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pmich\OneDrive\Desktop\"/>
    </mc:Choice>
  </mc:AlternateContent>
  <xr:revisionPtr revIDLastSave="0" documentId="8_{6C513C59-2D17-4C6C-A66E-DF2DBC1C70B8}" xr6:coauthVersionLast="47" xr6:coauthVersionMax="47" xr10:uidLastSave="{00000000-0000-0000-0000-000000000000}"/>
  <bookViews>
    <workbookView xWindow="-120" yWindow="-120" windowWidth="20730" windowHeight="11160" firstSheet="4" activeTab="5" xr2:uid="{3D3BBD48-736D-4DD7-BE40-D69292256996}"/>
  </bookViews>
  <sheets>
    <sheet name="Original" sheetId="1" r:id="rId1"/>
    <sheet name="UnpivotedCities" sheetId="13" r:id="rId2"/>
    <sheet name="SourceData" sheetId="11" r:id="rId3"/>
    <sheet name="Cleaned" sheetId="6" r:id="rId4"/>
    <sheet name="Equations" sheetId="10" r:id="rId5"/>
    <sheet name="Infographics" sheetId="14" r:id="rId6"/>
  </sheets>
  <definedNames>
    <definedName name="_xlchart.v5.0" hidden="1">Equations!$F$2</definedName>
    <definedName name="_xlchart.v5.1" hidden="1">Equations!$F$3:$F$40</definedName>
    <definedName name="_xlchart.v5.10" hidden="1">Equations!$AB$1</definedName>
    <definedName name="_xlchart.v5.11" hidden="1">Equations!$AB$2:$AB$45</definedName>
    <definedName name="_xlchart.v5.12" hidden="1">Equations!$AC$1</definedName>
    <definedName name="_xlchart.v5.13" hidden="1">Equations!$AC$2:$AC$45</definedName>
    <definedName name="_xlchart.v5.14" hidden="1">Infographics!$A$59</definedName>
    <definedName name="_xlchart.v5.15" hidden="1">Infographics!$A$60</definedName>
    <definedName name="_xlchart.v5.2" hidden="1">Equations!$G$2</definedName>
    <definedName name="_xlchart.v5.3" hidden="1">Equations!$G$3:$G$40</definedName>
    <definedName name="_xlchart.v5.4" hidden="1">Equations!$AB$1</definedName>
    <definedName name="_xlchart.v5.5" hidden="1">Equations!$AB$2:$AB$45</definedName>
    <definedName name="_xlchart.v5.6" hidden="1">Equations!$AC$1</definedName>
    <definedName name="_xlchart.v5.7" hidden="1">Equations!$AC$2:$AC$45</definedName>
    <definedName name="_xlchart.v5.8" hidden="1">Infographics!$A$59</definedName>
    <definedName name="_xlchart.v5.9" hidden="1">Infographics!$A$60</definedName>
    <definedName name="ExternalData_1" localSheetId="2" hidden="1">SourceData!$A$1:$X$197</definedName>
    <definedName name="ExternalData_2" localSheetId="1" hidden="1">UnpivotedCities!$A$1:$B$741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3" i="10" l="1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2" i="10"/>
  <c r="AB2" i="10" a="1"/>
  <c r="AB2" i="10" s="1"/>
  <c r="T17" i="10"/>
  <c r="T16" i="10"/>
  <c r="T15" i="10"/>
  <c r="B10" i="10"/>
  <c r="S17" i="10" a="1"/>
  <c r="S17" i="10" s="1"/>
  <c r="S16" i="10" a="1"/>
  <c r="S16" i="10" s="1"/>
  <c r="S15" i="10" a="1"/>
  <c r="S15" i="10"/>
  <c r="S14" i="10" a="1"/>
  <c r="S14" i="10" s="1"/>
  <c r="O4" i="10"/>
  <c r="O3" i="10"/>
  <c r="S2" i="10"/>
  <c r="W11" i="10"/>
  <c r="S11" i="10" a="1"/>
  <c r="S11" i="10"/>
  <c r="S10" i="10" a="1"/>
  <c r="S10" i="10" s="1"/>
  <c r="R7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2" i="10"/>
  <c r="J2" i="10" a="1"/>
  <c r="J2" i="10" s="1"/>
  <c r="O5" i="10"/>
  <c r="T14" i="10"/>
  <c r="W10" i="10"/>
  <c r="V7" i="10"/>
  <c r="Z2" i="11"/>
  <c r="Z3" i="11"/>
  <c r="Z4" i="11"/>
  <c r="Z5" i="11"/>
  <c r="Z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27" i="11"/>
  <c r="Z28" i="11"/>
  <c r="Z29" i="11"/>
  <c r="Z30" i="11"/>
  <c r="Z31" i="11"/>
  <c r="Z32" i="11"/>
  <c r="Z33" i="1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0" i="11"/>
  <c r="Z51" i="11"/>
  <c r="Z52" i="11"/>
  <c r="Z53" i="11"/>
  <c r="Z54" i="11"/>
  <c r="Z55" i="11"/>
  <c r="Z56" i="11"/>
  <c r="Z57" i="11"/>
  <c r="Z58" i="11"/>
  <c r="Z59" i="11"/>
  <c r="Z60" i="11"/>
  <c r="Z61" i="11"/>
  <c r="Z62" i="11"/>
  <c r="Z63" i="11"/>
  <c r="Z64" i="11"/>
  <c r="Z65" i="11"/>
  <c r="Z66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Z95" i="11"/>
  <c r="Z96" i="11"/>
  <c r="Z97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2" i="11"/>
  <c r="Z113" i="11"/>
  <c r="Z114" i="11"/>
  <c r="Z115" i="11"/>
  <c r="Z116" i="11"/>
  <c r="Z117" i="11"/>
  <c r="Z118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2" i="11"/>
  <c r="Z133" i="11"/>
  <c r="Z134" i="11"/>
  <c r="Z135" i="11"/>
  <c r="Z136" i="11"/>
  <c r="Z137" i="11"/>
  <c r="Z138" i="11"/>
  <c r="Z139" i="11"/>
  <c r="Z140" i="11"/>
  <c r="Z141" i="11"/>
  <c r="Z142" i="11"/>
  <c r="Z143" i="11"/>
  <c r="Z144" i="11"/>
  <c r="Z145" i="11"/>
  <c r="Z146" i="11"/>
  <c r="Z147" i="11"/>
  <c r="Z148" i="11"/>
  <c r="Z149" i="11"/>
  <c r="Z150" i="11"/>
  <c r="Z151" i="11"/>
  <c r="Z152" i="11"/>
  <c r="Z153" i="11"/>
  <c r="Z154" i="11"/>
  <c r="Z155" i="11"/>
  <c r="Z156" i="11"/>
  <c r="Z157" i="11"/>
  <c r="Z158" i="11"/>
  <c r="Z159" i="11"/>
  <c r="Z160" i="11"/>
  <c r="Z161" i="11"/>
  <c r="Z162" i="11"/>
  <c r="Z163" i="11"/>
  <c r="Z164" i="11"/>
  <c r="Z165" i="11"/>
  <c r="Z166" i="11"/>
  <c r="Z167" i="11"/>
  <c r="Z168" i="11"/>
  <c r="Z169" i="11"/>
  <c r="Z170" i="11"/>
  <c r="Z171" i="11"/>
  <c r="Z172" i="11"/>
  <c r="Z173" i="11"/>
  <c r="Z174" i="11"/>
  <c r="Z175" i="11"/>
  <c r="Z176" i="11"/>
  <c r="Z177" i="11"/>
  <c r="Z178" i="11"/>
  <c r="Z179" i="11"/>
  <c r="Z180" i="11"/>
  <c r="Z181" i="11"/>
  <c r="Z182" i="11"/>
  <c r="Z183" i="11"/>
  <c r="Z184" i="11"/>
  <c r="Z185" i="11"/>
  <c r="Z186" i="11"/>
  <c r="Z187" i="11"/>
  <c r="Z188" i="11"/>
  <c r="Z189" i="11"/>
  <c r="Z190" i="11"/>
  <c r="Z191" i="11"/>
  <c r="Z192" i="11"/>
  <c r="Z193" i="11"/>
  <c r="Z194" i="11"/>
  <c r="Z195" i="11"/>
  <c r="Z196" i="11"/>
  <c r="Z197" i="11"/>
  <c r="Y2" i="11"/>
  <c r="Y3" i="11"/>
  <c r="Y4" i="11"/>
  <c r="Y5" i="11"/>
  <c r="V2" i="10" s="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56" i="11"/>
  <c r="Y57" i="11"/>
  <c r="Y58" i="11"/>
  <c r="Y59" i="11"/>
  <c r="Y60" i="11"/>
  <c r="Y61" i="11"/>
  <c r="Y62" i="11"/>
  <c r="Y63" i="11"/>
  <c r="Y64" i="11"/>
  <c r="Y65" i="11"/>
  <c r="Y66" i="11"/>
  <c r="Y67" i="11"/>
  <c r="Y68" i="11"/>
  <c r="Y69" i="11"/>
  <c r="Y70" i="11"/>
  <c r="Y71" i="11"/>
  <c r="Y72" i="11"/>
  <c r="Y73" i="11"/>
  <c r="Y74" i="11"/>
  <c r="Y75" i="11"/>
  <c r="Y76" i="11"/>
  <c r="Y77" i="11"/>
  <c r="Y78" i="11"/>
  <c r="Y79" i="11"/>
  <c r="Y80" i="11"/>
  <c r="Y81" i="11"/>
  <c r="Y82" i="11"/>
  <c r="Y83" i="11"/>
  <c r="Y84" i="11"/>
  <c r="Y85" i="11"/>
  <c r="Y86" i="11"/>
  <c r="Y87" i="11"/>
  <c r="Y88" i="11"/>
  <c r="Y89" i="11"/>
  <c r="Y90" i="11"/>
  <c r="Y91" i="11"/>
  <c r="Y92" i="11"/>
  <c r="Y93" i="11"/>
  <c r="Y94" i="11"/>
  <c r="Y95" i="11"/>
  <c r="Y96" i="11"/>
  <c r="Y97" i="11"/>
  <c r="Y98" i="11"/>
  <c r="Y99" i="11"/>
  <c r="Y100" i="11"/>
  <c r="Y101" i="11"/>
  <c r="Y102" i="11"/>
  <c r="Y103" i="11"/>
  <c r="Y104" i="11"/>
  <c r="Y105" i="11"/>
  <c r="Y106" i="11"/>
  <c r="Y107" i="11"/>
  <c r="Y108" i="11"/>
  <c r="Y109" i="11"/>
  <c r="Y110" i="11"/>
  <c r="Y111" i="11"/>
  <c r="Y112" i="11"/>
  <c r="Y113" i="11"/>
  <c r="Y114" i="11"/>
  <c r="Y115" i="11"/>
  <c r="Y116" i="11"/>
  <c r="Y117" i="11"/>
  <c r="Y118" i="11"/>
  <c r="Y119" i="11"/>
  <c r="Y120" i="11"/>
  <c r="Y121" i="11"/>
  <c r="Y122" i="11"/>
  <c r="Y123" i="11"/>
  <c r="Y124" i="11"/>
  <c r="Y125" i="11"/>
  <c r="Y126" i="11"/>
  <c r="Y127" i="11"/>
  <c r="Y128" i="11"/>
  <c r="Y129" i="11"/>
  <c r="Y130" i="11"/>
  <c r="Y131" i="11"/>
  <c r="Y132" i="11"/>
  <c r="Y133" i="11"/>
  <c r="Y134" i="11"/>
  <c r="Y135" i="11"/>
  <c r="Y136" i="11"/>
  <c r="Y137" i="11"/>
  <c r="Y138" i="11"/>
  <c r="Y139" i="11"/>
  <c r="Y140" i="11"/>
  <c r="Y141" i="11"/>
  <c r="Y142" i="11"/>
  <c r="Y143" i="11"/>
  <c r="Y144" i="11"/>
  <c r="Y145" i="11"/>
  <c r="Y146" i="11"/>
  <c r="Y147" i="11"/>
  <c r="Y148" i="11"/>
  <c r="Y149" i="11"/>
  <c r="Y150" i="11"/>
  <c r="Y151" i="11"/>
  <c r="Y152" i="11"/>
  <c r="Y153" i="11"/>
  <c r="Y154" i="11"/>
  <c r="Y155" i="11"/>
  <c r="Y156" i="11"/>
  <c r="Y157" i="11"/>
  <c r="Y158" i="11"/>
  <c r="Y159" i="11"/>
  <c r="Y160" i="11"/>
  <c r="Y161" i="11"/>
  <c r="Y162" i="11"/>
  <c r="Y163" i="11"/>
  <c r="Y164" i="11"/>
  <c r="Y165" i="11"/>
  <c r="Y166" i="11"/>
  <c r="Y167" i="11"/>
  <c r="Y168" i="11"/>
  <c r="Y169" i="11"/>
  <c r="Y170" i="11"/>
  <c r="Y171" i="11"/>
  <c r="Y172" i="11"/>
  <c r="Y173" i="11"/>
  <c r="Y174" i="11"/>
  <c r="Y175" i="11"/>
  <c r="Y176" i="11"/>
  <c r="Y177" i="11"/>
  <c r="Y178" i="11"/>
  <c r="Y179" i="11"/>
  <c r="Y180" i="11"/>
  <c r="Y181" i="11"/>
  <c r="Y182" i="11"/>
  <c r="Y183" i="11"/>
  <c r="Y184" i="11"/>
  <c r="Y185" i="11"/>
  <c r="Y186" i="11"/>
  <c r="Y187" i="11"/>
  <c r="Y188" i="11"/>
  <c r="Y189" i="11"/>
  <c r="Y190" i="11"/>
  <c r="Y191" i="11"/>
  <c r="Y192" i="11"/>
  <c r="Y193" i="11"/>
  <c r="Y194" i="11"/>
  <c r="Y195" i="11"/>
  <c r="Y196" i="11"/>
  <c r="Y197" i="11"/>
  <c r="S3" i="10"/>
  <c r="O2" i="10"/>
  <c r="F2" i="10" a="1"/>
  <c r="F2" i="10" s="1"/>
  <c r="B5" i="10"/>
  <c r="B6" i="10"/>
  <c r="B7" i="10"/>
  <c r="B8" i="10"/>
  <c r="B4" i="10"/>
  <c r="B3" i="10"/>
  <c r="G38" i="10" l="1"/>
  <c r="G34" i="10"/>
  <c r="G30" i="10"/>
  <c r="G26" i="10"/>
  <c r="G22" i="10"/>
  <c r="G18" i="10"/>
  <c r="G14" i="10"/>
  <c r="G10" i="10"/>
  <c r="G6" i="10"/>
  <c r="G3" i="10"/>
  <c r="G37" i="10"/>
  <c r="G33" i="10"/>
  <c r="G29" i="10"/>
  <c r="G25" i="10"/>
  <c r="G21" i="10"/>
  <c r="G17" i="10"/>
  <c r="G13" i="10"/>
  <c r="G9" i="10"/>
  <c r="G5" i="10"/>
  <c r="G39" i="10"/>
  <c r="G35" i="10"/>
  <c r="G31" i="10"/>
  <c r="G27" i="10"/>
  <c r="G23" i="10"/>
  <c r="G19" i="10"/>
  <c r="G15" i="10"/>
  <c r="G11" i="10"/>
  <c r="G7" i="10"/>
  <c r="G40" i="10"/>
  <c r="G36" i="10"/>
  <c r="G32" i="10"/>
  <c r="G28" i="10"/>
  <c r="G24" i="10"/>
  <c r="G20" i="10"/>
  <c r="G16" i="10"/>
  <c r="G12" i="10"/>
  <c r="G8" i="10"/>
  <c r="G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AE904F-FE7C-41A4-A494-B6D77B23487E}" keepAlive="1" name="Query - Ages" description="Connection to the 'Ages' query in the workbook." type="5" refreshedVersion="0" background="1">
    <dbPr connection="Provider=Microsoft.Mashup.OleDb.1;Data Source=$Workbook$;Location=Ages;Extended Properties=&quot;&quot;" command="SELECT * FROM [Ages]"/>
  </connection>
  <connection id="2" xr16:uid="{A94D17F9-8B76-4FC7-A6B9-A5283D5D40F1}" keepAlive="1" name="Query - Cleaned Outbound Rest" description="Connection to the 'Cleaned Outbound Rest' query in the workbook." type="5" refreshedVersion="0" background="1">
    <dbPr connection="Provider=Microsoft.Mashup.OleDb.1;Data Source=$Workbook$;Location=&quot;Cleaned Outbound Rest&quot;;Extended Properties=&quot;&quot;" command="SELECT * FROM [Cleaned Outbound Rest]"/>
  </connection>
  <connection id="3" xr16:uid="{E40D770D-6DFC-4C5A-8DA1-8BA898A77703}" keepAlive="1" name="Query - Cleaned Package&amp;Total" description="Connection to the 'Cleaned Package&amp;Total' query in the workbook." type="5" refreshedVersion="0" background="1">
    <dbPr connection="Provider=Microsoft.Mashup.OleDb.1;Data Source=$Workbook$;Location=&quot;Cleaned Package&amp;Total&quot;;Extended Properties=&quot;&quot;" command="SELECT * FROM [Cleaned Package&amp;Total]"/>
  </connection>
  <connection id="4" xr16:uid="{745D6067-3022-442C-B073-4059DD8A9635}" keepAlive="1" name="Query - Names" description="Connection to the 'Names' query in the workbook." type="5" refreshedVersion="8" background="1" saveData="1">
    <dbPr connection="Provider=Microsoft.Mashup.OleDb.1;Data Source=$Workbook$;Location=Names;Extended Properties=&quot;&quot;" command="SELECT * FROM [Names]"/>
  </connection>
  <connection id="5" xr16:uid="{7D22493F-1626-4218-A90B-5227B6E048D2}" keepAlive="1" name="Query - Outbound Original" description="Connection to the 'Outbound Original' query in the workbook." type="5" refreshedVersion="0" background="1">
    <dbPr connection="Provider=Microsoft.Mashup.OleDb.1;Data Source=$Workbook$;Location=&quot;Outbound Original&quot;;Extended Properties=&quot;&quot;" command="SELECT * FROM [Outbound Original]"/>
  </connection>
  <connection id="6" xr16:uid="{DD277B97-BBC3-439B-A4D2-2005076FAC84}" keepAlive="1" name="Query - SourceData" description="Connection to the 'SourceData' query in the workbook." type="5" refreshedVersion="8" background="1" saveData="1">
    <dbPr connection="Provider=Microsoft.Mashup.OleDb.1;Data Source=$Workbook$;Location=SourceData;Extended Properties=&quot;&quot;" command="SELECT * FROM [SourceData]"/>
  </connection>
  <connection id="7" xr16:uid="{44D79E52-E5EE-4653-9B32-3D6813853F24}" keepAlive="1" name="Query - Unpivoted Cities" description="Connection to the 'Unpivoted Cities' query in the workbook." type="5" refreshedVersion="8" background="1" saveData="1">
    <dbPr connection="Provider=Microsoft.Mashup.OleDb.1;Data Source=$Workbook$;Location=&quot;Unpivoted Cities&quot;;Extended Properties=&quot;&quot;" command="SELECT * FROM [Unpivoted Cities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<sst xmlns="http://schemas.openxmlformats.org/spreadsheetml/2006/main" count="11924" uniqueCount="1913">
  <si>
    <t>Profile ID</t>
  </si>
  <si>
    <t>Name(s)</t>
  </si>
  <si>
    <t>Ages</t>
  </si>
  <si>
    <t>Address</t>
  </si>
  <si>
    <t>Phone Number</t>
  </si>
  <si>
    <t>Travel Group</t>
  </si>
  <si>
    <t>Itinerary</t>
  </si>
  <si>
    <t>Days in Each City</t>
  </si>
  <si>
    <t>Travel Dates</t>
  </si>
  <si>
    <t>Emily Johnson</t>
  </si>
  <si>
    <t>123 Maple Street, Springfield, IL 62704</t>
  </si>
  <si>
    <t>(217) 555-1234</t>
  </si>
  <si>
    <t>Solo traveler</t>
  </si>
  <si>
    <t>Paris, Rome, Barcelona, Amsterdam</t>
  </si>
  <si>
    <t>5, 5, 5, 5</t>
  </si>
  <si>
    <t>May 1 - May 20, 2023</t>
  </si>
  <si>
    <t>34, 32</t>
  </si>
  <si>
    <t>456 Oak Avenue, Denver, CO 80203</t>
  </si>
  <si>
    <t>(303) 555-5678</t>
  </si>
  <si>
    <t>Couple</t>
  </si>
  <si>
    <t>Tokyo, Seoul, Bangkok, Singapore</t>
  </si>
  <si>
    <t>6, 6, 6, 6</t>
  </si>
  <si>
    <t>June 1 - June 24, 2023</t>
  </si>
  <si>
    <t>40, 38, 11</t>
  </si>
  <si>
    <t>789 Pine Road, Austin, TX 73301</t>
  </si>
  <si>
    <t>(512) 555-9012</t>
  </si>
  <si>
    <t>Family of 3</t>
  </si>
  <si>
    <t>Rio de Janeiro, Buenos Aires, Santiago, Lima</t>
  </si>
  <si>
    <t>December 1 - December 20, 2023</t>
  </si>
  <si>
    <t>27, 28</t>
  </si>
  <si>
    <t>101 Birch Lane, Seattle, WA 98101</t>
  </si>
  <si>
    <t>(206) 555-3456</t>
  </si>
  <si>
    <t>Friends (2)</t>
  </si>
  <si>
    <t>London, Berlin, Prague, Vienna</t>
  </si>
  <si>
    <t>4, 4, 4, 4</t>
  </si>
  <si>
    <t>April 1 - April 16, 2023</t>
  </si>
  <si>
    <t>Robert, Linda, Daniel, Grace, Ava Wilson</t>
  </si>
  <si>
    <t>45, 42, 12, 10, 8</t>
  </si>
  <si>
    <t>202 Cedar Court, Miami, FL 33101</t>
  </si>
  <si>
    <t>(305) 555-7890</t>
  </si>
  <si>
    <t>Family of 5</t>
  </si>
  <si>
    <t>Beijing, Kyoto, Kuala Lumpur, Phuket</t>
  </si>
  <si>
    <t>June 15 - July 5, 2023</t>
  </si>
  <si>
    <t>Christopher Thompson</t>
  </si>
  <si>
    <t>303 Elm Street, Boston, MA 02108</t>
  </si>
  <si>
    <t>(617) 555-2345</t>
  </si>
  <si>
    <t>Bogotá, Quito, La Paz, Montevideo</t>
  </si>
  <si>
    <t>December 5 - December 21, 2023</t>
  </si>
  <si>
    <t>Alex, Patricia, Zoe, Ian, Nancy Clark</t>
  </si>
  <si>
    <t>46, 44, 12, 10, 42</t>
  </si>
  <si>
    <t>404 Maple Avenue, San Francisco, CA 94103</t>
  </si>
  <si>
    <t>(415) 555-6789</t>
  </si>
  <si>
    <t>April 10 - May 10, 2023</t>
  </si>
  <si>
    <t>36, 35</t>
  </si>
  <si>
    <t>555 Palm Street, Orlando, FL 32801</t>
  </si>
  <si>
    <t>(407) 555-4321</t>
  </si>
  <si>
    <t>Madrid, Lisbon, Budapest, Zurich</t>
  </si>
  <si>
    <t>May 1 - May 16, 2023</t>
  </si>
  <si>
    <t>Karen, Tim, Jacob Roberts</t>
  </si>
  <si>
    <t>39, 41, 9</t>
  </si>
  <si>
    <t>678 Pine Street, Portland, OR 97205</t>
  </si>
  <si>
    <t>(503) 555-8765</t>
  </si>
  <si>
    <t>Bali, Hanoi, Taipei, Mumbai</t>
  </si>
  <si>
    <t>July 1 - July 21, 2023</t>
  </si>
  <si>
    <t>29, 30</t>
  </si>
  <si>
    <t>910 Elm Drive, Philadelphia, PA 19103</t>
  </si>
  <si>
    <t>(215) 555-3456</t>
  </si>
  <si>
    <t>São Paulo, Cusco, Medellín, Punta del Este</t>
  </si>
  <si>
    <t>January 5 - January 21, 2024</t>
  </si>
  <si>
    <t>John Carter</t>
  </si>
  <si>
    <t>111 Oak Street, Atlanta, GA 30301</t>
  </si>
  <si>
    <t>(404) 555-1111</t>
  </si>
  <si>
    <t>Rome, Athens, Istanbul, Vienna</t>
  </si>
  <si>
    <t>May 5 - May 25, 2023</t>
  </si>
  <si>
    <t>38, 37</t>
  </si>
  <si>
    <t>222 Pine Avenue, Dallas, TX 75201</t>
  </si>
  <si>
    <t>(214) 555-2222</t>
  </si>
  <si>
    <t>Bangkok, Hanoi, Jakarta, Manila</t>
  </si>
  <si>
    <t>June 10 - July 2, 2023</t>
  </si>
  <si>
    <t>Mark, Linda, Amy, Ben Johnson</t>
  </si>
  <si>
    <t>41, 39, 11, 8</t>
  </si>
  <si>
    <t>333 Cedar Road, Phoenix, AZ 85001</t>
  </si>
  <si>
    <t>(602) 555-3333</t>
  </si>
  <si>
    <t>Family of 4</t>
  </si>
  <si>
    <t>Buenos Aires, Santiago, Lima, Bogotá</t>
  </si>
  <si>
    <t>December 10 - January 2, 2024</t>
  </si>
  <si>
    <t>444 Birch Lane, Chicago, IL 60601</t>
  </si>
  <si>
    <t>(312) 555-4444</t>
  </si>
  <si>
    <t>Berlin, Prague, Warsaw, Budapest</t>
  </si>
  <si>
    <t>April 15 - May 1, 2023</t>
  </si>
  <si>
    <t>Paul, Mary, Luke, Emma Adams</t>
  </si>
  <si>
    <t>42, 40, 12, 10</t>
  </si>
  <si>
    <t>555 Elm Street, Houston, TX 77001</t>
  </si>
  <si>
    <t>(713) 555-5555</t>
  </si>
  <si>
    <t>Hong Kong, Shanghai, Beijing, Guangzhou</t>
  </si>
  <si>
    <t>June 1 - June 17, 2023</t>
  </si>
  <si>
    <t>Rachel Evans</t>
  </si>
  <si>
    <t>789 Willow Street, Charlotte, NC 28202</t>
  </si>
  <si>
    <t>(704) 555-1616</t>
  </si>
  <si>
    <t>Paris, Rome, Berlin, Madrid</t>
  </si>
  <si>
    <t>May 5 - May 21, 2023</t>
  </si>
  <si>
    <t>45, 43</t>
  </si>
  <si>
    <t>890 Cypress Avenue, Las Vegas, NV 89101</t>
  </si>
  <si>
    <t>(702) 555-1717</t>
  </si>
  <si>
    <t>Tokyo, Kyoto, Seoul, Bangkok</t>
  </si>
  <si>
    <t>June 1 - June 21, 2023</t>
  </si>
  <si>
    <t>50, 48, 13</t>
  </si>
  <si>
    <t>321 Maple Street, Columbus, OH 43215</t>
  </si>
  <si>
    <t>(614) 555-1818</t>
  </si>
  <si>
    <t>Rio de Janeiro, Buenos Aires, Lima, Santiago</t>
  </si>
  <si>
    <t>January 1 - January 21, 2024</t>
  </si>
  <si>
    <t>30, 31</t>
  </si>
  <si>
    <t>456 Elm Road, San Diego, CA 92101</t>
  </si>
  <si>
    <t>(619) 555-1919</t>
  </si>
  <si>
    <t>London, Paris, Amsterdam, Berlin</t>
  </si>
  <si>
    <t>April 5 - April 25, 2023</t>
  </si>
  <si>
    <t>Jessica Moore</t>
  </si>
  <si>
    <t>654 Oak Lane, San Antonio, TX 78201</t>
  </si>
  <si>
    <t>(210) 555-2020</t>
  </si>
  <si>
    <t>Sydney, Melbourne, Auckland, Wellington</t>
  </si>
  <si>
    <t>November 1 - November 21, 2023</t>
  </si>
  <si>
    <t>52, 49</t>
  </si>
  <si>
    <t>987 Pine Avenue, Tampa, FL 33602</t>
  </si>
  <si>
    <t>(813) 555-2121</t>
  </si>
  <si>
    <t>Beijing, Shanghai, Hong Kong, Taipei</t>
  </si>
  <si>
    <t>July 5 - July 25, 2023</t>
  </si>
  <si>
    <t>42, 40, 10</t>
  </si>
  <si>
    <t>876 Cedar Street, Kansas City, MO 64101</t>
  </si>
  <si>
    <t>(816) 555-2222</t>
  </si>
  <si>
    <t>São Paulo, Buenos Aires, Lima, Rio de Janeiro</t>
  </si>
  <si>
    <t>December 1 - December 17, 2023</t>
  </si>
  <si>
    <t>33, 34</t>
  </si>
  <si>
    <t>123 Birch Drive, Baltimore, MD 21201</t>
  </si>
  <si>
    <t>(410) 555-2323</t>
  </si>
  <si>
    <t>Rome, Florence, Venice, Milan</t>
  </si>
  <si>
    <t>April 10 - April 26, 2023</t>
  </si>
  <si>
    <t>Thomas King</t>
  </si>
  <si>
    <t>678 Elm Street, Memphis, TN 38101</t>
  </si>
  <si>
    <t>(901) 555-2626</t>
  </si>
  <si>
    <t>Berlin, Prague, Warsaw</t>
  </si>
  <si>
    <t>5, 4, 6</t>
  </si>
  <si>
    <t>May 10 - May 25, 2023</t>
  </si>
  <si>
    <t>Laura Martinez</t>
  </si>
  <si>
    <t>123 Maple Avenue, Minneapolis, MN 55401</t>
  </si>
  <si>
    <t>(612) 555-2727</t>
  </si>
  <si>
    <t>Tokyo, Osaka, Kyoto</t>
  </si>
  <si>
    <t>5, 4, 5</t>
  </si>
  <si>
    <t>June 1 - June 15, 2023</t>
  </si>
  <si>
    <t>32, 34</t>
  </si>
  <si>
    <t>456 Oak Lane, Salt Lake City, UT 84101</t>
  </si>
  <si>
    <t>(801) 555-2828</t>
  </si>
  <si>
    <t>Paris, Madrid, Lisbon, Barcelona</t>
  </si>
  <si>
    <t>5, 4, 5, 4</t>
  </si>
  <si>
    <t>April 1 - April 18, 2023</t>
  </si>
  <si>
    <t>39, 37, 11</t>
  </si>
  <si>
    <t>789 Pine Road, Boise, ID 83701</t>
  </si>
  <si>
    <t>(208) 555-2929</t>
  </si>
  <si>
    <t>Buenos Aires, Santiago, Lima, Montevideo</t>
  </si>
  <si>
    <t>4, 5, 5, 5</t>
  </si>
  <si>
    <t>Natalie Moore</t>
  </si>
  <si>
    <t>987 Cedar Avenue, Portland, ME 04101</t>
  </si>
  <si>
    <t>(207) 555-3030</t>
  </si>
  <si>
    <t>Sydney, Melbourne, Brisbane</t>
  </si>
  <si>
    <t>6, 5, 4</t>
  </si>
  <si>
    <t>November 5 - November 20, 2023</t>
  </si>
  <si>
    <t>Joshua Wilson</t>
  </si>
  <si>
    <t>654 Oak Street, Albuquerque, NM 87101</t>
  </si>
  <si>
    <t>(505) 555-3131</t>
  </si>
  <si>
    <t>Hong Kong, Shanghai, Beijing, Shenzhen</t>
  </si>
  <si>
    <t>July 10 - July 27, 2023</t>
  </si>
  <si>
    <t>33, 32</t>
  </si>
  <si>
    <t>321 Birch Lane, Richmond, VA 23218</t>
  </si>
  <si>
    <t>(804) 555-3232</t>
  </si>
  <si>
    <t>April 5 - April 23, 2023</t>
  </si>
  <si>
    <t>45, 43, 12</t>
  </si>
  <si>
    <t>432 Pine Road, Omaha, NE 68101</t>
  </si>
  <si>
    <t>(402) 555-3333</t>
  </si>
  <si>
    <t>Cape Town, Johannesburg, Durban, Pretoria</t>
  </si>
  <si>
    <t>January 5 - January 25, 2024</t>
  </si>
  <si>
    <t>Jacob Hill</t>
  </si>
  <si>
    <t>543 Cedar Drive, Sacramento, CA 95814</t>
  </si>
  <si>
    <t>(916) 555-3434</t>
  </si>
  <si>
    <t>Bangkok, Chiang Mai, Phuket</t>
  </si>
  <si>
    <t>June 10 - June 24, 2023</t>
  </si>
  <si>
    <t>789 Elm Avenue, Charleston, SC 29401</t>
  </si>
  <si>
    <t>(843) 555-3535</t>
  </si>
  <si>
    <t>Tokyo, Seoul, Taipei, Hong Kong</t>
  </si>
  <si>
    <t>6, 5, 5, 5</t>
  </si>
  <si>
    <t>May 15 - June 5, 2023</t>
  </si>
  <si>
    <t>41, 39, 13</t>
  </si>
  <si>
    <t>123 Maple Street, Providence, RI 02903</t>
  </si>
  <si>
    <t>(401) 555-3636</t>
  </si>
  <si>
    <t>Buenos Aires, Santiago, Lima</t>
  </si>
  <si>
    <t>5, 6, 5</t>
  </si>
  <si>
    <t>Sara Turner</t>
  </si>
  <si>
    <t>456 Oak Lane, Columbus, OH 43215</t>
  </si>
  <si>
    <t>(614) 555-3737</t>
  </si>
  <si>
    <t>Rome, Athens, Istanbul</t>
  </si>
  <si>
    <t>April 1 - April 15, 2023</t>
  </si>
  <si>
    <t>30, 28</t>
  </si>
  <si>
    <t>678 Pine Street, Tucson, AZ 85701</t>
  </si>
  <si>
    <t>(520) 555-3838</t>
  </si>
  <si>
    <t>Sydney, Melbourne, Brisbane, Adelaide</t>
  </si>
  <si>
    <t>November 10 - November 28, 2023</t>
  </si>
  <si>
    <t>Victoria Hernandez</t>
  </si>
  <si>
    <t>789 Birch Avenue, Louisville, KY 40202</t>
  </si>
  <si>
    <t>(502) 555-3939</t>
  </si>
  <si>
    <t>London, Dublin, Edinburgh</t>
  </si>
  <si>
    <t>April 15 - May 2, 2023</t>
  </si>
  <si>
    <t>50, 48</t>
  </si>
  <si>
    <t>321 Cedar Drive, Hartford, CT 06101</t>
  </si>
  <si>
    <t>(860) 555-4040</t>
  </si>
  <si>
    <t>Paris, Rome, Berlin, Amsterdam, Vienna, Prague</t>
  </si>
  <si>
    <t>4, 4, 4, 4, 4, 4</t>
  </si>
  <si>
    <t>May 1 - May 25, 2023</t>
  </si>
  <si>
    <t>48, 45</t>
  </si>
  <si>
    <t>654 Oak Lane, Cleveland, OH 44101</t>
  </si>
  <si>
    <t>(216) 555-4141</t>
  </si>
  <si>
    <t>5, 5, 5</t>
  </si>
  <si>
    <t>December 1 - December 16, 2023</t>
  </si>
  <si>
    <t>987 Pine Road, Milwaukee, WI 53202</t>
  </si>
  <si>
    <t>(414) 555-4242</t>
  </si>
  <si>
    <t>Tokyo, Seoul, Taipei</t>
  </si>
  <si>
    <t>5, 6, 4</t>
  </si>
  <si>
    <t>June 1 - June 16, 2023</t>
  </si>
  <si>
    <t>31, 30</t>
  </si>
  <si>
    <t>789 Elm Drive, Kansas City, MO 64101</t>
  </si>
  <si>
    <t>(816) 555-4343</t>
  </si>
  <si>
    <t>London, Paris, Rome</t>
  </si>
  <si>
    <t>Christopher Young</t>
  </si>
  <si>
    <t>123 Maple Street, Raleigh, NC 27601</t>
  </si>
  <si>
    <t>(919) 555-4444</t>
  </si>
  <si>
    <t>Sydney, Auckland, Wellington, Melbourne</t>
  </si>
  <si>
    <t>6, 5, 4, 5</t>
  </si>
  <si>
    <t>Emma Thompson</t>
  </si>
  <si>
    <t>456 Oak Avenue, Baton Rouge, LA 70801</t>
  </si>
  <si>
    <t>(225) 555-4545</t>
  </si>
  <si>
    <t>Hong Kong, Shanghai, Beijing</t>
  </si>
  <si>
    <t>July 5 - July 21, 2023</t>
  </si>
  <si>
    <t>44, 42, 14</t>
  </si>
  <si>
    <t>678 Pine Road, Norfolk, VA 23501</t>
  </si>
  <si>
    <t>(757) 555-4646</t>
  </si>
  <si>
    <t>35, 34</t>
  </si>
  <si>
    <t>789 Elm Street, Lexington, KY 40502</t>
  </si>
  <si>
    <t>(859) 555-4747</t>
  </si>
  <si>
    <t>Paris, Rome, Berlin, Amsterdam</t>
  </si>
  <si>
    <t>5, 5, 5, 4</t>
  </si>
  <si>
    <t>May 5 - May 24, 2023</t>
  </si>
  <si>
    <t>123 Maple Avenue, Boise, ID 83701</t>
  </si>
  <si>
    <t>(208) 555-4848</t>
  </si>
  <si>
    <t>5, 5, 4</t>
  </si>
  <si>
    <t>November 10 - November 24, 2023</t>
  </si>
  <si>
    <t>Sarah Clark</t>
  </si>
  <si>
    <t>456 Oak Lane, Springfield, IL 62704</t>
  </si>
  <si>
    <t>(217) 555-4949</t>
  </si>
  <si>
    <t>Tokyo, Kyoto, Osaka</t>
  </si>
  <si>
    <t>June 5 - June 19, 2023</t>
  </si>
  <si>
    <t>David Scott</t>
  </si>
  <si>
    <t>678 Pine Street, Birmingham, AL 35201</t>
  </si>
  <si>
    <t>(205) 555-5050</t>
  </si>
  <si>
    <t>Berlin, Vienna, Prague</t>
  </si>
  <si>
    <t>May 1 - May 15, 2023</t>
  </si>
  <si>
    <t>Natalie Green</t>
  </si>
  <si>
    <t>543 Elm Street, Indianapolis, IN 46201</t>
  </si>
  <si>
    <t>(317) 555-5555</t>
  </si>
  <si>
    <t>June 1 - June 15, 2024</t>
  </si>
  <si>
    <t>654 Pine Lane, Little Rock, AR 72201</t>
  </si>
  <si>
    <t>(501) 555-6666</t>
  </si>
  <si>
    <t>November 1 - November 16, 2024</t>
  </si>
  <si>
    <t>Daniel Moore</t>
  </si>
  <si>
    <t>789 Cedar Drive, Nashville, TN 37201</t>
  </si>
  <si>
    <t>(615) 555-7777</t>
  </si>
  <si>
    <t>Berlin, Prague, Vienna</t>
  </si>
  <si>
    <t>May 10 - May 24, 2022</t>
  </si>
  <si>
    <t>123 Oak Avenue, Madison, WI 53701</t>
  </si>
  <si>
    <t>(608) 555-8888</t>
  </si>
  <si>
    <t>December 1 - December 16, 2024</t>
  </si>
  <si>
    <t>Samuel Thompson</t>
  </si>
  <si>
    <t>456 Birch Street, St. Louis, MO 63101</t>
  </si>
  <si>
    <t>(314) 555-9999</t>
  </si>
  <si>
    <t>Paris, Madrid, Barcelona, Lisbon</t>
  </si>
  <si>
    <t>5, 4, 4, 5</t>
  </si>
  <si>
    <t>April 5 - April 23, 2025</t>
  </si>
  <si>
    <t>678 Maple Lane, Des Moines, IA 50301</t>
  </si>
  <si>
    <t>(515) 555-1111</t>
  </si>
  <si>
    <t>June 10 - June 25, 2022</t>
  </si>
  <si>
    <t>Jessica Clark</t>
  </si>
  <si>
    <t>789 Elm Road, Greensboro, NC 27401</t>
  </si>
  <si>
    <t>(336) 555-2222</t>
  </si>
  <si>
    <t>April 10 - April 25, 2022</t>
  </si>
  <si>
    <t>123 Pine Drive, Akron, OH 44301</t>
  </si>
  <si>
    <t>(330) 555-3333</t>
  </si>
  <si>
    <t>Buenos Aires, Santiago, Lima, Rio de Janeiro</t>
  </si>
  <si>
    <t>December 5 - December 25, 2022</t>
  </si>
  <si>
    <t>Benjamin Harris</t>
  </si>
  <si>
    <t>456 Oak Avenue, Wichita, KS 67201</t>
  </si>
  <si>
    <t>(316) 555-4444</t>
  </si>
  <si>
    <t>Tokyo, Osaka, Kyoto, Hiroshima</t>
  </si>
  <si>
    <t>June 5 - June 23, 2023</t>
  </si>
  <si>
    <t>40, 38</t>
  </si>
  <si>
    <t>789 Birch Lane, Fresno, CA 93701</t>
  </si>
  <si>
    <t>(559) 555-5555</t>
  </si>
  <si>
    <t>Sydney, Melbourne, Brisbane, Auckland</t>
  </si>
  <si>
    <t>November 10 - December 5, 2023</t>
  </si>
  <si>
    <t>55, 53</t>
  </si>
  <si>
    <t>123 Cedar Drive, Louisville, KY 40202</t>
  </si>
  <si>
    <t>(502) 555-6666</t>
  </si>
  <si>
    <t>Paris, Berlin, Amsterdam</t>
  </si>
  <si>
    <t>May 1 - May 16, 2022</t>
  </si>
  <si>
    <t>Jacob Martinez</t>
  </si>
  <si>
    <t>456 Maple Street, Tucson, AZ 85701</t>
  </si>
  <si>
    <t>(520) 555-7777</t>
  </si>
  <si>
    <t>Tokyo, Seoul, Hong Kong, Singapore</t>
  </si>
  <si>
    <t>6, 5, 5, 4</t>
  </si>
  <si>
    <t>June 10 - June 30, 2024</t>
  </si>
  <si>
    <t>32, 31</t>
  </si>
  <si>
    <t>678 Oak Lane, Richmond, VA 23218</t>
  </si>
  <si>
    <t>(804) 555-8888</t>
  </si>
  <si>
    <t>December 1 - December 21, 2022</t>
  </si>
  <si>
    <t>John Wilson</t>
  </si>
  <si>
    <t>789 Elm Avenue, New Orleans, LA 70112</t>
  </si>
  <si>
    <t>(504) 555-9999</t>
  </si>
  <si>
    <t>Sydney, Melbourne, Brisbane, Auckland, Wellington</t>
  </si>
  <si>
    <t>5, 5, 5, 4, 5</t>
  </si>
  <si>
    <t>November 1 - November 25, 2022</t>
  </si>
  <si>
    <t>Matthew Harris</t>
  </si>
  <si>
    <t>123 Cedar Drive, Richmond, VA 23218</t>
  </si>
  <si>
    <t>(804) 555-0000</t>
  </si>
  <si>
    <t>Berlin, Prague, Vienna, Budapest</t>
  </si>
  <si>
    <t>May 10 - May 28, 2025</t>
  </si>
  <si>
    <t>456 Oak Lane, Baton Rouge, LA 70801</t>
  </si>
  <si>
    <t>(225) 555-1111</t>
  </si>
  <si>
    <t>Paris, Rome, Madrid, Barcelona, Lisbon</t>
  </si>
  <si>
    <t>5, 5, 4, 4, 4</t>
  </si>
  <si>
    <t>April 5 - April 27, 2024</t>
  </si>
  <si>
    <t>678 Pine Road, Omaha, NE 68101</t>
  </si>
  <si>
    <t>(402) 555-2222</t>
  </si>
  <si>
    <t>Tokyo, Osaka, Kyoto, Hiroshima, Fukuoka</t>
  </si>
  <si>
    <t>5, 4, 5, 4, 4</t>
  </si>
  <si>
    <t>June 5 - June 27, 2022</t>
  </si>
  <si>
    <t>789 Birch Street, Lexington, KY 40502</t>
  </si>
  <si>
    <t>(859) 555-3333</t>
  </si>
  <si>
    <t>November 10 - November 25, 2022</t>
  </si>
  <si>
    <t>38, 36</t>
  </si>
  <si>
    <t>123 Elm Drive, Norfolk, VA 23501</t>
  </si>
  <si>
    <t>(757) 555-4444</t>
  </si>
  <si>
    <t>December 5 - December 25, 2023</t>
  </si>
  <si>
    <t>Emily White</t>
  </si>
  <si>
    <t>456 Oak Avenue, Birmingham, AL 35201</t>
  </si>
  <si>
    <t>(205) 555-5555</t>
  </si>
  <si>
    <t>June 10 - July 4, 2024</t>
  </si>
  <si>
    <t>Joshua Martinez</t>
  </si>
  <si>
    <t>678 Birch Lane, Louisville, KY 40202</t>
  </si>
  <si>
    <t>May 10 - May 24, 2025</t>
  </si>
  <si>
    <t>Olivia Harris</t>
  </si>
  <si>
    <t>789 Cedar Drive, New Orleans, LA 70112</t>
  </si>
  <si>
    <t>(504) 555-7777</t>
  </si>
  <si>
    <t>123 Oak Avenue, Baton Rouge, LA 70801</t>
  </si>
  <si>
    <t>(225) 555-8888</t>
  </si>
  <si>
    <t>June 5 - June 27, 2023</t>
  </si>
  <si>
    <t>456 Pine Road, Norfolk, VA 23501</t>
  </si>
  <si>
    <t>(757) 555-9999</t>
  </si>
  <si>
    <t>December 5 - December 20, 2022</t>
  </si>
  <si>
    <t>Diego Martínez</t>
  </si>
  <si>
    <t>123 Pine Street, Houston, TX 77001</t>
  </si>
  <si>
    <t>(713) 555-1234</t>
  </si>
  <si>
    <t>Madrid, Barcelona, Lisbon, Porto</t>
  </si>
  <si>
    <t>5, 5, 4, 5</t>
  </si>
  <si>
    <t>April 10 - April 29, 2023</t>
  </si>
  <si>
    <t>33, 35</t>
  </si>
  <si>
    <t>456 Oak Lane, Chicago, IL 60601</t>
  </si>
  <si>
    <t>(312) 555-5678</t>
  </si>
  <si>
    <t>Rome, Naples, Florence, Venice, Milan</t>
  </si>
  <si>
    <t>5, 5, 4, 5, 4</t>
  </si>
  <si>
    <t>May 5 - May 28, 2023</t>
  </si>
  <si>
    <t>Chinedu Okafor</t>
  </si>
  <si>
    <t>789 Elm Street, Atlanta, GA 30301</t>
  </si>
  <si>
    <t>(404) 555-9101</t>
  </si>
  <si>
    <t>Lagos, Accra, Abidjan, Dakar</t>
  </si>
  <si>
    <t>January 15 - February 4, 2024</t>
  </si>
  <si>
    <t>Li Wei</t>
  </si>
  <si>
    <t>321 Birch Lane, San Francisco, CA 94101</t>
  </si>
  <si>
    <t>(415) 555-1122</t>
  </si>
  <si>
    <t>Beijing, Shanghai, Guangzhou, Chengdu</t>
  </si>
  <si>
    <t>July 1 - July 20, 2022</t>
  </si>
  <si>
    <t>654 Cedar Avenue, Seattle, WA 98101</t>
  </si>
  <si>
    <t>(206) 555-3344</t>
  </si>
  <si>
    <t>Seoul, Busan, Jeju Island</t>
  </si>
  <si>
    <t>Priya Patel</t>
  </si>
  <si>
    <t>987 Maple Street, Dallas, TX 75201</t>
  </si>
  <si>
    <t>(214) 555-5566</t>
  </si>
  <si>
    <t>Mumbai, Delhi, Jaipur, Bengaluru</t>
  </si>
  <si>
    <t>February 1 - February 20, 2024</t>
  </si>
  <si>
    <t>34, 35</t>
  </si>
  <si>
    <t>123 Pine Road, Phoenix, AZ 85001</t>
  </si>
  <si>
    <t>(602) 555-7788</t>
  </si>
  <si>
    <t>Barcelona, Valencia, Madrid, Seville</t>
  </si>
  <si>
    <t>April 1 - April 19, 2023</t>
  </si>
  <si>
    <t>Lucia Romano</t>
  </si>
  <si>
    <t>456 Oak Avenue, Miami, FL 33101</t>
  </si>
  <si>
    <t>(305) 555-9900</t>
  </si>
  <si>
    <t>Rome, Florence, Venice</t>
  </si>
  <si>
    <t>May 5 - May 19, 2024</t>
  </si>
  <si>
    <t>Adebayo Adewale</t>
  </si>
  <si>
    <t>789 Birch Lane, Philadelphia, PA 19101</t>
  </si>
  <si>
    <t>(215) 555-1122</t>
  </si>
  <si>
    <t>Lagos, Nairobi, Johannesburg</t>
  </si>
  <si>
    <t>January 10 - January 25, 2024</t>
  </si>
  <si>
    <t>321 Cedar Drive, Austin, TX 73301</t>
  </si>
  <si>
    <t>(512) 555-3344</t>
  </si>
  <si>
    <t>Beijing, Xian, Shanghai, Hong Kong</t>
  </si>
  <si>
    <t>5, 4, 5, 5</t>
  </si>
  <si>
    <t>July 1 - July 20, 2023</t>
  </si>
  <si>
    <t>Ji-ho Kim</t>
  </si>
  <si>
    <t>654 Maple Street, Denver, CO 80201</t>
  </si>
  <si>
    <t>(303) 555-5566</t>
  </si>
  <si>
    <t>Seoul, Tokyo, Osaka</t>
  </si>
  <si>
    <t>June 10 - June 24, 2022</t>
  </si>
  <si>
    <t>987 Oak Lane, Columbus, OH 43201</t>
  </si>
  <si>
    <t>(614) 555-7788</t>
  </si>
  <si>
    <t>Delhi, Agra, Jaipur, Mumbai</t>
  </si>
  <si>
    <t>February 1 - February 18, 2025</t>
  </si>
  <si>
    <t>Valentina Fernández</t>
  </si>
  <si>
    <t>123 Birch Avenue, Charlotte, NC 28201</t>
  </si>
  <si>
    <t>(704) 555-9900</t>
  </si>
  <si>
    <t>456 Elm Street, Detroit, MI 48201</t>
  </si>
  <si>
    <t>(313) 555-1122</t>
  </si>
  <si>
    <t>Rome, Naples, Florence, Milan, Venice</t>
  </si>
  <si>
    <t>5, 5, 4, 4, 5</t>
  </si>
  <si>
    <t>May 10 - May 29, 2023</t>
  </si>
  <si>
    <t>Chika Okeke</t>
  </si>
  <si>
    <t>789 Pine Road, New York, NY 10001</t>
  </si>
  <si>
    <t>(212) 555-3344</t>
  </si>
  <si>
    <t>Nairobi, Dar es Salaam, Zanzibar</t>
  </si>
  <si>
    <t>January 15 - January 29, 2024</t>
  </si>
  <si>
    <t>321 Maple Drive, Los Angeles, CA 90001</t>
  </si>
  <si>
    <t>(213) 555-5566</t>
  </si>
  <si>
    <t>Beijing, Shanghai, Chengdu, Guangzhou</t>
  </si>
  <si>
    <t>July 1 - July 20, 2024</t>
  </si>
  <si>
    <t>Soo-jin Lee</t>
  </si>
  <si>
    <t>654 Cedar Avenue, Portland, OR 97201</t>
  </si>
  <si>
    <t>(503) 555-7788</t>
  </si>
  <si>
    <t>Seoul, Busan, Gyeongju</t>
  </si>
  <si>
    <t>987 Oak Street, Orlando, FL 32801</t>
  </si>
  <si>
    <t>(407) 555-9900</t>
  </si>
  <si>
    <t>Mumbai, Goa, Bangalore, Chennai</t>
  </si>
  <si>
    <t>February 1 - February 20, 2025</t>
  </si>
  <si>
    <t>123 Birch Lane, San Diego, CA 92101</t>
  </si>
  <si>
    <t>(619) 555-1122</t>
  </si>
  <si>
    <t>Madrid, Barcelona, Seville, Valencia</t>
  </si>
  <si>
    <t>April 1 - April 20, 2024</t>
  </si>
  <si>
    <t>Gabriela Costa</t>
  </si>
  <si>
    <t>456 Oak Drive, San Antonio, TX 78201</t>
  </si>
  <si>
    <t>(210) 555-3344</t>
  </si>
  <si>
    <t>Lisbon, Porto, Faro</t>
  </si>
  <si>
    <t>789 Pine Avenue, Indianapolis, IN 46201</t>
  </si>
  <si>
    <t>(317) 555-5566</t>
  </si>
  <si>
    <t>Lagos, Cape Town, Johannesburg, Nairobi</t>
  </si>
  <si>
    <t>January 5 - January 24, 2023</t>
  </si>
  <si>
    <t>321 Maple Street, Memphis, TN 38101</t>
  </si>
  <si>
    <t>(901) 555-7788</t>
  </si>
  <si>
    <t>Beijing, Shanghai, Hong Kong</t>
  </si>
  <si>
    <t>July 1 - July 16, 2022</t>
  </si>
  <si>
    <t>Hye-jin Kim</t>
  </si>
  <si>
    <t>654 Cedar Lane, Raleigh, NC 27601</t>
  </si>
  <si>
    <t>(919) 555-9900</t>
  </si>
  <si>
    <t>Seoul, Jeju Island, Busan</t>
  </si>
  <si>
    <t>987 Oak Avenue, Kansas City, MO 64101</t>
  </si>
  <si>
    <t>(816) 555-1122</t>
  </si>
  <si>
    <t>Delhi, Mumbai, Kolkata, Chennai</t>
  </si>
  <si>
    <t>February 5 - February 24, 2023</t>
  </si>
  <si>
    <t>Isabela Ramos</t>
  </si>
  <si>
    <t>123 Pine Road, Jacksonville, FL 32201</t>
  </si>
  <si>
    <t>(904) 555-3344</t>
  </si>
  <si>
    <t>Madrid, Barcelona, Valencia</t>
  </si>
  <si>
    <t>April 10 - April 24, 2025</t>
  </si>
  <si>
    <t>45, 43, 16</t>
  </si>
  <si>
    <t>123 Maple Avenue, Miami, FL 33101</t>
  </si>
  <si>
    <t>(305) 555-1234</t>
  </si>
  <si>
    <t>Family (3)</t>
  </si>
  <si>
    <t>Barcelona, Valencia, Seville</t>
  </si>
  <si>
    <t>50, 48, 18, 16</t>
  </si>
  <si>
    <t>Family (4)</t>
  </si>
  <si>
    <t>42, 40, 17, 16</t>
  </si>
  <si>
    <t>Lagos, Accra, Nairobi</t>
  </si>
  <si>
    <t>January 15 - February 5, 2024</t>
  </si>
  <si>
    <t>38, 36, 17, 16</t>
  </si>
  <si>
    <t>44, 42, 16</t>
  </si>
  <si>
    <t>40, 38, 17, 16</t>
  </si>
  <si>
    <t>45, 43, 19, 16</t>
  </si>
  <si>
    <t>Madrid, Barcelona, Lisbon</t>
  </si>
  <si>
    <t>50, 48, 17</t>
  </si>
  <si>
    <t>Rome, Naples, Florence</t>
  </si>
  <si>
    <t>42, 40, 16</t>
  </si>
  <si>
    <t>43, 41, 17, 16</t>
  </si>
  <si>
    <t>41, 39, 16</t>
  </si>
  <si>
    <t>44, 42, 19, 17</t>
  </si>
  <si>
    <t>49, 47, 16</t>
  </si>
  <si>
    <t>41, 39, 18, 16</t>
  </si>
  <si>
    <t>39, 37, 17, 16</t>
  </si>
  <si>
    <t>987 Oak Avenue, Orlando, FL 32801</t>
  </si>
  <si>
    <t>42, 40, 18, 16</t>
  </si>
  <si>
    <t>47, 45, 18</t>
  </si>
  <si>
    <t>456 Elm St, Miami, FL 33101</t>
  </si>
  <si>
    <t>Buenos Aires</t>
  </si>
  <si>
    <t>June 10 - June 25, 2023</t>
  </si>
  <si>
    <t>789 Oak Ave, Houston, TX 77002</t>
  </si>
  <si>
    <t>(713) 555-5678</t>
  </si>
  <si>
    <t>Barcelona</t>
  </si>
  <si>
    <t>July 12 - July 25, 2024</t>
  </si>
  <si>
    <t>43, 40, 19</t>
  </si>
  <si>
    <t>123 Maple Dr, Chicago, IL 60601</t>
  </si>
  <si>
    <t>(312) 555-7890</t>
  </si>
  <si>
    <t>Rome</t>
  </si>
  <si>
    <t>April 5 - April 20, 2023</t>
  </si>
  <si>
    <t>39, 37, 18, 16</t>
  </si>
  <si>
    <t>987 Pine St, Los Angeles, CA 90001</t>
  </si>
  <si>
    <t>(213) 555-3456</t>
  </si>
  <si>
    <t>Madrid</t>
  </si>
  <si>
    <t>Lisbon</t>
  </si>
  <si>
    <t>August 1 - August 16, 2022</t>
  </si>
  <si>
    <t>45, 43, 20, 18</t>
  </si>
  <si>
    <t>321 Birch Rd, Atlanta, GA 30301</t>
  </si>
  <si>
    <t>(404) 555-2345</t>
  </si>
  <si>
    <t>Lagos</t>
  </si>
  <si>
    <t>Accra</t>
  </si>
  <si>
    <t>December 10 - December 25, 2023</t>
  </si>
  <si>
    <t>50, 48, 19</t>
  </si>
  <si>
    <t>654 Cedar Ln, Dallas, TX 75201</t>
  </si>
  <si>
    <t>(214) 555-6543</t>
  </si>
  <si>
    <t>Mumbai</t>
  </si>
  <si>
    <t>Delhi</t>
  </si>
  <si>
    <t>March 15 - March 30, 2024</t>
  </si>
  <si>
    <t>789 Spruce St, San Francisco, CA 94101</t>
  </si>
  <si>
    <t>(415) 555-1234</t>
  </si>
  <si>
    <t>Beijing</t>
  </si>
  <si>
    <t>Seoul</t>
  </si>
  <si>
    <t>Tokyo</t>
  </si>
  <si>
    <t>July 1 - July 17, 2023</t>
  </si>
  <si>
    <t>48, 46, 17</t>
  </si>
  <si>
    <t>159 Palm Dr, Orlando, FL 32801</t>
  </si>
  <si>
    <t>(407) 555-7890</t>
  </si>
  <si>
    <t>February 10 - February 24, 2023</t>
  </si>
  <si>
    <t>345 Cypress Ln, New York, NY 10001</t>
  </si>
  <si>
    <t>(212) 555-5678</t>
  </si>
  <si>
    <t>Venice</t>
  </si>
  <si>
    <t>Milan</t>
  </si>
  <si>
    <t>May 5 - May 20, 2024</t>
  </si>
  <si>
    <t>876 Redwood Ave, Seattle, WA 98101</t>
  </si>
  <si>
    <t>(206) 555-2345</t>
  </si>
  <si>
    <t>Marrakech</t>
  </si>
  <si>
    <t>October 1 - October 15, 2023</t>
  </si>
  <si>
    <t>963 Walnut St, Denver, CO 80201</t>
  </si>
  <si>
    <t>(303) 555-6789</t>
  </si>
  <si>
    <t>August 12 - August 27, 2022</t>
  </si>
  <si>
    <t>50, 48, 19, 17</t>
  </si>
  <si>
    <t>753 Aspen Dr, Philadelphia, PA 19101</t>
  </si>
  <si>
    <t>(215) 555-8901</t>
  </si>
  <si>
    <t>Goa</t>
  </si>
  <si>
    <t>March 1 - March 16, 2024</t>
  </si>
  <si>
    <t>49, 47, 20, 18</t>
  </si>
  <si>
    <t>456 Oak Ln, Boston, MA 02101</t>
  </si>
  <si>
    <t>(617) 555-3210</t>
  </si>
  <si>
    <t>46, 44, 19, 16</t>
  </si>
  <si>
    <t>135 Fir St, Charlotte, NC 28201</t>
  </si>
  <si>
    <t>(704) 555-5678</t>
  </si>
  <si>
    <t>48, 46, 18</t>
  </si>
  <si>
    <t>654 Elm Ave, Austin, TX 78701</t>
  </si>
  <si>
    <t>(512) 555-3456</t>
  </si>
  <si>
    <t>Cairo</t>
  </si>
  <si>
    <t>September 15 - September 30, 2024</t>
  </si>
  <si>
    <t>Rome, Florence, Naples</t>
  </si>
  <si>
    <t>Madrid, Lisbon, Porto</t>
  </si>
  <si>
    <t>Lagos, Accra, Dakar</t>
  </si>
  <si>
    <t>Mumbai, Delhi, Jaipur</t>
  </si>
  <si>
    <t>Buenos Aires, Montevideo, Santiago</t>
  </si>
  <si>
    <t>Venice, Milan, Zurich</t>
  </si>
  <si>
    <t>Marrakech, Casablanca, Rabat</t>
  </si>
  <si>
    <t>Goa, Mumbai, Kochi</t>
  </si>
  <si>
    <t>Lisbon, Porto, Madrid</t>
  </si>
  <si>
    <t>Cairo, Alexandria, Luxor</t>
  </si>
  <si>
    <t>4, 5, 4</t>
  </si>
  <si>
    <t>5, 4, 4</t>
  </si>
  <si>
    <t>6, 5, 5</t>
  </si>
  <si>
    <t>4, 5, 5</t>
  </si>
  <si>
    <t>123 Cedar Rd, San Antonio, TX 78201</t>
  </si>
  <si>
    <t>(210) 555-1234</t>
  </si>
  <si>
    <t>Buenos Aires, Montevideo, Santiago, Lima</t>
  </si>
  <si>
    <t>3, 4, 4, 4</t>
  </si>
  <si>
    <t>July 5 - July 20, 2023</t>
  </si>
  <si>
    <t>45, 43, 19</t>
  </si>
  <si>
    <t>456 Oak St, Newark, NJ 07101</t>
  </si>
  <si>
    <t>(973) 555-5678</t>
  </si>
  <si>
    <t>Rome, Florence, Venice, Zurich, Munich</t>
  </si>
  <si>
    <t>3, 3, 2, 3, 3</t>
  </si>
  <si>
    <t>August 1 - August 17, 2024</t>
  </si>
  <si>
    <t>789 Pine Dr, Houston, TX 77002</t>
  </si>
  <si>
    <t>(713) 555-8901</t>
  </si>
  <si>
    <t>Madrid, Barcelona, Paris, Amsterdam, Brussels</t>
  </si>
  <si>
    <t>3, 3, 3, 2, 2</t>
  </si>
  <si>
    <t>May 15 - May 30, 2024</t>
  </si>
  <si>
    <t>47, 45, 20, 18</t>
  </si>
  <si>
    <t>321 Maple Ln, Dallas, TX 75201</t>
  </si>
  <si>
    <t>(214) 555-2345</t>
  </si>
  <si>
    <t>Lagos, Accra, Dakar, Marrakesh</t>
  </si>
  <si>
    <t>3, 3, 4, 4</t>
  </si>
  <si>
    <t>March 10 - March 24, 2023</t>
  </si>
  <si>
    <t>44, 42, 19</t>
  </si>
  <si>
    <t>987 Spruce St, San Francisco, CA 94101</t>
  </si>
  <si>
    <t>Beijing, Seoul, Tokyo, Osaka, Kyoto</t>
  </si>
  <si>
    <t>3, 3, 3, 3, 3</t>
  </si>
  <si>
    <t>April 1 - April 17, 2025</t>
  </si>
  <si>
    <t>46, 44, 18, 16</t>
  </si>
  <si>
    <t>654 Cypress St, Atlanta, GA 30301</t>
  </si>
  <si>
    <t>(404) 555-9876</t>
  </si>
  <si>
    <t>Lagos, Johannesburg, Cape Town, Nairobi</t>
  </si>
  <si>
    <t>3, 3, 3, 3</t>
  </si>
  <si>
    <t>December 5 - December 20, 2023</t>
  </si>
  <si>
    <t>49, 47, 19, 16</t>
  </si>
  <si>
    <t>753 Palm Ave, Orlando, FL 32801</t>
  </si>
  <si>
    <t>(407) 555-3456</t>
  </si>
  <si>
    <t>Buenos Aires, Santiago, Lima, Quito, Bogota</t>
  </si>
  <si>
    <t>October 10 - October 25, 2024</t>
  </si>
  <si>
    <t>48, 46, 18, 16</t>
  </si>
  <si>
    <t>876 Walnut Rd, Chicago, IL 60601</t>
  </si>
  <si>
    <t>(312) 555-3210</t>
  </si>
  <si>
    <t>Delhi, Mumbai, Jaipur, Bangalore, Goa</t>
  </si>
  <si>
    <t>3, 2, 3, 3, 3</t>
  </si>
  <si>
    <t>November 15 - December 1, 2023</t>
  </si>
  <si>
    <t>159 Birch St, New York, NY 10001</t>
  </si>
  <si>
    <t>Lisbon, Porto, Madrid, Barcelona, Seville</t>
  </si>
  <si>
    <t>2, 2, 3, 3, 3</t>
  </si>
  <si>
    <t>April 10 - April 25, 2024</t>
  </si>
  <si>
    <t>47, 45, 19, 16</t>
  </si>
  <si>
    <t>963 Fir St, Miami, FL 33101</t>
  </si>
  <si>
    <t>(305) 555-2345</t>
  </si>
  <si>
    <t>Accra, Dakar, Marrakesh, Casablanca, Cairo</t>
  </si>
  <si>
    <t>June 5 - June 22, 2023</t>
  </si>
  <si>
    <t>35, 33</t>
  </si>
  <si>
    <t>123 Elm St, Los Angeles, CA 90001</t>
  </si>
  <si>
    <t>(213) 555-1234</t>
  </si>
  <si>
    <t>Couple (2)</t>
  </si>
  <si>
    <t>Madrid, Seville, Lisbon, Porto, Paris</t>
  </si>
  <si>
    <t>May 10 - May 24, 2024</t>
  </si>
  <si>
    <t>28, 29</t>
  </si>
  <si>
    <t>456 Cherry Dr, Austin, TX 78701</t>
  </si>
  <si>
    <t>(512) 555-5678</t>
  </si>
  <si>
    <t>4, 3, 3, 3</t>
  </si>
  <si>
    <t>August 1 - August 14, 2023</t>
  </si>
  <si>
    <t>789 Pine St, Boston, MA 02101</t>
  </si>
  <si>
    <t>(617) 555-8901</t>
  </si>
  <si>
    <t>Cape Town, Nairobi, Zanzibar, Addis Ababa</t>
  </si>
  <si>
    <t>October 5 - October 20, 2023</t>
  </si>
  <si>
    <t>321 Maple Ln, Phoenix, AZ 85001</t>
  </si>
  <si>
    <t>(602) 555-2345</t>
  </si>
  <si>
    <t>Paris, Barcelona, Rome, Florence, Athens</t>
  </si>
  <si>
    <t>3, 3, 3, 3, 2</t>
  </si>
  <si>
    <t>April 10 - April 25, 2025</t>
  </si>
  <si>
    <t>40, 42</t>
  </si>
  <si>
    <t>Tokyo, Seoul, Shanghai, Beijing</t>
  </si>
  <si>
    <t>3, 4, 3, 3</t>
  </si>
  <si>
    <t>36, 37</t>
  </si>
  <si>
    <t>654 Oak St, Miami, FL 33101</t>
  </si>
  <si>
    <t>(305) 555-9876</t>
  </si>
  <si>
    <t>Milan, Zurich, Munich, Vienna, Prague</t>
  </si>
  <si>
    <t>September 5 - September 20, 2024</t>
  </si>
  <si>
    <t>44, 42</t>
  </si>
  <si>
    <t>Cairo, Casablanca, Marrakesh, Dakar</t>
  </si>
  <si>
    <t>London, Paris, Amsterdam, Brussels</t>
  </si>
  <si>
    <t>July 15 - July 29, 2023</t>
  </si>
  <si>
    <t>34, 33</t>
  </si>
  <si>
    <t>963 Fir St, Denver, CO 80201</t>
  </si>
  <si>
    <t>(303) 555-2345</t>
  </si>
  <si>
    <t>Seoul, Osaka, Kyoto, Taipei</t>
  </si>
  <si>
    <t>April 5 - April 19, 2024</t>
  </si>
  <si>
    <t>36, 34</t>
  </si>
  <si>
    <t>234 Cedar Rd, San Diego, CA 92101</t>
  </si>
  <si>
    <t>(619) 555-4567</t>
  </si>
  <si>
    <t>Madrid, Barcelona, Valencia, Lisbon</t>
  </si>
  <si>
    <t>29, 31</t>
  </si>
  <si>
    <t>567 Oak St, Seattle, WA 98101</t>
  </si>
  <si>
    <t>(206) 555-7890</t>
  </si>
  <si>
    <t>Buenos Aires, Montevideo, Santiago, Lima, Rio de Janeiro</t>
  </si>
  <si>
    <t>42, 40</t>
  </si>
  <si>
    <t>890 Pine Dr, Charlotte, NC 28201</t>
  </si>
  <si>
    <t>(704) 555-2345</t>
  </si>
  <si>
    <t>Accra, Lagos, Johannesburg, Cape Town</t>
  </si>
  <si>
    <t>October 12 - October 27, 2024</t>
  </si>
  <si>
    <t>123 Birch St, Tampa, FL 33601</t>
  </si>
  <si>
    <t>(813) 555-6789</t>
  </si>
  <si>
    <t>Paris, Brussels, Amsterdam, Berlin</t>
  </si>
  <si>
    <t>April 15 - April 30, 2025</t>
  </si>
  <si>
    <t>456 Spruce St, Portland, OR 97201</t>
  </si>
  <si>
    <t>(503) 555-1234</t>
  </si>
  <si>
    <t>Lisbon, Porto, Madrid, Barcelona, Valencia</t>
  </si>
  <si>
    <t>May 1 - May 17, 2024</t>
  </si>
  <si>
    <t>789 Cypress St, Philadelphia, PA 19101</t>
  </si>
  <si>
    <t>(215) 555-5678</t>
  </si>
  <si>
    <t>Cairo, Marrakesh, Casablanca, Dakar</t>
  </si>
  <si>
    <t>March 10 - March 24, 2025</t>
  </si>
  <si>
    <t>41, 39</t>
  </si>
  <si>
    <t>321 Palm Ave, Chicago, IL 60601</t>
  </si>
  <si>
    <t>43, 41</t>
  </si>
  <si>
    <t>654 Maple Ln, Houston, TX 77001</t>
  </si>
  <si>
    <t>(713) 555-3456</t>
  </si>
  <si>
    <t>Nairobi, Zanzibar, Addis Ababa, Johannesburg</t>
  </si>
  <si>
    <t>August 15 - August 30, 2024</t>
  </si>
  <si>
    <t>37, 39</t>
  </si>
  <si>
    <t>987 Fir St, Las Vegas, NV 89101</t>
  </si>
  <si>
    <t>(702) 555-9876</t>
  </si>
  <si>
    <t>September 1 - September 17, 2025</t>
  </si>
  <si>
    <t>753 Palm St, San Francisco, CA 94101</t>
  </si>
  <si>
    <t>Seoul, Tokyo, Osaka, Kyoto, Taipei</t>
  </si>
  <si>
    <t>November 10 - November 27, 2024</t>
  </si>
  <si>
    <t>Sofia Alvarez</t>
  </si>
  <si>
    <t>345 Cedar Rd, Dallas, TX 75201</t>
  </si>
  <si>
    <t>Solo (1)</t>
  </si>
  <si>
    <t>April 10 - April 22, 2024</t>
  </si>
  <si>
    <t>678 Oak St, Atlanta, GA 30301</t>
  </si>
  <si>
    <t>(404) 555-6789</t>
  </si>
  <si>
    <t>Buenos Aires, Montevideo, Santiago, Lima, Bogota</t>
  </si>
  <si>
    <t>May 1 - May 17, 2023</t>
  </si>
  <si>
    <t>Elijah Brooks</t>
  </si>
  <si>
    <t>910 Maple Dr, Denver, CO 80201</t>
  </si>
  <si>
    <t>(303) 555-3456</t>
  </si>
  <si>
    <t>June 15 - June 29, 2025</t>
  </si>
  <si>
    <t>321 Pine St, Boston, MA 02101</t>
  </si>
  <si>
    <t>Tokyo, Seoul, Osaka, Kyoto, Taipei</t>
  </si>
  <si>
    <t>March 10 - March 25, 2024</t>
  </si>
  <si>
    <t>Isabella Garcia</t>
  </si>
  <si>
    <t>432 Elm St, Phoenix, AZ 85001</t>
  </si>
  <si>
    <t>Lisbon, Porto, Madrid, Barcelona</t>
  </si>
  <si>
    <t>April 5 - April 20, 2025</t>
  </si>
  <si>
    <t>876 Spruce St, Seattle, WA 98101</t>
  </si>
  <si>
    <t>(206) 555-5678</t>
  </si>
  <si>
    <t>Cape Town, Johannesburg, Nairobi, Addis Ababa</t>
  </si>
  <si>
    <t>September 15 - September 30, 2023</t>
  </si>
  <si>
    <t>Mason Roberts</t>
  </si>
  <si>
    <t>567 Birch St, Miami, FL 33101</t>
  </si>
  <si>
    <t>Paris, Brussels, Amsterdam, Berlin, Prague</t>
  </si>
  <si>
    <t>July 1 - July 16, 2024</t>
  </si>
  <si>
    <t>987 Oak Dr, Los Angeles, CA 90001</t>
  </si>
  <si>
    <t>November 5 - November 20, 2024</t>
  </si>
  <si>
    <t>Sarah Martin</t>
  </si>
  <si>
    <t>543 Walnut Ln, New York, NY 10001</t>
  </si>
  <si>
    <t>876 Cedar Rd, Houston, TX 77001</t>
  </si>
  <si>
    <t>(713) 555-7890</t>
  </si>
  <si>
    <t>London, Paris, Milan, Zurich, Munich</t>
  </si>
  <si>
    <t>October 1 - October 16, 2024</t>
  </si>
  <si>
    <t>Michael Brown, Sarah Brown</t>
  </si>
  <si>
    <t>David, Jennifer, Ethan Smith</t>
  </si>
  <si>
    <t>Steps I did to clean the data:</t>
  </si>
  <si>
    <t xml:space="preserve">First I replaced all the "and"s in the B column with commas, Then I had to replace the commas and spaces to make it all uniform. </t>
  </si>
  <si>
    <t>Samantha Miller, Jessica Davis</t>
  </si>
  <si>
    <t>Mark Thompson, Anna Davis</t>
  </si>
  <si>
    <t>Laura Parker, Michelle Evans</t>
  </si>
  <si>
    <t>Lisa, Tom Harris</t>
  </si>
  <si>
    <t>Matt, Rachel Green</t>
  </si>
  <si>
    <t>James, Susan White</t>
  </si>
  <si>
    <t>Daniel Wright, Steven Baker</t>
  </si>
  <si>
    <t>Frank, Lisa Garcia</t>
  </si>
  <si>
    <t>Megan Davis, Rachel Wilson</t>
  </si>
  <si>
    <t>Olivia Roberts, Daniel Harris</t>
  </si>
  <si>
    <t>Hannah Taylor, Emily Lewis</t>
  </si>
  <si>
    <t>Abigail Scott, Benjamin Edwards</t>
  </si>
  <si>
    <t>Ethan White, Madison Clark</t>
  </si>
  <si>
    <t>James Brown, Patricia Davis</t>
  </si>
  <si>
    <t>Matthew, Linda Martinez</t>
  </si>
  <si>
    <t>Jessica Hall, Megan Scott</t>
  </si>
  <si>
    <t>Joshua, Hannah Turner</t>
  </si>
  <si>
    <t>David Wright, Rachel Foster</t>
  </si>
  <si>
    <t>Olivia Adams, Hannah Lee</t>
  </si>
  <si>
    <t>Joshua, Emily Turner</t>
  </si>
  <si>
    <t>Michael White, Sarah Brown</t>
  </si>
  <si>
    <t>Christopher, Jessica Lewis</t>
  </si>
  <si>
    <t>David, Laura Brown</t>
  </si>
  <si>
    <t>Emma Roberts, Megan Davis</t>
  </si>
  <si>
    <t>Olivia Wilson, Ethan Johnson</t>
  </si>
  <si>
    <t>David Turner, Rachel Harris</t>
  </si>
  <si>
    <t>Sofia Rossi, Marco Bianchi</t>
  </si>
  <si>
    <t>Elena García, Mateo López</t>
  </si>
  <si>
    <t>Ming Zhang, Jia Chen</t>
  </si>
  <si>
    <t>Ananya Sharma, Arjun Gupta</t>
  </si>
  <si>
    <t>Giovanni Conti, Alessia Marino</t>
  </si>
  <si>
    <t>Wei Li, Xiu Zhang</t>
  </si>
  <si>
    <t>Sanjay Kumar, Meera Nair</t>
  </si>
  <si>
    <t>Ramesh Rao, Anjali Mehta</t>
  </si>
  <si>
    <t>Lucia, Marco Bianchi</t>
  </si>
  <si>
    <t>Carlos, Maria Ruiz</t>
  </si>
  <si>
    <t>Rachel, Emily Johnson</t>
  </si>
  <si>
    <t>Jacob, Ethan Patel</t>
  </si>
  <si>
    <t>Isaac, Sophie Lee</t>
  </si>
  <si>
    <t>Michael, David Chen</t>
  </si>
  <si>
    <t>Samuel, Oliver Davis</t>
  </si>
  <si>
    <t>Leonardo, Giulia Rossi</t>
  </si>
  <si>
    <t>Ahmed, Youssef Ali</t>
  </si>
  <si>
    <t>Emily, Olivia Thompson</t>
  </si>
  <si>
    <t>Nathan, Sarah Kim</t>
  </si>
  <si>
    <t>Lucas, Emma Garcia</t>
  </si>
  <si>
    <t>Jamal, Malik Hassan</t>
  </si>
  <si>
    <t>Mia, Emily Lopez</t>
  </si>
  <si>
    <t>Juan, Miguel Martinez</t>
  </si>
  <si>
    <t>Ethan, Noah Davis</t>
  </si>
  <si>
    <t>Fatima, Aisha Ahmed</t>
  </si>
  <si>
    <t>Marco, Leonardo Rossi</t>
  </si>
  <si>
    <t>Daniel, Alex Lee</t>
  </si>
  <si>
    <t>Juan, Camila Gutierrez</t>
  </si>
  <si>
    <t>Samuel, Clara Williams</t>
  </si>
  <si>
    <t>Ahmed, Leila Khan</t>
  </si>
  <si>
    <t>Olivia, Ethan Davis</t>
  </si>
  <si>
    <t>Jason, Emily Brown</t>
  </si>
  <si>
    <t>Andrew, Samantha Perez</t>
  </si>
  <si>
    <t>Lorenzo, Francesca, Matteo Conti</t>
  </si>
  <si>
    <t>Akin, Bola, Ajayi, Seun Tolu</t>
  </si>
  <si>
    <t>Peter, Nancy, Sara Lee</t>
  </si>
  <si>
    <t>Charles, Emily, Anna Brown</t>
  </si>
  <si>
    <t>Kevin, Lisa, Ethan Wright</t>
  </si>
  <si>
    <t xml:space="preserve">David Green, Laura Green, Sam Green </t>
  </si>
  <si>
    <t>Anthony, Michelle, Noah Lopez</t>
  </si>
  <si>
    <t>Lucas, Olivia, Chloe White</t>
  </si>
  <si>
    <t>Wei, Ming, Chen, Li Zhang</t>
  </si>
  <si>
    <t>Sanjay, Lakshmi, Rao, Priya Ravi</t>
  </si>
  <si>
    <t>Carlos, Mateo, Sofia, Elena Torres</t>
  </si>
  <si>
    <t>Gabriel, Isabela, Valentina Costa</t>
  </si>
  <si>
    <t>Olu, Chika, Emeka, Ada Adebayo</t>
  </si>
  <si>
    <t>Wei, Lan, Ming, Chen Liu</t>
  </si>
  <si>
    <t>Javier, Mateo, Lucia, Ana Garcia</t>
  </si>
  <si>
    <t>Giovanni, Elena, Isabella Rossi</t>
  </si>
  <si>
    <t>Ming, Chen, Hua, Lin Zhang</t>
  </si>
  <si>
    <t>Rajesh, Asha, Vikram, Priya Patel</t>
  </si>
  <si>
    <t>Adeola, Tayo, Kemi, Bisi Okeke</t>
  </si>
  <si>
    <t>Li, Chen, Hua, Mei Zhang</t>
  </si>
  <si>
    <t>José, Isabel, Maria Rodriguez</t>
  </si>
  <si>
    <t>Antonio, Marco, Sofia, Lucia Conti</t>
  </si>
  <si>
    <t>Pablo, Diego, Sofia, Maria Fern</t>
  </si>
  <si>
    <t>Carlos, Sofia, Maria Fern</t>
  </si>
  <si>
    <t>Eduardo, Antonio, Beatriz Rios</t>
  </si>
  <si>
    <t>Leonardo, Marco, Gianna Rossi</t>
  </si>
  <si>
    <t>Javier, Luis, Isabella, Marta Perez</t>
  </si>
  <si>
    <t>Chike, Amara, Kelechi, Nneka Okafor</t>
  </si>
  <si>
    <t>Rakesh, Rahul, Priya Mehta</t>
  </si>
  <si>
    <t>Wei, Xiang, Lian, Mei Zhang</t>
  </si>
  <si>
    <t>Diego, Lucas, Elena Morales</t>
  </si>
  <si>
    <t>Paolo, Luca, Giulia, Maria Esposito</t>
  </si>
  <si>
    <t>Ahmed, Noor, Fatima Khan</t>
  </si>
  <si>
    <t>Kim, Minho, Jisoo Lee</t>
  </si>
  <si>
    <t>Rajesh, Rohan, Anjali, Kavita Patel</t>
  </si>
  <si>
    <t>Pedro, Carlos, Sofia, Lucia Gomez</t>
  </si>
  <si>
    <t>Victor, Diego, Lola, Maria Diaz</t>
  </si>
  <si>
    <t>Mohammed, Zainab, Aisha Ali</t>
  </si>
  <si>
    <t>Alejandro, Mateo, Gabriela, Sofia Martinez</t>
  </si>
  <si>
    <t>Luca, Marco, Giulia Romano</t>
  </si>
  <si>
    <t>Daniel, Nicolas, Carla Rodriguez</t>
  </si>
  <si>
    <t>Joseph, Chinedu, Ada, Maria Okoro</t>
  </si>
  <si>
    <t>Chen, Ming, Xiao Liu</t>
  </si>
  <si>
    <t>Abiola, Femi, Ngozi, Aisha Adeyemi</t>
  </si>
  <si>
    <t>Pedro, Carlos, Sofia, Lucia Torres</t>
  </si>
  <si>
    <t>Arjun, Rohan, Kavita, Meera Gupta</t>
  </si>
  <si>
    <t>Rafael, Diego, Lola, Ana Fern</t>
  </si>
  <si>
    <t>Kwame, Kofi, Ama, Afua Mensah</t>
  </si>
  <si>
    <t>Sofia, Diego Hern</t>
  </si>
  <si>
    <t>Alessandra, Luca Bianchi</t>
  </si>
  <si>
    <t>Chinedu, Chioma, Amara Okafor</t>
  </si>
  <si>
    <t>Ming, Xiu, Jia, Lin Zhang</t>
  </si>
  <si>
    <t>Jae, Min, Hye, Soo Kim</t>
  </si>
  <si>
    <t>Rakesh, Neha, Anjali Sharma</t>
  </si>
  <si>
    <t>I then had to replace the new commas that were mistakenly made in the names. For example "Andrew" became ", rew" or "Anderson" became ", erson"</t>
  </si>
  <si>
    <t>I then went through the data to ensure there were no more anomalies in the names column.</t>
  </si>
  <si>
    <t>David</t>
  </si>
  <si>
    <t>Robert</t>
  </si>
  <si>
    <t>Alex</t>
  </si>
  <si>
    <t>Karen</t>
  </si>
  <si>
    <t>Lisa</t>
  </si>
  <si>
    <t>Mark</t>
  </si>
  <si>
    <t>Matt</t>
  </si>
  <si>
    <t>Paul</t>
  </si>
  <si>
    <t>James</t>
  </si>
  <si>
    <t>Peter</t>
  </si>
  <si>
    <t>Frank</t>
  </si>
  <si>
    <t>Charles</t>
  </si>
  <si>
    <t>Kevin</t>
  </si>
  <si>
    <t>Anthony</t>
  </si>
  <si>
    <t>Matthew</t>
  </si>
  <si>
    <t>Samuel</t>
  </si>
  <si>
    <t>Lucas</t>
  </si>
  <si>
    <t>Andrew</t>
  </si>
  <si>
    <t>Joshua</t>
  </si>
  <si>
    <t>Christopher</t>
  </si>
  <si>
    <t>José</t>
  </si>
  <si>
    <t>Antonio</t>
  </si>
  <si>
    <t>Adeola</t>
  </si>
  <si>
    <t>Li</t>
  </si>
  <si>
    <t>Rajesh</t>
  </si>
  <si>
    <t>Javier</t>
  </si>
  <si>
    <t>Giovanni</t>
  </si>
  <si>
    <t>Chinedu</t>
  </si>
  <si>
    <t>Ming</t>
  </si>
  <si>
    <t>Jae</t>
  </si>
  <si>
    <t>Rakesh</t>
  </si>
  <si>
    <t>Pablo</t>
  </si>
  <si>
    <t>Lorenzo</t>
  </si>
  <si>
    <t>Akin</t>
  </si>
  <si>
    <t>Wei</t>
  </si>
  <si>
    <t>Sanjay</t>
  </si>
  <si>
    <t>Carlos</t>
  </si>
  <si>
    <t>Gabriel</t>
  </si>
  <si>
    <t>Olu</t>
  </si>
  <si>
    <t>Lucia</t>
  </si>
  <si>
    <t>Eduardo</t>
  </si>
  <si>
    <t>Leonardo</t>
  </si>
  <si>
    <t>Chike</t>
  </si>
  <si>
    <t>Diego</t>
  </si>
  <si>
    <t>Paolo</t>
  </si>
  <si>
    <t>Ahmed</t>
  </si>
  <si>
    <t>Kim</t>
  </si>
  <si>
    <t>Pedro</t>
  </si>
  <si>
    <t>Victor</t>
  </si>
  <si>
    <t>Mohammed</t>
  </si>
  <si>
    <t>Alejandro</t>
  </si>
  <si>
    <t>Luca</t>
  </si>
  <si>
    <t>Daniel</t>
  </si>
  <si>
    <t>Joseph</t>
  </si>
  <si>
    <t>Chen</t>
  </si>
  <si>
    <t>Abiola</t>
  </si>
  <si>
    <t>Arjun</t>
  </si>
  <si>
    <t>Rafael</t>
  </si>
  <si>
    <t>Kwame</t>
  </si>
  <si>
    <t>Rachel</t>
  </si>
  <si>
    <t>Jacob</t>
  </si>
  <si>
    <t>Isaac</t>
  </si>
  <si>
    <t>Michael</t>
  </si>
  <si>
    <t>Emily</t>
  </si>
  <si>
    <t>Nathan</t>
  </si>
  <si>
    <t>Sofia</t>
  </si>
  <si>
    <t>Jamal</t>
  </si>
  <si>
    <t>Mia</t>
  </si>
  <si>
    <t>Juan</t>
  </si>
  <si>
    <t>Ethan</t>
  </si>
  <si>
    <t>Alessandra</t>
  </si>
  <si>
    <t>Fatima</t>
  </si>
  <si>
    <t>Marco</t>
  </si>
  <si>
    <t>Olivia</t>
  </si>
  <si>
    <t>Jason</t>
  </si>
  <si>
    <t>Amy</t>
  </si>
  <si>
    <t>Anderson</t>
  </si>
  <si>
    <t>Asha</t>
  </si>
  <si>
    <t>Ajayi</t>
  </si>
  <si>
    <t>Amara</t>
  </si>
  <si>
    <t>Anjali</t>
  </si>
  <si>
    <t>Ada</t>
  </si>
  <si>
    <t>Ama</t>
  </si>
  <si>
    <t>Bola</t>
  </si>
  <si>
    <t>Chioma</t>
  </si>
  <si>
    <t>Chika</t>
  </si>
  <si>
    <t>Elena</t>
  </si>
  <si>
    <t>Emeka</t>
  </si>
  <si>
    <t>Francesca</t>
  </si>
  <si>
    <t>Femi</t>
  </si>
  <si>
    <t>Grace</t>
  </si>
  <si>
    <t>Giulia</t>
  </si>
  <si>
    <t>Gabriela</t>
  </si>
  <si>
    <t>State</t>
  </si>
  <si>
    <t>Days in City.1</t>
  </si>
  <si>
    <t>Days in City.2</t>
  </si>
  <si>
    <t>Days in City.4</t>
  </si>
  <si>
    <t>Johnson</t>
  </si>
  <si>
    <t>123 Maple Street</t>
  </si>
  <si>
    <t xml:space="preserve"> Springfield</t>
  </si>
  <si>
    <t>IL</t>
  </si>
  <si>
    <t>Paris</t>
  </si>
  <si>
    <t xml:space="preserve"> Rome</t>
  </si>
  <si>
    <t xml:space="preserve"> Barcelona</t>
  </si>
  <si>
    <t xml:space="preserve"> Amsterdam</t>
  </si>
  <si>
    <t>Brown</t>
  </si>
  <si>
    <t>456 Oak Avenue</t>
  </si>
  <si>
    <t xml:space="preserve"> Denver</t>
  </si>
  <si>
    <t>CO</t>
  </si>
  <si>
    <t xml:space="preserve"> Seoul</t>
  </si>
  <si>
    <t xml:space="preserve"> Bangkok</t>
  </si>
  <si>
    <t xml:space="preserve"> Singapore</t>
  </si>
  <si>
    <t>Sarah</t>
  </si>
  <si>
    <t>Smith</t>
  </si>
  <si>
    <t>789 Pine Road</t>
  </si>
  <si>
    <t xml:space="preserve"> Austin</t>
  </si>
  <si>
    <t>TX</t>
  </si>
  <si>
    <t>Rio de Janeiro</t>
  </si>
  <si>
    <t xml:space="preserve"> Buenos Aires</t>
  </si>
  <si>
    <t xml:space="preserve"> Santiago</t>
  </si>
  <si>
    <t xml:space="preserve"> Lima</t>
  </si>
  <si>
    <t>Jennifer</t>
  </si>
  <si>
    <t>Samantha</t>
  </si>
  <si>
    <t>Miller</t>
  </si>
  <si>
    <t>101 Birch Lane</t>
  </si>
  <si>
    <t xml:space="preserve"> Seattle</t>
  </si>
  <si>
    <t>WA</t>
  </si>
  <si>
    <t>London</t>
  </si>
  <si>
    <t xml:space="preserve"> Berlin</t>
  </si>
  <si>
    <t xml:space="preserve"> Prague</t>
  </si>
  <si>
    <t xml:space="preserve"> Vienna</t>
  </si>
  <si>
    <t>Jessica</t>
  </si>
  <si>
    <t>Davis</t>
  </si>
  <si>
    <t>Wilson</t>
  </si>
  <si>
    <t>202 Cedar Court</t>
  </si>
  <si>
    <t xml:space="preserve"> Miami</t>
  </si>
  <si>
    <t>FL</t>
  </si>
  <si>
    <t xml:space="preserve"> Kyoto</t>
  </si>
  <si>
    <t xml:space="preserve"> Kuala Lumpur</t>
  </si>
  <si>
    <t xml:space="preserve"> Phuket</t>
  </si>
  <si>
    <t>Linda</t>
  </si>
  <si>
    <t>Ava</t>
  </si>
  <si>
    <t>Thompson</t>
  </si>
  <si>
    <t>303 Elm Street</t>
  </si>
  <si>
    <t xml:space="preserve"> Boston</t>
  </si>
  <si>
    <t>MA</t>
  </si>
  <si>
    <t>Bogotá</t>
  </si>
  <si>
    <t xml:space="preserve"> Quito</t>
  </si>
  <si>
    <t xml:space="preserve"> La Paz</t>
  </si>
  <si>
    <t xml:space="preserve"> Montevideo</t>
  </si>
  <si>
    <t>Clark</t>
  </si>
  <si>
    <t>404 Maple Avenue</t>
  </si>
  <si>
    <t xml:space="preserve"> San Francisco</t>
  </si>
  <si>
    <t>CA</t>
  </si>
  <si>
    <t xml:space="preserve"> Tokyo</t>
  </si>
  <si>
    <t xml:space="preserve"> Rio de Janeiro</t>
  </si>
  <si>
    <t xml:space="preserve"> Cape Town</t>
  </si>
  <si>
    <t>Patricia</t>
  </si>
  <si>
    <t>Zoe</t>
  </si>
  <si>
    <t>Ian</t>
  </si>
  <si>
    <t>Nancy</t>
  </si>
  <si>
    <t>555 Palm Street</t>
  </si>
  <si>
    <t xml:space="preserve"> Orlando</t>
  </si>
  <si>
    <t xml:space="preserve"> Lisbon</t>
  </si>
  <si>
    <t xml:space="preserve"> Budapest</t>
  </si>
  <si>
    <t xml:space="preserve"> Zurich</t>
  </si>
  <si>
    <t>Anna</t>
  </si>
  <si>
    <t>Roberts</t>
  </si>
  <si>
    <t>678 Pine Street</t>
  </si>
  <si>
    <t xml:space="preserve"> Portland</t>
  </si>
  <si>
    <t>OR</t>
  </si>
  <si>
    <t>Bali</t>
  </si>
  <si>
    <t xml:space="preserve"> Hanoi</t>
  </si>
  <si>
    <t xml:space="preserve"> Taipei</t>
  </si>
  <si>
    <t xml:space="preserve"> Mumbai</t>
  </si>
  <si>
    <t>Tim</t>
  </si>
  <si>
    <t>Laura</t>
  </si>
  <si>
    <t>Parker</t>
  </si>
  <si>
    <t>910 Elm Drive</t>
  </si>
  <si>
    <t xml:space="preserve"> Philadelphia</t>
  </si>
  <si>
    <t>PA</t>
  </si>
  <si>
    <t>São Paulo</t>
  </si>
  <si>
    <t xml:space="preserve"> Cusco</t>
  </si>
  <si>
    <t xml:space="preserve"> Medellín</t>
  </si>
  <si>
    <t xml:space="preserve"> Punta del Este</t>
  </si>
  <si>
    <t>Michelle</t>
  </si>
  <si>
    <t>Evans</t>
  </si>
  <si>
    <t>John</t>
  </si>
  <si>
    <t>Carter</t>
  </si>
  <si>
    <t>111 Oak Street</t>
  </si>
  <si>
    <t xml:space="preserve"> Atlanta</t>
  </si>
  <si>
    <t>GA</t>
  </si>
  <si>
    <t xml:space="preserve"> Athens</t>
  </si>
  <si>
    <t xml:space="preserve"> Istanbul</t>
  </si>
  <si>
    <t>Harris</t>
  </si>
  <si>
    <t>222 Pine Avenue</t>
  </si>
  <si>
    <t xml:space="preserve"> Dallas</t>
  </si>
  <si>
    <t>Bangkok</t>
  </si>
  <si>
    <t xml:space="preserve"> Jakarta</t>
  </si>
  <si>
    <t xml:space="preserve"> Manila</t>
  </si>
  <si>
    <t>Tom</t>
  </si>
  <si>
    <t>333 Cedar Road</t>
  </si>
  <si>
    <t xml:space="preserve"> Phoenix</t>
  </si>
  <si>
    <t>AZ</t>
  </si>
  <si>
    <t xml:space="preserve"> Bogotá</t>
  </si>
  <si>
    <t>Ben</t>
  </si>
  <si>
    <t>Green</t>
  </si>
  <si>
    <t>444 Birch Lane</t>
  </si>
  <si>
    <t xml:space="preserve"> Chicago</t>
  </si>
  <si>
    <t>Berlin</t>
  </si>
  <si>
    <t xml:space="preserve"> Warsaw</t>
  </si>
  <si>
    <t>Adams</t>
  </si>
  <si>
    <t>555 Elm Street</t>
  </si>
  <si>
    <t xml:space="preserve"> Houston</t>
  </si>
  <si>
    <t>Hong Kong</t>
  </si>
  <si>
    <t xml:space="preserve"> Shanghai</t>
  </si>
  <si>
    <t xml:space="preserve"> Beijing</t>
  </si>
  <si>
    <t xml:space="preserve"> Guangzhou</t>
  </si>
  <si>
    <t>Mary</t>
  </si>
  <si>
    <t>Luke</t>
  </si>
  <si>
    <t>Emma</t>
  </si>
  <si>
    <t>789 Willow Street</t>
  </si>
  <si>
    <t xml:space="preserve"> Charlotte</t>
  </si>
  <si>
    <t>NC</t>
  </si>
  <si>
    <t xml:space="preserve"> Madrid</t>
  </si>
  <si>
    <t>White</t>
  </si>
  <si>
    <t>890 Cypress Avenue</t>
  </si>
  <si>
    <t xml:space="preserve"> Las Vegas</t>
  </si>
  <si>
    <t>NV</t>
  </si>
  <si>
    <t>Susan</t>
  </si>
  <si>
    <t>Lee</t>
  </si>
  <si>
    <t>321 Maple Street</t>
  </si>
  <si>
    <t xml:space="preserve"> Columbus</t>
  </si>
  <si>
    <t>OH</t>
  </si>
  <si>
    <t>Sara</t>
  </si>
  <si>
    <t>Wright</t>
  </si>
  <si>
    <t>456 Elm Road</t>
  </si>
  <si>
    <t xml:space="preserve"> San Diego</t>
  </si>
  <si>
    <t xml:space="preserve"> Paris</t>
  </si>
  <si>
    <t>Steven</t>
  </si>
  <si>
    <t>Baker</t>
  </si>
  <si>
    <t>Moore</t>
  </si>
  <si>
    <t>654 Oak Lane</t>
  </si>
  <si>
    <t xml:space="preserve"> San Antonio</t>
  </si>
  <si>
    <t>Sydney</t>
  </si>
  <si>
    <t xml:space="preserve"> Melbourne</t>
  </si>
  <si>
    <t xml:space="preserve"> Auckland</t>
  </si>
  <si>
    <t xml:space="preserve"> Wellington</t>
  </si>
  <si>
    <t>Garcia</t>
  </si>
  <si>
    <t>987 Pine Avenue</t>
  </si>
  <si>
    <t xml:space="preserve"> Tampa</t>
  </si>
  <si>
    <t xml:space="preserve"> Hong Kong</t>
  </si>
  <si>
    <t>876 Cedar Street</t>
  </si>
  <si>
    <t xml:space="preserve"> Kansas City</t>
  </si>
  <si>
    <t>MO</t>
  </si>
  <si>
    <t>Megan</t>
  </si>
  <si>
    <t>123 Birch Drive</t>
  </si>
  <si>
    <t xml:space="preserve"> Baltimore</t>
  </si>
  <si>
    <t>MD</t>
  </si>
  <si>
    <t xml:space="preserve"> Florence</t>
  </si>
  <si>
    <t xml:space="preserve"> Venice</t>
  </si>
  <si>
    <t xml:space="preserve"> Milan</t>
  </si>
  <si>
    <t>Thomas</t>
  </si>
  <si>
    <t>King</t>
  </si>
  <si>
    <t>678 Elm Street</t>
  </si>
  <si>
    <t xml:space="preserve"> Memphis</t>
  </si>
  <si>
    <t>TN</t>
  </si>
  <si>
    <t>Martinez</t>
  </si>
  <si>
    <t>123 Maple Avenue</t>
  </si>
  <si>
    <t xml:space="preserve"> Minneapolis</t>
  </si>
  <si>
    <t>MN</t>
  </si>
  <si>
    <t xml:space="preserve"> Osaka</t>
  </si>
  <si>
    <t>456 Oak Lane</t>
  </si>
  <si>
    <t xml:space="preserve"> Salt Lake City</t>
  </si>
  <si>
    <t>UT</t>
  </si>
  <si>
    <t xml:space="preserve"> Boise</t>
  </si>
  <si>
    <t>ID</t>
  </si>
  <si>
    <t>Natalie</t>
  </si>
  <si>
    <t>987 Cedar Avenue</t>
  </si>
  <si>
    <t>ME</t>
  </si>
  <si>
    <t xml:space="preserve"> Brisbane</t>
  </si>
  <si>
    <t>654 Oak Street</t>
  </si>
  <si>
    <t xml:space="preserve"> Albuquerque</t>
  </si>
  <si>
    <t>NM</t>
  </si>
  <si>
    <t xml:space="preserve"> Shenzhen</t>
  </si>
  <si>
    <t>Hannah</t>
  </si>
  <si>
    <t>Taylor</t>
  </si>
  <si>
    <t>321 Birch Lane</t>
  </si>
  <si>
    <t xml:space="preserve"> Richmond</t>
  </si>
  <si>
    <t>VA</t>
  </si>
  <si>
    <t>Lewis</t>
  </si>
  <si>
    <t>432 Pine Road</t>
  </si>
  <si>
    <t xml:space="preserve"> Omaha</t>
  </si>
  <si>
    <t>NE</t>
  </si>
  <si>
    <t>Cape Town</t>
  </si>
  <si>
    <t xml:space="preserve"> Johannesburg</t>
  </si>
  <si>
    <t xml:space="preserve"> Durban</t>
  </si>
  <si>
    <t xml:space="preserve"> Pretoria</t>
  </si>
  <si>
    <t>Sam</t>
  </si>
  <si>
    <t>Hill</t>
  </si>
  <si>
    <t>543 Cedar Drive</t>
  </si>
  <si>
    <t xml:space="preserve"> Sacramento</t>
  </si>
  <si>
    <t xml:space="preserve"> Chiang Mai</t>
  </si>
  <si>
    <t>Abigail</t>
  </si>
  <si>
    <t>Scott</t>
  </si>
  <si>
    <t>789 Elm Avenue</t>
  </si>
  <si>
    <t xml:space="preserve"> Charleston</t>
  </si>
  <si>
    <t>SC</t>
  </si>
  <si>
    <t>Benjamin</t>
  </si>
  <si>
    <t>Edwards</t>
  </si>
  <si>
    <t>Lopez</t>
  </si>
  <si>
    <t xml:space="preserve"> Providence</t>
  </si>
  <si>
    <t>RI</t>
  </si>
  <si>
    <t>Noah</t>
  </si>
  <si>
    <t>Turner</t>
  </si>
  <si>
    <t xml:space="preserve"> Tucson</t>
  </si>
  <si>
    <t xml:space="preserve"> Adelaide</t>
  </si>
  <si>
    <t>Madison</t>
  </si>
  <si>
    <t>Victoria</t>
  </si>
  <si>
    <t>Hernandez</t>
  </si>
  <si>
    <t>789 Birch Avenue</t>
  </si>
  <si>
    <t xml:space="preserve"> Louisville</t>
  </si>
  <si>
    <t>KY</t>
  </si>
  <si>
    <t xml:space="preserve"> Dublin</t>
  </si>
  <si>
    <t xml:space="preserve"> Edinburgh</t>
  </si>
  <si>
    <t>321 Cedar Drive</t>
  </si>
  <si>
    <t xml:space="preserve"> Hartford</t>
  </si>
  <si>
    <t>CT</t>
  </si>
  <si>
    <t xml:space="preserve"> Cleveland</t>
  </si>
  <si>
    <t>Hall</t>
  </si>
  <si>
    <t>987 Pine Road</t>
  </si>
  <si>
    <t xml:space="preserve"> Milwaukee</t>
  </si>
  <si>
    <t>WI</t>
  </si>
  <si>
    <t>789 Elm Drive</t>
  </si>
  <si>
    <t>Young</t>
  </si>
  <si>
    <t xml:space="preserve"> Raleigh</t>
  </si>
  <si>
    <t xml:space="preserve"> Baton Rouge</t>
  </si>
  <si>
    <t>LA</t>
  </si>
  <si>
    <t>678 Pine Road</t>
  </si>
  <si>
    <t xml:space="preserve"> Norfolk</t>
  </si>
  <si>
    <t>Chloe</t>
  </si>
  <si>
    <t>Perez</t>
  </si>
  <si>
    <t>789 Elm Street</t>
  </si>
  <si>
    <t xml:space="preserve"> Lexington</t>
  </si>
  <si>
    <t xml:space="preserve"> Birmingham</t>
  </si>
  <si>
    <t>AL</t>
  </si>
  <si>
    <t>543 Elm Street</t>
  </si>
  <si>
    <t xml:space="preserve"> Indianapolis</t>
  </si>
  <si>
    <t>IN</t>
  </si>
  <si>
    <t>Foster</t>
  </si>
  <si>
    <t>654 Pine Lane</t>
  </si>
  <si>
    <t xml:space="preserve"> Little Rock</t>
  </si>
  <si>
    <t>AR</t>
  </si>
  <si>
    <t>789 Cedar Drive</t>
  </si>
  <si>
    <t xml:space="preserve"> Nashville</t>
  </si>
  <si>
    <t>123 Oak Avenue</t>
  </si>
  <si>
    <t xml:space="preserve"> Madison</t>
  </si>
  <si>
    <t>456 Birch Street</t>
  </si>
  <si>
    <t xml:space="preserve"> St. Louis</t>
  </si>
  <si>
    <t>678 Maple Lane</t>
  </si>
  <si>
    <t xml:space="preserve"> Des Moines</t>
  </si>
  <si>
    <t>IA</t>
  </si>
  <si>
    <t>789 Elm Road</t>
  </si>
  <si>
    <t xml:space="preserve"> Greensboro</t>
  </si>
  <si>
    <t>123 Pine Drive</t>
  </si>
  <si>
    <t xml:space="preserve"> Akron</t>
  </si>
  <si>
    <t xml:space="preserve"> Wichita</t>
  </si>
  <si>
    <t>KS</t>
  </si>
  <si>
    <t xml:space="preserve"> Hiroshima</t>
  </si>
  <si>
    <t>789 Birch Lane</t>
  </si>
  <si>
    <t xml:space="preserve"> Fresno</t>
  </si>
  <si>
    <t>123 Cedar Drive</t>
  </si>
  <si>
    <t>456 Maple Street</t>
  </si>
  <si>
    <t>678 Oak Lane</t>
  </si>
  <si>
    <t xml:space="preserve"> New Orleans</t>
  </si>
  <si>
    <t>789 Birch Street</t>
  </si>
  <si>
    <t>123 Elm Drive</t>
  </si>
  <si>
    <t>678 Birch Lane</t>
  </si>
  <si>
    <t>456 Pine Road</t>
  </si>
  <si>
    <t>Martínez</t>
  </si>
  <si>
    <t>123 Pine Street</t>
  </si>
  <si>
    <t xml:space="preserve"> Porto</t>
  </si>
  <si>
    <t>Rossi</t>
  </si>
  <si>
    <t xml:space="preserve"> Naples</t>
  </si>
  <si>
    <t>Bianchi</t>
  </si>
  <si>
    <t>Okafor</t>
  </si>
  <si>
    <t xml:space="preserve"> Accra</t>
  </si>
  <si>
    <t xml:space="preserve"> Abidjan</t>
  </si>
  <si>
    <t xml:space="preserve"> Dakar</t>
  </si>
  <si>
    <t xml:space="preserve"> Chengdu</t>
  </si>
  <si>
    <t>654 Cedar Avenue</t>
  </si>
  <si>
    <t xml:space="preserve"> Busan</t>
  </si>
  <si>
    <t xml:space="preserve"> Jeju Island</t>
  </si>
  <si>
    <t>Priya</t>
  </si>
  <si>
    <t>Patel</t>
  </si>
  <si>
    <t>987 Maple Street</t>
  </si>
  <si>
    <t xml:space="preserve"> Delhi</t>
  </si>
  <si>
    <t xml:space="preserve"> Jaipur</t>
  </si>
  <si>
    <t xml:space="preserve"> Bengaluru</t>
  </si>
  <si>
    <t>García</t>
  </si>
  <si>
    <t>123 Pine Road</t>
  </si>
  <si>
    <t xml:space="preserve"> Valencia</t>
  </si>
  <si>
    <t xml:space="preserve"> Seville</t>
  </si>
  <si>
    <t>Mateo</t>
  </si>
  <si>
    <t>López</t>
  </si>
  <si>
    <t>Romano</t>
  </si>
  <si>
    <t>Adebayo</t>
  </si>
  <si>
    <t>Adewale</t>
  </si>
  <si>
    <t xml:space="preserve"> Nairobi</t>
  </si>
  <si>
    <t>Zhang</t>
  </si>
  <si>
    <t xml:space="preserve"> Xian</t>
  </si>
  <si>
    <t>Jia</t>
  </si>
  <si>
    <t>Ji-ho</t>
  </si>
  <si>
    <t>654 Maple Street</t>
  </si>
  <si>
    <t>Ananya</t>
  </si>
  <si>
    <t>Sharma</t>
  </si>
  <si>
    <t>987 Oak Lane</t>
  </si>
  <si>
    <t xml:space="preserve"> Agra</t>
  </si>
  <si>
    <t>Gupta</t>
  </si>
  <si>
    <t>Valentina</t>
  </si>
  <si>
    <t>Fernández</t>
  </si>
  <si>
    <t>123 Birch Avenue</t>
  </si>
  <si>
    <t>Conti</t>
  </si>
  <si>
    <t>456 Elm Street</t>
  </si>
  <si>
    <t xml:space="preserve"> Detroit</t>
  </si>
  <si>
    <t>MI</t>
  </si>
  <si>
    <t>Alessia</t>
  </si>
  <si>
    <t>Marino</t>
  </si>
  <si>
    <t>Okeke</t>
  </si>
  <si>
    <t xml:space="preserve"> New York</t>
  </si>
  <si>
    <t>NY</t>
  </si>
  <si>
    <t>Nairobi</t>
  </si>
  <si>
    <t xml:space="preserve"> Dar es Salaam</t>
  </si>
  <si>
    <t xml:space="preserve"> Zanzibar</t>
  </si>
  <si>
    <t>321 Maple Drive</t>
  </si>
  <si>
    <t xml:space="preserve"> Los Angeles</t>
  </si>
  <si>
    <t>Xiu</t>
  </si>
  <si>
    <t>Soo-jin</t>
  </si>
  <si>
    <t xml:space="preserve"> Gyeongju</t>
  </si>
  <si>
    <t>Kumar</t>
  </si>
  <si>
    <t>987 Oak Street</t>
  </si>
  <si>
    <t xml:space="preserve"> Goa</t>
  </si>
  <si>
    <t xml:space="preserve"> Bangalore</t>
  </si>
  <si>
    <t xml:space="preserve"> Chennai</t>
  </si>
  <si>
    <t>Meera</t>
  </si>
  <si>
    <t>Nair</t>
  </si>
  <si>
    <t>Torres</t>
  </si>
  <si>
    <t>123 Birch Lane</t>
  </si>
  <si>
    <t>Costa</t>
  </si>
  <si>
    <t>456 Oak Drive</t>
  </si>
  <si>
    <t xml:space="preserve"> Faro</t>
  </si>
  <si>
    <t>789 Pine Avenue</t>
  </si>
  <si>
    <t>Lin</t>
  </si>
  <si>
    <t>Wang</t>
  </si>
  <si>
    <t>Hye-jin</t>
  </si>
  <si>
    <t>654 Cedar Lane</t>
  </si>
  <si>
    <t>Ramesh</t>
  </si>
  <si>
    <t>Rao</t>
  </si>
  <si>
    <t>987 Oak Avenue</t>
  </si>
  <si>
    <t xml:space="preserve"> Kolkata</t>
  </si>
  <si>
    <t>Mehta</t>
  </si>
  <si>
    <t>Isabela</t>
  </si>
  <si>
    <t>Ramos</t>
  </si>
  <si>
    <t xml:space="preserve"> Jacksonville</t>
  </si>
  <si>
    <t>Rodriguez</t>
  </si>
  <si>
    <t>Isabel</t>
  </si>
  <si>
    <t>Maria</t>
  </si>
  <si>
    <t>Tayo</t>
  </si>
  <si>
    <t>Kemi</t>
  </si>
  <si>
    <t>Bisi</t>
  </si>
  <si>
    <t>Hua</t>
  </si>
  <si>
    <t>Mei</t>
  </si>
  <si>
    <t>Ji-Hoon</t>
  </si>
  <si>
    <t>Soo Park</t>
  </si>
  <si>
    <t>Min</t>
  </si>
  <si>
    <t>Vikram</t>
  </si>
  <si>
    <t>Ana</t>
  </si>
  <si>
    <t>Isabella</t>
  </si>
  <si>
    <t>Hye</t>
  </si>
  <si>
    <t>Soo</t>
  </si>
  <si>
    <t>Neha</t>
  </si>
  <si>
    <t>Fern</t>
  </si>
  <si>
    <t>Matteo</t>
  </si>
  <si>
    <t>Tolu</t>
  </si>
  <si>
    <t>Seun</t>
  </si>
  <si>
    <t>Ravi</t>
  </si>
  <si>
    <t>Lakshmi</t>
  </si>
  <si>
    <t>Liu</t>
  </si>
  <si>
    <t>Lan</t>
  </si>
  <si>
    <t>456 Elm St</t>
  </si>
  <si>
    <t>Rios</t>
  </si>
  <si>
    <t>789 Oak Ave</t>
  </si>
  <si>
    <t>Beatriz</t>
  </si>
  <si>
    <t>123 Maple Dr</t>
  </si>
  <si>
    <t>Gianna</t>
  </si>
  <si>
    <t>987 Pine St</t>
  </si>
  <si>
    <t>Luis</t>
  </si>
  <si>
    <t>Marta</t>
  </si>
  <si>
    <t>321 Birch Rd</t>
  </si>
  <si>
    <t>Kelechi</t>
  </si>
  <si>
    <t>Nneka</t>
  </si>
  <si>
    <t>654 Cedar Ln</t>
  </si>
  <si>
    <t>Rahul</t>
  </si>
  <si>
    <t>789 Spruce St</t>
  </si>
  <si>
    <t xml:space="preserve"> Seol</t>
  </si>
  <si>
    <t>Xiang</t>
  </si>
  <si>
    <t>Lian</t>
  </si>
  <si>
    <t>Morales</t>
  </si>
  <si>
    <t>159 Palm Dr</t>
  </si>
  <si>
    <t>Esposito</t>
  </si>
  <si>
    <t>345 Cypress Ln</t>
  </si>
  <si>
    <t>Khan</t>
  </si>
  <si>
    <t>876 Redwood Ave</t>
  </si>
  <si>
    <t xml:space="preserve"> Casablanca</t>
  </si>
  <si>
    <t xml:space="preserve"> Rabat</t>
  </si>
  <si>
    <t>Noor</t>
  </si>
  <si>
    <t>963 Walnut St</t>
  </si>
  <si>
    <t>Minho</t>
  </si>
  <si>
    <t>Jisoo</t>
  </si>
  <si>
    <t>753 Aspen Dr</t>
  </si>
  <si>
    <t xml:space="preserve"> Kochi</t>
  </si>
  <si>
    <t>Rohan</t>
  </si>
  <si>
    <t>Kavita</t>
  </si>
  <si>
    <t>Gomez</t>
  </si>
  <si>
    <t>456 Oak Ln</t>
  </si>
  <si>
    <t>Diaz</t>
  </si>
  <si>
    <t>135 Fir St</t>
  </si>
  <si>
    <t>Lola</t>
  </si>
  <si>
    <t>Ali</t>
  </si>
  <si>
    <t>654 Elm Ave</t>
  </si>
  <si>
    <t xml:space="preserve"> Alexandria</t>
  </si>
  <si>
    <t xml:space="preserve"> Luxor</t>
  </si>
  <si>
    <t>Zainab</t>
  </si>
  <si>
    <t>Aisha</t>
  </si>
  <si>
    <t>123 Cedar Rd</t>
  </si>
  <si>
    <t>456 Oak St</t>
  </si>
  <si>
    <t xml:space="preserve"> Newark</t>
  </si>
  <si>
    <t>NJ</t>
  </si>
  <si>
    <t>789 Pine Dr</t>
  </si>
  <si>
    <t>Nicolas</t>
  </si>
  <si>
    <t>Carla</t>
  </si>
  <si>
    <t>Okoro</t>
  </si>
  <si>
    <t>321 Maple Ln</t>
  </si>
  <si>
    <t xml:space="preserve"> Marrakesh</t>
  </si>
  <si>
    <t>987 Spruce St</t>
  </si>
  <si>
    <t>Xiao</t>
  </si>
  <si>
    <t>Adeyemi</t>
  </si>
  <si>
    <t>654 Cypress St</t>
  </si>
  <si>
    <t>Ngozi</t>
  </si>
  <si>
    <t>753 Palm Ave</t>
  </si>
  <si>
    <t>876 Walnut Rd</t>
  </si>
  <si>
    <t>159 Birch St</t>
  </si>
  <si>
    <t>Mensah</t>
  </si>
  <si>
    <t>963 Fir St</t>
  </si>
  <si>
    <t>Kofi</t>
  </si>
  <si>
    <t>Afua</t>
  </si>
  <si>
    <t>Ruiz</t>
  </si>
  <si>
    <t>123 Elm St</t>
  </si>
  <si>
    <t>456 Cherry Dr</t>
  </si>
  <si>
    <t>789 Pine St</t>
  </si>
  <si>
    <t xml:space="preserve"> Addis Ababa</t>
  </si>
  <si>
    <t>Sophie</t>
  </si>
  <si>
    <t>654 Oak St</t>
  </si>
  <si>
    <t>Oliver</t>
  </si>
  <si>
    <t xml:space="preserve"> Munich</t>
  </si>
  <si>
    <t>Youssef</t>
  </si>
  <si>
    <t xml:space="preserve"> Brussels</t>
  </si>
  <si>
    <t>Hern</t>
  </si>
  <si>
    <t>234 Cedar Rd</t>
  </si>
  <si>
    <t>567 Oak St</t>
  </si>
  <si>
    <t>Hassan</t>
  </si>
  <si>
    <t>890 Pine Dr</t>
  </si>
  <si>
    <t xml:space="preserve"> Lagos</t>
  </si>
  <si>
    <t>Malik</t>
  </si>
  <si>
    <t>123 Birch St</t>
  </si>
  <si>
    <t>456 Spruce St</t>
  </si>
  <si>
    <t>Miguel</t>
  </si>
  <si>
    <t>789 Cypress St</t>
  </si>
  <si>
    <t>321 Palm Ave</t>
  </si>
  <si>
    <t>654 Maple Ln</t>
  </si>
  <si>
    <t>987 Fir St</t>
  </si>
  <si>
    <t>753 Palm St</t>
  </si>
  <si>
    <t>Alvarez</t>
  </si>
  <si>
    <t>345 Cedar Rd</t>
  </si>
  <si>
    <t>Gutierrez</t>
  </si>
  <si>
    <t>678 Oak St</t>
  </si>
  <si>
    <t>Camila</t>
  </si>
  <si>
    <t>Elijah</t>
  </si>
  <si>
    <t>Brooks</t>
  </si>
  <si>
    <t>910 Maple Dr</t>
  </si>
  <si>
    <t>Williams</t>
  </si>
  <si>
    <t>321 Pine St</t>
  </si>
  <si>
    <t>Clara</t>
  </si>
  <si>
    <t>432 Elm St</t>
  </si>
  <si>
    <t>876 Spruce St</t>
  </si>
  <si>
    <t>Leila</t>
  </si>
  <si>
    <t>Mason</t>
  </si>
  <si>
    <t>567 Birch St</t>
  </si>
  <si>
    <t>987 Oak Dr</t>
  </si>
  <si>
    <t>Martin</t>
  </si>
  <si>
    <t>543 Walnut Ln</t>
  </si>
  <si>
    <t>876 Cedar Rd</t>
  </si>
  <si>
    <t>Then I opened Power Query in excel. I loaded the data from the Names column, I split the data into columns by delimiter (comma) to create a column for first name and a second column for last name. I then filled up the last name column to fill in the missing last names for the family members. Then I separated the ages by comma, i unpivoted the table to be rows and then moved the new column to where the ages column was previously. Then I separated the address, cities and days in city columns by commas using the same technique as before. Finally, I saved the cleaned data to a new worksheet called "Clean"</t>
  </si>
  <si>
    <t>Basic</t>
  </si>
  <si>
    <t>Personalized</t>
  </si>
  <si>
    <t>29</t>
  </si>
  <si>
    <t>52</t>
  </si>
  <si>
    <t>33</t>
  </si>
  <si>
    <t>34</t>
  </si>
  <si>
    <t>28</t>
  </si>
  <si>
    <t>35</t>
  </si>
  <si>
    <t>42</t>
  </si>
  <si>
    <t>31</t>
  </si>
  <si>
    <t>36</t>
  </si>
  <si>
    <t>37</t>
  </si>
  <si>
    <t>55</t>
  </si>
  <si>
    <t>32</t>
  </si>
  <si>
    <t>45</t>
  </si>
  <si>
    <t>48</t>
  </si>
  <si>
    <t>40</t>
  </si>
  <si>
    <t>30</t>
  </si>
  <si>
    <t>38</t>
  </si>
  <si>
    <t>27</t>
  </si>
  <si>
    <t>Group of 5</t>
  </si>
  <si>
    <t>Ramesh, Neha, Anjali Mehta</t>
  </si>
  <si>
    <t>Sun-Hee, Ji-Hoon, Min Soo-Park</t>
  </si>
  <si>
    <t>Oluwase Ajayi</t>
  </si>
  <si>
    <t>Jae, Miand, Kim Hye-Jin</t>
  </si>
  <si>
    <t>Sun-Hee, Ji-Hoon, Min Soo Park</t>
  </si>
  <si>
    <t>Ramesh-Rao, Anjali Mehta</t>
  </si>
  <si>
    <t>Yu-Chen, Lin Wang</t>
  </si>
  <si>
    <t>OluwaseAjayi</t>
  </si>
  <si>
    <t>Alejandro Torres</t>
  </si>
  <si>
    <t>Sun-Hee Park</t>
  </si>
  <si>
    <t>Samuel Anderson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</si>
  <si>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</si>
  <si>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</si>
  <si>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</si>
  <si>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</si>
  <si>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</si>
  <si>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</si>
  <si>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</si>
  <si>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</si>
  <si>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</si>
  <si>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</si>
  <si>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</si>
  <si>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</si>
  <si>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</si>
  <si>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</si>
  <si>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</si>
  <si>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</si>
  <si>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</si>
  <si>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</si>
  <si>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</si>
  <si>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</si>
  <si>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</si>
  <si>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</si>
  <si>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</si>
  <si>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</si>
  <si>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</si>
  <si>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</si>
  <si>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39</t>
  </si>
  <si>
    <t>41</t>
  </si>
  <si>
    <t>43</t>
  </si>
  <si>
    <t>44</t>
  </si>
  <si>
    <t>46</t>
  </si>
  <si>
    <t>47</t>
  </si>
  <si>
    <t>49</t>
  </si>
  <si>
    <t>50</t>
  </si>
  <si>
    <t>51</t>
  </si>
  <si>
    <t>53</t>
  </si>
  <si>
    <t>54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</si>
  <si>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</si>
  <si>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</si>
  <si>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</si>
  <si>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</si>
  <si>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</si>
  <si>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</si>
  <si>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</si>
  <si>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</si>
  <si>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</si>
  <si>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</si>
  <si>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</si>
  <si>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</si>
  <si>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</si>
  <si>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</si>
  <si>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</si>
  <si>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</si>
  <si>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</si>
  <si>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</si>
  <si>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</si>
  <si>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</si>
  <si>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</si>
  <si>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</si>
  <si>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</si>
  <si>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</si>
  <si>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</si>
  <si>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</si>
  <si>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</si>
  <si>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</si>
  <si>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</si>
  <si>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</si>
  <si>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</si>
  <si>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</si>
  <si>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</si>
  <si>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</si>
  <si>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</si>
  <si>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</si>
  <si>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</si>
  <si>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</si>
  <si>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</si>
  <si>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</si>
  <si>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</si>
  <si>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</si>
  <si>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</si>
  <si>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</si>
  <si>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</si>
  <si>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</si>
  <si>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</si>
  <si>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</si>
  <si>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</si>
  <si>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</si>
  <si>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</si>
  <si>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</si>
  <si>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</si>
  <si>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</si>
  <si>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</si>
  <si>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</si>
  <si>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</si>
  <si>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</si>
  <si>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</si>
  <si>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</si>
  <si>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</si>
  <si>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</si>
  <si>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</si>
  <si>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</si>
  <si>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</si>
  <si>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</si>
  <si>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</si>
  <si>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</si>
  <si>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</si>
  <si>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</si>
  <si>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</si>
  <si>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</si>
  <si>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</si>
  <si>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</si>
  <si>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</si>
  <si>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</si>
  <si>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</si>
  <si>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</si>
  <si>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</si>
  <si>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</si>
  <si>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</si>
  <si>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</si>
  <si>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</si>
  <si>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</si>
  <si>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</si>
  <si>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</si>
  <si>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</si>
  <si>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</si>
  <si>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</si>
  <si>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</si>
  <si>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</si>
  <si>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</si>
  <si>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</si>
  <si>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</si>
  <si>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</si>
  <si>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</si>
  <si>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</si>
  <si>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</si>
  <si>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</si>
  <si>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</si>
  <si>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</si>
  <si>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</si>
  <si>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</si>
  <si>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</si>
  <si>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</si>
  <si>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</si>
  <si>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</si>
  <si>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</si>
  <si>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</si>
  <si>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</si>
  <si>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</si>
  <si>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</si>
  <si>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</si>
  <si>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</si>
  <si>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</si>
  <si>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</si>
  <si>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</si>
  <si>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</si>
  <si>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</si>
  <si>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</si>
  <si>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</si>
  <si>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</si>
  <si>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</si>
  <si>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</si>
  <si>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</si>
  <si>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</si>
  <si>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</si>
  <si>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</si>
  <si>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</si>
  <si>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</si>
  <si>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</si>
  <si>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</si>
  <si>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</si>
  <si>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</si>
  <si>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</si>
  <si>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</si>
  <si>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</si>
  <si>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</si>
  <si>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</si>
  <si>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</si>
  <si>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</si>
  <si>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 xml:space="preserve"> Anderson</t>
  </si>
  <si>
    <t>Sun-Hee</t>
  </si>
  <si>
    <t>Park</t>
  </si>
  <si>
    <t>Yu-Chen</t>
  </si>
  <si>
    <t>Ramesh-Rao</t>
  </si>
  <si>
    <t>Hye-Jin</t>
  </si>
  <si>
    <t>Miand</t>
  </si>
  <si>
    <t>Oluwase</t>
  </si>
  <si>
    <t>Soo-Park</t>
  </si>
  <si>
    <t>LastName</t>
  </si>
  <si>
    <t>FirstName</t>
  </si>
  <si>
    <t>City</t>
  </si>
  <si>
    <t>ZipCode</t>
  </si>
  <si>
    <t>Itinerary.1</t>
  </si>
  <si>
    <t>Itinerary.2</t>
  </si>
  <si>
    <t>Itinerary.3</t>
  </si>
  <si>
    <t>Itinerary.4</t>
  </si>
  <si>
    <t>Itinerary.5</t>
  </si>
  <si>
    <t>Itinerary.6</t>
  </si>
  <si>
    <t>Days in Each City.1</t>
  </si>
  <si>
    <t>Days in Each City.2</t>
  </si>
  <si>
    <t>Days in Each City.3</t>
  </si>
  <si>
    <t>Days in Each City.4</t>
  </si>
  <si>
    <t>Days in Each City.5</t>
  </si>
  <si>
    <t>Days in Each City.6</t>
  </si>
  <si>
    <t xml:space="preserve"> Fukuoka</t>
  </si>
  <si>
    <t xml:space="preserve"> Bogota</t>
  </si>
  <si>
    <t xml:space="preserve"> Cairo</t>
  </si>
  <si>
    <t>Count</t>
  </si>
  <si>
    <t>basic</t>
  </si>
  <si>
    <t>Package</t>
  </si>
  <si>
    <t>Total (USD)</t>
  </si>
  <si>
    <t>Beijing, Seoul, Tokyo</t>
  </si>
  <si>
    <t>Paris, Rome, Barcelona, London, Amsterdam</t>
  </si>
  <si>
    <t>4, 3, 3, 3, 3</t>
  </si>
  <si>
    <t>Amsterdam</t>
  </si>
  <si>
    <t xml:space="preserve"> Total (USD) </t>
  </si>
  <si>
    <t>Cost</t>
  </si>
  <si>
    <t>Unique States</t>
  </si>
  <si>
    <t xml:space="preserve"> IL</t>
  </si>
  <si>
    <t xml:space="preserve"> CO</t>
  </si>
  <si>
    <t xml:space="preserve"> TX</t>
  </si>
  <si>
    <t xml:space="preserve"> WA</t>
  </si>
  <si>
    <t xml:space="preserve"> FL</t>
  </si>
  <si>
    <t xml:space="preserve"> MA</t>
  </si>
  <si>
    <t xml:space="preserve"> CA</t>
  </si>
  <si>
    <t xml:space="preserve"> OR</t>
  </si>
  <si>
    <t xml:space="preserve"> PA</t>
  </si>
  <si>
    <t xml:space="preserve"> GA</t>
  </si>
  <si>
    <t xml:space="preserve"> AZ</t>
  </si>
  <si>
    <t xml:space="preserve"> NC</t>
  </si>
  <si>
    <t xml:space="preserve"> NV</t>
  </si>
  <si>
    <t xml:space="preserve"> OH</t>
  </si>
  <si>
    <t xml:space="preserve"> MO</t>
  </si>
  <si>
    <t xml:space="preserve"> MD</t>
  </si>
  <si>
    <t xml:space="preserve"> TN</t>
  </si>
  <si>
    <t xml:space="preserve"> MN</t>
  </si>
  <si>
    <t xml:space="preserve"> UT</t>
  </si>
  <si>
    <t xml:space="preserve"> ID</t>
  </si>
  <si>
    <t xml:space="preserve"> ME</t>
  </si>
  <si>
    <t xml:space="preserve"> NM</t>
  </si>
  <si>
    <t xml:space="preserve"> VA</t>
  </si>
  <si>
    <t xml:space="preserve"> NE</t>
  </si>
  <si>
    <t xml:space="preserve"> SC</t>
  </si>
  <si>
    <t xml:space="preserve"> RI</t>
  </si>
  <si>
    <t xml:space="preserve"> KY</t>
  </si>
  <si>
    <t xml:space="preserve"> CT</t>
  </si>
  <si>
    <t xml:space="preserve"> WI</t>
  </si>
  <si>
    <t xml:space="preserve"> LA</t>
  </si>
  <si>
    <t xml:space="preserve"> AL</t>
  </si>
  <si>
    <t xml:space="preserve"> IN</t>
  </si>
  <si>
    <t xml:space="preserve"> AR</t>
  </si>
  <si>
    <t xml:space="preserve"> IA</t>
  </si>
  <si>
    <t xml:space="preserve"> KS</t>
  </si>
  <si>
    <t xml:space="preserve"> MI</t>
  </si>
  <si>
    <t xml:space="preserve"> NY</t>
  </si>
  <si>
    <t xml:space="preserve"> NJ</t>
  </si>
  <si>
    <t>Travel Group Count</t>
  </si>
  <si>
    <t>Solo</t>
  </si>
  <si>
    <t>Family</t>
  </si>
  <si>
    <t>Friends</t>
  </si>
  <si>
    <t>Package Details</t>
  </si>
  <si>
    <t>Average Number of days</t>
  </si>
  <si>
    <t>Average cost per day</t>
  </si>
  <si>
    <t>City.1</t>
  </si>
  <si>
    <t>City.2</t>
  </si>
  <si>
    <t>City.3</t>
  </si>
  <si>
    <t>City.4</t>
  </si>
  <si>
    <t>City.5</t>
  </si>
  <si>
    <t>City.6</t>
  </si>
  <si>
    <t>Days in City.3</t>
  </si>
  <si>
    <t>Days in City.5</t>
  </si>
  <si>
    <t>Days in City.6</t>
  </si>
  <si>
    <t xml:space="preserve"> London</t>
  </si>
  <si>
    <t>TotalDays</t>
  </si>
  <si>
    <t>Cost/Day</t>
  </si>
  <si>
    <t>Basic:</t>
  </si>
  <si>
    <t>Personalized:</t>
  </si>
  <si>
    <t>Friends (5)</t>
  </si>
  <si>
    <t>Attribute</t>
  </si>
  <si>
    <t>Value</t>
  </si>
  <si>
    <t>Singapore</t>
  </si>
  <si>
    <t>Santiago</t>
  </si>
  <si>
    <t>Lima</t>
  </si>
  <si>
    <t>Prague</t>
  </si>
  <si>
    <t>Vienna</t>
  </si>
  <si>
    <t>Kyoto</t>
  </si>
  <si>
    <t>Kuala Lumpur</t>
  </si>
  <si>
    <t>Phuket</t>
  </si>
  <si>
    <t>Quito</t>
  </si>
  <si>
    <t>La Paz</t>
  </si>
  <si>
    <t>Montevideo</t>
  </si>
  <si>
    <t>Budapest</t>
  </si>
  <si>
    <t>Zurich</t>
  </si>
  <si>
    <t>Hanoi</t>
  </si>
  <si>
    <t>Taipei</t>
  </si>
  <si>
    <t>Cusco</t>
  </si>
  <si>
    <t>Medellín</t>
  </si>
  <si>
    <t>Punta del Este</t>
  </si>
  <si>
    <t>Athens</t>
  </si>
  <si>
    <t>Istanbul</t>
  </si>
  <si>
    <t>Jakarta</t>
  </si>
  <si>
    <t>Manila</t>
  </si>
  <si>
    <t>Warsaw</t>
  </si>
  <si>
    <t>Shanghai</t>
  </si>
  <si>
    <t>Guangzhou</t>
  </si>
  <si>
    <t>Melbourne</t>
  </si>
  <si>
    <t>Auckland</t>
  </si>
  <si>
    <t>Wellington</t>
  </si>
  <si>
    <t>Florence</t>
  </si>
  <si>
    <t>Osaka</t>
  </si>
  <si>
    <t>Brisbane</t>
  </si>
  <si>
    <t>Shenzhen</t>
  </si>
  <si>
    <t>Johannesburg</t>
  </si>
  <si>
    <t>Durban</t>
  </si>
  <si>
    <t>Pretoria</t>
  </si>
  <si>
    <t>Chiang Mai</t>
  </si>
  <si>
    <t>Adelaide</t>
  </si>
  <si>
    <t>Dublin</t>
  </si>
  <si>
    <t>Edinburgh</t>
  </si>
  <si>
    <t>Hiroshima</t>
  </si>
  <si>
    <t>Fukuoka</t>
  </si>
  <si>
    <t>Porto</t>
  </si>
  <si>
    <t>Naples</t>
  </si>
  <si>
    <t>Abidjan</t>
  </si>
  <si>
    <t>Dakar</t>
  </si>
  <si>
    <t>Chengdu</t>
  </si>
  <si>
    <t>Busan</t>
  </si>
  <si>
    <t>Jeju Island</t>
  </si>
  <si>
    <t>Jaipur</t>
  </si>
  <si>
    <t>Bengaluru</t>
  </si>
  <si>
    <t>Valencia</t>
  </si>
  <si>
    <t>Seville</t>
  </si>
  <si>
    <t>Xian</t>
  </si>
  <si>
    <t>Agra</t>
  </si>
  <si>
    <t>Dar es Salaam</t>
  </si>
  <si>
    <t>Zanzibar</t>
  </si>
  <si>
    <t>Gyeongju</t>
  </si>
  <si>
    <t>Bangalore</t>
  </si>
  <si>
    <t>Chennai</t>
  </si>
  <si>
    <t>Faro</t>
  </si>
  <si>
    <t>Kolkata</t>
  </si>
  <si>
    <t>Casablanca</t>
  </si>
  <si>
    <t>Rabat</t>
  </si>
  <si>
    <t>Kochi</t>
  </si>
  <si>
    <t>Alexandria</t>
  </si>
  <si>
    <t>Luxor</t>
  </si>
  <si>
    <t>Munich</t>
  </si>
  <si>
    <t>Brussels</t>
  </si>
  <si>
    <t>Marrakesh</t>
  </si>
  <si>
    <t>Bogota</t>
  </si>
  <si>
    <t>Addis Ababa</t>
  </si>
  <si>
    <t>Unique Cities</t>
  </si>
  <si>
    <t>Median Cost per day</t>
  </si>
  <si>
    <t>Median Cost Basic vs Personalized</t>
  </si>
  <si>
    <t>Median Age</t>
  </si>
  <si>
    <t>Average cost Basic vs Personalized</t>
  </si>
  <si>
    <t>Average Total</t>
  </si>
  <si>
    <t>Median Total</t>
  </si>
  <si>
    <t>Children under 18</t>
  </si>
  <si>
    <t>Young Adults 18-29</t>
  </si>
  <si>
    <t>Adults 30-39</t>
  </si>
  <si>
    <t>Adults 40-49</t>
  </si>
  <si>
    <t>Adults 50-59</t>
  </si>
  <si>
    <t>Seniors 60++</t>
  </si>
  <si>
    <t>France</t>
  </si>
  <si>
    <t>Italy</t>
  </si>
  <si>
    <t>Spain</t>
  </si>
  <si>
    <t>Netherlands</t>
  </si>
  <si>
    <t>Japan</t>
  </si>
  <si>
    <t>South Korea</t>
  </si>
  <si>
    <t>Thailand</t>
  </si>
  <si>
    <t>Country</t>
  </si>
  <si>
    <t>Brazil</t>
  </si>
  <si>
    <t>Argentina</t>
  </si>
  <si>
    <t>Chile</t>
  </si>
  <si>
    <t>Peru</t>
  </si>
  <si>
    <t>United Kingdom</t>
  </si>
  <si>
    <t>Germany</t>
  </si>
  <si>
    <t>Czech Republic</t>
  </si>
  <si>
    <t>Austria</t>
  </si>
  <si>
    <t>China</t>
  </si>
  <si>
    <t>Malaysia</t>
  </si>
  <si>
    <t>Colombia</t>
  </si>
  <si>
    <t>Ecuador</t>
  </si>
  <si>
    <t>Bolivia</t>
  </si>
  <si>
    <t>Uruguay</t>
  </si>
  <si>
    <t>Portugal</t>
  </si>
  <si>
    <t>Hungary</t>
  </si>
  <si>
    <t>Switzerland</t>
  </si>
  <si>
    <t>Indonesia</t>
  </si>
  <si>
    <t>Vietnam</t>
  </si>
  <si>
    <t>Taiwan</t>
  </si>
  <si>
    <t>India</t>
  </si>
  <si>
    <t>Greece</t>
  </si>
  <si>
    <t>Turkey</t>
  </si>
  <si>
    <t>Philippines</t>
  </si>
  <si>
    <t>Poland</t>
  </si>
  <si>
    <t>Australia</t>
  </si>
  <si>
    <t>New Zealand</t>
  </si>
  <si>
    <t>South Africa</t>
  </si>
  <si>
    <t>Ireland</t>
  </si>
  <si>
    <t>Scotland</t>
  </si>
  <si>
    <t>Nigeria</t>
  </si>
  <si>
    <t>Ghana</t>
  </si>
  <si>
    <t>Ivory Coast</t>
  </si>
  <si>
    <t>Senegal</t>
  </si>
  <si>
    <t>Kenya</t>
  </si>
  <si>
    <t>Xi'an</t>
  </si>
  <si>
    <t>Tanzania</t>
  </si>
  <si>
    <t>Unique Countries</t>
  </si>
  <si>
    <t>Total Country Visits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</si>
</sst>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1" fillId="0" borderId="0" xfId="0" applyFont="1" applyAlignment="1">
      <alignment vertical="center" wrapText="1"/>
    </xf>
    <xf numFmtId="6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  <xf numFmtId="0" fontId="6" fillId="0" borderId="0" xfId="0" applyFont="1"/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0" xfId="0" applyFont="1"/>
    <xf numFmtId="44" fontId="0" fillId="0" borderId="0" xfId="1" applyFont="1" applyAlignment="1">
      <alignment vertical="center" wrapText="1"/>
    </xf>
    <xf numFmtId="44" fontId="1" fillId="0" borderId="0" xfId="1" applyFont="1" applyAlignment="1">
      <alignment horizontal="center" vertical="center" wrapText="1"/>
    </xf>
    <xf numFmtId="44" fontId="0" fillId="0" borderId="0" xfId="1" applyFont="1"/>
    <xf numFmtId="44" fontId="0" fillId="0" borderId="0" xfId="1" applyFont="1" applyAlignment="1">
      <alignment vertical="center"/>
    </xf>
    <xf numFmtId="2" fontId="0" fillId="0" borderId="0" xfId="0" applyNumberFormat="1"/>
    <xf numFmtId="0" fontId="0" fillId="0" borderId="0" xfId="0" quotePrefix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2">
    <cellStyle name="Currency" xfId="1" builtinId="4"/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</a:t>
            </a:r>
            <a:r>
              <a:rPr lang="en-US" baseline="0"/>
              <a:t> of Clients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Equations!$A$1:$A$10</c15:sqref>
                  </c15:fullRef>
                </c:ext>
              </c:extLst>
              <c:f>(Equations!$A$3:$A$8,Equations!$A$10)</c:f>
              <c:strCache>
                <c:ptCount val="7"/>
                <c:pt idx="0">
                  <c:v>Children under 18</c:v>
                </c:pt>
                <c:pt idx="1">
                  <c:v>Young Adults 18-29</c:v>
                </c:pt>
                <c:pt idx="2">
                  <c:v>Adults 30-39</c:v>
                </c:pt>
                <c:pt idx="3">
                  <c:v>Adults 40-49</c:v>
                </c:pt>
                <c:pt idx="4">
                  <c:v>Adults 50-59</c:v>
                </c:pt>
                <c:pt idx="5">
                  <c:v>Seniors 60++</c:v>
                </c:pt>
                <c:pt idx="6">
                  <c:v>Median Age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Equations!$B$1:$B$10</c15:sqref>
                  </c15:fullRef>
                </c:ext>
              </c:extLst>
              <c:f>(Equations!$B$3:$B$8,Equations!$B$10)</c:f>
              <c:numCache>
                <c:formatCode>General</c:formatCode>
                <c:ptCount val="7"/>
                <c:pt idx="0">
                  <c:v>86</c:v>
                </c:pt>
                <c:pt idx="1">
                  <c:v>70</c:v>
                </c:pt>
                <c:pt idx="2">
                  <c:v>143</c:v>
                </c:pt>
                <c:pt idx="3">
                  <c:v>140</c:v>
                </c:pt>
                <c:pt idx="4">
                  <c:v>20</c:v>
                </c:pt>
                <c:pt idx="5">
                  <c:v>0</c:v>
                </c:pt>
                <c:pt idx="6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D-405F-85F0-25A2F52C4C2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Equations!$A$1:$A$10</c15:sqref>
                  </c15:fullRef>
                </c:ext>
              </c:extLst>
              <c:f>(Equations!$A$3:$A$8,Equations!$A$10)</c:f>
              <c:strCache>
                <c:ptCount val="7"/>
                <c:pt idx="0">
                  <c:v>Children under 18</c:v>
                </c:pt>
                <c:pt idx="1">
                  <c:v>Young Adults 18-29</c:v>
                </c:pt>
                <c:pt idx="2">
                  <c:v>Adults 30-39</c:v>
                </c:pt>
                <c:pt idx="3">
                  <c:v>Adults 40-49</c:v>
                </c:pt>
                <c:pt idx="4">
                  <c:v>Adults 50-59</c:v>
                </c:pt>
                <c:pt idx="5">
                  <c:v>Seniors 60++</c:v>
                </c:pt>
                <c:pt idx="6">
                  <c:v>Median Age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Equations!$C$1:$C$10</c15:sqref>
                  </c15:fullRef>
                </c:ext>
              </c:extLst>
              <c:f>(Equations!$C$3:$C$8,Equations!$C$10)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E74D-405F-85F0-25A2F52C4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8336720"/>
        <c:axId val="228338640"/>
      </c:barChart>
      <c:catAx>
        <c:axId val="22833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338640"/>
        <c:crosses val="autoZero"/>
        <c:auto val="1"/>
        <c:lblAlgn val="ctr"/>
        <c:lblOffset val="100"/>
        <c:noMultiLvlLbl val="0"/>
      </c:catAx>
      <c:valAx>
        <c:axId val="22833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33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Type</a:t>
            </a:r>
            <a:r>
              <a:rPr lang="en-US" baseline="0"/>
              <a:t> of Traveler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0D4-4F43-BC12-614F0CB96BBB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0D4-4F43-BC12-614F0CB96BBB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0D4-4F43-BC12-614F0CB96BBB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0D4-4F43-BC12-614F0CB96B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Equations!$N$2:$N$5</c:f>
              <c:strCache>
                <c:ptCount val="4"/>
                <c:pt idx="0">
                  <c:v>Solo</c:v>
                </c:pt>
                <c:pt idx="1">
                  <c:v>Couple</c:v>
                </c:pt>
                <c:pt idx="2">
                  <c:v>Family</c:v>
                </c:pt>
                <c:pt idx="3">
                  <c:v>Friends</c:v>
                </c:pt>
              </c:strCache>
            </c:strRef>
          </c:cat>
          <c:val>
            <c:numRef>
              <c:f>Equations!$O$2:$O$5</c:f>
              <c:numCache>
                <c:formatCode>General</c:formatCode>
                <c:ptCount val="4"/>
                <c:pt idx="0">
                  <c:v>55</c:v>
                </c:pt>
                <c:pt idx="1">
                  <c:v>32</c:v>
                </c:pt>
                <c:pt idx="2">
                  <c:v>75</c:v>
                </c:pt>
                <c:pt idx="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38-436D-A8EA-DE3CD835072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Package</a:t>
            </a:r>
            <a:r>
              <a:rPr lang="en-US" baseline="0"/>
              <a:t>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F61-41B2-AFA1-564B1136BB8A}"/>
              </c:ext>
            </c:extLst>
          </c:dPt>
          <c:dPt>
            <c:idx val="1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F61-41B2-AFA1-564B1136BB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Equations!$R$1:$R$3</c15:sqref>
                  </c15:fullRef>
                </c:ext>
              </c:extLst>
              <c:f>Equations!$R$2:$R$3</c:f>
              <c:strCache>
                <c:ptCount val="2"/>
                <c:pt idx="0">
                  <c:v>Basic</c:v>
                </c:pt>
                <c:pt idx="1">
                  <c:v>Personalized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Equations!$S$1:$S$3</c15:sqref>
                  </c15:fullRef>
                </c:ext>
              </c:extLst>
              <c:f>Equations!$S$2:$S$3</c:f>
              <c:numCache>
                <c:formatCode>General</c:formatCode>
                <c:ptCount val="2"/>
                <c:pt idx="0">
                  <c:v>92</c:v>
                </c:pt>
                <c:pt idx="1">
                  <c:v>104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DB94-4779-89DE-3ACD8D0AB6E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 Total vs Average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Equations!$S$13</c:f>
              <c:strCache>
                <c:ptCount val="1"/>
                <c:pt idx="0">
                  <c:v>Median 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Equations!$R$14:$R$17</c:f>
              <c:strCache>
                <c:ptCount val="4"/>
                <c:pt idx="0">
                  <c:v>Solo</c:v>
                </c:pt>
                <c:pt idx="1">
                  <c:v>Couple</c:v>
                </c:pt>
                <c:pt idx="2">
                  <c:v>Family</c:v>
                </c:pt>
                <c:pt idx="3">
                  <c:v>Friends</c:v>
                </c:pt>
              </c:strCache>
            </c:strRef>
          </c:cat>
          <c:val>
            <c:numRef>
              <c:f>Equations!$S$14:$S$17</c:f>
              <c:numCache>
                <c:formatCode>_("$"* #,##0.00_);_("$"* \(#,##0.00\);_("$"* "-"??_);_(@_)</c:formatCode>
                <c:ptCount val="4"/>
                <c:pt idx="0">
                  <c:v>3600</c:v>
                </c:pt>
                <c:pt idx="1">
                  <c:v>5350</c:v>
                </c:pt>
                <c:pt idx="2">
                  <c:v>7500</c:v>
                </c:pt>
                <c:pt idx="3">
                  <c:v>6100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40-410C-B598-2784949BB3A6}"/>
            </c:ext>
          </c:extLst>
        </c:ser>
        <c:ser>
          <c:idx val="1"/>
          <c:order val="1"/>
          <c:tx>
            <c:strRef>
              <c:f>Equations!$T$13</c:f>
              <c:strCache>
                <c:ptCount val="1"/>
                <c:pt idx="0">
                  <c:v>Average Total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Equations!$R$14:$R$17</c:f>
              <c:strCache>
                <c:ptCount val="4"/>
                <c:pt idx="0">
                  <c:v>Solo</c:v>
                </c:pt>
                <c:pt idx="1">
                  <c:v>Couple</c:v>
                </c:pt>
                <c:pt idx="2">
                  <c:v>Family</c:v>
                </c:pt>
                <c:pt idx="3">
                  <c:v>Friends</c:v>
                </c:pt>
              </c:strCache>
            </c:strRef>
          </c:cat>
          <c:val>
            <c:numRef>
              <c:f>Equations!$T$14:$T$17</c:f>
              <c:numCache>
                <c:formatCode>_("$"* #,##0.00_);_("$"* \(#,##0.00\);_("$"* "-"??_);_(@_)</c:formatCode>
                <c:ptCount val="4"/>
                <c:pt idx="0">
                  <c:v>4069.090909090909</c:v>
                </c:pt>
                <c:pt idx="1">
                  <c:v>6034.090909090909</c:v>
                </c:pt>
                <c:pt idx="2">
                  <c:v>7456</c:v>
                </c:pt>
                <c:pt idx="3">
                  <c:v>6195.454545454545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40-410C-B598-2784949BB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1833888"/>
        <c:axId val="1871823808"/>
      </c:lineChart>
      <c:catAx>
        <c:axId val="187183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823808"/>
        <c:crosses val="autoZero"/>
        <c:auto val="1"/>
        <c:lblAlgn val="ctr"/>
        <c:lblOffset val="100"/>
        <c:noMultiLvlLbl val="0"/>
      </c:catAx>
      <c:valAx>
        <c:axId val="1871823808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8338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</a:t>
            </a:r>
            <a:r>
              <a:rPr lang="en-US" baseline="0"/>
              <a:t> vs Average total </a:t>
            </a:r>
            <a:br>
              <a:rPr lang="en-US" baseline="0"/>
            </a:br>
            <a:r>
              <a:rPr lang="en-US" baseline="0"/>
              <a:t>Personalize Package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AverageTotal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Equations!$R$2:$R$3</c:f>
              <c:strCache>
                <c:ptCount val="2"/>
                <c:pt idx="0">
                  <c:v>Basic</c:v>
                </c:pt>
                <c:pt idx="1">
                  <c:v>Personalized</c:v>
                </c:pt>
              </c:strCache>
            </c:strRef>
          </c:cat>
          <c:val>
            <c:numRef>
              <c:f>Equations!$W$10:$W$11</c:f>
              <c:numCache>
                <c:formatCode>_("$"* #,##0.00_);_("$"* \(#,##0.00\);_("$"* "-"??_);_(@_)</c:formatCode>
                <c:ptCount val="2"/>
                <c:pt idx="0">
                  <c:v>4595.652173913043</c:v>
                </c:pt>
                <c:pt idx="1">
                  <c:v>7326.9230769230771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4EF-B38B-1909AF5EC95C}"/>
            </c:ext>
          </c:extLst>
        </c:ser>
        <c:ser>
          <c:idx val="1"/>
          <c:order val="1"/>
          <c:tx>
            <c:v>MedianTotal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Equations!$R$2:$R$3</c:f>
              <c:strCache>
                <c:ptCount val="2"/>
                <c:pt idx="0">
                  <c:v>Basic</c:v>
                </c:pt>
                <c:pt idx="1">
                  <c:v>Personalized</c:v>
                </c:pt>
              </c:strCache>
            </c:strRef>
          </c:cat>
          <c:val>
            <c:numRef>
              <c:f>Equations!$S$10:$S$11</c:f>
              <c:numCache>
                <c:formatCode>_("$"* #,##0.00_);_("$"* \(#,##0.00\);_("$"* "-"??_);_(@_)</c:formatCode>
                <c:ptCount val="2"/>
                <c:pt idx="0">
                  <c:v>4650</c:v>
                </c:pt>
                <c:pt idx="1">
                  <c:v>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4EF-B38B-1909AF5EC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192224"/>
        <c:axId val="219190304"/>
      </c:lineChart>
      <c:catAx>
        <c:axId val="21919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190304"/>
        <c:crosses val="autoZero"/>
        <c:auto val="1"/>
        <c:lblAlgn val="ctr"/>
        <c:lblOffset val="100"/>
        <c:noMultiLvlLbl val="0"/>
      </c:catAx>
      <c:valAx>
        <c:axId val="219190304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1922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Client's Home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Client's Home State</a:t>
          </a:r>
        </a:p>
      </cx:txPr>
    </cx:title>
    <cx:plotArea>
      <cx:plotAreaRegion>
        <cx:series layoutId="regionMap" uniqueId="{35578CD8-7F42-4153-8329-12508FA2D8BC}">
          <cx:tx>
            <cx:txData>
              <cx:f>_xlchart.v5.2</cx:f>
              <cx:v>Count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ES" attribution="Powered by Bing">
              <cx:geoCache provider="{E9337A44-BEBE-4D9F-B70C-5C5E7DAFC167}">
                <cx:binary>1Hxrb9w4Eu1fCfL5ykNSJEUudhYYSuqHX/EjiZN8ERzb0VuUROpB/fpbHduTpNeTmeRmceFGgMCt
ZreKh1V16hSpf9/M/7qp7q77F3NdNeZfN/PvLzNr23/99pu5ye7qa3NQ5ze9NvqTPbjR9W/606f8
5u632/56ypv0N4Iw/e0mu+7t3fzyP/+Gb0vv9LG+uba5bs6Hu95d3JmhsuY715689OL6ts6bKDe2
z28s/v3li7M/Xr64a2xu3WvX3v3+8psPvHzx2/7X/NdPvqjgruxwC2MpOhCScynQwwu/fFHpJn24
7AXBgfCFkEGA5OeXePzt0+saxp/dNY1x1Xjd5NePV566q8/3dH17298ZAxZ9/n9/9Dd2wEUw80YP
jd1NXQqz+PvLN01u725fXNpre2devsiNDu8/EOqdMW8uP1v/27eT/59/770B87H3zlf47E/e3136
b3i2x9+biB+GBxOKKWNfpv9reIQ8wFRwnwl2D498/O17eLZVlTc6h7n66wXzNDRfRu7BsjPvOcJy
+v57k/CDsJAD6UtCfZ/cu42/5zXsgMMVxjG9h4U//vY9LKd304v3ui8f3/3nHvNl5B4sO/OeJSxv
vzcJPwaLLw98xill/tPegjE/4Iz5IhD38Q6C3b1fPMIyXt/+RBg7vbsftw8JmPYcIbmCwPvX4eLH
IKHBAcXYZ4EI7j0h+NZTMEEHDDATiOLPrrQHydW1ySC9Wt18756eDmFfj92DZmfic4QmfPW9afgx
aHxxIKWAzEIfghhM/de5BSN2wGggfA7R7Ws3CXWl++tb/fjuP49eX0bu4bGz6xng8f1b/Npnvvnk
D3IyCGMMgctA/vgWESkPEBa+71N6n3b20soePfrr+3naX/aGf2PCM+Fer999b1H+oH/gA8p9QQW+
j0xozz8ADYCCADUm96Ftjxq/vpuvf4J4PQzbc5CdYc8RkFcXfwfI/5KKn0CY/9oLvpnUH/RKSg5w
QPyABv698+0thwAfcAR+C+zi8UfvWcXJtTHXN9lg7qz9ifWwN/wbE35/ubPwOa6Lk/hxkp7KHjtH
/V+ui9UvLNGIOGCSMUx8qL2+zp+CHFAR+JSIhwWzl0ZXkEXzn6Gbfw7cWws7q57jWvjjb2PEtwX9
9/QMn4KeAWqGjx8KYgjKX4MiARRfYsbYg+LBHtfhvbP+0ZfXjfmZuP1l5B4sO/OeIyzHfxs8/5cu
enryCMxfBYgfWhSUYD/AlD9ZrmPEDzASvkQCgvrXVHdXbp/czfnNT5Ddr8fuLYmdcc9xSYR/uyR+
AJTggDAK0iOWT+ZTjOUBh4wLqOF7fvUtNOF1lX/S/U/pjl+P3YNmZ+JzhOb0bxPqP4eG4gMG8+4H
wYO/kL0gKg8ERjva+3QQPb372F+b8voRsKc8+OkS5MvIPVh25j1HWNa/0mPIAQglRFD5dEEi/ANK
KTBU9ADLHuFY3+k+/RmZ/s+Be6DsjHuOoBz9QinYD3a+4hPK95iGYAdEQNuEUn4fvuijO9wzjSPI
M8NN6R7f/edO8mXkHh47u54jHn98+N4k/GDVTg+I9AkRj9L7vuCIoU7jlEnO7oMbfvztRwKYL7r5
idD1R/8wcA+UnXHPEZTT8HFinlqZPwgKKIm+9IM/hfk9UAJoYwnQ5Tl/SDh7wtap7m32IrzuNbSz
fgKb/fF7EO1MfY4Qvdr8OoigEUyhLPKpDJ7kyFDNQgsYGo3kgY1Btfs1U36V5T/Bke9H7cGxM+s5
wnECIvavUptAnPd5AEXqQ1sE7VMwqGODAKR5BuXu7rXnMSe5MXro8+/d0dMU7MvIPVh25j1LWKLv
TcIPBjLomezSPYPV/7WsEHDwDgyJRz40fPeo18l176rr5vZ7d/IXcPw5ch8OMOs5wvH69HuT8INw
sANBoQwB8nXvBfscjB/41IcyEz3UmOBFXwet17B7BTak3N09vv1Uqnsal6+G7gGzM/A5AnO1/d4s
/BgwlB5wX0rm84dO/J6/wL4V4Mwgm8qntdGr3NzoxuQ/0/X9MnQPmJ2BzxGYk1/oMXTnERKDBvpQ
IwL9/TqQSXqAJQjWwKAfV8NDFyPfuYq2P8G+Tr4M3UNkZ9lzROTtH4+T81TA+DFX2RWQkDmQkA9N
XUgdXyMSiAMOPUZBH9v0e4r12xyK+p9Swb6M3INlZ95zhOXN618IC3R3odsXcMLu+fAeAcO7OjIQ
hBC+R73e2Ovse/fxdD65H7UHxM6g5wjEFrjJr2LCkEp8IUFtfJSB93I8xpBrII+A0rIXsra319lP
1CQPw/ag2Jn0HKG4/JVlvH8gEVBc8rgjYi9Uid1mYlAfwTfu6dieZ1zq4f+pjN8fvwfRztTnCNHF
ryReEJWIAGb1QIjlnrfALgWGYffjTgH7/AIIv2bEFxnspH6xNT9XrHw7eg+enZnPEZ7wF2aVXWcl
YJj5/kNW2aNfAagsPkj8mOxl+VAD/bqx+c1gHwF7ino8nVu+GbyHys6654jKH79wC4cPsw6aMIFi
5Wnti0OZCTt7CHrY6QXVzNdO80d1/fG6/glm/OfAPVB2xj1HUE4PHyfmqcX5Y7wYBEkMHXmoIR+6
XXsELIC0HwgG527uA5mkj799X7Ds2u+Hd725c4/vP3VPTzvM12P3oNmZ+Byh2f5tEfm/3M2x/YUF
E2zEQwHlLHjcBbvHQqQP22cR4hg9vUt2q6efcNX7UXuLYWfWc1wMR5ff84kf81NQqqmgsBkAep2f
X/jb+lWCki1g2zLsaL531L3tkUc/ud/qcdweJDvTniMkJ7+SBMImONinKgPxEBv3SCC0pmETq4QT
GU/z9JP8JsvT658Q376M3INlZ97/D1j+Oqj9uYswurbX8efjlF+d9fv+1c9ZA8537g39Xs17zxe2
t7+/9OFoGADy5zHN3Zd8Qyeu7ox98UWc+a+Rd9fG/v5ydzQzAPGBSx9jRkDnhi+dYChcgmYdZ0QK
yjFofQg0jJcvml0P9fOBT+4j2L0DB3JgdzsPIK2aXV0GNxbstD/owAZcQjEtufzzIOuZrlwKguyj
4Q9/v2iG+kznjTW/v+QCfqS9/9zOTEbh5EiABWVBADU63CVUg+3N9QUc54GP4/+TOjpVTZFmW1MH
w5EWDfNVQ1pz5LuaRhW12ihZLPWFH3ihq9NKoXzOowrhaVNmvVfESTIEq97K/lIK7CnpV/JtLmy1
zqSXKj8fpD7SM+tWA69tGc5lxrYmWYJ+NRRDsoTMoxNXcAimYoqWjEejdGXE2nredAk9bEQ5jKp3
aa/SWqRvcGNkokbWJ6HkxTs5TW+xqRKuaGLcm8WOSwgmuVU+eiiytBjO00njQzi8lGdqbswU28Sr
xnDxku6CuS4/hiG4jXoUjOtWe+d50hYmyuZi2vR+p0+WyTVqNj66Wvp+PCp85F4nrfNXrjfZGZGG
d0ouO8urpjQxqXke5bioVtA6HBuVTa6+TDPGVsSf27AwcDlAHT6SOH+jS81UKux4IqhbibGyodch
HaWjHlNlcmovy7YIzhKN/fOE+mhWmvcUr7QbwOJKeEskh0QqEYw0Ju2IFXddFcE9l5FvLA2plrUi
sE5VMvtXQ1m2G5xnxwF1ZI2H7FUqltFGxCFaRcGYkZCyiaqmShd6bL1+TJRpuFWCL1Yltd3IqbFv
qHFFodp8wbE3kj6khfNr1ZuGAR5sOF4E2dgCvc8LwqIBbInLxL5NGocO5dS/caWjoXSo+dBPhTvE
WRuo2oksYqWLU2xZVBVpemFo4zfRGOjqRBR1d1o1WQ1TXdVZoNpa81fpYPhZ6XtJ5GXB+D7pE3Lu
Ol3ELOXzsVvaO0v81KnGLTxOujw9W6bCHM6yUn3B/dAXeD6ueJmoCvMkGhovOce+fZca3YTMBuU2
432SHk0WVeP5LFPdXfdpaj6gqRs+5cWIz3ndsqMi7fzLktMi8lgzHDNjOh7asYYpm9q6PxkI+jDN
dDj1WuLFZEJ3tKk/BNOkTVizptuOBR1UlfvolasCbKK6d+K9SLPh9eINOizGpIp5l1RDuNTDUG8Q
HVixSrhuqrBqpulDli4aRdgNeRsbrzOzKoseqwVQjllg6zhvzIjOR71UYYkydNx2MvDDGbvkfGzJ
2cTw+8XI96gfVA/qUtwHqG43kuetDGmQdf16NLBiUEr4FUvE6zRp7xAZEqeKoGrjHs4Oblg1juJV
VtFWNVLkYZFxskkh5lzAN6Qq8E12arr8SHA5bWfc1AYWM83mcEjNRE6MNEu6Fsncp+HQt+/r3GuH
i966AG7JrApvSM7GodGq78r2xI3+GJmRz6sBybWjfrYty2XszslCRL0ZElzLUAyuOCp9VJRxbtqm
UjPS7MQwP4kDX2fbrE5w3LV2UjzwvAi3XFzRvnZM2eWoQYG3Sa3J1qWoUpVw4q1Y4kYlkZtWDS1y
lc5V+W5mvovqopuORB6saGNr1SYOD0oYWqqyL9h5pusybnk5Kj5ldSjGkoZFV3eHRekvkR6Gdj1S
k4cjrtOTaWQTzECxLK+7CrEts6I/mZH13k5plA3V0YDKNKor01YqT7WIZ8+vV0V7xN38jiQzj3Rv
yHZekiVm8KmjiiF9giu/yxWj3tyrTncERWxgfrAt+SggUvXduS97/7VgIgs5b0WUMZxNoWsXt068
RAehrMry/VLIQdE5mI4YxYWCAPGhKkWhsnHIZsUC2a8InLhW8zKeVkvqPg3ZMsLVIFhlLKWVCvJ2
WM+JuaEJ7yIeZLJUGW9wpAkatkntqlDrpD/Oq+EDJBa+mmw1bpqlm8BLE+0tyrbTxMO6zu0NaSDb
xMCyzDGtE7kaU3yZBlxsfK9GRzkK2rBvRLGuAq9W2dJvTCuQAmFUxE2gXYgbb9yQvkFb5AIcJrLM
tnyicwxFLTridkIKMrZYmRaR4yHA8mhugjyeSXWR8MWFgUmD9dRKI1TS55+G3A1aOWgTqbqF2Dvh
sYpgH1y37SSuF1WkZReh2T/rsQ49PRMXMnDRk6xN89MczSIsqxay7FLKiJEcHzrbJatp6I7muu5i
tMzmlul+DtO6neKiqtpj6/upWgaabftFfhTS1tuU9bedTId4KKePdU2HGGGH42GAdIP7bCt6k26G
qfKjOhGnI04urGn8U78mjRLDyM4nmter3jOnqSsuBmS88ykrzmaY18NkZgS8sTpNg3pZzbyUkBrz
lCHFR8NXbDF9REuZNoqNgw17Ors3tHROTQPM60U35Ck/XArrhhNnUKpjApmzVySf/VZZ5Ls0U3TS
DsW8EQuKs0S2y2WdI+m9mwyZXZRDF26JcmZIiMayCRY1l7iqaBxYjN2mw+llWeqgiJZxASpjyoqe
jiXuYVkx7CtSFIVWCPf1ndN4ZgoNS/eKaOJlUVv0y5XfDvNVrdF8GNgCHw1dY9ad8yYbjnUw8xC7
cjxEvJwg9FcNzMGY2Y2r0RLjGiKmKD1+7QpRRMDnisMRycFXsFmlvhDLkB/WqDYR6I5xEMhp5YhI
bzsyeGtjJ3ZmnOhWk+jwyu9t0ai6gfBadj5MUOnKeZWhNH1LXdJGQVFb1belAdJR+3ST9wsdI7Sw
QU16wJOC7LZMStPWP+rboc5iS/oWG0XcIIWCzIVWzEBuU8JloghNMORqKavs0BncpNEizDhsUeaG
oyorva3XdRyIX4KGUiFoXb/CzOM21Hbp8lXJOhlrIZc+yvyBR2XaofeGFRmO5gIV5yLru4tCFhMQ
Se7yUGPJ1iZP5lUPEvhmwdk8qq6cR6SQ6wOjgt7Zqwrq1CgxEh/XhaiZqgD8d4uf0xU3bO3bZOhU
vtjBKdFMPozPk9Bof9ykuTeNystNGvuzV59Sx4t0x4C6KqxBlt/SnKKrJMmKMG1RkoXp4Ity1Tra
jLBcLArz3tp3ELyX2IdJOtISf6RBWYJjM1QrQDTpVFUiNyvZl1k82aFwqh8YCa3lSxtSntWvms4I
HPIyG2LLspOWTe1KTrU9noaAbXkmWhc2vmDnpuqHMjasqda04X0sAbRDMZhujKqGuts5EdkHCZz7
DXE8OEpo1vAwd2NwbBBQsyhJcSpPasT8kLjgna19c+WSMlU8ZXRVeUsakpmhbU/c0oemKPh7v6Xj
FBrR9pvcDyAOVESeVIVzd8RL0tB2Ob6GeJof5pOHY9dR/m4cS+PCsq+DZOV1eSYiixaiUlv3K9dY
/2LA2o8ZnxqlXVDGJc3lWs71ELN5HI+WYJxOnUmnCxOUvSqaaQ4LVhKlyza7dt00d4poTVc415ar
Frd93JHRhrWec+Untos9nvEVGVFwSxoyH7cmX05Ft7SX7YQDFkI8Lz5pi81r2aDqXYpRlUbMFfJQ
uzQ5zIMKHaI26VYBrNcj1KX83F/sFE6o1VuyIPiBhXkKB7SNXRNg4P6Ix4wlQ6gDm5UQmutmNfGW
rYvKa7YzAi7eymp6rfvKX3moj23bFa/ytM9UUdTjaQFnko8gSIwROCA4SzASICwQ+fyyz8PM69q4
rAseO4prHZaj65SuDfh6T4ujNgeOUtWoAwJlq5us5GzZBFU2xXk38E+j1dMtr+dMhG0l55ORkNlf
TT3Vq89F7UPF/U3FeKNb1+dp9vD0oz///M9rXcO/z2c9v7y5e3jSl79AUrh/6tJ3PwVHFHayr9n/
0O5u/vwuKF8f7m5Xc3/zx38JAI+V7l6Jf/8Qp7+4+A/rfx+e5/O9+v+bg+OfFYP7EQ91/2d9U8Jx
Uyx5AHtAKQjfD3X/7iAbh607AfRgofyHRtKfdb/PD6jkcInAA1J21T3IcA91P4FddD6Deh30Ung0
ikT8R+p+2EsEEsLXhT+G7hWcepW7lj3icAAW2iVfF/7AJ72x0xptp470V6NHA2UqdyOA3JxCNdvF
mQcJY651eRFM4sSYdnzHx6K7hBr5skO9ORwcz1QnguWE6sHbusTnyXrURXY2NJ13PQSBhoivYQ1T
kQSZYoyk5qwJmPPPKc1LUiuvqXCwBQogyKmkC9JvTAUJEYhluWh/3Za2bU8gTqGggHQ/LTMUNnK0
NVVJUhZ0tSwplO2qnfq+e1OJxrJZBU1d4cNMzpyojiTSxkGGqFlBYULaQ0vTvCIQgUrYe6WAgjkZ
53Wx4EMghATSa2q6Ui0aaxZamsxiLUjg2HbINUMJJOI8KF4nzvNAlMBBOXZRppm+LppE3KaQaYJo
IWY2XdxnGo08FCbI0eW89EUbWbgFsy5nTY5AiV1MOHCZHSUFXsZwsgEzqxEVxRgvunAiErrY1Klu
38/wwK1aVY1vN4U3i3hCgr13I6NK+Gm2yU1+mQIXBLCG4qQjjd4UZHpb6NxfF3YqFFRC6aac0mxR
XZ1mV5BLpjR2Y74NxHyiaX+UTcNwZdK6CYfKnPkQV1LVjLJVY8pv7JxMkN4m4P7MhKSTYTn723Qu
386jbZSTuDgUgn6Ep4P1sZ+Uw+UC6Us1i1evB5hSz4eajQXttDZBFqwEadbQwbsYl/wtr8gnOE1g
jxajJyXL9HTJuiCsB/seQuFhPepmU9ocCE/uR/NSE2Vcy4/aFuFV3y1nWVprVZLybYu8PBp6T0NI
He943vCTmi/J2SQ1VwbNwJOGAaQMP4lKN5RrOtLPNcorUvggOI0jcGqcVKAcjdlxMlT9ibATiQPY
tLoNdJ6vmnlhavDSLFxMJz7mAxnX9cjyjyLr5sO5dy5uO+ZdpMAjFOhpd4mf6FfMs5fM5vNlA3XN
GrV1rpq8zTdNybkacsSVrx1knYYNKysY3UJcyFZ9T+QqrRkNWebJ9cinO83Kemszq6MEYocq0yFv
wmTOP2qf6nBkTR2naZ9CaQr8UmsQY0xjd9WFxxVDYxVjz+RKkPk1Zg1SfVW+9apkuyzNpGrTdopZ
74q5BCm/nIvDrGMy9Fqaf/IH1n8YliAssFVFOUFFa8aOUzU4VB7XYzkccW7B44dedJFPFw+SMG98
NQqBmdJQR6VRX4xQLLl69jakRMOFw+MUXFa0bM84InWjOqieTltB+MrXuYiTIAlMiKuheG1AMwwt
wqAM5IUmh82Q9nXofAu/BgurXFQy2Zuh6vwQJeN4VkwlDscRlkUqxworMc/utmshqMYpaF6Hg82b
DbGTm+TawtKaQ89xNIcd3G2ptJnsJ9x1E5T2U9Ku+DwM2SdXGAm+NsluURR17XRKBDNAcWG1EJXR
bFnhEerNrJH1espFG2adB1oJ0WBZOW0DV/B1kGmIEvNEQo1SL2b+OCi/XVKF2s6PE7lU6y5NckXE
8m4GpfYtFMrzaVV41+BSV2TJoRStSh3XnT20XkdPC0TKqK9IcdR4+W1iRB/lpM3f1n1RaQU8JT8h
vQNBsB4WP1pwjc+6OnnTVaQUSsIm+eOWVvoQS7sCDjgej6AdXcCWVO+ypCa4JjXLo7SUHUhOsi/U
kGbgxtNMSJzoZl65yqETnjgNcqo1UWqtPa1MpmP4nmalPeTW/c5rS6jzz+tl9FdJx+bY66psHVTj
WZXRPM6d2UwYZUQldtnlkkUol/DmfPLd+2bQbEPHWt70xJwHM80m4OfA8H1h33FX1CpHCOQ0f9zS
CouoHLDvK4tb+ynRlMaFZ70jN7AMdNUBRw1aZNzu6KRLRbpKKIZ4INxpPony1eKh8cTlsgCtcAii
vJkJSL4FuFZAgMBTkoKaTWeFJiJCWRQDUNR+7TwQpYVvT+QAUWvxoc6VcPwgRHZutrakDOSeHvRd
PF0MAthyKXQZa1qXCmyTm26e157r5LZHYwJl0YwUiP71jWtBMEWeb8MBgyrVGlANilpXCYjkBPht
XsgIShYXdbSSkbHdVnoyVb3Xfpq74E2dBzpe5DSskGnzcHJyCT1KdZw1c7YC+XA+9MrudiyXkwrK
qCM8V5VaJtaFFQmaVwSYyTEUWzpukCtWU27RdoGng208UHdU1zalGpsmD0VaVsoTYPNQFpUidQnx
ruMflgWB4ioCHGel/UB0WR6xNkkUdqC/Jf7kVOsKfAxrwEAVSLNwKstPA6/kam6XD2kL31ouEmJZ
4VhyAsJ3QtRYQOgHWeFj3eIpRJXtz5KSJGE2YnM6UTFCciet4ih9rzH71Mrujtq8WlUMCMM406u6
H7KwLk33thLwVUtPewWFvv3UD5SAJl+UEYUgqgIzZWeaVcW5JLrdIkGW47G0MA1B+WGoExRBMNUQ
tfPxSjgNCcP6l3nOm3BM50EVs4C4zvPqI2ksCWvi9HagNV8VYwDlnvSalYFeyjHBBNoQbqHh6LuP
JoM6fyQ8UJOEe5iysoyR7MRbg8gC+rbRMKGLZFxlwTA3MGEt3P5oy+I9uH1pT+zUiNddwGAsNCcu
+yHZ8mqeQq+S6flgqumM2aR4HxT8knE+wQPA0lNKtNn4g0hBBc6KNmYmgYnO8oy+kaycwpnxXjkr
YrqA8hl2JgAhfRgnFy1d7VTOR4nDVJNb1swNixzgrEiL9asRL3YDUlWwCWYmPkylQe8HNN8UbWJf
LciHjtE4ZuOmaK3/itV8jPFSzA1E1taOimUulGSUmUqgYzK3qL7ohGQXk0MGhRA1PaAYpCUho6b6
ZHp4NNTOUVPAFDrfO/Gt5+u2xQxcBvoWetMbuQzhQCDNu9S/bEGiCwOLjmH7XfHOQI/tY5N2h9WU
JUtU6CwNu9S/rUBjuGx4Tm5wWnh1uMDx4RI0hWHetpPuQXkos2KIZubmG1SJKmr1YC6Xqe+2CQTP
kzHzqrVs+NnCmyPQTm0QjZAO5g32lgKWMx+D2wQktDAjJnglLcuvWNvTEzzkLOrrqYpZ7rdhq9ul
ivouqGNtfX3R+xQqRwdTcTqXRGSgyED7KLDtAJJNL2wdjbNxrxqRV+sU99AhCCa7wgEmcQv3tbY9
99YFK5J63QVVfgXRrLyCFDe8q6YZXZaFTTaoCPItYhMw3qTjh10zeoXKPZOA/sGn6m1K8sIdjZ6r
oemV9YfSI+AQGZpA4M4reUi6fgyzesalmmnTRnxMUbwg05/bZbZXCGSwW9ZO40YYLY90UdhXNM36
N9pnfQn+pwsb+R2oSDXLWgXsankre1vrAsoHM71OMUTYEOqkQUaLbP1dE6x1YwySli2PoNla17FI
Kv5mSsTC36Wlly/RKGbIrGKgEhyxn61yPZ/TmJaUn3K/zN6PwcQ9ICvDZbU0Dkcma7yTqpnz9wn0
Z1Z9IqAXWi9ztR2GBkUg76VCUVp6Qpl6qq9QMkMfBT66AaF2PuxreQlSTwMkrBs+NnWjdw2qYsXt
kh71DVDSqhk7q2w91q9BZc+UD1ur15Ooy+NCm27laptFOgXFqvWWyijWt2w14WY6ryjr+4gtSa2K
MS/jscDDcd0sIMqTotkMwZyekdZP3IUIil6/mtNsZpFMZ9TxMhSwkx7IQt1m0oFmPQwEOr23QDdz
MaSqDLqJXmqb8tJAGHNaBL3ZFDKrpYI+3bgcVTP1Qm4KHFdL2/TQYcwgjs6igrak4f7GZpxdEZHX
A3Qg0zbY9CX44kfJRRIhr0jS/8vetzXHiXPt/iLtQhIIuIXudvsc24ln4hsqhxkJECAJgYBf/z3E
mf0mnq+S/d7vqZpxjd02oMPSWs9hcVPPc20LLGHXHIF+hoNg02zKlqQB0ce74Wb2xJwnAH+Pi/Wo
BaglF1si1GH2K7mywZlLhzV5mDyvb0yT1GXFpvTvzg3xl6hv461wAPCai6Uz78c2r+qPIL6nsovz
cOuxH0HLbFtyEGOW/TVkRp7F1O3Aj1ektLVLn7cmRMdaIDof81G3p5GN26cIifV1WM0OROq7ITXR
xYA/e7Ux6x+Mqc2faom7xxBocrWZOpSsi80hURS4NlUdP8p29MUQVcgObDteLO1MS+ea4S6ObXeA
eiD+MCKLPPplycutp81R4qxDcm5X8A3OHyedXhLTz4cBhfujl3V+cm3EPiXxEp+71pmiahGZ9GAy
kCyDuqglGDI3JNkNrzuB6R1V+KxzMl9oFt/zReVfo97dz7iTwvmIlYaxHUDXFqnUJG9alLRLQfM4
HLFu7MnkS3K0a4v6BosSNEpTA/ysAC7nGsd4tZD2BYyXKYY87c6krviBBJwkfQCWX2Toul2SiKwg
izk/DVXcgSVMyb3n2/pogjpPS6tvl3YC9Sp7DrY/EH3Uq1J/GSPi26qqawRaK89ggbB3RwT+yTTl
qpUuN6e7o2v9jEMnrA/KR/ndvMj22PS1OLeiTo5MRwiY4zBc1RF9l2Ud0N5xXIZyMvLTmPbNoR9W
3yKxs9ldS6wrly5qj1RXcdHonH+UOU0LHsa+K7tadR+JGT9anoK+mrOLOFloVAxm/hotOFizOtou
185pjB+IF8gV/ATxgdTl2nKgD6kUB7HpT7BMqOOM2SpYv/wJcupayeywbvZr3+g/x2be19sUDcfJ
9+1QLJwfRRYxcMV5ddXUY/KpHZeq6GQkSuTMNCpJvzT66BjOPBkv9mYQTY/VMqYXNGrTkrm4vtFS
tu+AP0TRYYqXKTvOJprvRo98u4mAUtod/lmy0Vzm1urjFubtLJss+iv0KNEa38znLvbTIRDLHhqf
AhEw7otXi79Ku7opoqxNr4BrHZRazWVmhMUBTNor0CDzw9YqeZK1/Yx6DanY2tfrId6a7rKfzNyW
EjzzH7OvxgJ4zy3nXfWMVOp9DQqiTJ1Pr5XgobTLhsQRDG4VNjsWaiLu0M/TS07tbaArL1TDnnuC
kNfMcXwywmVlQG+DP9RCu4Jb1x9g9ppLMNjJ+21okyLZWnbdr+qmJv1Hb9LxvI7qyQn6N3oJIv9b
kR310vRPamAfuaL6ks99/HVMtDtE0vGDId3zgkatfxvTke0k+wyyCaAeSL4XM6liE+CAVh/JYpAN
PXiTVS8zCJW5AEDuAFCs4dFSug2FzqoKsJMPASRNvNZI/juKGmdJLtqJ54/Q+yS+MDwZxC4NSME0
O+XBG2IPiKh1V6xHKrnVckGpUx0wVSa9bZvE3M8iRmJNWzIUbGtriEXYpvvjnGk6HqdImTtGRQbi
x+BHbZ/9zSR7jJsBwSOr1VVuovZqTXC4Uh6+VK2Z7EVLWnlcxBQXKVipQ6KXq61OW2x1+uxwJJWa
elNMbMcCTS/LNZ/SIqVi3vcEsryaJhcMLGgpR4aQIBY3h3MzTOd0ti8Qp1wtWPClrk102UpyW+Uj
ch2d2GNj0ytDZ38KvE2PaSv0lUkA/9k8GksIcWyJzJSVVWxvnJwf8mb8GoFIPECzkBzzpX+wsekP
AGbSyz4GE5ESry5QuwBA3DpyH1j8R03j8RpqIXMITtSl1Ly/UJGRx3ro6HlpUJy5ZBovey8jIBce
xGKbfDWhyh8mEgGGqwKA/mF9aSUFcuahGQL7UReN55+rZKZPIUvag1jW4MpmGsJfyZjOT4h9rBAi
cSVkQtOVswCjItqUtCLxrXYZAc5S1+zooraFQqO/jb0ey2rj8XRgdcinYypplxZNpNori/OR5ttw
auvVfBrpMHxMsph3h5Zs25eWqWrZKU3yaRCdu08jTc4NDjxXwHW3gM1s3E3aokRK86xRB1C9V47E
YNa6df2MPAtbS5ruU93Q7H4IvLrdvJq+kFr8LR1dTZErMl5ZwNAP2xJXZVKnoS9NHYUP2ZJM7xhT
8XbnlmwwRUi74QIoaKeK3HNz2LZcnOhQ0/Qg2no5GFb3rqy31Zxqw0ATRxW5o7VL5jLBYXCuq/n9
KpMPyBCSJ1vJ4STt6s/YB+tRuJGiuMqeQyYQ4VXPnmSkTTkqfp/RsfrULT0pG/DhJZqdMcjbUKST
68CQ1NzoHtCq9bO6Rg7hl5MUbihdU4vpKu4RfwrhI9NcyCosO0ikVRGAhSGn6aCD6FHcIL0Lg0nK
VAzu2ZnYXlubZVBFDGkeFVMEjG81TVWuiAsfxbDk/C7USfR+xh8Qh8xOG3RbXkP4kFYAjQBQq0L2
63jLJzPdpFg9toxM8BfB9vXNZoxxBxxYeeHdJJExrcEXlPmdMvZ7JoQo87FrRfoSO5Vha0+NP5tM
DYUli0XSim67fSF3jRzUg8tTMhkP8ClqjShQhmWYCZI/azbKr4mSjTz0spLLAZja+ghyfGlLjo12
3Oyy1kjoUXgvDEc0UtDOHGZu/g5Ir4+gCB5WgrR+G0V0ZVrhIfmbwoWsK/uwyJn90TTIwA+QmXSo
1xP6brQDrQtt5+xxTBzOU8Sy4Z3eyPwHievpiisLXKbb8uzWrcT/0RoS3UVdWC+YgQYXxevIH8Yk
Sx9zUqF8cbTKrwlR7POq6/bKj9n8xBgHGLowNO0ohh5hteiSrGfIGZXaRQcNNmWIcWJNAahgwV0u
mzsg/B7nCeQz+rqhbE1OXoQEM91BHOmdbA5LO77b5Bg3UOcZduSAod5HWyqvGhDLZa/V+rc2Hf1Y
0RGJ2iZ8dgDS4e5UnteykE1t/5hEMpwCwakrhxiHGZbUAcVOfYzk2FwYEiBsATR67aolvZxD5I9m
FO2NoXg1CDJ7Gt0M2xA+QFfgF0TZujsoEuISYsIK4cSTB9Nac5esITt3isrjOG/mIoxRXHLTYpUQ
F/xtpjv+J9Bb6DqHYN5HyO9u3GDDafLI/gFnpkBpiHpcVTOXWS5ngPbDzrOP3e3k8y9kphQCv646
C5X4A1k3epvP2Bq8YQrMJr8cFM3e9YtYLsOazFeCpNAxiEofYqgxsGjyFOok765GlU+3xKXtDdRk
n/tsoce5WqNTk62f5NqpksUtKoOsAaxIoSo6WLc+E5Cqp9RRdTRs40eChX6hZjOWs1vZZTsOwGyG
tl8ZgLYNYoaFHmBgSAufDMhlo819rHUM1ZBX23l1i9hwkI3TuywdgAPTXOtDn7BZPy6Jqg+rwmED
jnuABmyb2xsIEA4hAX2ztz5FpjGoE22zrciH7S5pN3w/qh5Gvqz3wffAgef2OR/Zn1wiWCekP9Yx
pGJASj7lvYNcVoLwCEHJw0h0dOhTMpwYbeNziLuLWDaPW2ZQKuCdJWU+RVsh5XbPVc0L3dg/zGib
d0JO54qwMxIrfzFDP/JCFtAgjJM/d2nyKdqQIS+W1BdmxkG9ZNOnLm/sA+RID9PA9FpEQ4ajne6F
oNLkHq0717KKmLq0PeRS8Uy+xiSdbgfWu8Ih/hc1aDAAPXn8J+QuE+S8y81szHLptP3j/9PWP7xM
6Msw/eeNO/+4RHYSGuDsr0jrN83j/yNa//Z736lrIf4PtJ8c3h1ow78p0/+hrnH2/dMGYaeiRfYf
5hqWVZ6g6zaI7Vdf5HfamqIXD3q7wMJAWUrBNqf/DW3N4Rr6gbTer4h3UeSCcgYkfPdg/kxaa9q4
noY2+SujlZ/yIzOxIRqn31xvzwlOqvZTTByI1N6u4xofPKQvEJiSoYo+y97FOOUHtqA6yVWyTgcE
q96eQw4x5a1OOkNWCFKWxHxOgPkuQG2E0A0vZZrG9K90gej6Uasl1Z+yDJj2F94BqbqToraGFx2t
sRXL2CSuu1c0Aih7kBqgFgrikHTdDU1Xi1uWSObXa9bxvvmbjPOA3/lhSr8rNn7U9EMj8NMYwY7H
YqDBUBJg+liEFfEjsZ/Srp4UBEZ/VWHoG3sGW67js47n0aXnbZQe6MRWGzRu1VFVs+pVMfLamPR/
uTz9WVgAJDRNQRjhvTvY8AiP+f7zHxwFW8MzHOmi/trQliMIe0B7HEldzohtTm4J0vkDChYZq4LE
BEDSuxDzFYI+Gm8i8CsvVD+CjBssd/QOLmqLn/16jHZXw39cD3EKnyjHK5lyvr/8Z1+WP9/jomrC
lOPkq4CCNWIHicM4tSedAc9HruO8EC8t+H4Px8z/9Yj8L4PzZm726yK8IYVM4FLN+NvrGoBq6UA4
pAIr1pwo5sjo8U8VV6yXwNjqqb7vK7zxzBcKdSaY3l9fftd0/PzYKd6UgPakeYwecdhDPz+2TOaa
RIviX0mqU1CmSYhE8gkbifjLAWWbvqsJHSgUSnadnoDcRzg+8e4XjUH59Z38bDvBBCSgsvFekwwd
HjEa39QpPywSL+qoWYEwfQHz2SfuYrCmq9YjqboxXy/WzC2YlV9f8t8PD92MgCcxg4MYDRKinx9e
paqCxi1yX2MRsMtPKxUbbU+JC9MYH+usisWLw8nGbDFC0yNehmidXb7DM8iuf7MQ6JtIhgGAfQe7
BBsVnTNgvvv5bmQONUVuPPmsgDl25Lx4tW+IbhkUXqg2hSZGTVx3EN2bYoHQCHeV1JGanjojGnBJ
hLr+Ke9UByjDQhTMHrsZIv/Pvx6zPZ7+uGDwViD0Ro3iBBI6it3yJpZMQNFdZLfl8+K8wyIAXhFh
sKIlcGCmiwMf82QYNKrYND4M+5fayOm/HSy8EwpmUgjuAODzGKHt58HKLBv9Oorhc6+RCqFSQ/RC
XjivkV+Ta14liPujnNA2vmuSHhEVubejyTkjDZnbwgKA/Rb5V4Xf6utNz9fx0pqh+01YoW/XGKTj
8FOBqoMoCG+G2dvN/hj7Fh56k/cb/zxWTJDu2Hio9Kd3doOIBcSdXS1ujgAGw8+G1XbDesjabSVP
wZjqcswdjC9lt1Oo152yva+AkUaiAhOcREQ/Cih5tg45Wr4gJDLSrLS/Aq+t8VchgA3W/mabUvhC
f1oATFC8ejAXEV4PJfAKhTcRAyuzt3M/m5c0GZImKQ20R1iK8Hyh3inplhKE9mp9jZ4aZKoFq7CH
E0OrDD9agufAjqfAf7+h47dRnCHbyLGRoGWDSe5fy6JFWdVVajAvxmEX2SMf2yy+ZVTx9ZqP04rh
yKtZb8+dWlbYSCblglUlAn4Qj9JuFTm7Lm62Z0emUdxltdgThAWaA50Dakv26RlGnmMJQW+bzI/G
Ne32vMEyFCCE1no/tGqMPiZo6HOFb3JILLfnrFsWzB1PmhVfxi2SqOhMMvIRVotpn7t2kTUSDPvt
8nkmyRqKbIDnDOcekgfcOXDIPTfwJunaT8soegsB8ezo/BTzYfM3zrWVK7TuHOtKIivY5QD4Bvmx
z/oqfp6jmWKRpZlEnjHbfkCK8uvY8DaEY/TTCLbBjMepQAOAN0sDHFMPNs7oF2hLRsCKC4PfYoQA
vRkAjk42IFD8+opvoxHb3eSM4tzGSwL+7VUcYQNSoePhI9/gf0rKAG4d4Q8cKqirk5htIl6qhoOT
KQKb/ChvATTCkvKbXb4bM3/aFByNKFiKgytBs4ndQfnzLt+g3bEkF91zBx+Xh+ZkmBLy12CVRTRS
7djTo6sgG3s3j5lExDEqGeRRZp7NA5x6adBz4Zm017rKxNPCnc7WYgwARR99RqK6tMm2DNdYRKAs
miiuagN3o6D7ZlcR1uEwK2QXl1XT+n3nz3jZ3j2aYKVmhX7L8WW++PXAv41rGV6YEyHdwFPjaSF0
fXNataJSfYAG4AMMWBGSWJCQDEnsvO3rFgbXOD4rChE3sJM25/gi/bfMlgizL2k+NYFVT/Am7Uua
2XrrID03qDURIi2ICHqyGoV4DaZvbbHrqtDtOTVdsw67M6UW2+jXj8TeRDZYXiG9RWkidg8seiW9
CdWW9x2wiZ59yLzi2FseSCZuwBM+7Vv32z7GO9lW3Fulln2LI1buIcUZi4OGKNhNoJ2Bg9QWAyi9
9pPOmxQ4ZND7ONg1DOKusgs+VSu+P+IqOzGeQHU6fjKZm/lYrjgv8Li/ebQ3WSYeLadQ9FJslQj4
WPzm0TwcMamehvUDl/MeqbyzWFqb3urhiwc5A6PP6gcw6ymDAaotOjJQTMgCsbpcjxtgRy9POSdT
+IAs1WE4QtpwrD4+b4gmfU1yLDG4bM0e3SaEzXPNDPw5pUdGggvWvorwf6ixIKYDOxVjKLxPFfFl
AlUftoTKGfRZ5ev47KFwf1HBrzLtN3sUrmq0gkGmDTwP7674V6pLAzQbq7AEKGo6IDq8prdMZQtI
JlSWSva/CwtvjqP9kjFaBjHIqfEvsqafw0LUgNQUZknfjxPFCvErXjVVX+Dsx/jEjYmH5FgF2L7G
Qmi4q91Zz1WPlAVBD6MU3KL9uxS8dAXhhoeo6RFVCJsfHRoR4gToCDY+hGU4qL5Pm7Shx1Au0D1j
r2AX7dMh22WfCNLUFF9yGCDmx2joBtxJ0rY4m4C07nXqr0cbTvGfYyIefj8EECTAVCMLelvZIB0c
iYyW9T04PwGpmp9aKFiqEFXNHVim2K1Hq5wAOZ0zlgMTd87W9irSE1+SwiDbIddOdqA4wCjDmmrD
sMgvUa2jc6imGIKQtB/017jRm3uE+bfDK583qsN9PNNo2Q5Z0+eJKS3yx3E6hZBk852zoDeghYTr
it7wyNH80PcOuqVm8RPMT8MCAwm8i/0MoxoA6hYul2LeXFjhFCVJEzennNEpfhLar7Eso4VOYbow
eVC0Qv5WSQ9RborMrEw3HbYNZS2Worlc2hVIvR1NI05znkp+SDqybO+DGFj9PMUatByPPaPlivoU
8i4Bn2l+yGsWwIAmWp7xkjN/sEMUtusKhpboggaq2EmSMVPR0bRDF38AQAp9y4ccZrXl/eIXCBHJ
6HvyiBMjhcrGCeE+wHkjIdw0w0DV+JAvm24vqhroxmkDjgydbN4OnClwq9+EzRRuq/6rYpAgLgcs
ldX+lU9gIiP4X8JIm7OveptkB9QBiRYXVUdacQdinLQthMqGjVr9pTJI1THKC+UZRE0bH2YsaYj8
R6MeuIi8iI59HxuTXk7QZyh90ydLa+WxmaUP801IKgnJNRnioRaPiXduuBRNDGb8hLUCwU5h5i3C
sa7HDHwXqIpYWH9Qldua9TLIkagaOtwOp03Z5iFGgJ1NPSV/DgQo+niJxRFIBQgdaQu9mwyyLnAl
K88WcQ8JJFx+9/71mwSSA/wMLddjXG4bxth+3iYLgdpVI5yR7EwXAm99uQLondKLpW9op+GyhT4q
FFFCajyO5BBX809LBaFxDteTyhN5vwYTTPquqUgTNFhBTpi5bKc1z+Z70fCkhtQyz3dMInXwj7XP
qawqsl3HsR4xUpCNImTfImpblVwTXrlU39Aaxi39rmlCk1XHALExPHAg0GDsLRGy9ltaZ6DFDJyB
WmtYUQ34vezQ+4gk/Z/gentcr4PYIf8wyQyEu0MdjJFl2VTjBCmpUPsfwf0jZSmszfecPlZoBoDC
QNGeQxygwj5iXPsWX4YRvDTE7+ke8uPZyww24uAHLICtR75xga4RHT5nXh9V+WTD8Fk4pzCmPh8r
XE0r8A1PPa336aEmViz5g2rQ+Lro47wBlkTA/mMqCCwdKv4L3FqOisPVNTKtMmR0TW1ZZyqZCGYw
nuz0DBIEImWMF1HbcKGmLaYLWgyk+y3XmGlYTgVWFq7A8SP7uSLLvsCEI/vMJyvB93Te7UMzzyDM
axyxmQ24hxntkvGM35/HOc7tZwBuCt9LFjOIpzaJKyiE45ADACpMqijG4vvqqbYxx59MG7I/XAV9
KL7A7bUv9e85bp5syf5/fEzaWx7Vjjx9H2ry+vF/Bvn1c0AKWHubMtPhBmB2VvPnthamdhd1D7XI
ArfItuAiEm0S4FJBAS6HvEheJ2rYZo+lhsp7cvKyp/laJdAOqHkV93k3QZv4NLNO4yPMAGNzIHx4
NecFnJF70gsDA8M3dSoj+zl/HcHBYAchrr0+k2I1ajSoHHsR6Hmdsr06j16n9nV5iKrVGB8Beg9f
klTvD7+IVWGdQuC4Xwbye4FvroONUvVhI3U8+Ss8Kd+H93UhbdM64S7xkPtfAWU84vfwaleO1TV6
td/664CSLUB5DHksH+L0SKKkb5vLjSXpYi7kjmhFx1CDp59v8kbuyMcYML/1nDL7mQrZY/mAX+z2
h0fjDCzXEVj2/gfZvH+JZ5nhi+6jfTt0W7Lffz8JqcKHSUstYTORGf6ugudX8nM7wpTur/nrWqmb
MffpxfchzyFkxO0sNW/xR3ACDLh4Y+oW5/xM7SaiD8jcmmyGYoqATyqjUVa4OGy5eF3XwWuocS81
AANANpgmNcHmAoaWHSacr/geXDKiyU4tksVlveIQwi3D2cdD1HWlzmMNbqgaJep8mtMJn1feokNK
gaQx0XednfDftQsA0ZIIkjgCaT/LNIzYvgIoEFyDq1Mlh/lZ9BCOdcdq3fa1H9BFHiDxwuFJ07us
RUOdpDscsR3aHPRQf1wmOY6q5WMkFlh3TlIPUB6fv8PJjdcKstdJadS7X9Z4jDk/m0ZhOC74tz1j
h0xjwMYqtNX2zFU2BP/B8qCCOPvXR0efjxFDxM2ytXiiVoYxOYoNEgw4wuCwxM/oYvZVA7xqX+Kv
+Gk2tlBfF3Ri+/N6KDTwxWGB4/O2BhRKilpvwJXRurXt8wKQxSq6Ww6eF58QK91r2BlyEqyrV5Bl
oxAXVScw5WhscikruxtUt1forUJZDtTQJnDbo0EDbVH6dh1qp770GsBEcg2Gf99PPg41QHjZZh6h
Eg69FWfeuCLSNCfUevvgTTXfoQI2ZS2weLDuEr+OVyXgKT8GpGcVuQrV6GDRyXmzg5RwtiP8pC0M
f/4hBoy1VselasiqTiIY9JyAlI5QmIRSgEDiJZacoiTHYQi1W7GReMNTCShvMKBdUu3LzTFHsfhe
R7LxA5BoXkc1n6/ClnRV+tBuUyBP8Hx5oAqbsbl4QbzF+iLBbBiBJo72Z6gMRF/2hPJyR6l0jXwV
mXXega1+EfmqLKzcixb6Tghr1uq0q+A9+TugX89SHXGicTQhGjXwb1JCFJW6ZyCSofXvI2nRkqas
4F1Uy2NIkdvYr/lcz5Z9HKsM0MSFQ58i9BwhbBvb5y2eWDwUE04HuNvRmmBATpmmST5R6ObyrskZ
un0MK4F7EZoY5J8QS357kte5tKYBQAyhM1/3x/oWbrSe9/iXr3KPJsj+981bj93+if4bel81bP9e
QqEpQUyU6/7BCh4ufAKV+85t1Loy2MoS2WJ1t/mVmmODjbrvyrzbf/J9ySKnRCTKE5A9oAC+4eF7
OCWydMvqeApFiYuyd5NK0V6pCFEP9Dxetypnl5Ch7Ltckm2HA0fwRPgSIy3zlxZKcPIUR+Af7oBb
7nfe1mAaX75fKHE5jjSQzpjs14qtr5stbeHXNFP80L4GrPYVaIRnawejibY7CDk6aBmg0padHapC
WTGRJ8jpDZ7ZB7B481XN5J7GqXjBNdJZ77c1fdtwZGhxjsByMO2b3LCdZjzAo76vybTaWIvOKQrC
z+6oGo3deHodEODAe9BrM7xmAeF9pKS5VozrNPsN8PWmoAeWg/iAFcwQ3KD5eQsrKw8OAXg1g/hw
ELjrVMoFuyHAqXJnSbzvID0DeFEF1NX7vf+muvu5ttsvL3biBH0+E4rrvyls3bQMJIwpoKrX0NgA
A8ZdoA7ATvr1pd4A6NhNEXwauBYgK/xX7GX9D7wQvFg2q5BK/rNGIrhlh9LCvhDfo5fevrpzofZJ
neoGMwz3aowp+x4cf30vP0MICXzWQIXQBjgToMOxztnP91LNnAG+beRTDlZNvNQJ3fPxccT7hGHR
Rer8u3H+9wVhfAVwgBelMICL++uCfnx4tFOLKDz/1aNdehwUkIznHu7BFmHu+87+9QPSHbb7D72z
PyGw2yiBASRjFHTUmwsuuoll7zWKrNeIEdS2g/ar4OvuvokhiUJjoWpzD1Pga3PoJqhaX2IOAf4T
GbcY59Fv7ujnlY47QimV5Ti80jyJAdG9ARrXHJqidOX2Ub9uqoC8Dnt8mVq0CzrV2VxjClQM9ylD
Zx0cDkgtiNpvpDEcSrlytqjsT0nHYdcuFoSWtUSot/g49kdF7+qVM27L8Mpnmdcw++uHeDuNmLg4
4mi4gUZHlEIb/2YahbKeLWS+U2O7R6btWyJk0OJjguQNNhQ0Fv5/h7oSECBoFB5hIvd/9rez/Xy9
dEE2wrJouvt+7MHzYSHCHhBZ0SxrRBPJ/+56gPz37uTYGHgvTPyvcMBDBSR6rpu712MJSfI+G2mr
sS/60e4Hxq8vuMeXH5YpFgTopxg7EHqUGIjmGzwzrNuCDjdJe0574loIKbsu5S8CzVd+uwX/fSlM
XQYGL4tR6advQ11XsW6dpJDn11Rkhn4LsWZhtsOXXz/VG24Nfx0KjRxk/P52Hbzp8C2B0kdeVc1i
8i8R2uT9s62YaPdU0fFuLydDNsNuEHWxY1BNOw2mo9BIRcfS835JP8CqgiD4m/t6lYj8MODAMDEE
8ACziCO0ZW/PmygCX5TWarxwG4sUehqiiQumeELLimn4e9x6EO3lMEpgvnnRVRuqWIjkpKfdNbII
SIMkdHQGiNQNi4GJRO+6KpFyOKPRC7jqOxjXW7pALMZAhX0cLTqhyaNrWNzbY6enjfkyGiIxdofM
JYAAb6DEG7h4l7/yjK1AkcTvqx7eoOW2lWrOIeWZZlFD5Rk1kJCcUQClkDhq0hgske+JU0rwa6po
X9MdVA4ZDjHxLby+lkDtt9FEhzaGIwUl656ehJkRJNoDy1C/9GzCcCP1E1N6x0e9J5nkNecyIG0x
bxGkplsNr43v6Fb0o8v7+iBMqiFN/QeKsTjOYUV5TbC+ZXZg/ALGd7PZnlykdub2EjVPK2Dcy9Bb
46mDKx8ZDAx7VS1LvXQj6jzwDLrRHzjScUiGxerz2Fw2IiI7SDHODvjv+lof5mEdOTpVtFMHOBjI
UAr2o2iUz4aqRIdBGdDYyHKomti73OYmDUcJk39i3ydrPm/De/AgO9OG3DRi4m7wI8iN99Dki1ge
sM4hczgpB11xA78WkuG/V5TEY3aVCBjeX2iywEh6F3ew1D/0ed60DL6ckUSo0BHQFvQJ8woc/xEG
HMztASbzzUFeCN/EMJdIGWmSlSsaX4WbNh/9CIeXbkKNKj/PHPjaWkXjRQxXcPgsoq5d1aGKUQig
gRZagbg/eyBCBB6JVyrwe4y04OmluMlglkYh1Cst4Jj5nv8BkN/zV7Q12g/D16Whv2WpfapblJIu
h1IHzTFcJDp4p0Y5oDfqwlq4CEJL5vw9DpchezIw/OpTVycyKZSU4SlZ66Q5rHWoLup45uc64ttl
55b5DIRleEwdjLZLnqg7CIp1BCx7du9hkMjPsUzQhhW7T31unEF3o6geDv0URX1RKYeuSUBgy8D6
5Doz0cvQYjv2wYgbEfbeGbFSmN2IuFMDF/0RjUGm+63RPjqiWvDHbI04PNej6L4oMz0xGptrFxN5
3c2jP8KBggaNYyzP8wDPpcpD9pAaZf+HvTNpjttas+1/qTkcaA66QU0AZCYzmewbkZog2MjogYPm
oPv1tSBd27LvrbrheJMXUTXxwBJFZjIBfOfbe6+N30Bmn1nfxlEJvy4An1VHduy3J5Lu1X6Ja9Tp
Wtog/wpvqUl91e5+4p88epwT37u5UQdzSWNQdUUJE8UoV1Aiub1Pc715kALNIChZHfWBZjXJ0zSv
3hvcJZsVg6oeJ8/E+WwO+knofopXW9Oss2B9CIi2pyIrd+M7lpoZPqrB8j/BKgrOWYY07kczT7O9
XGptZ/TVcN+PgkUIt4KoX2ZM5H23FIFdTV4Yu36cei/ZaPrLEWeE+uhNgQm5wQ/P8SurUlLblu19
8wbbrSIt1rpT5WOTiIQx5HfzaBWc36rm0u4Ho8WLnDZvet7L8+wK/bJ3cGZz77Q3bTcZJxgiar7S
Icoc2cprp6ywUjPyuPt9GtNk1cG6ekbKcV5qr5Nsp2+tpuHWzYz1rQdUgGU5ltga17Xnk5uWsCFx
cnUqkutUzCdHJS2oCUNm14vhciPmqBeOk1VaJ8idpTx1cwu5USrz0i6rOWAD/WxPy4eu4vhaGFw+
Y6+GiJWnvlEvq9GFrQXwS7hDfS1T0b0ucmZW1JHdkx4iAN6MInQhA8pAU5Z4QzEnNm+W9aFhgRGY
ejXcgQAt7vqU0F1YDEPy1KZL+9LNklRYO6s5jI1O5gG5sxIl2GMXyIU3p+B9Z2+69c2eUEG9jvlb
Xsk1QHyqnuuGcKmUo3HnI24cpUnsS3V6fBJZLd56Dypsjg4BMIhFMN80hmmrtJaTMnlHx9Ma8gVG
4b91GsMWyQuAXoGd9+2tMznFnhu944R+troXg9Gkt/iH8JxMhJchfUDwVLNxyOXovHVW/DRxfn8i
Kr96h1YKMKmgd74tvCGHdHCV2jGeLg9D59tx0IkWJblIhkBPx/FI1FySz/ZtI0jc3n/y68F/Bx1s
PeZd3LyPgA2/KT7gEWRc80pgeDjoPCmilrzsA3OvFthTPZ61ri++QlSqD1ZpxDjGWHNfp3B+eZbN
3JH0PPPYU9mFc0FrUxzKvs4Pha26JzxnFj//aJ4Mvbb2sAT7V/aF7a1fp92FsZT+Q1V16yXBA2KC
gGK343mVXddCH06dEtNt3cfdYwcU6MMqRm4OZruMgPgqLh52bTeGNajLuXOnYzbNVsM+yasPsUPG
mmM7zk/WMf5x1br4DKavuwPomj55rHRe29UbHnngkwHF+3+1GtqAt8rJ9qUf22eUd8MKh8ovI29d
YNDoeOT2a6I1twXSwG0yN7INcazo+27K21c5KAHX1V7Xc+cLdYmBqmBrUTWPibVCTYYuNO8IeHoX
BlpkOMpV3HhjYqEYdNqnFpt4486LLdbM3+A2zOCRq1i1e+fCtkZ32OlNV5RDUPoyPk+aTG7Z/pTX
mljqZxAWb3xNwgI6M577igkmV25+PZNTA9kjjezkN9L8qrRYTSHcNx3iraueMnMc20NqlhYE5dRw
L0W8AUrh/tT+qUo9GaEvk4Ee0eEjmIxbDmwd/DGorLi+bjR8CJeLBlFARI4+Dd259UcEKGPujIkc
XFsRDBbanVv7mQwJ4wF0SX3Z3edJRjgZKXohBpUVTRZpXW3j1IxjQzu4Y9+v94tXg9k4bKOHHvnt
3JRNwbvWTElxKtgVwOA0XCaX0K5UPF6xxcn70FJG8ji5KzTWRi+dMzbC2IgmgxHxcmBBMDzbGadS
4s1aJwdy4IGe1NidLsbBcU+2Oet1/gh6JTbHYJlb6Iwnk5udfvQESsWhLZctnjD2tnoAR17kOIOS
0ieQAOmwJKYo/Pkhs3DzBGTRyrtmAdFwmBxOu6HutqZ+nnzoFORm0ReuQB2vU4RxD2gvG7dTbg5Z
6IABA8mzgKG4KRfN8VfoR1Wtz1XE/qgqNveYNO3qZoBG7g0RPEq4Vyz++4brwUN2hfOymNVOGKpM
z0WKagz7k/VzuA5bIIuwHYKUq/Lios6E3eySyZ6uioz1bZTP2XxhJQL+DTnJ1GVVl3cGUUnooBBO
bHcJzAlV3hnM4Vqz/ZlEfQ4LInBFYbEiZJf4bEit+xx9RhOrk0Ce4e8aBNaBgSs4G86cak2IZwCL
3BS4qXO/aAKYYdgqb8nAqiK48BcaCFxz9sFNqPWcXSpLGdhJa8w+RC7XcLfIzdzY9pWhjY56QmQm
BJS3nnhLxhFmTJo8Jan8mvjSzgOOCdXDhOdkF3txd9B5eJCtVk6HLOdCIViI4HeA5fdj2vmhbOUq
Axf7qAyqyq4eurp0oq5z4JV4meD+CjDuY0jidQ9KHEUtmeMrlE9ipcbcT2208rARtz5hwAcXYxMc
pZEdFJ+HjV+PT2/6NBpZ3ElQsN6ud93kDB+8eVBtPyQ7RVYN3EpdJW6gVbN/BFXRRmbdlvuijaGI
FLqx84e0uSxiW7syi1lcmhIxtUkAmsC0SZrINOPxrVauOqzwlQCtujyEI90f234nDae5xtc4Yans
YCD7/aSDqyqSHM5oP8rAJ05FqgGjpjqCok/m3cLy/WEFqfUZo8e3hxzdL+q4KKdgXYrumqc8D//M
Kcooy5kv+BHie5462V5RRxCqWqbPeZYYX9kIznvMRP6h0f1q70o3v9VyvQOF66Qvel09lYRMUQ9F
vXdNCDPNZBKCtS1SppYedydlWvEMGnnOvRCgszjF0uRFJzqb92wmIiZM6ybnWHIaJyP7KFLL/VoA
NH0pCBifRxTlyJZtc4QLvDwjCkC84p42y8DK9Rb6VGwxt3Jz3D6E4kMU2yF9qavtqT2b/Xszelq2
K50MgZYld+Mca7vOmrDvsnlAA1sblpjulBuhVXIfCRwty+0rSHrme5qmsADMkp+B9L8LZ7Pg3w1Z
y/GZINVuHyuHUDNIPwymHbNWkZwq2QxfJKe2lDy8ZelfefBOXeBrHrgTbSgcQt+5dpG1tvm0+Rn2
BrkwFWSLJm9ILufvavQkjwdOnvtGxbi0mti2zkiK3aUkKge1PmGkOc+9ku+FOcxZ2LP+HINsLOeP
YVi4VrgoOacpyXb1c0RNg1aej+OuzkfrxPI8wcpFCothHjvrN5JoY7yv3HS4FAvnt0BjHBmiMm41
e6e1FV5kfR3t56Evy1dXkg4requn+4GOgms1ucYDqp/n41bawAnOMKUlCd54OHH3q6fd3KZpzijn
M3riLtGaayudDC1U8eYQhJlsA46XI8kHnDJ8iEKRVmkuinGfjA4ST0V6v2BI63bbMXYMY8oaTGZq
q47Xl7pXdQG42ZjA5Y/gabilAZsEv9sZKimXg6aTPhc3jrJiLyiMNrPeSuysGqgmzZvzeI+QV8z6
VZE2TuOHnLZnQVB9TaseQhAPXHuJUnQ1rwwULnOxABhY4qq4XLyYlU7Yq9k35G05srWyYBAlylf7
Tsk2ewGvIJokmrhUkHdICVkk4Ma5bZxhnzCr1UcFsaD6tW/7ebThZBVZVe/sFg3wgQAdmhCBznwL
lXaL0PT8Nley4PcgNGxcwDGB0EyoSnPHy/9Wab6r8z72eb1EvgT38mJ3tpk+/Fgia3ITQobS31a2
phHP8hKy8mYpwMew6TNch6v7mYhYn6HUgS7gemuN3s9eFVQOLYXlxQJO42Qb55PDI4Lb8fCsUhYK
3nlgoJyv9dzXaXQA46/a4gCqzuS3xSMvb/J3y1P1uHEBBrXUl5bi5a1B1uD+6EPMOPAdHqzBlpmz
czDQZtZJV6pdmu+hVGYczg4J6BEJYt7EPthEBe6oKxOTGaO79LljLn7GEOWJQza4pNIl2+GRDW8W
YvVS5SR2ST2LrNzJCSeQz+6gbrzzyugHZ1ArnRh1boQyrgJDtD4Y8YUg/QE9snqWniqfNFw/A2xi
cBGBUFw7O1wwFeSUjTSDKz/tQLo5vQ+fpsM/MwfrRoQhyKSW7+7/Ewne8ZYlLtw68Ofn7wiYwnTU
VW4sS7WTVoWJbPQRqKVWPuT+PLnHlhEO1ki9wSTneirqw3dAyzB7EsAy1u7iU646SKa4g9McODxH
VfQdpNJDv54ZEECnMIFyQoxzqAiHzhHQoeLKm9+1NZ5J5hvJ1Br3XpEVdjTRDf3R6QjrwXfkiA67
c+Q00uVEZRknoACp1C7GzwT8KBsXJmqzDr+DPMiPjbG2rxQxgidltj5YSl00zU4sen9h9I37Wo6l
YGHpxmZCbn41M5sTqrv015Xn6CALdFsNL1gysHMEncT9F+I1aUcGJMPE78Ry6zrh5F0FomUOv5oR
AmdAZ79BHzTaOrDYK5vQB54/WWEpMRfVR1TZ+Ehlv2MdVthIWmDh+btoZdnmIYlk8b5ipOCz8Ruy
gboCsI+GnG/p0pgj4ceev/vOZtAwVbE8zGVy1rgN9185XE7pHdCLbpu6LDO7YIJxTp1wwYJyi7SW
gzWK/P47FwH7ZvL5g4nggbHFRgdllGDwmkGR/p2HMHVlyksgXodq/QcPYS5s//4HCsHPm+losLQg
/Ytn58tkbQUa3wEINFLk2CZ/ox8MZq2/OBv4wHfxR6ZduZIc6NclIJe1XP/gHJiqHwmbfUcc+Nno
j8fvdAMs7HQNBP+ENJC1u5h7lCv0X90i8EhRjQUZnMknZgvzrwEFiWmMXqTb8KBgx5TycZrdATf0
UPMqcSn8xiGoGMBvfkYQMFNDEKCexccmUwAdj3ig5zjCWJfcQqU0+2B1pHR2xYjxL7L+oA4kNja/
vwAHzLifoezay6vL3WK8nIe6k9FPOIFBs2Eg/kAJVGZzZZUxnN60LFzsS/8CGDADALrFQwiZI/PM
N9I6qkb/cElB/zMpAG7HEO9Umnkl99+/kAK0OIX1yeaqsFgGNOD1vtMAMh8nBk0SgAAanC/6zp3s
hUOBb5K2aGPdrnaVkaePhT13U8hzk6mO+Zzgetd62/vm3IAJYA1tmU18/T273+L+SIJRla9WXzUv
3dDAbstqdo84PTFwkdgXftm9JtoEqAa2kAYfdTWuOkXsqGfv8rVOQD2DGKXZossK92ZQQ3Ma7JYM
ypbGZy/gXmix7j2zMc5cOBWJ8/49bT8Lvb8f/wja56NHvcZS6xWWnpoVj9v33kVvgbeH7KYxOFWZ
Px9+StR3LLeiDtaHCFvLVjvGl38E6at8Ml6gKM4vfjwYgeyVTqTTLnaVV8a/YnfWwTuK4clj3D8Y
IjbeG5zxLzpfYge/x97JAnlXf068Y5webqXSF5oShkY3sC6tt2Tvwet3Bkn7H4l25fVW5LmYZvjq
83eeds6yI/rO0m6p5qKkIjWaZ80rxUOeWqKilom3UcraQKLDAVpY1sei2P53O1BKou3eeUCBMo7Q
5klXvXCibSp534meSP/NkKctd3kIZptnqmvJZWNemEGi0qgiEUKbG7Fg8VkOk0mGxIysRp+H9Kir
FNL1EYP5MjzF2TzZH3YtmgLejlcNAlZOpw9a5I2QbTtuXgUuG7Q2fBs5ZVWOHmEINFbGRk+nx6Er
nE6fj2qZ2WIGjjnbeyHqyfvq1PXATaUF5TmX3MfsVLcj5jz8EyAfnCTBaCPwfmGTZozH7bWQ0eai
wV4PMnUZU9l801ttcfsIoRUD4a6X9FmlKKlZUuBikgmgDDPkM9gig4AgWfX2bgQLyxEms2an654b
b4rHPEIg9jj3EWXK5vya6o9eNVE/OZ5j7HRp0bLwrqAzGAuQjQQ2ZDg1gpEsWGXKneEiJr6ZUyOk
LdsrEU6i+9SaJfPoAuTQktW0gyz2Cv4Mj77rzJfa0HNgvsyXHgZhOOu+5477/1me+7O6jGrootOT
naVzFZEOTebPam9mL0STksz9LBq5ZZtgMG/Gj6rwS37hWoMs9W+Eyj9r8tt33CgXYnM5IMyTB/3z
d2Q55w06eYlv1Y/vOP5w1Vh23SHNA/UWChPcCGWbyEeWIwr+eMl/q4Tgv+sO+Lk64P+pqeD/wxIC
Q9eJWfxuBfinDsLfm4n/ADn8+JJ/kBw8QdW7RwAIHwLyFsaS30gOmkchKLYPCy3fZEGFnv9HCYH9
C+2CwHw9HQuOg6vm9xICS//FJNjvo3YAoCJEbfwdmsNftXb+lc1/YhCi25Tmv36Sc0OaoreEduFr
GmgcuKLrhfJF//jTe3L7Q7b+mYfw5wvG3hLWnstEAmXS0km9/+WCWQ0kHZbm2gWGFeOR5ASjgtK9
m2oihftvLpXN2vGTcL59L9KohPyJ4GIesLeUzE/2JX4XuHRHK75YjMa/0Z1uvEL4R2RZ9flWOnAD
/803tIx/fnnuxlmwdXJeBonMLef207eci95uMSrGF9lCV10Qt81wRvhJWKuzyrZ5qE/+s46bxtzr
inGNoxgx+IPDrqY+tHaiQnscxRRAFgb1kmfdhd/MGpRsv4ONi/GCFXHvHyBq+Ydp7bJD5SxmiGu3
PjFMVHdlQVi21LrhyQD8fiKiKvfE+LPreBmya1A0Nl7apE4PS8ujPkt6gkBDX92Z+EC/IaSuz2kh
umdXJle6WrLd5JbUELCkv1hNq7gSNIJ7YZpb6s7sVfXraq3NzWpN+ZOpgxqs9bjc221aM4RVY6ia
errQm5hk7dqaB28ECdwRxdtRMiSDcrD6S9cYmmuOClhjeey+UROjXZTOtgbstOmipYAvCcTsx1Q3
aGbz0XugO5y1mpGU1lQFejtBQ+o8sdd7EyBQoflTEc1p5/YcNpYJt/Crb5v20p/TWuZ7t3Y5E00x
n/NQpxJCMjhX9bvqXPmak7L4kvuFee/zZAFoqPf+Zw53kc4Gv3ORBwFIwx3OM7qSRkj6kBWt9L1I
S88OUbTKG3oJwc2jwjdnl2gSuPN6evaWreUvzjoWi5vAl4OeCgSrrRuMvvfpnOnAOvPlPsVFu+sN
vXslIjfuGzrm9t7oaHYwk6/67KoqPaR1+rF0dFckWBQvE99D9zZWO612PW9OWsflVVtW6xdQB9qd
RbT+rK/YYYMeADBb0VHXoiLL6RXQGnyfcDgBJCNBjVPd76wlK856nqjPpHeG98JYIFeuCYzWnTZk
/om3gB7O2PlohzKcWKVd16XO2sMtP3VrBgtViMtYA2dVFMmT30MqamNZHjRYZriMq5mBFdpcYwo9
JGbkBK4cLnOtE2xrhgRbmO7lbzjQYv6y+9WKlUWVhwNtFdjpfTyV5tlJ+1t7niZqBKjy5aPN1TND
eIKPIbAwGOO3uXIpBey04YpQ5fo+gIgJ+c3a7xL984YBHtvZOgz3LRGgED/BPRbjbKfs9UVTnXVt
rqm5o5epv4Zzte4m35ke6tpXlFH4IxRgcVdP1ReXKgnzImMHPIpgYC+/fMCmxmwQj4pxxlGYQ8pg
8aS50dTykQauqsCybqqlAArZOuvZoxF1Ppa+DnckTJFH9CDWGGCei34iloDBSfUT5DGtaSO1jH3+
KAgPJEDnMEZ74/ToLgOcVwMKOMIvO49Qi7GXBXZLh4U/eHV9ABLquC8zdEBvj2fRZEPqTb0eZaW2
0KCX91krCIUMePaLaU3ux8LeAl0yG5Nrp0U4ov2oq6fbhA2rZwVAQ/v00o+1EVEWu779akp0N3xt
dazBne2AYjznmMLtPRtG2/10Z5aLyP0kjk7FAoSieygqPEIM/H5fvGq2LB78scoOnb41wTaVa1+M
+lA+u7S5bC5pEwr7pBzrhNmp0QFojpMKbC31D/ZgsT014/ZszLN9YVYaUDAyfnDgwM0Zj2YK0jPo
2+1/u7ETPyyLmj4cE4AuAMBa7tFaQJuVOFUCJVjTFaoUR9nr9Ykh3N8NVDTUcPnotIGoPzWXrRCo
Qu7oGnvD6Zuo7DL2g9IfwrrXgfLioOC8Fcf+VxS6KmwHrX5Ye6KWgV1rCsreOFV3syXkN8EkeeYH
yZJ9gSGdPbJfrRGZkzLddUSUj6jr/k1pZ85bWXHEJrk1Enju3eoOuBtwuoI8Sx2S4+bPbG2ofkX1
LJ8tfZhvyyJ3CF6uVfOQVCk+hh7nF7UqTeGAfoXZ9v05/remwP+NVVQ81//nKupjWXJEz/qfQWD/
+KLfBkGXXqntsGCQDN8GIWagf7RR+cYvLB8ZjZgUfaJMHvPDby3U0L6IsOhMLeBXPBymfwyCMMLw
/GMNpK5qK6My/84gyCT6l7nJM0ymmM3+y3aMUW07gvw0xGRORrDX6NPTzCyTBZNsuLfki3MpW1fr
EXYNEW2bwAcohS0kTGwzMYVQnj1HCdzi9oJJJI5Drympl1xdQXcaXbc84nV9vmOHXImDkbuLdleQ
GPzSElawUaYtRLSFgxpWLrMfz+VUeYRGcIGZgaLRkZIpREeyXg7w2p6T/3E11mGr92n83YrbtduN
3B7TEBZjfOr7WI7s1rT23c8X98NjlRcNrFR2HE/x7yCJQsBePGaDiOWrMM++CeW99yvnasIVH1Sj
uu9LSmbd3qDUcylHnWHNMbIHmefL3ZzqwzU5x+q+ogWq3oEj09Iw9zYvR23rAOmdXN6XthwP2253
B0l4uUgmByS/7LJLI/UOc2YCGk6brNnbte0QKkxp2xgms6Cq0aYbTwyu+aVkIAkyEp4Phjk7Oz8V
X5NxQaJqFvLTq2XdKjPvjmMDXy01zNvUYS1j1w6JuYWn7Mwa+5aycBI89XRP/Au9vyxJc5GMTz8c
yhsOwm0sHpN1cUlnJiKkM7dshqBlBSzIkqseu9n1lNa40ga1qrM+7VrKAa9j2VW/5kTp9vTnLvve
zrwwYUa4Nx3/w44Z+ozYiENHS7F19vwntdcvvtCw6LlUW8nSRmaE+ePyXH7Iu966t2Z/vrSwO95m
PSsEWeCvM630DbLyFK3JfFluKhCeGMCdJhxw8usaJcpz9VB2RQVluOyvGVLTcOAd2epj73AmorND
MQ8zrtinghbeQFBcer0Q1Ikk08POsPlJNUgtdInEyePqbeW0Jf5HFeY1bd1hnecd2wlpXII01U+L
rj5L/j511xgU3BFcaLTMsX/vcg6/80w0PgJVeRzIZF2vxdYbgwtJOxSEAg+rpup7XFnwjR01nM1C
iMsF94HsLGyDfOyvmtlaX8eOpTVT15AyLlLcKUVRtoHF/jpqi2I6KNj99D5S9kQUEAiJczWOfeuy
f6XUhUxdHno57U5WTQyFDCToyZn9X6AYz0JnHZ41jJApFhEvg9EZ41oZ/ZkHZv2yTCq/ZWF5o/Ek
NpaOEHwp7o1WL3e1Jz966brHKm+eiV3VoND7rxUuaGDGJu1WVYZbDQpFWG+/qeUTVwisPQMm5ar0
L0L57EMXP76gbUK7mjzf38Ww3iOAKq/cDPsbU1bzXuuh+ZZFYh8XVJdn4Wh0n+QMnlXcMbUCa3dy
7eTGqQ2r2nwd3bjdKbfq6BRuzSNt4qCdzrB1aS8acDDW2KBiqrbg12BYEVVUzTkm4knSk4rvli1t
3t97sVXeSc9OKP7mbabv1zoSDJnvqrlcD/VQmNEG8T2sxexciW7koGVNR7TAuMAZ0093k0CBMxYN
eOdiU4BjpDUXGPH0SX+oc22rBWoN6Nu3eGat6kxO6LrqvPemBUHhOKv/mFsIZcKkyyf1sviW7Ht2
Q8LpjVS+OLLMbVm1GW+OHAGNk0oZvvYdL1mvUhnhPzUvk7Ku9jqmlkjqQO1HEIMbqr+8XbjtBunM
/a5sOpI7br18XRUS3Rhzf2ZeHc7ZMi9f/QWWNBtevX1oO/rRdAdmDKaQm6ZKhR+MfqnkbWLHxtFC
hewPrApcDnD2qKP15M0RPTRugozwStTgs70fcvdXCS4hTMzZ2E+pVzK7eSTiAw2aLtNkXWF1FjRT
4OQC14MdG81RQ4KnvcsDjrwnHDhzidcSfot6TmE7GeJiGevvanaqeLZo7Ueh5dAaUpErsrfpZDo3
RYdBO8hBSVwUCtzseRadczfzwH6wuphLpJj46B27YbRferLHp3Stlp5+cct+H/j0g+cmnJyGhha7
Ipiwit+3pYYdNeZgdqIU2zu1Cwrb4Oc1trd2OCKGJ7Ssq/IBvBlCDGEc95AWMR9cf53SV+mJfjci
mF0YtH2+eUQ5MOl7HepQsgwCHkEHR5meU9eh9omuoFF6XB/WOKJVzyskYG7tv6Jv4hdh0UFrBu6u
24UMhB65dIx3wcpMSz+TTTaUo/Kq6D+x2re207NXnsmUP0+VuuqttbqJSSz+CnFQIUCVsXUPbWb8
ohXlel3p7tE1nPJbVVnOpw28IwuyFIkUUZW+usQX2dFmR0wBLMoD88MSLYgotM7EvIs0rKbesxoX
+0xXT/mJKyWPTxV9JsBVqN+4i1vhPPMcofILu8NeLYuJScZ1ZRwaBcnjIxaQ+aPIMl9wM0riZ7+o
x9sZfyufyiXVbrPc6WVgWlX3mlOne22VMkE5AcxCiQIz9JHOr+JTDG1xjyb7wJEOP1HKx/JUGAXO
ryLlYsUQ0t6srdXSTTxRNhaY9B5XuwWq2ZXEt/KKx3b6hjO4/eoJMbK8xm0exH6V+KB3qTvpjHy8
rbEXA2TvO+1D6Et/s3QQtwNL85Bl3YUSX5fo6Fc6Xmps8musYK8N1hTlWd5SSOZW+ZcWHxQNdo01
3OdiEx612WqvnUGWR665LD8oU6ePeKEwYkv4+7geO/2V6sxY7OqMDF4Eg8E+cGrJ7tHK9QPipouj
VNX4OzyRH7g95x6507EKrcJ0zyDH25NBbhE9QujRMqLHlsR1g81BFyIii12ro7Y5OOh2NsV5IjB6
eWeofoh62/bPpTYq6rjiZohmN5fH3hWgg6uy7l6LjsqJIEtUb4Sw1JqXAkZiTUmbv2D+BSf1zWGA
uor1SUaW6bxTL+Q/uWldvWG5avZWumlX3OKp0FnGotHCyS+4IxJS0I8ZxLMrfxXu19HuyguZyiUJ
zcReISZZi/XuTl16OWCPe8bSheLpVRZc47Yb6btsTGK1pH3Bba8K02hupbTwFHE7kg1IjTfUVTpW
ahuXm4iHO9sfWAzlUNNe1coAuUv0SfFZ0nuyChQQf/qt2eKAo7pFO9EFGr9k/lA/LeCE+r1Vp/Ol
6tVyGGkhSNldcV4kFFUc6Zi/1akaf2lrlwJ3GNApezGMULvJA8VekxK5E4OPf8clu5FAscgiQJTm
jVMyG3pEHA8taxrce90o3n13BUIqGpk800WNmRAblaAsR7MMONh9ph98ykSoDjHZXphrfDRRBg8E
A4dolVa5J6KgzgbndUfRuE4pB0oBLAf3m8OikbRqX6cbZaZ7Smw3fndEE+85e0N44bdJPypSmLpK
zbk4JoxZPdhBmwVaBlKdVUIh8k+p+2MddNt/pJaW3Fqs6aqJ2/RLGc/lIxT99KBnNpw/I1bnTmKv
5QPueJcFHU1hojMjVlNCZKHSYAZ3rbrwMh+8fm0mxQtBT6rX03gaU0RSG/1WStPZtfG6XhaaIU+T
I4wzr7Ak5pRlH/GaDcQ9huGiki0mJt+qj20J/Mcs1i9ymScVGqbRvSVW695igdK+GRA8frAy/++U
/LjIb//5H2+fVVZHWT902cfw84EX7pTPNv6/F0uoqObw8Fb/iy/67ZRs/iIMOpeBJm85a5tD7e+n
ZP0XQRbY/64mkEB0yC3/dkr2fsHboptk+WAXWfYW42PPMaT/+R/C+MXhUGu5nKC3U7dr/51TsvFn
Hc42wdShLAAf3M7iQv9rWredtXloyx7NWwqUWCoHK8y/HVDfQ5zqtVOBjlyq5pwXhjY9ZXMtjrNc
UomrB1vtm5uNtWlEi06SbOZ07awLCR3Y0PllYsIl5clao2vjcu36w0/v9L+QYP4ii5ikusVGHXbR
X2h5/utP7vVqKqEzdZdWos/3TKtaaE+5f8bSrl9PGmfwfyeLePyuflZi+Jbk5Q0XwD3Z7E2L+fNG
QYNZLLdkG/W0/rkZXC1HL4YzCykCRxmh/VZrL4xOl6/+1GJWD5UYoff5jsISaSfI9cfYzdBB1tHl
XamdWK0Hc3DmW6/OCLo2tZo5uKAolaYxrAcR181l3hu4FRMEf8qhwXM6PBqIgMD+way4TyYsOpea
M873JVG/yGSR/jYAAOxJh+BUpS0lHglCujFFOkCwDOJkDsCv0OE3wu196JViNactVwvVhI8dMQqC
zBArCJyw18Qq6He7dZDGNTMpzA83yZYEYo1P2zPazHyr43DvojZNzEfDoBgvyNye1wYnpn3V0mVm
9zrxY8wmrKWdZZvy1RynYg2hlrXpzZxW/ET+YltHLCHp/NS1dkrWka5bVqCcGvtLE26Oeb0WE1tx
x10c+QJzp05PQ0dTlZv0JWVIqNfj/drV5qNmleb8hcDkrH21zM3nmfUzPw9swrk5ItHAmhlJUKxh
7Gh861KO/Knk2TrvzHwLxs5riyCAQ5LO8XikPCPA1FmlkcAe9l/snVdz3Ebatn8RXMih6qvvYDKH
o2EQRYk6QdGihJwbQAO//r16KK/FoZYs+3jLtbuyvSRSh6fv5w4J5NHSeUxHirt+coP7AX9gEpJH
oy0wZHFvYhevG3xxGl5SMtl8BUhyAjdu1DP1jo4ddg+8R4sGGQIBqlOMJkZwEtHMH6e54rMOpmMa
lxH+u/EeFYoJSs7LCZqEAnCEhXEZwGIwQMCFRjwsoOyHOBrnGw2iPhKrv5n7Db5dYk2bkkmYB1CJ
ARq80YPuZOZrvNyiFYFHBgzI3zL5Z6evHqNUOB9ObH4N1Pg4DjUgjJVFjyZxJTtcN20Y2PATH8uI
Chz/BAzgjJkhC9FVXg/jIFSTbeSNF3mYTXuQH9J6ncoL7jFU6cSNmZAlvXIGj2EDWsDrHZPCba8A
gh0LLCYiyp3g7saCbzTZWDlZq5QRaX4blTIGPKm2R5KUp75+4I9F+qOWo7xNCt24Qw6RJ4oP7zx2
JhJbIpMA1XGu4vPkJLG5Cy0c+ba0DUi4mj0i0XkzTC4PH695i4/ziCOHDh3rSxc68pbQeyaCNnus
jvhSYjOW5ToyPLothOTJrt1FQ1qh5wpNeW1bTgO7cZ7kwSp7Xr1X9SpHC27KTHJIpwVryREe1CiA
q8rhpK0uyzgz2zvIe5p2r/Xe3BwEwFrLGSngTvLJYvlF9D8FnxIbddQtTBTcNQuNnB5MJayLebBZ
IGYIUjAeBawVmCIoNbHIj3gRtV60u5BUUQmfJmT2gIGa1vI0kDOp8eEqDY7Wyh3UpBAEukEvIntJ
+aFVJKX1GioomByx+wVryN68SinkIXdFRlZ98yCEHWOXAEsS+QquCZUplTsvjNr0a2u0pDYunD4S
T7CmRfa5ZYUwCPAJZ6flaF6Wro8iQguDtUfftF2DHPKbMENI98BBfHORYy+UcrqVn30CRLPvjgfV
F/uXCe75utAH07wq2H/mZmH2aeRehKWpEnnxNdH1C8xT5pZjhDertNVI/wq/qlskSeQfS0sPvjhD
T1DybHzE1JB8W6Oo+k8TJjrrTHTxioGh9ERRfGGhB1tZJAbibZoM48KgXHVWsVc4Ow32z3io7BST
mc8R1JVuY9eOy0GmqhGtssgALhDEdw+KZS6tQv+q4XWwEIRvY4pVCg6pI2d9IzOjP/Mu9L7LyMKl
G6XZFUYah36k3bzO8lbeuJUXfUUIVq4LNikEQwCOfhOWXw147huz1KMQ28gCJZ7wWkhlNOs84G3E
kXOWf8BGPf9kpp1HpnsnNrPqc2qDlMsSnux6KEbS3HKihB176Nc9TfMblvX6axr08cfBzq9HT5fp
tgXT2uA6LpH7oQTEyj75SLM1/zQWdhdtWlGWh4ANbJVnzbzPtSDbQNkArcFatFvkHlh8MljVHZtO
/aUkISNepXNXbvxErz7HLoIgg60nWPiuQ26j8rY+1q60FkottopCr/uBuz1pVD0GweacRhvaqubR
iTjOrWCFldNCTpQDq641h8sGSuLWz2nBL1Ms2C68WOJ46Rg3aVjVW4UirMC/6y9p1tbYnpoDeo4p
NIb1VHj9sRF2+BH+u7vFmQRbfyRduKBqs7+ZJtc9ajiUXbJgTzu9LHGJ1JTEEJPC9dS1sJdM9KBN
P6U7oifcO3yd5iddz1MSZYOZyNYWTeHbJdGrYk75WfAXVqkqbP2c/AKdz/JTVJV7KTjBk4RAislo
sQnZGpaMqT5UGH/m7e7tq6qq5xd+ClURHlOkLhC+QMfFPs/msLFqQNrgBPuGnNCHxE5YGGphUmO8
fZ0zUsrpOq7HVaA6wO3Rz6qvgUZ63wURwttMVRie3rJml/iJOfiERe8Ue7+7mKdjEeJRIPvBuT0I
MaxYz1IE7n2sJ9dVFdsXXezis5/gVP32c70uZAHLfN4bVCKcXc7t8Jso8GpN6u7ewrDtWPaU3g6R
bwBUorrsvMp/Z5T85noG5xAIWvTYXtvhGJz7qzIvyJSVcXj/vAWVsc6O4eC0Mq66ZOL1vv2Mig/1
cowonpSuyIXQmF4V6xNaeRG0wt63bkl15RHaiiw6CNmBCVRkD7ThEllLrRj4M6m+bB9v38DrQepj
/MR7Ro6jklLO/Gyq0m50idHCnuTUdjeOmnUhDbri/+IqHg1RF/KUycnk5QEBcvdIW7xz95FA1Twl
sJ88H0fIf34VDpTYd7mw5rAcf3kVV1hm4yAJ2wcopVYuEStLU9b/Ypg4gW3BoeO0w3Hz7I1lAPa4
MVTO3kT1twVZYVAMEy516wk+9FGgzZ/fOdK9Xr9Y01lNeCz4qFz25YOVCXFrY+7ae7KV3C9G70f7
WSeFadHndEdLfyKl1u1mhsjbL/T1ZKdNHVgqmMSiX33+qIE5Eq1bO+aejGIaOhXrpHDRF8yp67/j
q/SbR2RwIBxFPUv8yPli6eVjy6UKc38iWUDori7nTtQPpB2zYqsTHDB/8s57/d3zYT7kGxgdwbE8
Nx0bdJxZY/h++xxSzK4sbOsi1/14y0Hn3Zl+chh6OdUD0AmMtmxa7v7rmRb7ra+znuzBDwN/gXmx
My4cUkBvcVhGdZDmdN3CiTJZjtR1I7VWdxyaQaLf1Dqbw0XlPOaR2T1hLm1Rdc40J6/9zIWG9fZn
f70QBjrQhxmwIqlUq7MNpUycEZ1kyAhHTWctEyIRHug4sl8OKZkRizSgrH/7ksbrdSiA9kxdCeEV
fsS5j1eUg5cQ48IQ9zVqXQn3rl6Qzy2e/NZgy4zrUI13nNaPTZ83D8PgzAZhioG8bTqzybdN1M/k
UuDCssVokbbt2zf4u3fCSslYMbCdx3f+5RTEGyWeB59Zj8kERbfupF+NSLP2+FcSIDhinPbOR3g1
NunuqtkAlMMQtc8v2CSdKvqneT/YIXYaUPeUVrtkmMqa0/jbT/e7i4Eb4TlM6g/bwdnT4SIDW60J
pr2MpLxOyyw46Hjj465NZlbyzsVefWqejEaYbeiW2vEc8+WrJOzVqLtQn/Zu6HCwjBLByGIickp8
+6nOYicA8VyWS1U8ELPLln5eGeVWnEiafCMVRAu9UOcM1y9p5YjsU6hVc3dZE+ncru0I3laMFZXk
ROJZ7YKmINtg1cjbGM4pHZyRw9KyM+b6YfbadqdD0XoIQL2sDX4p6njeZByOcTuYrgW0guo9qvPr
7+PgTe8AmAaOBV9cjc5fKTslhEPl5rA35wnPprInsGTEeD3Sp39cdcGRZgzYGEkB6aEueXkp0pVN
MUCx3bdEL1z4JEco0kETrDU8BS7tUr6LH6rd65eF0WZbI8KJqQ8fCmu9869UzoVlNK1j791G2t9V
DAO6vjC4PwEiuH6C6jSkUH+qpDTfmWTm+RCxubKLxAOqN8R4KiHr5ePaeSgSe0zSvWGAJM0rPSW1
uNtO7txb5nKUof+na2SZvRqqzuiOQVQxA602SnawIspwYZrpdKv3BSjinCm8pmk9dbAg1HZeqMSm
i5YgEpp+/P5rhF9ayW8icRgevjLIIJXUqm6wvSF5RQ2vXGMz2E6ipeOBfouIH9Pt5LWDdUu/RHgN
7pcBHIWLpBkib+VH8Ik+EFeVEYxOK/QGtU16bF2hbdHhutfPDhsV7B/lCI806tlmA1haL5ed5/QB
/fW2PogM6cDy3HFj9BMDI+3coYnZGzCYy0Xf0JsB+9Yh9zxaMxwa5oxBTgQsciM3nsbWzwDF8Wmz
loGsFRg6RVl8PdCRidae1szEC1RAlNugxfFp5+JSjdK/mfm3c+P9LD4H5M9yE+Sqrmlq5lpMFtn0
A7ScOMXMiFoO7hOkVFpVviZv6ToXMepAPFAOWdQM4qazOj6ISYZzu8a7v85uq1lnv2h73KE2Bj5o
t5lu+ofIxZT51quN7kl2Ok8xWqkzf7fcsrc/tA2MKSKIcz6z1BN+kEd3HjH8AZTEk5p+d2am9mHg
bQ4gGj3YXJIJ0u7cGnnYChwE5Eoow76tX0yutUaswG/s3RhR3IzP1EUjUwTjssKsGpuJmV0r0Esl
FI9zqzOvyhFOyK2yzu/gGWcAr5xXK6LAJm+slxr+6xfD0OJTuOrFgON+DaFihTiMATNHjKCyHDhI
mN6YeETEhrjOxFJTeSHSGJJj1eZgWn7dd/NWIhs2F2YSgDJGvS7bO4OkwHzrJw4DrIx91zxqScve
cKoDwOwZfXPkAjXEbgVuBquRILAQIARa3zxV8kcg5vDanwd5/QzBEUbDzeDobNzZqek8JmEch+sO
LnS9e55W0L6UHwdzZvSs1H8snQToDR2mcWdII052oL1g86bAGZG4BIdRhP8JJ7OYPFGS2jqFmVtp
1/85JdU4bCRkt+vn1oyB+Qn+DqqQiGxqO7/y7EcEnQqJbYHn6WVz/JGGDgJ/2v5gcAEyxmBX3oF2
aT9jtY+sbVP5md5dEg3HNCXDlE5DPtm8WDscbOybAjNKbrqy4UYMHexkA4Gnuy1no5Ffe5wAtQGg
h2yYW78KZP/Bkblx56Z4J2CdFSbTd1+jk7FOIajZN9hFgwLHE7WxxfxDo8x+TBuA8PAYuIKxYtPN
gVVkC8v7TGGeiYhOslDpY3ky4GpAD3cuwOa13En3eduB1k85oOQGBG32gSQgKOwLXZdAbSDkwgcg
m/shHZ93/P/1Sd/rk3JuYiv/733S4/fh8QlH2L81ZeyD6kd+dkkNw/4DYRgqMERDAccUNv6fXGKU
XH+3RU2lIrM4IJqkRyoA4z9tUUsJzKAc6zCLkWOpjun//38v8mW7s7//Vd6FaO3lZq2jX1OX4VRI
eUr76KwSiQWSTbTc1gcP3vr9NNpw+SxDA0ieEf5ClW+aFVaSexdbAQOCYDOsdSQxazamHOZL1xyc
UO/NL3SzsiMuM1A8Gtz77KVZN9JZ9a093cOEHL6IrGhXSEdguOGTJJfBgB3YohYpJBUya4dtP07G
bW911UM5hMPVzH4ikRGVCAmyufXYicN23CSFjZVtm7LsttnQL7x6EluXrYmYnjiVJABFzHGkshbt
CXIL3U2M8jraBbYx92TJp/qfaZ93qMSnLHuCIN1c4Ss3FIuRXssVPNiOLm4U8uwFbghY3+Cl5V1U
U2vPm9noCbPA4Y1/aymIe8/JfbomRaaZLujhYAJFjICEccINUluFM+TUqoGkdWP6dXUT2Gl0O6fZ
cNXkBNulXk5oQ1z4WON31bBNRzKGMWArm2VqV/jMMIPldev3WbnS7BasE+2M+UnUtfDmejWGOgyp
XWg4Sb/FezeyvK1P6ka08VqO+To0HTQhOAYR8H60AMtLYynIsLnAa73qMbiKmthdphyRyjIjwpUc
TPm5q3NkhehLqDBaCy+HhQ9bfJDHrBnwc8BhNmmJnKmittjUfo2aC4K45UZLtB5peBXCq9xALoRn
uXQ68BteZj944kCHaYhXEYoXDBT1bjTCS5OAinDV2N2gBo4372bJXr3RTjmOWeES9LcXou9r/WhM
RSosfMe6bhjngmaWOXbGlyiMTXN+kInyKXsSYyOKYkEc/JyHN6dZ/L8F750FD/yGBeG/r3fEuVTt
41P164r3/DN/LXg6S5kNsMw5RyWPK4XEXwueHvzBSoZagDPxST3x9/pn/IFfvwW8iPkqi6TJCvqT
FmIhngDC4EQDFk8HQA/+yfp3rp0AqEV9hmePOrDATzlH4hQpVycaSrvEYaJJgw1Z7P7Uf2mHwC7b
farD8GoWGcffON16HcnLzsEK8gKL34KYaE8sIPbbdbRXXieZ9aHU2A/wTsM3JdJTJg/io27bZ6mQ
4Taj+EqSgxONAywpaG5p2ENKnbnWJyxuxmaOFlEPyTY+wAXErQIzR/jtsIxhp+L8Bttwb4G5YL5p
jXkysSCGg/5glq2KUIUIVk8fYfABeKx9Oxq9Gz+WfRxcJYlYj9i1UIwVPobMS9pNimPctzOZ7Qg7
QpWbVjV+/Qw3/m/WvDNrDBcq2lvT5vKx7B67XyfNzx/5OWsC+w+HRrvn6GDSNEzU/v+fWcOEcoCP
nnHOk0r6LzIVBcSvswTOlc8h2FXq9X+kNUfzflYlgOIBU8Ch4kDNAfvcJb8JhU+4snQvCxPKyZLs
DoODiQEBF//FTqtFs/BgMPYjBuEWfilVORl4CnGQRZQwC2CxjzlhBFqB0se1WgnBQIIJ7PywNzDN
swYHB7Imn+sjWSJwwTZFCy1+PAq6NdA9cG0YcTjroKNHGwzVCvcw2E33jXihG2EnHrxkjL+wQHO9
TW4HAfqWJlrhnDJ91Px5NrCsQmK3bAKjhLUITppCRzLaTj+UeCc7y7TT4W962P13u7zx++Y6ZVKQ
mBMGD/BurHgJh6g3lm07pPWlW7YcdBD0fNEI/a64BOjCWtIKRgPueXjhWfjora0q8a+ypnQfGs8b
V1pQjV8TPI2uZ0d4eNRNyJDbuBWLdDClWFRWrPkLUWn1NiO77IIqJf7qdk7zxezwoFlgYRR8qwL/
Wy6no4+9FI3mrJgu+K/ww4D08orVRd+x1BlrkVrBUipPH0yWg+amT0t8/vRp0ldijOjIw1/Ho7Xq
K0KQCcdFu2ngsVVqc3HdG313D10JOioaxy2CsOkm6MxprwVp0y6mhHQGziFasovzNHliPDg3lDQD
p+HK1K7iokQr5bjtrqukcRhDUd7FsEm2s99X1xXs4OVAxkK1tEn0/WA7g/lZq/LOxocLO8PKjvoV
JrMVfFzEKwMOzZe5cGDiJr3drw2z7NcYMsLt0kK5sUZr3kHBkxVKtGb+quHMTHc917akY84XpN3N
3/TC9C7izqg/zvoUHjEsrg6VxjK7tVn9rmQ/uzDbNnKwhelmi7/+FxmJPcQfNMesa+RIz/tA83NX
qDvYaPsi7Ma8WnnPGwcclltfM5QtD56w3TivMcgx9G//q0NKkYjpnRXVAvB9c0X9/NhhtRSJ6gVF
9eeP/VWLGNQOoP10hkjTgzbi/b2qmvYfHtAy9YmqNf5aUClQdJMFmCMcyIdjcQt/sVOdPxyOZiyL
igoAqv+PFlgu8QtiimUY/NbnSgeoyqQceglaztXc9FrXuzfFgB/AskxkjxiOcgNuUtN9/WWruX4G
Yn89872EZ08Xo4KCTopelI3qHK6PHGnjySnsmxheysOJ9jSJIbjPEgF67yJmeIho7TwGinj1Ly6t
EjvQvlImnh82Ey0zpKgM+2bmwPZQElcVrJ9brV7vGnfkNIGzsBYrcJ7DU/JO+/PlLqae3DNBwXWl
1uXDnV/etJKoDGDH3OQkryacLRURWEcmWe+TSl1OKv/ptx/5DJD+eVGGCixmNvlXQUhlXYZ9VAfm
jQM9764kF+bCLFxaWypE5L4Wjn+wTxRJFl4AsFj04slVYdq55vIeGrdSu4rimXUkdYbreZ7tR9fn
5E3kwoAj9VCHiic5w1NcdLUBJiTzkjbf28/B3DgbojBSaHdCqHBo9JwK6V86Fv7oW+BdsXlj9Bpj
RWnwZY55wsbHreKOarS6xGmve3r7qtQ5r68aMD1oy3NhRVL/tU/iYgqQSqeFxWQMxh37EzYVXhn/
gIHZgKfN8taxoezixxPDnIz7f9ZQPn08C9sm2pd6wLg5nytDEOCdR77CjasBMSdqwkwB3OVoaIx3
wrsMFpPzZ7VgqiixOBd8xXbAqUyU6CGMG1s1QbU6BotkA6RqDy0LPBv16eOgA55HOuzaJW0wJouW
emC4Way987lfr0geJrs2q6WhNOXnnXQTt9Sg0UP9phcNk8T2QrB4lH4A44nqJr79mX83STx1Cjz9
5TnnHWqjTvVEswbzpu0EmbqIIUkqwHL+svcgnxZtal9YQ4e3QwOReBHks3EsUMFGyymFro/Pxlw9
c8OjxpHR+tQLENkQPFO343gAVC6nlCnu+KUc90GM8GTz9kOcEQJOg8Uz+X6YCTk4GJ132lKCqXH1
DoybMEx1chRVZ/E0bqQo6oe2LbRl7o+sexMvEH+PALL7TDe2m4JmV08FMHaS2bS+Z7i6LXpsvaNZ
Duf/7fv8zSroAUEqWQE3+6o3rGFXMrihbdw4tLMoBdVrNmo4ZoYeGneN4qC+fUG1g74Y2a7uMKrZ
c3W6cj4uWy9ncSEiM9Wzqbs58bpPTZcwkM4jYb7w2Xr8aK7BmmgmhEkIWq4PKcyJEQrwx6QnKQUv
1wlObUXnIdVZAU7d2oQoNHogjInTK+rYNdyFkcTBoSPa4XKC7HY4NVRMjweaJzqsbz8VT3D+WDwJ
3xkQwjZpevqqL/7Lkjj7WeA1qARuKjZlohGmuV2laCWuGiufxK4c4mFcpt4Awmk6uOUu4XWG8SaI
I7yXcn63vpxIsFqaqQmoWnAoGMhbEDRgOs4apRFNFuRtJ6SJSaQCTOF41D7VWhGJle5VlO5jNMXO
EvMK2kkwHJgZaTdSJRcxrgxZmlc4KtTlTV+K+NLvivRgFn51HNLQa1a0nXRkvGaufaH7lF0Rp5l/
07MONit1AAbu04wd9CSH+GkC43D3YoJqmgj27z1Rh4W1aKy0vm6wZUJKAOkGaluFY43jxTSMBryi
6/u+JGoIKrHnfQwQhumEU0eZu4Cu2pCp4ETtTB5hMBGwLUz/T1Q0JI6UBd18oMBZ0Crse7u9MJsp
0S5CSD8HM+phkdRDuNehVn2cxsHAbhoJaovhimXYyGpF6SwhkGArUMRRXV97UZETexzYcUjM/Rjc
R3HPtpsxRrxJUdZdDnLrhsQHItRzC242ghTuDrv9xy6wKRNKn9WGEpCFeICfe/tMG5w8vNNXoYUa
x8evEKthuqbewcf2pWdnNmIDb6mZmCGv3iPcSacPrlU1B00GvrGJJpTaILCJ9C/sKInJ9g3EN7/M
3ApD+FhHdpe2RPQV0bE17XbTogFHf06irK7PX6DPJHtz8OXKpw74E8VHhcqi6bZeYIYbk8j4r0XQ
kdhOnvCicev4iYEiv0d9mIoFYQHlSu/5PMuYs9kWV3RnVRhEEjCwCh3vjLCU0l9MGtiQX4kn+ISY
MTpJVN9pjk+wxFCS1mvTiyTF+84D7CWYXSL5rjwibgoaXgsx0abnMGU7ARSgjLTT0XTqZWYnGik8
UJEml3QyrPHrLxzmXIvbzVKSJqZmKvyNpqviZ0aLQL4uH6jExegSiw6KIVZw+7Hx6Sauu3ys8XcF
qf8k4SyTX6HIenhYA48NHhHTCyzHoPOdtCmxT1rOhoQ01cU2PLge5Luo8ImZj5qkFe5iOsThMRgZ
XuVJS0H0ykOb2NFN7/mzWM6TqxqOI+nUiQ41UOQ+q1ExOkTTz8H9iHb6qZshz7o9VDrNZh3y7CJY
F21MClPDDPWX9AH49VPjcHOcOPATIpf+vlcEvAzp2SWYu3mHslf9n6o8OAh6wNg34ZoQckpH17wy
DME/iWapqFsJhQ/sYf4BGa9wbXyHl0PUHY8kYIB3hCQb6ZEAZJYYZfN3iJoiOAReJW9JzGNTT6DE
X5/WSGo4/0CWC3OCM/4urPzuCfYQrzJoEWl1Xc8fT3db9D28Jaux5XVF2YnpiJPQATnVIsSN2+1V
WWRoRKLBOPYzX2SwqQwnczTuBmMO1id6RY9Z8r2Vp+bdSUUSC4gFq0lVj5OJjsUglBdlFPM3XZCY
3j1BzpS3qfrTM4UiSqk+dUzdH0+kZVpb3VOds9s2QdQ8pEBQFsFm3XR7KhRmMBiIUGnuPpqS+j7t
cj5tw81I00+fbCJneReUQxcVJlRHXQns3CrUj12bw31gGPHtTHW3ZdXA++5gjJykMtAEKMIrxaVx
jKx+QBvObo57F3y30Ayo0k8UzgFfNFzhuxbyx09qQTWimGk05FbLU4HTq1Ilm1Px9Hz4sdSePKUB
pAN4Ena+tLWMXAYPO3r7A/1z2E2FYz/GcJvyLdsON1ibEs2Napel67owwj9zDQwH62c1hYzQgX8x
yFaVQew8+N6ON749dk950PGN6tCnuONvg0hp8ErbYW2r1FElixHHGZNBYaDoQy5f+ogWw7vgcapL
a9Dc22TCIGCBgJi7HZ5Jx+y4Qg1Pp8yNox4pylFm96oRPlCu2j5Kpg9wSbR4V8QhZ0CDIHMoKSpA
dQ3TjJsJHQawsDPemUBBei/JLr1LM7/J14IYrS1af8ZIDlHgEREyVamsced9XgSy3JK3cJJ5K3mW
BAd3QlhGIgITzlWXL0ZYAtjZUo4JAyakUSE2Uzwgyn3szUOLr5pA68ff2lLvYaQEDcokvD/J/CSp
L48YUjNf9RyV27O2K3KY8S2IIvFYaiTaMoXag8pLjQ1q9LXR5iw+qCej7jqQ8KcvfMTlIeJFm6UJ
j+lmV7RGcJ+IWQbAgLPWrWdXUBSZfk8NZI5R8RGej/NopSmSQU0J/EDk2Jqkb9yNVstLtszJGDCO
SQMs7ZKgfnAjoNllY4wSjQxPeJKQomFhBWor2M6nA+88avDgkPncDRFH1ISlGwc3jrR3SpF2h4yN
zyJUlTZjDIyVrxqdp21zmnF0XNWKXWf5Mc8+47N2QJREomxvFtBzek4yShzZEoARrHCazudVq24n
dnmKLIEKWfc4xC3LOMK4ICvlrT5PVrjyrNna9F1u4IzQRSxHScbkMhHH1Yu4ax2LNrIpewZ4qFh9
IWyccfAauOjEv6yJCs+dW5y9y3ZZjjYkEK3VnUebVMoEOTpktFIinsvR1lxkTaVVa/o+Y74vBpef
zvvYbD4aujkyRMKMFz2rzYXMZLX2SSh02yoyWOQpRSJ1JLeJQ1nGBWPi9AKe1yJ1cB9Sk3VBLaxt
pGR/p7EbRkqoeZKuSC+Z/oQoFt6cxic8mHCbAgRsh7KxSYnvfYYI6bQMKAd3jDiaWv/ngCgw3PpR
e3iCLAHL252WlgE2MmiVIUFByVGj4lmIl5lE97o2bGujKeG6OkqQmWH5WC1xmyajRTjYS+N+kWlL
fHkAIVoHa9FFoh5IG5XQLWmdfNlibA2TjkIIEg8dkCNhh+2OIWfcOZCGxpWRR8wsTH7YYRBIWBuY
K/K6x/Hr3rIS48qhR3DDSZ1B/UzdFCNT5bQC2vCsilUV4pi9FKGmtm+R8pYsb2TaqA0IE4nImsZl
PQgWBRrQSI0bzUesWMIinhlwgmlmNRPXjTAMuC0mzGQWhLkE94GcKPyQWSYLDBp9Rrdp49Wd0lRX
/lZaPX8cDB/Fo+iHMr4yulSvLkqW0SOBHdyF4wuuECUVo103iHS+E05PEYKXeXCv40+0JXFKPa8X
jNd2b3ofe18WV7Qcv8VEG5JUlHY7J0c57bXMnRHZ4I8IpgNNkwYzEpcj9XKosOyylLVomtTsSCRd
zksB5Bkoc1/3nqBg3nNC5vKicsZZbrU+ha6KWGBYYHCO1dAgsYit6/SDRYffwEPLKS442ctdadTl
tMzruvwQVlb1I5CEi21cxSuzT8LMtjOFj1SzIxOyUYv/HssqgMggjqmpehsjEdIH8wuiK0BhQNnQ
e+XhqH2MUpPP0xY1/013hZdkOTNaaV0fF741suC0J77pQI1TqJKuiX2oepE4BbCSZtMgTTkdlE8q
09EKmKpB3MDQ01tuL5zR0GZmRX1ghyNzQZ42E0LOWbGcpMq+V9SY7C5BTdKE2sOJkQ/vSb5iBJ0O
hhGJZ/Ue115Md1rBmla50gsvwdOwfomr4JAEkX0x1oFxjKQT3Bu4kD/ROEJvglHpBWcwvmvpmuyf
tFwYrUXEanUSLA9ceXlaN0llZXEM2DDXJ0q3mat6sw4DH09/nyxd3O1Yo8nIecDWfVxUeMM8tg1T
iEgHitRQy5CCOBs3UivzTGpKg91QHO9MJ06+24MLRc2pe2acIJkHikMTHLTnCqMBI9HYmQtoHvYF
NAqsgTiwSbHrON8s/L5vtxXid/pipulzVhHOI6Q44873DSA7h+SqJTgPr8RLUcbS2TE5SRQuG4s7
TO5dDGJNti5MztqRzIc5UsvBqWR29OKHi2UU0tuy0HEmLTx/TZKuiYVpH9/FbS8/SQzuDrE9JZ/q
PspWHTOE1ZnTDmGjudlj+ekWOlG7JHNet5pbkbkyB6W/tlpL7vCO0b71teU8ocycv2OWMvzACLSj
3B7zaEFdZYJc0MUjTKPa5oArXyCpu+2K4M0cT7GmJGOxqWSzdyyZHBMP7VCUusnnohbRR8ISB5wL
ihxL0c7Rt7gLTsfAqsNPseZl36pm4jc5pZ50VMplEF3PBGiTq6pHI9RaQQdOeae4DydY4X8983c6
PAagMsKB/0412cA0SV5y637+zM/2jq9DrSPwBpzWtc1nM86fTXPf+4Pejuso5giMEWDs//R4LKgm
uuL2WtyAjpEmKM7PHg89IWW3AbkDVpKLcuYfOZC8RIvgltDvsGl0w1rhj9BbXqJF0Sj1GRJYvzOJ
WBRUpgFbHaHEwcHu8QVceE5bHjB/xcEliFkuf3lX16+bPi8hOAcyPLoTLM6xPIPjx0x/eXXCy2ay
qKXYjj1gkzcV7tpIzHw1eUnxTpPnt5cKlCCKxhiv7uxSrZXSUC0csbUNKkz00TihdXG9xmC1+RdP
xavEOwYTfqUNeflUsyEzUp5sQZq3pJi15malLAGWQnr9xdsv8GUn4vkFKqEQohoGxSt0Xg6iz3KH
FxhQPaIPNG9IyHJ/yMFdRWWYLnHl1BQhJ1vWul29g8YrJPEXRcXp61kOdv9qFGOkc/acAv1qaNVC
kFBhg3Jim7ouDbt5B4V//eEck3EJI8qms/RKstXhHN0NTdhvWxqHLWOz7OA3ycYb1mldvKtRetlR
Um/UMYlOgKFCuCtqHvXQv8CnTjOYVmyIfhtNLtVL1n6nWPnhR4htjLy4dAnfeqf/9/o1OiZMVxPB
Je04/ZzFEsZZShuL7GzkXg4u/GiP8cCq1m+PlJf4+vNz0WbkwODRYXUs9Zp/eS7OuWz+6Ie2VjJM
OM1ph0jDd84wySfXIWS/fbXfvcVfr3Y2NBBJcaSEir/1Bxy8Q/y+o6EQkEsz7DyDQCzaLPvz7Uue
dWuenxDinOICIeykh/zyCac4c/1xZNoZsWtf2ZWd30eEXSMEmf0dtkHIF5pbb5h8qkS7e3IFPozU
4bs+aqvt0AfDupfmuGhHr/4mpaVdAK4FCzMUzceZ7Hq60xFGg838zsJ0rklUI46elqfDYkKg/WrE
+V3kmpVgGiUjAUGYBWDSvcCUfFiTgK4vko6k8drnIGPx9tZmLu2v+gxi0IPlHj18OZZRHQVXNAyj
dya485uhiW4cFT4z3OE/Z5OBA7ubzeT8bYkaWpsYpq7gBhFV6rt424AZfJKJRagujsR4duZzuZdl
2h66kAAbXFLFALJUgrF0WAqSCrWwjDpchSUnHczYpsuoN9uj6c7aBfZCxDsMAuKxByTbEKJ934+J
di+IbV0GVtJwzNO8DUo/xR1q/XVfyb3I2g7KTd5zNnNwV8ydy9jOPvWj3x1xE0a8Y+Ea0Vo9wWqa
uKpwvts1CZRtsCsCA8I8POjxpH/GxAWac8k5M0T+k03WrcAoBZvFKNsJNxZX/OZy8/ZofT1B0I9T
GDDr2YMRxb8crGRLOr0zqo/exUctw8Yv8fULI5F3/RzW674vjH88Jbki7BJ0l5xoWW9eXjFo5YDx
RSa2bRheGKT85Eb0LSjtQ2uhCyEX6svbT/h63fZV4AwqAdiplD5n7bUuwsGPbyO26URwsDnY40VE
bt7ah8C1evtSr4cp0ksTDgjtFdSe58ZgEfai6ThU7IL+4Fxi6mpcVCNV/L+4CjQ/yhROV7zDly+w
gJFbiJEXqBGShXrTC7QdPq/+9duXOeu4q3WMp0EAjK+aZ3ivmDBZov0fe+exXTeWbdl/qT5ywJtG
dS5wLc0VSYmU2MGgDOGBAxzgwHx9TVCRIyVSJdZ71X2dyMjMCOHCHLf3WnMthisCuZ8mo4kQrec7
d6LM7sqa1hl+CLYUfPg4NZJT5z90ZrJv6Ai9Ny1Z3M7vqzvKFNTRIHWRGKF3/v1227YhBV15cm9P
pbcd26DcxWPe7+yxB9Jt2Yt9NGqyoDu9+VE2o3db9Pm4TxxdXVXLYp2conkPFPDaFvLyaBCgrmB7
K2DP+mpZSWxNI1jPknsi6+qj3jnbQEfdudR9ex1LJHGpN+BudBjKJZyu87Dmf7kZcWmBXyOKq8sf
pTGpa3Bj0bKMj0NOvlWb9eJurgfcWT2OSUxn46meCXXX+/cM0H++gQCtM+IFmtyrdOvXVTg2uqCa
/ZGHCkgU0LnYDaOdfKKFyqLfenkUS0NHZej2rFhddZrT5cmnxiw7NzgOAt7y5Hdqm+pNcNOAzfro
k7izOHF9otIZ7EaRzNFY5BprRV/uuqwV7ywJxvra33wWv9zBq1Ew9uSvJjAD9jPlsNN6LCYqcKqj
XEPFmXVM8gPCzTzXj1Yzq1ACBntnHFp//DJBiayGIzgqr4c7pSV7nJ1B7knBhgw+EJ3zlW3VB8+W
6McD/XtTqunBM430m4QDNKgkzBsTKukKHFeJ3Jk6ARwd5mSSk40RJq050HfkgkhEQSrjhzF+zLVh
MFV6dxBYtw6opcjVggdCa7uDoRz9UnOM8rA0zZOn9DsX4lCY2LR9xUiP851n/nbrRmoq8g0yGxwX
Js6rR44B3cOpyoTQ5uVDHe/p3ZeRthDT3SyO9c4+8Q/TtsuOhJMnXD/2iq/OSRJIS90x6exFUj8H
mU8h0FD5yoR+zwK+/kmvviSutKI/bNsFwvtqMJM+NeCcdfiSuuQj6eDJAwZfqmZUSN2NMxfkuuuu
5p9il/bs3+fYP6y+rk7KFKU3FqY3pJM+yVqyzYEpDN78BRX5Som+1e34ufT6rxx53XcWqJe955t7
dfCHGMjV8H+/eoUkNcspy/hkOYbXt4PFvmeOrWiuUxVaavmhx9VH7LlEX8yCzY3tZ6GSCW5rdit/
v/U/fkzoRllZcGW8IUxkWHidVDF+R9rokS4AOCNCSGGzNdil0vz575f7w9Ls0oLjNYNHeIsUcKlB
JnhHeMk4qfeJIMxhGfz0nTPiH58vqjCoJ+vjRUX0+7wKpDNBwCnknjNyF/qQBSJVE/Poxr52HKXF
6FTkKWsznbqRInJINaDcTkq7WBb3vTny7aHcf5FUcihHUfCG9zLOkMNTib3fUr2+xcKc7GS3XM0K
8HRSkZYuZFXvUw8tSVNAnf/7E3+dHrcuksyLLg+bfbtvv/7W+kTFplXrHT0RO/0qvA69BUnM/Vlm
hoOj0G1cNyQFRfcIHVr7lcptSwckgSAkpEIUUITwW8crlVowyU3MbkboJO+KKP8w0fiweLBNwIRa
Vai/vzJsBdlMxEi7d6e42w3gE7e2pGm9BsG880j+cKmA+dNDxkgZjqfz+6Uymp4CYEK7xytePduA
zm+WOgXArrmI2f7++P94Lb5E3V1Lam9mNbzx4Fp9u907ZtbdANtwd81MHTvv+qe/X+kPkxi7Xcoi
bBFJEH1dqcDYkuTNwJUyS08iVDPirkpawsd0CYFhqmykT+n8zvTxx9vjfI1G20VQ+Fr6miR63Qc4
S/ezadDiI0qNsntlRp1uyncuhRfv7QrBTkPHHIJu0WLG+v29+YXdDAmm9j0KDqSL7gyxIsxSe1wi
hxywMnRpEUUue/IybC01ajtOjsO0XbDAVzeV7zC4SFZYgmMs5/LeFIrGeVcX/kB3uHRBQIIVf2pG
R7sq4HDJXZKW9FJljWJvU3NLVui5je9HgXKws4+YqueLl/iwbMb6u23sLs2hlqf0NAcT8ENpT465
g7lEyI4FuND8DJs2q37AxLcxnQpOMOkF1BM6yV1WdOknWTbGfCxrqmv7NDMqe6vpwoD+M03aXiLA
kNdOVQ/+ld0Pc3wDBb+sd/x3bdxVtD2LaTPYxBxEdaHs5Mr3yBWIAEQ0+W5w2vJOQUyMT12tNXCR
ARLSrOzMDihxdl/heEIeRhctP3oJjNAQJwz9t7lYCcOVwLt6mSuOkwiSAgI09lIC1Y8m5cxT1Kg5
1i8ArMc6dQf6bJGoQP6j/vGJzfZkTL3Ei/spXHy76e6Ek5FnQb8nnz+Msafu6szu+u2stYF3qzdY
jbc0QJNhbddPu9afggxZVIJcEBPjstBozYN93bFEbct4Lf/ptJmKTSsd/xO5yWU4lRXxQ9JOlbHJ
hXAOlT/cUOfdDcoRDzF6ws8EcOi3fQ3eMq5QrWtrMKHVBuehnHd1K3dT6tW3sUcR1U6R6i70pU27
GKMiKKpdMqiThSUA+7h8ygvXBqhqxtGQT9YOWQ9qHW3cqnqW/IbO27ty1LekXbh7kPfNhh0zjWB6
NRfSFtNXr6dfawOm3NSeelpal9A6Qjo2apo3oCjudd3dItBtPzhB1W0Nou0+4KwEfQIc5MKvyvTK
GnkfnBaQYaH/mMgd2TuacZNlqwqBHKFjjESQyJtiYFMhPfS9thNJ6S039PmObW+DPF1mgo6X4lxQ
XZpGuzsVcG+iRS/a7dSTPJMDrg6RDVYXo5VGGW/2Q+zbt5WWohoZ/XS3LN0Szlo/RLE5m/uFrett
nJTiESEeDrbU86O5b11Sg/ru2dVaEud6JSJ84+Uenahz7Mpg2Xikjh4tPTOPcqZPR5HiZBrTjrQC
Y1c48+dKH9rPqFwOnmOju50/Q5ust6NOfnw3xJ8rkgU7RmDlH9Xg1TultXG0ONpHzLHkd8VWFrlJ
42/1nIiDEi/rxs4Dgks4N9xmnaY+tEnn38phYl205GU/x96mnCBgQ9D5IVuYIb7VZweCnqpDXfnq
2Zb9gIiFJMEiKhSymJmA0pYILY7mpr46ITDE9UTSgkvemHw8D5WJRiXy6FUWLKZMEqRjjl8Ez/4a
ImtGeQRELbLDI1Gu81Zr+maHAtC/4G+a7cSA2MY/s0chGSaj/EJUoydJGCK8ipTSRZrdF+jAO8hd
2N41k9+899aU0wnirjhYBf3MiKgYDy1iY3ir/NjtUbB5Ponz5awc7UR5VieIoWmzQ9fxpDZ9UZfR
4leKPms+fXhRmcVVXWTHMXc7ZCxZe22Mpr9rIPFCKqaZeUqJ2/rq6jH7Seq7YkvLt7wQLLLfeukn
LhqQpAF4DHf7ko6+e2dD33kOKO7D4oZzz+Eb13BEh3v6RJ+peu4ErMrNXEnjsZ48ck8H4ZyDGuEK
UV9QMlM573t2LB/92c6/KMmfA2t72ja92Z5W10n4gmQxbUs+UIWjDZLDVtv1auBLSLEffk4Tv/3W
Eou1A8HcfkZjkh1yTMvl0Zr6YkeslXzAf0zmldeM+Epjp+qjYUF/tyHSzQkL3S4iVC0YNdlwHYfW
KSJouSZWQGCbu4JzU0VsBPybTZ8l6r6NRzC/gAsQDwXJGMPH1u02CCtag0dRp+X6DWrjKQny9A4L
OOlPXjeYO8nj1O7JU+EWoQkHKWz/hZ/qFupeITYar5I4Ts6ZD72QMNrlqunRqtkpmEFBFufe1jP3
TvWmg0Rj9toT0tv0nI9SPFK6M9EnNc456Riq2xoC+m4ZpmI3NpNd7TE7JucSRrsXCid1zgyilkHF
26UI354KzOZnL03F127VOttLhygz43lneTHvl7me937KQ9WgbVxofJo3wunEV2c9YYa1uxAphn4w
2/Nks4MzVfyxGi4Wo7PbkzDIEliUFF/7WXSfFdxgMOFe+61ZuUzY1FMea1tX8QmyxrwfAvQRwSid
s720WC9UEyTnCeupYL8L/eL7kqPMn1iBR8tG0ALpYb40WJYBVqDKDTXk4aRV1WleM0MNMeLYBiWW
gDGNgbWJPwk3JdMULPsjaogi6lEFokbXltjYoNyR3x04Xlt0Ri3BXnocJdqgLrqKm0cHP30i1Yl5
MYmzgyX4t4WuJechIMUVF73DDrwGq3K2rbY8dkWMnqQngDiPsmKMT+i3+AdiBcsxSUbQHPkimmGz
MM4pY9XyYZ4pWvseMlQvsZ0wjufyaMB65StHlo6YHgrSXVal6h7BzOCFY8OPLB0dOFDfCXR7qXun
BQsRjKIe0zMi6NrYSDgDn8sW0YyP7P9eJ/sWsDuv2+wQZTq5Ed+2ILuORqHNOyp2yD/YZKRnW/LU
/DydP+iJNj/rC2ozbbIdzMedH9+aFZYZxPn1pWuN/InNAhbL0KdPkCLl92VUtga3kpL4VqvS+dkj
8rUO4yElF4x6iyTbgiw3oNQarDFmciJeEEG48a2dcuTagJiCeFIp5RLugsbvw6K1HVOva/OlMWel
Z+JNGyOsyFH8oFk5RVw1l7xrIISpOqKE9+swkP1zAxzSoXdR5WFbje2z1uTGvZ0g91EAPn64Kh+Q
c5tTe8NssTw3Zi5wC5g4aMIud4YfaCMXsuUA6x80IXgsLiu53OtjQfjMmjb+ccHhcBv0mBozzyVz
WPjtTR/XFP5bU1z3CkfXlMftjdH7yTl2W2iTweATouJbBNSlyMtmn/Fda0n/0GZZrd90AAeZ45ui
cuDCkPbFjtq74kwc7wQaVyYxODvUTXtroCFs+Y/oh/vruBLJXpWlOthuxath2by0OrsgaY2oiQ+u
LcVO1Lb8hFIy3nRL+twnDf+TFEJEsRLWVydInJ0tUBoKNNWRaU116CjLJbFSjBs6mnZU9B3jsLeq
+daogHu9iI3IzYjvzTKxw1Jr7uBAXKEoX6n5esZZpkPLNwT5NVK6kz6k6pRXAsqVLNyzPiKASz0E
wK6FlB5kmnY1uZo417MT3xFG2RyDKRsSJt0K3H9Ns7HFAHR0sv6k5plsSsbmFXKZ7rJOvPqUpCDL
2eqzBQxo/1FCfQqctD0WHqrPolHWd1XapzbTDaY0n78gxN3WriHCqbcvCBKwH9hv65tZn5qvwbj2
mZp+l1JZPrZx49EtS9mQkk4wP/jQ6W6Bs447bxIHtynbKCCdA4NV2xz8cXmi/ld9QbC0oEBqOFoR
qJ4w0XPCCb15tskGLQp5LDTdIrZM089FZYsdESLORRUPU2SXZnXD33gU5WMNnawGCW0MkttBcpHB
ib0Pgw5ej8L0vOFQipsWFNu9K/vykGXe/QRZZE+5lPApna0coP2ZyPlsTK8yn8JNY5jH2FqMr6ke
jzvyp/R9T+BJ5GfkbI+KwShF2m+IF8FDBqH9gs2F/ZDbzr52pmbHcGICboAQbhK3DYiZCoJnVQzm
wyRs4zqoggXVQmV/FOmUk08Q2DuHuYtbk+RIOp53MyvekqPkhE2VfSHKuY4o1mkSPxBBlSRxoeC7
bnM+g6wuk4xItFowrRGYsyGeQoaTINKTBsImwMeDxt1lQ0+a/VM+T8UJ8/yhL9qSwGVbu2zmfLpZ
dPOhz7SKWImWIDc4hHCHyNCIYdNXthN/QonPNoOUt4IpMN8IBJm3QBCWCLG/fyFRe4exnm5TZ00a
sDrnXAkHW0w6BgZNi3I5znOjrlwHlSx7NK1gwLn1SSRTfi5zUKVYk6AGbTrS4fBmERovNvTQ1FUQ
9/nnyrTdPZTNmiVntV60gI27zZBpqKoJ77ucKWZzqvMUkQnEnRanAM7yLZ64U4f0+xCrPlR4Zq5e
XLKyHj1m/QaFNg2eTT3KHtxLPm+gSh5Icwk+B/RMOec8dcTk4GJyQAkKV+EkA9u3Uao3Pk9IW4+N
6X01FvdH3DXtIzvW8rEkA4BJS2qfvNLRdpYakm3vDdXN7LJjKefOoOmN9C5MpjgVbIemgzIrlZ00
qxkhYnq69A5eYWDrIOS3OWtjgvi1nr3mTPmGWG/8EklDG6BkEmoMkLlVldc3ZutXNy4wdbw0MxNo
no7991Ka+tda5un3NtZxkpmI+84tKoCTAxvrbrZN1HodOx7eW8YhB89aySqxShlLgbfmxSHOaknt
bAFrSKo7BcljQ4zoR/bHnEwLsi5PSTHJ71WBTUkOchUKz0P1XCB1Tkm67ONHXebG1yLtWOkbGxm6
JKby0SwwPYV2nGlBKJZYfifeHFCXuajA2y6FU9+V7cTEINNpbHZe0qtmZwcjFQ3QPHweqYm6dwNa
vrlLyY932GM28aNj4KfcBGJCHe3lQeFENtpB7ETW3BeRkvzKbU5kNPZWVFoeh5iJi+aZXcuLDCQI
50a9VuSFjGIkcJzNK3/yovmk+dgj5ceIaM9Z22vzugVAIs0tcZgKLvNUt+vI7So2rWXs8pZwSXtu
SBBn/Kg6laZAhXAUb+LEIYB8GLgqun4s46NtBY8/H6ajQGKg3bWMLFzkai/2MFc3G84Tzd4KnCS0
WvSSIbUgHj1Ou/rOQT9W78ssp9yDsoBQzLqYioMwqAKd4baTJNo7i3Mxd31zR2BVIXiF9FvDMW7X
QHXPoR7SCb3ILyQqBrWvZoQfV4Hq1bNyqY1uBkxj6RXpRenHYlbmvh7q+qGCbHBTeAGpkGvSyEcc
W3I+TJTh47M9cNMHU5H5Qand5ldndczLI3ez1uj/NYjYeSeMXWr/6YzC1+YpKhS/+OJqHFzZizT+
Z7qWVPJHlsu83AdDhyR2CNasR3g0sOtKnfGzGXmdC/jmyj6NmdSIxWp6dnROaov8iAyVIgoBTGXO
5JKBcWRMceBmEWb9IuxHh/RY+wOyKhO3Y3lOFX7Qdt1ClqS+9Di+zPSTkevmlrgJ/URPGpx/NVg3
VeJPl2iZsvtlScdPSNnVzzbY/2hQ39Ggrg0qKqP/dw3q1ZOUT9/SQf7oe/krvumff/MfJaob/IuQ
CxdwI5XpFVFGk+QfJapnrbHwwEeQHvwbKfJv2oj5L1hkHI7413Ts0qtG8x8lKll4CPKQXLCV/Acb
+Qry+Dfo46vKMn+0gTLNw9q/CuH0N/oUa3a1QmhUXLLyOW2SYK/5KAiQxbwX4PCnK2FBBAO/6pre
9FPL2q7tZTK4kkmefKWLR7EChseYSOBf3sOHnw2+X6Emf7oS18BiTjMV2en6//8iukt6DVeGoAyD
bmTgIKOfpaoIHm+X+//yheBBmDbSHpfbei3UUl5pBE23iMMsi+eiLJ4hIT3n/Od/5zIr9QYsTfDm
HSGGWmTqsHclmTjYBuuZWa6xLAUb7v/6o+NbBX3nBato+nV7KCEyi/YFd6TiqrucdNCQcQNLuavf
a1GujaZferPrhwdXGEHUis152zv0FDsvDtzikI5jsXGH+XZOJhwX871YDSJ/f4Kvmt4/LwYJHHQI
0u03mlnNcBrGZgOLeA0P8SS5YGB42Qdo2ZPu05ikMm5tDGzD/53nabNWchq34e+/6qW4XTOYRD+I
g2iz5o61w9o4gVbcazl/9/d7XJutbx4o+ihmBQ/dgvdKObQM+QAZuRIHbcC2Ww1i3uamHt/9/Sp/
GFtoPf9zlVdSGsAOttKGkqsAbQDbOd2ToFWfXrCD/39XevXoRvZ0jaq5EgndLM9T/vRSX/x/GF76
25siiogO5drywvnyWhPRxJXjV42oDkKZDXUihW99Fj0bT7uatwFs1cgIOmPXEkxzwIvURC90AJzP
9Um1MKYo7+A386cEdHVTj9+8NGPXlMdkGKJA3Q1e8fxSOaCtpq4EnZpNJ1bnmxk0LXBx/pE5Jc5a
h2UaQm9zDt7UslPvAvOh8DhaO3HO/q1SyIyqyTnEa6xbM9fBfsz5ngtvArrKdpfdHKZJP1ItNqa+
T+stZX8CnU2vvuu13AbWsIzfkIAEe2Is+e2uwVXgy14g3lQ5Oi4/bbboNOHirhiZTPJ7XrxFVcxN
F7jtdpT4xJlSaBP1QLHcEOx5DOp+KNlVtlYfUFfsxA5czLTNW4onWic0Thfc3QI+eFPlXo9hpjZD
jnPgrYn43LouS0DtrZvElKDvUAHuOtmcRfZ5h1vS0Psm8gnm2fsBp12v5HyYpEgOp8TIHxO/Ke85
qgMDkpb40rqV+RBz72KDD118EZVNeIMbKyQuqSeCPrSsmbHOJpFtKiTd8l6OvnPha7K6wf/eP8Y8
mos0b8XZHfJn3eCdDrlrPlR+9jzJMb7rXTj34zo1phLkyFyaNPC6Ul+9gQHo7g85aPJbWMH2kRm9
J6mQqolKOMixDeAwQmugPmUJBrGNPSTZdWKJ4Jy7CH/QOmHrami7kajp1JGpjb6/efnsS5nY5AJR
BkxxCG4L1HUPlOjycEHTFlatSD4S9MEtJV5WPAYLZYwKP10UIy7BOM6xhVPa0rnlPquhel0ZgxJB
BKxefU5jge2axjIe6Zq402Xj6rQhtSZbHvCQOx+nuuCwgEHuxD3OW2R/OPJ0vz3YOSblBlH4R6tu
+H6cTncyNMOOQsebpuy2X04l3SQs2hMrAL6PJ04ykyk4OpKRAGshd4N72XYMO1tftBCRWbBd5sDf
95YA6eyAdkjve0puQKH9On8KRlPbBTXjCHqwQREnUHRJFcbfEQfWZ9pjxd7BRlzuRq0zs12OZWzZ
LrlfULmA1TdsMMJC6A/Eau1jbNnaiswqR0d+Ak4MUYnSCTgQEuOqqeHHdgNJMOiaspk01ExDjM6b
cNKkeGwTE+11nNQ00KQZEqf+bKIHvIwN16KguoBiT6oZ+QstrSit3PQ6KYJpOyRlgIiONzRQjuUv
dE1S8oMibOPxXa66oYhSMaU/ahE4Bzgg9JDc1TqH0u0zBxy1Jw2Bc0uAPWi7jH59Ipn0WcbAaVut
14ky4ZjSJT/6ofOiVE53oC4OfaO+DumcnSr8i9shFu4FS6F3kw4MSsp101Y3SnWl0IBvk4JxDpIR
GYrwigffEMuFHky7aiF0K1km0YfVSBzdpshohlp9yUf94tBMSzFHOHCDs8WmEkcuox462BwpqAIY
f/J5u3TMbpju1d5Y111hc9/Up584M/lnn1PUE54+/wYNj3HdYK77CMXeOk0DX1TBhPo4rD5LHcAI
SiNu35FgAiDZ0lLu62H8BhaNykEimXMQpfs3hkvbwtbLJ8dhonzBLrk4+m6WbKIv2KGJhn9Dh96x
Bv8mboru0qACyvl43WkNQdfuS70aCGDNmcTMATki0U1RB3CH7qTfh6ZhjN9Sp6aTVNabJJA6XzDH
tC4rz5agqZiOFqd1WYmzbNd9Ndn2F6WBQDYa2xTxa2WgAvd4OjiJxqhyB4PsXmZdAmC+9IVv/NBH
Ziu1fiMcMI3rgkgTXNtTslMzKghvZCex0bTeuc6pCEuq85iHOzN01iptS/5vqBa3IcOaJ7R4cU1j
2MPOQ3hnOPCGV/YQtuuE1eCjEuRo+rjA0ZdSJ5IDc4+WMHuMAYO+UBXPPGiGHSkaa9OGkAkrpq4T
GEN/oTSO00UznP1Clgfp6kj7MdTuyVLQrihEn63MUp+JuMP8MqX9VZwvD5lujQ9+gbvWn2lYUA9w
DkuQLds6bauz0Lr4Q1l88VpShjMrfW6SOAntPvvEeL7vlJ4cTL/REHpVbdjrljjbszTp3s3Jnsn9
q+bQrzE9Fr1iNfVqWVret1QN0GUw4+gVjniKy6LBvjvO4uck+1J4X3gHO85e4GtxB4es23VIw4Ji
QoWAs9vXKfYUI6XM3suA2uRclkxmOYc8kqXNPKhCI9GLYz22OnGeguDPuujA3c+qJZK1FFZWbayk
7fWNE49ttSEX7ZOszOo0tlZ1ajCTirABO3uySjlEAwAUrHnY6BvPvZhHc6oWFp+yY/6rvJGGEDlu
GNHJD9H2NlCp9EQeuEUuOQGDyj/ZamhIHnMHpNEhe3F8apsl6LxnOedUEH2IsT+E44IFyRLvOPme
MEJgW51EpuHo21ZOzOszUtgZYEHX9x9q18M8ndtDQGaNn+TbXqSdHS3WQOOVuUc+EqJRwKCeyrsx
tyYqwYZLoYzNNXGowpvVCRJUEWVC/2r7w0HkeY4izqo2NhqfnQkfJWLiUDeOk2tXBkylPOo90ps0
25wRcg6mtaGaPa8C5P5gtkO/ndr4qUidYusRmIMQi/DIxmuNz1VvTtcDa7SBVbzTI2ougxZSUV2u
Ga7Jt6T0DPIEDIlIwZsCslI17ZhNYMso9FXMb3RnmPSBRMHM8Wy6FHaAZE9ww4diGCmM+bOj9n/f
9r4WVQK+Y+1Engc4y8IOt6JOfz29ymVJ7IG8mkPLAhq5JoXnPgEdhYWdfULP1vJ6tjQqeSbxH/si
6JoLBrxzQaeH4rsRvHdQeyV4+/l7qBCsEfDrYXc9d/xymvYSTEPw48pDVxn3gz5fdAVz6uhlT3U5
3MYkmO/+/gTenAxRDQJ45EqU76hzvNINSls5VTKK8qBaNmEQM2MWKJbjuk5BUNDuesfN+Vq6ud6h
gW5z9fYGeExes/rqjg2O7RYlE0o7YtwkgYueH9nlUd5VTz30w22BafWMk2z88LLsjEQnu/sUktEu
NUocTNhBnwC3qv0kWdf//jxeTIK/nez4fY6B0RTHEhkdrw/lYsoazbeH4pBWlBcHysfPjdUypsZ+
pD67SWw229ThGUhpbvTXcEs4zBb8YmGw0c64CbYy9cmnOB/NJidPmQlqjSWS2QubXKDLusNAVrgS
HagiAHPTD7FzSFCo7K2Jg+vW9qr4Dg6o/YQNCL5WwF/2EI5pDsU44Eg2nFBQZVn++LIq1jWZpOG4
FOZ7EvLXRoiXd+Wwo0SOhYX7jfUWEU+MHkKuFjHoCI4GN6OfkBIgMPiMy0w7aGwbN/TCzZ3TBU6I
xOL099fx5pwN/xylr8NLwRCOLen38dDP7uiKzMgOAedtFGAJKCF7fG8aeFOxWLMSyfwFs2qjM339
zodsULFbN9mBNrq1cRMmrlq4fdgiwYNTVzT47HIOD2nBpvfvN2i+MpvwjNmiYLVaMcTGajT+/Q5n
o7BVV47pwZZjEgPVhoyhxTH9gYGtsUS5OZ8DDT5Gbc/3RTDTqhfOuCVPhCo7VOYUeG7SUeRuywEK
RtILtpM2JDD23/QoyO+mD2TE/VEjCvcf9+T/1KvfqVc7nC1/ec/RU//0T/LQ9VP143//r/CpzJ6b
rs7QO/8nkejnv/VPqRq72b9AYeKQ4rMmYtfhD/x30gD8A8qcjDobogI5HKxK/ylVU21C3q0zXxNP
sCbz/lOqtsx/OcynyPFZ0UjTDf5LYOzXFj0d3TPIBhdcNJJfMJuv6rp4bhsBBnK6rmHDbBWVY2zN
Vu4V7KBHBZbXmU85CUbFVmcH8qVvbPUJG+xEuTSo24dfnt4fiszGq3Vx/TU2tVjUWMx7lBVfrdN2
Pa+qsEFdmytIKUG7ShPOa9w0hA/QoGgd7eGLR1JXtukqfyVv5R1DN16kZ4cEPtTfg75HTMBBeYCo
UxqfUFCidJhdJ/5BdA56zL//4pdy9C/ryMsvBl6xen8cLEYv4/6XlZxsBKLegrm/tiYnSSipLeUn
ZWP62/Xe3CC9meFWRiQoUHPw3Bk5ZqFb+0p1nI87jJ7f00lKWEKM9kj2WaM2fZUC+vI6p0AR0BBh
VwzBqZIBDNJ1g3Mv0/ai4Gg9cajR3CtszKp6Z7/09jV4a0uBFwEsncbC6+3JrCUgy0p5XfeQvJoE
L9DGZuEBDVojRhqnLrgTsVG+M0m+KhliaWBSpkND/Vpf/7L+rF+epaNPiQ36v75+IYKy2A6g8JDJ
+3F6//fX9moleLlSgGMI5iyVeSbl36+EDmhe2i5trn3B+ktNB8wf5qnZ3BQi3eoE5i6hpc8+Ok/L
Gav3PppXiwGX50PB6wCuBFQYXI7fL+95VgYltMquvbZwnqp8cJ4K6Czl3lkquaXA3aDB4dXvx7Id
wbQWjfejhyR45NRoX06u1emhNeZNsWoWqk9WJ0wrSv15/iE0dlg6MRNe6ASI+g+kBi3DO5un15u7
9fd767RB5wQwr2evtqFfXpTuDk7tODFHiSGunrKuJ9PL0Iq+tjfWPNfJiZN28TXxA3E5LW26cxt7
gi1nKO+ZZK2FNAmsRCF6ffUj6yzvu6IP7b23pXDevGSCsfiIqEAztzI6rd9/pQsYSu/S3rrK7XZF
RUXYPQhu7Ccr2CGepaw8tfqNqjBgbtI09cLOqPeIkMW+tAWlp7KtbgVBidOGQMHkYcwRf8yyh/3g
tOIT3XqfI2Qdo5rOKdlkvZWjyM9lfT0KeBSttrBMJ5wd0AvEaxdapdUBLmh5a+bJh2SuLZJAB6+9
xrrxsTcrzYpchbXCyDCkRB0lVrwvo59flqnjfyEDzj6lpBxcLsmkgnDUU7siPWrOjprfoewdZ3+J
jNHRCBufvgnZ9neDrnnpZlzBx7FsByIXTfNjmxpjsY89zYBrmhbxV1p+3Qodb7XHofIqjmLSPBZN
LY4GTunv5CLiXhBWVdxlBMZ5G9XauLXjDpUyz2EPuzk4t5TQt9DriAoleFJtS/zgSahGdMmoCwlz
qTCuRQNnLXCUiQ5ntekPLDXmiF4gdzd+75Wfp0pP6X4E4s6xegc9AMKznXQrfMNu022lDoBzpwo/
IcJs0p9MCLXPMhHCCRezh7VcJ6ZKdlOfNwyOcdzOiRr8XdfEKbVaC9U7/yg8ZJu6qEvd30NGnVOC
8mL0Qh4EVBT1fRmHVq/V1b5ziy1nxlm/WbnHHF06HScBX1K/s3qcsTjXvekSpsSahTaML8lo88+c
NDyIa2qaHLXJq1BodUzlzTfzn4i14WfiWl/0VTGd0HIuexUMfXysuoxTQm6ienmJ9Mwho1Em5x1g
dqHuMfG6iE+I6jhmPezLYmy3bjEmetiB2YzPaQtlqTkUszeSWjmVQX+JHM7iixp/5sWh5NR27kuM
nGLosEtsXwLmDKuQ1a5+CZ4rWxavGDth5iIvg4fggPzUoSo0oDCqMA04K+zG0gPiKGN2BTunXjl2
PmgNYjXMwl4FVSspU8k5kR8kkrNq2ySZ/4xU0cv0SG9MSBEUKfxrR4uT+FRbXu85eVhPsl3mg6S5
36VbkaCL3MZSkeNA4aT+P+ydyZbjRrZlf6V+AFow9BgWSbDznt7HBCta9K0BMABfX9so6aVSr16T
8xykVkoR7k4nDWbX7j1nn2y/lDQOjqak7bd1rQVWpT+7S3nAGU4DmY/VejfaSkec2x6kQ/5nGkjP
TENuxgFdS15VYXWy+3AooyIdvMs6gsXc5xq5d0OWtUSHS/xCOhzifmrrZw5j+5wnq1Xsx5ZXgBy/
1KJ3gX14G+RLq+6qgAkTPoe67XexEOO5R5dQ7pLYJmTHp5kHyM2XWuGFZhu8WsElaBfwAoi6XSqE
mcLMnGOS+YW3tYqis3dZk2H6GGNa5IaiNfGYAypwtlBDoBJWoAmNGxMW9h76SOLyckO/jQTO+uaE
5QrAdgGGWwcfrgZNC9wFLJ/E1q4YSAzc6TLjS1+jqDU2Gc+RdS/wBuEQCRAr2y9Lqazx3mtDmkV1
2A13pJhxJCWk5fIFoU6238dZKmpQpiUBttgJynkvlbtmN2JIht9DajG1IPkJBIt3P2J3ACTtrYw/
qlHomYndFXIL5DTistd9lgrM5Yag9ulZup761vapfZx8LkhRUOAORb8T833csoEOWPcTnHnGHs4T
jD0Sbq+oPuUZjFgGEOtzhNYux/gxW8Bfaz8hDxizFjcqk+CrbZ3niIz8ErvFI/I+OJpmBydyk6qa
F9YQOiluOMEgaQZgZ6OKXbLfcZtDHkZPMrYec2YIxcUKsC+cZidX4x2sdl18avwqnAYPx4aq+NFN
s3Kdn61qWJEz6Yhr+KHiXrE/8bo09BIVOb8FNgveqhS0NEjGYuLRacukyOBe+VopiRb2a8Kfsada
A9DMTjhLj/q8BZlwSlU/j3dYmFq5yRCQznt60CZ0xKlDyse/AzjkN2IDmUOh6+Shrt7wdoTnYMoy
epS09lgXGrWrapuXMfeAMe1hBoSYUObmN01bF/lzwGlxkLUp7q/oZ+64HlnLTppZ5yZIwvEmRt8y
7RYsqcAr/MU+tPh2iq3pd8t31Bvu4zxKszl25jIV7xgYEnms0Nb9WlZS/iKZdaj+uAdwpc2sJZX7
1qvCd4PRJq5AAjQ3tAi7aOlVisR+kDdhVeTuzrVAhbDtwYjZTKkVvgHBnJKotGoek9WI7fDk1ESp
/oQ9CJoauQ7PhtI7NgpBg3d0nvDocsio7kZgTPG2oKqGiZPWnjRCtMu/MPcKX4yFMv28hqSL/xgk
pjhGC8KfTpmy+FZzJVJSNFTiJdqeQgAYtFJvvzZISO9mUoiZO2FvCnx5dCrchsdVeXw4hSnIj24R
3DZ3tTc7t8yXnCaCyVlNN8nCaG6LgbNKX6hE5A9EzmwjbJ1ygtUtldyEago6ToGley6TTmQfolnt
ADQwFdjy2g42g0eY6MCgU98okrMRt+obaYnGtC196RWnjC7M0ywR9Bz6sZNZlK0jizSzSDV7nIty
de8rD1fppmuJQ7lzROrM24XqRkaIAfnUGI8hwu5XlOubQMoyErM997uptIL+sAYELkJKmsm7XmKc
R9u4lV73ToODwdNVKcpJF76x1iv5WDN1ZIO12jDfB0hUFT7OTyC8rmFtvFKUF0J9GPQpNxmcOwIW
g+nSxVKbBhJWdNQiZSZl3JzBfWf2AE3c79vUfrRms/ROzNdDfi8MqMld0RuYHipsnhYA/moc7soy
5vX3tH72Mg2KdAdA0DwtYIGZK6B6IbkjTv2768Xj352U/6GTAnNLE2T+a+Xf48+6xrk8ff1bM+WP
L/yjm+I7v3Hl4HnFa09rmf/3H90U6JQoxIWAl4YcCSEt2pZ/dFP4TzRT6MDBMrR1D+bPbkr4my/o
CHKjIWvsKpn6F4R/1pVw95d2ABovsqeRPYGD9Gkq/53eUFY2SPrWXI4uat2FSVOTiR3zdvve0qsx
IhlR2AQV0D/eq8HrGHvJvj85QSPMPVdShWCkNNFNdzgZ3F2K7MrYUEKMuz78Dpk5flCet9xUizB3
TjZCV14xh4sNBmYZ5WJhaOSVVrsxbCkMnIsobjbU35jj+pzLjyGs5q2XS39e8i69J+TdjHxjXV9j
y7BZ8AiEoz402zwidaR7Tgra+EezC+lxCw6Yr9QxXr0tRMOYtCHaFltMi5UaLAYW4rQ+giTLfhoC
HJdCsXxHme5/uEuTkzlohA5Q/VLrWnxJtU4bQIKkdxMragzlPoZBUt5Mdpg/ZA3DTOxJxkEw0kS+
HuNza4YJMZCKi31OVte0dXlTtvOM9MDoPbkBFE+BHLYx6YCla78GPW+zADPLjyDv41zT7Y1q/FNH
y+qSyAp5553MEWe1htXjQM7kHglK9WSuZfOYj0HPRQVcAc6poj4j3Wq3ebDG20Kl/h79nTls+6C6
q7nlmBEZ2CoFA9iuVLGu+U6XY7gdG+dDsms9CykJbAx6Thi0J3nSUgoFBR7w0X6bywKP/WgHB8xL
uR4rx/Gdg1xkt9gmYvCmXu9cd5IX7d3P0fTE7hlfpfmLxk8dOZW4+NOjDrTeSQU9wUlM4Ngj2HHZ
WPa9IPHuUyxt8op2fX6YZO5uQ7ikFEzD1q0KAjnToTrY9Vyew7KPb8MWs4FrstMWVNOZcrxd0ZgF
u+GoneVJ/Mxwg0uH4VZHZVZbsxHDtijy/BKPnfkwGtLfxbOmoyFqL3I7iIgYVdt0ROsVrw27bTg1
8TEPY3c/elXxK1Tqu4hDY984Dsa4dCjFhUWebOQ8dye5igpvQmhHAFmwr9On2nm1+9Sw2rbCD28a
VOJap+DtjFR+MLlDzz/7xj6loAC7E/Aq0XhukxH4hxhFdi6n1PigocF5XabdxYXYfbeAhjj7gex2
MJiWqAeqtS2hIdzbU8e6YdlyJgFCPuC9oRlJI36Xw9cBQ0oXhOsAzO1FDTT6ksxpkoOHui0Rr0Fc
ztlehkLZ7cYVq+MheFBpkgYX5c0loJbFCIPx2bIKVz27DPddnPgd/IU3jG5MgE0I8Tdeb/pPQ8CF
8n12VqiTFNEltOwQjeUG6sPCz0cyQKKy9Q5YGWtCmYt+2vaxnfaRIxrD/ZhDu85PCmpUuymblR4F
3qjVIZimMfrpmWrQUc9DkY0ujpzEyO37wiYg6rPA67bWO9zhNeSe1EWMs7QejvNJWjM725glyWfF
hLvc5qlgXF4YTcXyVM1iRjMTzCSllTHz6wdq8ZNdmddBQA4Qp3RyXIbA+WSIrobvfhGKwvvkPQrH
iYYI8UfZUNvuvKnjYqBHorLKOCZhkmWsEJOb8ktdAOaifIflurWGHnyBRWc3+vdJ/b9JAhVaT/7f
ndSHn02f/PPE44+v+eOQ5iTm3EDwjFGGzDnCyf9xSLu/EfTn0HhF3K0PXf7oj0NaT2j/PJTN35iU
OZziYEQFPMR/JYGceTN9vr+eyQy8Of1DJjCAx6gn/jbiCK2Ga2QTlEc7SD5VQdzxIPEKofj9qA3v
uZ+MY80V6iOoxMfCjRRpKfnG4BsGzXHAeWudbEUQsNSUh5oW2ynU5Id+Mdudr2kQwxT2v5YYUnGD
2nNHuA9QNc2PAPtmXgxLMyU0XcIuYV+0QZbtY6PWmjX/kmsahVqzXREM1U2N7ITvNmpbd9dF0rCs
3aIgWgCe2HZT9YAax4XtB/UiB3/Raw6GS1QO0gzlb8Wixhcmz4SNa3JGqhkaDjANpakackje2Zuy
jaWJG75mbwyawpFrHoepyRzCkwARNK0jsP3IAd8xgvEYNc9j0WSPCsRHwwa0meDT0J+E/5FpEkih
mSC2poO0ZYeNTxNDes0OUZoiohxIBiVgkUETRohuiDGDQx1BqfrVmuCQgNI44+bivpdR6OeaVrKS
yhDxqW44betL1cn9ANoEyeZDrFknRAzPx9aGmzGjVryEmoky0EJ+h525r0L1tIqhuhTMuW+zMujH
TY7UpsCzUN71rZ2oyAomnEB1V3yMuLqfgOmRfiiNYWtzFtI+Sab+ubON+NlyBMP8YlnhS1XuVdLV
4Qxqs/u+KdVHHGJpokIL3+bKLupN04xq5zWQKdIJCr9U5BswSgiefC3Hr0ubbkFpcREc7KD99LMc
FxnxdeVbXdTuDakQ4cEk2eDeqa+uPKFDJBKz7W8BOgQ77jqCNy+0RoEnXPsVrBblldRS4bUx6zMd
Z5ykXVD73SajPUgPiDP3HqUvglqgRHtL+fkX38IDuLsqLOE6xW/XhmNgoyqcK+T0omjEve3NzY2D
5ukWS2r+pW3xYGzI9cJWlhFtsK9QWkbow+ZHtDrZ/ciWXm/GxJm50JMttiq8AHRJ0aa6IJp3fRcw
ZDHt8m0BRfGtHwk7MGhu5ttEDryrfcPfScnK4g1ErTov3EYR9BCX07iIQQe+pW+Ny7gz62R5tBKW
pjvGS3F00ahqIG+yXFAw8xqrhjRHGO8NE3XXK7b2wufQBiXfUAD57qKyR+C40PPfzUPVfqY8f4cM
f4gPphhhdTxnKMgpi8o3ZB6IgjrM/LRoUVaOdvvTnfF8x2PTPlxfWQ5BO9hPVBakFiCBf0pWLfB2
eyTcdpwGT2TEgK8whupXqc2UtVuPLzJ31JZkBQTumf7F6Uxj0xjd4dWfK/4iFbJ1cic2kR0o7SUy
Q4nuTzn5l+tKI4CPn7aCpB2RfyFRymZUlYETNg+qZeyJ+juHQwIE4Q1LpfWuas0aGirHf+pdNHuN
jvMR+C4RbuIcJvDPd5Do86GOI8p7o9LcQitW7b5kcPDjKo2qzcZ7CAT3DiQG1iU2c6qYzqiilBVZ
IH1z4y+hpQVMboVOAQ4O32hCCNv7Cy3iMkmN56uQZ/VwpnYJjummHMhu058WMTvNc5YsdPFkEdfD
VkBK3jY579yCeupWdNKJN15QphMAHL79qIDP+eXMql/5B5ymz6B3lq3VNUR95uu9rMn765ZH6tEX
VPvNZnKbLzVNr6SibAiDO2sY8d4njynV/aYcCMnK+1+uCm9Cu0FOze2rtvzLLG0cvumBe8Fb0ktv
R5shuPWA8AB4cVEvGUh5l2YbWHVzGTjHkEbasM9FJrwLDsVXKXKd8cEeXqDL3Xl+y5XEp5eeVct9
RlqTmvOdjJuzXfvxI+3M+UGQfbQPmgSikgq89OA1Rb4JwsmJGIwDPoD9dpymst0OSK9TfADiR51w
b+isn11Nil+XZu1Nvo4yqq1KnGzL/d4LkjID9wl6B2rSabTxjibxp5FYH8iDv5PbSZFdMwAop3KA
WFkD667sZYe5Has3jbaJStfDZ0Pk6XZK8/VHNblYKmFkaTbgHkvHc52P7Tn0iwOs1nTruisfcOYR
+t6hM8vVUqCDEq/eQu8FY+mpmJfqRJPRPio24Z0ZjG2EXAwBfDhiGV/bvdE0nx0Tr81cN+YtI3P/
3LPwIQx5JGBO8acpUKgaVUdFvPyyl/bSZoH/M7PgVNAwNL/4gDV2oiheBqDDX5fFsCOedXqldkfj
d6yBBAGjOTPrcAjTXFf2A3sqj0m+2lwdkGVsMWNYSMe7Sv5IlyGOdBDQPcAzRdBCAi5pWw+WudDa
78donaz6thHePbn0xRPLioxVLxaP9ro4EV31usGPauRHAgjbnSONaSOF1f6ULtLKtbJOhBMWNHbb
r2PZWLsukCR5ienDjNeJSxanfYjfF1jz+N10zM8utQ/m0sWvSpDQaNvFhNSanmuD2POud9zXeKlN
kqfiGfdznXwwrJDbWtq7AaTgrQowrVMkBD8c350uPj7o14LMRGoIP9TkMW85qyFW3GisOJihTeav
ubaVONKpfsrYz3/CtODG2Fe+jnKMd81kgA3wHLUvJF+bVLSh18G89+O8eWLQBAo07aisbE1vbPvg
vp1a9aU2l/KLokV97w3kOTBlXza9l607YtyA7FdDBuElrV2yPmFihTgM8uR2ouMuzpK8rRmjyOrd
c5Ef90HSVSaPRPI2eLPx4AliTrktzh0fYmNu4z4xoqnIx1t4qA4rpo7JtuncFlHDqtC7z2Nz39B0
Ojs05KOYtjyTpy5+C+EpX2BAZHm0yq4mxyusjfshCdwTlUJxEGbTRdnMzBA5RuNEaT//qivLehBE
yL6qPlNH5trdu4dmHDXsUu+wbuM/95XcGU5LLpC/noqKKgzSi3E2GzawVljdsYElu237IYfHtMSw
qUTAyypBFTrlN3JRg43sY/VQEN9918d1vyeOsj90FgjWURXxlprhboacB2T6gNQUr3qwfuZ936C+
rCcgc6rrt6soxCZLZbmvHPoZTV84h7VZ7+YsXfTlkGNgjPXwRU6Pa0GNV0yN5OSagodFQeTrcqlg
ihXGpz2E96Ju5U8ErBQgJBTtw9ZL9mMZ605UR6+Y2eZu7FceccD3mjN04QRtHjAogfVB9LeRpnLf
7HY+zGpOdtJenxdkfPdzZonNEAT5AYrxwcMGvi1FHzVTk/zs5uVgDxx5U9eU0UR6XDSb83zOJiGx
F8n4pLr4Nku6ixO77g4JTn5aVm++iXMcJeCHjLQQEeiVS1iwu4obfzS8TGdxpLgJDkWl8uTJ9vJu
xyOMao95sXImgtMMI+FISDoTR3poJgu2NFUu82mm/l1vXUoVhBlJVbjRIvNpNwetBYqDLPecaG2E
Bw2ehAxCqUymdPmeFgG0oI1nYwrFxVG943d/Msxw2lc1enCG0OoZc9rKoG+V90nuNvt8cp07zP8f
3Wpn0dp6l4yWwDZfh+GShrW1K0M3f+j81v0m52bZ5la9fhNSDHeqoj+SielnnywAs1xrugumyd75
NDbPzsztB3u9fATGYN0CReguCaVKZMVgURbD/0IcTUxw6Jh/VUOyoFrqHZvzPj5XRuZtktw0t0Un
0fZPGUFTMAA4KtsSzYVDqnQQvoTGMG/cwrlZbQpt1LU/fLTYG6er+ntPFNuycb6npSXh5mTheUlW
2lx0NSn6mQkM30yAHj/8ws1vlaoldbx0joS7AeDLw2dzGkMSkKllDO2qK07rGgeSIsFZbh0IeU+M
Ltb3kjn+nUyr71xAE0bTiN0BDQyao1DHSJTr9HtXVZz6Rlf98Cd6XYzPh4FZZjbte2H2n5QvXmRB
B7ogjiKV0BYXO8vdBztfE0kUb2mfTSfsdv6y8qSNtXrzRjXedK1d367lRGpxtwzlQ1F3PsqFwE6/
AW00mSPmGXYgkXIUmGHPNJqrYUMdUIbBjyAx2TimxBUXeEDB+wBv/XO1q/rbmgJKA6FjO4Sq1r4e
+Zqqfqk1co+eSnATQ9/bSzZGekXrKdOIvlbD+nCiFfcZ2t9P8pjFzus01c+lvQX4KVcNKJKGJZRQ
lORXAmCtYYCANTQYcPiDE0j1rLGB8+8QQVsDBSE5TL/w5lRHX+MGCURtjzMEwkKjCKWGEkK+uS36
EZNGArCQdLLpMUmH9mJrnCGiBqpb1MgbNwF2SCOLdpsGIPLCXrn4kVsZps3eyMEklldi4r+7Pv+r
rg9BOv9d0+f/9tna1F//KnOlwcOX/NHzgXLwG7WHa1NGoofB1fAfPR+tgCUOiA6mL4Bno4P9R8/H
JxuMr/pdyMqf/KUHJH4DtU0zx0ce54Lc/ld6QFjg/7kHhDQe/ZfQIyOT1/OfgqxgQUs5F54iya4t
5w7FkRoq3GW4RxuTWfcUWJC0OzJoxkNhVWVlvg8BkRJRwcBevliVM2A0YkyND61E2N8yqPEnop+D
58zj6ENFPuZ1dsXmz069d2yF5Kuuw+WYG0oZKZMBy6qmUz+WFeSTzTqQGt/e1eUCMIntkp0qJEv+
FlfyfG6MajJPWF4X2tNx/JLbXUsr2vtAmj8dVDP5ydbkAsEu397mFfdjgFS0BVy3sF7wsq41bOGR
BkCIp1DnNJJ+rOyO/kpJvmDDZBUz7arznc3W0piUQU53mZkyM0YAw0ylJ2eYOzhptuWhnjGDzojX
MVOGTXZiht/595AxMTHJhajgzqBc33jtMhyGnhvGxii1+7JygNXEvdrnK4ThjU9yMhotWGnAWaZ4
erDIevgc1CLoiKf1dGiGfNjh/uWETdoFCIxMlpXZFzYvzHHTx8Al740xAk2TPulajtsmwHAY9y6/
qIM+zvqIy7y7VcQZIOOD7umIYopI6O2gAIr+VjWNoGPn+Irq3KY5BpXQPXnEkLyFcLN0QDO6ruyq
8SIBF73XpKVfhq1VYB16MOuqDMObGZNfrfViUz74pBppFZl7VZQFV3UZFxe6dGjMjtgT09181aHR
d1OR0uK06qpTWyytWQOUhH5NSKRsMOPMr6srQPe4PI37Is64RqBU/QqSJ7SQQVWI4pq5fRZ1n94U
KAk/Gi2ei81JENsKQO/IgAN1ndX7D5AiEdxp6R0yV9JOdU3Dormq85Kk7PZQimcUAn34MLvI+Dot
6Bu1tA/DLCq/Rgv+8LwwFXDTsfxhIpQ64W20ToMWCYIziL/wNKAcrDEsfyMnCT3hIoepOCRDZ73E
ZTaeFHeEvVVOqBDDOpbPgTN9p84zdkRXrbv4qlvkCchODXdjAnKvysZEixwrD1Id/jPu9p5tHSbY
HBhKmQgxTdUiSXnVS0qUk65T9vddYK7fyqFiCtklyxt5ztUxvqouDSopcGZajDlpWebSzPV9RzYG
VsOrbtOaslhPE5lwAmd89XARksQU1qc6zJL3oSvRf2LqLC+FFoVKSLSHianZ0ASsQ8Bz2Kmdwnxy
0w5B5FVb2uCJI53VxY5xA0IpZ8g5tA8gskLUjGb5E8XDQly2bLZ0pGinkp1LDTV8z1GDIQxjYuYG
6MJyoHLc6ayvs1re3bInUK1IwhmCt+X3xa6z0ZuXdCuB8o3eI+PSGH3RpnAZ1vW/C37/rVr4n1QL
7PAoDP5r1cJ90w/p/9lCiiuzfz4dsTHpL/1Tt+D+5miVAXJzhsUEZWL/+TM60+GgA9ZCP9PR+gM9
LflzJOL9xtGIPpyGg23xZXzVnyMSmxmLTTA7ki2XWQvn7b+gW/D/E60DhTR50aGOroRYZP9dK+0X
MyV4CSBvZtzYIh4sUh8ic8KRYU09TvZhak1wZaafoquxFjqJtVVjSPNWCdjUUh4KPXudqyLiXpd0
RwMcvOo37URy7cZMbShymUtLL6bXDo9C3MMKg6fhjAgAFytHC9iCn5sywq/hfnGAbK5szWoF4xny
YH6SNg95wlw5o6Ycr91G1SK4FanlfL0qA1F3GvW2gbXubUbwOu3BQs2AbLgw9JfQ4K62RZ7RP+6G
8G0kJ8qiG6GbxlCd50syu+EbV/H50ucgkOk5IIrjPur3gDnqojk3bt8EZy/05Q8Z0Jsu64qjVaQ1
9II6QY4KNJR+eDmjucOxwa/Rhk4PjsRK+iNROOIFr4/71bdIXW4aYzzSW7RfQQ3MjzW396O0TciH
HpTo+8Tq+P1bP6E775V86w7/IAGmhFzLQxuu8kd+1QrXTmO9ZLJsP+24wzNCmBZ/zSFr66ZqXPfr
kmjf4ZjwAlzkjAiBS36aaSfWS45ur9qONhikjRfO/NZOwc8MCnAfiGb53XHlouMalUmDxsmYTaU+
M/HCyG+DCVRwr7L5Lo+ziXCkEGd2hpuRM16/n6RgYCOs5oo5A+ua//L7B0qwL9KqRIfDW6P+hKcF
MwkfqZQfOJQ5gVWrsRFzYaHINMnvyZ4MwMMYkkAF4HNmeq8FZxqOSCAj74vKDV5jOhvoJdXiQLL2
DWCvB9TY7nTkTp+a76hDHHvP1c+gEazWX2k88k6YE0rPpVSXYZXunvAaD3przDhktWT+5COCdjbU
iQSciMp6qVEnfM6p0quWSgvKNiGUe5QVfKc1tvinj66d4Hu9iK5zEZRs/Ls/TKwGq5d8sqE9IIYN
F9c+AaUanbsSmQjnciJZfAZAIyC0ekbvq5Y7Lr37JDKHFj4sk0DFrWfmA24A8ln0gxOGFEVO5viZ
ZBjypYuwRJZHR4X1Jngsb5sWrdPxCssx8gluI903XvfvQr9KjwAI2sBbVauKFROLUf6YEW4kUb3q
aPhJr5MlnNtPpi6Ak+2B/Gt3bD8DIflmQ0fVh88yjHwder9MlJetAximbyHhXpfwVXi7FKBcGv2w
53qRxt40X5Q98pYo/M+PM8OlxwpcyI0DrLrApu6gvrV0jstAsL2NHDZgwYy+Cd4BXLJ2uvNIAErK
DmgfePMWaA+HjmLudJUTX3PO6etV6c4bAag4qomhQoEe2rSAMgEKdOAxSk7tcuM1C0wUKyBAN3Vp
QaAy4NfhBD5lXBSSDYJV/haSMhaYgWGe4QR2hijuHcZSFq3oBXIEDUTLtE/XmHPVlGC+O4+PcADV
SYcR8DdzIdwZwXb0ZWo/5t2EKNJAf8V+SitwZ5atf/QgvOzNkmGb283EnanU6DdQUvh9UVUmar9C
IUq1cownzOorXhB6TwYnVoMqdpFze8fIJ4yuaFB74Vm+whkCUiAZseCkRtflQUQuChBg+cCWYZqx
eBkAuvAOVs58aVnoDIbTovsszLg7hkIm2KFS68W3WfO4uBH9ByngoGeJv9Y5zgADTjbSnNu50Gwb
IwT5SePWEC+wSNf2nDQ+/jS7Zsx8rmhsHJCcZIfRsZA6Two4RpmB7JWZxdYMv5w1hdqKBb54Kx9r
L3F+myrkCZ/JLnvpRi0ddRdFkDhSpnpTmQ3rRUhmSE3NKlXhxBNReWSqZ00oXqpK8HoALdOrmEK9
cnyGqcvZIbqmY+YFkjQpMGJnqcvq1hRrLNioiDNX5DdOO/bHUfjEtFzXPKZJvsgc+J2ZMen1D25X
3I/ZFL65rkAIbJt62yMethueQFcV855Mc/a3Xg5QYVNbr8dQD7jaLgjfDHvlg/x9S8slmSq71tcy
eJd6eDzlKJGwy4Ps6aNWGOLR8Xi6StKsc3q7vL02ovvrE1dNgfOm6mEW27lz+3R/3VmbJhXeQQGB
fxOZXddvKkmW4t1VNvtE6ehdSkwKMkhKTn1YMjvMR7BYIh2tbZDUP+p0Dk992+rDoMOtjf1DB9KH
JZwUtbpsZCX1w7gNmqAFAZGmtUgfUG4vR7Yfu1I72E6UEMB9EWBzTVrDmwqkKWQFP55pBMssLJ/W
vPxJtVv6wbYcjOSNoxQUweBWfET4gWg1o2y8b3gme6isNcIfQ1l4ROyu9340KNmbRPRn7in0ujaE
EM7UIXb/YjnBiWhU3l3p1eUL6S/tDWdM8Chq36Sx30/2HlpcBkUbRz/oaMbEY4lPKUjS18zvXJDB
dfylGwg+sJruVoKT2PaDT58+5xnYjJWoDHUcBrQg6djeQKGlqn/EidVsuQ+/18wicE91e8Pzw8fW
mTZ55V9iTLfm++KV3NDwGVUemaUM5tlVNegHgyCcDy6vINLaCim8xeXdx+CAIb1z8m3bWNVRiA41
Vea0wdZwCntf1NYUbnAW7M1xVmc3T9E3GL5apo1Vt+myXzxYr8eQZUlcmBwRU1mYRcBZOOtDMA/+
mRgajjkINsdsNtCIVkq8OmJq7gzTqx9oDQZnn/HPrhQORUkaNFES0BdH7jlj2Cj88YZ8E/OO4E4A
3tJw56842vPXxa9endzvytuSse0TerY6gv6qgi2RCuE+QDryC/Vp+C0NhnIjVWhtVhZZ1Ll+tuM6
2O/JYgyP5tThKWBCH1UB0Kat4+Sa6STzu4CYouWO98v7kQ9BTcSDijnHMzNKMvUahnm7LzK/P2Dq
+gK/ausisviWMCm4pC7zF1F21t4GerSxBrd/ou2aUv7UHjOgav6ej9aLkfuIBZWUd0GWrk8V4TLb
xh+rPa4Z5xCHk3/bhpkTJZ186UKGegytqIwiWXXNHaFcbFEFhigXpXyUUDecx6oXZ0v2xpHuCcTz
cHRuG3s1t7xpNWOpzn2ePfonc9cFETzmYpOzY2npRvHodPnOp+o01kI8cAgwbnSmep8Ehncqe3t5
SsgKsmu7PlqG7A+BPiEYhjJywJpxdPGyQqVYjE8Zz8gb2z68W3P3acxIucISZV6KPg/gg5fDqzVb
xu1SoeDZGPBqcA1Su34bpjKkLsHNdh7mujvk2dB85JTvlHcjLDnWt1XgU4iDo8947970OhPWnvCR
MznIqNxlj0m1gq3j+1+NovognQRFrsA+tp36Xu4Nn2UDv10BnacjdoDZy/yY2TZEmSwh/qbkIKI7
fJpq90ebJg49GHodojVLvVuJ05L39te4N9tuFzdy/qAijqiuuSxjNqt3TI6LaOgc7wXYj7hn5++r
KGtoVRjMio+mnPFip8C0pLUsfGilULfpaPhi0yJPCUc2kgCX6G5wGVipohQRUeA9PhCfQIn8kjGH
RIaRV0559Fc6Vz/Y/BOI+VZH6AzNptiYarDMKezUTZPYMWKC1GBj6jPvGIC7eTMKaQUce7HlbbJR
kOnVDtxAUKr42IDviDzKADUN6q1FAXFaPfjvYb8URBYNazSmBGeGuZ/tPas0X1UyByxxQGZkT2SQ
2CfszGOVhd9DOnm3DEnv02mQ7wYuvpuqD+68opZbDq/4uRotk4Av6UFd5+4ynIuuW7J36bWjeaoK
j1G50YnVGhn45eEe/OjYKSYzBpVTwsUtfoiHUFHNThjYZzdrMKx2JZt6TKOFIbWhFjOkgSP61T74
eU7a59YqHZDOCVxnRZiga472Z5BWnLrWyJh/G2SkgO+hMbnVTWfq0DS0yAwqTLfCuzX1FiYQd6QG
TfuUagvMO4WINzmcTVnXlsvZBLB9WSxwZ5jASnB+an5MQxxT/4Mb+m82Y4erM7MiID6Wbflco/Wf
/8UMTaRHmRG3mx/jBhX1rmoae35fHUQYH7jMsac4VUg10tSg8z0iBTh8/9Jy+P9RE2ig/7PAUTjI
t/QLAaHFq/ibXV+lHhYga0iO7oyKHnuLTJi2hiLG4WdIMsCGJG7J1sN0fjO08VpHrSfj+6QexEtg
/j/2zmw5biPbol8EB4bE9FpAjSyyyKJEkXxBUJSEeUYCSHz9XZCuw7Lc175+74e2O8KiWIUh8+Q5
e68tEZxhMxv//WXxwS3i0oP0j6Z6/dA/XZbKkhEuAUIfKnDpe7Dwc7xdoTtAJlbc3JCaVD6yXCiO
8G41L/9wTWiN/HpN+PXO+j9K8L9kPsPUz2U1LlwTVXAUyoxWEaDQQ9JnLF4mytaooifP+pC7kXY0
1vK7EoXIbkbM4uYFFcSY47/Ohzg5DOsJumnjKoMIiN77h2PuHz7wX28iuQ8GUwrcAxjsf71eIwJn
zdJQqUJUX0GECuNckDh5Q9EEtKcFVVOC9Zz79o3Ourq2A72KNuEsn9Zzdy2rNviHT7T64/+kmzUc
aiBhQWlndsI2/Oc7qNmroJC64YC7jrLRweF4HWhJPaGtow70YE3SUjDRQAoDRd93xHA1rRgDo2NL
JuuuWc9gXNm//2C/pibzoNNAE7BC6AQzVvqV4+OO6BvKrk0OiAyoUMmRqAuJL27qXLz6qdVXj7S7
PXFUNWUryp66z0+jMMerFKPfb5Jx8p90XXFaFt/rYmPgGKulHKIg6FO+pzHUpiJaNRDd2uupfOBw
IYkAdEtyd3VeKhqDX34cStNymq8Sn/Ca5NDM1yRKwUiNGYlDax33llY5z9bSeznzVVKvln+4T+Yv
tI71crgmcmncOrQQ4Uz/+T4lhtamanS1vZXYrIFmTSLoyZPrUaea+fQs/P5ZIXrVHitzoXkyk3nx
lqpULo+zD/f+MbYMTif2wtgmKwT/l4vFP2eXqLPt9/aQZTbrzcYkOp+ZZsfpoY7pgAWp22C8jEd0
aYsq+e1ImmjeOOQJ8IRwIPjy/d7/txP9T51odhcoIv93J/qSpPXP09l1O+IH/pDk22wQGOBgsq3d
4p98c+t0Fq+azd7xv+j73/vPUPHpCJssohju+Nc61P29/+z9RrdY55GzTOq5Vcj/L/rPvwJFBEg6
kCg2E2KmvRzTftnBogkULVov+zjOeoOdIyNNC/BpdCInmVhpZff4W6A/NOtgzJjm6OQVQ/MCGnT+
aFc0hoWT9Z90ixCxeGZE+9OV/A8b7K87PJ+OOFMaWqQKADz/dSH0sYNFxoTtOxtF/Ub8xHzfrslf
ZAGxLrZpofZ+o68J8XUu/mEbZf/+ZRn2MCyu83O8AhChvs8Hft5IgUnQGpdpe4SW8FwSeEUfgLyR
25VS6IROY7tnU/cqJMfKcW9m4acfDfrDr/NSLV9c2XOUahZlneIi7rdoo4v9UGBl33Zt7Ty4idcg
4KBUP0bofc8GRuad0BuxQdeIdpMAFCMQ0PEuiYnfIXCN0Qh0aPlqMxkuCa1yQbfnyURrgdY6M+ue
Y77ENJ82NS23DctefeP2YtkyQpHXpOorTlKioqmGCB55e+sjbPEjoMtWKvRPWtdpeP/dD3JeuoJT
Y8uy4zpNddcJCggtWSvOrrbGg2I5DnLmehtkTwjIFnBVIFRXNkaTVElQ4lJ6rjKvBKWAD+tM6EhE
iosaPuEidFfXfMGpQzeSedxwA6jHrVztpqRw9qRnpRy0TczWaBba63rMe9D7FCtnhurrhbgQrB70
FAAE0C7ZTtIioHW0Zk9tUl6l6xx5MbzbtnWKDSzp4YMh6wTGszvJo+/5RRwyPBmuRA14SWBYE+xy
5LI66p8cThSzQNrwG9uh/7MV8WLdVHNHoyOO03XAR/W+oRUnuK2ZJg6MQ01Ym4LSfbLtZzdT3jax
neo+h8G4Y4JjUtPbbFwCPSE4XX02dnqWdbtuwHUJaFvb0waNv7SJiYpTT3cM9seQN9U/OqZbXheT
rCoasjI7AXzOQs8e3DcSv5vDUurL1i+a4aBQshNISQnKnD8zqd5pYM1Ax9uq33tDZtxE5OycfKK3
nqxsPUVMyYQdzbWTr2LSx4tRGzMhrpVbfmWny1EfLRAVWzutSnwHjDE2alxsmH1u52Qh795j8t2q
Jn/41rKodKZHoyvTudm0LtzsIGIkEgcZEasGwNgh/1IRA4sGfOiyvanX0xfaoSWJh3lSjqjUqoZu
Rt/6Xfo2puREHvyKPfDSo7M8LXIhM0m3svHZmVNoe8o267dFswaCMHw5d7wVQKLfoWpmBT7doU0C
B1Bauh0kgcXbOvLU7aiMSgW97g7GVo6UxI8Kdb86/AA2aFjS6QlWXRmHnUzi5pUBALGQOajwilrQ
JmYynnL9sNAIYisYqnOXTGkT4qqo3/qa8mutuXjUZ+AQ9N3zKyEo62JIf26DgrW6oAp376AtE9MJ
fZ7f1q3fDU+j/dhFizHRg+mjtTYSPUlhDtmpXTry6fHxL+gY5uWQ1lNDK8GuX6bRpIzy7ZFWA1lU
GD17GlHaRuqz/KwDytBvs7Sz9Ts/ot8fNGZTv9HU9eG8asWy+76U+3xzOjv0XLZD5rGO5jiBVr3n
8lT0FqYFzLbWQvT8HAE5JyZbCEO92VJy2F8hFjr/Yh7uC54jZcQCQ7KxTOMzevgi7cE329WbVEPJ
o9MtPThX1MJtb/CJOaPW2m6SnNnwR4F7aj2zuDADAvDr1KnZoxYhMg2DI+eAuubFSiOvuHQ2QKiA
+WJtA1ceR/Qn7mAySRqS8lxqHU2liU/As1s2TEcNwxvvRNutPgXLjmQIysx9pR8wKWTZXe4H4GQq
A7cYuvgNvR2v2yStO73UhlbfJQ7OldDDL7GJUKMfYxo023zq68+oOD8innSOI90um8wBDE8SoUYR
armIIIjS+hUoldKSZmDtR4Gws2hnSD2/TawxWsHWqjonxUS/lDbr6naR9rs9Vs7q7DKSXT3lhFzU
2oLS1p7PgnwlKB9jcpbu0vWboaURMUMOwvw6d8YNFO3h6NMictFnENWXs88g4bN8KL8+yUoboy1d
M3DsvvfWwSxSWDW4BKoCHFSsfqOTdXhHlziwY1vs5ogFv8dG/+m/heP/S9hHBgcHt/+7cDxWX6AK
/1nZ9+Nnfq8dxW8E1+D5E+AThOWi0ftduuD9hmjX9x2IB9+Fffyn/5UuUDoC/4VH6FJvftc1/FE6
ur+B3NXXH2OvM6k7/03pKMSvxx+P2TmfYi1PTRiyf+m/mH2SLsyA10DHOSR5FjB9Roww+YE6JIQE
cwaDpV4Rvi61cQry2DTODiCS28WJIJsYBnBLMvJGiiWjvCy4l159PSMvMoYNgmiVCJBwrqMBPfZS
vZY2CSQ6ReIFfb+DEXPsrFuISN6CvKBEUtz7lBCp4z2i0imuHBbHiz6+lXXH+90n+dOAPeQFj/+o
BctYVMs+p6n+1qNemtGSaYpxGhP6KJz9lRDH1DjO6de0+edEy62Y9NmS46Wi6bqtTaRTKDdmRriF
L29X2yfUJWwjIrQ70xPbovZAlHdQFUiT9zJr34LASxjbRMkZyOfobS3lprgbq8KxqKbglDV907zU
g75A+VZ0cyGm38Dgn969cqxeYMUDpWdgom7SKW8fVJPFb2ZimpuUNYN4DIkfDkKXQ0MRXbA33S0E
Zt7bloLeidahJRqunNw97vj8zrPK+UGADt+hHQxVXx9dKiRmryRMjZUkYFao/WSm7j0mMEYFmVW+
z31hMBctvXvHNpoj6ZHDI5qpPkx7CBhiUhbCr8YoCPFdyQ0DA9dMLfKGwNI0Oi690Z7GpSD8To/J
e92kduuePb00q6DTVPFklY18lCBgNpk0pmUj89F4BtAVPQ8aksNmgn+AqlM7TwsLGW0DZ1Nj8gk4
kiyQ+Qz5qchV0wJfJOppirr2JvHIWvc7f8k2sRq0POwLkVxGURXbpvWrLKwmv602K1fottBYUUHU
yfyt/S5675ns7eOUaIqNCX/nNctAUq8Bf22zgRcW31ceAJ3DigG8Jk1ufTLjMn3wF5vfZulu92hg
PdjJNhE3hpnBNkooRME5DyjVFW4QEzT1AQnmeI1hcwQO4oYXrYq7k6WX/tepm9xu5+hlzIZCsyzd
okXwr37mLFPQE5+rPWex5dwngh4Hpg5czRsfhdy7aGrLZ0/D3hTrS4lOdTCCtjSqD9zHHN9Sn9y7
c9bf9sDLTi4eM39r1FN7TqIKwaWj4jLkca0/eBZcCXDTNYaZlv9u1LG4pbaU8JKIZbrLKrdms59K
3vJnZsUZZUDxoyjIZ9OjRPB/VAp1ZcTDsJn9UWXOta+RUxTnStfnCj4K1t8F54UE3zgSBwPPYbTU
KSHl5dBOzr3hgdZvhAsS1IJ7pAT007ng7dn2syxegDirjVFEYxG6Uvh9kDdmHVRlbz9KiWhio1Iw
GYNQLXamVL8TTTmfBxt3H+Mde9PXPb68nEaLH4351rOQU3W8L9eoh54CqG0sPs6UUeXZkYOe3UOC
YvAeimaR+qNYery2BSekyr4zqUIPk+yeRJFMD1ruQWaZO2sCejeexrhybuum6fblkGMQmQsYVLJU
D23tmUcK13ZTe3Z89FRfPEyd1V2LCSKJQDK1g6dVbN2GG0kHYUOILTNk6DElg1pZMtrVh/Q8Zidi
NfmbLK3dSzdqt35qvjhRYm/IHDhlmbmRBJFTmBg9f402MbTuxVMiLHGM+q4ODC7LDuhPf0l18eLL
Jg4xrjPgn0btNluMCHb6yqGS+qfKGBrSNjEX5epL1483iHiKIBr0mwyIlQpQr6Go6JOPs4VLkfrl
yXOVe2SW+I7Xq6ANbV7p/vm4TIqn2OouzpRl90NbPWMUYlSqblx8yjtUBuAxCFEoZxKHJh3IJrnX
Y2hWBckpcm6YeiWYVhTD5o0E9UWSauLctqnRnzqrvxmyKN6RujPuTWsUodEr4nIAk+uoefLk1MUu
RwRq6uVlZQDf+vMkdg4GHJPH6Mbhbp/1uKPA1GR11ee23lPSkkfBoCwYVL3cqY4EK54fAzZ7ajcP
rVL+1Vo6UFZxOhQPOXE45HV3X9waAk6exsbNUvot/JfJIyXGnlGrI2En4IrAkPgDx9k4tEl1C9vZ
JqI+7csQtJm6K2Z8W2o0uo8LICLmlqLHd5c+2J3W8kowsevGsb8ru7wMOqTzj2MRRQ+2GQmymDqc
T7WuQovbROgXmBDTSsijid6SXm8fTLQP0Lr8+SbteuvqwCx8JEe0DAbLOfVuWdGb4NHJNP2TDfgY
OD3/SDjWQXzkk5q5+z7NY3/1NN8NFoAFOwuy3E5ObvGNGUd1t0zbXi7yPA3Copsre3HHGqOdsyF1
Iesm5YqBSYqQU2N+Y7nMU+3IbPb+3Cfvoih4t5ja9gHThCsPYXHn13pxTy6zvXFI7dim6B9Dw9Dv
XeyR4WBm3bFcLOu+8Cw/1KRqLvZkvNpj52xb+GyPjIJQegyu+YkDYrvrCdcweDISpqLUBU7AiKfa
qdTsMMCsyeM0vG600fFPdj8pfLzpfHQGtsg5X5yjVhiOEf63Tv7/1Mnmmgbxd3Uys1Z6n136pybr
jx/6vVDGAuPbYE9Wfa/5R5ns2xS88MEdb62dfy+Q9d8QCDO+MNeZHRMqfvnvvVVndcXQqeUP6Dwn
dEP/RW/VXgXEP89xsNC4cFh0YCoU8QzkfpkPdAYWRmTxyWnBwd7iuoudkfzeDBkvLgUxvuhx6d5p
tl1f00atr4yPAskrdSPAgJht4T7oj9mQL9CRzDm/oN1AjuFoVbbxkVrMfmqdCIoCQgbxtA1tbya9
oib0PNlE+eQSw2cnN2Mx1axnQCQ2tVmciXvJ73nbIF/hbANHHLl7kRdiCOJSi8Je5s5+SZPumDOf
uqUSBYtKYKcWYMYYOuQqnrmGxDmfUmnWMnAJCWJcQZiRlUhwCZo5HMaqjq51K+A3pdo0H6X+Oc+X
+g0mmHe75FZkbbrZG7b8AeCQo4OsM5qdyxTNXrw1HL/QA3TH+tEgZOeQd6b2zmyr/eY2KVFcwIzI
yi67r/FsRmzsZWPcw1uRJKyxdbIWTCdUMmhjVJ7hD6XpheAJL3Jms2k2BBZxDge+eReDtLjpm0V7
h1BGuoOB3ucOQmV1VGn7PPpze80m09nniTd+TJpheERoNJfICpfus4jc+LnTcnoJ0hYEnJMJJDHz
++zLXkXLCvjoxtTT7pjYfu4Gpml0FJbzhCZVTJ9o+Ztc6ar4XKTDcPCXdNgZIk3fF10WZ9jZF07l
9invhgbe87LcNFEx4mNy+507e70ZYtdGj6ArSYuxNuP8GeRsm2y4SpK/DSTdzuyt4kYZbkSEY+nw
RWfMGL0RSXxYtnbIbD3ZkzRUfMAzkXzKhzTJg6lqsAirGQNj6diZEWqRjcUxMcEUA6mc82PbCXlL
qbVg8611bIsUsNEuWWgiFfFKnJxAQITFYhFlZ7OtfuNsIrugma0qBcOy0jezpLpPHTZ70Sr3HNO+
DO1FQXBYsW4NuY5nU7MMFWACxotItLmr2Mea+AknLlINH9jJ55YNmxKEpCewsizYZE6Wh6VZOHKM
mEvp7JBhsJS2/xBHdDomT9s2dBuDREGy6Oy7tPDH98q18qPegWtFzKwl4dhLtReo8G6QeDj9LvOH
6qNfZ9GzVjqxdopas822PuS5L+2k95DL9UleR/pOSB1VbrwM8KKrIEaL9mDIqn0FU2QGfjMZbzlV
3RiMalDXnv3ROwiLjhITTr8+AF+loQcmDjIPlmooG5FhPUFDTRBfJOKzRNnDIUXw0AZutxSHJq68
18zV3dvcnpV+nP3c/wAsDBuyQkJF8lQCUCJE3lwjHa3KNztO/I9dKj6j92gYW3BqNqSjvtpNp2DZ
IImrtpEXVRwpJIEImOzwVhEA170MroB7q9ysOXq4WcNS44i5GYjhOCfmPITN0D0wv0Sx3aa8z53O
sJxumth6RbMwB3BJ5xplH85Y7kNB+5yAv6E9AbpxT7beUzdYSeZxHUS2r6VkWUNa5QYaM539WIj0
CjHHxi+r53Oo+UMkiO7p9BeTTvx2Eayoo6kzRPEB+md7GuPFMVZWe0c3DpCTX1sIevDzrMijMvtE
vB+zk9YYrIkVLZJMdebKCzxtal5HVzXdQWheDy/XB1pn66q/CLRj77XtIgqgLzneq1bxGABE8zkQ
o4IhOEiMO81L2ldnUtNXiLrTCyMW49bqU7A+5Bkxl7BsykUGLVZ7SZQf5aFnIjdEHjKepDv4emDo
DbzHvgm93J9uOqdLg7LIW4h7cBHW8/lYVcUDKRRFCOouOmagx7e1AXZw1ssPcWXLfd9NDDIsQUHa
d2lHWyFXVcA8geJHn5cvizXOyNQNpw1rSxLNWidIlArdyy7MqYtR3ggc9CBgRDc16acFhlZ1AAJT
5fqzp3KH0inpLGMYnqXEWX+J5ggGC8fRi5GhUKY8665OWehXJpbxPcvivHe9fDmO8fRki6q6thhE
r9LoI6rqFKn61DnVs6V1HsZEt5pOiYrzJ0ZpHO37idfKI9Lpns52eU+ri2otLm2EK7m48+MSFMK4
mPCEu5hlmy2PsbqChWT6ctd6Lso9Cxf0XebrfFwn15Arg7DZ9IXW8Kr7JkdqoDLn1uDjL/NgAnqs
ogWq7hA9Cq9zsH/m04dYah4F7xglX61FUxcyOyXmM62tzwqFOuVo0zyCEHGPMV/8vYFVdJzA52K5
pxUzR+3ymotsJpEPMcchNuBoZYKYi9kY5LYdIrnNB5v1SKbGcmMOi7tiw7AoTtk9QUPdxm5N6xLV
RS9YZPPoOi3RsXYy87ab65hT7iLWND9Z38eLm+7X6/mhq2fj7GP6PLBcuPus7bQLw5bR2prmZD8A
UUu+RAABVuUpzs2unRt+jz6okwIg/YCSfNr7yvePI7aEpy5CKjsa2Dl4nxwEkLLu8OW4fsktgsOy
WZTSQyZb4Jel5bcPE60LmnaZBaXddw1mYal+yNpCXGReRrcLTopjz8aIm8Cc7rAwves1Ejmjt+hf
2b3dPqeySF51UKPHvtaafWUlmsc5nKWGxy9hk6ZlZQfo5txdOmb5feTX02tD6yrMB8N5MevUQxEN
nXgAyV9t0LGbKxMLUPq260yzfqyU/5ya1SpOT3Bb3bR9K5mqVp6Jx7+c/JdUi/JH2/D79t5BMd0f
LLA5CJYcJ7eDEi2TfjYdOFCYgQzo5jTU4f4EbPxc+dpc1GPXxvQPLY/jUOK4u8Z3VpZK5URwKVY+
mllnNwN+r/IgBy15tslzTd9Mh1ccaniu29tuWroYk4kzt4tzS6gD+Tv7Gjq5Lk88smaXn7A/w15/
a6Plhdp3/pQzrHrPxtl88gfpfkCy3JwwLn1oK1dtS6stj27bM0GWRBq69Xx1iuWFBfCbSJO3bHBe
XMban626p4IQoKo2vU3Ujw81x3G94r41iu0kSu3MzcECQxT9scqH9pu1MLrYDE2LumZqLY8gDpmS
q1er4cGyp1wFUgrOjE3nx/EHz5HdFsvJ8pAs1DuMNUFWaT9G9v/VqPyTRkUHf/y3R6g3ZpBvFZKf
P8KyzB8/9IdPUkcrqDsOWAAygPQ/fJKu/xsCFhu7o40OwljPV7/bJP3fXNr+a0y6Y1vrYeqPo5T7
G7GPq3wFiSbFCP/pXxyl/qIpJKoLxw9QAqYXyBp/UakAiSS7MMmXgxsb9kKzUFQA8mL1sVyhsXFs
2/8g7Vr/wj8p8FhDGK3oNk0hIr+cX05uRP4kg4bo9wCFr3vQtXEMHBg4+59uwn+Qt/zCRlhlQayE
zHYEqjrDNNe0op+UmoPdo7e3kxkqK3ngE9ykh7ymUkxd0Wx1bUKwzc4e0q3U1sJx/vj3vx6Yw1++
5noOJhNrVdFybTkK//wB2Mw9MIHuQB/bwd0yT8myw7upH0aBZXQ2k+40Z3PX78GHMLNvmO1Ttjap
hsZQt+xHGpdU+t/H7D3JQ3BsDYjR3jLlO1Yz/izeH9yfFocm1MlN5oAui3qE/SQ+qW/toHLgI14e
LrO3HBJhox4AfXPi9NE+kwCt9igyOVs0sUELsG4t2ItIIxbA2LPxwUEad9dNufHBnEEYDuheT5PT
N29eWaYER9ejgofCNxppGz4Vkslnn80Vgdao7TokCWTD1uDDkkivX5NUNS8wpfnBaSZDsm8Z+xpw
n68YD0pqsB4X7pFLhfQupnlgrL4pYe3NeORr6m5vwvxOzQ+4Kb3QnevkYrcLaDLh08gqYnN1labd
Q12MTJJGdxoCqmxoUthAb0HypIdIx8JjQR445dJsH/pyWPUP7rzHW1Uc24GKx7CG8QmL6PhEKInz
yN2hWdgjuqpMRkOSHeNd0bQNYrRCQQoE9GMyYJ+UOMAQZzSVfnAmn3doQn5gEbhxdgwtPbRtor5N
slEfdSJKPiqORJ+AXntndMNQNGOkyoRy9Z+yYarOnA39c1l6XBE/wyWzEeVEG9ORC0Qm1BvbnqMq
B8kRM0Br5tfGIV9YGoCwGFJ173D9/U2ck9MYxJmJRljjOIu1QraMl3idPW1QOAxlcaQ33twpl+QA
2pBYNHur6iroEX1xbHqinOEG5aErtHmvQUK8xhNhBg6V+J1AhxcUfjx+zXXG+9Uw5DsKNJ1Fw6hf
8d2MT5QNy63fjvxVFsStpkT6Qx2J3XnSmruIiilwtNa+kJc0BgLX/9YRmQ+DLME8wcCgJPqiGr8a
ear2dAzFJRbciWj0vY2oyAwnUEqQuNJIrmseN28u+gvIXyjywwHdWgWsNoquDoa/d9vXl9tqStRH
cyL/tqp5GYquzXfM0AbQD3gpUwHiOYlRbxga15aUNqoqrJjb749oASTkq+r49kuuwDO0C3dCODVH
WYPnHypI81LEbnQq+vxlgkt+StKuvMTeN136OulTHG7xqkSw8JLeftVN1T6bUSSfYpNnc2Nqebqq
drxQiOKVtsf4dRBuc9dkNg/lDKJwTrhRjqsNu6gVZLSWlrj4CJwukjDVD1XaY2UF9fKqDYKn1c2X
Hdjo+tUqbQUCV8OD4ykPWFnmUTYiYn6LPReOVWqt0TdkRITfvxxpKAVFYa9dZ9VUQzin2XI7MTL5
1PRaflVYXT1A4Fwfg0SmE0OiMnAmPSUpHutAgAaecNM57d6bwtG5TWUO404h2Hg2UkTCma6wCBOk
QCaYY8ae+Ymz2ArHHr+TstNOipfUWH3nh9FaKnGAvqRVq/1wQpHcYpWAvmdJcUXJxhlTzOqj4SnQ
bg5s/o0BvTRsKed2PIe2vhlM04dZOw8sTbK6kzUT1oEn7CS0/H7Qe+2BVvdVs+WdKJuSQ7xrPywd
ciTbna07KrTHyI7uSo3YIjh28SGGCXnED/SxtwUap4KzhRTqc+qVcitG+SVPzPLIcBHkpEiOyUI+
dmXI5lyX40Rg2AjwJYqHL0bat5i5+htOMNEOmYpxmpfcDw3VuQSY2HEYN2S0CrBetxzRRxWAlTs5
GS6pnO5jWrQVHTY/ao+0WFfk/iyClmHvpkwB2G3KovgWN8vgcSKu3D3zAE7uorqqyk23QEX8mwz5
1W3vZNPOSXhh2wwyHNgseM2YK46L4kaaBngevdJGoMjg1ZpVAVVPmhk0lsdryRxyn+huE5haqd9M
duofZGw8ErPj77BK9Gej8q1ia3Lt3/tmmpzAbn0CmsqFe7iJSaI5mE3q7hwDTGIddWdJCDtMUl0e
48k3QuoCBy15xDlaRf27VU9yHwN3ZYZAB2Q3MgylXTYP26xy2qtlQ8M3hrzfwaEBfp3g4Yc1NL96
8JI36N9n9IUxM6Qiz198LardwJkdJK3pCI0a7aXH/BadojsKiwrRah+ozjxQzrblgnJoTT1ULCIJ
Y/sG7RRAofpWFH1zw1lxQaOgm0dzbhj6JQlvVU8mHmOwquYJVINhnxqnm8EgWBncMZpjXl8dpiK0
Rq0+GZ2zvDWFbh8JT1s+NDjP4sDo/cO82P6xBAF8n+YWRHriB045qqsAHxSheA5ETBL78i3Of/GA
+hQxKmABuYm7iRkezN5WG0vMdsWCZhLWqUCR9uw6iD08XU07EWGklP6o7doEAZOMy4fC0NjLU306
pqk1WxuBRjLWYv+p8GJjX5AkAUiwTo7eOEdbf4rEbU38IqK2SbuWw+zdGYSbnehKjcUGZ0Mitq3T
lV9F3N5hDnPPPh0AhyyhqQMRjRA5LEWS3zb9YhzpGcLvSROnuymWyHqRmavExrWBOW/MCXXG2rXw
gszI9K9NWZZFyAzJmUMd4/txYWAfNKjT9tIo7JepkIAYF5pQZ4EG4L20Mke/NXqBU2aje2QrvZgJ
m/OU5Ax5cVn3pBeCZt25iT1+rjOjDoZiWuuCpn2Y56GAG0effeuNJXOqGZsysdVu5vL4lcmxs8bu
7Ld9LYKOCSdgj9pOD7S7oj7I0tq+KDNKD5Bkm89m42l90DVY27g3Oud3SqQss9iHCmOhUdxXZ9+M
bBZn8AheCqAYQaQJIFvHQRdvGlbhb1UBo6pRWnRtcnd9B3LKBDdaFeWxDd2ZmPcyAJdjX5Y01a4a
vZMX9AFWskNHCgAo1j2O1xR5SSicufk8N3JpaCBwkwxYghslqQp/FF8tXMoPmaH6L03mZl5oQk2k
Ti4jSBSzAq1IGeo8zjlhRZu1YKy25ijykAjt4mgxrT8D4loOQu/JJKrRISNLRdVTNiaEu8Tu2dz9
stauFT7Op9S04gutpzys0ATfxcv3T+G3dK5WaztikHVRRof9DSElnQofQujRb1vjnmWw+mI1Tj2G
GkMfdu2RpTJe875KgB9Ibhq1xz8inxLk0DlTfc2rAr3s1H5lJd+QA8H3l+De45i9vKbYeiGgtYT7
tZa/vlO/uMNcHM2er2DFAjtZOatvnoLQwNC43lZZ6pMCMfVqo+w1egmuQ3HMobY+/P0hwvhPZ4jv
PhjLZaDGCvTnM0Rn+nlNfMVwgKXRnhg+FWs57FZBSwPqAR0U5T3s33DkxrxiQSZHcaq42HKw/+lA
A5vu12Pbj0+CVs7g4/jrOfKnA5WsLbQpWTscaG30aIEXaV9cB1d5DBP9pAQFYYJTGVuejkcorstt
1tvWYRnq1ziqeDArqz311qgIBGhamp1CXEYmHx8nKu7dP1y4X+0FhH1ho8J24Hg4qtDR/fnDenRI
3VGz+oOWWoTn9JXzqOBbgwrLkosmeerYinjAjJEnPoeVE+rsU6e8mus38OdYYQVF0N9/qO9Hzj8f
fAmAwAeyfihX/OXgG8uWZwQX1qGkcWQF+FeZCXqyPS+TNu47JNIhS/OyVZbFxhNJKqis4fAKhoXX
VIw5UzPRnqzCWQ4SxfKXBtjAg+fEzRZ59nKItK6GVDuAIvv7T27/hwfRtVAW6RaHaiIufp222lKz
cJ9O3WFu2dNQ1xGmhAFLYXuYV4h/NYV+YrnfRnT1h+8eV80w3zDXg2qPScGzKZc0e4pD2ZT17diZ
4mVsmuo2Xaz8RtdL69UUZFjcNnFTjTddknjHCHRqqAusMejf1b5kKTnEfmpfcDc0224uqVcLPGAU
kMuumi0FcIVqnjHdFNbrCmMKqV3HuHMeNdtV30pwozYkAcHoy+pZY3F4UvfisjtKyQK2jkU5SHvQ
qUWc84foAvOEdHHJSvy9Vp+rpX2oCizAG8Nfy3YI089+aUMn0lPnkcFTszXnqCFrBogTBApq0DW4
BhfQ+BTT+MfXbJvFa2cxCD4NxeKO5zaaYi5SigRLm/+HvTPpjRxLr+hfMbxngTMfAbcXwQjGHAoN
oVRqQ0hKJefhcSZ/vQ9VWXZ1AUa7F971poHsLKWkiOB733DvuU07bqwwjRAoVkaQKTvDIEep9iwY
fQgx+IUK/bkMTMh/0mBW6NhzFu4RXcYkES3/R0BBH6zVBoehF2C+EEC0qbiPrgrx38mMseI2pqav
Vdg06yCI+I1DgncAlSPdgg1EKe+MmsoalyKfdlrd0X1zxAr082pCq6kXmuU1llLWXu5WcJVrGjcR
mdX7lHSpX8dAZLqe6kpNBz6RhF6APyzs7rmNs1enXuCwowZyZ8hgoNZTjJp8ee3cFCHeYSZi0uPS
UX7HVSHzY2hjEGaAgZ5DD5NGtm8tUb6Nk1K+mROCyFYno2DFY5v6RivqK50oPC4J5rAbaPrtDPNU
kdPLjKOGwnXkNGqX8UMR4Z6O8hbprDlnuGWmbOh8bQ5zAkgwd6LBw5hBiul9btTds6qh6NcLHBIW
S6CtatJhVdqXM4JYC1qMUmu+6QkDJSmz6tIiP+UJNjlN2qAQa0O0dEaBaYLdKFnJ9jusBXgYRo2/
RJUqP76ILyKfcfPSHZIwYc47+E3yICvJVE4fuHJGd7lCIxRqvjU5SzyYLl8G4lxO2sCYpakioi0Q
1xziySlONnuEbc0Fui1I7fbY2/bPggz3VTtM8VYsEyAXKMIlT5kPOeCxb2Io5p+EUhEIG4u5+p7a
LClGp3pvu5Z2W7XCO62AnJHjzUbTwz9aKEvhvPzUo+kyxBJxyQejzJb3wBgykCA8quNyvqtpOuDY
4pqCB8QOp84Te5Wog45vJGYysjSv8ajSwEejKe9V6GcESsB4//F1F1fFAnZi1jMdU8zRkFjqgbmO
YfNSLUOJEhD5cQ5BixJJKU5fH0N9ZATDx1uqu7FTprMZMvEwmknef018CoOPD6pdBKIakxOEnNk+
K7R4x3IUnpKwxakLbMv7Gg8oocLLYEo6WwaOvPTLIG+OWUWkFQOhIYp+1mKezjOPG+oupJ6wuyB4
wXNgeqVWY/ogKxOJAwWwS59CSdaVzniVXc9wDkjMvAoHFQvCzG+Eaw8eTzjzCJYuTn8d+xfjPzYY
XtUp5cbFCLctGNwNmwJwkheOuXWnp7b1SMGjslC1e9wuCWsrzrBUvsyGyaDMagf5EYJP2DSspW6F
wmMe6HW2V5bhigFxMuVjrAeHr0mNIrjPBaVGzToMGOwq1xn2SECRG0Pj23/Nb74uyXHx/hdlZO7h
pH2CllrKZWfRpGc5xZJs1NT//aOJttqvTEZDQHSCB3ajxQlhCNBHyxQn0TbypdQo0+E0MVPrllp5
yI1FVUyn5YVqy+Gu4MsGSVW+jmCW1/ATXIDenLNAo3gJI0vWH2ph8IakaadtwKwyyrEpz9uEZ3r5
PLO34xgmn6I5Zg2EFc+NHWretObLuUQRgLPpfYqWqTd1yXIL0KC9LsYTzgmAYp0MyrdIC8I7p6sY
G5Fq69kpez9aHYaRNr9OsEy/vspbgS7dD8lHeMiHnimSyTVpO5r+9HU3aC0j4A5Kz53Dkc/ciSEq
O3nzzgkVi6tiABIoWTme5QQAd6innqA7jKM22tq9STuMkT7RngBVoCDpeCNBKWT7KVMhcqO3BdlO
EQvwD1Ux5eH3phnqyq/nkuJ8gE6jm2H/PA2UyVXKfE4tMzgxOZbxgHPspVzAhJGdBQfmF7b3NRIk
w87cCx0Da8hicp2MlJ8Np0nFor/B9Qi41v/yVHWo/mCpcP4gHGIKWmY8FJPal68Y8xhQD8yMjTig
VWgpnA174TEyXCae6SudYzlmx8VMw+RoOtalGX6jq5/QHOuLSyBvcMoiAR6vNUObGzvKeacgFZm8
vul5MVWOt6jnOUpdDDeq3Vf0eGDKKwJ4H8aBeZmejXm8L0xLHgZkS2/OclQasAI2dWqkd7PQSVCB
wM7US2k2hnS5H4CaMp2ea6bTWB6ns/MF2JJO9+mQSbFlb4k6nwLP8GKXJqTKyuq9yZFtrCTS5n3C
TnYVVzFYKad47XuLV212FGOvC4z7jD55DVq0TeuiH+QLVQlWtW4ELImSoHSpWzorvgyKyiE7SMqJ
ssQyi9tsWvcdb/iEIuCc6ozUv/749WASzc4Vo2hd/QG4R3mouFT2xdyOV7A4k59HEMyADPBAx1SV
IbZFkOsWn2yzcmZCB7Hdnyt7piMbiA4bm/RnZ86lvYkaGtivQbHTYOnT6UyHpQqYUPNi39SBTTNI
4Dce9k6WDLuOVDz2rtEaChqfCAYqm85y+GZp2YlDGxAj8VWu/mtV+Q9WlYbBRf6nyn791r79Wkpe
3vLPv/37E3G0n03z+fnnXeWvr/pD7qn9xlYR4gse+D+ZolzC6zRGXwtIFXY5//s/i0r7N1otdohM
Hk2AGgsF9g/Np/kb+y/aLxTueK3+Sc0nfI6/tKBCp5OD0A5YlMA9bsm/7+qcqTaUaLAKrqy00UAW
o41M+k0Ai5wSLGdztFp62OHULuCjvJETKuQRNk8YODuZM7liuNvkGx0j8KWRAJTGBaVkL1ClMLQb
zvza2OShPb7kZHUyiDQs480NQTLpC5ypc62BUQvAJpSdPzqGNnu4/+EWRy9JSAvgiX1J5KFx6+BH
MmYlewYS1Izu2gelTFVRCDTRuLBezEoKEK9Nvu/GkPIotv2uwXqucnR6fRJTai0AqmKKsycdiyMk
vobh1gq3WPkSaZ3cot+aD80XyyrUbfs9oJjDBPVFu8rrMDyX2MJvKUCx05jM6kM31Pq6oGEk2ss9
q4kh1yIPw9eMbh6OZ9rvZlQM6zSWAakNar2FKMnUMjY9JHbTfVmVzr7G4e3bCKBWc9drBJ24XAXp
2irH9KrglFk5cENXRPaJDb58howLCKyGYIDHxlQ9EjpNRDRjs++aWaFfnbUDbZ/CAqWoNqkuCZ5Q
knndoCo9A52EQCaFwmAX2dITjHtAWRAfTmEAM9yEYerrEs0KqNX5vur15uwgMQEOpT/ZC/hsIlBz
0wz49QMnbe7nlFS1AWKdT5IamrcKfJoZJ857B1EN6ugrCptmCyog2XV9qG9RoQXPPRWtnySBzXQO
/Me5m/TkHBIzu8q+GG5MC/ONyLN+HUdC7EBN1b60daJul9tEgF5YhQsUDgic+y7qYvgZDpPrz2oB
3U8GsG94bsx7E69XdpqS6hZ1WnITxJu8KXjniSFB3nxWyrQ/CmWZNOUqb3LsUlZXjJ3Z2IKzixaw
XbAg7owFdpdBvcM5CP+OXZncoWNK78dSKgdBZXSn57V7NGUM1aCCDFR7sabkzq5Tunjy62ZBJgFz
g7yH72A4QN33ky8u38yN69PnCfYEC7dPLgg/MISkAxOVRodscg95md7hpxlwJ67BkjrrRkO2NOpz
fsW6vHPJgsWsVchzbetvZSad4CRBP0b0Utk3G3HdA4jfLbZ6Tdk3cWcG+jZrDTTHq94dCveD9YiM
NwhP57u5H5tr0+ki/8BSiE/NLNC7iba7WUhir6jfIjKsMqALZtCgLa2pB1HeuYehdHQGkUEDIK2K
7OqhGpU8GTxoM+EOQ1Ra3/RsMJFFWsQkt9EaR0TpHIrGEo2yzq1EV+84KHnd854KMLDZR5DdEwbq
9zmSLJ/VSgkvCHBz55tqCV1Ca7Ym7b4Y3S74kQSy8bhZiX5S3VWEmMzcqB1ZceiB05Vwc/xaLjjW
1COggDJYbd3k3VGCSdnRwLEmt8oMfVkpui7l6q/xFQdjBHiXhCr3OZ8q6y2FbMInRcU/vteilhaf
sHl4zChOf0wmSbVbUrv7audM2EPWvUJs1orFXuBuCivlWzJTqOGOIl58MkICjr20ySi7ELhSV4Um
37FNAzCyuOWZKedhnBikurhFeecQ2VvauJkI82qPwCUtdV0SpLUKndGB/Msg4G5cNOnWok5X1YxV
Dbs30tVseKlP2aJ/r5Ff1ZQGNdA9jD3DNjHRyheuScJa7PLcj1awttJFVK93BrsuTY+2hdOLbbmo
7wtk+OQIIsivMf2cxkWlH1SVQ4fQIt3PEPvwUH1J+rtF3d9C9jgIBP/WovznWcUEwEo93tRhaSi+
urgEnIxpl62ztvAMOP+LSaC4YDAvH0Tv2Gw1Zf8dcy7GA91wjxP8sFUma22djma4bWt8XOT1dBkl
cTNPH3KS79xRRAOByfQHQF0eAxzGA7oq1ccQT5g/kkV4s8ywuWdYFXA5FLSmodPcla1Q/EyZ1ENf
qMEHom3ryip43bDm2XN0BjvcCupL6mjxusld8b3X5FiuWsw/bBvkeHRmZz6bFnQ+8JFUccOUvKJB
1w4WtdvFDEefNAgC6phJJLiVIq3CCmyYm2QK5qvtJkSop+62yYrqNjtlu5/snmzAGr+v1eeWXCUa
oP+ZLDhvyNBpQHy2knWNaZG+iiOevhZaQg3sduD7w2kiUkLXYtp5PYiu1RRSCc9RumFhS+g0v4Bf
QShmBTGYEUfjbL4wGq25Cy23eiPdpD1rzqx99tglfKslDSHVAm1nMx37xoKHaZxbhuuKhtJP4oqh
YdFml1Qd5HPHc3gGJlVfgd26J+FohcfKJjkxhITrZkT9JWVQw+Qts3fZ3L8S9hmfJjOKvgVlp16C
QAO3njQ2lcAy/ugENogyN9RLMzJV8mKe/KuVIDFBclW/iWVk39jpmtzZ9r5uAHOyJxf2Pncb9z5F
qHLUkrR8HyCbrKoxVzfphEkjUsNvQQ0Eh/W4SvHgID5WJsapyEkFlBcFd2igboaolOeRVBawBU3M
UIMkkfXIxHZtahE6EmSxN0UHYLvumrBhWgnd11VgOjT9aLueZILiQaSfsBGEeoulVSzqcjW1NUJJ
ee4FZGYe6rpv12UQW2/6oucYwVvDRVETToIa8EPOUwXI0Xk0wG+GXHl4dsPoqbFZm/y+FvlXff8P
6nv8Tv/IzbXU92X79uf6/tdX/VHfIzgUkA0si/XvEtBAtf4LfOA6v+nGQjwQtmpgifxTpJHp/oZS
z2BrYXGEUR5Tef+q8U0DBaNroH9jN2C5S9PwT4gRySP4S5GvcjbDe3eEo/MDqrr2F+GewQGTtwCT
j4WqlEv+CCQGZc2kNEAZoo3Uidxh4FWNvqp9PuUa4hK0Cp/jmDETzaHCrFAHNWeaZ/Jj2VMm87dx
zkzzWXMJK14PjfbOTDy85QCivDi0rW89g9kzcor2urjEAj8uEyqaMlKcczjwlx53llttFYjEu4U3
BCMZckw+ovuuW+NdGditH1U0Q6hfbL3FNoz44makQeecmlmCxe0ye8DeYeZG9yOZiTIp9IYsOWKa
QJ1W/jyxMgULg6OUatmLHKP7PiR07SMW3Fw5p0bMfEoSPAMJmPf2ETVODhuLkFYwCiD+b1qE3ySM
mOB6dZz09h5VKbNTFkKPttnp+8Zpo60+Jj8y6U6bGKU4KkMJK6aHtLRN9PhpYvRxtXG54A93J+PM
xjvIEVUxwCG5HntaTT7WptWUtzE1SY9Rk3xgVu4AfED4sZF4BUcYCgTazhHUaUwkSvOgqZl17l2w
6UjzHW3fua4scTZTWs+5cB4rxwqe6nbSxb4OWkMhoLWyMkZzJt4hByvwS89sYaMAKfVSm/NP1lW/
kh1ZvLZbZoA/HV7LLh+whOGMRSg3TcOReXUIVDqsoo2Dl/VBFqEZqzB3SXBONVQmbT0NwJKH3ZQM
c7Gmbumh9gSSmNopCHZmmesv1Wwwbecum5/cDKLvqg1JgsTIoorsOaa+LG7IqZD9bjqicUZlM6Bg
IcpiAb2qzZ4RIpinPMmIIn0LGwYgvHNQHiwrczd5Y0Jdr0w4EsGwGdUABibIg33czw8iCuwNWorF
P18SyEXycrgyS7rHCGItZl+2lasMUBN+AEtHZDQHPUoEdF6F4jylIyoLS9+HXX22JmJ6ZngPTlwC
7ZklhrqUAioPDk5a+IWdNjfcWfcjUmPqMH7CEM8Ghsfpu6YOs+84ceAH/fQIx7/BnxZFG7b0yUnm
irqvCAjy20DqB1cBN0A/3mwaJWI8Z47xwSTz1R9EiX4im+a9Knk0dTvTb+6kvxatQL2khc4qiVrF
M9uk98vCadsDQuiEwn94rwFuHvBVhUdpOx2eIq5EdBRbSKuEuVadb84Vr4+CNGoJSAmlgruTaIII
LHH0SVD0C2ssBEFBWUEcV5ntmjVyEmTbLCq7KVwod8WCkYaTlMyPbawQckgiKa4nC7hQnWhXfvrk
CJ+f3IJgbKu9ZhjdJ9PCCTwacA+Hh20nAS+lpDxxcc4IfaXcF4P1SEvzkIr4RCm3pe/AH6nPT7GN
1UBt3IMTDg+Ny/gRg8saZc4mRFmCLSHyRG/eGim3YiKEBIkX28Ju9Osqazd9QBEJKuCZYE+SR+Aw
rLU8+8xMxv16MdhrdJwdTURxFlLTcCcx/mQRzCEYizNsBsgfTDQQw7g48dEr36uI5zb5WINld/uB
z1bVaAXvh73VG1xAC015J+rsA/MKMEBddQ82x+Whqw2kIIGRXMgapVEm6HHNU6HdE4Z7T4LNRhH8
UoTuXUaMZ2/kUgJg6QKnWomkUQiO0s2HWJf2oayo+nnDar8aK/e7I6MXFdsWiePjz6jNtR3lboc2
SRJqgdzPs5TAPXRTbGwajvV7jGZsRGbb3acJMHq7vh/6VvU5JsSxJJvOIdnCbr9xrnRE/ThBv6qM
NrngmOw92abtVuWN8tVSdhcATdGDMY4u7h/1Ya6Vdm0m+XfWcLoHLPtuGnO/QMi7GpMKFkLRPMDh
53QhojXo1MRHzoO9XinNN4ghrH4jbgcZeGOquds4aYnUSW1fJ4H8EUryuVIIqaUgS26OktwsFtq4
Xvu3ZnZf7BBNGXpOPsddha42Q9WmD7jp68WcRCEJF0EgDAaJEcrtIOqPwpqsjQUIbKe2+lPFmGNh
v7GZhv7dHy2slJdIMx46tzplTfRspzqbRAQGpC+D62LgbivuwmSDl21aED44SytFXEVjbJs4GR9G
3joSLfsQpZY9i9c0CLWXDKzgujYcHjWFDHMdwosz9ZteYp6hIvctcrvp4vAeyh7nFjC5MvLSKRPg
cbp5H5Xtrq2SAwFlKcxGNfZCVyG1Dl0al1nmzYHrkGPIOhGDamd+mArvF4spRVymWTXvSeBjKePU
8ozqC1vm0JcbFLPRezWSdjPo3WmM4fEUQ3bTzB7ucHl2e5KwjcR1N3rdPvZTc5Gxk3/0Y7Gj6n1J
8E5vSHNDIJiWqQcXOyZgYWHP5Zpvor3QAXlb82VkRcY+PZDVupsj7WjFFiQMxZiAKYXGd/qC6oEl
QlqslLql+RBYh3A+GcU1VPoGtV7N2pQtl1ehH99NJZ2RpmmVX3RVd9LZb3qxTp/mdipzSkO5QYVc
rmdEEyWAEkVYl0F19GeoRsWdGlb9uDanzETeN81J91Akiti7zG8OY2/cTIij70rdK+GOIROLecsZ
WBMZoODrlWmWbKC5Z/VN37ofOE+vWuTE0FyG9qGxiutQKIonU+U+J4vmLh1hpuOy9eGqlQektt9I
qM2eYB0ddEVrNxq/3oIPka8cr+ZuwFr+BlWi3gxWUO+NUcFPWPbEvrNSWQlRpV6O682Lm/477iVC
3VWhnENA9M8V4mayhBvx0+6QxHZLmLUVGdkbwKfp0RkUvFud+G6kVuWhk3eeWf3EOKlt1YPonDyx
JFZX46A2W2Lh85VhjCX+2OUh4g2DHTQaLKgES7/E5ccLmb5u8uRHVafvk6o4Dy54xG8gPTaq20UX
ljHWeuq5svHoaogc4tpktlvV5qpS6+zYzHPJ0o4497kpwjMRuTvmIiRWgEPedJ3LdID9PIMxEXX3
6IkF81VbflNmd1e20/jUN6Hpa5jLY498hPiEmv6HTMUHp3Pmk8brrrs66G4xnEm7MFxccfW0JhUy
3gSVzQURuzZoDnadkaUzeVPKRL8UrNu8UrfkKdEaYnraZjrl5uDuBlCUKAXlRxbmmtcBE0RHV/Xa
IwdkQ9YLQCyxsltAodi0wwaYuJlyeTVK8V0yxD6yWbd8UsDiZ5UR+YSagDCllWJOxmMeGdp7kVn2
O8Ak5oJzi4c3wJymaBkFQ8drrrscljMkBwrg/uB0s8LCUl0Xhn4X0KgYPLcFYFZCGrN1TuXhRVhn
QmingYbW4FgDPvHTvA8fXSBPtXam0PJy5Azwp/a2PvwoA9veAsF6d4HzrfK2QtbM1nIfFCVRHKPl
MvdRt7xzhIosufNxX62zkhji0exe+3YZJc0V00M8OGsrK6FILlM6uGH4ZgrWjgGz1Epo2c5ocbhG
ddIfCnUgesW4JFFi3GLTrrfwbJlyRHl5TGAneqnjPk5z5GdQpB9qAJRbVXvH5kfRlLCSJdTipoU1
zAOpE6hgGmt2/NW6seqV6JPgUNtTsSFyZAdNMfdylKYMB3XNKxWiF2IwqYIgL44UlpSmsHHgSrTO
cxq9Dm57sinyfVXwMqPRuY2E1mwc1QW+SuLZAN5gnWgiX9OuwJVqFUSFoVNxL2blvizNB3fIzS16
yo+s6G5lNWHWsOf7NqdX0bHV4mQqkL5WWNRNQAlGZdVnhdwUVsuK/oy0HZpilue3sW1y4AxMmFHr
mEyGgAkYJSzuyFJSwF9leSJT5JbLavQxH7hezHDhR8rcTBud+X7GCLUZM3s1qSYmmFEEN+KOTpJZ
J9Rcl2RaWfykAGbNGzUbLZlLdgd4qUezvxtZafhz1uW32kzidWZ2oS/Nwt2YeO4pvIW1IpElO2Mg
gckwpLnvYq+/2CJ4Vxt4QW462ttoSMd7xriK7za25k0ZESpIl9w7tUouxTh1F7wbXl7KZeBVM9c2
1emi4zRQNMHo0i4NxOV9zw7IGU7CcH6U9Bworr/rYn4jXmLraE13otVlbJik/pDN+0AQ7ToTb59F
P3FIE8JhN+pJa5JqJ9P6KuMFmhtxREaS9C0mfX5V0eL2em1s8S9t9dLSVkaSHJFGcokm6kFNGSQ6
kbEy4pmdevcRdOF7yTphLUrjvmvPThncsHy3LJuL8FVREHt1qAhYZ89eaDgn5kIvoirXteuW25QL
coWFAyMPIgH4eqp2Ms3qPhmo0BS2Nl7bzUisU6R2lzQoofvOyhV9cS9WaT7OXAtJwK/LbSAhQFWR
PwnR7Gs+wa9TjRkcYfnKCGCJRobOFHgwcQ2g6siBEyd5uYljLb9wbZkzUWJGRpFX1s4ar1ZxP7QL
HEUZybRK7JRMFyWEjaEjdPPKFKi2Pmjkbg29RaNTydvQiWzfo8vbU1mne9eJiq3pFibMvjk8DiTx
+HXRPQFZxfZTuneu6JJrESvaTytuuuMcxfYBW0S907MpPXQI8X1rMOsns5jKtaj1N/r45JwWsL2C
UL2b5xBGRVOGJ2MEXcjM2jqzUkUvP4/j1ijRUCY9HVOP68pvXQdpC4LAgKSrbV8Y5jocWYLlkil8
DKFuzXxDWRUGEDmzE55dJbjQoyy4s7XW3oG3f8edAtJMd1A2ZLxiFLbnogM7AOl+b9U9hvyhv2g5
w9GyiRzuYxc4pBqvsfgbJIxFgKwrq6AUquf1kPLPNy5GdJ4dVqOUfHT+vqmjIGxH3SuxcfoRrpo9
teMeuFXikdvX+wslc8OJPvHWWwWbGPLSIshRkyIeuoTYIdphpi7GmHzvU3jZyOOguXJdcxMNdAyX
qXGPkLXFqkoTxI+BY7FPzD2F1EuouLo8OlOjotHL4l2TmppXE9S3QsurHttUtoemNH7KGQsR+SUk
20Qv+hxfNE73zYjK7wrP9ziXKSI0N8X+l2WDh3FfW1i57Tpl7XgczOQa6zlxM2V+Dm3nuRQkKVNj
S28EQLhqxtEvNHUbDsw8stain7GiaVHd80+JDnhk3H7OZXVvl+15qiZ2HQvwBzkskwZ6Ld0ovBzF
zWpgyQQNmJGN0XhqNHIqW2qwi8qs3iC4sihcpsPAk+p1ixJf7VrOSEsjdbLq33sneUfKvBemvKJu
HEn6mwDgSHnkiH6uApKVzG7c0G7xSdYggLR9M6x4GtTLrHX6FoQko5SZixcxDhlp2sOUKHuRwBPp
7dRDcF/AVo7m4ps0FUYnwzAIX88IYKj0ByJTJ36jvt2QQk73JQYvrGkJWzJwSMxbwTyhUQ1iIBSI
28kULt6LtnTvk1DhjRTWFvwhMXKjMd+EZl6d2cV+Vmk6Mj3VbxvLWZl1nbBRKtE022j8sMk6yROR
FZ9Ck5dm1o+psN8MTfer7K3V8i1T7p/1ohVSRTxtCo01BouQtUwKT0uqZD3L/mdFoLeXKelrJBU2
zKZOo1kpXqoTWJXNgnnJzP5hXZB8zoYOsiin1mtSJtc64oAGuFrbbIyxfN+hcdIPCnV9tRrDjOjV
nsa8l1PNf8RNXvUpm0a1gq7ZjAWpb8BfBmkfK8xXKIM84mWJKx3TrPOZ5IQHriwLrrXmkGulTbI7
KeVcb018UuSiEcK9jzMZXAWnWguIXqutnPJYRoKYrdlunxQSERs/Z03JJldJh9qDfMy4DeAoT2Eu
9S6Gk+FqEsEsr5EFarAGxTGpQJCF+d6ko5O2WHjZSdTd/48mZ/tZLlKV5j+WZcAHxQXnXNT+59//
sfn9z+FnuShc/u4P4ObjdrrvPuvp4ZOYO76Uf+jXf/l//ctfmpl/MI1nO6czPP/fGcS39i368yD+
1xf8GsRrKmA1sGVCgNVlqr747n8N4jXN/E1dvOOWpiLI5YP032IbU/9NBZqqfUHX/lDZOJDVFmk+
sYzW7xCBP37rXz55XrDfX4Vff/43JqLXMi7a5m///pVK8SeXgooGGEmQwWbAMEFcGH+xTpSyhJUy
AXd3iU2dU08M1YRaDHvzc56bBmjeccm7DIkhbIAm/tAm9HYjegIYPkW9q+VQHkGjj1d6IyadMYE+
0TRZV2BiDYKGEkgudc7K4JJF+5rnthkMD4ozEcWGwKaHh3CLgtHNq10H/4zzfQCpvlKzQLlb5I/5
oayTunGRIWil+GlUDKi63UDoz9jvQ6fToPgEDvflgWtU9o80Oar5qBRs/TcVvSAhd8lQs29zaDzu
BHQ0D7duzwqyUm2WVjobOPJyJvhGucnTOWTxJcjzaCsdfTZoVOzgqcj16Alji7HjlyphcnXK+xDl
8ZNIzJr+Hmkdigvr0o613KOjIzytDLq3IK4+pQ7HcxWngIhsNDiei5OeQsYdZ0cvDglCRMshfjcd
0KgPAwiDI578vNA82GzjJQrTXtmPQ7mEhqZKOD0qOABndU0IcRL6gVlZurPVYxQB2x7rfSt3mhoG
2rIUTJnQLHwSyGnnamxKpEgrJsV63u//Jb/7v8AWoVhqLLP+9wNh/+Mt+rs4m19f8ceJoGm/qTS7
CIxNA1iIicbuv0+EZTeHAm95Ir+e/T+AixwiKuQOFUg4nbK9SOL+WMyRcwO4kXPEABpmOeo/RQkR
y6FT/flcWP4FUCE2ij72kIb4y16OzbpEthnYF6JilD2WrlEegeDgCkSuMy2f2lHPU6M4jFjoskek
/pb7runOZ0Qu3iO6GqRaWmk8EUUDVsdR4iN6Q9YNmS4oaqrCFtyVc+OWa7JkefyUbHkUo3AY5E3F
1EbFS4iFkR9TF50WAOEkuTj4OiVXaib8uImKfR5MdF2oq70c9cuapF4ItZqw/CgGEbJhnHufMmRi
Gg4J6ZQZVXVCQtRukTHIA9Sx4Qe4rVeTLL4fMI/JREEstFUrXAt1nqrUw7m9p0ijuk9gc4wioqhz
9Do6zhOkEbUqTZ83SrkwjAuYtzi9HyFKBFFWu8AsiNSoOo3S2IKLDpUvHpI7xsj6t578KbNjX69h
dWLoHakkIBflQ0uPu2au/Y0lknsbrXG6G3E6bSvdxc8i7E2vTmSC9Pm9mShyB5dWv9R5Xu+Zywc0
QnF8yvty2OPtic+ukr25rbS6JRdkY1V2epQU/tusVHrufifYT4G1pLBq2WeexZSeidA+Ka2ExL9c
lzvyYz5xStU4gePxxdKwi6wQ/1BWViJENZCJV10ngsdykNyNovyWx/k3Kqz4XMiK1Llo6L8HrWJt
DIOBhEmiqWdV9AsrB6bF4mbpl+41dvNHZx5NexWoUbVfPpE32Te2T8wKQhHoc+nO0TvCUyLHafnp
e2eNZ703tmpv2Ei6MkiQKzvVwgcz1dLrNDXzXTDgqYpmExa3QagoMTmjxXcx8FI4jrk1E+IvV6Al
4kcgJ9nJyqvpFE22cdaZuuOYD4brUMvaL5pm/GB7leEcVA1mEKlS/WTpB6AyHExtmzvJcMK5jx3A
KppTG7AKWY32EP7AIqt4WVVZu4hcNnjbXeUcmSaQ3x23jnqBKEIvw0ALNQWeeOQidg/OQzTdM9U/
ojBpTLrPilYSbIQqaa2HUY8pHhNOquR0h6ws3WOf53QPbYVRjJiasvbdYTzFkh/KkXZ1QH7U3MLa
YTHZp3r0s+xmXM4ic/H/pPaptpQfNnrDFab2hPaeEdrKqBW0tUvH5BlLipKTqO43uDaQ0WsHdmYR
X3MhGHORdfne21rm67Fmf2ARng/zSAqNZ/cslYZaofPW2uEFA7lxVdIAqasjAr+jHQi9Ih2mI6wB
JnECGuJB2Ck4xTygPIfDOV+5q8vNDFgeUtC4tJ0GG21EMA/Y6K2twLr1bEVWeR8zgWSzEaQoUYke
PCoV03kLHRHjW8RLNHemYIrFntbLnUGuZsrgjTb3CWS5gLU4UpdbT/TAChG+5keUb+vInXhLWjM4
R6KorzZ4Ai0Q9VOcKvYDiaG7ujDmu6FTsSuNoBc7HutVwhprD6ZwIBPILq9JrisbDUA8a/NKTI8I
6qpz3vT6f7F3ZruRG9kW/ZX7AZeN4Ey+5pzKVGqWSnohVCUV5yEiOH/9XZTtC7vQ3Ua/dwMN2Cir
JGUmyRP77L32o2XJ7C0VpoQPn0dk1tRwxIiTRMcKAu7DmEkwlzX7mbER16VvbEVVD3exI9XiFuWk
TWjzojve7tqlHgpYo81NQYabmPmKnLz5YQ6ud2kc2KsWYddjqTs6WU2kOfxReHV5k/dAQ+jDTZtH
w28moNiW3T7MYTJ9YjYlpcBsxp68hDkwSdycyuS4C7CKlpOUdbIPMnyTsiFdCWtuEUC78akqhLMD
ihOvvaD3ruHR41isuRGFLE03UY4xza5FcpiaoVgTsA+3ymmnZfnveq88BAmGhKHxaWbg4eAm2cDI
ne5nFlEh41DDeq8lglyDLNjWUrzHcxnDoS7AYtQ9VTG9NpB+YDe8QsFpz8C7QePXwFlCr1rbqAQn
q4ixelQuK2rynrfCBH6rcQ/KVdtBd3Bi5NzSqdO1RfvVRucBKEE/cT7jqeq3sKJ+oOP2rJ99vE/A
gEGFe65xTgwHRbZxh5cGevDaMZv53guGcNPatffaBQnXhu01G4RwknFpPl5XtPJyw4o5j5PNeMsL
oG9AFpEpIpSfWdTm+0BNwQaayVPUcUu3hsk6uL3XAHzAMPqAIDZSsT0HGMmK+1mYR6YHLCUK6882
F3CiMJq44cZP+7uBrkNccW65zrqSogSvSm6zQk+sqyQoSRETNgxt6V/F0PtYBuRReOC+aax1K87Y
POx7TIy3lCS2K1mI4oS/Nl+7fPYeM3I5V1G9lB15RMGg9529OU4oBTPu8ynkozaomoiZDcmY7UIA
I9HriAu1xVZDzFyLIDpneZPva0+DDsX8iO0ZNWpoSufIBQXJoKTXPm472BBjIbeIweU5dhW37yEa
3km9Yc4BNH6ae+3/oIi5+K440V9cre60XboPc+A8iQnCew5C5TwMMD4UDLJ90PkAI12/f8LK2l25
XrlIlO0xyXwU4zyt93035YduLjDEjUasr1ILAoyTxs49sKD6dpZEyQOeXLSiZ3cmmsirMVTDGSQp
RwrbjPoXEyrDYiF0z2WTZldW6u5qO0OnxEece84zvEgHtaIstik+5hVZpOIRJkuzSBnypgkomRh1
Y++EjD6DPOYWiMVhH2j0/AE8w0FTB3pOHGc4NW4ef+tDBFhf9zVpy0KCfHDnn64sHpMSDCI1lv5D
jodv15p5izyAGutl9jX+JupzE/Mt0mxXqVpObsCSnHEaE6j0xjMeU+epkHSPyAw3KP1S/T5VSUhk
M4/eVDeN2EpS9TYaFWeokHNf3Vv90R+ybld4+m3ZCSKEsE/lNLfKHQplii55J4g/EQK2CUoE2XwV
Ujnh07QEJOfk155jYXspcaUWAFKSALE9EX7xlBle9cBQlZ8qGfCod82IQokhD7KbGlQRq7+4uRTs
1krPbpC3hLoebKfaVKNr7JPMKXciseKzTyJrq6yso4EhW6JeQ+bdSrzjR6w35m6kanQzZRmREGd4
I2ySrWsf6Xg/UId104ApWecuFB8EmmrnBsP43gVRsHTxohdFOaFDmF0xMp83SXpr6nn8UeVJ80YD
71ow5r6XcQgUw4p/ll0pd1lJCns9VYY6ImoG4DBz40DaLPfWvszLDEhxXnFss/K1nTseZO+SnjHD
iYGOEutwqpklfumB8YR6Nd7neXbD3AvWVRS7wfIImEQNT9AhMq9m7gNrHsLNhsSCIENriJ/wEtxV
O7He7tqhZt/cAgtPcY0wemBfL/I71wcuvtJiGk9RpMVaVlZ2hHzevZF8jg/E3qOtzyYbl8pEL63S
9PzGiaE3EjoLDGMCM99kIlS4M6llXKWzuPNJziKZTXF2MYfW/DE2fgE0FklM9JCB7Ci3dlE1k8l9
CEZa6KJNhL2s/pF2Ze85q7IqwvLRH5M8d64iN0jzE0iasH4cpp5XrW4/Rsyyq7BiUl4RhjVn6HCF
6QP7xlq3ccM09zdTElcbo42ylqzfNH42XpN8DCE/ITOC+42vga4Vg+GdrJ5eHoBJamX2ARwaTV69
6wN5LfGwocZBDYFMvAJShStxZKONpi03XTxZe+TZht6lZqw+VCTM6zodA/aWJgIp3Wfdxe+8xzkh
ECeV6304RUNzIj7t5hS54bB155AFYimphPRKdWWArboTBI43oHmmxaU4dAf2JIjmCf5Bpj5rQwkD
hR+DLpd2xfzgqYLEEgCek6i0c6UE9v7UFTYo6YSUgzeV9so3+H4ib+qnMe2dF20CwMYf1ZQ+fGaD
TglIKmtMM9n9YBNeTot2emW/fxNnFJqjzoS4uQdE0z4Do7ysgQSSd4yDptUat8iyrCRA4XU0nDTB
TcBTGG/DKLtjpk1mZN1U5dVYZtljTAfqa7tkTlWo+8tUzfFD6c56FywvdoS0sgdXvTDQgfFcjAh/
IBWDY7/1ukYcp0zLhygqRbtJKered2RTjrlW1T1babWKpSmfVaLMb2YDXaOqQZ+Xvjg7FjUveHsE
yAWrWVbBqLZYL8UJJG/z0FNlsuASmsq/7sbEuasS+e7PiqRzM4+EYYxEzAhlgsd+Osew+ZGrvJu8
mIqXjHXhUwDJeU+6zYzxUZsWu8WeaBZ77Y/egNeHKwpefhk3G36iapepjIsQbxZ7Go+N64qjB7OO
TJdVceIO32emPiZ+gyC6qsfpVoI7IacSFum9ivEICjkrAN4ZzAIdGOYWCSk8DqSUAZTN2dlN+vRY
2qF/KVxODv7o8WESxvciqOcnEh5LDYjp8cvZEzcN4ebTCwlh0kdmP7DZzPz5xqCqZVN0TbRvrb64
p9MLyMHM50rNLNhB+cZXJMFSpDCLeEMKi73KIkQsjmU1589lkDVddXZthuu0Eu5yB6MrCNwb3AS8
RyVZ8HYIyhszz7S9LSaPw5g0eQqselZWbD8TVqMDGwVv/qD6Twy35hdVN6FUKq16Y3ppq7EZH0Gr
AE1ZGS0H3va2E9pGB+w6qqcbQm9qHE68JCoIdnUssefY2qy7fPW/CI06cVpjvMzxSCDJl48stcbn
P8k//0Rr/ZWpI4CgCpIAqLaIK6a7RCf/zNRpgO1nhW0OF3LGLhh2K1mZ9Lr5I0y5INhE8ZtV2vs+
s67wvOwMRxEjNLeBH10DcdriBN/yq+5p4WJj9XcAVZKjf9F7vn42zxLYq30inNYvXNjSpOdURNCk
qVe6+A2zIgbs/vLvX4F/9k1Mx3GwfMNI9X99AdysHTn09sMltcRq+b9nFDvqr3Zf3+a/iYG/2VFY
uN9hRv1rSfLyOfzP9eeY/viLLvn7l/2hSwp7qW6BQhx+yZJ/igz8tsQgjEswwQ3hEfMB/oNfvGwl
CBqEgWXigv7ab/yuTNrmPwhPAmiyTQjz5BP+o65E9xeeMEFgvj0XkeO6Jn2Jzi/CJJSGYh5isjuK
Bdf07tQLoKNy/JZkXYI5OWTXoIZsOqRwuEvjWFsJnpU1kml1qAd84STOaNyyY44ihmjAiWb08p5G
cn+fUhX+JuUCUbM8VG2MZRoPWjFMrBTA3waUFvUdrj39UYDKICwz4Ql3tzm32QSnSGq0/l1fk5W1
t9x/cDA/wFqNWviZyHqvBYyUlCytQzpnrdih8xBMg6VFLPDpACBRNc05Hgo3H5MzHHOEtoeEm/li
C6djBzqtydZ2Rs6smlI/arLY3B0IzBXiJZV+SxKfCuDAAm0mShIVKadO9rpC/mAyUztfNtMtCaeK
+M80ZHypNxnzGzBbP/2NffXfC/BvLkDy4R6f1399AZIUiNMq/Uti5/cv+v3y891/WMvF51lgUJbk
PRf072uBwP6Hhz5Jis53uQDCpSTpj8uPnA8LAXNZDHrMkgI+9h+Xn/cP/jYEfB/GvGWRDf9PEjtf
O44/PyjwdIa+zRXuLakiqNu/PChQeNB2ptg8BMFUFQMP6GCt6JQiFzLJczrYW1Jqb1MVuEtOLk6e
BDV4a0fYNWpR3F1QR1Iki97GpBqZ0RZIVHCbTOwXIdgsJToT6B9uIkcZtY9RH5GcJmH6LgBeKRhS
vMBPWhnVs9Wyg2zKAVGmtwz14WL/O9VJHJ6daXTfqRQo5vVoaffdbrwlv+o54XPr1cYni+/xKbfr
cvwEZRD62VWqneGS1P5WYYan9jw7CRSKYO/1UfXIcTJuCYsaWNG6lj0kFqTaYP3u4hMkRdhvmwBZ
3Je4wnSZcv7zEZIuphqLzSDZFXrUovYn3fYBLwvlwQdzHOIzLtMORdlbtp0W0nQU0K6wY5aiZEXn
351yrk7xkGLjC76qUJ38m8o0CXIzol6Sm/O6iOzh2bKyaYlRk/51dAfioykb2hxm4VM6DaWHPanx
2sK+IQ04jk+J0Amh/4yAi5x76T83Ou3bte+NBkUwauZYMmYRPSFRiNNm7TPfWTc40Wa5M2CwPiqS
ke8dm9V55RVD8+rETnD2FjjKOMAwW1EFx2uR1KH5GOYuQ+SEFesRFalG8scw06xgwIieQbaFyYCu
SO9VqzlH2k1VkK13e4wjQUIPzdpQEmjnQFnGyVQFpJWvfyzMjPcVTyzTp+wq/rspKReziT3l/rlh
CqTJYYaU7rZl9Jw5AWOp20F3ansHPlSRELnFYOWGz0Gd0+tdtVH4bHYGsAUV9DVxeOLYj4AH+DW+
mDY4cboZwTi0j3bSuu8NkpTeO9DHEEdHPZ/CauL7T6XJIjw2WZZnpFVACi4vikXNEy0VOW2tVzCW
+AEGIrrx1o8zXt2yj0BKD0B7CHtgHtnQb2PTTj+SP9oEaCLWhUZOjqO6jUR8bJs+BRxVZ+1HltUM
2nSizysHvyXbkZpn154lWSsX0yhoHGYrwR84wdLKjlmefw7mlhDnbOW8gmqAn72apW9jREJ4G8eE
t2XWmOc8XCJrx2j4JaLOEre4cz04pnxHwjn5uOsNzz4OBYQGPP/L2J8NcfQ8qLwNlmQBHABnsPp5
r5TpvAs2MgGIvRFjilDNKxtxmAMSjvOBbZLr3MUZ+lFuy6Q+pnaq9DbyOtteSyvl749t2gv3U0kC
NYkK74Xw0GQ8f/2UAXv4+FBM2JBRtlx+WGZ+PmUG484FVDxtrkUO63ylvYH3GUOxJPkz4Pnf1cXy
llpieX2CJb51aaewPoWerk+TIrZzCacU910Qxjz/ceWkezqh+ECE5cJnHAruUKQ+qDkqhTntUtkU
P+fZ5ROZecbymcIdjgLgGkG5ZxrAIeGbxA9J3eTjenHdAP8JrfmgZ2+4F0Mw3vbZ1LzS3NjZa1F3
ALgL6qZo0XXIcrRBt0Znpv/ItQx8v9rS4bYrAS2uJwJ5F0/40SmjbeaZN5OzHVOaeZ8lU4sjHF30
tXU6HbHJscYH/P/2HvtmuZvZ9CG8xC4V8a3+kS3BSiAXXBZFWIwPgYdji1UnH2xLIeeCI6uNM4Oh
wW9X5rW9mtlAaNhOqsBEHVbkHHjJcHiMDFqEAkL/h4Qqa29NQOyLBW4wuDlg3DvGceYcKTHj9Z3G
JHpWsFCphSWQzjcsh5uBjQCs7diKt0Zrk9uTWJQW1GtDuCC199ClEiR4nhh3ldlU90VfwyvrcypS
kRMTMmf17O8MAFqfjl/aV5Fq00PWB+ZHgar1HMTd6MOngx4s6X77tDmUPXauOx2bkrobGoujdZ0a
Tyoz1DP+Eb0B80QAtQiDdD+ZHKAJ/xVnc6yw94ZjhfG6xHkWi/kz/WIYM+TpU+AuZOP+i3JMFsh+
pUJPnyCnQkEOwagfO8S+a/wYKFNfvGQ2KrCTgWT55wXVqxawMnt+GMvzF295nOR0VS0QZlTae7M0
rJGjugktknWFNs8FJA95Nzt2cuxFuKeuatzNvd1jDcyb66GrauT6LrqtesXdZKKVLDWa7t6s6I6K
B4SKNtRzjP6d2ucmByH4FDV2/UxCQD2Ax7hN3F7es2CIifJr8z7CtfRAhg/EQje2wY1k0XZIISds
RZyIb7E1jCcnCh7n2PJeOiyK+3p0a7ALQ1WHXB8E6w69GpcLfziQCMN501i3WiMXeGWTuNtCJOI8
1HOxniLZijud1GArLeKXRUa9NNVIirxU30JGKQZRiQ1t4MNbRJgebr3TudlOlF0HsoQqdepeQaVt
e1vWawTi9tGq8uA1tUKheRTiq+0yp1uVOJSPvWfzqQbk/TbyeD8hZnaX1hJvg0KNgmQ9oXYMY4Pg
WEXtWXscxXsntB6m0HBO05iZdwRO25+9M6q3KYxr+Q5boejvUk9FMW1FmI/jIq/WjVTfrGmO7hLg
chtawbDZBuZ47lv0IUh1q54zyFWnbeNGqdbbasuOwQ/75WfRsuOVc5ptI3ey7rK07V+D1IMOXSbe
bdiE7s3YDYQt84pe2JUgnnIBKJJfgze3wC12wrhzgB1sfKcji1oWwFYARV81uqze0q511m7dsH5q
aNsViqL3ut8mGZ9T/N6vphUfsyHTZ2NynW/DAIWZaw7/oxlpEzBTkpyIucQ3dlBTbugraDQDYVHf
onVKmB13zboZnfOQtA6/IWw1K+H0grEVXAEPP+OCd9HaizQ5U45Z47Y2X6LM8cHJe+VKWTC4q6HN
cZCy/TOxenEvhBKUgDXgSRFG84ZVqbcC0OKYu9CxBbKo1dh3Qex4t0FIGqxWhANYubMv0aRR1/k8
7gy/7aEn5S5B8vjJE9I8VcpINyZbWDoIScKEbVk+pKSasPEyfuygoqab0SImu23EaKCie8AwJp0k
t2QsMVXYYnoUSvWnSdvihfUJNygvhtXD7ol1mE71pi3DOxtay76puoR/tZzmZAMlvk9c+ELsBvSw
7eoKD0RCmueqc7KOfbcnNiryjnBLgnOdU/MhNNIjO2/o113yjQh3tObcHDBQjH381Df4ZXw9YquX
2r5ikTgeRhGzaQmTADCSx/sAtXuA/0KFKZom2rTaTXniciXQsb1uRlfunJR406lIQrwfflnsm8EJ
CG/xi/fNqB6irPZ3mgbMbMvjkB14prGWF/je8P2yzKrKezLOFeJlljibeYr1iUCiY2MRmbrTqBz2
spY12ju+Zrz2yxG9z+d+85HJzvuJaD1ssSu4gDPDtvjR+L48hCqMtsUyWnEQVquin1juOzjcgVBm
3jY1ZENvQJ+ugy7orofFYhxNRbueerkkeH18xHD6LzPUQ/uJ51t+3VYFFJB1GdKTl7WpTaDUre+7
coy9+4IcEmwQA0W5hyy5CqrB+Z6bloh37JgrLiDBLAg/I7+Jeciy0RvPVa41Zgbq+9aZDqI7zRhw
beEI4c472fE3vwQ5D807Y8Zywte4M+v7ORqyZlXGCbvIbjrT4+ZeJNoz7YhSGpuudrsrIjXtaTTl
tA+qdLw13VY/JkN5hbP61ATzuCGYL29K+j1+UO9D92Mr1ZUJ52+v4uCZQW3Y+VrR7amcuwwvIqBQ
eljyHdbkuLhC4xjMXRrO80QaA9F+XRcVwamSndJ9ZxMyHPOyIJ8eWiyPEPGLlQ2HCdIURKa8U0b5
Y1pATUYIsgkXuYLe1KRu9z1om0diDBVoJ/Ub6IlmVds4Ula7hx7k39cQocCqj8mJZCGcKLsS7+0Q
Ntc4azBQEoTtjpBHI97nbKJhPs8S/x4V00X6KPknNaxUXkW3daPlzsUAqaCxus3wMidOvXZsFcT+
bWw18pan35HEcWkMhz+d5P+JvLuot39yzCFo2gv1zlw4G4icvxZdxeEALixmrvWVco6DzUnUTRPr
kbYN/REq828V21/UVL6hY+Nms0D3QSC2XJSCP8vJmBImfLAasR3I17lNGN3xgkOEMlpITVQK/0hw
ZjiXuA86vP7Ks6NpzXonKa+p8KWkyuDC3nqyctRNqXqTHhRvpiYXz+pzn7ThlnAxA6AzVxFjW+np
DxELO+RAjwr1YHlGpLZghdQh7TrGTGK577XbD+2DNkNX7+bWNFlTVmj5zhuiF0nQKBiX0ieMZ8z6
MWeRnDvGY+nbzetQAP9dggc/g7mvHuwwZqJvJXePNap18yoADYznmLORsdw7BQcsSnzuZnp49C7M
ODjsg7hWh4n/UN04dWN6e5WY3rjVZlC/fp2FS0+af6No/6JG/qZiOyg1CJICcQZJ5s/vAfk1cL1a
1Ad3Ws7LbppxNqCmguPav/90LX/RXz9dyOUhW3CSEYFt/frpokyTaDRw0ANF77zFTVDSzVhJ3h+u
Peddp9g4OBuOHEJANTWv/+l3DyhvA8cYOCKkvu7XzQW+Y0CrY02kqLEevWEINqlMJ+bHQh3q0eC7
eq3PIcCge6n5LUzwLz3qJk7YX3539gUWtAK0ZXg0v/7u7G9pdInwJLKY528nI905134urccqA/q7
ccyFmNw7E6yRmH33SpDm4uBXxX5xiJ3RfPx6Nf4rb/6NvGlZgYew+K/lzcvnd/Wu87/Im79/0e/y
Jj3y+ImBZoMC8wT7Ov6+P1zPghwEtmOIRPCFFrLQH+om0CF0TWhFyJ/Y+NH9/1/dRP7/Je3w79IP
sC7++tFCvnQ5JjlsPxFOXX6wv16/hd0ZAuxuf2b2IhZAp7pCQmUXSlPgVJ17P3WmpjymS3kt9q1A
rmhZGR5drsejXmpuizKg8bbix79WZubdWIpC3PGrG7ddanKtr8ZcC2PlDrJ2983RFOoqbF+cHJaa
3bAN0ou1VO9iMIkJHvfU0zVmAjZwcu1LG1PXGy3FvaIPSvqARXXbDkN3H341/C5HzmfoNsMVJh0a
gLn8q2+CBqbnTiTLHj+ow/siCcp7ZbXPMEvnI20BVAqblAt7oObv4XKr+zG2o529lBDPEaUExmC3
Vzin0U+pVlrj8xy3TkLpE0kGvEUdsIh33y/lIdV1xDQwo8RK2ehbNifJCzbjbkLGyJqNHffWLkx8
88F3ZXLvjl6GX5HD/coAiXlW8WCdA6mfMCCjv5nYx8EV9DbKhN3Mj1XbYUIwx+9kUIgZ21BgD8Lo
07NMK7h9VePqtxQrDCl03sOngpnuEgx9sjPaZL4iz8HNMWHY2hR94JOoYKuNWdRIb0EZZgejiG8I
O2YoI6Dx5sQlOsZi9CCIWwASrLozzPQUokbpAdEvh+lhaqkjzikJX7ewNXA1jPowWbK69qUYzo6u
pgNNDPY7G5n6CuZA++AFsKfJWxr5trIawBYqAX1EyVN3PaP07qTJ06yKiurOaIX90E5O+8oNsPg5
WVo8WpzGN14+VsxzrnGxadPCdtt+47WiqluCgLuVOii/2Srtd2bQYHrirLodqnzeD8I14Cip8UMO
Wt+YLf6ubGzHdQhcFnAfHxzkLCMMfyylE2oNwBAh2pjtqliPxNa3DobBu0r3Il95oWy3E+A7zsg1
SU+mRKQx5x3PV3CqCCbvYYk1F0chI3SVQLkFCr1ONHhBmPzhuO2NMDs3s+McCuwgB9F7xWdWxdmt
aGhvS/N4vsndrAE+6EbGD6LKZAMiZAYw/YMHF4UdW3eq2Mtx/0qSK+I0zJ1llG0yo3C/kRIWL4py
TXToXGwTZPDr1G8wtNSN7O8gwM+vsmgsd2UUzYhtLo0fYXa7N4F00HwbVI/er25ToVta0hNrm7t2
O2EHmYnzmSbzvQs4Btx8C2zJ062PzA8yY2Aq9aIj+evoyPpTHV3cKDR2SpO8coSrGFu6ispnbiPN
LZsSCh5iKbZ9V7ocUPD3+olZDUt7Bn3CVJ5tkbSY3OMyvlGJY2086dlvRbqco7i2xxcdJUvoIuim
B8/L7RiIbWHg2jeTg+tF5VXH2AS33/CHaN3TudjvKFAUN1lkQwgymKLLi0FS+9k3WSySL6wj2kGk
pJWzSpt5M5f1R8F+KVh1Xjle27NfTrw1bkrh09Qbz3GvkR0z0w2jdWHE48ZOzYxK7qySFg4oOUOO
gZF7ZxXCfFE6qro1x3rVSByBNWmta3a6wchgbsdlN1o71TcgTOm/mrwghonVafFAn6k1eU+xXzbt
PTjKrgeyhORa4WKzIHOt2wCuEZxDVOfhQWVjHPygvCVKKhhqhRjcp7LPBulvgwbowM7oujb7oPmy
MfM9KCSleHDxcPvvHPA3c8CSCGLt/q/ngIe6a5P/Wb+rukirv0wDv3/pH8vO4B/L0tL3PA8DECvP
/x8G2HXaLqcXzgaLz2D5kz9WnSxIeWSD0rVZtv4FTmgTl0RodFlM/hGy/A+GAzf8ZThY9qw4dli4
EtpE/xa/WA261MorRcnbYex92jfCBLVyTU443CdcQzuvgoK85j4W3IVsyHoiPlV6GTwwND3PXFL9
dkfZRJTaL55Oplv2OdUD2ZboLXRMdpczVCsqZGf3ACOVJU3Ia3RKDbQpeG31SHsuFRYbXEmIBJyR
Q/scFEZyyc0aokYBno9rXuKPlrRM4R0DhWdC3/Iw+RFxgJZRdgzLfjg5u5w+oZvEzMbbPIkc4DEs
BbdCGvaViih5527gVtnGsBML+Rj7MUvdybtmq8o9orUi+9iVtn01zIF9DEfw6Vt2YD1HMn6ojSyj
9pPvYrLUA7pBm29XaZvkg0S78r1iwufFeW+MkOWA+rUgDFNjcA8wcEN/a8+i/IkTyD24kTveehV9
NEQ00uhjRlNj2uII+dIQSuDv5Sd7IfJIw88g8nvu9eMtZaQJaQy2tI0O6ptWk/A4ce+NsZixusKb
m/hws4uyMElImRKoCSvO4I4Q9kR7YcMLmcFCxl9PQcW4crLRB0UyUwESB8FtVFCYQBpGCXMDpwpX
cUhEbOcHGOrd2T+O7FpvAASEt65OEC0zht6D5vXb9TVVJQCQ5B6n53BOupCbZEJeB75fVT+Ypgzu
DIdPS5YDjwmnwD2UJqGbMlLmY1SzJklBTV0ZlDIex86vb3Ile+Nhdtg1eH4GR11D3qWaqnM2KdKA
PswGRcJOZ9o7divy+zCX8lV1tfXS4IQneIp1nYrOGEokAHAeNsgFHuCtKbwbGyyN0+SEDxbxbPCA
eBy34ahgtLi9/QY9WkOjKQzX2rSJMbzDnQmARMPRbRob43w3Yf9zxqyiocena+dIF7Y17dOoM85W
tDTDDJZf0vA6BgCDNGMmjns3d8GFDKwgfMSCnKDWGN42uBftlanIgFXm5Fwn2hBDTOc1FEYWdRnJ
wrVnqtnex+Mkwoiq22xoJhINBSrERFYkeJXLDtdow0GybkPx4P0xMKGTgu7kgJcO71+szNnqDlGt
jPaq9ZpOHAspp/QFY08IlZD/LZRJS3yjcMB4oAdNY6WPkCZZ47Mt1y+JLC9RaMfnoivT8AfnU4p2
VpaNld64iksBaNvnQfjk2iLdpaQFV2JuZwhCVEMKsLkswQFoyDkentMWfLxBMOwaQVpS+tzeZ52Z
0AHbWB5bRotlYM5n6JkC7dg7cHkbgK/saF8rhRWIAtOywR1kksrJLLmMizHzr6XjD6phgVRNImUS
wbXUbaZ2HE8GXtIjTGNgV2F1X88sxjMdHbPe1OswqMerIQUG4fOk3jotHCcaXvYktYwPd+ZOU0SM
ihHr8IB62Cm1zNXUtP5FT+NDO+t4A+1wjzjtPvOwJZnVdd1qnrr6ZgjEPURFixjZzNumw2SR6nFT
FVAJgsYjzMzeRWduhWm50Z/Z5F/EbEWvmCpYEBH5fKi8PrjJsIOup5wJyyl0f8tKAdm4ZrU40Gi1
xx16SWUw7eE/teuEuMRuMnN6twy+ysynfJ0qVTcbKrBe64geKbLYN3OjrlkLR9hyl5SPzZZKRpXa
scoV10pFww0ZQcpcdP095G67BxMRbFO84bsaOOy6ily9RiaTh7kmQlT0vXGVEYM/AWHAX+/Hb3Vq
6U1sJimQqKnacOhjm9jW6mXI5HAQZdw+MYG3fDAGYx+r8WenPHbeSTZtW4V5AkdE9IYhlHLwLxXL
yxwSApAXxbHz6iE/2KXjko5Im10Ysrig4534TNPhk6ejgXHeMPy7jrawfTrzaMpKTS2L65R8KrzZ
h7simRt7vATZNpBpex9qGT2H0uWSdcsI2yl0NLhA8jvAvjpfzZDgvuHdL7H298AyU3p0S92G+3ru
m9dmiMRLqGJj21LIvK4h1F6qwGKvLqkTLO0yuLP5A7qJR+NGL+NoLIFdmyFHK7Cp3oV0mgkGd2xz
KOVjFp/DvAxY71SuXBdtCsM3xy0DpJKuAnwGDKlui8LbW6Z9sam4W81lgmvfaKg2gqES7P3Gz4F2
xMVGNXG3kkZnPLeN0C984iqAot2AE95W9x57jDt43eJCA0G1CVrn6HUFHwNn2Al8RGAcE+dgWSpa
0c1hALD1s09bO+VnV6py4yUoCOu+jQaSj47HshYtw15nk+TQABT2qWacvU/CPPhgho+3bGYC6gCt
NyPsfhJkjL/Bn4CxhrkZ5Kn7RF2Rcc01lZNKowq4N7nPzZOMCHQ6+5EFJTYJ4HHS3c81Hmxqivu1
nU7f6AgiglYQC/B99U5Ml+imLY6AzvMtYmXzGdM8vsozo95YAeUXvcVuGCDaxKbZi8zbglKLba6H
nO26d6nitjqXM9UKJUdLWE4QC1r6z9RA05ZZzpd4aqMtS5iPLksegSExSjFf0PNIcZHdFwcfVNdm
aU2VKzgjqAquXIYZgFatw5ke74q9Taoofbfy/NGg7WRjD1IAqYe9W6eB/6lMdd/15s+IZSaWG9bn
hv9acVLZSJfyQRpd/KsQXP25QZZe+bZ8reMZxHLYXXEQph8EztoWLyW5rbi3D9k4lUebcIc7YU7K
PPP/2Duz7baNdAu/ynkBZKFQGG9JcBYpiZZl2TdYsmxjHgoojE9/PjpJH8ed4fR994VXJ5FMiQQK
/7D3t9+n45zDyyQGhQ5TbEXbBTsLphvIl2xH1HFzrPX0zl6SjrxAIsiLgTA3YOhfNCLYtZZ9/Y6x
9gDg8HsUWkkUczEjCiOpXa9Y45XbqUel3hr+WxRbL6RpRB9N5ch7ZlLFuvSdRyU015XzVlolTOCl
Z6uYpM2JaMz61Cvrq1eOa+qCLx2RM0nY8yNBiO9YtDVEnHQ2G9BUwTscCMrDID16V2HMcZgUI0tw
qsd7q/KihxafbcuHDmVoh+P8ksxAiVkOc4kKP8YZM1khAyxxkRgYprxxr7egCXZ9rG8wvWNP74lA
YJmF13Zw+e1Y1ds80u8MSPchm/BnTcDUrdgEIXRfexrN3xjc0CAwtOK9stgVJYaJN7u7X4qbEEuT
ldwBBW7KT23BHGDppqex6x8aoe+JJThTrUGtdpeZ+x5sx8w2jRqwx1ORcZvjqsSY6sjUQd0EyPyu
yhAJuaWiF3Sh5M4esmAD5NyD1Vb56b+N3/+HeYFh9WYM+OvG78IzL/mf8DX/mUr/6zf+PgRGkkpT
RxfnSsez2Sf9q++DzkIP58KltxyKMfD0/2r8oNIjb3XZegG5oC/7kUrv/HKjx9NumBxaFuaK/2Qq
bHu8/g8LB5vGg52aCz4YnZ8P/eKnzRqUnoYHlGfdLYyw42WXdrdzLqxxLBAueja0HXDoATTjpnMy
DiZbLh8NwiNQNKRi3w2NcRfx4NzMyii38YzwxKuX7ozdZ5/QFR59nC+hXQTuqe4r452qumZdV7Fx
0impVnid3XcD05T3mR/oatXDOCaqSNVEimAldbsO52S9iK2lGI6AUI1QdSkGM/zcqGKceJ+nydmV
+MeswG5WiYoex0XdTx2tJe/jygZks1fYTFfkXuZrr3CPwsZwx746TGL1pXfEGPZZg8lwaAm1l9V8
jgiZ2ozaDKfBRFCOiFcVnbGJskxsZ3MhEqSmoCNSYmdUTvWBsLqMajYnqR07WjG1923OM8aIc/3K
LFpuC6/0Qag1LfWLy+uX4mYmRD2rKz/Yz2hZr0C367AUZKc3uRWsyfwjZrNphj163Pt2DvAlQsDd
MCESqx6UCgdSw+PEdGQYpxAIRiZNtLJFd4Q+cU4EHYOQ5TUwy3GjI29H/A4RQCMBloVVrZAAtmyK
YxM6m7kzILGuAbw9O3ogalDffokm16HGmM0BzzEEP8HdFH7/uewCkj6m8tigCzk1bTqvJfKs7zI0
yvgtlXMVovQFg0oW24pGbB+At9YzISJ+bkFDXiLjeZZpvZJm71BxYciWPbw5jGKggIdyPljY2568
rGF+L/Cne96o0FwIZ8tcbA67ybTDio0Lx2K8m3r8korhySYQ2admauyTgtWHrhpCp0MQWN+xLpdF
vEtk7yEuaBQJ9cYmz9QTzsZnf1ruMmtEdoPxcmtUqbkR5pJQSZWvi5N9ypS2dxkLufWYjRX43Mw4
Kiv4ai9GFmrw/yHXxFMB/sAduST8Nn4M6qze9nE+ry2yDNZ5rMkOEMva7sjJEdo5KCsTn2abzJ28
7U6TkX+mIpk2aEFQcqS4OZyK9nhZ4ANCioEeWmWKbqOx93A+sGgnM2Cngn+Xi/bF6HSJzGOKQmQn
ENzqWe2EzydYy8DeulnZbiOZvW8tNz5XZlJupf85DjrzOMXo85CRGk8FapJuTbeFmrtI02s50PRW
nWuu6NjnXZMG7dMt1SsUXpBfF4BqYdct5063xdbP8nEDZMHdLjn5WI5leptqwsOoLcN8QAoGkpvZ
8kZ0fnJj9FuQ4iQGPy9zD4L6kpQKf6AiQPHrDNaJJrgPDVws72n2eBd9sLWWnXk4w4MR+eB3ldft
Uelk5ntSMMyVNgiEvuldt+jjoE31i8Cpl1fvcvDVDxEN71HojkI1cEHFrImITgjVgJU/aWImIEfm
G4mtd8uP2t95JLnzhcZdVafFDoTixbDzz0iCkxukCqymYizd+4MRegvvZ7N0zt5LCtiV0vxGw+KH
01g7x9tei3pLv4PUd+gJjzn6i4c8uXVulbfajBgE4EdiHF3Gwg1tG8SEpYK3XhfXdGbSI/qHoid6
AM6NoPU0vpZgu7YFbK9We/gO+Hrya3ejO8/YgaoKZD9giBIFbDhHAGcST/r4CtJXVUNgiP3lXVdb
094b2BeTG2asRr/Xa2H688ZKKZ/bSnFJxW57ni0PJIH1GpDCTeYxGK+Bhcy7yEpiuCJoccFzknMC
VcRWX4cOT4S3zBEczgxKTSHEEac4CpvCGsj5QdUw67wJx6D09wniQ4JYP7lud5fFNmEIzvTsj1RF
BFnodTFL9wAfvHoKguEDvfcYIiD66ibMfoboVojHBVL1/uTZur00vnVMa6yjTl0X5xvCoDLbhyKJ
8LJKNFWRUt/aFhAziaUR86u+3tk2GyZ0hKS7E2dxN4PzxdlP2JAjwUEUGTt0mXxiPBU8zfa8Rwwk
TouLy3+wZrXVPkF4k88rVsvypAY7fQDDD4uah9AEEWmVj4wD8YAW27Z3nJVZOu+aHGmKi7mVhrA7
xC2rCGA+RIZpCJrUhAg5S+V+LPLpZYz6fu/NkHR7TJLkMgOGsPS4g4lkbOGnO2tEVMG9LoYHM8ZH
qpBp8IOP50Z1eJIdC2p4dK1BBW+gIG8nBamFAw0YR2J8AJKf0QtOX2QKFFii8zz4w9Jy1oBCIhSE
SQvp6EdAzuMuhvGwGX2ibPuWzZSPF4FWWjrb2BslcExq6MluxC72sg8jRLfDYvhPs+5OXY52i3i4
b9JovGNRFRFiw4LZRUOj4dSevxEoyI9+QytSo2NH21RHW7S/dQhil13cZ2gKlX5vpxpLCNesoYKK
aYiR2s160ix3x2cdDSUw+0y5XVag8sNO4IPZbgMSE7zEym83GTRdp5PU4HU6CKhUxAi+l/1YSRbd
MxpyFjBOV3N655hCqPhvGJHIuUq79Nz2Yw05f6mOrYS2Eayz2mcdt6rwLxgJGbgNU6j2v/axr/+v
8ppFyN+W19ek/vL1fw5d8Vp9+ZE1af36jb9vVcQviA8timsEQ9avNfRvGgtP/OIHNhoeHkuwYf5v
q3IjTVoCaZHLito2vy9cfjOQ2fx1qCQYw+IJ+I/inn7dmPyoYkInhVERuQX3Ino576fCWgEgbcsA
f7jhdYhp56R+B49XIxMkC5GgM+dlLIfhjHAiZXrYvMCZMg7m6F1Qs0EkKEmLCxtmLo/BUFY8D8xn
ZgtkIjQFYT61jSwJOCNaN6Awa3s2vG02T+PKxyXRFAMY8kk8ZOBpXgNZnt2xOEtj3EW6iULdOgH0
xxISxND7jCnTb73ZpxfOd3etvIYivKoVGB54sZNjsfw1l1MdmA+uYNmB/PC1nsZp5eScHja4LEwH
37oiy8MS4fbGq/2LJxmkspdeN3H1LQDvMYqBHpvob/S1W9vKSRtdHuxsPnGaNWv8B6spSV+Zr9K0
q+XN0fmxGMRb7bkvau4wsVBIteD4P0TK3pNQ5K5GAmc2dXfTo5CfIbR8IU3v1TPpFMx4vJroXG/v
gC57P7Tz4lvWVPB+KKa3smB2I0tK4f52lA7j8ARS6upXk7v2KZMOdOhvIyin3W0IFsfzidzV+rAU
aN6MseONMW+8vPRoJb1FGMr05CbzdWzsl0Tmx3gqXluVvTK/J0hRtojF7I7xcn4c7fQb8QgPdsFn
NUtNEkJDlICdH6nqaOx1wsPFwioC6zxZgf4mrNYBexKw20EVfOPCsy876Qb67/cYdTspX3sSabHm
4qWFbjKvb6/V2HyBoZaHsTMftMXa/ZbB51NSAhI6NR7epiFPvkn8uRtHpOc8n04sPpw9+hlcPSm/
IZrlZ9QxEbNbt+AZSnoVCV48UhCnhklgLwDVsmM9L8+tzTApcaankin7NFfsDJNWhyCTXqthDDbQ
whA5LKfBivFOJS0xMsp7SSfzs6/kPbg9gWGYpsrS+8Xp272ahifWN3sMUfQfrdzHnPgoaHwKaT3A
cu+Xk1vPyWZEloDAQ0hgqFwJDDOBN4EUWDWd+VzF4i2QyPGRqFekWxVH4Q1Pqu2f7Kn4VpoZmh1G
ViGa5ycZiQShk262hVXjC3QN8F+QjfCu8L6Lyr0Egf1Sqwpanu1cGsf2tvr2ffyeq2Si9Bil+5J6
7byHIL6QDTFdGstoPiG/CSA2JnCAYHk8QvCDpzrF0ZrGj3F8oIe9Il7mqBCSHjqUN4dpMIx7Su4C
eHpT3ldGM0P0KYZjmRDaYBmFfNOi+zQPrXsn/LyJuWrqlDayZfKXhTi2JOvUZXyNPPY9YFno0gkZ
VdUzcuHncjJc8qZsEpoQOYOMT6KLXeWfWgm4J58KGhB3Xi8yDRs9o3a1p0SE7KdcytupjY9+jTPU
9dSFxexDVYOtY1fyXBsoYUBCO6g9nNepmsnuqSwwI0TKbQqXeYEHSbJZAncLNJHIormOHuiCNGNu
Lv8ls95qUTfQhUqadxKi3ckSW+xhfG4zt0CP8GyFLYpe3LL9e4Sp/W7CJ7XCAvniGe6lt9R4iIb2
Gzaok+3mxx9mOg+/ntc/QoN/Vjr7KDFx+rs2t77neDc53o+i15SZeJ/hpNvbAwtUFmv6puy9pI46
L5FwV3//ajyUfhjG3FzQZMnxQJMobG1BWuEfXy2wcS+5M+59gmfqsBLk0KDVX7nowf7hlX7W2PJK
Eg23x4uZForAn15p9DwG65CT9pbOX4OI0/B2HBNySkPfrbr6wP8zt3//2/1x1PT9t5PS5wEufQE8
wfvpvYxlhRUDucx+BilPGTY81RM3NlnO+9FwCrxSHPsFTU7HAfj3Ly1/yl68vbNSBqgsSICHJv2z
eBml7Iia3q/2XdkSBFCX/sMcucntuDgBQM/3ZjC9jR1hH/k4DMdsgDjUEr+MjG1+S1xMJtVy6pGX
Y2Rw9kFQGsDm2g1ceHJHOL59lxo8p9lQdXZm/b8tneGK0eDZdBI2JhN+avbK66mug52D7ehjjLBj
bcNZDf/+N/2TSwjMLiNF4QoTyPFPH6xVgBmtLZvhm0XYTW0+YHZ5YK2h/uEddf7sHWVeeCutmPmh
aPrpWh2FP/EfuVaDwj5guH6YRQqYouAQrgjUDZnhn3Usykc8Kw+eNstHGhvogUv8TQ2cy7dSJWNT
uRLWdAITgypk7J+MwL1IIGyJz3HvNCka+jjBOTFZ00vssGwvsTZspnROT73Zdtcqn56nlsd+b6X2
kZliSQuk6xOKg2/g4OgM84JPEWrrDnT2t6hebr5IFPsdD+9G7pMZcGlSEdaFeRFr9nSiQS7WVr88
QIWUuKr4u+H9fWqhBa09/Oz/8Eb+yQmD8Ic5LP22xyT4pw9s8Yya/AFZ7fGjfC8nJk4257YRR5u6
//uLgwr75/NFIjSy+bRYyWGn+ONn1lozxkV7rvZOPlztLj2W9T8dmN/vpD/WveBShAX5hj8D62do
QprgIS1MEwJJMDTbLiVIw46Wt9tJTyc573QbHXPL3geGdRmjgCDLqjgaU/Shy7LPBP5UK8DdZAUV
mdwjceMhG3A6NXN5FiL+ho1YbrwI9lch3QUVJbbZ3ly6uyIFGuw3733Nv3bp8w72zHSycKhbhIBo
qxj+ba0WEJEMlLUD7nkDe6bfnIpLUKX5eZhydnbxvPbdjAJVjFS/okEExdxoMPW1rqxkw/T71wXL
X0r+7T+5Y/ksAtaFnMPIxa0/fig3texUz2W1FwWNwgBtfZ0iB15ZrHTOIuEdSCm3GMT6l9Jxm3XU
tUh7RHmPw/3Zj/JqAzew347RMq60C7W9T8wX7FUyBJSB72RwL1HvMeyKHLINrSx0Wk6iBr1P6GXz
s2mNb0sHo8hL302S6jBQ/MKtMe3yxHyeKcSIpkianSzGXdCM19iBdZYxUKS35+Dr3IHYHsPOgNoW
rBOd5Tlo2uHXNvkv36Q/uUl4Ztz+JySLjxsp5MfHMJnabCDGodqPfhVS4kyglflxbBPsWhP/wydC
Ft2/3ydoCiTHGkJs/9/uSWXLWSJ4I1bGAkMhMMuHfpQdI55UgeDzgVODOmCmQUIYrAFkUgHGxRlv
68IGA5diXQWEWTGX3AQuctG06DRmOB8atbgzEHcA+OvWuAwJ6qpqGcqmeyuz5ToV8wl8Lw9jLrNY
5q/ReKtSR2hzi3mGARFmU22tKVc32PN8Ukqdy/f2crEniTqKLwza/Ogamu9oxmHbRD0c8kUnhwnr
/fcmCLw5Mxed18eqH59STSMJfLNfL4pWz1nGp1bH5gqNFBSx4QnIxYMy0qOUVGuCwNK0ymcmwYxp
S/5NBLEVQkWPKJsd9+Z2G3WTc6m98cmNbw2EkxvcT2SQFIpqyYyy80QUXOg1fDXk5BeVkXgHmELd
Bc701modjuiM1oxcztim0ItNlOJ2Yb9kyXAFTwLIrHb2AzghY8iOKL8USR/cwFoXR5riHaoyZNbx
wIXJ3eGO+lwI51OCivmYC+cCLCKUVjsj9WO6hmlvN6q2PmGduBTafkEV9k/PY/dPbm9qHQzspoPC
U5o/PScZbGYK816577z5jRn9tTN57g20WSTEZeGt/vreatc6EFsdUOl9v+erRG/nkUAbzBlvlSpl
mOsq2wSsrfyBkEpyeQivxJFSIWDr530hWFcPac6IPLbTjaqK+E0ZRXBuWhRIS8xzUS9JwGi7oMr3
5MUyOGMyPT8PknLLbGWzds20X08x4v3Cp7KOaQx5HiZoUNZZTJkNf/5JD5ygbLWuLfs65u3Feej7
q+3ceCwFFrS0zSVozOVUJiOC0JLITmEsDGrnN7dDrdCi+vLoDtjbuZeBhwhNZv8ksVXcqnnt/f58
/a9y+R+Uy8y2brXEXy+wTwzq+rd8/nG69ts3/TZd88UvAeyW3wBoDMR+9y/5wS/0Qjbe119NSj/S
0QJGaDQxf45nYp1889Qhqv6ugv5PVtfi34oZyxTM/PBPUdgTcvBT4QS1KWn9JYqPg4jQsBAy4T2C
d1i2cqz0DkpYcBzMz0TmToeGgTnscmKurmgm9b5lnL6TSqidCUjWXP/wNv5Jz+hY/9bpsEyn1/BN
y7VuxfhP9/zUYWjKLd89eAOA1PsAAe+9v7g9PwNwa+5wlDSpsA3kLPS4GkM/Kq6BFfQU9NEXv6rE
Y8e6XrWbBhCC92Fhsn6ZEzYXazvpxMcyQdLaboqhWUBfuIYfFk4GdZldjd8ZoJG14e8R+iEbM/OK
EC4B2CKfwpqwivZ9Mg/xzclYZiOsuEJd/agr5hDTE4wDI6+Co9/2YlNbLEumNnhSPkTsHiK1Lx8W
4fZgRxpkiK0qQQgVIMdXPfq+z+Vcmlc7kpioh++GatJ20FH58FbFdmCFVBw1nm52bd/N2FkvwY0q
uBQ3pzbsuOcJCequTZf2SB6c2PW97N5SM2lJx3Gm0IUqAmPz2NRu9+R9d4QH07zzul4D7k2G42Sw
mEu9hUVEgb/rcnuK31VYzNlv5wwXbr5zAwO6eXOiG4gcMaXnBelp4E89ssec8WzEtfG4fLeye6iG
NmM6YMT1lndmHxes4fsUiXSATaYbXRFvycG1P7cdEsWgSVB4gS1b1j1CWPdqMp+5DnCvWcxgZnOG
xUNyKVuRn/EddfJ9FrdkSQgjJUJPbew5shgIFuPTbIJyqBJZHSa3cXawOattA30kXyMWJs4LkOFm
qTyxn2TUbMCfkiu4mJDDzaY+2Ise18iu3EfedXUibABxJ3aRY0xZdbyBC48JwfVxGFVm8dIwTXqq
vTr7pkaBRDTvjead6tLlIitrupOD6X1hROpu7UgrpAf89i3lzhq1J51vWqOq5n23t4sa2WU2eZO8
5lz2Kx6w0xrvUIvO6TaL9Ybxgn+d3GY0T5vCxlRgq6TYwCmn2B8B+y+VltdEs6ymlrdWcZuySy3a
0ou2I1Y4HljKdl9wNSC4mwpjFflBvwEhLF4ZmJKmms3zVxJpo7Mq2WL7eOj2aMWQY2tKs48d+JEW
Z2EiDtbgZm1Yj3Im8FZ71bwboJRBinW6zmcJW3rW2kH7Wq9wf6NuiwvsBm4XGU/OxHMbe1Kh8QW0
4hQ0Tu3Af0PcPADM7VYlobB3ce5WJ4IsefcY6rL0RxmSdfj0itlyslXlR/ZbCXcbTDELyKdlbKq7
oICnzIhM5WcKAsyJNfIWy6d6JA7zZtyKCzsadjjJ4IdYyL0fvcpMHfL6aveQ6/Z9kIzLZ29Ypg2K
M/sQuOCBUhc8fdgIggU4CcePQzL7LOjgIKLriYleBQfT5jdTUkUoZd213qcq8oI+dBT+slUNY3u4
oLdGky8WnAEkTUD5EVBoyrsZyZu1QvUyHOoYx1PYcYgA32f3e89CFknakMbWfVfY46PboraGP5wM
000hWNxDKQM1TnRwthrroTa2LU7nIWS35l5cjgPqBmi/K/IAy+cI1/c17aWGh8Mm8hypUSHCA7CG
tkeZ94yj6yevZjIaij61Q7Pmv7tco/DPxZwcB0BV59GCVZJaY/6ecLrqyXfAzsczYoWyGYl0aRBK
rJwuz9+yGCneKmU5SXgEk/uHLp0L46WR8QK3UqngasnRTzceOmY+lIbl5dY2y+ArKn11BIo2foyJ
QlgP+EOuQg9qPyHAXgzXAM/c18netLIBxYJK7FMSDLgxx6F9h85hyVaMEpNHwtSsD/VQogYimh1t
VdvFD7Zt4xYcWKQzlPCS7lM9m9hYbIEndNfCcLpBxPLXhPZWQIyfhrOG2g/FSoyUdbP082KVzzq5
NyZt5KEzdLwcKRHDN8734BoYybhVHiR71wh4iTgwlzsALJJ1kswObY66R42O2nA2TAcCxaOXIR8E
f3DRcc5zk+dSsls16woI4kKqApojq1pnjvLuROxAUvFmK8lXZieIYZgAWxwgdfQn7bvu949tb/jJ
qTRbI1kR1ry2BuFtusR9y6Q5shxm/5urST6nQjeHrPG8h0Amglct3yzVBVyITi7vJ6O5yyKO/sUp
7uLZj95QgJF+2pOw6xjTmjmUQT9MPlDT2NllZiW9s2uj4RuWybqvuNFtlPX+eHFwQ1BX9xZZ87O1
6lv+SH3T+MQYWD228A5PtqPsgmTFpPpoO8HwNkg4WKRAeWFb4iG41SWfSWGs37hKHcl2zks5OjJv
8Dcz8Ka7jjSPBBGGbE/SVwQgOxLJxppga8++SSxmOxzhXMjtjMYdXvbC8s/NtK7w8Sh4idqL8w2e
BjlR68dWRLyIMS+EE7OYgCjoja9VBzNuhyRtMNbAvtuPhEjlz9jO+LhIJ7Cz4d4w7fw6m+67fIqc
XZZhx9xIu/UWtD+JPHcpY7QVQ0aSrEl7PVBi1Z8Y3uut7o0yrLXJ50WixVxzs2TVJ+mokr8zHb5Y
AlGN6UYkxHpJW55xPYu7juOMu6ibCd9daJpX1F3IwQofIPoKSk3+CkcNpodwgSOJW252FjTHDFW/
t+KuI2ZZzihsUOxEKBQYmZXXMTH1pc6y+dF2BbOLYjDJmu4E1HYYisa277orsiEe1hBGz4ToJCHR
dZZ1l1pY6sIArw/8KzuVFVAhGx/QTWUbYcd4G7NJffaZF+HzWozg6GFBuhWYDhFRZcaWaBaLxlBL
2h55oq5Xr4K6d+90aS5EqKcF+o7JWDyFpyUb7pRYHHj4nCPICyv7RrMMsvaDBTHNeBxQHti7nof+
I3ctExyTayDaBPRSxyGD/bO2UcyrPbFD9oS8KErQe3g29VddSP/dNAmblalH8hPze/fktzkHbRLc
8iFqt8jOjK8B8XG0l5dbzt5zawUKe8rofVKRn+1qN2aNhc/feLNFZLDk8VS1U11LVoGBu0feYkJ5
ZCgPgXSKlPLBItayRMdBsEzce2REVaaNFwRcygE2aGGuq3ow0NL08JumHuCNPrn+bNXur0X2f9u6
f2jr6CxMpl9/3dad0w6oFgEGTfpjZ/fb9/3e2fm/ID+mDSNCjyEXrtN/9XaB+MVlCvldAPF/RtR/
USik+QuCCpxqFFvwSRj+/ydN3K0R+nFYDCHRCthXsJXxGX//LJLoTe0nekjiAxb/5WyW7byTGaIf
PE/YLEMIe+3b1A/qrSFr7p9We/7PU8WAqQxoUuDRtJA225I/ThWZeBJy03T5gZt6OXOoLlvD6uC0
LmXjh45OzL1W4GZXltCM6oTCjoXI1qruWH/O75eoZ/xUx51FWEVOFsUqEDPC2jyypoc2tfOQO7z5
SCxJS1HbZSnL6yj15n6DBtraSKGXM5ku5p6fkqDAObGn/DJA2f3qkT3Rr1WaLts2kUG3grPgXpVB
yHGbRdMOfu70sLDr3TYSiaY32NGxdm6UU7eaqjt+TKdacVA2rzKoli2T5zysbmqRuZ8zkqDJOawa
gKK4hNp3IkJIcvSpWrG4sWr3vgyxjN0tYSHE3ptDFKebkmFQSwZ1YjgfEzOYcSUFY6CTU61l7kvk
x6oZH5Tl9RhhY3+MsVEZcNfqnLTC6xib7paYjZJiNuVUIWa5G9C/ES4hnQN9MF+JayzwXqY2b6qd
q26BpUZOeA0OQsKYItF5cSgIMZM+7jZ6L9z1pRtht16pKv5cglq7H7y53tTmzXHBqA21nYiV/7Lg
rzI2lRgnaBHK2/XuEmr+aVWbQ/uGon24ENFjduvcjOW+wByNK9ZiQhpFw0tbPDLQKHa4nswzGtYC
b/2W6bafrQeW26eWuHBlq+ZBJUhbHd0QUaX7tF4bcxA9Du4MfJnsohfwb/nKK8gxkw7OEg1s4KtR
TdnV7/S0UkhBkTQbwTZBVX3QjFA+ZpSk5J4gCkdaUB3SoNJHOyr2CJuKK5LT/HGYNGY2z4g9SIFq
Z4jRJRmctjGYaY9bViggL7rPTi2ia5knXjhJmR7y2C035qjLk2cWHap1kmCTJS3e1wNoUWWIBMNp
Hby5MfiTVRu12QMMXPUaD6xVWZjNJsBYnyQgnQnjWCUu30VBaj4iPp0ZpqrlWVrFU2Y01kfXjcFh
W3b+dnvigmThprKZ4W7J+oayBaZ25SoCIVo5fiV6x39dplxsguY2NeBMQDy/dJtsSds9E1F7lTfj
abAT5x7WbbGVw8K0wo0jQE2xnR/AMLvnqPbEx8nqUQR51QhocqRby/LiUNkzmie77p66vgbaODr1
ngpSnkbU1JeCYmlPSInz2BAVdYFTkb1Ao8s+8okWu2nq5amHz7mHwdxc8sUGzRdrN8KpFHvHtJXL
g0I6f1ciUwxhQmEPjxrfu86ZxglkQNTbGvBcz/7cykdw1Sgq4Emae5wCZH82fpoeKzeW9wD8ujtm
u+kHes1poOIZzXOTD+mZ9l899Xk/kotG2qEkLGtjTGnwEaVO9twOrj5ppw6MDQbq7EgJsVhbUSbM
HbAOH0hyGXd6MePQzAJ/i73a+eYMrdoxfZ0/TJmVh3FgHKoc+o92ojPoLXS0bJFWI0N5NDAx1I/m
NDu3TM4AiU1u91/6ivREmVfF3ownJhY0UqEQ3cAAp/K2VmJizZ9c9bmJAJqA6Um3LB6JBq5oCrPa
UZck95HZtr18jOZxfunrFOFXJIZH3pDontap/7B4s1gjSy1D7hMdQjHP9mNhZztKeKQlZV/T1KUt
Um1PcLcYGAUCL2++SMPVu8UvqaynyJQbgr5wCZStfvDEUFlrXAbuOgOAwg7asb4tFmEKKyrWnksZ
lU5giadmyodzEpUPzaADJHlW/GKRJ7lbmA5sJzkbA7Kr1Dy7aW6eA50HF4Ocysd5GohyE90c3NVw
/nYAhu8L1VOuCW7UY9+TebfYAeZ4NjsEKaIYZqCVVWHsuyzdelmdkZiswNJz1FRFdTJclFaWssU7
wowcaEHaiNakBCJKyMap5Ze+wbl7dqf7bu7U59z1GAVlOS71PNhEqrY+ZWBrDgU9+k5RSz4J0OrX
2MPKbOkZF2avSOYkC06976o+uEyQg89D1xivDdZpnmhivBbpze/C3ePdVeM4f5mNGglVHiPUqqAY
HKkUhx1Y1OEyoNlCs2JVWz9V6nl0nO5hcuYonG0o2ZL45keebHC3cQZDSqy8b3PKuhiiWgejJ4i/
jPmUkUK3BCu0itux9ntYsyTIsD3XwBz4OXFFdsbBJz6HYrkrhtem9AVdtzXSPLooe49FYqtn0Ax6
U3sMxXynTEGFuln+rbIFXpJgUB/8GFjfxq7j8rOMY3+HAj469+RfngafTMeC3dAhCfx90OdWAdmd
5xscCl1cNIrT+wwswjkXs970flcj4TL0OdKGG2bAdi5jge3UGKr+A3sld2U1AaNdfLSkdXVy7B+b
uPPv6Cvmr6bsi34V9JASaCFUfCpGbTwlieN+VGnN0ZMbtc10xsjwnoy6AXi3EEemTQAQgDPkJTWR
02AxIDTbL2YB88nBBozj+nZNMFlbW4FBZLBIaqQnnv+am6xgzFS+AsquGXdWzjs/jruVMCd5N+rA
5hicrYdZLSbsQoSbfIBHRZDPbtE9k40qDQPWWece5/shtoBjtwlhgXVsyfeer4cNzMJiq9C07QyX
7A7cFIRxgZAKixwSrFHL5jAvZvfoObH9ppMWXxl9/RL24xC8g0TfbJkBWcjegEM4ERTVdWk09kMe
KYyQ1jAFj0Vcebsx4SGLj+LOxynAx17arEcJINM2fN9AW8jNU0OBMUvh8RrzSOCjVt7eMzJSiImG
pCOaO7AkRfPwv+ydyXLcSLqlX6XtrhtpDsABBxZ30TEPZHCmSG1gFClinmc8/f0QyuwSpSyps9e1
KauyUhARgMOH/z/nO/gUyl0UkFUwmFa2JNRcW/b95E5bT6/UJ/YCxv0AyQFMkmWqdyfV2uc0J3nZ
i4sn8gfVWovcG2qeNViRXDTsO3qn3iFLC336a1Fw6ItK29uZURMyIAElsWgjcg2Lil5dHXr9wWgJ
K8tZ3kaoRQxNWW+IybOwr+BM0UMW69aOZbTpnUpFK7Oc2H8MTMInkl1KsNfVI/aH9AopK8USbxJy
y3qXbTrZxrQJtZEKuK52BjjxK6WrgVVBhc9s0Ox6qUUOG5DR27VF5JFrF1NQUTpl6r2V+PpyBg5c
93lB2m0F98JaKJjtRDPV4xrSV39rV1Sxe+gue1uM2VUTl2jxUWZUDA5XvbHxRTIhY2OLd3m6RP/C
ZppD+IC6zxD9XUct+kHEefIgDfaAEls8Tl3cG1f4z9zjFNvsVnzL2wtVUMnxyZUXizhnBVs4nbcP
WxgLK4hu0SFq5iIqmv+wZYuJ6jotDb/+aqYR8tB4ETej7hQLzNgXXkewJSDv6mAlQXlDRI55KWU1
ntyy0lduHAII98vhEGT9tPbZ+D9NtnOMpH3v2yFWQSM8ZaGl8yvlIY2V/jlU0lhU8GXBRdiYe1Vq
P+nUOPaIstFz9AH90FZDmGtOLxzHv4RKu3EKuA5u0NmrZEJ/WpehWOYNjCxhahI8HigDjgjHMNHJ
k4z8Bx6LuWlHRy6xlrcrtBigJZLwCiMKpRpLPus12rOhI3zbj+NkFccOSbFpwo1JexcozIidhx4+
ziuZHfygNDdZ62zICBwPZB5cBaM0Hs0qQ3juDDk5hTZYCF0ZBiG5AxkUcWuuphwkeC7TrXJo0sJQ
MJ9HzRi2ERAZaMLO1vUsdUXkGixlO4svM4bfi1arNd1x7z5tantXaN54sAC+XQZw8FYd0dLLyalY
5oDK7MNCOZuxbqYlOYFIZKF2L4q88U+ZlrCyx9F4ZQl+XOSQKDo1KeeEoiJxqIDW992J+W86eD8f
S3EFmKZE2KZsZPw/KBUBB41J2OLegiDBsU4blHeoJodZ2sLceCdJbX8t2EtlLNki/ocKPpfTOLZf
9CcOaTa6+8PFpzCr7HEqwr0+5BW6qSq7oKYUXDkx9rtf/84fW6hcykRmaurz6Rch3w+Xgmsa2QOC
o71eAPejrOWQWpeNfv7119c563M+nvNnupUE9gTbVLd/xJrGOdCdKlb+nmC9cRM4UINt0GjrJAub
a8AnsXvRuYEIeejpS6FIRGBW8SlaewSJLnIv4Nudv9J/6ke/qR+h+2O0//vyEd7r7OtrE762zffl
o28f+5frZvar67bCJW9+CG5S5h+IGNETm/hAZ+cNrfE/aWaz7wYRMG1v3ip3Dnz6v0UlKf7gHG3D
lLbQFeDj+Wem9jPK9Pvh5igKOviCpEPfEoHzD9IAZKLYhXCA7TCazxlGEH7ALQN5apqn0Y6/OKJD
lJ5PpAy2g7uMI5uTwjDGB7aVIIYa597pHFAqSRNfDm1y0TkSCDP6FKOsyA4R9IlU1LmkNUkK7i0l
FmmmYDp8bOa07KgRuBoOArvFAeAaN4XXiZXAnUgdx4nXeqko3KMqW2i+6IBSZFxTlGIVxfVTl7j3
LXinRVmg9GL3/8WGoLhKYFJDCIN8kgM03xdd9aSDQWa70hGfOkHATD31qPXiNjL1Lx19Az6LqSjH
dOI3JouuYvdhGzckTdYLI+P32MXQrEVVPtl65MLGZ7HqNX5eRkFrOZCqtuo0BUvb2ftZ06yx5RXL
Dhi936DwndhNG7GG79nmVuZOVa9EyR9FkmAuZOw/8BO4DQIEKMXKlVfxr+gno6QspLYOPKNetIGR
7yKUAvh7QNbYYG5wpsib2Zy6nj8ZEauxCF0OVJNBmcEfuQVFYjZrWnjTjZ9TnCHYd53M5n76tNbR
kgh2s94kB7PkC5mFHa/ExOpZu8PCU1iB3Dx7H7My35VmRafXG+NVH4MyR8fgv3qJpnMf3HtXiGZN
m569ooiiZYA0b0MKkjPXjAwqcG597yG8vChdigCFllCGm8SENpG7Z9ZctLcUJxQNFzuDJCxHh/MP
SodCMQ700aTU73DaE+597+gdwC3+AwPNTRfypfwIJJqpzXnCUVuvOKEMB8WWdt0V8yhq+LcISU8h
QbarMq+NteqCaGl7EHUmg4HVJlCyUnj6jOd3CK6zhJmvnvThF6Zonv10ZsPCDO10LUMJ6NRL1eV8
hkSABc1YZ0WEKMVYmmvLqq6ezs879R32MgnDqun5vX7AkFEuJcG8BKba2k5yEMhzeckZ1Tb/luSa
gpAFhgp1CdTVZTM+JAH/03aiL0h1eP6Di/uMHtWp5XYpCfJ04sn3IKnoCPXegfCe6TJQvB14fJ4I
vEGhpnjCTstgcngbzzcjK3gpeo1/iuH2S5r3xpq6YHlIjNoijIdBS73IO4zw+m5hSoApLnoKMBWu
F7MpwOekhrGu4lysCN7hloqO7+AHBNvUaGB929AvzNILl+De4KXSbV6OvYkJG8cweV2MMpA+wIPZ
8DgGL6opmAicDnlDDCZ9zVH8nVSU8KYLOBjOr5cZTdNO6CTYDjJxiDpgA563tOxJcalXEmwS+zOR
bQdhxutOn1/D2IE+Oj9bbQ5L1jxS6AmLYwphCOCicZdmz705j/JzUThH87clnYQmYZq4G4RSxLNB
hF2eB8A8wnnFb0Jo91vMP+7S7Xi/JUceTn88uqbtTd4DhtGAYXHdgQ18IdpA21kBP3XSuFbW6tqO
WhCzlxV+CUf+S6/H7xQNcQiavD0CasYyNRt3SYKIdxBVm12oUAwna7AoX0dfNJ98SAiu2QVp2PE6
UbwRZCuTDW7xnmKf0y9GRQ47tlx0E6mZXWg4l0jeY/pSUUqHk8lBR0ASDnLrBkm9EBqlb0/vu6Ws
TWJrGtqBVQUapzTqat+jCV+pDAPHEKZiJ3LLXMNFZlJkj49wgkenKUx/XmvcUHJ3tpOOOqRomExQ
knRLq+Rnex1foW9RNPCKcMaA9rWDjWJ+m5sMlx3N+aXtQrujf6bd87eDa4vq8aqy5A2CqnFrexre
7YZsICoYDKZyQCVvhzy/PMESXorsYrDlcGpV/O5Ki1sDVXeuu3VLMkLjVZzyJ8HuuxuZ2cCLh4Zz
NTvJGZNJxzHRvGtDn/Cc5CU1JK98L+dGZNoiRPHoQ/oh8wkylnCjV9UrfW1rDfyZ3PRSPcL0yznX
BddaT3b37Pei9eofxnCg+6GR1aOv7HYUayPuoUviTZ8NZcn0mfPKXMtlR2CvXWcWok5TFX0xonxY
6eyTSdUWxr3ls3evnb6ILglGaQ9hL3iEpvDwsXk+SUbrSJQR8W5sCQNibGgM23riKxQiQxeBwmvE
ehhdhMOTDAqMgySFHBA4v2hNnr9R1XmVIadT4nGG+N0pTW2C+qhNE7UXZAe7JqvyjZvGg1tAqCrJ
po4q3vkIY9fKZylagR/0Lt0ec/gmMbO+PsWcSdU+c+GY75pxarSn0ZfdMsAGlFx4NFmbRVUl8Cfo
C5XhyepsA2umkXnaLYer+BAo+/67rdj/w7mEfY3EPWXathKAg36E9ZDOYkySmulOheO45XD9HsYs
Lmbm3LcVxRir4a2TISP919f9sVF2vi6GNPSMeAa+eZ1fX25BtdX//V/6/wZ1hVakKdqd3p8nO95B
M4zfMnAai6GI3399tZ8U0/OvxD0yaydd4f7kiOl9jQpg1tKgYoDMOwE39jRMr7X49rv+cwj4zSHA
tFHufvdQVi/Ny//65ts/vaRf//u/Po15ytP9/gTw52f+PAKc4VWWiYlP2IYgAu1fDWTsFGz02eGz
B58P0Dzev04A1h8CNazJCYBCF+kaH08A5I/O1G2Gl3I4Qf4DnrH82FY+p4/rWO+t2YcE73QeYd+N
V6/tdWBpZX9q0ze/TgDEffnubvzNi8jNKr47YPx0gR8OztVgsssauADyD3b86aJ1X4gQD102i2+/
vtS5C/3hWjqJK7TjqUeQAc1x5uOPGfVaTywgPSTZJKOYY5PIfQStusBjGZfW5zqa4eABAMhGbMU3
eniO7wmWuDBF6adveZk7ykevIendqi1tK7HFC9l+RdeEzvCirWRNqJuwYS4ltRt51T0t0fFIDkvu
3Y9ls4mM0DrU9PyuIwyO4QIuXZk1rO1snZExWQBskCH39aLvTJd8sySlI3pHQJPfVbjSs07lbFad
FC+TPbL3Bzl7qPQifBiHpD0mXgnsckIW3G/SLkxMupMN3ghCFKYTRzKr/0xllXhqGg3EWDZGtSRx
XZpXUmOneqT2F2h3PRGXMlubne+5GiznOGoGb6uSKqy35yfyn1njt7MGmTjfDd6fZ42wfs2zOsw+
zhvnT/0lPLH/gDCOO9XC6jgXEXhz/gR2uMYfDrUhAz+96dB6/M5UIIlcB3bHcZ7/x1CsD/8qHRh/
8IIrUpchpAuHGeefTBwfFzpAHQhSLJPCAciwM1Xk47tm6CKIWyuwjwQaVrsqhV1u6Vm1m8aRtNum
ImL5uxv0NxPJ311QUe6jMoZfwD6bHL6bqdBOGIVRpNYRcRmEra4Pt/A8oYMnTrnzx/p3IU4f19Zv
P5C5l/vlMv1icvv4A9HFT2gmlTyqPLBfOMlCwZwRZrVFtsWvf9rHIur5UjxqnjVOZjE7Gz9eqgp6
MrBjXR7jtLdeQhVVO6uZ4LTbhq+fmmlyH1UMhbPyrOE3dc2/+ZWMJIvR4ABz+cm135dxNwqtksfa
IIE1cwriUciFoDvf+aRs/fp3/uAWPP9QRqDuGpZNMdWZ35HvV5sB6l4KRVoe+xy55EIVlegWfSQw
O3eNIks3M6MiOKTDQDzwWAVd/ST1PEGOCFhoKYzMvfj1N/r559usowQNUP6y6T7MT+a7QUVOhtcm
viePTi/5uecoX4GcZvv/eS2Wfxaoubir5A8DyqcjkwRUd49m3SOdkFr9ppCh3raR8btkrvk+/msh
nO8zpiFq8tQIqVb/LNdq6KPZeSuPJBS918YcDWzgw//n945JCH0bF2OW+uFhUhiUqNsTSfOJiOSI
kzydk9nAqE8x+qpfX0yf786PP4lNlG5QHucW/miih2+ndxMk+CMLLOleZsc10WHWuOIQ1Dw7ZWy9
SHvkJQ3d4XYEnrfH22juf/M1Pvpdv91ZrImgRnlVJfWgjwPGw3ALByyWx4HFFXlJpmtAN1znoqDX
vhQlgoV1HBuVvaBEgy7v/PJa5KlvmUGq3a+/zd+NXjlzkzjdAon8cb8Tgwod0hiSY02R41YI0S/O
ceiSqsb6n1/K5kAFEYKl5adYwaFwqryipHQMLW4v+oOZ8ZMMTPUOnt/f2Io/TvVM3zOMSih4UAaX
+2n4FkGTw94vtIPHLg5QjFYVz5mZIBDs51jsbGR2+PXP0z9OwfMllcPayHmR0Yybef5K300EBVol
lFcY4YSH1ZV8dPDxuAqGW/jrw21YezxX05qG68CJjPvQ55VKB+AJgBCLfkXWLqj3kuXvPIM0Eq0k
A8Agid0LNLLlQz3/3U2iw/XhlQCfYwMLxy8L/dYEpWv/MKEgUo7kkNJchZeZboBxTps8tMHg6XXc
UoFNx8FfJkQj56RXR8Vor3X+2E1Vack505rvSDQsD9Kz/OYNkVjzNhgxQ9cNJt4rA1NssBJVpHfY
JXqIiLpPwFMZOMMtkr5qJ/CBvFWkpOzxLcQV4bkGEfBGVD437GKPdOeJEom4gSBoovEaJaJWremS
uI/4azWqxa5X6ju9tvjTNQL4fpW6gR0v2Yh6FIra0LS3SVZyDYc7fU5LKUtHQKrtaIIvCDLRT0RA
M0IKqRfPs9lm2moeBB2EBGZ+rMlJq1ZjpWfBAfta8xZHSfkMtssoDqkejrc6qWfXmtEgUUJ66oef
9dHlkakJBh4qKYfENAxOjL0mtl9igl+wKZF6/DLqbv1G/XdeobvOeknH2HgtJs/YdZSQbiubjitZ
3+VShZRBFsy/HdxZ12KF0Uddv9cInT7KATQ1VVdtaQ6SO+qF3iPVg3DrmWb9VtWNg0gCfRXFVO6P
S0r4LVHY06PREddRuJLnlNq9+6gPVf0Ww/owFjZVxPVUe8RFo6BzH9ti5F/RSSahxcv4K9i/9Pup
4b7JVhDMeF7lMlbqDWhjinNjGlTRjnBEhEajUoxsGZC+vEizcVJUadiYaBGyCPD87oWIjOGWfiVW
Zvo8SHosCOynMiwZNbEprBdlx9zNMYoKwK65M2bLTnjKphLFfKl1qqy3teyovRmDwZfBFQL/tGpY
F+084P3LhT/663Ry9FOgpQmP0kobkJW5U/YIhiltLZrY81CMZWABFl2kuY81idaEfjZURgekhNeF
7rAWNXjshs3I0dBYNJllUNLCq3Q5wV30l3qYWi9ks1gvdtAi6qizyk1W1qhXd745GbtpIjl7Zfi2
/Jx1Hb6oKRwvibpJVmU95CiJtER3EJ+I6hAmebf3kRfxV5KBsJ5sytuVqD37HlwPqElqVXimlBWN
Jw6U4pjKAKRTGrs0P6AxLgcLUcOYTeN9jEuerGdA9URujyE7Izsmx0DU2U1DrA0NMq9Nv+ZW1bw7
csr3ForiE41D8hWIHAeN3sbMTMspYeLqRYHMCXlL8WQTilJvcN3ar8Ok9FWNNPYir0Xlb+iyKwAV
bUHKdZRn+P3a/ORGnQ6qbKqDz76poWrJm+JytGfOTDZ6R4Rdqtw6dW8/A6DBh0+P4bPt9/kBtwbh
5EMvp8+E92Ifs4xpifCNx+h4FhytuM8+R0WkmlXWkXUdi0pt580oResBYRMF6VRbl+wB55ySdEMF
GbVfAHkmy4V328ZI27K4xOhUAeEfrXb86vl5vw60ULuB2pw+hXEncWBChyX2AQM/fk1yyasX1Uje
j3DSVp6R4pPpKn2Ton6LKkc7wfISTP+ml+eLuMI+tbKpWueEgpdIDUlxoHbrc0Kvh6K/YKfr7AxT
H61VFgL3kB64lVmQ761IFA/2DsHDcOprqAL5qK2NNG8fitgu6Q5m9QbIL+qqQLwmqs6fsPLhnnL1
YVNrsHzbhO/hek16w6oEtI6uWXBhyxKdhy94ojT+o4tcudm1aNriGmoGg1qjmtS8jF6jnzQDUPei
Rh0Cc7pojOgIc40NNqasplwy2zZvfoU9bplPro6VdmLICjDNj5VqSfpx2sESa4DhA02OnE7PAodp
MkGK1vJnT5fDdTKU2lKNJL02tct67LSWB8DfkPkxp9TLX9OHot4C4GAKYjZmY1bkzLYD56i6jtjC
2d2k39Pk5NVvA6vcyYGkpZ1FX/m5KBi2y5xmG61cEKnPBpI/9nMBOhfdzNFngX6oyQiwIljQ72PR
yUXdKVInEtXU6yyS/dfUgTO9hKphfaL56O6rwK13ST76AfV4H/FTokfBF9T1L1FBh8OSoe8vSXAp
66dkIg/kDrFObu4cStsneOd0iZMwXkPZRQNHJPKGslDxMLlg9xChyv6ho3lxi4773UimJxBs+lXc
AOtjXgU7abjYwmVbGG9+E/hvUxj2d36reHK88YB24Q27C+mr2SkYUKmeMerqQEQIPJWhT4p0WZOs
jJK0xSe8a9xBHGWZj5dljR3YJn1FW1QkbGJY4ClESzY77qOWwWhdD3qTXA5VJa+IsEquCCJsb9PQ
KZdVrtevlPSTdd5M5heQht2xoa5lLCzPCO1F7ZjhMg5m1Vo7oYxKS5oaNcolwmIceRj77otXaP1d
3/jxjd624rIKfetz3NsxGHSC4VkrEekvSsI2Ty6K5stqIJ1Mww1BIbDz6xcjJGWFnGd3jUysPeq2
0LyFbOCObXWmvA2E3RaWMEADD7Opp4ZNkGTmvR0XBVwTc7orwsC7EGM73WBAwVqGSuq5TbBMrkVd
y/AwhMNgLZ2cFtvC8XonPtmD6AuaYG2945SrXURqyh8EzWR3qYHlxmStKRHvWgbPqWeFf9e7sr5s
i6Lb0moaj0QLp8mqcAOvXmAXMPcBk9sWmpkeLgt2FtrS71R34xsdjcHs3EaqmfKe4wFlAco362II
DaZRU9AlWGKby/qVkVYt8YlZblw2apwsmPMlaUJOoiQTot5/zQ24aRvkqXSTC1/upSzxxCT2tKtb
Fd7WqV4+gLesHxG2ynU3TPFyigbC5xXIdykCPKDDFCm6/D2yAkwswZtIG9ahRtDaJYwrTFaSW3Xd
TZxTCKVU1dLKvfDKEGp4EFWvXVphg1kwNFHDOTh+yasvMmtT1srql7kRuvW2Zey+e0kwfCocs3nt
LU+94YuEsSwKu6WzBF0mARSckObqOWb+TvZVGa6qgCionWqKdysY/Os6SqH4TWHdHMx+CPJFnhPH
EwwoAxZSVTiGWJ2vNFJM1gYy9Gbl+uzZ/WlEWC+CHAKm1aI/AESKM0KTqnsKoEm2tC6n6EooMnMx
HGTJVeYm6Gnx7ms3gWby1Aga15H0Fn0ytI9DgMZZfjvB/qcW+ptaKIhgDtH/Xkb1f6qYFvRL/X0l
9Ntn/iqEutjsOG2TsyuhmHwohMo/aH65lM4k5yAAJ9Qg/uygmMSJ8BHqLFCwoAnNzZU/2cUmydF4
2ayZsPKnvOofdFDImPx4DtN1/hr9AfRYnJ/4pj8UQtjxGrIwWokQ2HGWraV1pypruu3kBcMhmbX/
09kGkM+OAGv2BljxnHPmzI6BfPYOtLOLgHVCXMZkZJ+mzGOaiyJk0TYC0ZVfS3UCb1pjlOnCe9gl
yTaevQqpb+uf88JzkL5iZ4HMuW5mb0M3uxyGs+EhPJsf6raYXkXBYSMkMM5YeugV7qo6jA/u7J3w
ZhcFEJEFu4PsEusvkqzES1dalAYHvav7fRamrMipZhMzMPszYFxg1fAwbeQFZo8icdyLsfaRmyi4
pDeDhkFCzY4PffZ+jGcbSJeb5YYST7LVZ5eI7obuSdfia32w20sqK/fT7CnRZ3dJVsrZaFIW5rs5
Eo1HpBfM4bMlpZrdKVge5UKPlLmmWoR5pUKEurUSUbz1PRcxK4z25ex3QXgSP5RnE8xw9sPMzhh3
9sjAlkhXYvbNNLrRfspnL03TBv1NM/tr3Nlpk82eG39235hjVJ1sMxpukKSGnJuMcFOe/Tqzcyc1
kaV3BMtvii7ptlhs+Bmz10fOrh/meDK3ZyeQhiUIQh3gUExCBmYh6WnDug2Ju4hnJ1GNpYh6TrrX
HG1P/ABuozKfPsnZgVTOXiTfRf1SR03ISg3Ci2I5McOze0k/G5lcYO0HaCy0gM0pao/F7HnyR9xP
qkQeHs2OKK+w+7ui68t715PhJR4rcdmfTVTt7KfyGknqQCuSO5nLYpuiUnQXPRGZO2tI4FqAiDRv
Jmz6l74v2QQplaD6nT1cBAZTKMhmZ1dYm92F3YfimtA3dUBWh/ormt1g8POLk2fbRBDOXjF7do2l
hR0+t44Kn8rZU5bN7rJ09pkNs+OMbG/zaMwuNIIr/Sti3er7aDJddHd1ssdisC8yD423m1kOokPM
dMiX7MtydrqFelLsoiiRKUcsnHD92ROHe8CYXXIc+TjOosBpZwdd0DosGePsqzMKT72UWO2s2XPn
s7tcQOyx9jnO8o2avXmAZxGBY9dD4IRxT/Ol8ayc7D7vzOmxnv190+z0o3GAGg98sHawaMkHCH4c
QrbOBsF+9grWs2sQNy0GQmma7mvoOcGWGAwkfLPT0AnJze5QuK1FF6fHaHYk9rM3kQw6e+XIJL1T
Zt18MR0XEyPhePcNtkbfwN8I32ObcbJfTrZiWxPOPkhzdkRaWCPtsW8Otjdlexmn+aomFnDRzl5K
tDbhXhHwtxlZ61dq9lxCwYtui1rIr9NAZJEZg5GZZpcm2+b4SaElekB4pt0UHG+WPFCW2Gr2eJa2
Xlxr1bDpKRYdy7MV1HU3VhOlOKDw6wGixWiV3HSzf1TzgCzGs6c0mt2lGQoLjk696E7Z7D4le5tv
IsWqF4Pa5rNHtUv0Fn2kMp0ntk2YjoqzobWfva0coP2rqc7jLSyPiSbsaOEH7gbbXToajBbfG9do
UWt4K3k7ix3d7oFNhIT3EbsFPB2/ZJqrsc6S5QnSXRvKS5JyiLzRtSdcgIRh+P5krgniVgtmAAFM
MLOJwA4/xU5PcqioBQbbqFwYUZwT2ABY3MsD98ZKQV3VtTWki8nXmptwJo0olS0tAi5fbGor24iK
/rWo7bTBlmCKU8f+dekQtJ4sDCex1ynUm0eXVeOEuCf4VDkyJIyv++xOjb1jRZyIQqu7E6I29nJd
H13UkZ0tm1FzL9JWVtcNDenLSPTlo+aFyamO02LNUcDf6G7ur3D4FQCHS/NT3KfGzuZosK48J98E
uB+/TspvcTq5xYs0S0oK+LTl02xQeGgMjvYLPH7uxoxcfwvfJF5z2OqXmu4F17pO7m9PGXvR4RgB
EsWtzwJrWo1jQ2jgYDhHh55+RKMnD65MBW/LJOUXB9ss1SLFb9qOvtmSszk0+9idioek9bYhkinE
g950HUOHWBddJwqCVMQUQYDP5MIibN4u8+6kd74B1MmPP/clHs4e8Q6aTpbbkFf8WHsGkctAejny
l5X7jJcmXKXkCT+RruLtmJkCoB7GajRs63pqI+21kEocisbRNqmv6is9zJK9JTVvY2PMuUnG3nnw
e8fb6GiV74KOVONFpzyNuDrN3kAwqU7VSHRmPY2vYmqZ/tuqmZAED5KgJrPXV7i3UaPW2tHKxMzN
zKoQcFSb91aqUe4i/oUZLRRYBAVwsyiKfKTQbETIRyihFmZIC25Kv0x2ecArjfJIUdCcSHhCMOo5
5btbFfGePGpjIUkOgfNBQdjJ0mvqW/Gusdpnq7LOPkYkq07bt1/ixn62wuBFeO07VbNnJx9uM8Rz
S23qETmaJebkTI3rqgzv4UsVhyJQitN9bDwi3steAdMNnyqPD3YZRqIXOxwb+JuFz69oD0VZl12z
hYpYTvYlW63Mx8BnxJTAcJU1co1EPbgYkNNjfxta57psytF+IjX7vUVS6eySrufBaWNgFButQ+bq
5WLbjux6tmlQ5JdhUVK4KJhA2Xu53UofvHhTojsF0KHNpes+MlZs8mLAaWN2aKtQPUOmKz9zZvAj
EqWD5KgCS6/uyQgIvG0CD23KsB71EyUKHwnGmxMMtfZglQQErPWgQ5qba2Gc70sVmqtME6jQ0FRv
Orv+hEW/X1QDUm5BEi9UO/lp0Ix+h7ZRLce0oZCXZ8PGReoJxiXAOC0vqEw6PsrN3FrElCUfNdVp
O/YiD9mEgjawDQV51NXuqH/5F4NKQDdl+ggkwS9PFU/zAPBs0QRh/yJjdzxUhDcRE6m1Wz0byEZq
5+0W1U48lhawnRD/u7fhADmuOkg2OwcPFyUwJ9zW0PyWBErdELtRr6JS8/eT9Jt963k4f8DlHxrh
XyBHTFCe6MVF4NnNavRV+bk17QTPlEUKdNmFm4i6EclvwltXlE3XvSdJCMqDmIUMN9/S4jHvWkQ6
wHoMyunCE++AwnDTgk8LOd2iqtLfKKfazqdatJmqX1up6AI+kHzBjgMxeRJiKj8fTf5ziPvdIQ4c
Jcquf3+K2+c9eo5vwrj9G1LHbx/48wjngkKhQTm3pM8Hsb90LDYnO9pqDE60B8yedLj+EsCZ8/FN
dxQKFxc+56yJ+Ct6Rvxh0vmirz0rCM7ql39wfKNd+vH4hriOEAH6Z4jGhIEdxvzY+uN9a7pMhc5B
lClR2BHZYD1C61tMrvFbmnXTvmdXrAhEtHx/wXITn0wzrZ4B5tUFZolau9Z9JfxFUIzdtTQb7zEm
pZp8PWoqr0ETRj5bR5TxSy9rqTWUw0Q+uu5hOmdL/ThaTX/TVgWnrwoRuncIcO29dd1oXXRl6zwG
Qx7B3krmlKkGNeC4ynKYQw1OUgJGwn1ndck6CsyyBWniWnQKUtN+Q/SRfM2EohuRTKfIHbpPTVjK
W+ShLR7irvDeG3NKr4hPuIyTNoBNkYXR8+SZ5Yv0/O7TQI9naYx18K7hhqQB5VszQXhQ14XdAcwb
RrO+jlhh6aJUEMDdSo7vKtW0mzyL+o482NQ/dZrh7W1ZAB/ByU0xsM9NeWEEURwt6ezqLg2CNniZ
SL8BKOLVawvBwjO+D39Ymk7qbCkwmdRXUzu5G/UguGqtdm/Rl/B3YU9UoU8ENS5J2W1FPhQYL1My
MtOAzfMWkF6i2PgFBrMKB7xpEdCs91eZzN23ERd3sYTzp8SSc3V7tF3skYYXl4fWi2cQoQ4b3YDQ
B415cI/VBGyYpg0bc+EWzkmOrKobr1PtbafSWX4UQMnQRP0l0BAXLl1mnhx+vw0lEqP6gS63Rp2M
alN+LjwRRJ1c6edylDNXpsJzkcq3qFcRXzQu7HMRCy86BS0KZJwkvbnOhZaRkpefUv0CgF5dZUFb
LZkLKY6ZNnmN8lwyE3P1jF32HIcx19Qcimv1ucwmziU3ba6+9UjMIYX1E8F02Bua16wybYwKkAkB
AgzRvjOzcj25Y2RywLJhB9DruLb7qlvlc+nPPVcBo7kgqOeE3i+GUO+vyArwo8dSxN7Q3UyagzN/
rU9a03Am7sLbHp/CdWpweE/eeLoGntYgrULu7SCzQKsvxFQBzDkJzizeya9LFyRybhDQ13TPvdXb
e4fW2oPvcA2vLldRMt3JmnYFqWW6xTmeAsHOy3T2ALlHRhBvKD4sVsaRjvymTjlDaZFZLWf0EDsP
IvkyvVqgrsjXtaDGXja6t4kCyu8aypZ1CGMWZraZYsnXj/Ak9ctc6Gz4c3krJFF4vbAupkISVCMq
FPciG0m2Kbnv8zE3hfkHziFzKkagzEpx0kA7k4pctyZ4U8/dhNHUHKj+knEFS21vDm5/0ZpTuOrL
NN6WVtviIk6nktZ32R6MqE1vR50Uw0WY29YWaEBzq7n1zRTwYsawSSfHfNA1poHEid/Qa8hVRJTj
Ig+j+l5rjeSU9INa1hl7unCw9DtMPMxaTgqO8H/YO6/lvHE0Dd/K3gC7GEFyz/bPipYlWZb6hCUn
5gSSIMir3weSZ9eWd+3q86manimP1WICPnzhDfGAijlyKxoCM6P1Yk6jrXJ9rGyn8sbzmwfmzUge
rmxslAlOxZjeUtpm+7p1CjwEG1QMc5shtx6q6IRAZQ0hRpi33c73gBeAEaglPgtbf91jtaOOkVu4
t6KDxkN4gnzjy4C606/3IkBIBa2+YboK0ALe97rQlxTf60ev8v3HsKZGIEeoSGmz7DycxvA+DBke
dLOoNEFqIKaELbEDW9XEIrtGHoWdn67vbARHNyC5i5sVgdCvZdpFp3b1/dNkxcXl7Fix3qcDFUPi
rtN2bCi95yFIt2le9tc13bZjKGs6y9J9pspC4yDN1UFTl20QOhn39aBsbG94Ke/nitonwakPuYW0
4m27XsFGjVAZ+pznC4dI5ClydWoZvaU50FzmQTa8K2B8fFE2BEWScPJWeP97O+pQsvfDCWpHVD8C
DI5usjHtFshvzfhYIK7gBpN1HZS6eecojBuXKrXvcZuovg2LPz6FTurfhWiGvYd9lsJb7u1D1fnT
lVpHeIO2j3hShUDBnrZnRdDN8uku9732PMoG79kbWNKe18/k3n1zFTndQFsxcN5RwpbGbHBiV83L
XergyrSpLSe/ZoY4XtKXUpd0KZOTnQUoQBVDiaJyRMis0neAJ4pTnlj5DSOXMNqUKgrRGfXSnVeM
oBjQT1zP7arLDnVZ1Ne5WyUfsmads03dBZg65QDANitTi0sXxdvT4DKyw+VBfyJxZvLhdeu9pzx3
ixE6swbMyEZ0E/vhQ5/OeDdnyXyJTKvC31PYBeutz24DMTl3ALDdwwpOZrfMUPC2AinQj13fDTfe
iuZ6NrSGZmOiPSe6fkZnqMLayvAEJ+EgmTV7JX1BZI0LVuU5c/n347QMxbtUes44Ptq9wNRuswjY
X/bjYqUVvh86lPlHP3ATEOJjKyZOotKOindrmymXkf9U7ydH9DtYY7qG6anXL9GI0XpSAqaQMmcQ
k6EZh/iipAWWZst0nO36fta6P+aoRe9ZpMkZn7LaochUvfe6Bch5g7xOanV0aGT+iqP6d378h/yY
Ib/47ZTj+uv8H0+tLH/Mkb//S99zZOPCCAsDqLdv2OAvPoz/MmiM/4I94jL9QGOBEcOPVHFDFGHy
gQd6COQbnvmPebIPdDnACMRm2GES73+QJ/+MNYSNjgACQxZyZZvBCYjZn7NkR4le2XbanikKZgbD
TRq88+TcXZNB/GMSFdeC2W4b2LvPpOYNyFINtrX2kdOchfRCrldkgq+LyYsfkDuNLhFO+xO48Q34
zzybb8CcoQ0E2PRgf342aQE87SKb69UOKCngMnWyKfQK9lr73hmmG2jzeDpy7meRu/c/1En/B679
DUHGXBwVGUG9xNeLKJF+vnhP1qhRlW7OVjmOX+qqBnpXOSq6RDpV32KUFz8krv2nR36LHTRX5W0Z
kpxZa2bZ/Ih3HGGoyBnS8dkLcv8FHYdVCHCtOJfguxhP/wFA+ssFBbB9m8uxetEqfAuwLOgTQ7iR
8YkMGdjkSxc9A65WR571t4c7ytPvX6vzy3tFzwDPLSwZqB9pjryZyjHPhdBOHnqaWoxUCNLJ4BoF
ebAs0QvYG4165zqqUOwNl9K5Zb7SPDRdF85bQIjQZenshbfjgsDxRqpgUhsk74ZLR8f6cXGjP6wC
qmHe+P8CnNlgobHQYe9DzqAQfUsCaNCFSQuOsFMQeql/b9VukFwMaWX3h7Q1cnk9QtXnTovrIXDJ
MXDu2YMLGSAQHNdm0nCeA9k4Q78meE69AdRNJirWEt3N9uIFRKfzjHGesl3gn8geOte1axBA9ExA
qE4uqfvGkqCQ5gXm+6ELNDAiGTJ9mNAyuuisRd86I0dhkseA7lap2uBTpDhTdriXa7WPyh6ckfQC
SBlECbHLI1XGp8JW1scCQEhy20tXsuSw9kZKOBw4BVtY9pnjfDX9Qcad2EkWGm2qWPnvsUicL3Fi
B6CKuAOemgYvTIOTQEChzD7VagBQhDrcTUzfNtrqpO+eXtD0q7S9M6FKoE5aKdDhtafoqQ/o9cT9
SvhC+C3eF44MniNp69tXxFKtku7Jy0Z9a/UWoloGRJivefBMTuo2Z80S6yfRjqieClgJoKsMHYOW
Ok+K0N+8qUFh9du4AchJ25+u4hRB56gm3mO0Kt6b9J37KeajrShfPMz9CuTQEsCLU1phDJwCdKzh
9EbbWEMdB9EEqvt1rWYF3e9t5uXzdJWXevhSFXQXN6QO3ZO7KIBWw6zAZ1lyKTOMPpO8Pit7q4dG
Bo0omvYjiNmPmQIvGnXE091I6qX3NYm32NCR9Z/bIeqesrT7Du6MDX4UFBaQMfzhWBm6BNnvo3h5
Ie2Fz/+C5pqmBYwobF5eKbu7e9K6YEyctuXaH9QkDXA1c7yzKSvAys6dedbZj6sNGDp5enn/YE2D
rTdF/j4rw3CHf1w2bPsmtq9ffmZMkmZbAwMnbqzZyeJZ32fhqHZzyjBp6gcWcGa2hxjLuTuBLEtA
JZKLg7Eb5mlX9horE49WpISpT7t8op8Y2cX12NO9Cah+SlffMWQHAblJWp2oQwWhb5MwdQPBU+WO
fTY7Y4hWdFpbAImHYcyt42LjdYmKibUktx31cAUZO4AzTkU+JpcudfMT2ATS+cXqIfwXw5rfzGhA
zR8HXn92HJpGHQc3a5CHQtVrY0XIj7d2mUO+UQHvebjvvCQz7n0ZE7h4OcRo9vXgUs6Yb/sHBKS9
6yAC2aLUjLzAoi/GtMVgF6XHbdaBxBOutVxDihcG7Oc8Drbb77psERsmac47S2QjsuA9WoJ4hQd/
Ux/HFOMwUzyE7XN9oUJLnfwITY3NZBu8nd1CMJRT+gUYpXMt6jw8b/JMXHd2ExvzUX+5dJq55oNr
a2hRPUkZP3Xr+CXG527eDRap6I7FHSPOOupmF/tqiDfIHScPXgMKdedY/gewcSAUZP/cOGFxjUZ2
4J/62SNkO6HHooMuxJJaShDQmWO4Q8Rlfcsxx1omic7yEyg5TmljV7UMY/cUOGP8UC8Zyighxk7B
JlBK366MZAH5kFu8AscHTF03qpyfdRulD0UgCJitW6LNahcfCwlxfxsvgXeW2OCjclqIZ1EXm3Eu
qOodx2h7L4J6j84XI3weg1GaV0cBqmmrHX9ch875u5aWtZ6tmT9FZ/QOVw/zkW7QABUc40IGo/XT
mqpA7GWDs2fcJZez1aU3KOVlZ2kU34dZ1j9Uo3xeam2if+48DDXyZgUqptc6LojzQefk53HbuX9P
FrTebZUxY+1Qdb9j2lWGOwCqZ4E3Wdh6zb2zZV+GF37SyugQN27zTk+uxuzRdx9qIJW7Vg/orqk6
AwK+uH2IqIEfMAf3kua6CS3/U+V4/HzHiSU/BJjlJZ/iaM7lpu+7pD2sUcvw1E3LibHBUFqXzAiR
Raet023WMUgflzBqT7BQ0dnLPPR8eCR6RB0KxoubDE/YnZKLdGMQXXoz1C90X/isfRxLZq6DT7Dw
q5QpWjQsZ7gvRNcWegcPssbUfmdVYvhiV0V8GSQB4a0UK4umn1gpQ2pHu1RbZilNaZMhZ2CAqUg/
glMULjG9iPk9yuVuxIgH2DDzaeBQxMRBhCEMOSDCJjFHVpV+b8lseqO9NL4UFfDnXepCQqqkkqcl
U8RBFaTDcISPGV3GXYUPatRy5YLDpN56aMPdvOBiRTCDgX+B0raSC3vJ6j+vNN6m7UsIRFA+kXvk
i83Sn+GQ3YxzAwB86mb/cgZ4CXU3WKkBDXK+8RB/ASMrWREu/tDPuAHqmyEPiNN1kBsQfW8IddUY
gMRnduZgfPxyW06D2+Gxz+gZnSeWGYqFkmjfV1Ke1ALRclTkvgAjY1p6FWp4LmPUhup3qX195YgU
ALLNiOtpBoWRvXNp5fKx6o5nndXKJZlhLuEtGtAV8o6dAMlRbyrGU9huzMhMhTQBtC/OQXYXPdOb
YLlLmHY9icwhsOLvQJOmkwbWWE3FwJHhpPcz8M2FuFmJS5+R6UBcDJ27qrWYzk6Z9W2UfXwENIxc
D/dseDhWGD+4emZZRJXkJO/j0bn3mFqi9yF1Ux5k6EPzSHVu3mgPFGgDQZxjfeoioNQ1vIzmLjFf
tCg8PtNUs+KqgVVkOT1Vw+iu9AJ3AYCufF9FGNE/OLhUBD7vidTyTni5Nd0poSvsAHN4n1l0W5WM
QDiqupjmBUdjD/Z1KXMrdT4UEdkyM+F5BHrvkG6gOMxM1IY3ssX3Jd+hMZRsZpjix9rCFHkToid8
Xvoyw5JmVNvcypY9//Q77QfxeVWs3RWfv79tIyJLqTLrUVtxfm6NSIuoIePoWaL6lDK0AQsTou8x
zQHP0YtdY6MraofxhQ/AaIvN3vs0IqR7Eo9Yx0Y8DGvZmgGB7s9aRcslHSvntvEJMQgKj3JTKAAD
Dposm1HU5Tco6MEhYrh4ilcUFjZjj48zO3DeEhW+NbL/ZlXLu1j78xnrmsRgwsYGZQ37XVAvaqdo
z4lhqU+auTeOS2lyB4psORQcokwlsxnNIB8T7NG/0u7UvOdrcy43ujrn5KuPfl1ayJRhdhrVYo8v
79VUosnl8are2UuXfuhQbHmSretdYzNTAHtJbRJI2ipVXDVA12+82rkl82v2LlJi3wKRBMxfEZlk
MO/GhY3kUTijygVfZgVHJPgg/sQWPgQBEkS7GoRVS6JtqW5rcQLDFqPDSATJbCIE5xXRcCzai6l3
EUT1gLdcDWXFImW4EV/mQrIiV4U6+IYZUjbcLOUMQl2Rdu9+X0aZKumnqiSiLoHYQGMB/PUvHDPE
OYuYE687dcFL0q+0jYTnn3nIv1Q/EYx2GhVOQNnvU7j9XI/GSTai7DQitQ88AElehon3mGvAAvK1
A/nLN6XLSzj8/fP9UvpzXYiTgYDc6PtUij9fl5K88hDf6U66qMTzaNXyVA+6ArUUZsSvFuYTne6M
WNwrk+X+/upvRo94bQNycqmK2eDcxFvPdNqDdE8c0Z6AS0OZQODTvY9M1EWLlWhPo5f/hrxDWWIy
b2j/BPeXW/h3x+7PHTvTMvj/J9qmY3f+VQ5flzc9O/Ov/atn5/1Fqc4wGhYujbYfZ9th8BeeGVCm
AMnbP1mE+A7zaxJb05p4UWhgzf0LmRz9FfPrWApmVYArFv+kZed5b3cVHDHkPfADRr8gNKpEP69u
NBgZBk8BtFRlIXHNjG/co1kqy4uMrP9C27JXd2mA6Ftr59l0hg3f+D7rLFUf0RtAQVxKVdUkOoh5
hcnkbZIJjTG3g1eawprP38f06rBXw/09jftiu2prvk5LByFfZ0mSe+02waNo1HPlMLHgV90rULN3
WOqu7+kF3bcdTj9VQ/W8wYMHTgX0Y8bgCL9dTbNx5oiKyLkdBIJNYzfaj3HpoCJjWbl72zRzeT5I
JOjaGkG0F2nbWYTW3g9CfV3TUqOicJzbZHVRfBysGB68RIsLTg+avAqfd/hERc34j8r22VNIm60z
On6rP6CiZl4UNWy0k2H2ie8P2ZmqBpl/R8mzALHm6MgoPm63RT2drWXhb0MPafnNEMxQ19ymW4qN
qOM6/qiKFRpSQ83J8Gpcr0SHjFzgGgU52vmncUZxTVmo+a0OXiXMLBGhHiiTtnPeetOGFpkMNhwr
LoTUwVtPsohwZHO71HqaJi+4Q168xt1h8pxLsuHYPs6BUz0sJdghVIMn55GhFQG1RCQPylOd6XcR
qei3NZuB0AJKOC8znX1Bskxfd5ihH1/ubzB3xcqWywazTHnmki5yogEzRBkTv4iDUak7Uv0jshnh
rJnjLLcfIlTem1UZY5Mxdy/TyJkYP04jVL9L4SZZdkoqp1xPYkD7/pBB9yTZXT2YdkWyWpvGwmJ9
9ekwS38E9lOo6TDmqfvYWUg4HJxuiewjS2U9TfhHPcZRV56j+zjsuDp4dUZS+d7QBO6YmVYPNHWr
u6yTi0EVD5cRkDhwwwolZ8+VYtejD3jeBFN6AVwo+1gsRhmTIu/C6vjY+JqXFA5jwJna8pAvsqHB
isU1QKQYg42gB00lYnwdddGtTyvWgEeUT2NcKF3v2yw8QHGJrOuWVJxqk8qgyMsDecGYXZegnQKk
S6ruIFpBFr31XxMHJduw2EOnGm6TOl6u8nUuMXEu89062iDDKbr1Fo5TdKSqdQ5wrLyHCvm0Yx1p
C+yiyOCt6jEHN1E69nA3tv5jMFbTZR3YH2GLL0jDqZ45WjGt1rpXZXVVp8k6QssU4pDjEAtxzO22
CDWjfJ2gLwPAM5I0Tav2ZsCd+/1gebjdLAt2GbnvMEVqKOGB++1rGtynNRTj3o399RxbAWOm59JN
mKvA+6DJLTbkbQg4JhLdyxnYx4bRIxvDhTm5RcOyPECZoIoH7UezISmwB50H6wgDAP4VovLvdAQ6
r7Hm4Ib6EY3PTEFStkOwX3RmqsToXMb+ZRX3+bSbtR0+IheRXyWOk35eZFEAXWrPJHzo3doZjx/h
CTxmaacWMJQZ225t/p3nFXNAeNcFpcApbeseYSYbjOmsnAyYuPLoz5TN+gEQm71fSTOvaX/K89Xu
2gdLgGyjUrbhZmH7gOJd2tn46Syrgyshntmo6zbD3psaJNGZLM8OAqQzmpVCLBdz0rXvM70OH2Oe
34MYsILB6Oo2HHZiTSWwFGDX1iLAsZQQ2UYo2VRzMCQmPJiysHW2gLAlvDs3uxc4Ja1bXVFM024t
LjBAh2lK+k3+XrgiN2CRYStjpY+ZnTbbeamf2xVnVAo096xN+vC6XSbrHnl0gv/koisQz7rwuEQ1
IqQbrfJGRmV5HhqRyBYdwPeuUESlAZ7a00tk6csx+RYjTnFetexQZBYd+3UXdYKgxWiFHTpjeS0s
m7Cq3BaLEfyeIMm1AkXPlPAMRsb12Q6ze+sE5kKYIOgd5gDcSaXK9Wq2Z8Vwf7bi5hps+3I9IE66
7FqjVjwA776SkRO8SlP8O136Q7qEih3Jw/+fLf1X9TyUPyMAX/6N74kSZyEG2W4kgBF6Jt8lD38d
bqKH9xdyH46NKBCwhB9lsJmIIizPj4cMyV681/4nUQr4KxNpUc7zUNIBu/ePEiVGtT9UOeZ2HFzf
fGa4EXeNauTPeVIUqqWmJPO/Zrh+FN+qGhwcXIPZxUJ1N46FuzwUKKCOh2FBzm47DEsQfNZJ1TWX
Thu0vXvoLJ/qH4Qsh9iGjqgplqOKs/WDtGsL1Kr0O4HMZp7olFav8lSPQKZXTcvq7XKOMRc8WNgB
WEhtWLUfKIcoP6piStGBwJIpd/vNOkENOHpDSnMEvFURxBKKBDSv5NAAsejQhB+Qzv6Tzo9jssT/
rQHNvC72qP4i/gEo6b59O+0gnHYc1uBrx5CB5j2Y96wqN5KcuLwCFxhzSQ0Gvv5mEAXLPYcIjbqt
CzqN58FQLNUfflhbN6/X/o9mqm9aEk6EM91fbikMYxClPpPvl1Hxmw8WFq6uGZqmXwDxB+VVB3nb
5A7MA/JjhqDuXEJYzzPHGLF10bQpC8Q3w01BoC6f6W0uQKZCmHpY4NiksNked/TVSLRqPsV+RJ9k
fcgkArR6T/ewF9frypEK3gmJUwgJdgrzNn6txD7r/0y/YuxSkVg3Pz7Uz6U2jAFeMuy+OKIQjJnK
vBnJJlkJjRu2+1d7JtDfBU1utbecbO168/u393PVaS5kEK8UuwGGfih/mZf7g9bNguRgDKQl+QJt
0nW8fVclpW9vXJsdruFe+O/mocVoFbBKUFnQUIC3qls85pri2+/v5GdQwcudgCsyVT8tenicb6pv
DEgXO9aF+KKGSIrrgLR55OCsLS/0zlNSDkyBfn/FX14yMjrALECNOsizBiao/fjs6PdaIRxk73OF
8DmHRb9Q7ZQbRfJDX/f31zKL8Id9w3smcPkOro1EPo/w9/O1XFghQNUD94t20iH3v7pLRR//LOkm
1h0zXfOKK4706U+z9l8fkjUkzH/cCGmjtx4SnqworpDI/6zteIrWDcbmkbpNXCvn7f7+GZ1fPyH4
EuQEBTBbgvdbDaoC865yVm4N8VJkoX1CKD78VtFA7wFkhmmSdu90vCZ2fdnmcKRsIL5ZuT4UQ9iR
cjMWSHRCWkLC+x64ZgjNIFONW12WKpUQLykDfXoyv7/pXz4MJTFc4RD4uKmx3wY0Jy4jJGfs5nMD
CYW7kBg6F9+Us1jBY9vWlJu7BI/ZMfnTy/r1w1CRo9SE1p7rY0D4JmwllsEdy8D6hA2Bgx5KHAY5
3HjQEJm0t46HEnt1YpuU4fOSVbR8dr2UMkZx3tKuus/rdZYNKqp6HT9B7yggWzXCXS5Irf0/SxlH
b78tNwiIwmwTBFIjFGd/XsBBSsO9Ri75UxblSPptCiq8lUpASxYVZrfpoo7x0A3i2vKSnN000O/l
MGjEshAs49JPl88swLr4JgbThOP4o7tO+e344FVfA7CfdEQX6B4phB6GugliQXVYslJJmge+TiNH
wTEMxFfxRbI6MSHaGnB8XHYuqqjR+yTrRv20Lux7XC71ikPizqU/T5C311z0xcH1mSfMG/rCOVMX
4Rf1VzFPTu5sgOsP6w3bPw4eGwzN1wcJCJB7NHLczWTIVs4jAncdxmITbfv1YR29UN3DyRXqFkXZ
ip/NmoIIssky0fLN3EzPXBoANkoe28LrLDZ6gv0ZDwMpsMjSw5I1ogk2hnbET2LKnPAjuQiHWhwD
pbPx/TiHNYfZAgCWEDxIBk7LvkhjLm3lM8beG4aI5moWBFVx7WHH1D9B0AnUKfFVn19VDNfwmXQG
3VxkGKJO55OekPTeapzAeHW5yp3lIqLpz2FpJ6M5M/sISRx56qJ+xNmi9enMlKfvDxAU4DJpUCCY
KYqdbSeYhW0Cu2H5AcE2QayqYYPW+x65I/4nD7ulLrZDV6Ia9f139NCw5N7LE6hkW5Zci7uol62G
WTB5+cKlgfUSHBev5ZnS17fq0z/gzQVRN/ED84zF43lTycmqtjihmit6iNsWqMAA08o23RKijAL/
2jLLpY1HTi2vbBsWTZGIor5tMIAMw0PhgRlHmiYoXPaUarAAZTboyopv5mmqvm8095wkPIzpiPjo
ueUzjP8MRUTxDlt01rl+QGB0kruoQt2z2K3hFFXzWULDi05xujYmdysc7fF3iyBb5CHw6hb6qgfw
1KT71pLmu4euIgrsmQorHqZFYJA7kYz5+VMaAbFX5/GgfH5Lu7Q+W2EqQALioZaCSyAPo2bmlhae
nv9znhjgFTs/BhgqcIEI2YIL6oisFHCsVOlKUEjnNK5yRO7AzABbzq8HlA+Dx3zy+cM29paQ2yr8
2LzjXtW8wYmKnde5RqFZcxUpoA8KXKPKcsCy1ixRk1qr+y5q+G/0Syo2cAjHS1yTOq5kGf6cs88X
uVA/bmCHkogBA5JmS/ux+aWSjihfIhjIG1Ed6hxP3SMh4PIWIEJ0w3Ji+DAU9ZVCx4tfiHEJ84Ht
Si5mVrWX53IEiBOvTnDSURVouSvs+zgLckP4g0lkIlNWZViUoDRzgAeYdt5hhAQIr5i1zYgyBTey
3gQLRoruNhrQU/D3cT0jIkWigGbptQgCBUMts8cK0q9ICi9/1zpZTuuSXN18YdoZi+0c6PIOyjrL
B7RNkcGS/dgOlOTDYM0XZTIwyzshXsm36YFFtwEKGQ6Sg5jtFaSRd6gIJn5z3Q5trKOtsHN/rvYE
YsLNHiGWYum3aTe1cbwBHhxpXFRdxtWnBJy54ShFJWFWfF5n1MQyE2wXnjkuUGukBSDp92XpZdlm
kxMCcIwHs3jywoSUcJwZNR3gOJl1aU+AAMQ28fK+TC/atV35u94F1wMoM/AIlUOPyQTQtJLvAdHd
tpypv0YMzCXkFk0/8ZUaB7xbBhW4nvldcW+bKIj0VczKtfMuGdXBHruZn6SEoduDnUZi4lJpq1q/
j8fCZITgJlLCU+drpLMvxswiOijeInvBcceBBaV66S2toQb3NPGiJWWlR9XA5P8iQ4yCS/sOklUw
Q1Ki0jfFMJZTvk4COAh7mPTmkB3HqWc5amSXWrStIrkQH5Yos/x32l4kJChCFIiUrocdkO2jVrYQ
s2rXpFi2hTvO5zrCJvvqex1C1DcvZ4b71cbHUhJV4z12MLNnnU1Ym0hmvRGo9z6Zm2Tv21PS3yW9
5uHzlsN/2atlDrljyNAWb6mtcUkoQHyspNOnKJ/MG/y+rOt8Nn+3+K3Hwl1zbRJnAW2dpxostBTM
ENrmHXuhjOW8IRNNbfYn1iLsXB9BtpCeFIiQ7trNCbu7IS6BE6CE6Czib6uZK3ln17q6j12Gm6wh
Bub9uWg6VdLDVFP3uas5Yy4kGCn/KuFOPdyzurz/OyfmrhBJm7b64sPXkbd1K2r5PNMBgi8UW5Cf
MVxB37HzgrkzHX9IbN229z04IId5DiLUVPosgZwtarvGYqbiWN3DslKYLvKNcIkELdKv+GE0dI41
s/tSmZR+lfPC+BBgBRIWnbSW8Qm/2sm/E9W4+Om26P1SW/gZuQszapAymZOwThPIrCOZLLsxZDq3
rrs4B8gjDS9kbi80mwOKzVjSfrKd7qDwJfd20LL1ep8WbtZy8IkxPB+WZcKzg062s0WsJG5hdaXj
EBtRxxD2G5BcuU2xjjyFrjci+W7PaATEjW0fndnJ3EPSaQftuhG2dQ5LxAusm65sa//DNPSyaI92
Fy5dv49bW+t7mCTeeGUBTrBufcsf1oexYVVvwL8I+WENEXNuN9UoQtkdoeCmK3JJKuzELtZrVR6T
fCw05Ac/omMdl63nZttQrkMffXLqImq+wKtuld6VYlz6r3EReLQdJ4xdQrgtQ4Ca/pg0fYBHD5Tt
ShyT2irFdeyEVlkelQAaWGVfM3rw9K2ZGJQTJiJOgFOI2Atv9Kz0Wro8THHzPfu2lyoRDm7odQsm
Z8afjGMJNQQIIB/mJeg6f9cls0wU+ZSNjeNpUWFANpYga9AdpF5MrtlY+PfmR+lpZY6VmEDC5u4j
kz5KDnC2Q+YLE+Hoj5sMMwfNZwhgiOungJe8oZujC6Y3FilpkPVMi64CHK44ZdCQTF0kCcKQ34mQ
X2uyPzGUpnIIC/SPjT2fqqv4OPV1Lh6DZkAM/uh0L8Y5CD/Qa+imPiBMBsNAZh+VFm/p6LsBWTAY
H5NFI0HTEcuKKDeHRmLNRiLDQ/zHNmZHYvVOsQ+UV54al4rfOqun2uZByUsi+k1BUMOlOyvryuWM
nkGCk5rMqI7xgromNCcnMpqaO5VpFnLtKVzDdr1TCC7wd20Sa36ZXbQJe2kIWsSCjhgemDhZ+njn
oGlXOHjA7BrY2o58jmVs8lWIP0Qbd5yk+IRUXtMehFuEzWXaFopjcew6k0s1XWhSlizG9js+Iloi
RufbZA1LGe9mwO8T4ruIetoOEuGJ5t3Gtgx4/cTwxaRIL+0eMdTmlPp+goHI5T2WYIGIaIJ+NXfv
eJCrLKh+fhG3xyUHHvatgu5F4hpxrnAH02BlLJ9/vYm1ZwsBrPJWMtKwyfiNbQ1cxd+VeBxFuD9b
dJ5zTHrIA26DWifBYyXRlTh//YwcmI6Dfbs9jfcRSgA8sYcIHt9oQp7QkYjblNic3qxonifxkypR
Ai1PWSfgdJ6hey/U/RqigJ0BV+pM80lKYCHZGSBLk1TYIwg0NJ7dxRTykehZLDX9OkcDJUI/c9xh
IEuWkrqJyeaxKsPV6WTjoqyim3XEuie/FElocz/L6pt94HnS5lFVSZJ5D7DObBFGY6bh1RQ9P5Ao
3yRqTkVpnPeOWWBeMqF4dezdEDVFg6Yzp2umVMqhiUIFieoWxjBZoPCkyTdHfMywQ0elgsza5g0U
35I1bPgD/7/5abISud7MVRRyXDoZ9+VuM0QyuJdSTKlJ5r3O3O3r9mAsx3cBmNTyUZFo9sb60tO4
WfytojnN5YkhMsoF27pnLVTbfCEnKA6+9M3arRo3bq7q2UkVTNoKUvJ0zi9AVGVXzS2oK5RDFPZi
DDIlj2B3KjfNCsek1rFqKflSpsHyWUnkievNUE7dSHBZZt+79GdnLJtNEriss9p2TRFYdJB6721H
mw8y+DHpJYUn33lcgnW58GaX+okB86JRGHS9vnxWmQMMbpu8Zj4gFhW5xoBvIE8LI7UkMfheEUcY
NZIY6DS1qb6atPf4U0rNIveLZVn6s6ewLL+xLYg7MPuQ1WYknMl0sE6R6LzpXqwVgNCtNTu8fws/
NZOzi8hkYVI7psgPY2kS+ZSpubpPhiTlq401DV1kKXGMQrUWakRDjhIH7frAWzcRd3V6al6EL7pm
BsutapaTCLg8rb1kNaGyIyaLUxcGesz2TahZ+ifEmDNKlTIij3rdeo1iugn+zqrjpt4Y3CKc31Gp
wSyMZjb9I6RSF7MkQzuam3e2r3WD6Xy6moo7iK2RFzk7odniVMtpdyWQbid5XeYiPSZZo6f3Qofr
cIbeqVOdIiACg+Rgs3zyA7TQFKETxdyWXxP7oyRWFX1jMlFj50KcmV+rRl0iY5Kd9WjlEqRI+CdQ
13Su3Gofp8pUga+FRZWs5qbbVc9LumWXLSC6xmil4vVVVLDQKZJsVv+cNShy7HNnMrc+NZqTcK/B
geI+h3ebX16FHc0RfnBdWFGob5uANfIZrQzm7ZDnzQYY1bAyGci8pnz2Wm0q9OU1csR6MIkuZCez
Kn/fW/s/ekaR7cE7Y6ADo+VtgzUCQj0ncTV/0slo6kwghlUW7Cx/6at4MyB0wyf9/SXfdtVoUwGj
CkBT+YY/97bPunQIXdmjGD8FAsu0b9Xr0qgiy3R2/+ml0AEix/XMwIjR1BuylgtBAjqa135Cj9TE
p1YwuycpJFgTu35/rZdu4I/9Y4fWceh4KDcjT/HrVGqwnaGaq9L7pL16opCZshqOINasPhT1bQZz
i7Nwxb2ufJ4aH9GmzaSqPqq26P1Sd9OFMJMNHP9Mh2d4jczfZx+NxAWUFCkMBs6EUPQzf/r97f/y
VTzawiS2qOZQjgNn+rl5qGVSM7sNg2fA6pr74IAyZSGHKyXU7y/1y5pDDwQHLVC3MX3V6G2/+7/Z
O5PmuI0tbf+Vjm8PB+Zh8W0KqJEsTiIpkRsEKYpAYkzMw6/vB5R9LZbcZHh/N27fcEsoAInMc97z
DpRRQi8ooJ682DW6CQzaTYZ7PPGWT4R0vOHTJXc6QtF4MWTAktjCNEH/LQairhrDjcDvn6SJcdxM
EcLHdtUJdvabSCcSZwpCj3qfYmLif//I0B7Wl+x22Mh9fO+nj5mpqQVncpmq8rlBnnz/mIeiHVH1
RMYjmASt4xTHoFRuQXJA/MkLPX3K5Hyr3C1aGa4GOHYCXqcUhq6hJdpjV5ROesS6b2nNRUKntuvj
JS3gE3bke/YaQxOLMZiLInLRsFI0naygNnFnNpOpfqwRurGCapjxbHNsihPvNayrbNRWscB8g/Dg
1Io5GT95tr89XJtFvMgVYes53Lr+/uHSJcaZJp3isYrVKSrWzLJwKwD1iL1k+7Ns6et4KY1t01z2
7z9BcYX4HtqL3G7RyOyHnw8nT3AcBq+y4IPbgKueQbcwZ9hIG9QRQ+k2gWu0iou8QEtbdmtngPYA
tDF1JdzoOITMHK8MdidqkdbpAI+0oR4HQfkGRLd2Keb1di8YLbtzUKbKUls1WIGyWSi17tDFNJgi
8c5sKahtnMZYjngJvZSf5fwE6BtKe3ZNIkyWoikhKG05XnUIRxCakjxhJ1GxoOb5o1asQSb1fkST
cxYXKbDsx4//twWHFNJUbQsVMFLp35Z2R2cRK+o8PZRxhWhmF8l2aYEwulsqgD8h648vuXwtv265
y1brvc1oSJiC+XyyxhmUwfXHh+HBw1mVN9gJz06P5HOR4HyhYhLChfF372iiRuyfeRFkaSy/5uOf
cXrnxHmQgKLhI8FtM3g/GbwUdlUMvMv4IYVYlx8Elqf5HVmien2uN+3Fxxc7XeR44MLwBimyiQxz
zbdUvV/GwTbkfRHLpnnsK5nM91biLMuC1Ialsvr4Ukt04q/Pl7/dhQnmIlZn8mYY6smNRRCzsqzo
9TskX0hxQuDLNtoQjSTodLGq5XRAhTfn/B8HwIZ1OVroPWnWLDwXJbAuEAwtzzK/l4ORUYdqeHhQ
YYuIDiV22AQI+EviBdYalQUGcNvFPA7Zur3AxGnOdOS2V1DIFHC5LM6iKCKPg20FwyK+DRqCFAmD
orCPZhuyBiLz+PFDOHnePAM4vgYWsUwgiYo8fQYWYSsYGnXjHdqR5WRG4LF8cvhS0jl/fKklJvL9
82YDs6BksidwLP4WazOUEkxVM8Nb1yzfrtVZQKdpDz+Lo4mtni3o5+wdd5WlEyzGYkFJ//xfdd8t
CIEyEH77zTKdBc+kF5TsdHrehCAKSpp0ynze8KnC9RQyT4ftBBWWbyctQtpjgSsNbcmfgz+mRcsQ
ScngoTEwcdWZ/9aX+fLCZyvhKsrbdNz5CU3gfr5gvIoVL28SvSgONCuHyBDee4tUeemMfo7Q+CJZ
u0hyluY5DEE5SDPR8CYpPzlv3fevz3Eck0m+Sr6dh1QDfvXJEq64g95VZfg96w3nW1ITJ7LRGY/u
7NSVJhh/3G4iE9OoyRVZGEgzLHa5nmb3fYRFzqpwYc56TUT6szKRDoscpboL6V8bIhWaPvZjt9d3
wkuuc0Zt33vyEUiZqRGm+Mxy7MveQj4f4/F05ESKZ7r1uE8DBVLc15k5cn8I6yGxSH/3VDMANUzv
lVlpaQ4yBI9+49VXJqdSujEzxTg6E35OrZyqNTPx7B6fEPMAg5UpQbJo7zhEBkZ4rZY9wpqwzsgT
WrQZc6VqAbxH51bnfH6SaOishdcZA2Esgjc9KQqkWUZ3L7D+gQelKmYRKOB2D2lHck6myPqLbTYN
ZVHY7ZKxSzaMCSZ8JJkXjUSEe+QZdGbeH3DFX7eDR7aGGyfJ1w5jClDzsEsRPtXlLSbHQGKmppDp
oCimj5nxtdlO6rM+tc0jwRnmXdxZCKdHzIhSp4EgLCbxSVrV+82aBcFYmc0Mawxm+hQKJwuiBP5x
KisqXnhfSNHRoaZrO1syoe1ate8+/qLff9A/L+ZAlFuOeWq404oEaSClXe0VL7bq5HCERvVWK8BX
V3meHnvT6Oj/IK5eMyJ00k/qsd9W/tttwtVhZMMmfkqb6KzGK5GW5S/4PdG4EshFqE5uaBDfPr7J
t7/p72P47S4XOw7qPk/jQD5tIkcdVXYPV+ZFIz67p/7guFiVNDwiwIkTr2k9D5dQLkWu1MzCsdfo
pci2vbBsHGRbaF+Q9ezL2q69Q6FUzh3nLekv4IrtfZ5TvOhtkcuV3mrmNTl2xWve4SyCi7Fz3euT
/tXDr6ldaaWGjBzZ5aVBMFWMKVhug96kzOK0wQNYq73pJVm8JpOqqzdaZKlP6tga/sz7+6QWOiHh
8UiWMoAyiOeCpbl+WhJoitOMpjvNL2a3PPxYGPHWKJNsN84jcmkvezBwsMLGIWLoUaFM25nFZBXB
x2/GWhbzuzfjLGTNhQ+CqIRj/KRA0tIwZ3wQOy9Rx+AAOK3GvM0l4zjALXlug97Mxx1Ch7FbCUXm
THvKfFeCWx17aWNkmzmRcjljSrUz5gngDB+0x1yAp/t1qhzFVDjnmMVvCyM3bsFAs8tS4aWtbAZj
kz+3I2OXpER/6EjPuaFs7EtcvcXrZCfiwnCk2JIjZO1EVMrLHO57G5Rh0z1PWdzdkTOXXiuFywFh
j9qwMfQWFrpBasntkHkxeWSVyg3EIxZiCBgZAThJBeva4Uz8YlqKey7iyfyqgWrjtZSm+JR9/HCX
Z3f6bPFTpwa16WYdffn+finEOiBh3rsTvlTCtC6UykjupcD+HhODQr3QBnqJT66ovSe+sqoc2ixY
t/CRFpX8qfkMEdRZnXN0/iCJyTwAmyk5Gp9JOQOoTDYMIlp2eiuqX6ShZvciGttzITz1Wuk9Y/PJ
3f++tCg12T51tEowcU/JgNDBrcaNiuIHMmAic+ywDB9Lktt7xBqTtapUMpxXXb5IqHE/iacgiW1r
F0OHDcBJPM9n4JnHQV3azjfRZv0C/QKhF0oTH1NbNLvKMMYLG7f3PU6LEZIjB4uGVTNpON7B1c/x
edHcEkXobMmtwmPZJGmrHD1bg5wOlKGc2008XU0j9jFBYgm5iQZOb7/URHqeM+alojTITV1lVVZA
KRkSZrgMPe+tntaUWqT50upjsccw26hXtQNdhpXIuMi3Qf2uDE8UjFxh1OFYOTJXau0si/wG7sNx
kOhbcPKTNrxaVy+1/RLWVW9VZNdf27oU37piaF/NN2+0pk/Cz4Cv3/cfVooHaQ7q2mLXerolGzqT
0HQc0h9IJlUsOQcveYblMTE15JXRUzkvc9Ph9lkoz1OP5TPs0R4TxI8XyT8tWIJ+KZsNmKsm2MD7
bwSmVJM35Lb9CHN76oK3F2LPXZydi8xuCUHsvVtUb92GjLJwLb1wfIjdupesE9KmPvkx//DBLoa2
BLVZKGN/Y+zOeTf05ZgmP7B/tb9Uttbc6JmiBA7A7hnnYnfRZVV7kETL7rPR0I4tNsVA7IskXzix
CyG5GPpzFOHGK8z5CjuSSqRfPvmVv5UMjg3f1eIThzO9uGq9f2R9Hk65V5ndD1DvKrqjsrAaHyQR
C8MGf32kGzhhDs1su4FbW+VrPKsOBnuYog9bwymbe8vLonPVGdI7vTY7JiScAps6qTMed5Q4vlkx
7v35ov+rs7id5I////+eXnJRkINBk/K9/VVfCuPjQx+54Ef2NDzVP37/M39JUjGEw7EUaNpkF8VI
DujyLxs56w9gLNtChcH3a+sUsn+F5Xh/UM5hnw5X2YK3rOn/UVoYLvIMgm1gsEElBtI1/o3SAgT7
3SEHk5ROTQNsUDWY52T5nFTLadLH7HhetZvsKf7WJm0hA4ZRnMTjTIDEiMlmu5HVdJWV8C1wMel9
FdcBmFEq+zEC1QTi46x9C0WXU/UXGNxwIA0/xtZWAjKIE7ISCH/JovaqYAKwqrvs0VRqNzDIC90U
EVFVk6FG63r07GnFQxS7MLesLwmmGucjaREXWWIh7nM7dd45cBnNBfeqD5xdadCV4UgZmDF1jutq
hWlVfTbCxoCaYhCDMlrJduDH6VQVttw7M+aLcPzam8KLzAMw4WPiVMo3keXKbVQV9srEmHPbeXq0
lnDRVtJt5OU80mTnY3Pdu9GLpRD6WECoIe9Ovzb1CRGhl8YkYRrKKomKdgv94VWS3EK2pNcyjaej
XltSzBu9amFrzVwdL8lrG0rjSjjtkTQ/+Fe6fi009zbsuyNG1FCKKXHwo9LORyYoGIIWpJa6w/IP
eNtTfm668ht4PtwirR0PUOYeydTbL9kKqyUQJp3Sx8pawn/K8guE1fkBHYMaSLq/gK6423RL0hhT
KZ8leDsa4Tp0EPKmob38BAiwFn+1V43GFhKCemmkirJp+7T8EjVedo8YzbyHRllssVSFGhSFxgb0
biRshsY2VvPXZpZXqo0yNDSVQ8uo6amES3grGY9SKYc4kxgyWw+uLq+yAeadO7sr12qry4l56Dcz
dW/tRpTbcsQ3SGumiCl56qxn9tOdV9nuus7cu2yWSrUyjeEuwiD7YKI/wRM8avJr3Qu774rKseM7
lWpct3pmXOSiIjxygAvs4mpfzessLr4YCk6hIE91jNWFcdNkrbdpXEyE6JMZ+fLlrBJ4uUEMCAsL
esS9pGaWmu4jqWn0NBNSWfozZoa9XV7o2tidgV618KRqxbpzmB6embmtPprceNBMrfBzQV52AGmx
LDeaW4f1yoAdcwbNz2r3JVkjKwti7/SqFNasbDENLsPXyXOGY6aTfrmKmDWSqSioVzRqEZkn2s/j
6b8b/Scb/eLK+ctBHjy1T3/a51885ZwQfx0O/1O+/o9fEjPzLN7J637++b82fRsfArZ68FvbYGSy
bO1/bfrOHxr24h67OlXTsu//vevjNuAtgiMP9JedzuY//W1E4C6qL/4j+Luu85/+hXfocnz80tks
mz5AmQmfWjfR34D7vi9BcK3GE2Aa1R00ZD+PXjOawHEK94nrBsUAPibUA8m9az6kbxrOLInRfNK4
eu9rtZ8/gXRvjRAMaFHeWwD4L81ViQOIdN1I3ZX1pF507hdB/hiSOtA1vVKHAK8vyIJZeJR4Emxp
zor1oD+YPVse1kVSiY4qGnVRupvWg4nqkHQc2wwDMMVCKRAofQRhVn4nkJv/J1TvBXhB+pg0OkFD
KKlMkhjFdNfMkDhyrAOV9WR5O7NssYeOUvu8Uok1xwuuLTtMGBvDCNS08yejuJ9cKN6sht24WCzj
tG7qxlnUDQ6jtxm0ixtwM3clXFIarQTKYWs06yY9N5XumshWuU6jbqUrXnttew+agU4/QucMEXnN
x7zybMM3bQeyDP7fMSLnMgvwGvbrjgAEJbxNqqFep02+7lv5yEmlbkXWXUWNc5ZoBZ5lOGUnqV/Z
Q7aFTeKuhhZVtlEU3/PRVDGRcMnUUofvhRkFETGQ50UzWCty2nxpN1wM64DUuIywGfyJVf13W/lk
W4GItAyt/m+h7o7yUYhfy8c//8hfSl3L/MNdLEtA3wyQTZtv+c+tBJH+HxAM6Lqo397KxP9sJbr+
B9gUUAJyIfMtpfE/W4nGLgNWTl/POAF+hqf9m63Eet/NADwZLh/zIqJS2bMQBr/fShiZZTOxE/qX
ppGyW8k5byYo7hS6S9a1dy7NqL6OMTr7TuaRfhvHqXKjexWQkkn+tZ8J1/Ixu1iSHJhfBIpN/p+n
kHk19vKBGSh/j61EerRS+lJcYQQgGc1IzP/KeEw3HfDcWiK8OtcVwN7YI79VMGDdlpRmN3OCQQeJ
pM0qxof/R4HLAloBczAvFbxXL0fsJDGKbNrhCenB9ITIYhKL5ZOj+TGqYLGqcRbZOFi+HqxJkc9I
75MnSBQTTul4durw5R6meq59j/QCxzemuf3R15GGI0tm7iPoGNdRbF9rrYINFWwp/a4zSIP9ZCt9
w5j/xqneXoGNZzBvVVU9F17W+1eQM3BLlLCxv8y14S2egtZa6mNtr5Bx0AgaVJ5sTnruXQFd6OfE
H3Jr0nZLyycRklzMGGAEWL3ce3PXH+fQii/0zixfwFGUr/CIm5t4QW4skSTHzmo1Rghxm91nWehu
o7iWm64xykvXre/azLB2eNudk6ik3+qxvnVi7yWpCGX85SO5+nl3v4pzvZPJJUfrwrGA/ePiYoxf
20kXLRmvRbQgIIFlHj5oy9uP0D5+g5CCCS3sDjj9Rr1nQt6uzbjIdezw23nTLF426K7UZ5lqPAbP
GsbLpao6DCVGCOHEv1W05D8gWGtnEQ6hl3Fnw3KPqvHKcsN7Rkn61hMiu4fy1vt2mqk7wZmJzLlW
yAc27IA4C+xj1Jw1bbRqf6bOxkthd+dDrWs7dOTWjqQTcAczRGo+Tul6tAZ9rUov3ljiIZMe9DOz
HL6LGJ+drDWG7xJd0h7ifL2rWw11SUwXJt/sWIbxho8yvXB6hY+pScUuNV5UqswajLa2yXHHK4Us
tygnadQdu0AIeEn4mnhbwj0A3gWmuk5R4Gxd8JZWECSSYx4b1Tn0Wv3rRDv4w80qfHmKoV5cLQlX
AOJ2NIhsTbPzRinOoDCox5B64sottP5opRU3pxsdtsZVPCe7qY6Txcgn0m9QvI6XTavxQBE2bBhG
znhtLd+mks7XeT80X824qZ49UP5zE4aor5Lb+cmA/WTPYkToMn9d5t2a8Ta4WXriX2oPkgVCInUc
5SYmm+669ZgAKnC77kESF4ehjqhsb1k7dTl/H3R39htO9ck3hyl+SUhNv5DY5xyqVq2+OpVJPmGc
qduKlmz0zDSoOju/yyv+lrSvcaJNiG7ZYm6onZfhYtnXRvOaIItxPeWlfjOqNW5LDP48H4+P6WjG
IfIC5CEbmN9YXcsZF57akq22tlqFEBSVRDnM0PvxAneN+fpt2cqkgvpJas2xriztXJN0DeViceQq
ORYmidZ8LbBwvxCNoDnOJeZttDiFeC5Ugk3KWsl9pIgYBaEjsLfmNNNtpW7sXroq2r31x5/uiVnA
8vgBNHB5YzgIVwqC4PvHP1Rao2AoEt7otQQkaDXELlNdKV8SfHqPtYbFkW9XjXKbTAKk1xqlJ4lM
L+Jx6zJoJVyHb5AaKsMtyU17+ZT2Ns5IXjWQ/Sm1Onwg+4ibAUzX9tjPKJt/fwMUdfwsG/gFWtTJ
+inmtKm1OHJuyPxu1yDG40Ulo2hTISqsV03BPhMyML8CpWSLIVdRWROMJgnrU60zbSAlj2/PYGOe
yidjdDSyWUeCYnVJrHiVueFt5izelXERUcF9/NtPNMRvDx//DgcGIPDjUv6fPHzyferZHKybsrPw
kBqaJnxlNeOMCNU2g6Qn5mMyNuNl5vTFtn0zq9KLgqgfKfrDm7fX4On1PrOGel8Cn9zCx/e23mDS
3dZVV1zObgOFUef+hxwxz6rFveqVvl7yioT53IRDt1fn2e0JsJvHq84c0mLr9IScy8SaV6MOktN2
XfhVxy9ip7iKe4AnpSMxcuxN1hjRRhJr/lDbxbythz7c48lcr+fCKVy/1fXxB0Nv9is9N2naG6lr
69mQKLPLFPFMvWsg4AIVpVLuM7MPHwqHT52aYLx6+/RCT4le6lCJ+zXcZH5ekYaHeaz1G8TgINx5
YvS+p1dktstm3iRqHD6w8vofZpYvO8jyaBInPHQCwxuTHgVX8JydT4paXU0MUuGw6zNdQ2ULHMiS
70aZE0oYxeMePhE2QLXe+4qZ6eeolpvAcrLxAoCOs+TjhUCRyJv+u2xgJQAuUjMQvI1fOuXgSdnA
Xg2vHurJDZy6lpxDlQ9s9bY3Y2JSbaewYtZGHI4g8gqJNKWYfLL1dr6eNfakdZQ3+5hZLuBIkh0q
bICH1ZSrIvV7JRE5gazFpq3S5XPVHPV5ccq9WwwPnvXB7H90wjGVAEuM3AmaGHfiLVO97NgjBl4z
h5lYB2YBhpcZWZhtMo38yJUHwL9zI2UMplk6+9HM78ah1PBBipsp8xUduUtlK9dM6Sccrju1e0H+
xxaZ4ixcl1W5G7W52Zp8tTsnE0vJubxXOYj2azOmO8C9fgpGXcxrz5i+apKsH6N0oT6pU4y2IOGD
ADhksSZ6Y/qQoJ3vzPDyoEbfdiB5Sd3NHoKYlY1eZTtXiM+OOsH1nk+gb3zPOSDuGyUhoHmGKwUM
JfLka+OaHpx6PE0iLNVhLPi5wW6watAHvCieo90o/bAUONhQHlQXfFJBlI656+K8bWBvvm7HOFe5
3ZQtD3cnHlQz1Px72KLPxrtUx0fMRVdlBjjuFrcRqjecs01OnVlLjOcYqwDMADVbpmckgy3ljzdd
Ry2ay/UcVeoz0Wnsq22FO9TEzq76SgEwGVn4/U0sBJdRXFmeQSiPS9+i3/+mlbNwWU/dfI14EHWe
5iTjTU1tuWsVoNdVgwL5VYefA89/VtaALbi7uXaoYa5Zz8Pa7PHkcxsbUbpdh84KNI1VKCD5lqsx
qoPWswAlLBmqgTDm7NVxhhtwVIIJLMpW/HfRN+LEk+YXjpPHV3pOhgSHgceT8ab5+u1D+m9n+1ln
S4YHh8f/3dmelx31xFPx9K65/fmn/mxuXfcPl0MUBAiq45Ic+Xdz65nMTZg+wzYFJFowtP80t4bx
xzKUBmBzGX0yLaeA+BMn0/kLl5kolDCG6Oge/lVzi2vVuy1Sg1LKQY/aBU4RdO5TBoCY6qErhYbF
ZBHi35gkinajAh4f3Z7hRVnBx2UZsrs1ihNiCu/V+ykvwoNSi/DQLDu5k3G8lyoeahgl9r5OynGO
zDhVbl2ZN4ETS1wSSxV/SYRW4yWi8+5HstSKYxxl9yat21oufpoRPhuk3Znx4rjm9AEwdO1rkVoP
nNHKvCsrkha7ovusVj6B6XgCC3xAf6Uvhjm/ERYTOpW+7Dkrx1obr8hs8bbRRGmrt+1yX/zuX5bI
P/R1C1zwy6H0dj20Knj/wrPFE+ikrdMXRxa4HHI/KFRIRPI+QzFkVBHyDD6+0vsG0lqu5ECUdmiY
obMzwn5fCM10dXNDJAtpohWOeElCeTJZYO7sh196PTO3U5yENx9f9B9ub+ErMrNnMdG5nqAliao3
Q1402R4nTiLblcW+tVER7gTdaFHD/vurLS5q6HBgE2Ov8/4WoyUBoMiTbK+pAzr4os7nzWiTDnrZ
Zd7tx9c6ISS8PU/scbgIbfk/MAHQXGVxnqpiX8VjxoAnDkk5qyry7N1aw4tlwuq0qzvtfKDo2M2Z
Q9C4aOzmX9/zUuPCo2EIubBpTl5rpjXOBHss2VddSpczNhOOjRHet54tORo/vunf1xBjfFB0bJ0W
8OuUBIabfWa0tY0zpDbP12gCm6BV+IJlLNN4P2Hzn9BcY2/0yXV/X0bgeoxtkWHYHlFky771SwOb
RskgIlsm+2KosFzseZuD0S12tYJkjY/v8eRaC7bHABueApsqhMPTHCRTIEfsY0/shVZhjjBOkBGk
Wk9n0TQYdx9f62S/fbuWRW8IZOGopnUqaSG8wgZFYQ3N00zqehk6+SFDQKEFH1+Hmfuvu8zP6xjI
kxbcbFHGvX9+HUFMNdZAgjqIKWkwDgk3ZU4FYYc9KFAsBLb4Y92WTCRqmYRrNY/iT2jnJ2tn+Q1Q
9tjoYAUsbJWTGQyhPzgEWS2/oW+iQGp9pa8QSkZHJJT5oYxcK2hwmv8E+3h7hL9ssMtlIbRx4wbI
LXY4J0unj+y+nENH7GPm8l/rxM4POLFPF/gpxWjzJQkSrVKOdIawix2fZm3q94NdjC8kGFeguIQN
H9KwCHcRVj+HUIT8Y06Un1XV/2m+90+/0+LFeLBqmYn9zkuwjHCYHUXZ0YHbz5g3mLUP0dzjFWX2
YO8KJZEOVrGK46yVckiPKkzRZdQRhvsOheiZ13rhfhSuceEpdoNutEeHEJSx5/Tbj1fT76sWheUi
PgSdB9M4pVCoHla2MN7EPvdUPLrTCOWPXzRNu/74Or9/iWiueGUoKl3+eXo2CgUkAl2jIPsb4McT
S29ZpPDAEYpbXz6+1ul2zjph6oAn+lt7+A+mhG5jNeaYsJ1jTx5EbtgHZIB2Ps1tivXGgrSgmj3T
utF5UPKCTIzSaj95sJr6JnZ5v1yxFGX84cHtJ4JFPznCMrRQOl9GuHO6oZ72TqazmbbeaMh91Mn5
GgNk9dlaMDMBAYV2RxLNxb+nyFPwJ7FIbOvDg4c19lVL9HC3aqoEX15kVxCn9DSfj8Q1kPENwHCD
+jp87ccuu3enbD4S8Y0zuVfV9henAp/RyRA660k5IgksH/Qbq0vtL3Ys1V0LJn8eF4BOgSqFcqs4
w3w9QYvA4buI+8u8VtunLIQHPyuUcY0i6W+9sQhfgVcseSjyitjaghDw3dxoZrNJyJgBjHPqpUaA
462uiko3n4hs075j02ncDSj6qxVmUbniN7SYr1nfmiTKYDuCBIMskWNk8GWbFluLVvfiuYvZvMsm
sl6xBXB1v8gpGxcSjxvhbO6RGUJknbkdEJ00AQrw5sV1On2N6YDzgBtD7d7Q37Le+PoJzUhLj8uj
VFOuXb1h71Tx33yYzdAKRmycjs7yZzGp4GfAjDHXlRhABxyRKbdeaUxHzpnsvsLC6fLt8YY2IL1e
xOq1NCpkayWEQnwZtcg2DrqaQxeNvLxbVwwq5Np52606tJV1O7NDudqoPBZlyorEeoX2NMs0LMmF
5NlNliuAVFQ1vjVHYX7taiwIfD1Siysj1Z0lype/Z4hFfLRbGQVN5YjnWvVgS4Z1PUVbj4Z+ZqjM
oUDim3HnYmmjrxSdZ5uDYD9nUa5vNKKdn5LFpmPFRwMCSNrbfG0NykiKbEp8o9pX46WYzD4O0GGJ
R5iRbE2L57I2qWa2NpZ1mA8lcCYxZpE/xW6LyfioUcBoOUNZlPespTe/eqZPS8oIrdcEstYDmlsK
dgJzTp3TxQtMnXAD6A+Sgb6/YYGtVbCEp3hYZu2jy+q1FlyrDuOx3HUxHYNtlcqtjYaZ9xiZ0zFC
DnRIXcTys5IGIx4+sL6zatMmjraLhrlcQ8OyfEy1a3CCWOxVty7Ohoj4cHLWRWDrjXrEgGo+dJVq
70hpCG+j1sEmpEufKrtIj5BBycvB5egyn51tKmZYREU4blWRGA+uy2cnzZwM+allaN8xe8fNx9fp
+XzNLuqNNxIcaNbYeUIpNvV7T/SX2CRNBxxQNiRzGZuhi8sDnFWI+UonV2k+eChzuC2yfWofEX8W
TH0LhtyYZARZ5kON+vIY5eKyHlt31ffGGPSTa/ocOMbGqsSdHdr5egJOPMuszFe71PJxmhi2qZer
fjozE4OniX+PJKZLePENzORnT+pPyKcwulNyA8s5osJ1Elz2+Od/q+wmhJMMD8qfRpdTrSMpLDcg
faN1x4BbXMS2GILUtG/7PjwrCyf61oIc4pEzjYcYxzdfYnARlLk+XdjCMI4t/kDXGjjcQemtNJhn
+xwhzORKAEjySzx8kCs9an4QBy93k1YmHUy2PqxWU2QkBFmapbYKlcg576yMH1RmkBoRu+rznTWb
xmYk2Yjcwl73zpjfVJcUSmYcDAD1QeqA7YHvRnedrg5fptKifigb6UYr2c/TMXVmYw1B2NmYaeu+
YHVX7wlcGvdx5eVclCr6WEfqjWsNw42Dn/3amLtuvZw/GCuXEhWWkFV+1bTO7Dt8adkeUyVKAT0t
Q7+eqEVSF/pZWtgN7myOYCsiyQ9eGCeCg0fjjly0edOx/oKcMm/jzaq5hSxsSr+Wen7ZqO09vk5V
oA2ivzCr2U38KCOTKWgBgTEFSnTC02WDKX6SWleLEdvGRvH7tU2i4czoxqAV4XBAL4mLF0Q979EA
Qw9XFu7oWC6wT+4Lr44PJHcTqqkPbrObcTWRxJsVLS1CplxnU+2s86n+VpSEiKuERT10OEa+tuRh
YFVVaIxTc8v5Og6zN29VixC2qcOuMSw76jFEgjs5z97FqFT2NX6zeCaW5ZJlVDk7OmiPSZ2mtyup
dfUPqbvuWsKGZ4SF5iw31aOHSi1j6qWdo5YsKGEKBwOizLvOwoqZVWiEBs1/EpvAFLWG46UC+tBm
3oGX6n0ZrW4OOIQRhhSonL+Ps9pcO60CalAVqKgx5A4gSq2xeyyIDgsjawt7P9vYbtvDAhTmXTo1
5RXAJA60oZbsCSTVlykEcVZ5j2NJqG17y2Jh4xUDFV31safVr6IqY9hcOca5F0XElMiZAa5VaUHu
DuU2wzp8k82N+9S13BIbTeX3zUDsituWRF+lIebdb962jDa1ZhXhpnJfqKNx0alueanOIWU/mnAs
KQFti/WUKqUJx6fPtvAxnQeiHAFxyio6I4HdLYMwNLP9hJnRj5Z2/JyxbXfdmgp0Q6YPfeMTVMCZ
bnpD7Rdlb13QscttmjsODYBWHkhkAcqF1YOgJs/wRLXaS7cZx51RNejphefu8nGu9wMukfArQves
rMbwmHSFuzWjPn9Oi8qx16n0qq9mZFUbXCfTV8/KRehLnMH2SleAJSVZfe808pFQpXFNnpqZ+R5B
Gpnf4ATzpJKjN7AJNAoMx45aFhPalpjLwgrMZO7OtHASvlomTKw7sU5z/Ttm/zIQnUTgQPoONj1R
NB0dryufHa3oGZwksIA9zsAqNjDosqYwYFzdXmlq3zwndcqeDW6bZ2wCpJNiNWs65N/etWoHNf+7
bdIrrlSzGOPXWMFlsRU4l/FhtwVtUqu8VnZcHEdL6hdisLo7JQr7Z7MW7kPUeQiKiwJDu2BUZ5fI
OmvKM4cxeJEXO8U2CcwjS4uoDLtnzK2JCzXNq4DgzwzSZ5WUK7xYNJ8qKrqY9MkJcJgE1dCrcG+V
iAf4Ve2IpitRj9A8syBLB84MaCdT7mdMUW2qSywdV1pSjTstHNqDVueyCwh+LdnOpjn64hqJPvkj
U969RTYDhsOgQ6xL0g39qJmVWwFkvcH+jffGobA1kLsf5Cy675itzXQYcRYUSs5TqF3xGOKBA+eZ
Eue4+IeR56vX485WjfB+snTjSdGlAujeDechdoy3VjEnvlby146IY+80fDJXemfVjyHm7ZSTqudj
3n5HYRyuydtWCR2qbmzjPsJHdTURsEIfFv4ve2eyWzeSpeEnYoNjkNzyzlezNaY3hGzLnKdgcHz6
/qiqalhXggTXuhdVQCaUCpEMBs/5zz+wqYoH3Sn1QPe0b27P3AJzsXmFrGhrz5oIZKmYm2d6EYwU
J2sXDSEOvkS7evTYQWnZFdm6yY+MmIxypdEnB10Ma3piGGKOmrntxPCiZsvf0cvbq0aa/jbDJwDZ
uDiabeGsjKQ3gsLptl7kRyvMzVF7hGxnPR2Ns8kpdt1sPM81vziuOm9nTkRPF8WU7xhXjkhEMNbD
LzK6SMv+t1brVtDMBV49fW8eE4BdvCXi8ZjICRtorHUDc+yZZ9Wy22GfpP/IlOEH9Ph8dSiEjnZX
2ZvWT5ptMaj2XFdjep4Z4y4TkBGJjx2J9hgFUtnxahCYqcX2KPYOboorveg9WhOoBJ0X84GowuvR
aHVUwmm99VT7oqRWbWqtmneGSKoAeuB3ifXaVk61OFM12MEc6Yd0aG86S3tOhL2tYGRQp/iXZdEe
C635Zyjmq45hpqrEPYSSC45cAKM8UWfERf9GivJg+P431yx3mPKj/U3zZ19Pht2cAVK6yv+BKKFd
zeQLrn3NcO6rPJEbvTJ/jL5BYQVJa+3F5iEnDG8NMXGbdvXZGLtDgJP0z6L3IXYWoNqBo9ERREPX
PSIc+Dn2yUGknbltGMkNq8mfokcmq9GMqaWXHW1Z98E0TZA4E2tnkJLTJE+QH1pCh+Jzp7nXvb67
azysPOM2uSWqO967g09SVtN3T5opvc049Grf08Ocd53U9nJMl9d80o+OlbhPDMZKKKCwyplDMtJO
4E5edUO6tBOuD+WgGgxK6GRhacyGmM9V72hyGxfjN8b7/i80mZN21OocQCfI8CzWd2ZvDtaZ8grS
j4Mm7sdryNvL7zObLH0mE4Kkmyk1QnWIoPD7W5Q8tQxANe1U4fCXG1ujJQg1yKiH9si2Xe1SdcpF
VqdVaRNoPqCpaAdaziUHTHZm+I8XZeFvfJ55AVmVEYMTkrBIKUIjBU8N4ewqYtt3KMhDRvLRMtOY
KtJhuogGIdQaeozKxNwwmeEy8I17wC5vutBsEpfMhBQvfCaFfokhQNJv1DJEKzqXY2lA574qjaU7
MZKxf0lnCFOpmIxznWQpJLgSXkPG/BIjUkDuCGLCN6N11EY4iMDAu3r9R1UNwrlQcb+0vGgmsFJy
6vaxKXtKh1wThEzhDnGgtudXk/CoYT9Mg752pghynuHSXw1CfRd5Ya4TSfkX2HF97ch5RUotMeFL
ptnMJ/9gZuSJJa0VHq3YARRoafK9zgUjWCY1r+sh74cJXAmJazSsHfqEfgfDsnh6/RHfK8xvuqDt
fyVQkW01702YBM9toejBGCaDEnjWcDXMlD0azSaznrkUt37GzUxk7MDpVc32FSiu85ExCvZcmHSC
GxMeWqMISWJ/p/n8iST9EkQ8q3In0GE+VoniApKU38g5Mt+0AC/XJA4ZT0Wn89RLdLaHEJfFg0SE
fp2N1LuYjzGRzjoIb/U0qdWoc13EooR3tUPb1/RxzcR2SpsdpRq9fdflrlz3WThkQTKDigBechh0
6GdCtNXryu6d5pCFelGw/6E2nPtVVD8D/iU7PUtBFL35zJeyNREn+NBB+HYo5DLRXGHrPJCOi/pO
v3SMwTnD0p0J2ewAXoUzuWHLvtOgTGz7lCdgzQu9UObzTYwDAW3SuAyAO4K0EUaArsEAteebvFvu
Sd4xZTP4R57VeFnhwH18zUyzjXq+MEuj3FULFPcaQOROISa3OSyviiTZrbDZAcrW+d1+v/zCPBW3
EenDmHQRcFQzTcfYp/bWI1YCT3AbcM4tbZLYlpylulLcLUOMbFjsqSbU/sRLTbP0nXUzaPpTbDh2
us5U5u+Sln0fa5TXjMIhI7wCT4Zmhr9nwwZUSqHjWTO/NCU47BkosbQIrTP7e/SpxrlvDOGxj8Pq
OYyhOU5hzKujxbzC+AswmxxUeAxro3rGUUEdkO1oeG20PUkqgcxD4xvNAVdYmgL4K4yijAoYi+Od
XxIKR98iHyHc8gOFnmfHroK20rcQ04YMx4TXF9Zss/hXgQnMM372LD12LU4QCr2AAnIlkcrT2ucZ
B70It+4b1fDf+TLJzjh8f2BS0ENnS2g9VP2z1D1/5TPM27W9DI84ZEExwvD/sRl5AxE6+yAWJQ6k
S45gVMFns4DAL+oCno4cnMlZzWI2zvLINK5KS4REelv85YrOx1mXHIc7HQ+DFhYBj9gBql4NNdCc
UztACkSwQDnyFD3h4HfsEnfWf0R6Ci9LEBMEi6T2d24lnZC07VygkeJ8JMO33EUi0u5mGoLfblhz
wb5a9qBcNFQuLIRjEuF/QB0wzXsNz/k1qj/aPk/EPepc+uQVDcb4hLPb+H3svYWgQUFOVhAfmU1M
WcGXEQbfudH25WU8qO4u0QfvV93b4e+kGv1j78T5BM2CL5OdDM12ctyJYPeSHdD7TfhPig16GbTS
kuHarQC418Rf/4e39/9Ehy+JDnCN/0DP30mDLp6T8uUtyeH1v/g3yUEgBkIFgImAyXyA/cf84D9i
ION/ECszjmF8CpXZBfH/twLUdv9n8WbiA02g6b9knv/hONjQHxzo2KDiBqYxC/3hL7RAp0MFpgk0
zPweZlGQYk9V/hMkMUtNC4Mg3Ez+xpkuvPTqj7vx9UyfWR4kD4ielI/8yTAp3k7bGCEtxSEJm31o
BdnsBRpOE57glv4fueS/WGW50D9mohhXjCPB91C7yu+t9r0aX5TzBWXg/b16eyEns2U3IYGj6lkC
ZpOr3yAWaOYfn1/FCd8Cz0x4K64jILHAzDNPx9cEmphlr3nkatgePsAaTU1SVzdF0eycGEz089Xe
XdDraot0DVmZwBPv7T1zRwxfCd/AfriKqE0YDwRJ4Y6bPKrz9d8vBcvCxRYS0i99+9ul9FbUIx8z
Liz2orsxtZsgwp/1QkdX+sXE+nSyutxDxPUQd5hbs+LJYzIyB79yi6VKjAfOs1xleyFTLI+xZgma
aCx2FQYQf7s3WNQ0YJTDZMIP6HRRJyEwWqtwtZgy7qIJBIPdEOBFqPF/n9/K0+n1cn1IAHlzYTkI
+9ReM7O0eq5rjWTsCfJekIcaNFl81A+ZqY9Bnsvmup6MMcjyOb7o8vErX5RlV/w5k3tdf8n5g4C1
HE0nu2aK7DrWs6jde7jsbwTG9oFohvvPL3LZD6eLYCyhewudY3Hff7tfCBlXk4JovEdTbOzcgaSg
IHKt8DI3EYLPkzliH+SPG1yI5PbzpT/aP5YJQ2dR0ywSzbdL42w7GpFpkZJDhgTQi6MiXNwn1MVo
EqEOR9TxU6zCzefLIkB4//YvUnwu1uSjAEX75M62OHGlUd9gma2V8mcF82OA8I84hJZ23jthln+z
9ILCKe+ozlu9246txSMA7NjhWD3sklrKBwJCLWNFBZ+upXJvTKfonTVt6HDuS5EADEh9bWFTujXQ
Qdwmuknj5RZdeofZ84jhiZuetaJnslaBE3r1GlVou8kro993qVwhAIl1mlBDrDPNjS/yGmJ31nTk
QSSyAkvo6AT03D3TvVkwGnZLgA5nii/0RhOUbjm+QTozkVhz+jMVFR0bdVT5eobAet75xXwPSThf
Q381V8jzfwrom9AMCmvjaQ0qancudrbZnmOtru7HcrJvBmwLdxpw9aayZEqHo+M30Bn2ts04Q92x
Ni48wL0NbnQj9PKx/2a5il9CLXjuzmifqtkzEa1NrXFB0AqfQnDBVVR18U2Y9sNPXPGnm37GRQ8T
nJFt0Kesl8wvQynCp7iGxLWG6T7fw0twrDVRGi9SjnglMkFXv7XGHjEBS7G68s3Ei2FgKfum73V+
0XKDIXBdVCB0RMiqol6JCc+sghyW81wAcQYJ0p1N6JQuoTCtkYHWwtXu8lS7TCP7RbWaDVNDdb/S
eby3Z/PFJ67jn5HcgpXdacmTysb0oE/MfAia4UUqB/tlaYZ9clqbeZ82nBgpc/0RxGBWDx3WcEEx
8neko5sdC99pH4hhcFdktbhnhdfFFONDuLEcaey6dohvhtxMD1Fp9Wtf1nKLXEZHfGfO4MFCRCs/
nEKcUCedHjz3InR0trkHR2EBcxZ4bqdqNxQeqVZO2t8iaOluVR3yw9Jv2RjkZ90QvVIFOpmIRxgt
yHa1qtv0kEauPJ/bGTSWEa4Lxjhrk7LpEne6ND1gZ1ggEyAVhYSJxAhXHSk23+wujJjLJ/ptWuIq
GcD8dq4QiaS7GM/2nWHL8EfoOpbPLtHCS3PwGS9lMdPswCZ3jFjs0L5CbGCup2gSq3HGRWKqZXPe
aAuuQRz3Qfi1uA7xbdq1dWxdu0YRnQ+28xAWDa0RRPUBwLfXGbyCPR4aiTq368Z8XGFYHv7ApisP
/HogrdjSOm1XMQn+baeZ9xtkG7tYrR3OpGv4P8jZMjZR19gohlHIbbRW+YyC/OV+hHomcOEcf+WM
aQn86sd8g0+2vjdaY9oXmLue51Fk3wEbzBusmRGUWZpj7Dy3lDtnsIcnzwz77yUywBsd0/59n5i5
WNvdSEfvJj0zGgYcP42sVceGkItLRI1YpKAnuii7yL+CZG/d0f8zTm5b0KWxIfV3wAft2iIleBvV
0rtOyR4kUs8ZbiThTtdjGqvLsW3EuTHSSbeN75xlNQCMgYvFqp6UuK0ny1sreGF7mmu0I46OwjNo
jOXwwrZQ3UhsckoU2zhFBCXmKWuoP9W2Dwf9t50IVQRxXsW3jezTX84s2r3Rcwhl6KN2bA14C8J3
tvVUt8Rf4O6+Jr61XVNQ2htyaJuzfBBLok3VxHczzV4URKThLTBbLNap74ZMp5l389dGdyb89+OU
Tc0ZY8NplTth0qxSUepp4BSpf8D5xdlWaSogA0ToNXHxw1pqBN7VI20n4wzxBHHY7AkGBCBcvq42
+iTl4V+AUtx40zZEl7FxwyWT1tRzf9VD9o8ZlVLgmAAk1+SxNT+GRimOsT67yUmS2cWpTlgAp8B3
LMPmTdW77l6Zaf/i6uAuJoSzs1e4hHgXZEce/Coihivjh3JLuAY5bfvvlpT0h6kd4W1gv3J8/XGz
FM5tEQOLQBhDZjk77gKAQWZ+DaDvPTKgN+zhmbuL8z6WlMtQdlmSsT+gKgBsv+omk7bdyhdMPVPt
ozuqdk3by4/aEo38q7btFckzW8Q0DIToeu24euiToti9KvgA48JNMhs632q9WA0NEwx9XPr8qnvG
ckEd0A95WRB1qbP2wkxfPu8Zh6fsL33mTQBVi1BLYkNwIbKxvzA0FfmYllbjvmKsZwYeOORB4nGH
TMHri2PaGsAAbiVUt4zH5j1iSf5gfURf4ieghMbY6k+vJI3EXkDZVya3U3soSIZFGTbXHcsm4KPH
EdVUYJAuAuqMpqpOBGxObeTRexjYnFeLSKnLrfjXKxiULUBVIYVzFhpkWUViyfRuIsRyDfXmjkZU
Hoh8yB5w7vR3JcrO20UZs3EWRaWnABWjV+h4+di1PsNPLQVGHQRAL6mO/qrymcTGwMnXlpzsZ6No
8k1Zs8EFQWbHmR29gr+pNoyOy5eUb/gBykd7R+AOWTORF12LWIuuVNr5t2XKBBe3R0AwWZc4mlji
SdGLYnebmOF5PuAl/i/QxyRg5RoBCgIjTe9f+jLU7gvyZgBvVWqsPU38+zllasQUReePHW1r2Op2
bVwCheLhE2YcMtYyVMzNbqM5Y/IPOYPejU9Y0lbTO+cRO3r7sZea/Zg69XTJl0ps4ybW1lOSaGtg
RcYHYVhdzJEmv1VxUW5IIyw2WoZV3etdVw6knKr1vCsz07d6WWKALdv0zJHQJ5oKDUzZ4ZNUsRG3
o1PpZy7j001J2tGhmJS1qZvCACnWbV5iYkaOHRDaVegZ0QG2DxPX1708ewYEP83GeAgh9NnsJeOl
25JKxgQzWhm26psAyCe70pu0OAiGSk9+GPakPsGqDbyEj6E+2zz+Ga1C1lbzhdGAfUeDbxUrOIox
R6CxIJKwnbIJJWncTAezDssrUqbmdVI5XQSEWE8POrQ+JygJyNnM3dSCt2f+ee5PadBlboozUKxt
Owvc2+4KxgcDgj7DHRgpyHq8atyWT7cbY4tEBiSoJJZSbrY2kWgmAfEi/oZvU3/wX22EQ7tl9q3y
0lgh5avuOkio244DhxqIWfCZYZvqqmFiwMRD9AgiwG6nwaiPDfSxLUx/bQqarNTu/mUa4BU9FbNt
EQTYMwAgIZpXUzm4Kc2vtGyvx3epqReNo1HmDzpTlk1RA0pj+2f8eOVB2QXcFnsYEK/hv4khVoIe
mzAv6IIQRkgDcUwG3FD9ZOa6RzHY08ZTkzx4kwlKak09HLnCF/0YqB4SX1C21nyjCyah+BKS1bMK
+Yc7W2siFfiAuued0tJVyI9epxYWLQSTNOG+NVJ7l+jWjDtLKHZDk+yWK7py4xEvFB+tPppNhINd
UtyaYyY30FbKzYxV+47eXmEw5Ezm94m4pJRvQ3Nr9RY82SzRzhiWX3fEcwaVzQhySLUXD6eArWGX
T4i3DRIUp/Ccy8jWuU5IWOBErdyi8h82FQjsLgwZGZfUJWfw/iTM0EZ3N1SIMTNqp1gprBlNYMhV
1oqCBBntJ3D/1Wi21tYch2Kp25qDF7smqXbJ3VDF80p6WrTntNpxI/oVXPRyHUHhYQTuPWklgheV
wmoJULCHa6KFoiCzmDXqnoJe49Q2xkg111vWDklrHZa5nNiwA2o8ZMo4Qo1NYoBIckjdpOd0u3lO
4+9R1zu44Biw/KZu7DeEW1W3NZIYNHkRXMigMOOzOBX1NdZm9ZMWESjEV734BxInc/jehRxqwJBb
5x62UF0/zUcz8TNEhnG3J8vKgRMQNfa17cn5Oo2EvK0j4vIg/7iM/kdZrEmhF5vRlSEJCnG8y32M
PvEDB40jqvIYpcbEbE0hiZdzcWb4msVIB49dSZBhZA1Mh7EEz87a8gflvfEPRhreheF3Sl9J06lu
+iaVWmBW3XAdzphvK8IZdqkWt1vlwYYyi0KHHudrzGXJppLdmgitH3ZsNwNJMfN0ZRsqvSkdVW07
1FD/CEl9FYyYn11Onq+wFYvdY2Yn5WM4uTpZVWVnPejLF1IYBWbAsRfvR7JzzuLEsy/iolWPpcIi
YlTNcMydqD8btCn7qewUllFs8HArYk2vicIrfhWtq696YdjPzFErk1ekdo9GZtrnUtGBC6RCzDn6
0qbXbe2OjCVl31ulW2yg9hiMsPo+vqy06SXrXe/JrNwSPs/srXCSnYl5y9NV2hdkgToxgX4SSXxH
nNg4rMUkOcnSPN2ndZ9jlIEok/GcFMeJrgIGuTUHg0GGUFvP6zYp7rSckXSpALQ45QMwW0yUfEbW
mVE/Siu1iOljpANhxG26tUNlvKt8UdxVWVGdqzk3D1JC3qCeL6BGYf+T1V6n7a120Io97ZLQXiaV
QxYbpHMwOuE9KK3BIq6Gz0AXQ3qkloT3DELUOR/F/JpSMX0eDau6T5useaq7enR3teYwn05C/Cx3
feWEDpESlDS2psobjKKGEl9TxhOZFGYfdFiWH3uze4kGj/E9yO756HslFpoYIpS1Lgi3dZHVaNnl
XPV5FbSWlu8UbMMVA+GKrPB6iGFO1+oSIDC6TCmGiK/NU6I9PaeB6yegpsrU/Mb7/2sJ78RdHHp2
0JHrAFFCzUe/arvrDB3V2kZX9DDK1uLD5RoboyzCm7Ym8gcY7LudtsN3CJG3cweVc+syclkTj2mQ
CzVzspP0jG1bl9/ixzUoQswa+c3R87ZYhQIGX9zp27nvO0ZDsY3SvLJ3REa752YmmK9ksnMPceHT
m6Zm9IPpUwtdQq8CvP4i+Caje0erw/cEcvL3sHDx14v8R3u0hzO9Nswdv8VEL9OoWzuxf7m5J696
QC0EbSEe+xm8N+7blF74/jzseulyxyrP2zVROkrwFW6KFbqPbh/bd0lfSfgUCS+s9ONgKKmpplj4
W0dzdsqKzWt6kAcO5OxqrGdxbGCXBmpQYlPnZfhc+dm8ypmJARNa6aUYQzg8jkYXYxK8uB9bh/za
fii/lXMbUeFq4M0FqZveVNyEiSau3UaP1iIV5qUR99ZvA1fgVZUO9UZ2SXQMy7i7Kp0xPs+dzLm1
l6BuSMxzqHX/pKXGwDprdwXH7aavrXo9q1G/CcNO7PMBQUGlsmo39VZ+qzhxg24s643v9/pO5t1d
1M1kROLmerTI8NmpQX7H48fdp1HMF4tC8MhBqu0Ly+/PKeXc44DY/rKNmoz6typ/dwqLynWu6h8W
vP9/Wk91EIAiSOY/luRv/cyou/CMhKx0DVoysNla864zNcytNZ88nMsklxHJ22XTjIElq9rZNiUw
8sqLJcyaSeZ3JWloMJAmfxcni5AHCOsOBvQL3pUdceeUKrKx5FGfh59kYhaMLM1iRVFFk9RAJpoN
JudF4hsb2om9BiftyPvvYA0gHgrIdCubPIo9VWFO7qn3s8WwZV3pUwjDie/rNAz7bhTPLi3ImM7n
jtRvqKEEyBkwkdZ5xk/bz4czu3KsjWjQT+tZKa+i0Nj3vhb+joXlXDu6Zt60o/+7GW3tIeLVu8c8
Ak9EwqgaRuNyDNetZ7gBpoTknPpjtzGTplwLFfWBhx7hC43SexQUP3ZbXzztgUJR/77FX63WF9Vi
cYjdJ84CRtHfCxgn+0jQ3fouQP7nuOtHQxCEwmhrSFvx0Bq/XS6SjW7AB2K5Vjl3jdns6ADGTUMw
4xfjlneimgU5t3ykn5ThTFz0U2R5nv8NamORPPxsX0F64mt/jQqQXmtzA70EfBfhzfpzHC4d5QAe
9/nlfoTeY2cuXKLQPgjnylxLzWgBJLz8yL5xOkQadQRO+vkqH91UHuGCYesMPk/VtTaalM4umMG8
jkMwwAaPJFQxMOy0/uL5fXRBNsQBrJ+B5hApvn1+2diV/ZQPTJaGJl/DnfuOtdX3zy/nqzVORkqJ
o0zB2yr3kKgvZiF3tld8pXhbHv7pxIP9hycRW9Fx320OP/VwiFJyT0wjG6HTzaNZlaDl/ZA8xRqj
FihK+lVEytO6tmD7IeD7arTz/tWzECWDo/L++Ys95Nt7aTs19MEKi6fIkNi6V2rJa8ya81xLYf7U
/lf5Be/vK+vhhulzmKLFPn33Gmorb0L0sy/IVDyzxXTjxqSgf/7w3u9F0n08vPPAd7DVf3XD/GMy
7EeGmmWWN/tE4Y/Y1lWyQlNwjinFV5ryD1biIohXsBeL73fiY79NknmavGrP0QZrSWvPrMm9q2X6
8PkVffCYDNfGP45nxcllLxOsP65IEOtj+dKt9nOiY4b7TKT4Ks3KhXD1Rc6F+X7YiD3LH0udzG1p
VMWi3EAq1PugdxhHBsXgklY0+j2SrL6c7yeHwbQDCCrXjQ3Ep0s4KYK6daNmU21SRkA7s6WXLqQF
ClbYEL4cL62Pyhohmg/xfEEaLaheU2KFvBASKa7UJjdxoz66PQY4Q9UBYxHjmRNL4abBIJL5iws9
tcNh8s4oE3Bf5wUg5PF06pfns2b5Zcc9bWP16BdLxEPvfZuESJ6LuXOPXZ4zRMlhIqF137rZROM0
ioNAF5Q4jGeMps4gE98XIdWREjE0/wJzGQ9DPbrLosoabEAHQIfEcpGXpRY8zAHDZtmb7lFLtW41
2pW9Z8A1rJVCo8c66Zo+3j3PbLgMaeaHq5Hzeu1Hw2p2o3Ftc8D43C2TwB1/bvUf7kLs+uu9RjKW
AYODbxbf/ZO9FhZ9wxh24r6kWnve4zB+4KmPe+LmIMmPoTXsP1/w/eQXgx5cKx0UPDh4nE5+0ST0
/VAX1d73lI2Ct8JGLpLqXFi12oVepM5j8Jc7G9XiXyUHLYGl5ChSTApUr2hN3ZNTXkZTr+H2V6Ie
nKanXgzGd1zdjDuE6unLX18kU15OIxoe/nc6Q2c4QtE5dVjt9hJoFEEHFlZ1B2s0LeWB6HIcdFqm
bFMwmCB3ny/+wTFFXYXBvA7nbckweXt8uDjQ0nuW5b4NMV5qBkyBFq03dpbyr8sAjOV5nxDw4sdA
OufblWgE2wjhaL5HcvQ4TbhzmpgQ8hZZ1l9vU8oNCFMQo6BhvNOL121VdRGBQgwXu2E9C9AXK70a
BkdgaSt+/e0NtHWLCzNx1WKUdPrZipK8Lm1SRfbM1q09ct6yYpAAsNvmVvaVo8X7w57FKG0oDRym
Wqefr4YBcSy6givT7LvY0h6Rp/1KR+sOQuAXNcjyLr8tQVgKfo7g0jjzT6MHC4uQvVJjGosscWMB
mPgVBoZu3s/BvKh5cvOravTjFfH/gca2vHSnnxe7dj0Eydm+Mfpj5tfP1WTcWTIjWQZvliDuzPO/
f3QU3mjKqTpY8WRHOritoL51s73Wdccp7/e2nV0lQv9imfeFjY3FNhwZcl+oPk6ZVSTSjUnCr973
mrkIwkv7UI98ET+/mPdHJasYOsUGVg7YjZ+8yChkxjJNjWwvSSpH++PBKe1+u6W4SRvFVA3rSmuq
vjglX43hTnfJcnDAb3dwZjj1OwiLGQVADKvKd9CxD2Q18a2rM2jmPqO6uWSS1U6L8x+CuQwPuRnp
R9nq7k6NTXTIGSZtB8qieXKabxBxcReoa4qDpSxoFhEC3Bhx75uYPKAIdL746z98MBh/sONIvLBP
HwxzSfKXbV5dIKpyk06YrWojYMfnD+b9CcuDgVdJIoFvQn886SkLu+EzElX5vlRuHlRVv9cz485z
1VdVywcvLKm81LacQ2QsnGwA3AGtsm5KDqKxJuFRC+PDKPRx+/nVfHQCYTMNH9GjKefevT3FZ2yL
xqjTMhgEKFp6l88UAkA49W3+A77+31fR9IzQRPlkLB5Jp/w2tO9E4MS8olMW/lrunUzETSHDx8+v
6qOXB9tDoqq5g1zYyb0b26zEyJCXJ08c7zqbDHD20PkF4lptZeR4P4cchx1YLO0Xn6qPzjyIpDZ1
NZTBd00P+IkeW3afkXRqXqlSQ0GBp2X6QGLmLcf1F6t9tOFpezD6tuks37EFMUOAR4Z0eU+kSbYr
iBe4GUxUmZ/fzHd+Lfgf6dxE3FBtDMzhMLzdI35njp0D7rb3ukF/SGK92mowjoMwtZbkr9Yd7tMl
zaurVH/VTGV26eSutYs9iF0zIjamS2m9Nho05ugzGMp2XfpVd2t8eOeJcF/eTLzMTgsfGba6M5DM
uAfpAitUzbOh/Apbf689JK732I2gE24dg2SWmDVmQ49Vol99jxnrzmJRXw6FfQBF8gOBIXjgE7P8
RbP6wbvGYIsS1HUtvAVOP4i5y9+AKXS1H8r5Vz0bZGjVMKrCnCH2hNXeZ5TpD26H8Uo0dBbGKlX3
22dm4j6h26ih93No/NIBHNYFkYl4aZZ71yfBGs6w+qLC+OClMwxgeyoavljvSuxe5tMoMereDynx
wIQEr0xG94CZcl78cJv7Rg7NmpFsv//7a8XzjQBnKhvDOj0pbc2Hc+S11Z5e7RKNH/7YMr+Blhyh
bI0eJs+Jvqh9P3qSlGzAAKZB93vqUM67ggjUxnVU06NmNRk9o8nSUjcDpgf7QtBIf36FH3xzuEBq
KNJDIK6+vqF/gAJFKO04qbi1Y4+5dG7LYY17c7O2oMX9N0vhHWt5goIRu663G6d27UQVJS2a4Vfl
tZM3qDVdJc6SzjC+OL4+2qMWL9SiQ1gozyd7tIcXU84gA/u26O5w9XhxnOYOr1kZJFFzQ3iv+uvm
iAMM0YWJERk88tMX0BgB3M12LvfzYtOru8M32cl1DQ7wxUIfHMxwi3VyakGekXEsz/OP51XPqPX0
kBYwj5xHXM533tzcfbElLH7HSan2Zo3TU1lLs9QmoXQPq9cg8SSpj1jUON/MjqwU8hZa7qKONGqQ
NW5jaXRfDdKFMcDApvNkBvjXQYkqCYqqSFLZaMTCY9iAGjqxlDwSPBDfmH40rsoJhVZY6+WONEBm
U5k3reDChYfYweF91kfEisbiZpQyw/s2+1gl66WBn0ZVtKQm9k3o00CN0VWa61SH1SIOzxJ5FY9u
vDNkO+E3DU+rt+Liotdkv/cy/y6psnbFHc62BVgRyQ6whfYwlIqgGshZCbvYgTGYDeeVbSW4HKXd
9vPb+9He5CvuGuwTa3EpffsEsT5p1CTYm3AFn5tRPXtxfWVb2tYqKkS1Q/VfvHbU3BR7wPcw40/W
c+KpbKxoKvek1CyY0+VgZodBlV8Ur+8hv8Xx1LQA/sAIhH+yDIYjsSVHv9zDJL2pMa6GOOT9bLJ7
JlEXTKVXnWN+j2T5RctkfbwuKC13lOb6tCDza2yw6sEBE6mm+SkedVRC0tZuYLvr+YbBOT1O4xT4
EWR9sybS02DCVXKQN2Z/cKD6OumgHSwdw3dD2eUqhB3Ghqt3CD8YY/npD8foadRH+EBY0kRrXxkC
7MWd15ER3poZOn5vdpoA5aOdoSpEnpfy92D9UL9A/DauUy+fd/ieNVsUXfx7kklX5IekGxfvgofG
cr56FB+d6QIDWlxugRksY7llf5wRxJA6RZn15R4DsYnpUoCN9i4ziFH7fCd/dBb9sc5pYdTXPS7P
2F7tPSfXVyV4w6ogfejzRT76IArc+pgrMG/DlfTtxegNmRoNtk17hk74Qy+SRd18rLIYYm07fSE6
+3Ax8Ep6FsJO35W9QnIYlTnvihaLgk503uH2s4UGBqFSJV/cvo8OAgHsz9cCyd674jefJkukUCn2
pHDeYIgmVjilPFa5fMFG+6aIxRd30vhoX7h0STSwaKneRRPPbZ1zf6nTUvLtkXqYxtGb5XAwweLX
laXFe7tuUHzXvvUt0cN4P0Uwm6MqKS+8yCO0sLKnexddABztMMKy6vMn/eGfx4EIjAR+S8bG2yc9
jGFLUCJlztDUL5YfPcRmf5tbDJP/i3VcHNKpKMWim3m7TttrU1xDytnTidagOeq5nLRhXXXyiw/p
R2XrYm0LxPK/7J3ZjtxWuqVfpXDuKXBzJtCnL8iYM3KIHCXdEFJK4uY8k5t8+v6YZVVZstsqXzb6
AIZhQ8qMTAZj8x/W+tb6L/enz6E5+ci4EWAdeoTjskPnNpWXtrJPqSdu86p5LHL/F4OKP7uBf/eS
Pxes6WLlCHX04qBNah8P1VffylG4Oqe2Gn/Rc5h/dv+uIG5m0eC2mSX9eB37ybPqRbkFx4wxf+xl
/Q0moBOCwvFIUwaouPIBwoITeZs0q+BYE6s8q0X5A9roxWKo8hI1UK0GA9ky1hbMBrJvH+LFB/9b
5nlYRJ23U+7kPXs2pyZAqw7VhNapzZKto83K+KZPBpp2eAiq1j+m1XCDJ7He9pR8iTdOQTGbyXYo
ZuOhRnnJw96wf3E3/dlV8FenLiMO7tufF7B5XnddiUj5sNTLcekXEfS69YJ5/IqZ6UufzNMvXvDP
3uLVnvGW3gVF+KfLXqcinhuKoUPSwBwY64EopTc6gRkD1wm6VZj61x+YP/kVea6vbmM47FTu633+
u+eJ78weyBEzP0BptLaynZ3rUlKhzWnVvaRwmg/okD7/9Wu+6TV+KkLR3hC5Y/ARpbX96deMtTln
M5sXB6dY/FBOg/NgSTGGpTnbV7LK82cYbLAPLCRbbzrlt3SpYiBbpUdLtNcmcH6/uPRC8Jv+/EOt
1Q3NDz3TH3rfWNlLHY18orslQs9mxtYOVZq566K228NcJp7FIUcL2N/Wj1sZzuxkkF9bv0IRm39y
Vq6+cOQYpGezaDN+fEt0pBFO0ScFvuUUjMqbuDkxQV8gsCztK94u99inSBLxWUApyxkiC61gjwpP
ZLybzEnfzXMEbuKNL98v+nvKYuKoJm4pbBPZDmWPvUeX+3VGkcmRPW4tJ5VbBIPWptXK/iCdxt0q
ObgbL74yqsx8yMxS3fKxxYlCptnyIr3BP+W6+0EHCvaLxvzPfn82YHjQ3XVD//PgiHFbmne9ye+f
Z+oBTCmCNEclL4nQ5O6v78Q/eynUl2gNcKPz2PipAGHpBI98fSwBIZWbuvFWSw+Bcidf5vHLX7/W
2/v28w22Tn9Nulcegz+3/6Xm5MNE6vShHoHxBD0LYxwfiyX2UV2NMFZzcSUqPbrrlTHdGIYWX4xe
I3rKzOt9XYJzefuB/ha+4Tp5bUkA+db/r/XLXqt6bpNY9m/4gH//32OF+LT4y7+y/1qtsajdz3/p
h2/b/e+3P46/Visy4Yf/2ZZ90s+X4Ws733/t0PB/Jxisf/M//cPf8ll/gW9g3LOGXv9rLvYHfMNt
ln+SVcHs7OvbT3X88t//9dsX/UZwIIsCDaxgs0gFzvH5O4IDGuN3jKgdl4ZpXQeuRe1vCAfTXf9k
VYEwaeRW/B7lar6jAuYG5DhkBmS73t/CN9g/HWSCKQyHObssfgIqrp+P9HbMvFI5ojlZPck4ppXv
QCn1tKC9d7FlKSvgcrFWBn0nF3uLwHfQnmRvp184lI2qC5QGOBE+YoHBCxetZraPw9zkVwDVkvSu
h7f6cWwT9wOmufIkRZxf9VNqgADLkHvokNJPZNxkOyfzx00/puU5rRut+lACF7oeZxjN+2IWe7Cx
eDYWadS7Ypxa/8OYMHU9ePoqPO+b2Xk/Tmrw7mZC0WGYJPKcGlVvbU1nLMuQeEYv+TT2mnw/ALcs
CI2t0GDUhN44594GqhTvtLzQrXDQMVIqJCq4/6YbNj2cvDuvIXf1BgwQv65UXYvztpxTK6Kac+h0
t0XVrCzzclVA5AG0aU6QTTa4RXTjkZ4zrKw7rmcTJHMxTA3B0D4JtcM4EhQpZCT012liJLVsM5nY
kx5kZWcvTPvSKsrCYmgXrCnOUJoACQHUFaHqfStiucnAh+eJnQIzCjMHewI40rg2WH0EXkoYa/pl
iea5s3EFFYCUNyMFPFlxhjXGqItV1N6ABNaO+lS2dzrukGDBHhBMo9UGaSdL4pm0cU8RZTxkmjMk
AY7xBXZkOV0Esds7vKqEXtZptp3yAQxtNkusP12zG70iO7cawLWqs4pjVfXDngjypkffDw8zH/Ph
6I0qdAfJ7KXAAmU6Mr5lyFziGsjVhuFmtkGzYgapE1c8Yv3o0hZT8RKVWo9sJsJguGhjfYuP7Smr
ivhCvmJ3N8nRveR1Nn6Qhac2sS+iU1tLdeF+qHYzAaDPRIVG4NSq+SWToMFDMHKAg1wj2kwicW98
SFvPslak80pHI+YzUj1gHM3fjW5rniMC2vZIbZJlI1ycT888A+zAhSj/1DiifOhmlYETjCQjLTtt
TAXQuHVVyDxiOZYtscywfwjfHRg7Hie1tPspZ3iM1Ni88hcAQmQP29MjHFUckx6QPWTFWZt/E5PF
Mtt0F1sFMcKLbWZUGE6EYd+1yeIe28km2ZckrHSwzMAylXsWM4lypI8v+cqiHsbbgW3RlVBAm6lf
h6BPZ97rgSCDi8yd8rntiIYaI7f+TMb5i8DnGva55514p+EW16aFfbxGizTn6oL4XZ5KS7WPsTCX
94O5QPTyJ2W8plWrX2lkqQGua0xWJEDKdkg2v66coYOw9WYrsQ3zDropVDNveK87af4yZ0vyYk59
Yod242UvDTFPmynjE+ZoPfM9Jmhbn3H4LoFWOFWpE5Jpk+/T1pxvS6qc06Q6HxjhnKWQrYB23go8
A1hJsejgI9eTuzJK1UlptWrDCoIVd3HMs9v2VB4kvYZNS2vw8U9DHU4R3gOuSx+4wO/CWNPD2u6m
UwWnf0PFaTxbrmbe9lr7lCztQ1pr7heMepkR6KjOcTlNAKtDo17SR7dNrasCsTUoR6sOnLSDr5TE
R9/qXLxnbcNHY+geMLZDo2v16tUZdA9X+VLdmZG/fG6miiw7oeXoloupvoqx7D/F0rJDp1mlFFPR
zHCaAaazshg+9La2KbFWhVEGDHTJhFiw4bdEydXxpw5txtd8MhAwjs3ZGKJpazuTguswmO8NAPgH
kxmUF6hpms9sg9HqZQ7z3b43WFRllkTO1ihth01xFYuBuL1kadc1YQ3DkgguJW7GLilXnEgCOEwW
U6oOhuzVfTVZnQcSeDIfxj7yPmdTAel8SAYDkFg++VtSLed7S4u8czWW9qcBK+SVv6aPBnBVOecG
3SScVZRRDSpMdoExQRxmcy4eZ6F1NwCaB+hWgzlt0OVBLewSeSRocCSkdoakqwmjuukShsX+ZFdh
rytmkV55LyZnPsYE3yLG7+A1pFF3tNGo7nuIC2etN5LQ92rv1QLp9a3SrC8wpA0AbGPXh3OD8wfO
6rZpU40PuZZdT0p6176ZZWd2l04apMur1I0maHQMLpZST5XePqhm0UNP0A+UEcivhBifXcISCHL5
4l8aSPBbDaYoJp5u6g6xJm9ybGc7a0iiTVu24oXID2ufxjZ4zMZ9TRFL3DdQX0PZ5NVj7ApOEJIS
T1MKrwJbkJ1f25UAbNqV43VV6vE6DaCOdAqn37Oxry7cucWmBFl/l5A7+6VRnaaDExM5ZY/lPdPT
WCd+whlhdM0Un262Jm3OLu6KSLN3ORGUR1H2Rqh3uJzmTk/OWhu79Odlte8HAmPx/fcfjBY7QO5V
iFrd7GPfic/pqnaEm7Gcx6mIhxVIKXG5NXjXuwpqfAG+YzZV903g+t8OuNgeUrb+29EiwJx0k2xn
efT6ZquBIBlFd+PoLigI32z4KZj8Y3E08UQsmEMDi/Yw1FqpHafhqk0sGdrlBKffyj82ahp2jKez
L4WHO2hedN5Xz/sovfxrmyXd0dR43OsuKpPG5r8i28XTjVANqkGvH6FtWpsxEcbO6BNxXmotfUWH
bXN2vvknca/g98wvKcHGJ6NLk13do4QeKEi25LD6Bwi2mGIVlRfjfnufGXK8SoqK7j1X9brI1LSN
Tg/FKK4akVR15WtvT0CUGeYkQyzCAR/PYRrNJkzs68Wa6kNpFYD4a9/YVcJ+bfT6MgyoiVnCpCE2
8z1HtBbMpvZeJNYcYFhKULgtVBi5Dv9Zr27cugVPRRfbkUI4FbhQioxdoCzvPY18v7Ra4h1zDi9o
WINBbYFra+Ha7JY83gGxvjYLTbsHvzHtc2fwD9acxpvFLC4QrDGXJXLXg0IMlkorQyefL+iAxSZL
snzf9XXFxoXYRCuuvMCWcFnK0Vw4hF3zVqPRCTjb3UcYyAly0gj4ry2+4t/FmT6ndLTQJAIjqW0e
ZJnkeWAOaBWE/5oUc8OMnduv6rSDo8by4mgQc/1+kcFoDyLU/Xo4qqL1D2kZawBOF+9U0IGg7fho
Re7T3++l/oMu6T9rt/5f6qWIS2P0+X/vpTiDmLH+2Er982u+x9nr5PphB6EJZ8AmiHX5FwyPjTWR
f2tqH+xjZAkGk5DvNDyfVmqNN4d6ZdvU7MytfmunLOud6Vjs19ET8LFlivJ32inauh/nQjrVBINr
/jHR1KHk+GlGsMYtk4Y7y1u3rn0R5vC10ZtLY61snGw+uMxH8KVnsUyJpDTr69ggUiSnzf7SRZiH
yRsojDqksWnIN1gaaNIVC4HXpTX8bVFigw2sop7PVUNh+JKw2j5X3aJ/Sc1Y+YHA0MnnFUHtvCk0
Yij22O+qJ/T2rnEEizKOJ2Um7XTd1k65RYNH0MJsAIfMZie7rgWQbDFEhBLO2plZTU2EPSkMoUjL
xdg0M63cYIAMMSQJCqOCBzIzwP6KU2kAabXOwHwvkkTtTqUtQ8uRyTVD6AnyxOAeNPbgx7EqKNHa
pFRYi7W9kQ7GpjL8l6lUiHk0mChhEa/xUfO8pC/K7urQHDD9DbM6S18kQLUW0QpBdQgAeTNUOZj/
ALqFjXO2NHAksjWBMq1FZGowgrO4yvoyiLvESOwTx1931xFdQBVJu/7KFZmvoPqmUfuIPmc59q0F
EenKbWOVbZlnkiMyOaret14t863BpOW6woiaWDnjphmlSrlzFlABIpw4AnvzgPYGyIsKu6weB/dq
wY7Y+ksoOnQlajvJbEjlGDARBFgKsSET/ggbBm2JgyNCINHMjhgYXLfe1CilPoyoEO872oq7nBGv
+oJ3sU6/+QRyf2NmByb6xqBXLMQDvabYOX3i0qLWbuS+r+nJLDJLMDZOcQbFpBxqLlSbRcwicxhb
ieWXJuaP7EIZAIibTmV1Wk636HfGgMacwiZXGTD1OmOAj1Xr5KVZtYV0BBqYhKQ9fPpbkdTqvncG
K9lEWg5A2W8hscPpjU+e17sW4yiudmjQXR70UgfLmlNDH1kFtDuCKLpPlVHnrwaMNhObfufYQUtM
T9B78KeDmLmlST3gi1Nn9hONTZyfSP9IBeD84aNMrbEPl8qy71Z1jg2HoI5ZLFs6lbJV7ApFHONo
QgFwebnrHAMABHChLmXVCwacGaRKS5APWzTeNATQ72DOiriZVs38uPEypzyOk27fJH2UGgGQMevs
eOlyKqNFD1A1zjT58hM/Y7rz9ELshjy+cSRDhc1gOWfddTu20Fn0UbbSR6mwjPsahtg2AzNxGoRb
P6XdcgOay76sd/ZtBLF94+omlIFGXC+py9M5qXswPthGVygHMBuz1r9V6K5uKzuL38d1sly1jYVE
YczyQ5c7xGMkTrxP0zHbRwkRIlFTd1+MCUFG7bT+Q2xpLE9Idjt7mfu8GDoc3LSBTBeR9rKM9rlO
Gg3Dcje92E1FJ5TiED+rxDQ+4FHFZTiQ2Rsj2tXNewZUA37qzvymuZ6E2MDV2GULpJKhz1/ZL/oh
Oaadt9EYCPlBNjrWQ004Mch8d6xeLW+OH+3UwrRbZa39uS/WFGe/6/getXakKTJCEwpN0AwjKZu6
U50y1RTYDNJ0G42p2pll7B2UjRSF2pTH+eCodNfbMUAad+iTK+HL4bGX6FByrs9jp5oLt3V1D63t
7E9SC+0s8g8afTe8IrNxTx5DCz9gUeZ9AYQg7/zcS6COVuUXN9F9MBYz/vK6YGwH5Nsij1sXgL7T
+75oveNsjmqTcXc/CK2qi0BMs3HwBzMKp3558nQYNLOyqY1dt0lu0nzkZKe1+UjHxnZKDho5gtgb
N4oy94NNCMzGBEF9D8A3CS23nZhYsPOyzZRUaIYcHaW0etVUOW5Hw+y/xRnKisxuIDMRSUYqg0Ff
Vy7F7SIS/3YETHE347/diTzu74y2ra9QmOgrfWLJwq5BMr+rCPja4tnVP3nskjYWZqF7cNoV/c5E
TyLTgXJW9PE3yGX6oRxJMTGNftGwS7Q+9hMiYGQ/j2Qxx3KiFeXkx5KoBa43OtdGs8SwyzRzZ8XC
eIobv8Y4bctTBfjtrsEYvukbfeTK+nL+Ciyif0AB1KQh8zS56UByNhAeVuu9apxAiNE4LsC/hpCQ
269FkZhboSof7ZFRXSPDTEPNbNrzUlbTJYfNwuLBv25G1IKBO8NKO5rgB66lLgjtMZr0Y96NxmPK
Gvjarb35QSfSBUutI/17y1fw/71eHSsVMT+rImuFWyT6LQj67KXwq+Yl9hihlUMePddZlFwNCru3
nLzlCbbHDKO5SvdwomZwaUwBSfPtJOOtRq8Y5Rl6fyzzBeJL7A5P5NrSgYB7KjdaYlMg2xZxWbrU
75rOjc2t60XVqcTV24cU5TOIsLkgxaplQAJ+wOQ69tN7S7l2YI/SAepYEH6UNtFyEolwXjEa6FpY
RWVCWo6cQifV/Zd5sbuDbi086L1ShyDXxV2yc7C9nN2krh8jd6SJ0uzWwfpOkK4FPEWdB4L9dl2N
OOyfura/tWj4/7I4XldYf1Uc33yd/nH4VNSdTNqvP2wb/vmVv5XIrs6CgMRApJVve4PvrGjjnc2I
n7UtyzLKcJ1t8vfy2H6H4wmRKVUwec32WtR+L4+Nd4Dr+OsY295cIubfKo9/LI5XPz7fiJMfWT57
65+V+ZbmqLjx3OWQrfWhuXByG078ix31H7Z064tgUMcuxu/5B/lZX41a7fsspYeM8Ytyu2UjXXCk
wOJ+lai5yjZ+2NHxUmjdPBe7p4sS86fda1VwFpHrtyCZhVCf5Cu03gCpK9bzP4+T/oCFXdurxbbg
LM7V9ndv/90/X+gf8A/u0NX03X//19pL/PDyGENwHbL4XHXCpIfy57/bxhs5uUSTYzT0rNMjmNMX
0go3f/0S67f4w0vYNFs+bdUfTQ5tq82DHonmYIvpUdnmM8UYInxsCZTVDXfpv3q9P/l98Db98eXw
jXm0aGS3r7KcH38jpviWoygBDtZkNqc4K0QNTI7dSmZHRPmO1pMVTcyIrLjpdZ6FFV0/YxSWJUUG
yHfTVZDBXCMmVkem1NLD5PpFSAK534Qqz2MEJ1T7xOg1ol4fun7Qpr5xNNLC/Gyk0z5muPettDzg
em2vG7AKfULQZn8ogNWW5o1sBh7LMjM3gz6r55nG4Uy9NcWIz1fihYU2+9Gx2QYns1sxtW3NSxRX
9q3dl9m9Y9MLsl0h8iDu45thBG0bFz55Ad6A+lAndWsc2BRkBAoNqTayhCu+WW5+z9rmlT7j0rcE
F06wA061rj7GzMJ4idSBVMf3LKA9brJ6afZZQ+xKW7Ia6tLpK8Vnc3RTeYsGWaNAp9hnIDZsJ3JT
bpQyYcJqRCEYsfnsamxMUpmQ2UXEwEpA+spj0n9UJVFqs0jTm8Vv4see4AvMYRlTkzFm2xbDWJki
QrmTPNqmupLXNCXhIKNAJytqurJjQk+2VAKEOcXTDLSyZz+ldgkJOY+NS26F9GwRGl7inus3rEpZ
C/qZUrWt82SVrvYis7G9LSvB9/GUMh7x3dA4tclwwJCICrltoWkajS2vIKW211Wu2ySCNqyXJp9b
pGjSu6YCmZZOgJJYKxq7Mcn1Z6vKPJIcadg0mRjDhyHRG8al+izOGg7px0RST5XJmmzoFNYG6GoH
8jER/nHR2ujM5Lq9sP1s74q2O0f+bH7AXNk/WoOJR4SIjWuhTAc4AfdCszBoG/pS7cvC/CCpeOm6
GeER1moSBNYlPmy3ON1rZt2u+MDqbsiZunYDgZqqqpvQr3N9B1mp+VA5NrudxKnjQCg72be+NVwR
IJgF0SKdu8TtdnCIK6JeelTbvog/pgN54nzZC9r+ExEuDSKp6ULEKaaajmf7mGp7qygBKnc85BM5
Ul0O8XTRIlhIhpmgx9Lr/DAXOKrtumuuZpQHOXGfdnVbzExCuKOZvQQwgfSLGTXzJ7KGiFLlQ3Nm
EqsBanaMval8uXFyDUlsiix1l0XsrBq94dXYyQDvIkfEJOZIRbuoljP7Go9ooqxHiss2eU8K+3Sl
qP4BHw/ULlDHyAGBGlZkBYwyS2fSGw0qLOyMOhBm1mkx5IqeMr1dlDr+M+aGlLIpAT3jyk9kEr74
Ypm3cd/r93hm9IMxmh8hqZ3hIcTAhHUrEC5X2oQW0FvVACY1a4MF6NUmmsDaNTAIQ7iu11rX1Fgm
I/LUmuVLEnudF4A4Z4cXxeORUEz6JE2/qHnY9QocD2b9NCADdw3H4tuiymueWqG5BcfTpKEsaeGl
GZX5iRQWMH6ydrad2jV1bD7adu2HpchakolYRdwNWm1+QqbkHZNiMve6kHmoRmYwUg68QzbCvJso
z3oDGlQ9P1XCy88cSMtRKDZmDBk+tBVrHsP3tGCiuAzzOjIot+WZmnYveQAExUjfHsQxC4u8EOUN
obDHfDSesgKQtxGJMoy9lqQtj0aAwcsmyjTvGpYmmmeS6Jam2xLna32Cg1t/TgdzvK2trvADmyzV
DUeCQ7Rtqs6ES+RHp4DYbnqAqpDgT+8rBe+AaohX1v10Bobr8AFiw6fWIYiWv4ip0alPF+tiLgBx
zZyRm8iLtAswHpt7FnhERREExefEUV9IsNJuM+yOXGZCKls3fbYlevHZT6o8bABGwcZUVphiztzm
bP1Jf3NJHTIJTSG1bSGJGSDxARvlSp52X3GKgV4cfd73JrLTo5d6Lt4SYOqlnbB/MawZ2PecHJCG
G1umOxIyQFVdVWogeLK37VsnwT8I6zT+6NnbIk7mfT5LLv8o1ZPg5NoY5G7suEj5o+kx7bd1URPS
12fGg9U4Wwcz2gssAItcGEfeOK2zvHRk/1RZAjAuBeZ+M4i632UF3oV+dtODlbEgIwBd2/Dw/FZm
ZC1F9H47J2b7xfNxOo7sTWCvKVx/V71ALwkTJ++Gf9YV/1Pk/1JNhDn+d1XRH9VE7Vc2+D9U99bb
l3wfgDPlthzkOuiisVfgy/z3ANyw3tnMbkBCcFegWadc/V7hO+/eFJRrggoTJMrGf1f44h34HJSV
qxkLeaXu/50Kn5yDH0s4kBA4I5E6gRpgBK7/LErNugHLzOAnd/BGzNQPUQyqJmjjzLmFwGhZF8tp
kEjyhCaJOYqQwNlIThInzCJGxcSKMVyvA5chWdD1Sdab9+ziWIG/2N6oZXroUOgFcFexvy6lPt2R
q6l/gUI54UNiPQb3ohXS42AaRBVLDk8S30eIiRZRnbJJT0Vaim9mjLApYMHlfdaMLAmVA1vezawG
r3W80JVTdDGCifZkjy0b08/12yxLqlVz6gwDEp+WHduS160dLKalIYXXPnvKkRggKfFKqCQMAkkm
TKDWnRWAy6PLmunjxLh7a7GbW5MtHXnful7GbKNS8x2FX+Qz9J2KdmvW/MaBh4DVI0AyrzfA/ORV
g0oqHpM47AE3fE6msX/q+NSnN7ahNECStXubsNMkG5AZdMJRSdwVxHhJ/K4PbAezBBLkB9cG37zh
nZjfRzMLMY0abghmFcUPwAgiP+iqGdURCdvjMXEiebVMSr3H+cWS2rGU/sbq3/oOGtFQFylTTxdW
TUw4u1m/zC36ipihDTt1F1ad1pXwDjWbcRIK7sW79bLJHeB0W9wSKdhZgiGVpEFL7a5rKQ3c+UPP
sJAapuXOCo1sLNTGz6XaJPpgbjsdUQALFfnNbXP0x6BQD11iDbspNp0NMdsDGwHpXprFUjE87ize
GHOPUsEp2hMTOx4jRSMumu1P23IkAzSySF8MIJc6XybWNRtFW3yDTm4h+HuuCsnAA3avANqn1Wcm
lel8rZeD7tYnjvTJq1lAlh1pyFwIsqCZtZT1nZU1iOaWMhFEz5rJHMPa9BKnDYais85ThG08CWSJ
Eo9ZorBMa0O2cGJeBkIbJTy/0X0o6hKYoKspvybGbnRpDipmw7BX6ZhbHTViaCo6W6LS465iIxu1
/plykJi1xp3JRshdKPY5/EXtPNpJ3FFAKUQQmpecx7KXV05UTp8MjCVIO7oJ9mldFvNRxSD1AXka
mKK03NGxfaRopYgutcD59iQMs+egNO0Pelu4uzJOkjvqJmQmkjBAKpo2AodfRZ4b8bick34D4odK
rY7qcTwvJM82G0OzKPEk7+YG0xCLE73U8O6mqHbiOyD3SRe2rHHda1jPCPA6G5Bj5g4bGeNc446z
IPumjOg2ueYmN1pV5cAwo4hU3xV00W6K3JveG0mH+sAHF3Gy9O5+UX26XPxBe9UWv+QzxU4MBCOz
M/umr8xu2WGIK/pdPMzVexWtdZ83D5D60SdUeyuqW0IAdSslMw29c3/gJJp5/hIjf0Sa3bN6z3PD
ITFaGhOdVmQezapuvzGle7LhrZ7NxO6WhzED63yYMjC1xzaa1carNXFldoTdL+wXLkSO83mMLD8l
auTNVTngYCMHIN0vyvROKZDBjNGbptRZiam6ck2srRteKdt7XkTEiogjxCi8VxUpCUu6Mchdv0CX
0ekkB8J+HT81riqn9Leml2r+VktqYOSWVOKxXtjg6GZu8D5nVpx+bhs3/ZTqvfZktvn4AXXH2G7b
yrL4rFkKSmpKJnsh0GcdW9IgQiI8wbOy/YjbK/6CBQwB0wcFqOEQ7B6AJCzkieWaDb1ytlybsMp0
zq1xo9DAhEbnUL3bThuz78FNBmi0NfFA9sVEhVXZxWCxOoZYCy8yyh8FkfPP47S8WNzCDF46iFrk
2enGwfEm9+LYidjEfTRvekPS+7I107fl0htbeg9IgpSV6r6MOuuGzM9hDNDoFeJ6aiu47f3ipHuv
qcz3Ta/eY6sFK9uDCxMbkSA7DMdR77tgYP0wXBd1IW6WWXT3RVqlKMt4fsUXocaoNVZe7bzMoEUh
adooL2iNolPTcWrckGAtdm9Fwv/UU7+op5hXCiqgf02Z/lBPPQB8lv/YfCLl+tPvq6rfvvC7Qpui
CnaiAw7P/C4Q+G1uCk3hHSlZEA3RbYO9Wqds36sq+90becgzmTdayPr+XVQZ7yz8tUAyV6cioXXO
3ymqiK36qahiEmYb6B2EgyNgXd//OBfz9a7so6jRrixLjBfqv2K7WOCci3zJtu7K/dKX0bg3c2fc
swdYtmKcSQoRntzEWTU9zjwBOWr47Imm9w4ZEj0btEZaApkT9NMsu7ZZH9/HtUmLgD00sto8JL71
eRqyu8mw+iCbYkRUCJQCaGYq5NPDpqxYeynyueOgsXLjoS8bGdS14YaLGRc31jR2jxRDksDK3trM
aK+/6BrVhmc+8YH5BpCNfKVouJDa3N+nzCf2zWRbZWCmQ3GfpMtwqmqPYYOLIj1g9wd72lySTZqX
6jwTN3EsSGPbpunS035G/q7vBhPOXbU4m5jLedM6EI4CwPrRZlSKmayrGlOytitnTOWtvtVri3h7
u7HPeusdOMXva53Rptn74prl/FUZqYJQVfSyscfxkUl6+qbxol2v10XIDVNtPWI0SYXLpoAuMWSO
0Ya8WcXV0lvZzrU1l4qTDXhURYz9LLfeKSNWJVRzBrro8lS8JWftobHLZjPN8tlH1fs0FbZzBDEy
figF5HKJTgEVmFlFN3U7GzphWjTFBKwzYdKvCLowl4eyRXo4bJOp8rTXLFfCXYIqH7SFDPQupfgo
kYmEug0djwyCHi02Gv75vjFL78aPfaJnJw/BctAyDZv2hdG1B8O11d4tyrIMqGXcW1WU/b3m9npP
iakVsiecuDPHoI8T++xmrR6mQgGn17JFw/484tIPECRnN9pMcUg6RqFUjP6sbpeWEV2aJ5okSQBo
NesqvlHn+mE9qnIpT25U9k77oTIi+75lsYiY1wcwDo6AuWzVptMl6rNiXzaV58a3CKNB/u3IQNCH
ZW8tddujP5uN2Xma9KHTH7RxpsDfohLIC0KTY0LDjB1sTE8l/AAONkl1TWjuXDc7Mo9KxgC5Ll4q
r1aXCckmLqa0bND4JSIlj0CDnEg5DE1RGxgnbxOwf8+g+le89uIiDO2dQl1ngh0IerWGrIy44TnN
HvO+RBaIosW1m5rNei2fSebKihstnQ0RIuvRb6G1OuOO4mYidIpCsgTeX5anORXyUJU5nqyFkPJw
8ob5oY2ky3RKa9VLluQ+2uPGMT820jI2eVzEt42cm1unSbxtP9ZEg0mk+4hsagoOvVvnDY2+Vewe
D1Db6juna8tnaiYERG5DIHKAcK/L4dETE2ukKSwGz4mOXu1qAB86/EjoM5S9ERp41EAXpft/uDu3
5rSRLQr/ldS8Q+l+eThTdQAbcBI78XEukxeKsYluIAkJBNKvP19LkEGy41w6NcM5ekrspNXd2t29
e6+91+KTU4w5CE0EQQdqHYNS8s3ttrDjN2sn9cb22gDCLcwbN0TnaLZM9y/TJSGowbrnVX/8+IH4
fflz34E1/g+l2Oncu4Ghvn4gvl9kK7LsWmdh83+O+KHaNyhodC0YCjVQNIEGHjFEnUImgxACaXL1
qXaSYmf2xRlFvbwtqpg6hyHBCpUjkqol2ByNHxKc7YBe8JyYQgiWHvIS4Grx+xPQy1G5KQeJY05Q
FUTzzvedQeihxXIyJ09AUfgQbdyLDD7GSBwFLhdmQvz+5C2zbbHWdIANJAvhiaAk2cX15GrwKd4U
+zcQ2urTZUUK3iipNmljulTMUcr2xLvF93r0cvIIHYW6LOhBunxpEBcugWUcd+IZbsIhkuU7zi+V
95pKdBuSzz733FXKXT0O9FFelcFiD3sAeUOZpY+WlOEiRhIG400Br6++7q2vtiJXK0fYpcfdcEZc
oMzSi9zzqtfb3J7drgiWNwG+HxsESZguGyEOC8H/9gwqmZFS81S5k3W11y6gpq0uVz3YrwJ7V75b
6wplNypk4he9FTLYxIjSP1DVRnU7oVJpuAncPbdBbf8m4Xo9UIoqGLuuj7y7Ey2nRDOiS2q61btV
sN1clrj24aBHcuT4eSPAf3v0HSisFSQ+cCQ/ovvKkUfflvbOha0m3Y0ypVoOuAWViHyHn59/Uydo
ZjiYG4A4tMGO6ZjUdLcnyySBfZUS8J0UEHNPSBLh41nO+irb6Ou3iumtmhyLr36dziKq3wc9nkMF
IRxybhe41tQ8jqnC4H1ekL1lR8kHFdp732BkeWL+oG8lHginFBRyRqdw283YLpao7U0ybRfgl4af
U9SRJlHu3D0/fbX6bwumJntB40CF+4V94dGmEJJR5O6wwYlWgSJUdg7+4WIzZcmHK1dcYamLsEAF
UIu4LQvTeQUBBiVmoTq79bdx9XIFLdRbytkBfq0CQDFVRRVLQXnTxAMRuUqWcTkOsM13hUfxH7kL
ikGaOIJVJOV5vGSfihC/Q2J6rln5B+T+gsnzg2w4xlqjJG0CfneyOEReA2kZbSuZabPl1q+yPeRn
xOjJkyXaIOL2XJZhQhKxfIug/n6ZEd0XcX6MN5yAhmwvixoFEHhAWkMDG0CCNdGWDyrRz2vTLY1P
tsAScCAuMnWn/Ud1odkcZLulOswoersjN9K9ROgG0hqBTfherI2I/5RjyihVTvNPbGfIJAtMw9tq
JtUR4BycLv4ELVLtQvesYEKIp6SCBGTE1wx1nOuJc0eJCmqbvZAaFHWNR7n2Zvc+16nhKo+8KeAV
aNESlGdQCCRmJTCZYiYK6wvNQBaOuKK1tQBvNip1ghFVne83BCaXAuMhotW7MalRfCgpghw4Agvy
iCePzRmyL1QWUmFSRak16gn8yPR15Y6L1OqD7fnR51T1E/RDFXR4hiKllRTDRNEHSezvP9pOHI1s
gVSRUbOchgK9qtaudWMJRGvjBDHw4yrY3YD2rv+Mw6U5VwDBiOaFQx9YrCfwsR6+HGUOAV6pnV2t
Vha9pgqXyj53ui968XUyS8mO2cc7oDeBwsEBO1bS8JWYzxFpz7iRArPLBXqngiibvkWG7N4nQhut
Vq+IWpXvejXwp66U6hoiLuDAUnhlCufLMBRooYbi53RLlGieUdP3BoQtj6doGXK1sHP9LjIuKcPF
IgQKuV3r+jwRyGTka72Rnu4diLIIFb6LyxwZFvJE+TT7cJALhHMH1On7+lttRqYBe1sx3aBYNih7
+40zyHztAaXd1Sgj1P8WEZTXAWKhw57AVAtvSRBX4KxE5LbDTFGuUo3IG4pqxiB09x6KgN5rOA8+
+QKx9QV2OxMobphZH8pNRFQzjkc7JPWGPYH5biiev9SzTH1l77c7anTBhpMCBZaVonuDbbju4baC
IdsCTXZEtFJd1YUyyf5lT6DOEYWRw1Ig0T2BSacCnQZTMIZkgQBZZzV8zWFkjziGokvAXwt4excE
o63AvLM87700qwSpJoGIZ3uznIe7XHm7hdOS+0ENnitamN5UNaSu5ioX3lI1pn68X05Ugb3bCcvF
6oG5cw1ao42LgApVmgPf9teDauND666E8X1WGN7HcKZuHyyE8z7qRba7WjlOMY0KF5jSS1G+Unrp
eL2JZkNzphTTrcr6QkCLwjo4iIi9KaGdq9M4cO2KvMg11PQrxVtR4y3UgQuy3eEq9qeId6cXBqKg
w7Dczgauvg3GKjxmr4I96eexsqKAIOGvQiU3HQXWfn3lpko0QkmzHPcs+H3XOaxriCOXn4tNtkuu
ldJbjuB/K4ZVUSqDLNEisBBIPQKPk0OtIEDQlG16oRSIWTPi7Mq2uI/voIQbab5ScttW8g+VuzNu
EPBQrkvyOLajaAY0QSlUUizUEDpDYBxBVRJm97699y6tJLDfk+wSv4oh+bjrKfgXyyT1gXp2eCfo
FXBeUI5toctF75AwhlUayqILMnSj26VnrD+GoR6NIrR5RkEPv7BnpiC4ETKfO4PcE/Sctu+TTb6c
rokAP1Q9X5ksQ4O9J2OQwPnVa2uZzK4q16BfpZ5e6z4KgnaecXJRRqoOkdeJRiGRzwsXmv+LiuL0
G1dZ7UbmVtcu1ugjXEDw5N1U6FzmVGlW/B/NXeYfPGjHES3W6Um0dZVxUcDnPOtZqjfYcF0GRIpC
84LQjHmjsjEMKzJ8xulGqyZKiEqCayMQjq9iEru33AF+ZHZVWNirqvvlZ3zg4n1QZOzriba+Io6L
zhm+jTZWwVfGFGmbL0lV6t2WvMAfASXgXszsNd0GYPi0Q+7PI6HG39yCpPAn+ORvwXvWI8hj1I+k
h73MI0SV7WKdjHN0nncD/EX9pblXqM1kU1CzrQ6X39q4TH2qZFaRJriGQv8y0Wf+RRJv79SZqO3e
QNRlRjvzguztN9ksBgSLfK8YZ2lR+mOm347uM2oO/VdZvlqDK5RUkWz2MeWkZHQro0zXSAZxZytq
Ho19SaIM9feGf73faftVNa2P9/+bCO5hICLA+ohgA6aOxvUUv62zFe+Sn/tHzzf0fYwdlN0Ih7Z1
Ba47VfOFPNfGcg6tyPZhAYGH0zfFTROmud9eLBNcmebnPUdEdm0d3Tmh9MHTcIOczM7Xxv/80B7T
mDxu57mu/8U9AtW/uDFKDR/uEcYuuG7INz+M8nQWbIe0YJv7g0EYVTy4/rzw75+F+wSqBEEC4wXd
rInvnINOC3+ZgO72TW5k5PVyWzsdvEs1oUrMX1w06off/yODnz/A/zMK8k0W3G9OAzomjqe8BZBb
bHH5pWxSPESBTidBVV3SzLmJAMCQP8JzbpMAm44gVZJaB4bV12HbMHCln5wFmH2Ia3H4HGJuf/8C
+KoNEIUTUSu54St9lasYcTul+cY0eGoEjtvnNTghxCya5+yMgG/T7E2dA+oHzgI2AlKaRF3E07Mg
Co8tig2gBGuspEnwOiNbaGjRpExBd0gTw+FTjjt+dz9QzD6RXYeUtHOzAZQgRKGB1PANrU9JOeIG
xz2fUZ6uBFfnsKDuD7S42SjO7kzQQbylVwLQAAmGQmXw6e2QlQIVIp4BhGLiaTagM1oJAOhCj0bK
FlgKIBwM0YaCQDydpeA6fWJ3ZAHrh12xMb4zmgVSCIxmmf78rsiK4PgHgrEPjnBnFmy1DzkmOg2H
tXdOw4cBXdYzwAh00lxJsz0sBRpsbQjcEwCpxNnYLIXz2xBMB7ILuaVg2H1YgkSA325GiamfzoKq
KVQdWrgih2lqXnhOtgC5ovRSUPooQgn9rMPTXQp2HwCEOj1k7Orn/LZFrnHfeV/qOJwn9yVKRQ3B
eeI+fTg4gMeGwGwBNuvn/BwFV/6ENPoCTtMcnI766S4IlW1R8M2QR1ZPwtktCN2A1VhyWxAeM0cD
kKlwing6myP1qn2ihQhYWme3LWrUF8huizq+MCJRQg32SSuwuTc5XBjQXGvm5+xmgdQHwRgv5ycR
RNLgVTIE9n96KjhmH6lNG9kaUEzxNFvPOZ0KsGPIDt9QOBu5FiJ02HzkzpWBSCLnAf4BDGTNU8/3
Oc0C6l2yFydxbxRWYHbiqLbF6Akx6u5hozy70wBdJVEmJbcEzD45Fhg4hGX1010JIr6kE2gT5GTi
adzSc7IBXZUOpuvwX8MtTajwsN11VgKFGX1VEZlWztkdhyS2CkECKSsQHHMQbkCsfFjpHStQVYMA
EucFwZWz2wM0Uk1kx6+KgwADsA/fv+MOEFAnL1DEDA6e4T+FJnR82xNMhViy7Hmg631INFxWwsE/
7qwCR9wicI5xjpq94uycAujrReWB3FogpMxCF2mlX3a8U9/AZinYlE7A7dg85+cb2DjwsrOA/0uq
rHsMDohAWWsWWDFkHVJ3cgghnd3pCPMNfZYzBQZpo0YHVWZjCt1rMw4SeYOC5KZ+03mdio/KuH8U
YiaAhvejGQRMm+F39gPbxEZAVq3jVfLs9gPdgspJ1ghY7zq5jJC2HhZ8eyUAMXGFAIpHc7d+zm4l
sJ+7zaeRCKYafYdIqovUdzMLnf2AGxNhVpcg27meDezmzZf5+UnQWe9srZCVHJzhzoJwLJzpWvj3
gC6cHeQMV4F06ABLEH4Q1V9PWoJLXJmaQiEA06yHH9gbv2MD/ZLJM/SD5UOdwxMs8hOhnW/+g2Oa
y+MGDukrjT6O8aUgsv6HosyzabpxusTff2+5Y3Vyyckvj8kmp//9MMDHr36yU8cfToJFNifnr6yH
Wx66KfSJ/vXbv5fzP+dtbZ/G0v/qyb9+a/XzZD/8RsN5ND9N2hDQ4fHvT1a9fjlsn20XwY+kzaAN
azNGIt3hLJrH+Tw/tiQ+Y2Pvsi0P58vgc4IKcGs6mhwW6baTZZLNH5LTXjdouHzLcby43wT3202r
8dovkm18tFjOd/M2yyO0jWwu0i0f0oVeJJ9fDCkAXf3ZnnaUiH+BFZInmwUPre95yMqT7T+leJnX
7jIgkwAvZFueMONBcGynNm+9rvaWbXj6gD5Yq90mpiDdLgJ6cRK0V2ST9SPddPwQdHj4SfRxuLdL
t5zs2mbRJGfINvvy8d7UIP3SDdPA9j4qjyOv7aIJjss2/Sohx//RNCOsid8j2/breRAvjs00WzW+
0/EHP3+8vJ5n5XIePxxbEk1rTZhYvst5Pr/3t/lis2nZ9CFbQbr94N4PvHmbW6vx3eWb5izIOwwT
h/xD+bZzxImgb0pbe5OGWNYvWI6vaRo5427TIj1CuuNf1/KodRJ/3givF39m8473BOQq4pSynb5e
FPP2uQUQJDII5Rv+Bnmz9JzsXlwtsnzR2qkOEbtf0fnXi31w3zrGaFxAA7+i8T+SLDq2VG8pOola
xx9IGEqSQf4ynGcJJ2Xr2DmgvNJ9r1/wmF2G5rVf4JLc+EF7xhtYUrbXzymWSprhzVfpCyUbfrOI
Y6E8Mu9cEyDYEvk7slNy6ycPixfT/NHZ1gR7ZZtvWIieMkTBQ/QLzuXmBY8N8UhzJDn7d8z+Is8X
LZfiAJDKzs3dYt++VR4yVWXbfbeZ+0fDEHvKIbFFttln+DMkJ/l9wM2mY96HYh7ZTn+Y534Qe5t2
jQy5ByIDULrxRb558WTniV8TyJRuP8jvE+oPW57bIfYs3TYsjkzMsZO1nSAZAMr1fMtPRZq+1D89
jj8dq7ue+m/t4Jr4F/fLxTz7/b8AAAD//w==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</cx:chartData>
  <cx:chart>
    <cx:title pos="t" align="ctr" overlay="1">
      <cx:tx>
        <cx:txData>
          <cx:v>Worldwide Visits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32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Worldwide Visits</a:t>
          </a:r>
        </a:p>
      </cx:txPr>
    </cx:title>
    <cx:plotArea>
      <cx:plotAreaRegion>
        <cx:series layoutId="regionMap" uniqueId="{8164E0D6-E5E7-4369-A4CC-A159EB766854}">
          <cx:tx>
            <cx:txData>
              <cx:f>_xlchart.v5.12</cx:f>
              <cx:v>Total Country Visits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ES" attribution="Powered by Bing">
              <cx:geoCache provider="{E9337A44-BEBE-4D9F-B70C-5C5E7DAFC167}">
                <cx:binary>7H3JctzIluWvyHLTmwbT5+FZvTJLRHDSEKAkUnqpDYxJUZhnOKbvqmXv6sf6BidFeAYVfBDbRLOu
2MgE0B0X5w5+/fpxx39cDf+4Sq8v61dDlubNP66Gf/4Wtm35j99/b67C6+yyOciiq7poim/twVWR
/V58+xZdXf/+tb7sozz4nSDMfr8KL+v2evjtP/8Deguui7fF1WUbFfl7c12PH64bk7bND+7tvPXq
qjB5u24eQE///O1jeRnlv726ztuoHc/H8vqfv239xW+vfrf7+dszX6UgVmu+QluGDqhGGCNE0M2P
/PYqLfLg7rZDDzhnVIj1X9z88P2zV5cZtN8rzo0wl1+/1tdN8+ru34dmW5I/XI2aYnH70otiLePh
x5uX+n0b1P/8D+sCvKZ1ZQN3G5N9t2zYV9dteF2nl/nX5h6AnwefkwPCuKAEyy3U+YEgQmNEHgH9
icLshn6rsaWArXu2GlZvf70aPhamDV+9Kerry+dTAxUHjCpClLjDm25pAxN5oChREjF1/9A743+a
NLv1sPUqlh627tl6ePPh1+vh8Mpcfi3qezh+3hUcfECplkJItgW+I/UBhB+hNbkLUFYAeoIku/F/
aGhh/3Ddxv1w8etxf31ZXj5j9AfLF5xhziXRt78t8DGVB6ATLgi/1/St4e8VYzfkd80swO+u2nC/
Pvv1cC/++7/a61df/9dpV0T19T0GP2/tAKvSkkp0D/t2/Hf4ARdSM67F3agLEel2xL/F/+ly7VaE
3d7SiH3bVs3i9Ner5sTkwWU93uPy8zph8gArLLlS8tYVtnWC9QFHAmkIUg+usqmSJ8izWxcPDS0l
PFy30T+5+PXon7aX6XNiD2km4ZwjxR6yzI0sFJMDfOMJ6s4drDFgrzS7kb9rZuF+d9VG/fT816N+
Hl5G6xT0+Ywe8wNMsUKS3kei7QEA4QOEFV3nqPcPvY1ATxFlN+rfW1rAf79hY39+8uuxf3eZXo5N
9Jxp54FAkP4zfWfUCKx60+gxO4CUkwkpIftZ/7Y18BSBdmvge0tLA99v2Bp49+ev18BRfZlfPeMg
zCD5IUwhTbYjPTlgXFEp7scBG/j9cuyG/b6dBfr9ZRvyoxeQ5rtFGnXPafMOlgeICyU0R7dGDVa9
YfSOYAdaY0KEFW+eIMlu1B8aWrA/XLdxd71fb+qn+dfnRJ2QAwrjK1Kc7gL9ZopFIc7ou/FVbEea
vdLsRv6umYX73VUb9dPVr0f97Lo292/+8/mkIw7AzLXQ9zkNsme2/ABBpOFE8FutwP3NjHKfOLtR
v21lgX570cb87PAFYB5GaVSWUX79jHU1yGo0kwyBSe9OJ/EBIxiKCushdwvyp0nzCPKbjW0FbN77
mx5eQHqzKNIi++s5gw47WEd4LPR2Nc2R5EAjpTCFoffmZ0Wbp0iyWwHfW1rof79hQ794AcF+FQXX
9XMiryGxRAiS9jvrR3xrjIXiA/wkhoLm7c+KO0+QZzf+Dw0t+B+u2+ivjn99AFqAZz5jUulQfCAF
plSS73WCzQRHQqEToJeY2na/T5DdoN/Jb0F+d9UGfPECSvhufTlF6X3cfYZxFsMS1s0PQc64CTWn
B7c1Y3lXRrNzyr2S7Ib8/g0szO8v26C7LyCRX0zXV+GrD9el+SuNrp4PfKYPJIMFRHa/Prgd7GEg
plRhJG7LN8geb2/E+nHo262Ch4aWDh6u20pYfPn1oeaPOlgnG/kz1hAcup4vCaYB5NskcnsuezOf
EpIofq8BUNBmxvMkmXbrYKOppYWNO7Ye/ngBznBcX18/ZyGBKtABp0JpCOkbAYhgKPNDpAf0b3Vj
LR/ul2M38PftLNTvL9uQH78AyGE8ek6zh3UrzjWVWLNbZLerCBjRA8kpZevcc9Pa94qxG/C7Zhbe
d1dtuBcvYCb7h2na+jL9cWT994giDuEHEEdgDZzinZhDJIJSJpYA+01aaU2tniTSbvg3mloq2Lhj
q+GPi18f8D/2UTvdskbu7fDn8x0oWyqEyZq1c5u+bw+56oBQBCPCfVFBw4Cw6QJPlGm3JrYaW7rY
umdrY/ECprin9fXzLp4AfUcJjrUAxG9+kF9uhH9nvXi+XsS9Tz/t7OcJAu1Ww0NDSwUP1234T19A
pefjVdE+Bf//dxyuizxqr7++egN8va9Fdu8WP++RMM/QQCCi4JMP4/ymHRAYrKDozRC/NZP1PGXT
JZ8u125zsNtbVmHfto3j2P31kfI4vHzO/EAdIHBJooBSdPuzSq+wqgnFJyLv1yDsJZ694uxWxF0z
C/+7q3+D/QWExJvx8zmzBCBRcKgrwbrl9jwE1jIxQ1rBUvKtD+zKDn4syG7IH97AAv3hug37H+e/
3tovahOYy/E+Cvx8BHIoDEUSCBQUb2cDDhcHwOzFnKK7TNmagzxBlN3APzS0gH+4bgN/8QKWkFfX
/asv17CS/5wcCodhoAYhpKjeyaHGUPFWlEGJxF7UfKI4uxWw1dhSwtY9WxGrF1AKOf/v/1Mn0fiM
hdf1JFxBIYrhOz4FRJiNQZhy4PjCCA20u7sh4d777vgsTxBotx6+v4qlhO83bA2cv4AZ+afous0v
nzELwhQW1WDAZXdOYNNZEMxMuBCEUCv2P0GS3cg/NLSAf7hu4/7pBUzNP0L2eVkCgf3e/n4++sOK
AhccJiH32c7fqyEK1v6hXsLvH3pr9E+SZTf2G00t9Dfu2Ph/fAHrPW+u8/HyHobnwH4dcQQk/9vh
RkG4wRTm4d/JpJsp/14pdqN+18xC/O6qjfablzDpu9kh8ce3Orp6RtAdsq64AicRyW3YoUaFlMSM
aGtN8+MT5dgN+3ZrC/3tm7YSvvzx69PNc1Mn18+Ybf7PUPuwne/GXuydfvbesfPLqH/OXRtkezaL
iTWg7n/ebjO/b2cZ+P1l27TPP/960z4rnjeXX+/IwzBSMnk3T92OL7AJAHgrDHKYu0qOhfx+cXYj
f9/OQv7+so382QtYxgceXwGkrR/P2f/NJQZ0AEsLMIm9Axf+AXw3kngMZQQExW3Yo2EB/yRpdmO/
0dSCf+OOrYHT5Uuw/bo1weUzUikoMIcUwVry7erNupINN4AQfZ9hwv3NdOas2C/KbvS/t7TA/37D
xv7sBVRwjq/r7DJ/xjGVQ0lSY1guhi1GN79tDaw5LpDDI6nuSHOW/T9Bnt34PzS04H+4bqO/fAFZ
5fllPl3mzxp6YEGZMFiqR/e7MbbHWCgfSCUVbNa+U49VRnuKRLsV8L2lpYHvN2wVnL+AAg7siKzH
V4vismnvQ8HPT6b+Z1tke2MkdkJ5e3TEzlt2rvnxOr9+1jEBhtx1MiQQ2ya3OOsbnMAOVaC43/7u
DeGuuLBfkt0e8fAKlkM8XLf94eMLKOs8EM9uh8Wf94X/z5h1j6/6PpxesrxsLw9vjj3ZOLzjx3fv
XcZqepe77FTSrf5Ov8LRKFAtezhLZd3DVsqzRSW6//NrCIf//A2mCMABBloA0GWIpLA0/Nur/np9
R8I+VwTkYI4ZQ1ClEFCpyyF3Cv/5GywiA6WJAadDc4KZYjAANeuqBfSnDmBOgiXkYFDBu38nmByM
QZE/AHD3/1e5yc6KKG8beIPfXpW3f7UW0IFuJYOdnhKeWl5dfoBKJPwR/t/t1GUK2GvBGcr7/ojm
iTwp+nZ0N97/3+gd3nazd9hS7ddD6wRnvh6LRc+C6KiO6/RoXu+QF232nnR8yPwOKy+pp2QhTTy4
xmflybzeIcZt9h5IkgheauaVPtZu60TvKlPLxbzOwZ42Ow8z05QSDdzjjb6gXF0ImHfOBH2t6g2V
qrgWUcUI87IwPB5o8aZP8HKe2LCiuNn1VNM+4TFlnoPQOff92E2yodnTOUbQyy5bhAn2Zu99IXQs
O4d5Y1kkn8NEm9c1avMvGg3yqID148O0KOhRljfkJKrGeCkLEb+b92aQRG8+u04CgSsumQfnPEUL
P+YnU0eu5vW9ft8NhWS+Lht/AIXwofcCrXu3QDKcp+112NjsHCWOUwreU69FebKMpsDL0ySf2bnl
v9IhoxpwSjw+iquymi5ESq9ngSIs521xLaX0c+JNAWhy4v27sidkXmQQlu8WBjqN/JB4bVyyowI7
6ISoOJznvMJyXiRMGrA2Jp7uyQnug/dhrWYCbvluORZ1mpcqO8syp14OfsCOyGD08TzMLfflNBWo
pU56NvapTl3Ci+bMjLwLZkpPtm2R06rrZFeHZ/HYhgsSjdKlTXnxY+HXtIVd4UFYLuoYP+eyToOz
nMfnJKn0MuozftwVMRld7OTdUe80+Fpo07tdzOuFVq04HONs+NiquFtypyR85ptaLg1beFg6OG3l
+Tg+rkOmTkheZqc/ftO1snfEQW65tOlGFE0yrLw29T/6HSsWYvJnDprccumABFMRt6XyeKWRy6vy
ryHEb+YJbvk0nFXXVkWpSi8CftUFS6JFNCT+Hv0/horl02aKMHeyofTySCSRyyZfL2NBcz1Ppdzy
6or2TPMsKz2ZmOh1nJlwIbqQns+DxnJsXUWiNINfeLkm1DWa9e/4QMd//bj3tYy7LMZybNoP3aR0
I72+K/tlEdDI7U3OX/M6C5c/fsRj8Fu+Tf2qC/1xUJ7o+aHPwtDVdK5qLc+mfejXZcWEZ4QOj6lO
ykVDcmdeuOaWrxYjJRXFA/EqSd4JP31bBcltGeX2VMGzW4SfkD0zy1NzOKmJTCguPBJXArkON+Pn
2i+refF6fcbc5tiu+jSt6gpLj2L/VDnnQysPf6zNRwxmTcnb7NlnUV6hdJRexEJ26CdafCJdGi50
ZPDFjx9B1o65wyjXRYLNZwhHlT6tG+VlUk1uqnHzugraj2Ur2wVVUSSWgxPkn6KiX3RT9W2KA3pc
DXy6GGlDXDSW+LgNSu24cZeL1zgKGxgQq8wNwyF5HzTNX0Cq7Vy/LD6YIjpV0aAXuGTtaV1lRL8e
IvLpxy/yiOWv536b74FkF9SV4+deS6ZxkSWkXeYo928XYv5tE7ICQ19EXVmRiXiRia+6vn+bdOT9
PMGtqND1NA0Dp9KedPrPVAxn07Qmvz1MbP8Nw7eiQZrnWT5OhfYMIplLUOn5Us+cNTIrHGRjzsJ4
gM4DLt+INz3O9oxPa7/ZZZFWJPANLGS00KknZYpWvEybwwDhyQX9ksO2L6pLFZZ8oaDAdbs5/FHt
PuJn1AoQtNUmC5JSekAJGd9Wfpq81lPLF0E78OUsVawrCpvmqRjueIVi7RVg+G6p03eyS+fNiqgV
JnDe8CRMa+0JrOPzoaiqfxm/7o7mSW4FiIz4kERTGLVUUr2uSPGlJOEeTT+Gu+WzdKwzlgaZ8mqc
RitOndp1Qoe88ZXp9gwr+LFnWJ6bhKVR+USV1yWp/DMZOXZLQRw3jKLmvM158V6qujvJMuOrwxCX
03ES+c5hX+T4ZIpLfJaNbbXMCikOhzLOr+aBajk9R9TJghJxb6AhchlLjrEoP8/r2/L6JBKi5jSG
HEAnJwrlwaKMo3pe/rWmAm7acQ6HQlBfNpAEJDU5YgWKj8JO70mQ1jrZ4fnU8nyWlAmNWoS9XkKZ
i8epOIqKOj6chQuxvHzCfTj2qMMw3Wxit6yR/typwJ8Xxonl4LTDpUP8iHgGii+HyRh0rlOgaR7s
6wOvtmAPByI77AsvSNL2NAvri1RXZt7gdpMabFQ+4sCwpObQOfW7DyIjgRvVfJ4xrs8h3RQccRb3
aQy1iaEc3sS6XOZxdfJjfeJHzGXNqtnsu+vgaLYiqIQXsz59U6s++IsZGX4UPqsXsYkldeF0k/YD
S/3AVUUkPxaTvNJBnp3nEWsXWAzqc1iNlZipJcurVWKGgWY89QgiZeh2cCbx+6hjYqaeLMdGwah1
VqSZV3FxDEP6X5MweKboll/jKlGwV1ekXpDL+Khv6tBlKB1m9m45tq/90HGUTL3IkeKdUrVbBKyZ
N/xhy69xjBsRwEzfy3L2EfbyHYdBtvyxiT1iYdhyakeUXPotdA2J8FvcuALz1/N6thw6YZUIJoFT
T6P0rymajhqczDMTbA/YU5Y1rRwnz3HQX3lNJrdux2AmIpY/pxNvgsFHALaDB1d0MJ/qY9Icz0PF
8ugmVUkK51H4nj+U/tKJi2qRjnicKbvlntIIPOIomjxcSn0ypAlzg1jtW4lYa27H4IVt7wzhsMjK
R8rzGbqe8qw97IEZ9aGSrDihpqeLJpqm03k4Wd7al7hjg5TKG+GQ3TcFCbLDgabNzN4tb9WqcNKU
Z4mXE5gtOH57juJmT9B+xKOQ5awmQFzmDRQoTFzKU6ABh0dmkN28UIAsfw07kyRT7yee46fNcUa6
IxRgtAeWRxSMLJedmh6LuDS+B/u4YrKIxtS846ZPmVu0PcpcWkZqncaF8byoiSxHRnzqDfVHeBsB
U07XENwuw7Ek7WKWFa1PmdocP/VY+SVwJWOvNU60LFl1NAYOnpdtrc/O2+zcwSrpGTWJNwZl5fI2
HBddy4c9ZvTYKhSyfBmFrIlp4UDRpYrMYSTzaDFNODnOGuQfZWHTvq46PUJCT3O3qDW7bgsMWd88
4CxXr32fJD7DsZe1katMckJ1fUtxeHQq+ph/WJ6dVBWq0NAmXqDSpQnZ9eA3n+dJbbl15oRV0ONm
8lhaOa6JyMKYjM2CBFig2+oOJ2dgOGtiT2HhuzwP8kVP9jjebkyAY7fdNwHVkZ76/oog9tVJYW5Y
VHzehAaok9udD3LoyoHlgyf7rnEhh1yJIVOzPAy2mWx3DgE/H1ARx7D2HWa1C4v7/M925P3M7i0H
VgFpyhHWkSHzCY9LbRaTLI7nGAukftuSl1OaVIFikYfkiIibUdi85OLImdm95b5y6tJ0zAKopw1l
4U6t/miGYt4CF9aWe+I6TsJgQoNXJvxTK9JkkeNhXtkLa8tBy9CZoD4QDN7UqOaQjL12c6AzLOfB
bvloWIJxTBhjL5Ux+zrIpHartFOfZvWuLCfVDh9Z1aDJS8P6GpPK0+O+uLU2ub9nP1jZPspy3KGy
a70QzuA+8+veuCWP0ota9s35POktT9WpMIrJqvWkSOL3ThWIRZhl7PO83i1XrYeCZCOXjRfCTPGk
zkr1DmaVak8IW/eyCx7LU8OgaxyJqsaTYc4uBdXpMu7j8ngMfHNcmSCp9sThNRi7HmT5regj7rd1
UXtVi4SblLW8lFlRfhrUGHxoWVUGbmFYsGcYXve662mWG2tNy6AaG7UiFT+KtLNwonkTDawsJ6ax
EFOIhspDZoxcqtSwqHhH9sD0mOCWF8dJr+Igw2qVFNXbAn/EVTxrYgcn8wNUG8UUUTDgGlRMrabY
mEXTD8cT6+cxPYBQtt15lCvdTWEOYlMWLMZEZm46+vW8oCwtH2a5n/KSUmfl8HBRNM0CaqDLWd4l
Ld/NqR6cHhFnFcvihEzOWY+meYOgtBw3Mn4wFFBPXYlscAuMXR3EMwGxvNZRRPamnqBrk39EBTAw
uswczkPEclQUw7J1ESJnFTqcLsJQOm6bFfvCwCP2LS3HTAmNRJ1wZxUVOnPjxMFuZIZZBQY4HWHb
CrlZ75ptjLPCJendqKiOfRaLmeq0PLPrdBQUI3NWhdNfOChaBEmwZ7nhMVAs1yRB7HcjZKqrShWH
cLL3aZzlf87Sps3vEqbBIlcgdZMnR7j91KB0Hh7CcsoOG807NTorhLK33VQflc08Uhq2yV2d4vU4
+eA5pGXvu1oslWxn5mA2twsjk5iuAbGHoHo3mOEwLcW3eVhbXhkQ2o6Fbh1YGlTBIuFt6k4OnReo
hOWWXFdj1uXQeQEnv7tTP5wxYi7mCW475TA6ad+A/QGn7oPJBCxpdrKdN6KtTyrZGnc4DRKBBrDA
SrqGo5NopDNN0HJJ4dd1QmKtV0M3EnccYbJhWDcdzUPF8soko1Vloh4spRhOBHeWUNSeJ7hN0WqS
mkYOQ/6qlflhDVQVoPXMmqdjm6AFQxhpuAapwy5fQQLhDOWeVPGRKLXeybepyD7pA1P7nbMa44K7
62GYKZLMsxJuDZZZ10DcbqReTdX0rfdhxssmU86E23LMKmC9LrK48iZiHBcbeoEdsY/ZtO5kR6rJ
LcfUbZCHAZ5qL5mKT1HM06NRTh/g9D7ncJYdcss7m7ptdDlk8IAyGtyI8MoNBSRY83q33JOXGFIT
JoB0F4aBG+fYzaHKM7Nzy0F51OOpi2TpxcrQRR7UqTum/bxR0yZmJWrNgKMTSM5NehjqWp3ChwH2
rbCsDW+HWm1uVooI7acMWJQ4HswXrlOyKKbSnJAk4W5awAn4e4zzEfuxWVplIQcodlZAHKRJBykR
lHIPW4fqc/h2JfjYj7X82EMs3/W7dBpRN5Ze06jkjE1SvlFR/FceTXxPSroe9nfhZTtwmTiwbsSB
ycNY444EDjVeTgGLV3E54Q9VnTrLSnN1NORoiuaZl02titTYSad21mMiPYe1vGiRO/XVjxF7JNqt
N81sRrtIxlWv/Cr3YMs+OTGVSI7ahNF5kzFm+bSMuUOnyYdpRzDoN6yeTqt4nLfOBmeWbIteQnUJ
5trBmsofhu9K5qMPE46nWUsZ2KZXERH4jq+nDqod8Tnr+j97w7M9ZvoY6NaQGwC5PKMkboDzl5xV
cXDWiXIeNx5O0NlGpc/bGOVZ3XgcVcQtk/IIxdMsIie2SVRtTXpWxVnjocBc+Yic4TSd2bXlucZA
IaMjaeM1pgjeMlJVSyCYmT11kkfiwvrLEZtWXjSd5qGjOi9XXR64TQYTkAh1rau6FlaOZrkSXT98
o/JQlDgd63Ulu1RO6YqcvcGN+TCvb8tNMXZIS8Zq9OD86NeOL/80wnyd17Xlow6MKLxvM7UaGke4
jcFvRUPRcl7nlo/yqgoF7qIQltnH2GV58gH2+Mw0GWvUbYG/2nW93wP9xJwlk/9FtqScqUvLQ4fK
yCAeHL2qq1a7mDTvuZpbjLGJUG00mciUmV6FERjK2Ob1MtIpnSe6TYSCZCGGs83z1puEeovU+NaP
6/NZ2vwbCyroyJBTp/BkAbGFjdSlUOqcFxRtFlTV+Y6oKl17Idd/BowGiwIKeUfzJLd8kzIOKZqY
cqBYVWcRFEvjcJ9rPpJB2SyoArSZ4BhGUNSL6zLHwcL44k/TNuKkkHMLpsTyUq4HLvzRgadIWPqI
W3EkDevnDdPE8tIcix42pfixJ/KuPdE4WnRZlu/JmNYhakfGtD5raTMsxmnXAHGqhDU4Kehx5Cju
ZiGfx2eA4ye2e88aGsZ9F8YeCSVsf4TF7sVNoXCW2djUpqwoVJgXbQQr9PrcCUjoKjSPQ4JtblPJ
uYKqO4q8YYqOJ+5fTU7Vz4sB2BpNYX9OWk+dijySh+8jHn/jYzFzpdmmN5EEw6qY7CKv8Y18p6M2
/5OF1NkzUj9iLTc04o1BVGdR5iAGqIjY+YCy/mubd91MVNbP3OhbNlHi0KiIvKIqHRjpUOs2acTm
2fnNhryN3htawjYiikIvVeiz4uyTSZtiXmy0uU1GtPC1VV0FXjICe70PohNW+cHMzi0HRQ3seu+a
9ZZYJ/IXaghCVxT60zwPsvwTyHskzjlIjqKhWCiedW48iGSe6DabKZ3asOlU56+06aJFDefbHg7J
OLOeYrOZZOYUo5M1UHeL9ReizOsKZ2ezYLG5TE7QTGkRF3rFInFc0fpcpnhmHmrTlrpOjF3ZRGrl
xBwdxkMbLIs6j2dCbo2kjEVZgsdCQnlMf4Ya3LLsxMU8UCz/LE0TVj4J5CrJ+sJNg9Fxo2Qu4nTb
+YE0oFkxOP6qyJ3mBL67eOyM6cx12PX3CTYjS8lyYG81iVgxOagvQzyKbwN8W1POC1zrQ902uy9K
hMs+jNlqLCt1VBuGD02iv81D3fbQsImdvh3oChZlL+RYvpnKblaGDgc/bctNJtj1J3pBVkGtS7dY
kFjMS9DhYPztrk2DYgdYYP3KSVl+2K25sCbMZmWLyOYkTVPio0IF/Yr16o3D1gMRnVXNg6N/tuWu
dJyzLsD9io9Ie/VEUXWUBq2cR/uDo1C2+x8rpQrgxrWraEqSRQalyUXaNrOCObJJSbBJC6VTRdsV
dZrcpXS61iOaZYZo/eGpTRuvEr8F8jFpV05BDocwQK5M1LyQCB8stzqPO9ohittVn7Unk3E+GH9f
+r87YYEj6La75sCDKQeoJa9KRUMXTzRwgaN0Psc34Wi17c5DqthQ67RdBXl+JDL9Lx0681YfkU1G
ipquHWA7YrMSMcsWRKRHsI97XqoFX6vdFlxjaqYkkM2qpewiMcmZ7LJ5QUVZuW3S13WZFX6z4jHT
sFWm9YOzNNZmOQtyZTloHBkBlEG17j78miEotopezxs84UjxbVgmoH/2XcSbVUXDYcFVKhfV1Hyc
J7k1fGLVJTEUFIvVQDRZKBPyBamDmS6kLP9kvJnA/+Ni5evOHU26hM+VzMqckU01ilXY1hxHBZAl
yLI0lwRmt/MgsZzT6CzjbQs9N2IIjrJgKJeBpDM7t5wTTqFiVRsP+WrQfvY2S3oSL0yShtnhLOFt
spHRJjTdRPIVEaNfLWPCmvEY9ntP85g7cDSmZY2qQSOtaL5qm/BNZ5pVrtCeHb2PREWbbwTLFU0H
R+7nq6aGybkL58xg5cLJFMU8W7dJR2QIaOrwKlt1JaxHLmg95N8wkvTDPOgtP8WT8WEXTF+seNoV
n5zSF27nZGReDiAtR6VZ1egQB9lKZ815wquvhlWf5wlueelUpbIcy9isqvFL3qArxuS8sGuTjqaG
+06aQM9tjxd8mtx8RLPSWyQtL4WlMsPqPjKrDtWVmzO0iIN6Xu4MH1baNvJYyKAnud+ufMPzK6iJ
TBcwETifBbdNO1IB7JMnCMw8UrDBP6DjRzHxWTwEZBOPRKuCSPksX5VjpQ+zJh1OoC6/bzPNIw5q
c4+qNOjgINepXeVT+ppPhi5D3c+MjDb5aERO26cElys0+Xwxxcl7J9Bffwz52gX/Xk5E9rFSTh+P
NZTNoG9O1Wu/pfRqPf0qXNoXM5Nom4RU0kklEevrFa5FGbl+1xeTFxUN33cSzWPoW27qZ7A1tamn
eqUCh5duCTZ0ODqM7sHose6tdHekwKPug75cTSLw0q7Ml0MWzyPEwZeptx2qMOGoZDw1qziq3pHB
8SI/nkVshCNTt7tWGc9MPGWQe3Xxue7qY87reTHXpiLxtJhgdTGBMS525AImjueZcP76sUk+ArfN
RQrjtqtyElWrjjnALZno6dBU85ZzYHfeNiaTCabQoUG1Sio6vFc+mRZjXAZ7Uq91Lzu8yeYjST61
cNiHU67aHOliqYtOfSmicAjdrJVmwWuTLuJMpDNTDvv4qKkZKj+qsmplhCrdYZiabKmAGVsvf6yK
R47Tge3t23DVcQdf4PWbelUm0sjLCVeoe6daP/8XrF0rc5GJqlMJ7JkNZH4MB+DBeTJwsAkqP/Xw
qZT6NZMFzRYRdpryNVS549yF4pwZ3bZMYogwmE6LVsewt1ElnXPuV0mQrkyNzoem1v1p748yexM5
LTXHXR6ObhAFA3Erh8pi3lhps6QMkcVYDqRchbI8BlL3v+ph3+z+kT19iFthQ/mqo6FTVqu8MpN4
PegCqT+5E8H0RxVtvT5IbGwuimJM+tPS5FV6VPsNHCPXFw3dk/M+Et25FVxilfd+raZqFSaws+ew
DnQ4LdspiiuYGDhqHqMGTkDathJUFLhsElqt1MSWGudymQg4Ke/HNvhIOLApVZVDMqMSUq1GVJoP
OJXVYWiCZg9Cj/VuJe1EYDjYL2nBg+KwOs+zjB5Fjknm5Y/2iVdC9lMKJ4s1Kzr6hYtAagG7wBfz
gLGm1r2C/WytwdWqguVMl/rqdSqdeempzZGaOmecSDsC6KkPO1V0l7qwIXvecYDIZklBFmLCKh8q
qJXwxiUBP5VOsQfyR0ze5kgZv806v/OrlT+lfIGgwHMqIwkHvGWDv8cib9YUd4R5mypF0pQhOIKt
WjmZzi6TvPnWZX5+AsES9s9OwfAnnF7qv3Ecv1gOAxrdJsnMidGoOcKVCd9ntAuXbVrCGuIQy+Y0
9Il6HcLm9NrFcGsPEI9ZtuX7QrZZgqhMVh2N3k+0Cpe8Ay71PNuzPD6T2ol7CW4jh/Q6DMbTspp3
ag58Q247mFDaZVM4pvUKvmR9aETyfzm7kia3cWb5hx4jSBDrlZR6c0tur+OZC8Oe+cwF4L6A5K9/
qTnZmFYrAvcONASiCrVkZb4D7cA/Xrt2AVciAHswG9v+TFrZP+NuqId5rKcb1+LKgbu8VXyPWhTS
4GzHyp5C8ZKxwC/9d/FWeuVt1s6qP6s++izmgr8PRLX55f4uzgqjjStAqznKRfGK4HyTTQouic9+
J345q1+6uNlcYF5Yo2KkmlanspAmmSXu+durXwm3YifuL9g6DUGeD+dwnqPHoGbLqdrC5mlkzDzV
NG6/IoyYvSDy4UVg79ef0qgujsYO71Be6J+DMUtaZut6//YvuXZ3HGMdc73GIyaozjob7tBd/AHC
Bz9X7rJQ5W0hlxE80+ddjwep2ruosA9v7/qKr3WRV3kOoqWWDUiMTJCl7VzrZAta4HgBFfZ75Fz4
VS9kJIa16840Cp6QtN8Pw+6XHrnwq7iom06FOPNSLOyrRkHmw8q7ye+Luvgrytqi0AY3H2S9QdqW
qHwvrWct06WhMtCyXW0AR1YuQXtnLDiPRS5/vP1Vr9xFF4GFMikti6xuka6Lf2huq2Tt6tIv3nKB
V7bNsy3UyL/4EKwHsIGUSb8wz3zIRV5hqifoiZ7bcxiU73aMtmPuE+m637k4NrqHtZntiIZAuxff
OtjoaBY/B+/CrjJEckqviznzPpiexlalaK8PfvfcRV3lXbZaDPC1Z4hCH8Dz/YduzFevI3FBV3vR
omsksTQHXOxQmvzvdleeHTUXddXbqc9m3cEnhmA/XXn+17gTz6zChV3FIMMPbAnX1U6jfiA0eJFZ
a/1aGS7qahxspuo4bM7LLNrjBvzVoSyl5+d0ntS8irqO6UuRNJh+iCJ/1/Tihj+/Yvku5qpm1WLW
devOqijiezvncUJkJ578LovzgJaBBXvdigZMpPFGlHnw2PSd3+McOba59drGVW6bc9AdDKUME/Zx
diPKuHYqTqxLWylHyfFOhEvztynGx3IDT47XmbiIq7EYwLujUFqs4i0BEU865J4hugu3Kspl5wGD
G59H8ZWRZB+zb36bvoRjvwR1GgjIJWoWXBNOVNKngnLleR5OTpt1Nm+6sjRnKbFmN2UGAi43AqEr
0YrLDyUnoknecNyRXCFSEdW8/hzmqk/stNvPfkfjGKdaBUqOgzAAok3mGMjq/cps7/d2uiRRqKMr
qxQ15wYVs4Bmj3Nm//Dbt2ObQ7E3Gwnxtgmpn+KN3mWi/+ftpa8du2Oaw5Rj2BEaE+cOOfLjRJs+
rYZZPVKxe27eMdCqDee1txkCFjuSI4Zb6anqOi+eFgJlsd9ve7sNYY06cXse5HxH66EAcsSUPh4X
i8vfF4+2IEJ4nnfnJmf3mh+awmvuFis7RjoPgc4DXRZnwIDCxDTjp0mXPt4WaztWOjecLZiY6c5B
v82J7MX7MQp8njesfblGvziXcloqGg3wiKg8fQMz0akcBp9oBUs7xjlqIgTbTHeWZv46b/IjG8of
b1/yyxL/qQhhaScTjRcZT+3QXlpE05Io1aHSzW6cyOUuvLa2Y5txp62uu7o791HYpTwu4o8iCqt7
ySd1kCyzYKgPg7TP+1ttjH8TuNf+pWOzbNnrchSyPZt+2r5to8Vsb1Fn1XFWonxXl9AfkUs0JF0w
7SYZaqU/qj1E+NqK7o9qkOtH3kxzigLL/F5HWX2vTbV9Dms6HfJSfIwhx5W2utvTUSn9PGGePdG6
mw/D2Mn7shsgb2KtvKu27K92rIP7cFvD3OeJwadyvIVkc06DsOnOcTjVCQaF5mRoBq8HnQAh/fv1
VV2ZDyXHRZhGZHzhLvakGrwYbbC44y0WBYxzCGb3M89zEH5CM2pjWh+8rrALBDNVk5NM6Oa8bdFR
bKRKMiW8QPHYueMx2naBaEW5mnNUA78SMPmi4vJ/fht3PIaoIoshR1af86j/xpl62EjnRYGMfTsu
YwkzFm3TVp8Z5x+MUn9HWeQzEYulHZch+6HWUNc1Z1Hlf+dB/YNYefQ7EcdjbJj3VNmM064iNt1p
cVxRerjzW9txDaWYIvAsiBxUU6R9JGFrnqNFjTeM84qv+w/dlAgW6I+09bkikbnf7GYedoAFOigT
pVrQ4BDQhiV2YV7MfUS5qLCgbXSxoEtzHhayFMd5xqAcqyP4Iq/jckFhcyHqLuyaBt6G3McCMzJB
13rBQrF5543fNsGnrEYquJTll4Da8dAXu5duFxZ3THbLuoYMcANnGg4xtK3CIimZ13QPFndsdt/R
IAlJoc89qvBJpokBP7f44HfmjtFyGg+TqVGVaIP+W7lSkqip8apKYOeO2YL1OIiBp27PRbVkSOuf
d9qtNy7L5bu98uy6oLARYA1CirwBcjDb6CEc5zLFNEGf9gMnjxT6je/avPEMh1ycWAnJqY1iTgaw
/PJTUT9SHvoE5Dgj54nVaHcDvjnV5802OokbbqGsU398++te7t8rh+SCxKBL0Gy1IID7bequUOrA
KnkfKvNntN9CBfxbqHntfzgPbVOyMp52ih8wyXA9Wl7+07CmfAkMBi+DpYg+7zbn7/JITjTRS6if
Y7A8zEk9x/0LzQR20kW23NIoK9a/lzEyt3DDV7fm2DyoE6I5BATvXEb72CdLh4fa5Fn3XDbgHEnr
uG7Du4GS8qFDnnJfiCF+ptBU/NZsZfwker09BNYUp1YIfgAqrvcp1ENJ1nEXiuRlvfRBfd7Fxg4m
NBg2Gr1Kr1jccRdTuHNaUTzxc6zUHbPEpJsCUPXtG3XxC699bcdfgOaTB1M7tiBSWwrMMdnmkIG3
zXN1x2H0A+Hx3HQoO0SY8p72fE7W0TPvcGmyIPUbT0DWI/UNrUg41CNAsOpFHoZTd576JivmjYuw
Pse7TVsT/sxI4KUAgrUdFwFlHxQFalQFzChwVRpaJaBtu5ExXa7FKx/URaeFSzcEvG3Qe8mhv7kX
ZE2bLZbvVlN7ddUIKGjwr39JU00D7j3acn2uJykPw1Q/LVt568pc279j4+DigtrgutSY3JP2UYI6
NNV9FMOYe+EXfbpItbKMEd23VX3uORu/GFu+xMHUfPUyKBeWpkHZVIdgKj6jQRsB+qa+5hPwL36L
O9ZqAQ5Ym8Zi55fJCdE+Gxm8+C3tmGqx0mWQWR2cUAXnSRVWWSLk+OPtxa887i4czNSoPjQDPiok
zI6ZGd7JsXloY3ksMaVFeOEX/LiQr60bFAsznL3Os28qV8+qmbywqrj0jtFCU5hYaE9d1l7+R8Pi
IVfs89unc+VVd1Fey4JmKQMGDiWlHkXlIu6axxCQmftGz+qPnEr96e1/dEnEX/ENLnFWA9piaGAr
c1Y5g3CL4RDlgFB4cz/toX1stn4FZH5th0RmoUaPf1y8YNCQgnCtOsSFshyn10TkW2n0X7rzYgbE
0s7juzYz6BE1KsNU1He6xvhmM9Dvbx/YldfRhYKpjfRtu2PtPdg+VPEUJ51tvaQHsHHHmPtoX0tI
l+kzGmXvspxVgK/y6c5v5445o0rZLmjVIGqY6zDV8/QdHT/PyoCLAZMgRhvqQVbnsiCA9vFlSuKy
u/GAXTtz5+Wdo6rQbZ5r9Pi2v200TOlute/OHSsGYJcE0QRHVE3kbpmCH1O5eDE6E+WCt1hR9Jav
+J4qlBSkTe23MWd+VWcXvbUsre1Mv+lzvobxXZZxloLAs7z3uiwueitQJIpFhcrDNg7BJ7DUP7XR
st9wOle+pwvg6tZo22pq9Zlue/HQKmkeUdW91aC88rK4CC6yN5aMUaPPZlobmuadDu94FFdf2x70
U7Pg2/M6x+b49kFdCU5ix2SNaoseMWZ1LkJaHhkHh2/EWX7cdOtZ53RxXbEQ+b6IWZ/jHiSKq/mI
AQY/b+aiuDrWzKNclxLF9O7zOugf29w+vH0w1z6yY7Smqi3p7aDP4yqK4zK2c4oxkfzGsV9b3bFa
25QtdHNwP+0686Sk6smEANt7bd0FckH7VEG/AvkVoe075PMFLIt5MdxgVtYJlUOUC0kHRaEzK9GG
VmGVhDOeeL+dO48qROTapV+RqaPLzZ4lMSoJ2+AWzupKVOKCuPpI9wi5mQZVcJQEC/tjysZDONRf
KlVZz19wsbNfMomtoAYFa6rPO0avhhKk7Lr80+9wHFPFxAaZ+k7BjqrmC4hxm3Qx4a3ZkCsX0kVy
MQaIuMonZEB91SXAAq9Jlk2edVMXyZXVoyjIQvQ52+Y67cPh82iEX5jvUmhtbVHJCqwU53kr2hSF
G5VObPLMbF0sF0DADd8q+PqahvEnq9ARg97PLXHcfzmKXolfXTSXYk1ToFpRAwTQLafVbuFHMVHw
Ly55czdNwZwA0KvSsinBY8/yICVNVX7mjSif6z3wQjgR5QK/IkODdZwBLq8jeoA865eNUL9L68K+
FtoSMkqcH9+Xb2N/V1vh5/sjJ0q2EQrONYgIz9XaPxpbfdbG3hq6vZJWuJCvYZXjtJChAvl8PdTv
+k6IL3ncFIe2aUBMGlYFuKB4PLJENAX5sc5z5pfJ/ysn+ov/kHGwkrFaazClU6CrRxA9Q0jzp5cH
cRFhPY1BS6ZieBBOxD3qHfR+apfZz/W5PFx1rwxEalZ9DgLysAxZkyzKN8x1IWF8AiaEziFiaL3E
nzVp6YGMy3IjXLwSBf079PXLqfN8YIzxAqlwv6oHXmz5iwIA/edo8GakXofvgsMkHddwbhf8gsGM
STMbVPia1e/sXXgYRLbpQAckRx0r/ldn8mxBvOi5cedRXix64OUwarSS0d5cu/tKcy9ycKL+Q8fV
yp0P5VyfhzzojoSTu0hQzyDLhYjZZe9IWSOEG+RFvJvkL32z+4WHroKgmBdjbQ5TsmwAqw2YIqrv
/Qyog99lcZLdlm7lQCsUUAgmNdORz6pNKiJy3/tCfg9TGN+isaZdfS45/RSW1qB0orwYnPFRndBZ
IAgq+xIZTN5FOqUkaBKW97eayldsNXRC58rIuZ8vgTnB7PxjsU/7Q6BrkjJNAq9Sg3RBYvFEWLWZ
yZxDWvTJBK2hMLolhfH69qWLEcsJQL7oBGrU+AfTJCPTw7HXa/OhLLrlBjb3Ypn/jSqkixYrwswA
hj+g1B/u3VHu2qZzE82IpXGBrBDf5ryPbvyv1wNH6aLH2GYhZh0D7K7yULzfClk/ypL65Y7SxY8N
YKU1pkZdZjHdfVt958N69LEw6cLHll0HBbesAgkTm48Ljdh90Gdf/BZ3zDceLIOaCrLqbBJtykku
D2u0+kzrE+nydWGUwPb1Ct+QEVKnoZiaQxDP3/x27thuU29GyWyvzivlf9fdZsHapbyEzbBzx3TD
fpp0zSdU2TBI/mBoNj1R03hV2aSL1RoAj6YN9NzP3ZjZZJnUjyIe/b6nC9UChkpaIsLqPMtJPa7Q
ODhsYbH6uRsXq1WZQYiBAWZM2PqxJ7Y6QrrKrx0KoPXvnl4M4T7IEFkjyJfyp4IP9ctYqNFz6xcv
90vgtEGyqhtDNM7s2P4jyfqulbfkES4bfMWJuWCt2bY8rOIK17wn+4RWq0InfI8gzQZt6fGhaSN+
I+b+t8332r9yzLXc1z0MOBBWmzEm4WWeJVqE8mEZp/mRDSA5n/L1f3GnxjqlJqBJHYoxwYz5+FBD
Huh5EITfQUuK3GdDJdOIhcVLzGd62OZw/qDAIAVaiix6AI0/v2unsLrLZuRFKRtBRX4g226PeZbF
d1Z15tioJQuTsp/og5gthrYnsGgf6b59KYKmvhuqtaV30dp2a4r2edYn82rBCpibjnzWJYE87DoF
9XIAwjM4kWwHpx8EFY5heJmdKkH2d19PFVSPbbELmciCmceSd1ED7aSeZ9/oHNWfoLuDNlOEYvhX
ScbtBQPC5FFIBDphKLoXUL42fs+HS29W7Lzdao2nFuQNZ0L2QzM0N0K0yx187as6rsyC54UH0YAm
1FKOdxxDe9CaM+LIgiV/9PKWLsCNxOOw6hJ3lMgdEx99+EfbTbfwQ1de1v+A2QStBL4U4m4hVLqv
cXvUtu58htSIdKFsdQ9Cix6p5rkGG27yJaTEa1QFK7v5gtzBmbKh3jvqLX6o2w1SYridXtmIdIFs
kBiXLURQUWBbxiaVIIA8Wjm2R68P6iLZ8mGpurjrAJMjbZPGM3s/YujeK0mTLrUZC4SoUANH6Bfk
D1w1RYp6i19EL10kW0QMSqd1C4KAbbyLq+UZAB4/kLV0kWzhAsw6Azb5vOUblD2DMP+ilpx+fvvM
/y0/vGKoLnQNwG2GBjGqgyXNxbsYcfH/UMaLDyuweMm+ZeFXXY9bOnVhex/DGd41NoyLtI82/lg1
di3xl/irGxfsyrvjwt14lMULxYDvuQ4CCIUTuRHQl6JDeOinS4+Z9NAo87sRLvpNxrXlyACqsyyy
55YVL3INI8+1nUK9io0lF92Cs813jXioRgbZNszPUFyKtAalmBA5UoVRl3FNMFNHAftZvXqDQMT8
HlUU3TqzXIgSXDtxCEb3HI9TTf1CFhd9VhbWTkbAgbSqjdKsEXjoVnsrHbp2mV16NAFJJ2WGHk0G
uo2fympl9xvQPkeAhUeZDKi3PW+QTzrVaw2VgNqYl0YOY4Jx4WxIO2bm9+tg4xvv05UnkDuBjaW1
zPf5kj4p+ddYgEE075oAVcx1vPGMXLEWF7K2oE0WqIKVoMmotzTEmCzQHnmDqRnJFp0WbeeHX5Mu
fi1fo2zdmUJNlu/PC35aUpr4xq+48tQ6+LW33diVNVyYmuhaPkB9ErbMLapNtkJwpWevepB0AWps
RlNfzYBvQ9OHH1XPtqPQwZe3d/46txWRLo1atXO7AjVZnaMxsilCRLB7FMsCfiNI2QDUbcaHQfWm
SnZBtwRSisMp0CAYfPvfXzs4x9oJ1AnquSvhShj5XuX6Ho7rRmR/bemLXfySnjTxJifOkYcbOn8Q
G/QHoa/nJWOMU7v8018WN32PcLLHN2nGFfxn0/RlbW/Wu//tAL3yKLpcZoVdti0LEIm0W2igm9hn
/NO4YmArqeTe7IltWPu3EXrM0syi4nso4yrrUr2H00PU7fSeTVnwNV807GQw2YFkMXnagPcCNH+S
CbTs+h9DRkK/ooSLh7OkI0Mwb9WZL/NnWTWgnV0NvfEkX/uMTiRf5zErEM2gzV+m5YpJNcbIrXLi
tbWdmoTYFLUVMqLzbMl2XAlZQOyX37CsK4u7ODgZDZ3uKSY1WV3/s6GPk2HqyO99d6FvCFPWWYKA
7kyDLkq4zN9PYfjByyRdcNtsKZBcLWKgraofM3g1FJ9zr36tdNFtjKhhr1ZTnjPR5amaolT01vrd
FBfeJkBlv+azKs9LPn4fSbUkcR4vR79TcQyemaACE21dYjCyrZ5pRn6Mg15uPNXXrorzVIcssgKk
NeUZjI93cmoNOGB8j5z87qnEDnGsbttzkIfFIlF0k0mw+xUMXSnIGMCtvYh5AT81p2Zrv9A58Fza
Mc0OAO/JlFFxBvcZiA6nvnpGVdWLHoNIF9wmR9sHwqBGUqgmfplWNv0wWmi/B9uFtwHExUaYPsDH
jH/KZf3Sqv6j1zV0sW1aN6ThdMXSpulSFbfyMMbS78xdbJvELD/K1Tw4qaru0rW+79Zx8jNOF9kW
d4xUYAwNTgsmzdMoyMqEdt3m5w9dJFshQr0iAMPOzRQ9M3jcz9W8TH6RhAtiA9drnLFlLVDo1Mei
O6jRi0MJ99AxTr3HeIqLoThT2d/3rX3YqP3hd1Ocd5PWfZwvxBbgsd7EgfJpw4S5XP2CZpeKrK37
vQ4jbFzvSGBohERqKKkXVRiRLoiN7gMKmgafcy5s+GxpFaaS8Mwv5nRRbNWA6ftqqYLTUJfZPYRg
t8MM7I3XsbtUZLmQYoJqTXbSefcSNPO7peeet9zFsBU7phXB5wMb0g3iIIMplaAb/C65S0S2zjvh
GC4uzgEnDyxq84duVcWD36k4r6fsckSFZVeexbabYxWWMmXNdovF88rz6eLXVFwjQLdYfbTvN/V9
yn767dqxTqjslsUQIfSM8/WB8/nUl7fmfa+lXS5yrVtEHfEowNOpR/qBgSU70UTlh77V8p1d+M9c
N82pz4rlHMzzks5L79lXdWFtE6KiAiiX4ry2fAdN5L4c87WpDl6H5qLaNt5E6zby/MxwaGOx6UTP
uZ/XcbFqQYSv3FMJJpSw7NI42J/WOMw9N+6UrnmTG5sHND/LoTx0dE6pn045kS5cTc1WoMoUYemM
V0nV7H/GRe/X+nThamEPOtFAY2098GdV9j/bBmwSft/SMdvZ8kKDGzw/kz4vkyZcqweLCN4vTHIR
aZWtg1XTAatPdkkixY9NNm+eW3dsV2tucjI3+bmuxjApqoCn8wSZUr+DcR5XiE5D03LFwexD/RWi
Yl/UVHgxH+KyOJFv3qoa8D+DEA9jCw80a74UVBg/R/wfIFrUDLYOF9wWEqPFGDxZ4Ma8zsSFobUI
kEgXSjyrK5oPWbiTxMrZs/Xj6kKyvOk5REXyswg2lnY2RhBZDOyG7V9qQq8UXFwoGuRKNPg7VHCq
gihL0DIckl6a9bCDvsjz5J1yFEgMlNURCU4TZLqADM/BEW896wEuIk0GreKTMfm5XViT7nH5aYz6
H37f1UlOyRyhf22IOhUIZLZqeZCR8jPS0DXSOO+qFu33kwDlH4bp1PwwCUv9ylIuFK0u5WJ1salT
sHYmrYdIHPps86vuuEg0MZW0R6MTXXY5HrNyfTeI5sapvF5WFy4CrSYaRGWdDU5AFTR3dGztY5XF
0+PCJ/YNWXx15/NhhYtG20or5I5M7AT5r/mpgnLcA8YBveolwoWhyVzJOugQB2dbHR6nHjx3SxPE
N47o31j9vwYrXOTZvIu8NDOsCQXe6hCGYfukt4qnVi/fVzvAQ4RkPYFes0xsNr8IOrw3TZgdNnWR
T1f5x8Jyfr9u9ZKicwrIRbt/amNm0r5n4f1sij/MbPJPrOwfoml4P1ZgegkZgJhMLMVzFNUVwFfy
q9+HcFyDXbccfZQ9OxX4QWTtob7M+89+aztPOCeESBkF8rSVpD8UWfECrMst1u7LIq99Bcc17JVp
ynXekOzQ+lmuYMhqFj8JYwJSqd8LV23TQ1AEpPKnrBPPE5UXAK+X8QpXmnJqgiKoeaVOZojtmJg1
DLq0o2PtN4UlXLCbUrYaChKpE1hYp9TO6i905L38sXCxbnE0D9EsFnmieZjzw7SUtkyjJhA3guzL
rXvlo7p4t2igaBZauE2t8yHNwJ/yYNlcHaMp3/2cgwt6I8VKymHi6jTw8GT6BlBYWfvF8cIFvW2s
3LfFYCgDnC68TjAjBAaVVXU59aofCFerslIdKCmyVZ32ifegnTPNXRM00qsWLFzomyDZbCjo9k75
vH4cgvDbRpnnxh1ztfsCH7l3sCiyHermGHaF31PiIrmghFJn+TIocNHkh2DdNhB7ec4JgCb+d0ew
76DsjLsW1krpHQP4E4MO0a3u75WevXBhXEBKNHqpKlyXZa4OaznLu5HsY1pna/dE2kIf8MPMd5TR
Q5KYgWePVnTBsRfK3FcGP3KBlvANu3hdjgQsEur3n5rxSMy8i7OT6MLxqZO6eVIWxbak3MP8WEtD
e+Qy+fB1sENWp4CRx0vCLNBQBxLx8gnNwPKgY9HPCSbPt6c636e7S3+3TMKi1PeRBge818PiYshW
ECjF+SzVKaTBOzXO9xEzH/2WdjJxhA6BoAK3qd/Jl2aYILuyDH5z7aBG+v2IixqHtptRneKZftSd
fazxXf32ffGovzSFFx6TgbYTTDeTL1lNvi+K+HkFFz7GKzLGY4SlR7I9VZn8GVTCc2nHK6xTwUA5
FMtTzBqdMjGB2A4MSn5HQn4/kqLsx3YxUp4Ut/qQzYDUrr2+YS5Xwg8XO0bjrF5bVFxPqwRKKNT1
jol5ceMSXj7aK8+gCwVDESiai6GXp2aKm2NGpvh5b1b+GUJgwi82cxFgNYWqBL+cfJnTv3PSfe97
7iVhQ4QrkplVNVhchxpxX9HSNGwHliwr98plhQsAG9cdYJxRy1Peki8MM+HpHHZ/et0YF//FFSDT
gNyJE5BR/FiY/R7jbePBb3HHQhW0H+MQKNJTtGfzfQZyO4y80k9vL37xIK/cGBf9RReyroArSOSb
fLm3dRUmVGT7wdgdX6CK1I289uIGX/s/jsGChRJjtXSWSBVmlBIspPYKsORH3YHzUD+EagF6tYDy
xNs/64qVuSivNVD9vulOnPou/Es11XseRV4VQOHCuiRYlEgRDOLUoOGYMD6/35n2ghoIB9b1f1xJ
YEshOXMa2PqpG/Pv0BT2i6NctBcXxcTzisBuxzb7c+ZF+QUqwF66lkS4cC9OqNpXjY3LLVsOIJ37
o2fCDxgqXLTXXi2kyzIsrvtdJs+KAqn29jWRr99Kl4bMxrQgBUSFT30V03dxRaunsqqW+xiSn4mJ
+/JOR3Nw14R5d8PerlxMl5vMlEoi95zFaes0O3fBGKUmEH7INOEivOILu3TBF3HahQAcub+Qm66B
35vrArx23c+AbVUchS9jDvlsxuO43KLVvHYuzptbtcUwcNHxE7Awz2bV982Q/fP2R762tBOKs7JY
NHhw+SmWpTrslXppL4rXfos7hW89j/1OZ85QTYATRVZYfAKEKr/RJ7nScRMuHouBqoRMusV1UTRs
k6Zg4x+FYvFZreOfbdRvx1bv0xF3eE76dZneIbD1o1sTLl5rluG4gm+NnTBBlB+mJtZ3lBh6Iw66
8iC4iC2dTcUqbS9OZcNQ0O/LpKzzn2KNTwItzAMxy2evL+TCt+alJfm2C3aKtixGJBfS93vYxrdS
iisPqAvgMqQYIFEr+EkNBRhgNl4dwFGNjCUbwvXDjlaRZxLgkpVhSHYnTIbsxCM6fmR8XNOVme7G
A33FSlzhyjKPwrqqKD+xQsnjAN7ENfTMtF2yMoALom3ZJ3ZamuEp7+J/8vnWLMa1bTvGbcISk8EY
fz6F4zYfGdnix5HZ7uB3d1zrhm3NmBq4HPk6py2t6YFBGdhrcRfPtQQx73VNcSrW6gRlw+AxrsXu
ufrlyfslr8uHphuWCLdFRC2kffUa3aO6/bff1p1kt1xKDMlXCl4vgG5yS07o+vnN7ggX0DWr3eS6
gEcduQ6Tbp/vhrrwdNcuomvoJwyttzs75WMQHjKTYcAACtJ+18VFdLF+bbeSrzhzW/4UC7dpl2MM
x+/MnQi6zTC/YniNu2iaakzDCYhinlHmN9ojXFiXQeUXztHg3JftY4jiYDJR6hkfxo6Zbs0ytJFu
2KkMg+xxGrp/dvAe33hKrvgAF9eV7wydJ2DxT2raxsdske0d6D9uTWVeWd3FdQmiy4lgch0Fkuiv
kEbPaz/eSBuvpOv/AXWNE+ZY5U5OVGvyoVnD5rEbsuEhX3Xl59ZdaBdiEduH0KJBX64LQAgnEsjP
c78sy8V2UYxURawO6CmOQPuTs/aOVfEtqvFr5+6kvfGwyzq0PRYv7ZSAB/SJN7tfnuVqTAYExbSA
FZe7HkK1wKKYD0VVz7qXC+0C/iqLwIrNToUEaVFtUiBSPTfuhMkzY7gyvGUnSO78b6iqPzVhfpmJ
C+7KijyKB4Ndx1q+39fqfoluadFf+5TOMzrtWdF0RUlOsWnZYbV9l/Rt4IcjEC54y2SFFRXtyAl6
bX9GZXAYQ/rTy+e62C2yNoz1JTRXZgV1DqhcNUmb0/3gt7rzii4L2YEAbulpipo/FDO45QC5+SUm
LnyrmzEAuyC9PaEdsCa6yvOkxGyDn+W7AC4mpw6MIQs9gQG7SyC/+2Nf629+x3K5Rb9ELnsv8mFU
lp7aWvwkQ/hT9uyL39LOGzqUrVTlwqNTN0CRNAGFqPnaULn4FY5dQrGBSD4gdiF45cIDb3SYmqLw
w7UJl1CsnWwZZnkTn1hm/qFoixjjecsd88zBFRpRyEufwp2+gO33nYqUZzTnYrfIYqss7210mihI
I8RiUFDPZeZX03XhW02vSrXRITppY1K6gRiz8qMbEC52qwXiQMdRj6Up+5/Ki481WCy8bqEL3GoI
mnEA0JPT/3N2Ls1y2loU/kWqQiAJmNJ9Xm7wI7aTOBOVE8cgECAQ719/V9+RrZx2V2nigQc6aqGt
x9a31xIQ7YdoBfnXzJ7ZSVdCLBnHRUXrHha0noKHtk8el7TybdyJTNKmZT00ZVRUXfc5OlqIhdbT
H36D4oSmiaCHs0wopOztprNtFO8NUsV+y5XLbO39Bt2FRIdF3Ivu76gJqo8lrf7167lztj0GHe91
P4fFSPbtOVqbD/20eT4XuciWlAELyoXSYh/I/hjZgZyT1a9GBK8UP6+0LNqjoYbgfTGZ7tMSD7Di
mfws15C5/rntPRj7pQzQti17nrE+uDTp9NFnxIXLaVVGtcixTLRYymY8lXCazA4K7sOv9Wum54f9
pzxkW08Gl1rd9N+3ckV09n5ixMKVB4PIUyuOOgwKVbf8KSbtdIoSVEP69dyJz9KWqqyoCYr26M6T
DnPC6r/9mnbCs4I2jQk7HWClPYqKJ78v7epVxCFcZmodw2HYuDyKZoMn7glVhOzzNG/y0697/vol
S7jcVDsx+JuvQVBEkEKFDFY0bSgJlxH5q6yG7k625YYurnDhKYCyi+6OEn+lVVyeWGT0bzpoYSx5
9PqUQP0421gHdTK8ndAQ7g7wotwIluiDlPs/3FTVg9fPdUkrWCVU0ZzKvTD1sA0nO0ImN6MdTaAy
LJPOTwJMuMCV2SIR2yA9im7vNghGrOLU+p6MhctadUZOxlpMiXZfv6eARE6sqe5sNNcw/u9LpHBR
q25J0z3e6FHEKUh7Vof6SzWX4cMetPzNPPY194tGF7kKMB6lCuMDiSy+f4kVH08UMv/3ngau28tr
v8MJdnMsg0pqdRSwQVgeUGNS/6uGRPxDQPG9iHit8NmDYXzol4OeBYfKNIspgWXXUUdeBxnhekiW
4VhZ6BwGxcG+xVgtszFQftd/4dJZJd2mHg8pQQHlMH5qYdUeqWa80/H/lw29NnjOnr0SGhvUXh/F
boMSemMQwNigD59P1d6fZZ2oJ25Qu7dubXeS7KCZTuvu1NAePloqbTJhZY9X+NBWWTKS6AFKs3ju
rBZYJbFq359qE0TtWXZje/51WF+/6msdds7oYD/Txu6ICELhWCvr5x7/+E1UF+BK92OqVNofxcL2
vwatNMhG7pWwEC5x1TGRrCXtjgIWTF+X90dT/+M1IK5o14TKhDE5LJaIrh2g6y+Qu8xmmCP6DbiL
XOng0Cj/rY6CQaHukqzGnNg437M4vvE5XdmuWS6dMdIchWBTmMHmrHvYw/7es/at1q///8MJppmG
sB8GtB6EXGaiGoJs4Y3fdu3qdgVtY9KBtUeRwM36KSHiyzAn93Stb/U8/Lnn69L2odXNVmyRnR9s
CsLiCHa/y6hw2SujjLhqZ6D1rqwyMCLLI54917PfjHRCNCBjK4NNb1dID5XFu86qpPQ8OLrYlQ5B
29sjWYu1wWNspyFzCp8bv5673BVBkcFeabEXw1TyT7Wl+3thLfFbXlzwqucJa0OS7EVX9fpB76hH
TdnkVzMnXPSK1Jr1HR2WYmT075CO9blX1E+LVLjSW2VTg40cNhRltEt9squWT+C6yju70PUq9Mqa
7rJXOC5FYVdNW0FFEz9uUkf6nKogznXD6688Dsc3W1wCWUinyfcXOed4mUSrgVrcXGwV9o9hRK13
sHtlY4QLXSFRogZmy7kAFDG/yIjSR45C4TsH2xtLg8tdRWzVQkJltAhHCptJFcdPFG/Unq07wbsa
uoMTEbZoOvasp49g773AKxiA/7yk2SgNp6NntrCN/Bao7wq2In6R5VJXrN3iReJmVnT8eISD3ZhN
a/DdazVzoSuyHChlCScLVPoSN5vJAF+pO/2+JrhfmfgudrV3Y81RomeL1IzjIzf79ACyJHqOYO79
pltk+DUul3tV6zfmzX+Iq4XiUlzhh0RHQjPepsuHzdr6L79huv7VH7ZanU5mO6ZoRMHPfLyAb18y
eJv5UVE4pP/c+i76EkVe7VjAJfzfVQYFR720X8ednTbqGmr7mA0FSnF+52T7S6XE8/zhmkBOzZIu
tMOU76ztizoU5nxddvxC1bWB7DmJJCHLWKQ9CuF4EGTppvzkKoQLXHV1NY8bqqoKrGX1JT6Akmhi
/EzNhYtURbYhWzmtUKOrjxqK3DMKIbbpg9cXdYkqUHn9kcI3vTDN9EiCVmcw//Hz1BAuRRUjjyDs
IoZiq2PybOu0fdq19YxRF6KKCC2lCNVQdF34EZD2qd22r78elVuZGReb2lBDhU85DEUUWvEst/h5
WBdsHf1JRv17QvnDmMZfRLlWb/RU1hfWAX7at/beG8WNXd4Fq/ZqQ8pn3YYioXo3KGnR7MkOSfhP
V1VbDu+8kmarjtavaqhqz6ngBDfMqeH0l6Sm6Ki1ed+P5qHr2Pjp10N6Y0V1FbRmjFuT4PZSBKC4
zwuZ/jDa81rHnH04WOeaWj2Zwna/b8ieZL3t1jvbzo1+u8BV3PNwSDvWF7BgPY90QrnLvaTSrabd
bPe27dCzaDAka/LxkeIfr6F2pbNGEyd7rVe0i4IIOMw3GSPMrxJWuKSViSxJudhMgWVueIwhhfoQ
USZPfl3nP+9dDe/l/w/nxRxLmpmyzUYUsHo2fv0OP2y7DfT4Zk1oX6ynpgvizO6d5+YVOXsuWIUJ
55OoL8Yq6HIxjEse9n5FvKit+rnfbTjYKlG8LayiL8cyfW43Pz0+4SJWkNNuaxkfXVGL5C+U6ZTZ
sKrf/L6lE5WNaCVokL0vWBJ+WsiW1xxncK+2Xb6qB9UaKLz5FYSJWmetqcscQgLKbyl0Gat0m1mg
Q6GLZJuHk9L1ftqC3XNbdPGqKul32YVpV7BUfiVKHtk8Wb/Yd+mqsA4rVSWRxlyx9OGIiD03VL33
G3UnOns5MRSFXUd9DJ5xRfl9rKKnXzd9beKV070LV6mIqZryXRcAvMWffUL4mR94hLDwzL1T7n1j
uXUJK+j77JGUPVZyRj7BzAJqtinxu6+FTogSkJH1Jg5dsG1JziQeSyCinZ+koHApq6AVMy1p2RVJ
t+ynuB3eHLDOvRNKt0beCVM+VWLrSG8K6ETYDxML13Msk+GiJcoDvD6uC1tdnStRKKr6IjwQToed
6pMY+upBbcHhhSwKF7oy5XKsyVQjpkRfwEH7eT7EnYzLjXnjmjtWfXDghty0xRa2qoB3q3yot2i7
Mza3Whc/L+51M21GbtYULZSOGyPTjPD1d79xd+I1URE0hEjfFlXQHi/lypPcmE2eYQJ+78Xlxq3c
dXJcoTASLFy2BSUm+EjWVassalZ7UXUC3pjU4mGvQnFnlbg1WM42G4xlCMwr6QsbW/0wjfkxhH7K
68LlsIiGnTCy9tjC+z7O2np5Q6n0vKu4HNakgmVI16gtpr6CUgNZmqwciN+t3NXRSmDiQztIthSc
ft8TgHuLEp55WBfFasbF2HBVpmh2iUxRGjYvdl74nZ5fJ/krq76LYk1hHFlFBl1MIFWSNyzkVX0C
gLjCCiHm5b+aGz8tC+GiWSN4smU3nYaebPAUT8tHs/j5oAkXzVptEjZRv3ZF0zZfkZj60xBI9XiF
sItm9StYY9NjP6/SSg8nLer9U2NLO2Q1BCb9DsauqFY760ZSiuPOZtfllOgDdnHynoLRjZgNnJjF
po6Kkj3UBY1YeqJibh9MMoo743Nj/XEhLaYIT9vJYmtMh+GyrrKDW20Peyi8mtfLiYaxedpbTe8g
Gzc2S1dpi9s+WI9h6fAySXuYE6whaDYUHlKt/v31B781XM52zEpONarcsNuQJktCeEyEvPTTbeAu
u9VbaWHii8bXnrG8pfPTIOp7ei6vjw134a1utek2BQZhANWVh7QavrVsUm+aMNR3PvbrY8NdhKtN
Y1jJWNoWOlxPVsIlgG3tJ59x567O1pSuuyKt1cUiyn8rYj5bMnidTbjLb9na2HGADGqxd/s7of62
h1/RAHftHSFUJMpyM20xHvz3lPQfouaeqcrrgcVTJ2xn+P8c5b62xcDX6TcBhPOPAWWlZdY0fMx6
NXTwDU38OGXu4lxLu8gRz5WYO1zRJ7EN6pxKVnmtb9yluZakOwQS7ljfavuvCu0zhUq01/mNuwzX
IrbaHLvRyFhX3XmroneimboHr0npcllbp1E1B9+4Qsdhck6FiR8aqFHc2X1vhJOLY80KbidhOuuC
b/XbCHeWLB2nOxnUW21fp9UPuZa5YrQCIaOLfhMvvRVVVqal332IuzSW6o4g7qVpipUlly1Y37TT
7HXz5y5/Ne9zjfMUrYtuqKCXNvRbRu3kdZPAE/bPg0LClM1NvNYF/ILaE1Aicirp4XUF5S5XhXTc
Ns0HVcXYyd8b3BMPPd1p+sZa4GJVZJLKWJQnFjAoD5CNVka+MDNOb9agp+9LQijcuHXzxW/S059H
KYUGYif3WRV9MqfP8I0sT8hnyjvxemOXclWwKltqwZtDFfMk+7/WfRofy5Dubyb4Tvqt9y4axWW9
l2qbVNEpifIcWx8nPVB29hoeF46apE6gbFuidb6/LP1WPWyDsE9+jTthu9t1M7YVJepFlneGz8/S
Hn5OQtyFo6jYJsl0VBY1cMqTLkWUEXgo+63xLhzVoHK2W+K9LNZ0/rOpYCEaVx/9BsUJ23jWcxwC
KwTbzT9LO75to+5Pv6adXVay0kyJ0mh6TZ5n3f8RavKPX9Phz2EEU2m52HIoCzVb6POwA/dO4QdF
QZXl58ZNtA1G9oTksbbntbUvCzV/+PXbOQCHZA2QQ0PTkoafw0OYrCbwW/Nq3CWiBuzVi6hVWRCk
7B420M6QXFB+WBH/DxJFlrlXYUpyHnTvFdsKOSd+JwGXhyo7VESUW0jyRJn43bT38btyln6bnotD
hfNatpOpymLuo+VdUrH1YUgT5pV35S4PtZN4pXvPS/BQ9Fp9riBCG9Cvv/6gN7YmF4eqFOKnjdB1
NStSZSlhwzsOHecOcv/h9DTjRftMU3LvOv76uyx3rQZB0y4JnVeSNwNR/LSRXp37UkzfEz2JRyTb
usfdDOR0MF75LckuIEUJPPFUrEi+H3P/nSRkOuMWJL2qD7kLSNFtoeVmZ/wgar7aqnwfQ7nu15/m
xhHQ1aWqZM9b6BJjLxHfIa/fn1XIwzub4I3v4PJRLLI4inSkLLoEQkytMObxoFPzRmu8BukonbMW
Zf1v8Fbrl2DmLjYl5Jx202RJ3m2YxUkNP9DG+BX1cpebqli6YPYiIUg38wCJzvdmLO+c3W58BReb
kukU1eAQ03xe9s/tWr896t3vnONCUtWyKtKhHqJgco8zs+5/TJL7TR5XlCpYd0jLddhzWbC/iWLx
vU1HP5yRu4BUGG5WCchc5XNnX/Qu2yykNPDbYVyLwJlBaJmXq8ybpn3Rln3ZURvrFVAuIWWrOJqW
MiI5mMlv1KzmKaSTn1IIdwEpWA+2w3hsaT4F7feKAgEfkQT0O5y5gBTTmNuhHLEFGMgyJHr5Kw5m
v7dg/h8+KjWDGtcuzfd6/wKjmQ+LWf2OZy4dxaZJyS3gMlcHtF+PaPm6j7y8s/T+f0r8N/vNXTxK
D/ivEhtJDrGdrthpPD0uUzK/Les5mN8oXCKeBpTMZ3DvlU9xycl7LHHdyw7fS501SjJo3ZadmOER
PbFTqZI5S0u5jJlZmukbQ5HNp7iPmn9qcbAyC6tGfJjrLi6zrhVI5JRpNH9XAAT/jAIGuIkMjQbq
uIYPukz0aUqC+WuVmOMRzyKoOF7b9l1VUTJnWz2tsH3FSTgzJJ3mrMKcKXrBDrhmh+FJlEkHQSUd
rBmrKrzOr2N8AXlRf9kSUkF0NVn4Y7geTV62RD8RqI2+iHU16NKa+lFz3KXDDKtgDBFFMJxurMqO
2uIt38/2jrt02M4tai/GVOYcLi79KvpsDrGK/DrKX38T4S76ZeKuauZrxw0K6r+PuO29wPT0XxW3
5dsy7KfnX/+ZG/uCK69lNzPygQmZ0yF4kon+uOJMf+cn3GrbuR0ooaF/s4xJLgO8RhG9P3A2+LnG
cBf20m0iDjATMhdzlCvJP0MJ0e+k6rJeckGCRqc2yTVNZBaRj4TSe4V9N/IOrlVi0sd9gOBJc9mg
vn6K9vKptTM9dfbws0/mLvcl2sXO7QCP9UnYLhNsL2q46/p9U5f7Wg/QuQ0RSY6szAs9anrqF1r7
7Q+uwla4AISOmyPJJ77s56v31Wlo+sHv7uQqbJW9mkgFNfh8sPKb6uk/sMH87ddRdOP64XJf/Jig
UBVMMq8W1p5VGS4PcQT37jqBd0/akePlgDT/nT92I6xcDkwjL7NBLl3mm6lDZOG697yN/XLBLgiG
6nI2Vgqrzj6l9jSk20O5xn7MIHe1thbObNJxi47LQD+awLwtrfST24Ox7s+pCNSmhLB5xtdduoRB
5yCpH7hok/OvP/CNMXdJMN5uArIBOBZZK+SJ0KHO0iM0fkHlkmDWxPB9jHmaM4PHSjiMLNnB6s9+
Xb9uMD+k4Muaqqu5dpqLbobJS/BNMem3ULoWinO1jc3eYlQgZ/ycDM99PPhdV1wOzJSwjyMHTXM4
PRUo4IVaCB/90hwuABaTsZvZeu21QPl2IJtTnBC/GgDuEmBJQ49uqI807+FqUxmyZQymBp7zxNlQ
Me3KSHYszbc+fdu183iuglp5TnEn4ab2yEJUoIzzTXVPXR0tpzqpPEPfRb9sUle6UaXI1aYuUStf
ks3z3O8iX1ulRC94JfJoLceso+tTOKZ/ecWOy3wZWlFIv9cib+zvE+veNf3it4i7ElsthLSDuFYi
1wrRnobiJWDde79eX88eP0R8i5WJJruBO+JEcrL8FTXHR7+Wr8vjDy1vkrZdQK9jTUSQU1KT521E
vs2v9ejn1nUL87Jxb0WOZB6H7MC6nZqE3jno/n+qvXLNcsGuudUbDDzAvkEWGeG+d3Nw2mpRvsAk
Bsd3nn5LSVxle7LxS8Bb8RWx3D7vFmtPJYdIZWUTrA8imjjeGUkYZyU2tHebCSuKR2otT3s9UL+F
1eXEZGhxWQqjGHO6uaBwMcrgneJnGw+vi5+HeTVdyiu6ixy5g39E0H6ZMbO9vqCLiXXw/QZRl/J8
74L1rIJxfYz4cS/bd2MTdjGxpqp7S8uS58PCPvLG1BmwH7+kisuFbSmF840Iea7a9ISz2j/p5mca
z10ujMzwo+aE8TzFRRSaLgtSH03iueG4ZFialjjlWMhPQJvu3yWB+BqL/IxzuQuEHbqBSvgCzE8x
Q6A+M/QofL+LTNyoruIuEqbDaOz1gtlyxZCy5erqEAt4AGUUe8WpK5PofSnD8VMg4T56klM6qgwO
VOlTt0/riU7D7jltw58jIoqTSKyp5vlGs+seYv0e+l1MTJRzz2uNdgMhVugG9UHW1XfSRreCwYli
aYclIKkMrzZ0b8lhcpRWeak0MBcPUwrphXGfWW6rKG9Nn1NZejZ9TeT/sIEkap9FZ5IoDxYQegSO
z9FU34MAXx8S5nJhGGQVzF0U5kbN50joJ3osXjdT9h8szHBjgXSGOV5SHxSvLtXG7zT9ekaA/QcL
YwovCilGWvSmg0/q/j2yfDgfTai9Lr7MxcOGUHV6YiTMcZB+Oah947tCMBcP6+u1DqCSFeZTizER
wQejU8+p4gQlxUEg3Zad5lEi5ywm6kKP0iuhy1wSLODKGEPpjiV5qM9pNccZhEM6r6c65rJgJDIh
6pGqIDdb+G0fBzyMqDsdvzFZXBIsnGO2x/Nx5KpK94tpr5N8WupsSZnfKYy5OBjX21HNJjzyXgxt
lkr5xdTpvXv061lN5opzjePYqTIZDjyfmeVTx8r6g16H6gvfVPnMhnr0uxUwlw07kHxEqO0bXgPS
jyiwBOE6ea28zGXDZNgCiFz5mieL3p9J2feneI79CkGYC4cFKV4xaI/W0yg+T4kdHrUKmN/MdOGw
Kd6PBpKtGJW5RVa+r+Ks6+idK82tuekE7KHnZjxwicwVFptTSzv9bFVSPi1VE95ZK2+s8K4zIor3
5zTpUPpc9oBZIBt2Gvvw3u36Vv+dHZUERIdmD9Y83mPYblPT5pBVUe8WyYzXgYC5SJismgEuHHbN
o2oYnld2oPgs2v24QuYiYVCX6aGRjdGJwCNkOgy/RPHsdT5mrmTWoPsaXl96Q6lNDVWDNM5G+DZl
PtcG5iJhdTgPIwyCtjzg/fIYwWvnKWhRuOzX+vV7/3DmaIOUJqZJllwk3XlU47u1s3eW4xvz0XUp
XIYolaadl7wj+/tEV8kpLGfrN9ldsSyk6+zETDDmeiLnufsHxjBer+osdiI1ZFws+thsjp0Rdp9d
/7Aujd8LMnQBfx7uZWDTFu5kzBnpyxMrkw+krvyMdJlrUjjErE3qoLd5lX5ugnbGVa3xHG8XCiPp
EqDsAm3PrP+iSvsbylvPXlPQJcJ0Y5pBV7UF2EFUBj3PIZq0X/C4SFjVRkh/8dLiVgw8ogqDExFD
4rdhuEjYvnVtOS7XjlfLcTK9fCOmKHzwGxUnMLemhzAIbH1y2JkVTRB/3dP6o1/T14D9IeaPAXqp
G4oEcwl9l6yOpvcq9dz/XfhrHmZso0k75nMb/CsX8SnQ6xe/bjuBiczx2KwTmpZWv5X7UzBZrysu
cwGvmcvKpDChzis6l2dtFD3BtOHeY/WNddBlvDQsmwcDg9zc4hUMYrlUPF5T+H4LoUt5IUnXa14S
k+/p9insaFGZ5pPXgLs4Fwtg5Kz70uRiF8ejboNv5Ij9qlngpuNMwsMMTY3axXwqt7/h7/uhhCWj
X9S7PFcs07Q7dtXnK6iJcd4e9nXzSnozl+eqedVA1H/r8hkeh5dUpMtLQFs/UU/mEl0GvMfMAC3l
ONqqE2omz2yDJaDf54x+HvFIK0VDJOrzDtLID4b180OcDNQrr85cpkuuGrLkWzjk+56+cJ5Hi7hz
RLnOiP/mppmLdHULC2u8YXR5KhsyPQxLD7THBnP/Twy74g90qZLneNWH8Ywo56gbNyk8PemEcWIi
eJDxnJ4aO371+ggu5RXyFirBItZ5PJJ/hi5us2SQrd+e4VJeEtWu9CBpm5dj/5nCdlql1O8w51Je
ogyOQU19m5N4jp5n6H1reaR+J38X8uK7SkM5TW1uOaDkiaC0OQmQ5fQbcmcnxfqYmH6u25y3gTn3
y4iaUWj/e7bubKbLZqoWit1dfpTx17bfczlDLvDXPf//q+srU9/lnMAfJSlKZ7scozM/C2mqLhu6
cT/PrG3fQtpLPfKBHu/HNZ6Lqbb7Q0t7+sI7UudbHE8wBFO6PV8XwzRbmZb2BC3G4SLreaEPfAT1
FQ7tjtGG1vVJMxwH+rpcCljO+vH+zGWoghmOTYNC9EZ7/G1h9GmYd79cgyuXVYVxvVPYt+V2kFlv
YOPJZ+b3dMBchKplxzbQGnkkHUpYcA3vZOPpOs9chkpFyRJhLdsvS98+axjhfq/Wvvr260lznXiv
zBkXokqPZl1mWh8XopZvrU3Pa5j6sRjMpadmJgdkqZvjUgURdKeohagVypP8PCeZy08F/QZKem+P
CyTqh9OG0sgnGzM/7TbmAlRilSRJ5bRf4nkLL5K1dQbZjdkLymAuQIVEb5KYlvPLNnfHC41qddLq
2P32bpehqlOJh+WyiS+EL59iJF6yKpXEbwlzmakY7kSm4qWAHknEsxWnvawuuZ84HHOpqanFS+cg
5v0C6Ht4XG3VPK7Sz1yVudTUyKGEZmMaXVYefyk79cis8ataZi40VQczllveRJceWqp7+rmTvd9+
5wJTSNUnQnRJeIlSxGdcjdEJqV+/y4zLSy2RxSEArn4XUs8XOcP/N4g9yX3mSmfVnZAdrtThBeWt
+9mmMTvXkWcazSWmkiRO+2qw4eUY6HjaemQBJJRr72ymN9ZFl5pKOhRb00Vul55V+s82TFb7XB1B
FfhlA1xyaltCmBrAfOrS0FJlEHB8o5N7COWtvjtX33KFe8ahCVatXplsNfZ5CJbPXvuFK5yVLjsW
4iQKL0NUsceOgEhfUtyA/Vp3DtPJGjVQcpu2Sz3t4akJpxdJrB8Sy1xwqlOHOOYyDi/ipPfIZKIc
/fBs5oJT7RzF/JBpeCk39gz1Jpg3tvfUxG58TRecSvchTppBiIue00/rJB9RYHZPRuxW29e3pR9y
O0tr4qbs1vhCq+g96ls/8j322+Fca0ITdXqsu3S7jKTU5Wmsw6vgPN+hye81V1ydLEF3SseYIYIg
EjkZ/kc96z/8mo5+HpZ+a5ItUVJcgDe+RYXGmtV9/btf205wElRrQrZHR5e4QuVporI2aHynoZMv
ruKe4KJ+YL0VZszoCp3Sq8ytX8ed2IQ9oxZ7Z7ZLsC5b1lc2Po84Pfp9TRd3CnRXCiWxySEdA0+I
qRewsxTK76rr4k6Q4gSyBvu5Cw9xCSrxbPRebdv87DUyLvBUmzCKuh6nxJ6MNotN8gh15t/82nYi
tNSQSyd2Di/ztlzotD7vx+H3QV3caTi42NN9CS9QFN0eCZvTd0OyBp6JTJd4SqcNECzFmJsdgEcv
o/pTEkfEc8ydEB2OFCreotsueoqjxwTH6Yem3bTf4uVqYFGrWogiDftlqijL8M6+Zl2AWi6/b+qE
KTQVa7jBqu3SirUG6hGOzx0eB/xyRq5V4cTiSa9VH12CoHo7r8ubfYn9eh65OFM6Bn24C7Je+BKk
b9JqX54F3ZhXyj5y5a7aBcYwMJxbL/UBD7CpqfTnmI387DPqkYs00ZQZwEh1hD06OQsZPMBzzKvU
I3KRJrvGiinb7pfaiCEjyOuc4Dnj56seuVQTbkRisDs6no5D+JIme/sgIRXhFUiRSzRFA0/rkmHQ
A96oF6rm8SLb456Q4jVr9t/0QuRCTfGyVpHG7RCLQDk90iCOvulUtB+jfR7v/IDrSvjan3A21GAa
NYGmOL2McZe8KxM1nrUYxcPWJgR7SOQH5EYu6JQOcCsf1phe4r76wuLhvZSR16E6ciknTRZih45R
oHBN8C5Koi4rJyG8El+RCzotIcOVUV1bX+MPQUrabB6Dv72CyiWcRsUNFK7W7QJL1OZzq6v13RpH
EBr/dfPJ69/WZZzifQ5i8NvrpSVm/2goXG0yuJmaB92E5HxE7fhejSXqH9qqar0OaJGLO+1T1O/N
yLDG8eU3YPlf41R5bSuRizsNolq56bDwd2tymnv7d2kOz6XZhZ1qOHUPcDJakCXQ1WkxC9L5iZ/X
BybgzwdiHusA0vrDcgkbMb/ABGt5wAlz8Dr7Ra4YFmXMzNB1WS7TCCGI69sQnO88Y8vlnCIdIysA
BOaieR9lCcU/5eY5VZwjMQ+l2chA0XG6kvN2hUvGuPXTX4pcwqkOYgBaQTlf2hLaNCtZsjlYtw+/
jqzXb37Asn/+ouMGKwwNu+QLrvH1s4qJzOZ9SO48wt1Yk13EabMadSdGr5cFOmefphAKcJmuRwPS
vIK+3FR7yg9BtuLn30EmsksUJ64XdYRfJj5lckGq2W+MrpvaD7djC4Ct6TqxXBZleQalkgZo6/Cn
X+PXD/ND46bnGiDuumBVLjuY0qbFNm9eSb3IxZ0WxFLbrMN8SeNNP8BxpEdGMv7m13Fnv23nHm/7
y7xexpLZJ2u2BLoWsG/xa905G8MkYBVxNKyXoSzFKTiWNgsSPnq27gRsL2GUjrex5XKoYc4aCz32
Nu3vyZpf58UrJxGXeprtnPYaqvUX5GvZY4AVOS9ZnzzvQjZ+O4hLPwFXrtalLO1lJdFb8PnfVyr8
vA3xrPzzjOxoWYuhwXQPTT098DnYM86F38tn5OJPU5tOcpJyuhC2929D0y3PzcTjO4fAG8uZq4iV
plWATepYL/to+mwL04+14h9/PSWvv/+1z+pEarXh7gopz/nSa8qfdoI8uSLkMQD1/sdQjfv7iQ54
Gv31H7v1Q5yd9no6EHKql8vKgpe6/R9nZ7ZkN8ps4SciQgIN6FbaU+1dg8uzfUO43TYCBJrR8PRn
VV/9rePqitBlu22VChAkmSu/9d3LfZ05bEu94pGhSRzQ6VZPS10sw0rzlY31zvfefLegVjIbTpgA
FlT+GCyDOkQx20epZ1tRVGg8JW2GXT6gi765sQQNH85B+959K4qaRhamvTd4OpjpJ7X2XdHyftd1
nG1lUZnJzEwC5W8tDz+BMvmYrsG+Rb8VReF7Gp3RGPOaWnfUTrxzAVlOuxbiVhUVOQW0VcCGm0IT
fSGDzhWte+PZr2yUW1mUjUcD1UY23uBtOBe26arzPPTmoCa9LyfHttooEGZKJQc13DTjwalHovus
qnjnV7rlXTnpgrld+XADvXW9F+v8JfSufkNS/NrobA7Y1TNcadNgviEjaswFnL/q2QStvuslTd76
Ia/sM1uZVDrWDi684XCjeri4MPqypOW+0HLLvRoXG1UvDh+3OuxYPnSky02wvPHwl/j0D5vxVhGl
QG8O4AeN/VHF6K/vfHac5hG2rVAzfwgH6grayKBoBfoPd30IW5kUOrIocNTe37qmo8WYBNUxkOs+
VADbKqXoFC8hUCHdTav+fo75O6bdG+m0V9bRVieloqqhwYC0ceJodEemFtL3kTaHFiChN8KR137E
y5//TxAbcAgZqhQ1AV7S+VcdZPo4jfjq8s5lb8Vsrxy/WzQUBw6rpgMuzVmrx5+jLoPj2LP6oNUS
3smkZ5d4Cap9UflWQpUF4KTyrvE3y/gX2Uwq7yRaZfetpM2HXUJoSoI57lE7jX+hHf2Kvp7f+x69
OX5rHSHTNrycMpDc1Dlzvvqr7Ztwn9sK2+qbTKLKsMnS6UYrWj1JUcKZ09e7GmLYVuDkdKPiUfT9
jc/5tDr1d1eJ4Oeugdnqm1KYfHg7Zh0ySPUXS9VzV/N133xu9U0MOH8IA5b6Nqqlz3sZ37WGvpG0
e2WfY5t7bTm89IO2cX2TIhwKVt5o4FTuGxPmJp6eVCrWU1ztqwOzrdhJuATZX/DdbhCyqYKFZZwn
vFL74pSt2CkLMgvO8zLeRibr70iQBBcfglq9b4Y3ETNbMl+HDrPQw6n7SSxGnEM/l4f/fvrLeP/h
vNmqneYgGj3JwvE2RAur83rirEhhTSNRXsVhY1NKdq6mzSccxT0HEDDob/6FBVjD/SmnYnHFf/8e
r+zUW+lTkljiTb12tyBZxAflgPmvGheeBg5Kxxs/I/vzWG0lUKQmbly5nG7ZXIXFkqJnaaGOPEx0
1AeTlfJUIzmc8ymkQDDiFrtv5LYCKZizB4NJ+vAaz6I5rvC1PpJ5n2qEbQVSnfe0nVcfXoksWS7W
GJLjnc0ebCuQmqoI1b8YD6/KyuUg8NUx33cibOVRSceShoV4dJaAlcAHZ/MB6q7/Xk2vRI9bdZRb
Vu/rlPpbtk447RlgyrfWpPMb9bRXFutWHLUolcg0gvK48uUo8ravy3vpUnazM2dvBJKv/Qr036GL
IbQJZot8+Zyo3yjnFGoANOO/h+cfuMwfdo2tSqq0HXy3Zd/doB0pMww8hMbLSy2hhCPoEY18zUVI
091Ni7bFIBt7CrwVR1Zb++u/X+G1X2+T6UpNZccJs3SLbZ23nP9IRPtj16O3OipD53lwS+9vJJxh
EvVep/vIymwro9LtCmPDaEAUY807sDiY3ycWxH3+37M9xVBMugwFjDgmz8iF/ojkPpc79v/wU64U
aHvq8C0E6neSol245+avfUO9ia+dF/BdXtb2xQH9Rz8/UzLs/IS38qmqmtw48DK82swioJuPzGZv
XGBfWXvh5kQWIZsrt0hsPRbKg7SZimhyX/aNyPazzfq1jASeLUcFFVLv0KOQ7JN9sC0rioy44VWr
NLdlrf92utXHJEBNZ9+bb75INHxoFtbK3EbnvjEb3xQL9mkE2VY9xcaANCLNgms5Lh+yiHxKR/NG
IPpKALSVTqk6mZwbSHCVrB0vZEVYEjUNf7RjEB9AYVo/7hqerYgKNTpXr6kIrqBm5sKIR+CtP+17
9CaW7pHn1zD2Cq8ic790rw4jvGXf2OpfWetbEZUm8xInEw+u6IH5FaTp16UTb1EUXnv2y5//z+2a
iCaRTmJIpGseW0vjA0xxk+O+Qdl8pPj2sQ4pXry1zTvFW5h/Zv0+fBDb6qc6mALrVsTBNZu6J8nG
y7jso1CzLQgKeLjMcoNH81kVnMU/ZBK81UH12oBvPtG6i3wT9RFem6EOndU/Ce5guxYK3UqnDGs4
eOIsuCbcfHRV85nX7o1w6c+vTbe6KTVREKA6vDZbwzuvsnPXx7suV3QrmupgqJWq9mVEyh91t1y5
S95IHb320puPMrCO+irEeNDaHPlQzFad9qxsIPL+/dkwoUmLsPplJzGfA7PmS7Ovhwzs6n8/mi4g
hnYKw9Fp+eQqkytW7bok061SSi5jGcMBzN76wDc5t/N6WMv+LZeV10Z7c2yuAIVMo9EU3pHyY0kW
MN/WZd/NlW6VUWVJJxZ0il6zUXzTPvvGzbzruKdbZdTI22lm/uWracWjm1SRuGDf0t7KomxdZr2f
sEzEiMviIBWIYSI97FqDW11UlUmzSDQd3zrVqAvo/ewwavbWRfuV2dzKoip0GQTEhvjgs/Gbr7rj
3Iz7oEl0K3/ifFW6NquB2pDxnNnor2aadwWGdKt/0oomgkgbQpJK8sGP53WyOx+9+TKdnoXinugb
hSFSpPO5/7ZvJjfnZEprm4kZD0YfDTbYurAj3xWX0K3uCS6MFrbw43r1sWe5TroZnZKgj+x78U0+
aSbUiDjM9M2P+iHU1c82afcpthAl/HsfHKLVpEpod8MHBLVWACkty4EHG/bN5lb6BJ8LP5mgr27e
lOslkcweEr8zX0S32qdZmj6Le1PfYEu55EzH71KKduBdw76VPlVE2MrObr3CjCTJF+qDnKpoV9BG
t2qnta091aldr5Y1h8iKT4yVbyUtXtlUtnZ/LbdBB223uxFmvokVfe+9jfddkumW7hT0nNd1PdLr
OMxzVcSdTsHb136fJTZMzv+9IIVX2K3CrroJEn8nAG7oQO8L8ekW8TRXJOhCmTqUkgWgj00/n5jK
3urVfYlK/n+qiG4ZT1Mf9CCZZfVtaZr6x2Si4H1Xj+qD9Bk771uSm6+VAxIa8ZW52zot3yttH6gK
dinN6Fby1NE2ECF6mG9ZbdVD1KTBnYnb8Y3l/g/q/Q+Ds5U7pUOs53mq3A1ob3tIZ9ueWB0tJ1kt
YUHjyBeyrQORh2oYPq0JX88T1vCPiUzDVxQd5FeKA14cYMcuzsaXyY+5QwIlCbvSnQGpHApY6ITi
SIO4O0jVJ6e1j92+EGArp2LlSIYM435FaesAyz6Td7Oh+3aZrZpqYWqJownwVD6uubbN2Qxv9WD+
U9r406C/rNT/uXbqNYJjRVjXN0WwBxcK6qcD0IxjetHQyTTFAHuYuAh0C/wbfL8uENiSpiBEzIXP
ZHTsTYScYzxocqAVD3WOno7+I6vC4CakV+dS+uBgwDU5p2hT/zq2PH1EBzy61FWWdQcRLpiY8CWs
cSwKP0+jKE8xjbuHjqK+bFU/3wFXWN9E275VHXll79t6HqawMhld09eIHqLgufXDnNMhS3fVN+mW
ciV6ZXTbY7IS+3c3Zbdg3OdPQ7eaLjV4P2QST4Z7zGMyfTU7ZdN0C7nKYFyCCwLak0QiD2g4/cZJ
vE+qTrdqrtrATlLExNzaufuQlQLGWuKNHeOVidxKuUxKaIUuwvLW6MnkA+/0GfY9+zrx6VbLZemc
uqZqqttKWvYwp/UMgspO2xW6lXNBpxRnoszULdHpYxIE0JpU+4LYrZhLBDOzFWhcN6gw/xKk+7SG
0b7FvdVyNR4GsEQpdcPQv0sJUpqpnfeZ4mJD//dWZLWqIxgZqZvEpSRfLIpvjdT7MhBbERd072FK
7ESukSbfzYCUDxpldm7QW8CVHCxZ5DqQK1vUFyrrW1Ttk7bRrXRLVWVkZI27/ND1+mF26q61LHm3
K1bYird6slRJyX0JgXH/GDjrc903+wq1gJr+ezpHMcdRGjXy5mg5H8bGAeIu1333na1OizkZSRiY
oZYaKnFEE+RSWOv2JQu2Mi3HYElHkI692YrMx5oKnqMd7MOuMd8Ktdah4euMr+iKtNVwF/N1PdiO
7itgA0j670Ffaj5VYxnyK/d9eT+4YboLbLZPv0a36ixbLkBNw2fs2kWzL2ods3wsPdmXytvKsVzd
hWYCIfLah5kp+nA9zG25T9hHt6ypRaZ9mCYLv5K65rmO0u9xMwzFvjnd3L77DrAg+ADzqyKsfBSE
fSfJ0O5cjduAfgirlgdANSSl/iBqNh2reH2r1+tlXfwh/NuqsXhZdWBPi+SKrsrolEasvEKf1R7q
hvl907oVZbVNSMxcBsl1mMfwELZ0+ZjNXfb5v4f+FQ4avF3+veLZurYsKKv02qU9Tb9HYZp+mKos
yKuRyucm0GOemHo4+zpO6aEPlw9LGfnnAS6zfw8wg6hOUQyyp6gqdop1P71PqQieIsSpJxh+BZ9C
m5mzT9asGEGHvkPvAbyxVxjT/vf7vxLDbKVfgGdDNCOS+BpN4mtL6g8hAtN9j97sBSHBdL7EGVdS
hct15e1cyCR7K4p+beVsTmvHM1Dk2jm+glZi0ZPZJmtBky58Hyrv9h3aW7TVQGPYXs1jjESCXL7x
kS/HtCrfypm9rJA/rf1NmrwOYDzoYPp0VaiGvzetnO80NjZZtGPWsyJoOlCGkojug0fSLe0qLn0Y
+dbE15jZ5hFMOvbQ1wmgIP893ckrv85mn0Dhc/T12sbXKePZAe0ry7lkxBxAkFEnhwjl53//nH9k
oH8Yt63yKwhXM+gJtSFajaH/UEdcd0XTufDAq84WNQjk+cLi+oO0sMY5wC2SopcurEcskL6DU4EF
ne+gOtDbcG8ePqp4lh+NWbJnaMr6Oo9az/A92gCSkHVC6Q/28y/x7DMPqvJJD0SeQfaaPlbg19yN
riv7f3x8b8gYfFp1JI91WZuzRTNNV+Wc+fCcLW45t4y4TxWryX1dJcOUxynTeV2p/ouksON8Y3D+
PAlbdZqDwXClWrFe3ehAUQzdfEwVeyNR+soMb9VprPMd0hYmuWpsGmdACPQptlF9tKZr3vdq0W9U
p/7Rbvxphl9e4H+SAuXS69ZlDU4FsImDu8ZOLcw+IMTIJ1gmHSGecl+AKWh/ojEiPhpa/gqpifLQ
LlWuUAQ59+XC35AkvLJB/j9pWy9boG/T8Ir5TH83KRenDrTkv/57vv6svKVbbds4LiByjWF0jass
+5wGw3xlOrH3kU7rYy9lfZoavlzTiE/78nNbuVsX+CXxpo2uGtm/a4ThOsDTT+yL6Lc2imHZLuU6
2OjaZlF3VTCpyDsVZvti163SbakTFiwxY1e3zs7lXY1TUU6cfvrvyQBD7JVThW42MeRbm0ohY3mt
g6SUUVFq8Em7YmqGNGB5BoT9+H6dfNL/rZBGzVyuVz2jrZ7qiQBmoziNRZevBntSk8MOzunknURx
y1dF14ejL+HLnXCUjda6X0JTkJRV0eehBloyyocZZbzfcmwzOefIYo/ro05MLH+ic98gMzJLGBeE
ebNa7R6pmqpjt2T0LEHxJsc+qLFhzX5UF4uuVn4sQZX4Ooi2O6OMfE/NomGF52Ao7BsXB0Vky/gA
NCFYcGGJMyYb0IJ1aQmP7ytw855DFYjoEKyqnPJRmPIEYO9vqcj6t3hBvFTjoPM2yIYvIp3FYy2r
5JvN5vGpLV1wKlNQuadVWP176Zeuzqs5qcRTB3zDV8t5QM4lWpKrp3TssTzyHseSxSJXmuSGhe1T
pkx36G2gc9BBMMeL8fzQjbHFVYu19ypUJZyA2yY3SfWhMWt0n+F3ALC4HOai6kNxSIjRhdGjfU67
GfaAtGvTU4PpfBcAceIfs0rMdSFiFz+BUS6eiEjVpRptSPIRLOrCrCDSXlYz0+YDtMbwCC9t9pVo
UNx4KhN6YJZ+iqQKfoqI/k4WU18brbrPccZlnaMdJlAF9EvmAHlyfLBN3x+6aBhPmsseEgRFBHKZ
KZhZne+bz01fUXhQVCVcNrsyo+NlKlcaPGVkhsK89FM7XXQnZvaprZs2PZLa4d+PSzy/pEEjZwqf
JvbSqiS8wwTUeEunoRy/ayYJMEkzIfkw5Ap2dvqzkHwC+ao32VIeQ9HWeiiIq7i7Dzn+ac5U7Yu1
k8E7ZWUQFRU6ek5C1hZeruMUjeQw9FMt7wZTqfLJzWN3Uljv99UC18CRNT1s4dImPbhesTxGTOwO
rrJd85waXgWnuG/T4OQyypKTjuesE4fGrriS5sjh1s2TS8nIH+JWtOXn0YSZ+6vDCe9/CsRGQeFK
Z1qDF2krckbqiq6uUA6FjGsSubE60aWfuhP6NyX74Qev1ndEONiSKEjSm6/UL2aCMVXN6NTmFPly
n5vGe3dPaVCx+xllEfVTrTJU96Hq8VcthiR+holKQPIFcxGfShW75MT6LuOXyYmOFy4Q0DflTQAT
l8L3S8YfhEsz+S2F7rM7QcUNLAyv8Q8Oq60JGvCnORrEMywIQJOCkDmZTmXbROoXGFM9Kkm4H3j5
1DCswzMfvU+udd1omIw1VuG228gRRdYB/qb+neGjPOqOiAnKZdn6NO+zaUq+VIyx5lu7wG3xmUc2
xqEZcHyd0Rg27LK6KJ1/a1oSj2a/SbXgic9E3jEL7MAhLLUu74akbIZfLOs0e+CBNsM302Uzv6Cf
Q5FP0kYNYpi6T2cOQYBmUcHTqRGf8a/c+K5p4zVI84kR7h5VGvTjGZDFZDxGtg/cxyqN5vEhDbGs
Qby1JD22NFmaL8A7jTEuO1WJZQyXhuzcmDFrH1Ymh/KSaW3br8HKqX1YoqaXYeG7NhhlDo8oltyl
aLd3f3dCv/RK1OiYOOsQHI5LNdtF3hoo/sJLUmYIHqFRnqv1bs6sn2Rh4rhWhyGYo5fNdQyJ/+LW
pB5Ozdg27J5iM1riY61qoa9GoV3oi4+SBACaxGUJhRHTJCKZQ8sJ1UiFrcLezfid9HOHvpr6KDLR
x3fol42rb04sfXot4cx4Ul0ZV+dqwt8HA3utxRG8O94+CwqHpCrXoaH1JQ39MtlD7HxQXdDvpmZ3
WjMOovdSYWIeSRKhFgWD09EmZ5xD0MSHmVLD3VSPk/uVwhgzudAanXm5AqRB5n2XdN2h6U0V/r12
noxnG4KdpvOuS/2SJ2VMDrIPFbFFYOt2/FHTdA7eucoZB+ds9OlKYI7CoJVIkiRIYvQVzsQ1X8Ma
51MWWyX+QiPpRN6nbRiOVwcKzXyObJXy+9CEnv/UNQ3DTwOIOu6kEzaIryzsJvpg06gd3kcai/S3
p8SndyWKh22QN4SG0V9RQIfuwtaIBLfe+dnlMdTs7a/Ue7+UOfPwpPySUtWHp1pBEvxghiCZ76eW
IT7PKy+5+TEOo8geeVj15bcZH4Iv8yidevGJL0qQkxYTTU40XWZ5ryCOJ0XLljAuD5ZGDOQ3MpGz
6cY2vklqKHuXwWiqSdCZ40PdH4SiGdjwAc6S4CeM2AJ1wA+yxhxePo5+KUSEQsSUU0e7ID2iBhKb
e0XhOq2KFfQJ//dq29780C7Ww49hVSTFDWHRyydec1N+ZDVECr/GSrGlPnScJGN8ShRDNuM4DE3I
7wEws90z1SToy4sFjo1PBVoZh/Yylu3M5GWo5VKtuYJjZvJVxSwSRyiPM6tyXiVNPOfJalWcgPmL
plcEI7Qh/p7yVoncZSJKcdgK0TddnnRDF4dHVKUT3h9K5uI6OqejH8ZvvQI0Jj5PAPIDwLlEEGp9
12PcDkuRjB6lWrsINDnlfHHSJ3niQsI9WlzUfBYVr3tzFoA5yPCgkowTd0VyeGTP1INdNxVszpL2
h7ZubJqcmbBU17p8ASgVkQoru+YVn1KDvhzfrMmB+8GlZZGh1hactSOw8gEsDfqLOzAOF3NJiQv9
7zhokvQ8UUWac4krMT/Ea9JNRZ9ajXhpVn0Zq1NYp0JWKAn4xB0T7dflXCWTod+IKF1/nEce/dZr
6sJfqfXMXJo5RD0IScCiGpR7R8kcB8gChTo6w1VU8lsmaTBfehLzebnEa8iuHEDnBcf1ZM1JdMQH
nxwzcj0mGRGxPks6G3K/9MSHP7mlwSWKwkifOaxd9RFw6T72ReZhEvegyiCkD/W8gItTIFFEIWZp
J/FOWunQtGy9byHuZ8sdGTt3lNMIQG0zArDn0cJ+zhBFdd9RnoRuakJ2gkdnUFQ7ZFtLN2fpkTMO
4U2OLvHMnXsCFXiaK63GPAOA8ZlDAuTaHEHVFLnzYgZK34drMktyYmnQzleb1Eo/k7AHQQ0+HRTR
Gj7dEIiIlLms/EsS1nYXrtJryKP6rqSAKWGHzepvU5OBhdH2q1EHnS6U38Vh33H8v96RPifIM6m/
zCLQW7D6kpRXBNYJ+zp0OLmeoDGz9L1o1sDc+YFjASaojiOtPuh4sGdYYbd4E26idbxg/mbzvCYx
7DZ7q/5GyQOHoRbrRcLd73ea9uXY55N3vnnHgJwe79OmXPQTQ8tN/LTMSC1+WBhUoBfI5Kwqc1+V
MQCsFVuWExwB+vpXFoYkPlVyCPi3aEzH6UM8Qmf8QUjbiZ8a7zokuUnTtfwuhhSO3dCrrmXytNpM
12gLrKohwG8WJC4vg0pB299HC77frvdzWCBpqJa8DqJU3nFkV096rqG3AauoUWdqfNpjr5iNfhLJ
KAkCyiqAySKK6iqzECwcPefw7o2ToPVhESjbkQ9j3apmOiItLuLmUlW6Omcpx1E9pIJnZdFljjAE
Z2uc/i2AG2NtkfhmCh4TP8Xqjs5rXOcUJNfzaiP9IdVWwpfYpLjGnWpdR4rnUzAG9iHinWvK3Ghu
20cqTFWH+ZjAexbnM+loj4kjUq8PAGaWY13oZlly/DmBtKeKy/G5xwGB7Q86TtHNueyVO7Clm5u/
Y7GQ52SNcHm3oLzdHKL0YcWORrsVKaOIyI9YtcBvpqAqTnc9Rwydo01qCR7hV8xRChRZnMn7BF50
EUIGX/PxiAdXF4M++vljmTbZND+0OBTad1MtlvRQjVUVPCNQUAHaBM0yyBOxQZK+HzNEKyfXJSN/
7rKmnM79mIr7iA9oic1ieUbIJQ06HwKT2TMUwCx8WhEG2mNDsa7qY4f+2b6983EdNy0C6pcUUxl6
8qBG3frf/aSH9K8Jnf6fp4TyX7ibYjM7ZYsF59ZTMY+HBqTLvxc4BBUKhazT0AN1IoqOCxm5ApsP
88tRT+gfac/RiGRmeyfhJ9yi05GMbDzC9s+Xj2VTymk4oB44tPJAopUzQO7Hjo7v4qyf6Dt4qZJv
qp04xBoSFwNesMUpwz/jYgycxWgaWNgVywRr1LTQpEsICEnI7kXxoYzcAFDVkA0P5cyCHz1L2rKB
7zvRVByob0iY5lZDiP61DSMyHQib3Wjg0j0J/9DOk4ZfyCAQyY4otgQVPfazFM13rho+HQ2+iPg9
Z3Yar1mbTnFVoOAwHHTbLGMe9byuckuSF+c0BygrxW23qfyPmsVheF74iyFMkc6kI5+xydqkw9WV
mOW4lnDlmPKso3MU520DjM85MWVcPixzx9hlggnmCK9vED3KfJAWGf9+Re49/gBzGdPdW1AZaQbi
3YiTVCDfkHamxvGIFME1qV5MMyNwgI58GuODY5LRQ2eC+ZuaODmnyC09uXEh5EBm/Deyy+xXi47h
5jToVj9grSS3iJsMJZBhIcXgG3Zn2eI/6jmpP4xpbOYc7K4MtzXk0oY8jGDmkgfobquzj0kUzUi0
u+YX0z2bkN2F4KHt5jWfZZY8c48rFkISINdC3ArPCjsthFBrhPa0ybzrWYcdfhYru6radjd8XX1Y
1HByQa41W+8MyA5FMqwDou/JX+JgaHM1d/CZXrgtIOLtzrrx8hDGa3/pWSzOqRTTVStsUDz0ddHY
On4IQ+RrwrLRCNggy+KR6MC7X4Nj2ndhDv6cKThlUwHLvfrsfdR8632PTQsUrYMWaXgECilBiODS
nPHpSzdkBteySF6aATfuteqDY6mxZ4w0XQszwBic13DSXBjyHfDC/sxKP2DJQXeNjUIcCdInFGNA
xGkwQYcbUz3cLWT+CW/Il6hR4sJmU7yPqs1chHMvMP6Shn1hzdDeYAhPcQuIxt9tm4SfmgrbR6SI
/1bV/VS0UZe8S7pGf9JMizt4/Ymr5q3DftL2OSNtUlgdyuOiGOAhYWLlEaJlhE1l1pILumjHw9Jq
hHTwehi+j4vmeSOg3tVQKXxE0xJy5AmTJw7P3ItpEARC9jWvURETKwCow7V5gfLlDO1ScqOwRmjy
GKm/s6x9AntXxobyOIuIW9CTYliotR0CYFxuo3etqRVu/+nc/IJ0L7j0EVneR2hqPNcy9QaK+xWD
JlV8kLoNjhVrm5/OT/w2Jkn/Qc4NxcqnCvn8ZIrzEovh1MYS2GfdRJdYS3sEqxkLvbPuUqluWYsl
G6aTJa0p86AV5S9ZWfWkMya/1pNJcuqJtUdWhvXnyol5ORmr++SqgtqclB2S8RBGlfsQS9k8N1EV
/xBho37DTozA2ShBYJZx/mmtCWEPSDOWT75z4m6iZUbyGVSFA5quEQMsZqzPCnWIHwP2wfaSrMhy
HXQpxVnHAoZ7UVMFZbEqsVxEFsryWAeETHkaGB0emrqOkdvq/dIhc6RHdzA4vo5iFUv4rbczzuVc
VUtwC6N0HT7TeABkP4s9UccK95j+iNt6FOX9mpWPbE3lAwsTM8I7NK2QQ7LLzyBY7LcE1e6HhABs
hrnDFRHXSo98As5JchxS3n0AxAs8y26Ei8dvobRpigAx1KPUdE4gaBzgZJ2atX8nQ4SYw6rH6zJS
GE65kLfyEQWZxjyuCH/l0QyRfIKricsOq4SFLN4e8UXBcdT/SJI5vYPKrD7RhHS/xRB0K1Kek7hC
Wfrie4xYNS6wOrQsKqRjdUEheX5i6YTPaPIvPlppGKPBvfo/jq5kuW1ci34Rq8ABHLYcNNiWZMuO
nWTDcicOwBEAQQIEvv4dv11XJ+m0JRK494xLYOkh2mm2lEtWFAhB1ZmcYCPsY3UeM9x+zTTF6jsT
W3aYICf6wiOl00uwrPlfknUzr1I0K6kyRIfuLyKTDE8xCADSQI6BMSXDtyqaMXfrb8x4+gOtY+2X
UEtMyzAPWFSlNsFozLfZQIu8Y8usnCnMhpdFk5+dsNsVh0L4uShuvxYwQ882h3etJGTAMxlYv14s
lrUHyxn/k44r/Q8jW/YxkynDTsZmEzw6hG//4y3mtzKSietrhjnparzmvkr2uHgMmY5wmK86ug8r
preS4PnnpTcje4wwgfBK9XOkD+2u/XxgOjHinIZielDhNwSS4S8rSvwn5hVz5wRQY1R8rGII8bMP
lEQnY83oBplrBI07rTaLCrzrSsmAXMxMwg/1rPcMJ1ue4Px79n5rg587proHuuxrMyBbLa092QG4
InpnKBrIC9ZXRAIixJ0ke07RstKy4sWD7jsB8cBuhkORtACG8lE8qZUQVWWzC04ZBJo4oIVKow/O
ZHHz0S7eRIhQq9pna7tUCcpslnpVrfYbroNdq9cxTfyfdUUO2E5ynTSBm+Z7jBbs34GYsqNY8rV7
3FSM8Y+qZNAnZ7vuPfVdbGqCffbFIjjyq/fDOJwg8PJbteyA9g7pBNcg5Pjj9GuEGPcG7898lRlM
I01LBV8aYBapqWbsIOyBAZTfTvgTxUMEgct8jLMw7eskXQS+J9IpVu05WWSTplC4VpxkHDsHFAdr
vS5J/FJYhy8U/22uyozP/kYmKGdLgcsC9R3xjitLIBhyfrSst58d1XoplRuTqExVkh9JsqwAUJzD
EJ5oCw2s6QabAZtlvOYoBPZNF+9MPHR+xJs6gEKOzvjcWNrQeO3PXQFxmJ3XkJwjfHSfwWaBvI8Y
TC5FDF38oSVSu3M2DCI5z0WS/Vw2YYbnLO3QAL4NfsYLgZstVWeAB3xolgwA2ckHu0mrZJvyx5bv
Dr4GNJMA1U6NCW+YvdyKLcGsvMrNTjqscL2xdavi7/s3akVRnNjKho+kI1y+FGvIg5fMhZGrMKCL
/RhoiYjwwWXh82bm/nNYPRZp2jnAmYgrGUCthEn4Z+QZJhBkK2vWhKuEBJgsS7xdEpLQFTutIXvd
qS67yT4w/y3r1iEgahBFgw0PwAqcJXJExxEfP6np4zrzWx/hUXeG13OKyWDBYiYOeWH5cYHbLyuH
jgZ/vMmyCxCJPD26WLnzd29i/yeWC7mbhU3YhZZ2epJkm9RzxmNyBgT5zEcb30J0IT4gmAyfrHAC
1r4lajOAjfPE4+Osdwgm525jv2Qxur4kYWzOU7r2SRV1Ozv6CAHqP1fk4TdE6eWNS2GfZNIn2NLt
Pqua7pSRY5CF8kNJHRU1pt5FQDktNnlUzgy4kjcsZqUcorwRACqLchIh+ilMwuUlCvN+LTUmy6lM
4mm98xlhBjhd7HQU4ej/8ngrfDVyhJleZWSWtSkKuE0fqMLRD5Q3x3RBu1l/5+EEGNZIpBCmUa60
S3i9p16YBjrAoj8NKcnTCuhoPB0QNTTZeiZpV1SWwUeeapuC8nCpE2XaAbEpQ2JxosbJXFxpHuxV
kOTdnz0eBoMdoyPm0JNFZCgl3DHzEMcOaTQXfRkUqOLA5oAMuJJxMa1nP0un6lk4npfjiAq9elL5
GiJBXA7nbIvTG3BrWvdjzK55m+A5ibrsPV0j4FU51twSsQ7t9M6CVdNy2IsRo15f/L9xKumHmoJt
/P5RoEMobbExVdowXo/xPHtSTjoem53S6Ve78fUQ2Q1LP9cTaBZTLPdtEe43JRuFsXsCgVDZBSN3
s3UdTgK453LyzBFu/jZ6PyBfqpXDPRhQwHRVOdpMsKxbhFgIUBOuoS32wEpBICuPAi2/cYUXL5tL
LZFVWoJJc3fBlNtqYPq4B6IN+F+5SiLXM2Fj9skKPsz/fCxtX2K9BFpApMCHNKOm9bFd4j6q5jmZ
oQZteeCfVcra4biIwChMyGvxBKX4+txuCAZr0rnL87qDbmqt96wYfLW0it13+ApM5WDxfwOxtnzJ
MHPo7OjD/kTHsD/insfNxNT0MAEXg8UGW+M3s2D4rbN4phDE5kb6yJXl+sF1WSrBpwFnOG2oAt6b
sXfjpwLY3TDRdj9tkppfSCR1fx0WmwcA8HjqYre/IZkIVrURVpH8MLQquW1Ybc54tTpbuzhRYzUv
sMtguxmzGLE8caDfQpGs6TGdxCjP3wJtV4EcsNc5gSzgEQTWXPx2uw9Bxi2YvnFgLNOXlIv7s3ge
sYMlJnzrGdgx1qnwDOFC+rjZsEW/paT6uPu2w4QOMuZrTRc8BSzfQyg4YpmBF04V9t4WRaE01fnZ
wEvwllt7i1qa1BNNBnPCgCDKPnIcM4Va/xZi1+aCss85auaU+cchSaNzruLlabUTPXKSo/sWsByn
wHzRn1SjUXY/C3zRAEgR43qeMo0LDtNcp8tpTxbADoBL0U8Imf4R4u7oL1cgVUoTgJxZu978M3Cf
dDjqzVAK1rXvblR7hsdLZ6JmwWJw8Fi1Xmiwd/+mpMAQTJFuThHln4BlyVhnL3KdlTiJNR9e94CD
44Rl6ceOqw2XsfYdAMw9AQ+s8vmhnYrw7oIYER08II2RkWhCAq6sxxmDgy7GZBjnPGviiLAHL7f5
YGP89SFZ+UF3AphfMeCSmUDylHOW8wNgYclKm5lO1RuQtfswFNjEkPII5n0h7UV2AiOvGfb10/SD
qtuFUtwqwTiVMo/8oe2QXgfOirWVMEV0stls3rN928ZqRTF7Cb9DdrFTJk+xa+cE3E6X3rCBge4G
aVbNI10AArQs/qXHzhzWibEXCAfyek0zW++S2o8t0K6OwDjfVRaMtwltHRVgTnHiWRu8422HYpEg
L74EGhYet3YhjdUAEHAXsuMYbwPeoK7FWpKjAq2apg7v5eRnjHAOboPU8s8wVDD/0Vxgdeu26zJB
h5a3mHurENTWKdLAAMjCussWz1EJSHTHyrkiCHBfkqVEwRIif4skrt2k7gaikDqKYeShe0ZPk2j3
UxKCjJ1n556wbLjDjjfi2dCgO/XpSM/jKPLDGkz+iNCL8WkdadGgxP3PDEFYhT8KS5Bc2q7cxIA+
Lic6V4tiL56HnpJ324moBjFJbgB1x6vspvAPHva49gkXVRybtq13QcBysIiVIuakbGffNu1g+s+Y
ATOMJ8JOugt5nTGvcYoHwScUTy0Aze4zdOl0RCNofjD5Pn0/F8nfDMa3jTcefS2s7tHR/MKzbj0A
kQYt2u57HS/ZdsxWlwVl15r/ECMHaKbf/FmJ5C8G7i/FbHqHSRT9vHC1X/cenJUFTv9GGMmA5A9R
3QV7cc6LJbhqqz5TKWQzKA52hbXFwY1T8NMvMS4a3OfJG5AFfQRoNTwQVNQfoHtTuMhd/xUlqzgB
h0xfxmV909nYvY8kRRHbhhkA/hjdInpsGB4R3Jnfw7HLar8AjzgEaTGVA1+KqBTCTaWD4qZu5/AP
/FIan6ehtS+WCfIV7tKsmeEZXSoIWeaysNTYikM8wXHZQzhfqwGqJrWv7HkPul9Rj4SsT27neEcK
ZkbmNGkY2suqjXs+xUe7brgIhzQAH/OsXE/Y07TpKA4OLoWxB6jUujJP8QJM1HwYX+zzCWOb218B
pfYCZJVbkuIH1yb5Qwcn+I3wPVONCHO3/Otc7Neh3O1AZc01V9HFF0jz/cw7RcQDPm64pWkEJQFo
7kXyW4RY9PjJL9NQJ8xM0YeLQ68eoiGcRlXGq+XqXsDQtODaMyFuSTKq0P4otoWrrzywqXLlLLtw
gWAVv4BpA2GOtkT48carLekZMF0XFr+3dcQMnWQ5u4L+HMJmMXP7fy9c30TZur5xu3VTaXW+BE1r
VO8qgLoZRstkhXoZNyL6UyFjlCLin04NCTivNkjS8dqxVr1joZSYkUYcN1PVjd69E0RTLy9Fl1t+
QGhTSKpiVPICUCWCnGFoB/nPBO06v8meuvkeItx+qYoOF/+Opgu79GWHl7V/ElqqqSpCpEdi7wSN
lZS4luf5Nq+rxyfNPNDacnAArKvRhguohjiBYuahKOLEPcFt2LKfayBcfsO0Rbp3Z6mXpd9Qb//e
zQoPUxSBegqb2NnoF4jXPHyGEmVg/zii7f5tGbTGiE+DgLarDSU5tlkBhOEsli2MKyBNPnjG6LOy
Ruc8eCssnhJkuyYDVwTChC4bWrQ2U4ru5mDrZhSKrR1w45UaBAtXOc+3/XXlIGfqTkP0FJSZgNYU
ck6x7hNoX9KS7V9oJQR8Dfg8kdCnfeRoq9FpC+kD7v11aVDLG2w/BxrM9qsApJRHCIVbdhRFRxty
SvdK4VoHpozrqQP5p3fJPuI+ACOOeIo4D86T5Dqf6l5CbfYwRlAcDSDjEax/KRydwhPkPos76yXQ
k6gzPeXjVe/LXhwz3udSndFexDAWoU/W/07MNrHKkhheTTZvYJrqaULC6w8OaCt+2RH/L1W962xL
W2Q1oP0bmaChp1eUVhTb14S/vqtJgk/IlLSFYECWQcD2Jx2ij2J6xE6KbbecIwSB/aWOUqoPsUk7
D/kPF4AsHmErZWI57J0BBrYRlo4XBT5s/AMCa/YfGgcW/deHKwExmXaj7ciJwISYTJgVMkjlwG0N
+NnrNZq6PGx8mM4zdie+BivSOX0YAG04Tvgy2XjGeYIFDi1rIvI/CTOZrGO95t1wB1ngrLjmJMom
UiP8Qvn/0pCl++eYbXwAw+3S8b8diMCmDl0cM36QebcrWemIenVhHgQ24o5TeFp3wAPT0X87t+/S
o+oOBLxZVQU+lGEzQlQigSWxhwK/RCpg9A94/5A1ePvG3NT56pYLhNHjfAkpVjNxwF2a5Si13Sj2
ExfjnMAnPY3yP7zMfXIha9SpUtnYJoewXzne/gGlrJUJdY74i7X4xzjpPg3mn30Fz8Vprit0ZRYT
O8qE+fHephrXtSdoUcJhkvZnkFsTfR3ybmtvloxmvQQS4tSHvpco72r1MtWQTdMGRecUs4lR+V9e
9ENR7nGv8IoyjBUYGdUavE84s0WDn3/cmm6awxHu7TxuwpT47domAHQ+KfOp/A3FV/RXxbvPAS2A
QAWsbfPkiYKkxs4BaiM+tukCwVUoivGey65AgdWekjStzUiiBWb2ZPzJIbLZbgXWC1eBGM3UhQuU
ax5cjPe3kQVI4DLedi+jSqEJnr5bsdq4KUKy6xL7g785IawXpYGFwVd9D/z1OYDqhR5AMaOEpI8d
dRhIdvWoIrXtVduOLT8hsoyDleQO3TB4eeAlFNF+VyywyQexKdk/CZqbw9ptWMgBjhr3vkehWTAc
I5LwlwkLcVwtFGsxS7NzEa+A/SikpVU0jCizySOCVwlARo8XvcuAYBcocagK3GO+FqKAZI56niHB
HQ9A9NYOFCiRHIMRAej9+KyTXKU3jWkXQwtft72BkGx6GIYu8+cUDuuzFj79Q4ud8AaCDfIzSjPz
yvDNIlbPKoc80imFGDQjy32BRiD7mwKb/69t8bac9mG2cw3TJpDBjGAUPGdg35MHiBLMS9IlDiD/
NOcoFqLEXO0Q9MNjP3CBaSOets9EFvF+JXshf4PL2/9ObTYNVSFbnpRiSxKwegxWhQDi1coWrcmr
3vR8wsWB1hDAjPjHDZMwqCZ8WazsfDBe5Jinzcwmc6R5tveIOreAIcj3iyyiAmyIk8tvbldvKg06
HXeFkSwDFBoN75E24msEUfgX6b7Cv/qEqt8ugPL9pUftT/u4LEOA/FwXmOLQgiFfGugmvayLWU8Y
TGzM5yt1SOOq5g4gygGOoz64p9B3IFnID8t/oOS+ZcbfcL0u911sQPR3LkHZDYwsLZgY1seV7TYo
4KiLC4G6qjwecKFS0t4A4MJuVELuOuh/6FFiYcMhZcGwRYqtGOqZuik8BnIJop9EtEK9463K7LcE
HwCXVeivvBWAsZcSX9yUfelCDv91oVAhniG/8QMyJmX6CA0ZruoOjQnXtBhUVvkgjE7zonoNZx+A
hVUL+WLSSAHcXCBV6J5ZJBJ2B1CV3gHBDuxvqrFTkK03PwWiA19gcNznKkxxPsAUtGmc/cE2BneG
s+slaXeWVVlmaN6kOx+gOs1UkHSPdpTx+DEkcsZxyXhATxYLWHYqckBGhywFPHKAwqvbakYsJCqT
y2lypkxB45ONPXGvCr+6LyXqThKcS1ky5043CL9H2EPMmIreph3g7n4co8nH9QDb2DNbEWLfJFAl
4bnyk50qjo5UwLM2KiBcKRF6nokbdwNvf4907OkTACHT5lUq2zwpASJ51cQqzeglZxiNb+hhWs6T
6OIEJPSicC5tfaEf1tzZN6m9QtctjTQvCzWBdRCgOI+T29g5m3DSn4zbtEUXIAR8IDhwDj1Kp9Hv
C/koGV4FbiVo2ufE4cdjEkDlT+o3kTS2kAn+N4w1S219h58i7ZDumW7t/FrsNnsjRVp8RApPcoXq
MhL8c7vk+Gc6t1/RGi+/c2IycdjBYJmSt3JnzegBHVcBxrL0T4SzL+DlViDj4p7blPrGTFyr9wS+
8uAwIlmj/TtjzMg+vKTmZWHR+Bhg1LlrmStoUIYF39fYUgeOYduykgRJrwEcZ07jqd/GWfHnRM0j
uZkQOtSnsV2DJzlB0YKbc3ZXiRrlCOLsfhiuauXgVKD8hOdn4uPY0CzgcKGPq6dgy0MWv83QzZ1F
uKbseZ4WXllsCaXEMm1KS9PitMzQd5o5UD/RXqOLcmQRv8kQwS/PFKcir32/il/YTBgEACrB1CUA
4syXYRoX9GuhUGeEbmnoeUXyZMchNkcFQkniPcIZlXP/K3WhgFyL6u1bLR89j1oT9jKZfhGvOfok
+/PCR/U9++NVKb2LAS85E9P7nq4dpNcRBH5Hjul/WsusdR7aF2CVr9hICtGoJTLXJJrphclWnQvM
CxBaFEEU36Fo2ZMay5bW736MIK/MbDqNb51sydx0bIdiJwQHA0TQtppdCbopb0NIZgqGYdDDgdl2
yk+zNLR7goivB0Bs1Nr+A6XQr79UMUrx1qKimJYYpFZ8A37SlxaAbHKABH7NAT2aDb+oV6GOC3Ty
HBcROKZTIVZjzyOUvfd+g3jzICPZjjWoYceeQ9+C6uYBxJjXCWQY4k2mELt5GYuI2LsPNjz2cmDr
CpMEbj56AcGNH2LuIggVe7xV8GlTnZZz61d1iREHP52SwXMPgmWFlhMYuT9qEUyHERqfs7I4Ksoe
dgtTYVBdrxqVyw9LjkCYWQj2UmRaPKwmQrlrEaRQAwUO6qkFXAttKMo1Lwz8VyW2AK2Ramnj+Ccm
CpdWWZCI+Jx46v/1Em/Rm/Vjdxn3SP3WcJww1IqjzavCum7dZV2LFPoKXB1rBSIWyj/pSNg/bmCH
bDOpQJ8tQvbwv6lE9kzb7yTWb+nP1Y2y+28pUnnM9pXAnrTGOzlBwU+XQ2F9hnA7jyG5mr9Rngdg
mS1wnJb7Y4I+TfOVF5RmVWJsOFdbt85nyBCWuxJBwjFvusQVNRW4uirIwCx/NpuHCgFv4opVLSP/
IJ2YqmkV0dDgL1cJ6AaVxo+xCmRx1pNaxnoYJnS5tQN28D94qrffzLu1gc4LboQkbcXSyHDCbp+M
U2QOEdMSA2Gw36gy+aFn/eAqs20IpFpDHFa1UGQ9Kq/FX0xYQ2PoYJ9oEk4HmPa2esd497Qx4JoC
noPfthA9Hkg5IIbHS1Enep2ew76V03Hs3HADNTKdeLhPNxV0cYOzLALnuDtzWDALlX3hixOVvXvG
p7xuDUbCUUJNkpK1woYLdWks2WFj4AteJC6bBV8gmoZfyY6KmqSQWw1JBbJEd7ZBrJosBRTdYsgW
wILe4r7QOgEnIpZLQj37RWWyRz/6JVzD5GhhIop+LkvfIVC/t+NTpAl9jXiaf7RQvrEKFqPWlHkA
kjgrPNPlMvXR1w51lC9JYeyFU2FPYzxABDN5ELTz8g0bIBn8EeHgOcNnv8R/YjGk4gByFd4B0Nvj
VJkZsetn5qGfmMKIyRNpaRFjJIiQl0RY8oRvDGPAvrQQVg2hQqwuSa4tinfxeskkWA8U5pzbzt16
wX/kJ2RbiNWADd6/piPkLNWQL0NYtXwjJ0+hNmrYOASiWqCX88gEwl2Re83OzAZ7KbF+nSAf169i
WOIWmFJq3D3LZwANHsFwohyWLHBXCGahC8fQF/xITQw63C7m+6734hgiyGU9guhyezPjSiRfhGzf
DQRQOg0VgAloDG0cj75esee6G3BhiNVwsCgqm8CHk0XYcYi7wsPXI447mZOgVmBH+R3kEmp7tqDA
YlGC3FMYLHtSBMVD2/N2gdhnxHZUQHFEH7N1A0PqcEGfcAxCmLXOssWCaYV5xj6ffBZSp3AcJYbv
6C1O2HsKcdsDyQL1TJEllTSJX0R4xbi5tXUoIJH/IN0QABYkQd5kdse0jIc2Pyk8E5jbMGDzimJ9
BC0Woq6qhqdrc+WUpWJ59rPlLcC8PVRAvjVroeiAtvYVk4rZ8Gc7BkvGKOY3pGRmwYOV2PgaXYTq
R5KIvcaBwt7QjYDRFrFuHcbvzhcpGsJASfESOm0cBIATcYoTkABXZLNh6AIrbxp8x+EnwWLS8C2h
9ICrEloFBtkQOK8Bk3S52AHKE+ugsL0YDKxphdt0108IWlf9IYQIxD2Hm9IhSBNUuxy+z2F0uoCW
JHlJR6gYKnhJQt4w36fps91hTy5lKvf0Vkw08zcI+bg9QxfxncpP8FZderyq04PJqE5OjskOux/Z
bXIsRBvyrwiWA6TVBR2gDg7C1ZZkaPNfhciT9BmNsjrBSx3wCE4jMbI65QSNadveDmm14lCYq0Wu
sJmUCto39eJW3L04+tkIEVaFrEAyVxoXCMiIrV25KioXQ2z7VGxqoRDRAswOfuD3muS8JxjWNxLn
T9MiRHsJl3hsGzvv7D3eZv4Jdxjg7oRTm9XL4ijg2yJJ8u0dbGwyP042A+kDmBKyTchZFXTZsdIH
SbBBlwaWqQi4KjQA9QB1PMAirX9EMO3Iw6SzjhznPDNfjMviwFOv5WmNsS+UKAF1hwyqTwZ2Ztuu
SqzbdPDG5ct99tsQQPTSMZQgtFwuvDHFPPwJQOLr68xZrpskKdwxzQLrSitGHpT9t8sA8/LEDq7t
OphHSDBX6Z7mf6EzS+6qld0TFxkY0JxH2Gxz20Fs4v3qDgtGib2CS4bIN/C2+OgDlhGg8Egb7ks2
mrg9bUJO7TUOPPk2e65zDEE5gVrskiAeb/4lrO5u8zxnDoW4KX2jElWb2NFJ3j9FFKbJi9UgJ77Y
kMHn5WeevS7fMi4QdOCQHxIg2tMh6qkHHRXs/oIHKcQkPVh/0pq2z6OHtPJ1wsL+nODShYYAtrq6
pXr3T1HfDdkhB839G8MWEt2iGadoV0Ln7D/IIP1ZtHCD/omQJbLd0aKnxYFAy8Fu+ZBP49ULabpz
BoPfDzsU9JXoOVsBP2GHPpqp658jVmRgFfvBdLC0FV3LKjawzN2CQM6w+2WQRFcIdZvCj0Ql0gDf
t+v4VdhO9v9JaM/yE00hK04BOHf4rfNkh1cQrHT/yfrdAuQCTqVrSG51/DfCD/YcTRFCjFkAYO3g
oQSFVyneZPgGW66fn7Gf2f0ORsxMB6Qr+n858DtwSQomuTMK9iQdqmGJfhsI3OuM2zi/zlAAvkGm
jodMRwNONUCoo3zVm1jF257r3jxhCG/NGVK13iKwg8I8MfTyWsRoEGlgkgB1B0O6cMe8zYOgwc0I
l6ILc3LJ5Rr9QfumUA8ZMAoI9+XMvxy35NJBcq6PCSVMPQeQQ6symJGMXa+T3rFQWKbPvff6p50M
Rn8DNXb7Au5WCwh2gu4KtyL7t8cRdp0JZbmI095AxsPZ4dMzFPam/elRDzLU6DozoLwEmrAKyH3G
smB9O1xg0oiBaU4wZ15NrEzQ7BpSdFBeBOqJwbqhvwdb2GMcTpS7iHXGPBqhRZBBuUbhwKJGqfG5
j6xefjAMgAkmm77rK5G38JqOBU0BHJENnaDL2lqQEpZDYoJkH/ygJqXrZdgguWmiiUv5kLcwGJXo
fJHnrW3zCSAknVH0QEIJQW9gppvFx2Uq3BRaIC7QuTf0JTp6yBVsCmikgxJr/D9b3MpogbjKbeEf
lvb0C8MzFBvOTPrQK4gzD9CxBe6hgG2ubmUc/52zbMYdAIoBDwZwj4bvYwT/07bJjwAWU1fnSB+S
kNKiiAOOaiYAkCD3Qbb4V4aWAPMSFPjAngrzaIRFPLao0KzxSzifszhkmIqyrT0ke2uuEHsghQnh
L3NfJboH3gH+LAV5znLxIzewVTXRZt2NrVs/Nxp1Sq8p4fHnAAvUf/uWgH3eC3AVVwK5fv/ZtSGg
yNBBSFhgvP5HIEZpkmUb/VeHPJaDXpMtv+UmBPW8BuP2tDBIcx/Q7UDetcYm03BKFFQiq8z6M2eg
IQVwA7YOdat70LRdj+yeI8x5+fQKM34RNtpxcYGYLPgRoY3bHIo5UfwgMpAc1QBJDDtAb07/St6m
4ugUxNQlz3cc1t0STeR9CNM0PC6opokqN2LQhOXaGL+kEIbgCbvuW9A+aGf2QlVyxVYG6wANW1dh
JrDqCUIMhw+7WKC4x8bRGwpZOB58jCnw0R3gW457jIxgYvfDsq70HGRORb8ncDbVOrahucPcl61v
1uaMn72IbPKCfBm/l4MKRtLgvo8fM/d/BaJu3Q3qgHx8mtoALznwvbbXV6pVv6OOEHzdAV5uqAb3
pUvyOpB4icQhpqmqoVOMEPO/ZERK/FYm3EZqxzNif0G/+Y0oYxgKoEqXIofxHTECTyNSguL32eNv
wkmGMEpIg8bBfUiOJb27yFTHoL1mZcOGTMg6ckftHV46IPcDvcBPH9kKC4CCfKaAbtPc93XATTmk
4EenliRyr3qa6OUCpDXPIUie6MIgNcgg0IDTa178o9xwoN09zrjo9j/OzrQ3euTK0n+lUd/pZnAL
ctA2MMncM7Xv+kLo3bhvwTX46+fJsnvapW5PDQQYMN6SlEolGcG4957zHNMz0QeGOFIWdWv7HO0Q
wrlu8GhWpupX8+gM85mCTH+4dcC8cIWUetjWCa3wYKUiFA/XopCuR8I8k+R673hiWludwUynXDrx
EICEuvJmHwkvNeRso6Kt5RP1qv+i2cF29JPbo13U+k7NNordOdujAM1vBiWdsJWu861lPvIeI3I+
Dq3jbLQjOTk2DN6ZxqCY9lRkbLCFTnghvfxWlCIJyT3NV66vmFhOvVdu3DJvoK5l0cCkOSiudNL4
j2PsBDun6V3kKbkVCotNOkVN+hqzJYLtcQ02sNKl6JD4tY8O2UW/mH6JMFOXSWoXVRYTEq+4rUY/
uV0aQ4KcrqutVyCB7LqscKm3o8JZM7m2bvVi6CuKxRwV18WSsiKwtntTkWSanDRu8mF3DY5BMpy3
y9zrdVx6zfPcmkhEnXF+YYiqnjwLO9SqcCvxHrT2tA/siZFt5aXDI9inDhtlquaQjtvMvVFP07VF
wuBrbWM+4Vktg62d+/pEfHnx7BTN9J4DtFBhwqqwGcPwqxbsrudFKlQqoiyfe1bc2iUjh+DPfJB3
GJnEdyMlXgBDjvO4WGl5lZsyi1dlMw8vpUYaiJ673rkcxM4+R5t916KnW2lk4K8NySn37aQVAlGO
VluH7YCeNB5CYgmT5NE06vi9SiZRhGY3OOtckMRXBLZ4aMzu8tjyoWup2ECjXdntTZ7mbDaaLKI3
Z86QZ6feEj/wpG2PaAeX9VjN3g/LMDlcUl35Iaweng9tZx8neq9XnbCsV9sp5ttKImIzUZafleVa
AoljHzHXRMJ7Fys8TFhmss3gqQxnvhXfBrzF604u3S/sOZhybKzSSmvORhn9oC1hMfHJawDbrOzE
mF85jarrnmqITkE1rLFEZ889mtqneBTeGsaS3npxXOJBRIxlrpTvKrUpDMsr17iFuusURIJ3jWQV
Aj61GJ2be2vqrfdsMt2agRST5TXuSmVutVEvochn8VjmtIwn7pN5a9JkGN9osntibzGzbrb4j/tX
KsBXvBnIgmycKe2KoB7U/K5M/HVe1R4p3HaGI91k1BRfJUYjxzDK2nbd6axawjFqqBKqpGy2lY0I
cTcsatpBrKRRMUBxuszRguDd82Mj2RocA1mRlh4vowGnXvbCHDsUIRjkrxugSnunSvxtbaJmOUZG
jzuOSfw9pAZU3tpuTO5lmY7Lsa8rext0AxOR1FB0UCmDwrztB7bood+IwYeNUfZlvlfTRWpzcWhv
VVl4FEeBkw8h+9qwHmlR7ZtuGr+lGkny7PaM0mna2oKbOqAaa3Ffw40eiT4z6hZJkp1N3xh6Ajax
KBmwFjCQvjD/sjYU7VSiQ5S5xusUJQpXvMoEhXqFQKakx2GMKspvYUks+7YZEZxls3HkfSEVGvVF
h2vicqOQbjaRjIqDh+LsCFyDKPQE69ScIMjpzJnngaUVw6asqYmwZVSMDC4KZvc7mpGpw6bUt08j
FfCPgsfRtwTE+Ka07PJGLUH7onLJ4tGTDulEVLvKlBdORtYY1VoXsfGQuUHzU5dWuUGNSZN6NFQd
WpI+jVz8C+faDZSDWSpq6Ugb1Y8S6/zTEkkGJm7vtRxLFrRxkYvaME+E2iT+iB4gsgxG4t5rRw7Z
voTlfN2KPEexmLm7jh7aludRdNtJrZ+C2qlo6WXZExW7/ziUmA+YLqZluR07Pj9miHRfU4ZH9w30
HVY6wv6fk80eYnQOIg/MXN8XN18QMfh1E0o0NasyFrQa0B3SvKxUnIVjNhpHk9nEWk3mRKNeWYKE
VIukSXJ61dq3kGXtTJs5/4HONfpoa7aNlFZLTQOUhpQy16NE7XAYhSr34PCKOzt1ZAj9JQvxWiJd
DhrUKbMRN4CrfbF8cChmwB4wXUwpIPZZb4EvWGiY3fBw1i+pdtW90eLyxZJS52HFIXjvBHY276CL
BWJLb3mJDzkUgYQ7W4krivbLAJHG3tnlufeMvblX22bokp62uFe+mpO/XM6ai3PZzZVV3zET9c9u
kPbZc9z0NigFOwtVUdt7ZTuNfOOgvZTsO3gtwjStm/3iYWwEm4PpdXIha+dLPcz3lBJ8dElpWssa
2Zjq9m6FcgbhhvCp5BOzd2hsFd1joYesRI1n0Yfs2wWaEpwjGe88sxqXFTbuonwCgTxmYZfG6qKF
CLL4ezFFKXdy1Spa2BJYSvQwatz1Zqh1k9pbYVdli08tmEsHeAdV+fcxzdryV19Kpqk0UfPioC+v
fmx9bRp7jVamXKOknSmefcqkC5GmMtTZCzxhveMSlZKlJyu3uQ8qM3ESao5cj8fCmSa5I2YxKMme
4xMJEx6zXpj0Ql7o/ZNUe2ze1T0d7OBekZP82E/NbG2U1IgcOOTO5ZXRl8N0wnCX3VXkWL0so6eL
kFzcKd3aXjlF2wJAyL5unOaUVjl9L1GBjWD6i+J4ZmmGSd76z2mvUPo7SIy+pwS6Rke75sj+lgFi
8VCkAzREH6X1h6aibklGmLoPRLaQq8bBcqyTq4JI7mj0udGmRSJ4Feci/ZgxgTzYhnZeegoKBpPI
DKhG3SR1jgNmdr1SEARAz2ih/Ae6tlP7kEV1yBC+2A4lm1HjBydqt3bjZ5TOWx85/LwBbYWKmrF+
f1/TNtta/WJea8zgVwxwXCbwTJf7HaaVIKaCi2DuY5/gMZDHEeeSZPrVMJfYebVw07Ac3OGQRcId
VtMESglTb/pj8GLXpJHqTx90/7IHnLzTTUBnKF+37kStAdaC6s2q3X0k7LxaURE2zwP8p90oE+9U
Rlj2C2K/fg0Njb5dLKaJbdpg7FHyetdB70trVyx9dy0QVM6b2UOdkAU0ITZJRInGaCXDOxggta2C
0t76yA3dIyoAvpfdqDbX8ORkwyiS+eDKpypHGAGcZWf3lbseWrSzcEA4vLK07X61NCVbVNDO6KF7
erLfkgWPwgoH67xTrTQZTCz6MOd0fWknxdExUgx0oYuOHy3BiLiZ8z6YDkOg5VZRvm1dlVU3VKmw
TlASFMc6I8yCIcp0XZR5e/SiKLmu6ixCs9DbT7I0RH7MihL77EAb+Nrv22BnZwHMGMN9FGatD07k
uExAojw45pxMoHXoaS+zufNuqzYKuivaARxksJJn0qrXrZ7B9wRGIglYWNC0t010ixljudIdC7Mf
/HrbdaKExsRsGNpFecQa6FDfVYh4E0AeVykNd4YkvSfeIQNzNo7SpPwZIQdlejur99jpizC4QEPC
qi3kG3WA2NApXNaYtbubNlEakYKIzDgURj+ITWxnJimzdpKfJ9Rau9oC2GW2bvc6YyI2DxkPU86S
Q7MeGuHunWlQDQreovfXtcwNgBeFt0Eh/1K4GP480b6UViOuBXAd8BDLtKuCxX0cUrP7TsKsulVe
UB1YG/WDsyz2Q5JAX+KxaXp6RfCETFct6Tr4u/OM91kw+aSX7SsXjWL5Hdu4PtndPIF6pNRZsZgE
u6q2rTHEJgeVSQNCuEYwNcoQnZ5/LMd2pnsCfY6jnz+rx8Cayy3HIVoNTT5132rwL2fQALA++kk/
uAJaZdg1PNFG2Y+7Ll+aQzc7wcNiVN4NYAH3gYLeONN2dk4CZTi2Dy50dTR7dJut3VT5Dle6BIg7
58WpQqgswpnWSnp2iqL5aJUSewdtASVnPI+7DOTLDm8TT36tMAcS+jislrSf9gm9pJNfRdPaZ9P7
7kI8fvS9aqYlUuEQt2kpr4m968OkHHkiTxqHW5YFe4t4FhwmEfCbMcnqt85tUUG3GDJWLtrMnat8
Vl9kykZvnMAc471f5+2jVFb+ZGJ2RQRUGVvLaLBFdfh51wrdQbMaO9qfdYfzcqnM7h7qnHv2xe9D
58lqaWrRElwx+7Koa8mbvM58u0fE4wImiBZkuUk2wi2BlI9Oz4n605wxoawaOzgW4C2eyJAFQWEx
4biJG0+c50FOr11r/tCLnb4KTyT3sk/yG89L2nVsUfuZ+VDsmfR6V8yjui0hOB70Uz9q9k3mQEuL
QKkwuWov+xatb8Rk8XuUmFa/6amrAQBmCNVRKl1a6yxKRnlvptDuy9QNxtaYneyK9gLGUzEUG2kj
ZYtrfwR8BXHmBw9e+d0zEGZr7tQbmhoCybw7TNeJofTHYMzxaVj6bIPxXuAlqGlqtHvol7QTwzIF
QOkcCgukj94GAM8zTOspuONvWVZbzTnjYZXg7pjctiN5AslysZrytpzoIBrSja7NJK/pHxTEaAz3
iNZSJwvBS5TFi0/Zw3bIcg7oHZoJ9CVWFwqL8pYqanHhYkRJjxGJ6nnprhl75gU7gUVVcMPzFbfo
qvYKNGtXjCsJ+9suIBtiTr8kt279BfXQvYFkp/75/0ZQ/gva6Oe44z6eEDVI0kOtyLoOkKi1+IO/
9tIXBOk/QVUR6Is8ThNxRIb3oxNKrjizis3XXvwTBdtofydYKuvoDN47pVTR9X8CqP4X0NnPice2
EedYNvCYMpiZ0c1A4zRNvP/ycmBVJn7Br/0FFyLoP308yAa8FBqiBXM2t0N06LtKivFP2Mj/6rJ+
glXDJCjlpBvryI351nbzsVLmn0B5/9VL23983xTIQhZFJY7Y/bA37bqi/2K+ifgEqDYESos8V+6R
9tJddxnEdObUfPGO+cSsj42IJq3KrWPcDTf0GV44Y/wJP/hffSSfIK46QuSDxIxLORkYj+MHI0e8
/KXbxAz++HF7k4nuwULyX5fRN6fX75Jt5ouv/WmFMsFDs2HLgXYUABq7FofU+CLF/78lHttYDC3k
l8cEffjaTi0bnIqvvnYxzU/AZqTgPs4obP0c0zHs5FuEPF9jsJuf1mXZNkAGUrehrQH66tXO9J98
2pcX+B8g0+anNalEbSZmJpujh47AoNtHHCpH8H6bwkL9YmKF+Wl1OhBXXRQ3/BKR/7Kb8gZf6/pr
d+Kn1Tnng591omqOReC/56q+Ra/062sv/Xlttnafl/SojpxnbkzK53r8Wm6K+Wlpzu0AS85O9dGE
6+3Pt67Ov8TpFp8jjwGopbh+Y32MSYdbO+KSUxHE05ducPE59Vg2wmyZUcwse9++YfLfHlAPDl+6
lOJz8HHSoZPt/GE6etN46kS8M+vs7iuXUgSfViZXcml5So7HinMeQThvney/+Il/Wpm+DcyuF914
jAgV3CAacTey1dYXP/FPyzMdBc5thChHobPoWs20DSCwp196aorg07rMARG0ro3usrt4npvB+xlF
7hff+aeFmdFxwhoF/dRNMA4FRk1dVjr5n2xbl7//v29bIvi0NpVRNhzklx5CInKLCREP4jbxxUv6
aXn6QZfkEDhL0jokwvP4rJz640s34ucEZCPu/HyMVXtsMTRt7CKXq1YAp/raq396dDrx7IJTBsLN
Bg7wwIifsjmbvvQI4nP94zOfTMLFcvOhOUZCXKxVkkIiBwv0tbf+aYX6Qrq8ZF0f42rxgT6M1wwL
6y+daoX/aY1W8HwyQa/iiLEhx3QebQWGzS+++KclOhRdWg4jD7fULB4hlVDBV8OfBaG6v6es/A93
uv9pjWJHMm2duXww+D0fLSPb1c7wjNwBQUdDYp0QRn0R38pDI5fjXDP86arl7PpBuWxhI8TPmPPy
Q+YyspRRF1BnXuYUFJlhH3Q/3NkkeBF94wWersLFF3eRQo0Cb+AJWiQ+SaXR1w0o5lxtucdWQyqf
xu9ypo+DE29F38W/naogvylMlHiosOZrnAXpUQJGWiWJcSgG5yFVwU1G4M8wjS+zTmgSLjkaMcrs
peLXNrIypke/qvJt75nxpl+CYJur4NKSb+5yrBKbIh7E1WIk40GgQ3I9ewUHXJ/mWcbbhRq7e4Jl
v7cLNdUrLErGD3C2koABdzyijDr6I4APlHX2roGqeMZVWdPty4CiJulN0EbRDWzHjRl341umLdx6
vbfWxGxu0KafhK9eF3QlB2coboxq7LaMSgx6I/X8MQecDDzzVNLhac2okXthAJfBH0hvzk8v1Foq
KCAF84iY0OhmTAqVTVYC1H3MJs6qTKJzGg+ID+uTaIoDTYPqYfajaOcayIg8JNnXYLiwaWnkaiN0
O8e6HV37dvTdaUsBXmKAlDPOJMzNYcUocMPobQi9LChestRJ12lv7IRrzrc5sCZ4YtdNABK0rLOn
pSj9kNNZpbcM4vewNx6bS1L9XGEH5Ly5Dgo/12tYwbcOjpIQgSPgHjXrfe9mYNnzxD9DGJw2mdBn
A98gPi43FHEUhT5XP7dthb+NGQR+YG/eRaAy954tUM1Xcotju3ump5uumpGRNOK0QWDCYdDwiPYs
xZAHTSqE1GFuvYnJbohVFHOVZ6mTb3dyRkrgtCCDERX0NnTxptX9OQr665o78kJb3fgB3Lmdrzhq
AYaZ3LAc9Z4m33mKq6ep1zuR+0O1qRl2eU7gFfcduqKzds2rDLTipgN/GyYywIMjYEGOgFNP2HX6
sG/NJ2GBMyHXCnVnkTHzcP0yR8KGdEQiFPd8rKtOvIMAv2N4flGh+HyqzfArQEuwLiUGY0kT8DDg
8Vm3jJlXsYcSj08B0O1g/lyc5a7vifK5DWLZweXuFLAcMZ8ZuGsAxRXrmPm2Be54JfR8pcmvAu6h
2wXDH7NKpr39aB/juXBfnWHA1qd88wHOgnd2p5qBMzDW8mUCX8KH4Ewh4+dAP0BjuXJpLFlPUT1A
7q8Pue2Z5xRGKV23ztwOVnDbGhnTrik7w6hCdygOno0KKZjHbXdRxuDXEpvWVavByTMugUb1l8YA
XzDgAwDgxg4vXhVMHfNdDtpmW07psc/tEzOObzIe/WuYreCIesXy1kuzvC5pUeDzT1N3B8veCuuJ
/OGxTY6laXu/wPVrmAkwW0lNCFBEe65Ml207pvbZtVBZrK1hNrcAiK/cNLD8NTBtNHrgpTZowCJj
Xenmcrx6TxJCGpBKkpWNuuKniCojA0DSPqepme9FVzGjxcB4HpfouUi9i+FpQXjn0HvbWmV9RDHE
AoEmGwyXRmLtzGjKBNS3FmdbGjl7ZPMfOP7Ec2BQyaHBJmATlUK7NiBwkZGcZgX/Hs0bF3LDZp60
gWqoiYbLzoxq0sfe8ZRg/9n4nZJrP1fAX2SsuBYJbjGdmtW508UN3K/oihyCG4N9vKnowtq2gdrY
ijFx4kw7E7KwFjCx34TX7Ktc7bnBjJsYD8o2kgkU34hhzNzYYa1KtExuCxYK5xprOmqXH03l1Nu8
s/OHEUn6igN7/CpQKzxkpuO9qmowrsw6sLtwGnrUDEVQD98NpDsKTEzVPkZq+OmXg3Ey6ZWfOs2l
ZD41HGMDxprmiq7bXi73nCyWLUKaZlkbSF5XGBjG76OjKKpHj4wrA0eFWWJp0U7xLnSvSYgkuZ4O
t7UJFpQ4SaAqEOTqtp9wluU96Wi208eo4tTMlXFqL4B1HbzT1433Zt+mL4Vp9/VxNJxRhz144nM2
jYEM7aB/U51RnW3I2MexnGJ5zDtfMyfz+o8BokZYBf2CiMxxH/HXomfrcdQx2C/X8DqwSAHdxc4A
U0UIH3wEnKJ9gLRmt+R1fB6L6TC6Qh0xtiaYhVvnNpcmydt50R2Myjx3ZLpsbLcbZKjL+JbGL4E7
izNM6MUyO9l6hFiMdeDJkwEGu32XRG2E+azindtI+FSBehyTQryYXFK06SX2IfgKtdO4zRMwomVY
+0yP7bWfWfK1GC8s89Y0/eu2XPYAhvXecVEqzuQZ7Fr0tjaM4/wjzhOUNoALK0bT9i84Ef59rRhL
90X6wzaZgYYlNNHXQVfmqSGj+nVUfblpMayuCzZkwAl1IrMVB5siTNKhx8eQAnLICjHeGAOajSEq
wS3J3reZ5VmPWI7EIQaEhm9SJk+ybVBQZyWz8sotwVw6s9gEFq4qu+yZ6UGvu8n6cbl1zIXqg3kj
G1q8rHClMi01AZ/UW6chLCD0K7RPIWkmxYpwkvJcmoXiCVbb4ozZKEAZ3VTdKU5mSExEDg13E36+
x5qxxRlxfvWED2jY9K4dP+ccjjkvDM3Ub8m70Xt0XnN9zAX5NqawE5ccpY7J6JBU7EZZUa+mhlra
WBy8CU5iIP4INmnUgon3tL2eaudqggGL8AHFfT4VT04XTVD4oztGW4bAl6OKncUzlWMeGBZ74Deg
CENqmLZPEeeyEA1sdavjjGtYSuPvgYb//n3+X/HP+vbvZ8/ub//Bv7/XCIpwDPSf/vm3x7rkf/9x
+Zn/+z1//Im/7X7W1x/lz+7zN/3hZ3jdf/ze9Uf/8Yd/bCqG8Ppu+Kn0/c9uKPrfX593ePnO/98v
/tvP31/lUTc///rb93qo+surxWld/faPLx1+/PU3wdH93//55f/xtcv7/+tv/3voeORQ5/39tf7z
B35+dD0/Kv8CR0EKPxASC4pH5TX9vHwh+Itru9jBMbGha8CkRqsUanqf/PU3J/iLKTxXmKYZ4J32
LqFqXT38/iXvL4AmTAewtC0tU9Ix+8/39YcL818X6t+qobyt06rv/vobLrlLtf1f1YM0LdsMLsph
NFbC5P8+FSkZA8HEX2YmgMGIfniAHFNoHjHyNYoTiXS1hcHTIePZoRzbp+A7N878LsHshtjvCEcQ
VfIYuBozk4PV92nK6o3RtqEmo2tKHrXF0zBJXIIrOAmUNrMjQjTCIAcpW1jzNk0fO207a45RyIDG
DcRO/DsJBEOMSH48Mo1HZ5q/Avyrz3bwTanhSLrBCv8RdOwZqYLTpeuaU0zGcwQAMs1hdHGWZV1V
lRW6nX/XBlCsnReICcifdVgY8sAOBoPTXG6SaSKbZLFZLTwNp7kIQURtDHU1GYhxF1Zenh3NQr/N
Yuqx+3OSF82Wc06oLpDGLnodgataOYjQOQOu4UZrFb/X2J+T6Siad07esCL8V6yRDgEbg/02VD+a
RiBRexmNwVprolL2Et7LiIECQE13VIP51BYlOMrpacgdwlKA7+RB/lQvR0sD8wvyAIVIj+7ZXNkZ
hHjY7qcgx3YzoqgQwZbjVXycIPdjm0sYwN/bcwQkt5qfZWuHnf8ogxvZYj+EL4aqjnFzPd8geLDR
S5XDLoe+vmQyuWszb6sSc2/Yctda5dmc35MxC+4KEZjPNebxx0tBc2VG9XPP895Q/fvFAo1i6kX0
TBvN9s1yGk5wNKbVQ5aA7kahtFriCYxe0lM80rpeRYoIotrayOAb1cRV3i2nvpjHdUNp15Ev6ZJD
tc61DW+PsAjyVp7V0IXoBEk0yUyIz1mCt0k/TOgHvy3tMP30m5doKFfurD8UfgIO2LcDAA6Fzrto
73AgYoTGG1pEax7KMaQdKv6ykYyjZUkhhcCqU86jdILueR6qJ13kECLKqtyDq8u2bRaho4cxCf1M
7GZb8BABXVrhVq6eOCJvJnEFC5Zyqjl5kTGG5YLvwr9k5QXXkWCGXMbr7hJDl7l3TRA9gw65KzTo
2PzoFNYKfYu5CrzdVJcHAuJWXoyE/RB5GQ8wkwmts5+NC8kPlaZVPvkWPHX5A7I3Ov9TLsubrkyY
5zZr3z251rDV4wjIGG9C0D2C3X5Ii+9LfIp19mQ1J771yrNhXVujs/bG96X8FnR3npMdAb0BFdsN
AVAuTqpxfgpQ8s5DzfsX+gRe9JuIYAXMpNY6CbFM/HcbMgsSoVCBaFiI8dJGh6YkfWq1eauW7EXH
/rW5ONvFKlbCC20diFUyt8h7jowUinOQLqs2aB4BWt418gAD6yCjEd65K/ZlV3thPPvEkmXk2lkj
OCfggnugZL/mVKYn189uEYte2e3wC5HZO8YFgHA6e63jRWLXNze4BK4DC1fFYKDOqjJXf8cCGL8u
TePfTQiKd0VU9WuTfQNkq3hEJj4el9nvbsolAMDWjJy6EwOzosJllF2SeapA3Vqd+wCc+j73p6s8
QGhRZNWvfNHucyGnCYtg7KxgST269GUqoDFcMHyq98yaiaZIjrHZ7QlkuRpyk0JswfnQvSPJIgiR
ifvKtb6JQu1BLpyUNh4iiEWhzN6ccgqzuOovEu54WxXdEBo+BKx48Ke1g1k8bONN3H5c0Aq4biQg
ROumsn9NnDynDOn44JzqBZRsM4wv6C7izejFyY8pmiDzuNCaAKOA2oAqozdmxCnIlgpLWrmY7xPw
wrNQCe7fyq83adf3G4n7Z9dV3KatL4dV3hGT1SEoz5BDZzHWm1XUx8i329fS8h+RtJI4FMBdN9rF
/D4Cr6UmKpwQAofeUKNt2vbFku1rJlH8R9GrKo8G6XD3bfqj6QBqR4VEppwhVb+zsv3I4oDTUHlr
SNIkU3KUR5686+3vdLz6mKXRsEO2J13UBAGM715WYvHzo30R2xzXzS2ZD6sGLclif6Rk1SZxtaEt
cKFHXM5W60gDJZudK5SGKzIa4pUUyc7Urx37mSWNN3PBDdeS/tfRxN65CyDcQtZypf3pXkQ+wE51
tvwFYkZ2n7jegy3MOA0JwytOTelfyyZ97+Z5wqo/o/Av1iOpuKN6SK0zpKkL74ubxDIXWi13UMLf
yjRF6FHR/fDXQ3d2nAcyA7jBTMjX8Tv9tTUZNiujz0kbAPgeBDeBh3auhkR27uJXhM3vGBvWSXsc
bSK0QOYNUGjwOW2CslgnUmE4ja9JLtjJ2gAnWbylcj547RN4jVf/EijDLnjyRYDEJLahMJnw4/2o
znD1Ftsk6AFYNjHaT0hqCflzqwWoyQp5OFja/A6/RQODoelDqJpUEfMSlvK6iieoaAHWnuQaBgT2
Aq6yDn44Wm3jFtWSr9CHu3gcQYrshjFFDNQeBgt+BZoo7lgZQkUYD7ixMT9DnyXAJX+rDXAYU/UN
Z8ZpVmhTp5LQDeC5JXewsXhbTIrjw1CJbZL7PwiQ8tZW7PzoobH0IkCzFvdHh5WPH9oiwq1U3lZb
woCX46DycblVgsoPEX/zKHmbPTqiyNfsTdlB7Z2KVxHr+TC3kFRaCwchNnBENPwx5vjYztkBBDft
IoPwLBkg9lOvrl0+GiK6E+0itm3fbBMEgSjzWw38htAQh60q6Zet4AkPQhuOhH1qvBky/W5AgFwj
4Mu84bn3Rlpl+OqSpr0IwzBomRYnk6Xe5L441XV1M2QHB3og+G2LaCPJpwMS0avyYyXH/WXwEIHO
SCuwTbyqnR54iBH42UXbrJBUOsHam9ObGowAbrifo035Hsh1oNM7UbYPjV3eaWO4sbz5HrjcZrYj
CLCMd4rBe8Bc8Gaav4gV2A31L6GxjnQg+D9g5CMKrg5okcLZQBHZFjt02OwI58bkWFddgcce/fcI
mcv4LFjR2FTDtNxMzdHVL1VQbcCc7PNsH1ysXsAzdDKujeDZ1pggpw/oexc69dbKr1N+cCREnMvJ
tcNLZLqPOItwlM37SSQ8Lsr37HLAQ5NmvSjCSenHhrXtY23G0X4JJLOwwK04ap+QMoZwalemMTxk
E7QrUgtXxCD+Mn2W0pCfYmc6pzXeJKnGa0IjCaA4Uf8BNyc9e57bdTo439UAlW5mjOxn9V70xta0
Y3ZdZGkX65zVgOrEoMQSvvNwVXX+/K1q2v204NtQo4FK0TpaqXcoEH3VJu49ivInRt+b3m/vRXdl
YQ8CfXw3pL+Iy1gvGK2D2jzSPDjaF9cviO31Qo4nzQkACHJ4bmPB+YMGCh7Jla2iDRjULai3Z2dU
KC4idW0QR1GGXSTCLmfjtBPNNzqw6eOxnImt0xCr53p1sVlkxPNte2CvJfZO92pATM2mY//youWp
nvgTBCLMOBnkfYBCce/piZIis27rdvZXY3nnNuqb55v9OiBmHON5fSIE976A8jyDLVmEcWMpcdPr
nEzHH26Nz8qlcCgTpz4WJnGCPG0JD3oYlidyqaA+8YHW3cHGrpsssKdl7V9BGToKpZ57Z9kT2vfi
JtNzLq2rIhWIsqNwAhyU1eappR+bWsmVVdd7C6DhikCD09y1VtjgHWfPnlcI/EogCs4WlarFRkx/
psmSU+uZm8YZLpCMS3OIDkg9PGbdsg8ucaJ9+qj5yA2SLDtsS0G2VOexoh2JtZ2A+7F/8iHYrLIB
LtyULbvMaUApxS7Jif1Hl1IFTIP5naOrevNg9K0xLJnXuN0cNo+xopcEKgRqn65oyRruOgJvoQhW
togGM9oTLb10H1vkrzfC3vumzXCCzmjaR8Q/LPFtMaOdxzXSPKlFsePCcZ/kDVSW/AbrCalqojHp
vFUl8ZZAQhdo0WWzwy/KVzx/TQboVjIJC9n6mk1SGS+zj03FsCj1RhvB5dLPoAXsA+zcZi8H93E2
UE77bcANj1w5bOjZb4kq+T/UnVd328iWhX8RegGFUIVXkmBQICVZVnrBkm0JOWf8+vnQt++0zWnb
c/Uya95u6BZJhKpT5+z9bWNt63giRT7vC5AlNNA6T8lQewQH2qzjXPovIHJvYl1DFWpTsRN5fsI/
h9V0SJpDuvCPygRPiLKkR2LMReL6d3hydJgZ5THEp4GtJb/B/c28K/8WQRNKaxSzjkXrpgLtsSZZ
8ZXkifgmioPm259hS8Ai07XQjfUQUbpVaHHXg4y1nSq05gowJqiEJqUyiCIMXJ175bRsZDjuVmrU
sS31FmO7NNyYjirA+us4QHLQjLggRWNuCyiXe+jz2oYcWHdFg57MkL42D9Q/uxJf0FCW8XrSCb5t
IOZyk7ZlTpSTM5/aKjlEsr5tdBeCiqSPBgEr6b9JrCwDjb2VUwcgwo13DBRXhLkSNI3Yd3lZMMWv
RUb12Boap78CnwbhIuFpzOeG+SJn3BZmFgrd3FmXNtbwqTaxeto02lu9eSlr8cRs/84sxX5q5FVR
VV5LvC8Ug+Yyid4rSz3XOvHNrnzPoxhvXPJWYwWPGv9VSbTI2VflPgR0wk2j+VSn1r09ZuGFP4Vf
Nem82nXzUmTNs9S6u8jk12uWOGUh3K96dl6XnIFBj7zJDSmZx/bQCNCiBfE50TeadxNJNmBSlb/A
4XvTWYHydFYTfrEiibm8FBIQoR9r3Q62hRZRtU8pXYXyqNGAJh3oVpRjyBzxpTTQ/wY4xleR3Z4K
TDseYd0ps9Dmmhys8CjjnGjnSa0z9PkgSIkpwTXOFoI6/b5ZjoRR9yUccwKM8rlkoXHGjWrjnRjb
Czhyj2kefiry9AiIgpwHcg1Siqly/taTlmOy8a7D2iAeKwnpiLNdjw5F2zR4k9I3ehrvOJXfpSXk
8sRK6GdMr6Z0LmTt91cMcN4jyhwjiC/Tqr/J9f6bi+Vsw53l0A+hIJ3zJ2S7W52g4rUrTYr2HDOw
eqpJuFphaW1X+cItFjJYS0EKlfESQc+IQp+cThrpy0YCmovUnxgVtLUcVoNNKmZcQO6uBlurRuMi
N8xLfeggM3efbQFlJszkzh8lRG8Dl+rARIf5RWSubUpJTNnEKzjTvm5Hhhr0hzpTPM5xgD/Zor1h
NByzSfIY2kPYOZRS8tU0M/7p7qKL2AlbwAgmLY0RK/rK7ZIKz1N6FVCiTr1v3JileWwJMWlN7YGu
YL8usKOz48ZKX4WUrSD9S/Jk8OdTio6HPp1g3YRx2z5SETGbrcRXi72uXQwTA6WfCht6aX1gH/tp
GANO4qNxCM0pOtKeZ0MEvUQ02lyq8ZbICObiQO+G27gBB0c345NZYXWLGew/tchhBxgOw+ga9qrt
Q4hgcYN52/bc8Rt24U2SAaGOxiPzrLciZw6pIPsfA7MkrNK26ukzwQMD470AkT0xhEuJ0U36RL5S
WgdbGcP4j7VGB+KSX/K123WsN5/yiTs485J47YJ8Gs3x1Bet1+e0wnuuoOmUJ6SSFFfZeihAKOoR
mWDMAfRW5RulE9UB/5prPqcbNVTrIGo8zCYPBPt4yqIt0w22fWXTzCGGqUClwBEZ0eITtNBDXTL+
y60G71Q5kOmHP7Hukuiqm8bJAzW0hTQtdlk7XswmmzIAypEsgji5r+qy3mRTD3ydiJyNViYKb0XH
E5KNX7Oi8WyjbG/iDjjO0qXIpcVJZD+0cuP3/dYAN7/VfSA8XgQCdN32gXNkkUdzK2jsxZwFWK+f
IUZBbh2oX3DA72qbVCGa0tOxAxfzGerj9AoHIXhPcpqdoHcybU820VdTtNEuKE3IqwnKAhVy2KIp
cpGSFJxozkWfPuAh8UjPXgclYzvV2Z86ybiqHfeJdJxdby5+knczoveRTJqX2dHtiCseXMO29zGr
gZ2YIVnC3CDqJtPqu4GXeJmC3jV6zwzNt9/bsN4tNYrpDB6G9DC+1AzYbY4Ft6zZGXV6r4CPtZhi
0tJzrQ4DX88sujKvSV/9JgYmbqIqDn2dXEYyS/di9u8QzF9XwtjpI60pKCHpvm959HH1UCSk0R1B
oqRWuzimg95aYVBkjuY/NzGD6vbOze4qB7veXB983wlONKYcO6DPme6WcKuVlJXxMjdTs25iO/d6
Pd6UVXq0mvGaCO3S/DR1FvHm9jGqzaep9Gr7CTIINrjNSF6p6uNjRATLzK6kAdxgUOh7VtX0lCLz
Ez2PCyn1vWHQAQEzciELdj/AY5vRqD71PrNdK7KfNT3rliFsAtCEvFa2CpWou6hcIAQOGSN2y77t
euDUorWBaZLGSnUZ2/dNIDfkLGxbttiOXkIeRJdLopdyaPYATEYkHu+Zx681ij2RDXQRhHUAUryf
XDCaQ08WzKQeR9TfsLzBrWoWhAM2G7iZBDy1z412amhKT8FKMdIk+HIz2eNuGv2VA93HkjPLERwd
EiiCcXgigOJdk8H78lY5PZl0ebXTavJxUxbgPp/vSpLLLTMlo2pT51DN5UUj7QPcLHzZEZjfXe8+
Jjw7o6/fdlnxAlXdXve970ExORDVygvdfoJBj033ntHppmDIOHDhQX1c972F9GVZnAHejV9HI31p
XAie/pNDU6Lrt8Ok3mJOOBrNz6TD5cxMzpl0GFTdBQEf2zDz8s5LxKdwfBPZa6qeprSHXvWNJfvS
hSpndMTIJQRrf6ajoWfRrqTVrlvzhp7CsUlt7HEcGQzjSNLJNulTWmoM7bLgHebQKjGy65r0tSLQ
d6qDijXhdWPOCr4XTn2EXgWImV/GaquFj9JJyIilc8NBgiSyl1CYhzzNDlp/kxp0kBOn29eZtY+g
T1e2c2Pnn5T5mnYmVnNQW4W4A7LKUAGrUSegADKxPjVRculzZltRMHiGk25Gsybung51pXXk8Q5f
Miv4VhjsgmNT3qSKKM4quLV7RZRKvWEyipJoZjCRhflFrYvHEi6nUz0iDMqZgvjDg0HmbAntiFlC
RUCqeMyH09DaYLYfSGjg4jZri2DzGzCe+gU4noM23iU43/k8UnbIoEsTdWFFcJzqgoZwsOnNp2hu
D1E53KfiJYUUFvfyrm9I6YEv40CYMPzLwH7Gp7qgSmNmLvJzB/yQL5lfWQnpp1V6WbQnSE/FvRGF
9Ju0fRXLlVGMnBJdEDCfoti/FCbu3VHbmWJawta8ORnWiRBs+goL+U2FJxKUH5vg3WDd590Mn1tk
17B5g/alExcTzd6WEG8oq3W7TmAI9voFMx6jvuIcZRmXWXk9Y2TEV+eHF4k6NNF80IILYFZs7x4x
2iry8vwhnU+pg6xMf4EchbSlLC5gJO9j6odwvEc+eD0QI6lPbCA+z86FW0JnTAJG59Um5ZFZjoWk
K+yj+Ztv4k6Nx9u0gNI0YuiY1gEM6j5trukvF8PSdp6Phs0RcjC3cOluhCu81DAx7+1DKzrWaHDg
b6YFXLXYokyisxaBq7dscZCVfUJh6PqPLP8rX+Z4MtEkXdrptUPxqRHnQ6toa0bGqijfxvzBbB6F
70VAPo1S3lUZ/6hRXPsR7RCR7tPe2WozqKBMe6iN2GsjBh1gy1YQnT0176bS3GMpW6u0Y7hzrAXP
bbCr3OHZjG/nZoPqaEV7ZWUB6MlzdD7dmvZwa7KwkEwjxdZyKZh0Mo/R1gSrOrtxqR2YUjD7UORD
uogWhIZzD2rISpAzwFzcXeWqfAeV0bHIdPuEsxe1k5cU80EgPGVMsGmMeBVyB9OqINiYKGsPGbbc
T0wz4nJewlGUYLXrGNaE7Dwpwbe6yg7W1HA2S69Kg34tsKdmJqQl18pTG/qvg1O8mBga57Z7tC1V
PcZ9SliGcKkIjaS8ntz6ORmfZn0Guds0X6FwX9XZvDY7OOBOt0Ze6qlw0+qKnNVT4hPxRn98UT8B
y2QtduBqnnydHz296OldRBYs/kmvq4oIvqN+QopxNZELtR3JpxIQ6CZGtkvH9z5hDgF71fZIYfMy
pFtZyT85vQ65l7kPk/FQxUdT+CTQY47WSFzhEcXSv/XFVWb2N0bzdTC1Az7Kg1CvqI7uYpqwIrrx
AaoqWXtynnaB3XrUCUNC3DxAACBf/pMYLnP7E03uY52ZlN/tjD2ZLB+AbMzOqvbTnIJf1lrz2bWJ
eHWfVV9elY65cUuGbBXBQbJSrCbZIU7nazB13/Lgi0XveNPRpsRxW8G5ltG2kvmRdoFJKwoIE/lT
V73Ol2x0+LcDQUZgLU5ATZJnh5ho0grFDa9X68WMSQib3ikaEq72zDGbN0oyBGq6Z/IUIQHMW7Qp
twEiopXuRG8+GUNNKq7dPpgvABV6bRLsAdsQr0KWTYC8ahMT6oMgm+Y03dBFlrXvpeYyVwYpig//
S6G5x3xmjAsf5whnVF2qqO3vUQa+Ojovee6OdwbNodGt37sWd0TsAz2DmszUi4a/S3dyXbeMRMbx
loQ+/bW1NWffzJ26cGpOlDM6GPuV2IMOpQ4ud6iAPRwIJztId7puOrPyDBk4m9wPSEsm6/JWs/27
uePwAYv1s4tRFr4cTQ4A4jpvVRPs48wwbzNj67tmSHV9QrnKs6UNwyqLzFc3nCO6qMHEiXO0TnAI
zBWxGMO+EBZT9IBomEfOhS6PkIuy0ACRrAZXu4Apb9ieM2H/BOhRbqys3pdyfESBXsKms0bPqh+B
iO210H5FfrNNHCg9piUeyGbkBCa2TYqoS8wnpydW3Uq3AYrJugkPpdCvWlc/kn+5SmPNWZHuMF7E
+IPBb4VXYwJPJJ01fefyJJGfOV0aBaJBInaC4JADU9jqpZwwJsdp+ig6ghs9hMD1DuyvIJdAxLLj
lGQKjVUluI/Q7IiVbEJ6lzDkXH0TT/FucFKvKc32QjNtx2OIY16SjjB6DUMHWrSk9Phr4Lv21vfL
Ytfo+Z1tivyuMJiPuuSOnUrgQAQSxoS7Avf8LJvyOhky0+OkWaxnUnxWBl7yVV+SnEk0JNNyQCCf
KpouHg1942aAgE7g6eS0e3NOGVV3kFmRTIhouq16ApxXlgErohQcjXWLlkMG7inxy6+d6ozkmPvC
dNcpIqZnEtCq937p8ZKqPaxLcuU2RCvU7zOiRlCHc/fGO4iI1Dc7CEI1EW6L+HDKSI5wS4x3Gf8e
Qoap51SFEmng/BJYhEUa7ugxyfzWg8dfpWEqbmpHPvQuHTKr9PeweAkO73LzmYk7c+mi7E6dmDXP
0g1Wj3wwNpifgC/MkfuEmow6N22HF6XEW5hXmCBzZ7CvqmYwX+uAmXeA3OGNInYAfYEdRkISRXyh
kfsFaBTcb0WjzSESFuR4vh90JN6ORs+p8Pfci5a1cbQvoKS8tb1RnmySfzYV00i23FGuIfHQ6g+0
3qK0G/RDqFGa6Q3BxEY62U99DjtwbTSN+w7fFPyxpWv9TqT1lq7HALY9LqZNyIEGablG29cPq4bE
aMZZHIPTKX2rLZl86lq/vAOu1TA/mYtNNMwvrZ9nWz2boX0SjVRvGvpETGLJqGFDjvL4FmmiXGkz
1ZvB/Iib7HK4A+VIbZCJtVuRywQcS5zQnYvnlnPNoUzs7FoMc7UTtS2OGecHihyQBuuCDUZszNgA
9JfAxaP/DTVQBwrp8F4bxRWQALqDQ6h2ZTVGnqXymvtWM0/xk9KBf3SNclljkDha6hsRA5nHQFuv
ibdMwOEVufslrTVjF8+aJCCwBoCBpWOrUyJc0KCmjmI/PQEkGx9lP06gMoVz0xhTs4DfcnqVpe2Q
92G6R5WYcgOLFSGMyanCdDUaEmM1VJwonP5LisS83kUajKHYT/V1bda5flE3JNhMsOjvIInB4C1N
STY4FFXgAsynC3z0NOYSqFcBiS/XKEII0CNiLbjp6P96nDP7GyTq/L5WEUoQG3LYumi1rknF4dkw
E4A+DumMdPvbXWIGaLwJ6nlEzTzX2wrXHRK7VL0Qyxj0a3hMc7VhF9PuBAE/Gym1bzqRj3QZJv9b
hoB/lZEItrFNw/BwIRQ5HQrgjm5A06RO3W7TxlJxWyL7YDT2zQhDil0zN8BXweCns0E4NdNsaTxa
qW/e0N9BqNg4ZWoQ9JB0EH19P+OIUEL+RkPiaZqKDd5ZUVzR2qD9Hdv9Rlo29KZC2+AvUbeyDKbd
6A8xwty4Jz0SxVAgHblXqNnufKIGb0HSvVfE0Bxjakk0H4P/HkEKGlaEjarrsohuSJaZdsSarg2s
3dtOmsxx/ZkmcSmAuPSoyIdEWhfxAE+hyKuT1ebjjQB5w3ItTI+fJbjWvr+nh9ReAqcwnpalcAtK
KzmJMp8+Dzq8CFY3okwSYe+muuTfHSOeIlhuB/Cn073TOTRdxsygKkRDE9GeuNVr0d3SqCo1Ju8E
xqxI23CdTTjEEADI+yKVLm2zzyGDBF9Bic/SbLj0k6m9UENT8UYQQzYqQ71ZEfzM2IZYV5QMfXmH
mKmQih2tDCr9b/EQTtf0474UHQPzRpU7d+4ZJLcJ3Zh0nPOjLFxOUHFDhY+91DrAKtP3zih4hDGn
TC7CmcZVBykLGv5KVutCxy3GUfsW4XV3zcwSNFY1Ttfm1Eye1qa8Y3Gdb1zlOnejnzvXQg3daert
kQzIKnlQaFVhD7nC6lApjN0R9hVNJnwVPvVOn9yM7Rhtw6UZ24rwDrSReZq4tx1RbJrpaYGQGEPG
hyhW6S3RHd1Vb0n/sdAmnYZbgva71tcZVpXNTMDOvi6yrdtbCFXxRG18qsbPrt09uUJXXjksvdFi
SrsHNZjE2BdV4IyrisSNpS/dlvu6gh1kI/i9jmOLwT90oC3lD2MkIsR38Pp8b2Y+epK2gSorowvE
IPkS1LN5bCqnXtfJ/EKjh/5MMYyEJpkAadMR6cXgdHTQheGNZT1jLmCQni5vo/DKMUs5iOs+w2Ly
ZumWyMiTQ5pvKBhaNg0KkTxpyu3UkXVGM4/gEYNDzOy/CMBQFgu2Q76oW47+JiBH7tXIuXW+QFdg
Zi7opSRa5BfVCJrDCZCctFXmv+UBvDySGcjBbVv4LhpCnjjdQIGUa8gO+gUPaLJ3xSC/ZImLMpOZ
5AkNh8kH1RLcUkgyxmAI7aiLkN9dJHu/XRg8dTA6B33omQGNJjE/5D74J542juZRU6VInfzorkXX
SImp+sKLSxHtW+qPFR+rHnFaNPsKYR2o76jntgRY8/pN05CCsKIrOJ5E0rV0jRCxHaWeGjc1MPRD
DK0EvWfXzWtLNvFjyRkByVcF2byEUPM+ZFV0slJ8EYUD5tNOQsgp/uCOwPbJ3lyF/L0Fuj33xpVS
ZXWTWJP/pRkll67AfXaChVt9m9pifk+ILb1wZ31KiLHVGBSY/TKAHYMXBBj2SWMl3wp6UBei76GQ
Da4d3mpTnntzYLSXQ0eXfABKtp/Hvnkm0jLYBK5NNW2mEM26KrqmjUUW8CCoonEKp5wfeBOhldPk
QONx3/nj/J4mcXbt+n6/LdLZJctFaBEHPrl4dxD+zcVIEgEOmzs06Uhj03CaNzVGoGhD1Fp9GgN3
P8ZJti7Zkg6OAlwhJDt8QsD4ddWU+SaKp+mEm++KmGR5B6HL3I7SjJ9DlQCcszm6XnZaV2y00fFq
LZxfKn8s74mgQ50VF0xc5dg+6IQ7x6sx0mt6dK28dBRDpXi4hb1Jx7BBi6BP9RFQMrT1XHSnUfcZ
TwNEdz/XTlfuYb4MUMyNytNIzro1tWVjGPuUXUhmrKTtDEG/BkbE3GxSx5mA9Q3vjHYVmob1pQ64
mKEpADwT/cSUPaeTp5gMrfxgHm5nyGrcO9Lp0Pc4cb4eJUtEYsfGI4vJl46h4oGpsLuy6C54w6BN
WyivJItMMe+IH8S8C0RWDq+OO7m3KrhOfSYf4aVr3/hZCCKrxt5YjRa7k39VJfOOdvZKOu0CvvTn
LY4bNpJZu6wCWpUWNjB3vLTB3QksL7phoaglBy6PSDusXZvjpD+PvPTKDEiSI917T4Fif2UkYT2z
c/g7pIppxKxE2l9dvDIPZB2He3xsLsNzJvTkS9S6RmEfOxtZGpa1AVdSrPQlkECocJcZ9T5IogfC
8coOp5sR3Chci6j2SZCiuYetkaqvng+pTGnTBDRiImaeYiqfOzsgYWC+8kkdgAVL0taSZiFo5NvT
25+K97+09z9Iy/9bz/8Bzf919LWGM/7enov+f/AJ7P4fOQMWZMXPrQH716iNfjAGLP/8v5wBmjT+
cAQtPEvhf1ISkf+/nAGQLv+wKKBMifqfJplYMEd/WQOE/oeucCeyK5oW2hwDf/tf1gBD/YGaX9qu
QuSN38Cy/xNrAB/xnS8AN4BrupZcjAu2WvwLZ1b3WdWmNiiCu/O+pyUQFVGxixJFiusUUbYEwi2u
x2UvA3WrTzuE2cTefXep/nqkvncnLObrv60J//4KFp4Evg2Xafn/v0MOIfRFXVRx8AzyItnWyCuQ
GoNkEol/+vUnLSaH809yLNdUrhB8ln32Y23E8H6mD46XkbvN8XMGP0Zv/ze/539eUi6qrQwUtLZp
SevMyR6qVC8E7QKCixL9VBfEnawrIq0aBr6tbmEVTNt9VeXa0Rk7+7EfCxFtf/1DFyv+jz/Udnmg
XMcSwhTqnALiyryScSyAftdV45VO41ynk+9uAOdlOLlYzUzd137DGRJ/4iJ+/FhH14UhpDJ07uc5
XccVmV+leg0gLi9puOOsDvUDG7vZrpGmlS4rrFEHB4CsUBhDt8rRIOrEN1LSJAX8Os36XM46s4ae
JM4rhMYIgymuqtckahf6JaKJCHeGa17CTKixDZNuM6E/yzmuu+Y8JisECpQYIJIDFz2kYbS7WoXW
va6KbNxF9ihIZJd4or9hU9CoTyCGDlvfGPzPwH/jJ25WfEecufWFXTbpt4SBuS0KfoPgbqeivkau
Gr1gtrad29bGPfbZSsaUksxe6Miq05znwJ586whuNuw+U8OkO6uI536r8sRAQOPMJt3jNusfge1G
uWeAECyPfpeKT4EjGb5PkcSV7cydsXOtFJYh+WFocIua8Y2XC797darY+Mr5ExEIQFTzsuijcSTt
ynV6MoT0lkQgnR4HFpFeXquO6apnSy47yT2hT0Z03LJdUMqTqZXxUJjbPNYI6SrLhD58346M50Tb
CmTgyAzoZxclbbV6JjzIQdAZY0NgchHRNzY2VjfNA9PYzj4qFAr3dIZQMNHemF0YjbO6kgOwAUKm
IvWVrHqCRSww3Rm9Z6aws2vEVLUc8cCcz0CdGQg23Y4IyjfNdo1PCNriiKNdPNCsbrLsvXIRgqwC
YmWxDGGTvaGc+FLEEZ6KNIaJQCFi4yiy1FgRKOJnzI0aY4+mDKOvT3bKbdrK8MptHPepDvrwjWQ3
RrOmprsE/KnZfErNnpNek6KJtjR1mSWT7C9jzbWeOTamNwIbb0kNLayLvHPRA8vRFNfj6BK3Os+G
S0CnI2mHRHCrVsYYiO2SJYEHVMjG89uJsm3ImVmue2UNx9EImTdb2ZgbGxyyRGvZQgsfyqQPb8s0
STUvskq322NrcaI1wMsA4aga44eMtgKQ1gC4LWT/LkR7Xc6VlV+AJvTnKzcZY/i9InPvIulWCG6R
cKAbhli5a8YaVRLuIrvaUFWY6WbuNJDvTVg4JBAMKe35fkJRmLtpTCHkl4o4pb6lJU6k29dSFlSs
oHR0MjXsvoUikTmaeYrNofXXU47rzkvGpjjGVt6O6Hb9+Q7DWPGs2ll8DdoCL+NIaXQ7FbE6hfC/
nRUcjuBz1Ume8XgwmjeUmktEDc64dZA28e0U0c6h1Y8pcyOiLAboaGv2g8XY/qUWY/7uknaq0Eak
/UuDnuWLEWBWYXExQlIbhpxDUmMlGdl8lmP7pz6tJ30lyCkykQUHXbfGhklBylqeIvLWx4EhVZHw
nhgydm+c3g7bjehz49HPfDOhrdHhIA4yu0AYG+UC0nuM4cNRrdFtEqQj/GeOkiMJNB03xjRsQ2wj
TNzWRgyCZIY+cudngsyI8uzTNn+1ke/D2AjbIt5yJENW65qkSG5xcjCL6nC7iU2kzBAvQ1fTe57z
Bm1Brc1pcDLLJsazkWQ9AkxVDhmaebMk3XRg+r8uw4rJRRpFJFPwvBMBPBkVavZWQGdYAUTFBO30
CoBFBz0SaL4sdU8fS35ZK02kcBQOQeBhCjeHzdgPenhh+SCRaSHHZr4ZEpW/qsBipszTG1JkMylH
R1zQ0QcbYqwJ2Pa/uh3QzeXjO85Rmn5faTbijUIoqa9Gm4PiinE2Q9sm5pS4EZZOLDPx5fT/aDyi
3h2a3L4HVNESJF6A1mfSxpn1Amc5TyajAOcz2ALC1kpYzBny1yYxfrOrLbv193uao9MVkwJIhbIR
aC7l2/fVybwkVCO4oMsLU+QGkTAhDoOmtgTeWdcIxN5+vXP/48e5Lu0LxyImTD/jGqmCBa+jNYhp
prNv0+a2MHyb6QdnU0tya379aeJHW6hN3rICpWfz2wwAiRSAP/66us5nDFRg6vs56G5DFaGgC+1O
jmu9xte8slEs1OsBGC+IDxo++WdBe9TftD0Pvte6FU4W4BXltGmrhnz0Lkf7VwRm4K9ZknMa8KYx
7chKKJzNUGLVW7P4tERZoVFP7pnXhr/jB/1Zsf54w8gh1+nkGCYVMpPaH38SamQSNbVAeSnsWRIb
G+kaTB17MmZRqrvOJWXTKDgkZ3qDFEjHxTbNgtBxiEzOXyiz/+i89L87DJ3Kt/xTW7+9tdev5fmx
afm8789jf33+/6lX2vjlieiAdvpHq/Tyz//rROTKP7gxLLLKFDavp8lD/q8jkaP+4L/DldOxTEM2
Wv6fv05Epv2HTbXFI2pbrDx//kt/nYicP3hy+R/BjEvLcDhD/Ccnoh8PCQteX1rSMM+ZfK6IelTc
o8TLv1Cz53maHkPhjB9hihnivCSPpYZ2F+qNx4ZdI95zZj24D8a5eP/1K/3jAvLvry/O0XzAnkDZ
JL6zQBAQMZdGhsYiNGPboMegZ4scghDh7a8/7J+vlTgn9TW8fzEIHYdINFMxMMbKwjBlctTLr//+
j+eYv3/M8iO/OxJSt+hl7E6O1xmldW0Yg5V9GvRYd64mxcRgp8mZFn82VeXdrz/wZz/obJUvlV72
TNgdr09dOV4UYQd1xWq6MPJ+/QE/Hg7//kXLB3/3i1Q0D3rbmbaHS0FCOCRuGkNJQlf1il5oLK6N
LgHBVTVVPuG3TS2jQhqEs+4329nZ8vj3F+Bt/P4L0K9rEruZbK8Lgp6Tj4BTZBrvZWJWA0q2YOgZ
VuKKv4LgZCReh/1F5SvWURzhv74EP7vGy1703SVIgynrU5t56aCEvaZSeJf2EP3m9/3sj5/tmwVv
6qCm1qbp2sgnGPwAWPou/o8aCH9fvLPGASr3iHgxDraJGUVvOq2vq1xDOvCb7fgnX/4cClhog11W
oY0VpZX43gams1hQ5cdWHnW2IZJjEJelAEvZFhT7lHiE62wcvDHyg1//rIgQI6OMib6mN3IKQyRM
aBUnhopXafOhJ0edLQcipqAsmlLb5QyxGRpHxLY8ZG2rvX/s75+9/Y3SO30YbYA8BXGBU2BhLhqj
pKl/c4GWv/N3afLfj49a7vt3T75bJFbaicnfFZqas+1QG2Xvoak08PxFoeV+8GPMHz/GtApGl8Sp
7Whxi0VAUeQ6aalGOnolyQHjx141dfYeVwX6E3PMkAmIZL5P6imEu+W497++Fz+7Vmcv8pAwZSWi
y90JDRFC2tTSvAqsqageE1shiPz1p/zsjTt7oUMV4B2QIJjwHk0HDcf7yQ0QyK8+9Oflsgt8d8OX
EEadi+PsOlnhINSxcSBeKz4EDV/abT/++a5Hk6eognd9yh1omVB5BDvK8oPf/ux97iIzn1IkATur
6RPuwaTGRc4+wW342OU5e58T/ImVO3L1XazE+YH8kHzwakx8w83HPuDshcb0aDYGk7EdJNfoQaqm
uSEQGfvzr//88j3/4X2WZ+9zRtC7HSPN2WXkN2AvzFDDPZjV7OoXrRa68nZCeeUcfv1hP3lU5dlb
TTiS6eq6jRcQfNkyqTVHdxUm6JQ+9j5L8ePTNNJAcwjYkrukCUrr0GQCNV3cWfXv9ublsfyny3X2
SsOfCvRs4Hmq/Ak5exyYUt5kGtlOF2SZZIlHr2zKn0BRmi8dgv78N1fuZzWPPHvL0zHwZTEPrLsY
OMuLUGvA2604BFLWqXaI8VLlLd3ZdRQ6ZbZNxhlTh2MNZvGJ8y1C/w/dQedsNZjIhZEq0fwdDK4O
6DwxWYom828exmUk9E+Xd0FPfb/Y0Igbo0pUZBDphNVjlvb71iMTak73JYd/snKJvHkvNeaZe4tk
Ovs4mqgVr1lXVPykUNHYv/kqP3lUnbOFQwFbKYshsnYloFkSS2f3rYR5UX1s0XbOlo20Nh1Il7Hc
1Vo57IKWrjxiIRV8+9htOls0OqN2VAzHBBvXqJ5tttJjo2uZ97G/frZmVCbZPuT/uDs75SRDpKAC
bNRF9dT85in7yVvmnK0TDQQJW4y12qHe9cUBqUytfxlLgzcuFCGpATkKdYQKs1MGX0syZsUHb8vZ
+kGaM4xYUeMjUT6ikrKiW4/f1qKF+LFLd7Z+zNacVEi6JFp520Bz3KOvcJCtfeyvny0SpDTpeUzC
8Q6xZbubc6CETl3Gv1mDfvJK2GfvvmOAEhrZGnYx3eu1aI0Y0gwYrA99d/vs1efUUygjKpA2cG6E
WmQ85sgaP3Zf7bO3GTZobo1pMMMvntrrBeRILVCFRvzBv3/2Oodx15ZmPc07hrLuQfQjmdq09HYf
uzRnb7NZ9nbZJvz11hf4GkzZrBDTRx/87mdvs8rFrHrJbdWQzK0TnCYrB2Hjxx542/xxRY+BG+iD
38y7yojSbePmAR5Ia97++sosV+AftmP77H3NfTtkXKUNu0Ej/T38L87ea8lum4vWfSJWITHdrsTO
aqlbVrhhWbJFkGAECDA8/R7Lp06VG79k7Y1bByw0iIkwMeb4YrxzilmNfTEveJD579/41bT3QpY7
mNQ1qlwKjsD9kON140zFoMKu4/47/gw8mFj2ZIFTQZzcZpAXQrXfBy43wgtZFHm2ZbY3tqiAObuv
2y59HNc2rOt+dhobdakUKIbFBKAgPUKjbY6pXFHjHzTwwgvauKwMoH5I81yJ2HcQI88PFgVQYUHl
SxuQH40cxQvyRdtqMS98gQPOu1ij5jVs3vhaEGA23VQ5Bnv4CkpCNcZf4E/W/2bi/2JSCi9o4yZS
IstKd55aPA4Ce8Hwrgnjp7CR94IWNhUCGsjMYeSjL5rhfIdioDLws3oxq8YdBtAGfOl/ui7YxA6x
g6I1rOt+tMZZaTMJW858QdKYXVs34QPjbbAK9QwlsIDuvDa5PNpMQeufwJcqqO/ci1Yp4mwgjKB1
wf6e6mshUQ3Va1jj3v4KDTkc/GEBAkdp2xVtCpG9RJFA2NmAe7G6zhzs6k25czwDeb1Sx1AVBHf5
sL572yuK3hieTImFsgs+AVCb/G2bnQaOure7ml3PQGov9twpCY2KQB09nE0DG/filJSx5psExiCF
ZfzJrPWfBjKWwMa9MJ1MvjY4CUMKn+Qoom5q1FZpyILCBp293bkh0I2qOsrR9dzSR4PnkecyrdoQ
AgsFWv1t66sVrBdoudgp5JfQAmRJfIqgfzCBc8YLVTateWfHyhWb6Hp4p/IxLlAxNn8PGh3mxSqt
SwZiBrxnq9K0d3mDkgGjmi3sMMy8YLWgFvNqi20x5/wrEALvjeDvwzruR6rZQPDdgGGuZfSE5fHL
xtLAXCHz4jSvUZ9C+3QuUDoCr0cZv0J/EsSmoVA9vp0xKFu4WmpaW0QQsMJxLX1I2UTCJjvz4hTP
t8sI+Et07tv1r3qjn1jc/X8e43jO/rlz9bWJn5xRmRelWQ0WHfbrrUCzBlXNzKD6YDO8Clt6/9FF
/CtBC98eK5XQc5GjFP0zWC+QmsEZgIadNJgXqHZqGQrrBlt0UGyfhjX9JuuxDBx2L0hRdzrBjVCD
2LtpUGM7WGwb9buX118MvE9ezftE1GPUzQWKvvLHzFT0sY3K8VNQHFEvRNnMZj3rGtNRooSVd8vn
NAtimUEx7cXoLoa8KaWysOxxHMVYqNyYsuewfnsxKlDPvNQwUC6ixrxC9fgYC/MY1rQXocNSltXM
qxlWkFF0jBqwgHYSmB+4+tv/OzVI6QgmFAwWzrClf9dt6ZdMb23YXnGVd/y77UjinA6pnC1a2b8f
quGCoouwldwnropx2QBWptF52N2NXti9iMN20H9yqP+K+3GD+GgYcbdLuuohG9ai12XYM+s/Seh/
NV238yqtRafH7uPuICxM/wiaIT5rtc0b1DgqfERYb37TK0pdYGob1rQXj3ZyaoUV51xspqGvqBRj
RWO5OYW17kUk78u1b+p8LkwEKQHrUc5W5p/D2vYiUrU1iq0oic5xjdMtMPF/QvcfuLH5sFVM7Ak6
dmzJEpZ98A8U8PHIUxcWOD5xNTMgyAuYrJ2n5AVuOxmy2GFj4kWkrOBpNMltLmwGMcfCzXigU/Ia
1rh3sl3w3gVZfWlAqBlvlhZv+xNv5sCZ4u2X2lqiYNRvzlkbP3M7fq/hCR04Kt52CSnZRiYgHc+6
488x2l6tC2v7f2irdKlTzldUGeyoVH+wWdXcTWJNgkblf2irEtRC2A9YTJSr5+JOmo9tIoMOWP/D
Wl1zKxaIIedi5dsMJ0NRJgME1jv9XSmK+OkJDsK9t9sD1MiixFvNXFRi/BMa/E94fPgYMhUhGHzb
tOOc6IRjXIA1i+H/h9prnrE06GhI8+sf9K91XEuXIh+9ouPr+gwQwt3qwEYN67kXoU2XEpFKbgDO
4/ADdQm8bWGSFNa4F6G20tBGWji6k7F9L6L22GgZdEhB2Zk3JldAYMU7U+CGwY5wBgAhSTQ/wvrt
BeiGFwWTdbOBmgHlM6DC12n8EtS0L6xa9VyqjEW62CjcZlp4uEJkj2LSsNa93XNAeQEK3dE6npDg
RLcPTyk3v9MY/CJ+Mm/zhCuNUZIuuhigtYFhitXRfeTI9iGs7154LhHHqigsvqjb/jI4wa0m+xbW
tBeeMzYeOSaDKVRSfVjH8ZZ0Xdg89IVUrsxU0rRCFzt8L89uqWBQ2vbfw/rtBWcNuqPRqzIwFhrh
QrU9ddnvjp3XP/1/r7Owan8bP0uEfLADeqaQnYtRqJQmzeOUAGexNMxux7D+e0Eaq37t1QBrlLbm
X1spPsEf9TWsaS9EVyge2yQtNeLfgWNiYD9NnQh7qoORzdvRqZiM4e/J0HFBP3UOhAUYo/0R1HNf
KiXXaYRhlDRFzGqxnHduQVztsxb2sWE/4MWpkFWV2azFlFyj93XHXusp7C6O8oy34wL86oQLM5ou
Ud8+k/pdyZOgZyiwlb2ms63sJrfpAtgGVkQZm9/TaqmDlL7U10ex1JHY1ZiJML3cDqhBLVAnG6ZO
o74eqoPB87waON32cM86EJdepgW1tWFf0wvUWQtrRY4hx/J47zZ238ZrWAylXnjmcIG2cPXURVoC
mgTPPRibom4qrN9egOaYJWRlShd0cM+cTg+azGH99tVLusbrBPC7U2GS7FNN9Xu4hwVd4lCZ83YW
lqvoVDU2ukgwMqjhg9f3tAFIHDQmvhpp5le+x5BPeLeREzxR1Xsb5R/D2vZCkxDcs/qYTEVVc8C7
FiQqzsCkJIED44UnnLigSms2xE2+wefYJsmHtiZ74BcVb4cd3k9JCa3dVOw5TOapEU/YScNez6kv
Q7IRcFHxOmC6DLmAw1yfbcrIQ5Y7FZTDoYkXo9ACk7xa4W8Mc/cFNlRInhUlSNBh7wg08QJ1U9bC
ua0ciywyajq6Zex+oN53Cbw0Jl6s0o4RAQvFsdByM6eugkUyRii+BM1MX3CUpusK5yAyFrZN2JEk
ELHDDyFwffQFR3MLBZ7h/VgYkcITgu5M/Qk6O6xdw3rv7aZrrRO9rBibQcI0sIYj19rSsD0v9mIW
hihLF6UW4w5/WWArCCju7SBvwnruhazjjm9ju4xFU8b7JzKU1Y1IM8Agw5r3YpZjnYzZhs+a9+Vk
YHCecVj4lQPqm8N+wDv94jFODTByxshzs9xqncFpuw3LzaP27+2Kk6qOQWOsRxTWzy91Zd4van4J
67cXrVW5Lbxtq6lIAQvqB2AGpIAnVFjjXqhOSJlnke3Ggusm+woTlfXGotw6bMr4QqOZROu283go
EKk56N/wfY82mCcG9d1XGoEjiDf6Fq3H7sqCoOOd6n+nYvpHQf2TC40vM0KpLOR18A4sXKKq8oDX
YgDXSFqv6lh1eaVuunFbXmxn2ltueJQUs5RT/IoSt3R6Fnls9EuedsmNwrsk8BSqF8khbWsk46t1
ygjIGcB86o/LxCILWvzUqz8HKeHYkeBgyU40Rq79nI52tScAo9vtmOCVer21E3wOC5auUtyCVbds
sHZHNuFzBGXvdqG8MemJpyvaXNoakLVqylERTwAusZcOXBxYIbiO91/XVIjyeRZJ1HwzNJ6mIttZ
7gq94u89XY2fzg1xAKf1KQNoK9lgJXBTwYcW7B9YU6DL085eYMwCXhRL9C1IkBrU6SHPtsvStaBw
Oi2q+OzSRSCF3UoHOlY7dvCDcjlsdzNdg9rXwROU3pupMubS0jkl97C+q5YjEJPudt+j7kn3joiT
IA7+rU0JV6uXlsIcK+wU4qu9ulXYRFk+FEks4aMGgAureB4WWr7Si4sSwNWpHQtwxP8uhXqBC21g
v721Er4K69oy9Du2ZWHy9q6MaVhyUHirZAwu00aRQSpQ4AvTlSiHhW4LK86wkPWWSU0qnig82hUV
a2DbpqYfSaPDDn3CWyfh3p/D2JCA9brZ8QnVYPXNwOcucCnzFkqZ1Cj9Z4kpKq3Eg8D5Fcp/O38J
Ghdf46XB83RudEOhssr+obNpRzK/B6MorPns7e4EvMKMMpF8KHIklWHD0jzIHfbaYY17JxqCEIZH
AVyit2EsYQZDlqZYJ1IH3nK4d6qhfU33iGNGJnAlWc/MXBkJaRSr6RT2B3gHm7mDFWgEfxKYb7Y/
llHcxZEJq+ig3IvU0S7aTVs6FJLk0JHNJgWam+cN+xHWdy9cXTzt3Fk2Fu0EdBowgBPHGzsIEmFa
DMq9iF3GvqVkrXBAgGPgwaZLc67rOvCA4Ou9xnQpm73CFo43GpjUW9CUR5i7FGGD48Us7Nw2E9f9
gKratr1LuIth8jZpYH6C2vfVXqbpKwiZBizDvU3vZM/JV9xpt7BUsK/2Stdu2juD8ypSWettKUpb
pASkp7C+e1HLeGtzAExwmq+76mgWIDfs3HVhC44v+aKarnbFPbmALSn/W0Jt/vfe2S5M+Ul90VfM
YDwvGzUWcZK66FblcOOBsecS/+bt8Bd1ddQXfqG2FTQnsLyLHdQS/TqqGq72YJGAw7fAKPUVBWeg
6cFD6oRTnMqPVY7L6EVGcTwEfn0vsFEUnBDb4Py5bJPMwFhqYEABn9axDbtG+wKxhPAdd5brylTO
IN10dYW6M0A3ZhIYHd5+vBOrUV7L+oJzCufldWngOt0AfhF4wGJeeCcGKOOe4Qc2yyBb3u0nqPe/
B4WHrxKD3+k253bvi1HDs26t+I99jgM77ovEKoCRjQHivsDZ9tIydceYCUsB+BqxLopItcBBpJiF
M0cVgZ+MQpIPYYPi7cSzBG6PLkCxwqkrgxEtSCldXAduldTbhpcU1MIeX7So9Rp965qFf4e1XRN2
WfSFYgaObbBrouDdddVT6nZgI6vfeLlc9/KfXBV9nVi14p0x0UMP9zkm74C5z+BdNyxhm5gvFVvg
yZ85xbuCq2y4+hpm051MLXADYR/VC1ORrwNPetIVKQiExynPbpSgW9g+4EvG9AhkSZkDwZ0LucDo
uRPHdG7c+//u+nVm/GTgfd1YvqjNLfAih1e4mHDkhxl0DoQVHYZzgltdH3bGIt7pOdsSOBTyCmRI
y+cR7mEzTOkUXBWHsL3Y9yjrItiWu7y+shgZKBrkQ0XLsGlPvJCFk8WcEeBFUPIbx6daI5UP580+
7PP6MrIekzFSUAUC2aPLD26LxpdexmHVTDBcfXtraeueWiCHQFJEPvP92PG4mOs4Cxx0b4MdkV0A
sKJv8RiOrMQwZe8jAfPV/56Zv1gSCHvbddgk9vCFrAF/B0McIE41Tl/2Nh9cYPte0MKQBlyeWbfF
rtNvyB0BUCk/hXXd21WFg9t+jApBFK2CAH+YjHV/L3wKe9wkvktYjetbL8vrsI9ZiYSjyW67JLZB
0534HmEDa+y6a3S+rCTSThQmr7BUCduhiG8Klid7usUG+Te6zHSDPTn0CCB2940LSr4QX1KWuaUE
AEi2BZXJdsoqQp4H1PN9CPmyxFeVbUmNDNcyRacKvILhriGUPDE2xvY3vec/X4+JLyxLBGdrklhM
ncTG3buJwkz0plZu0hdcxCwD5EQkBkzidh0eog23gocR9N7uC8PF+WITtt+mItpgdbyXFu4KG2ia
wH7D1BjU9QnIyr2C+/G3odxqe4F5sh6ONm7W77wT4t6BIn+31dJdeGkXNAEPDHkASVPsr5KivuW9
uvpUvPZ1NpoTLmxix7/Vy1ESKD+fGpCN9hP+a1M/AjU3uKCDJMm9ZQa6xoldC5LPVUmbJ5er/IHV
DDSysG/qLTRDBBYvsqOqYCv5O2HT+xy2+mFNe2sM7ppbF4G7XPAdOtsWbFc2wPvyvxu/7j//u3WT
3FtlrI26CqRyVUwjvDputdnbBShBqB5OC24I1W2SJ60Myq7BEPTtakynPE6Ei1URjVFyFmppL/vY
Vh//+0/5+VoPU/u3rcuttLgjclW4QchTVO6f5gZ23f/d+C9CyhfJUVLVVoEdXSStrV+gqhbvMlnB
0rahv3M3/9VPeEcEUuZpxcZJnc3KFYBB86TBz3MayfbbekFF228u1b/45Nn19/8tO2Wqsi6By3NV
z0pdbLxSqMOi9lx3O6gdUHSHZZWIL6KrJHInpW4xaD0geEokn7AQBW5gmRfQEQxHkAjoVUHxHDfz
5TJz+iHsY3vBnHJoOXfU4J5UNaXzbd6a+DJkOd79k8q1JEhdQDIvrmO0ndR1GsGmA0aCqHWvPudT
GlbaSjIvsM2WT3W96aZI0xig1gRMslLSsMsK8YV0rkYqklsqC8BzxWV0W3fK4Ff/38P/i0D2lXQk
GWkL9kh5oq6+IyU/iCEJG/PUy7ZtnLRmmNH0vgsw26ZLV7Og+yHxNXRwlh9qkysAhGt2n8agvSRh
WTz40r6NWMgKSYq5Up7GZpnuGmPmIor5S9hoX7/Cv5aDMgb+cuMRJjutQHAYtThseSsuYa17UUpy
pcuYRHWR1ma8h+r101RtYeawxPcTA8cAJEVm66LdWHux+dzfkKkNk6KCWPJ2YKJtxXtKp8GXbprp
NMrsIUq1OYeNixeea0Mma/iQn+ZO1OuFseXjqJUKSyoSX0onh3yeWtHnp95NT6odikYPYZu4L6Xb
5LpWXYWDVDvb+gArfnLc2/g3K+8vQt9X0jmo83dU+CGIDAD1UI0B8gxH4aAx9129dpj0GDePNaqW
uu3YVyOoRqXu8zBBGkm8MM27DTUXKs5RaDXs7JC1pb4fVjDZjmH99yLVJn3ZpxPPAfba8Wb7HiqA
34zMP9m3nxwDfS0dkB8U5lSVLOgWcXdP6i5GgVEF49BXOCUB1BPngMKmk+uA4kV2bTlOs4od7DjH
ZLtMNifTeYexPvuzS2PmijLjdRqUgYff+ts4BCiTwndjvl6X9Fzd1pxkgEYbZfpT2Lh6gd7X9Zxk
VKanVcsEC9QGX/yjjBPKv4f9gBfselZ2d+Voz3aQ47kDlOM05iIo0wy/0rfDgyNbzEfe2TO9+n4t
8YRKbZEG6auJr8IbUycMsLf27Cy8m1sjpsPQgj4dNC6+75eQFtXwtrdnBswn8BJgrSMj8S2sce84
PagsI4SX89kx2R2yKEIB1ypI2L4We7FeQWtKRMTn8wBlzWFQunpqUz7/EdZ3L9LFMo6cJtN8jnK8
egA0XJ3rLQ4cGG9LrvVCBzzEzmd4VLLnvlvVN5Dx0rBjkC/A2wH7nWbrzLnvk/YI52o4wogyzPWE
xF6otvnMdyAmzLlOV32Jyxn+4pEKe2MnvtsXXxgQ2ArQdL50Eoqr+RXl1WvYZPc1eHaZYJmVbua8
pXQ/KKL0MQWZImjC+BK8WFngcSaM+t7BrmWZtx9Ey7BaQuxhb1eYaB+7qWy5PVeonjnli5RHrMdh
j/cA171tfUcZRFk7HKzSkX0zHX/pJNjmYcPiRakEnHEAEceewaUEBmZk5bksIaP779avrfxk0/Rd
vlqqJqYGnl2Sso3ds7Rd3V225IrrFnrELvjfP3MN+p/9jBevpeOloA3+iJhlIGEy8KD71YYpwYhg
b4d/lGU6zwlar6q+PmWQgR3zYfsrrOteuKoGywH0jPo8ruMGTNPUnEz3/8ba+/+9zoGWeNvzfASC
rItjfXbKuksnM3aAgfEetvP5SrCt40my60WfZ7m3F2rUx502cdgn5V6qaped2Afkes4jgIiAo60N
8Ek6TPZPfLevPt3SOc3K8Rx1kT42+9gf+LiFOTcRXwZWCtFq2iTjuZ4nedzjrj1msMk/Bc2Yf1La
/7qNWroh5ayr7NI0/f66k3H9oyH973zrfxFKvgqs5MtCAWEfz7GmqEe5HjhGRn+XI/xV616gCkqR
rt7y/CIipM5d9H1o+9ewYfGiFEQ/WoKfkV7g81UCHA2G0h8zwMafw5r34pS2Ax92cJgu8dj1EOA2
ayIfEtr2WdghlXuxOprM4hQ/5pfc0EOTs7uWBJ7EfPEXjLimeQPy8dIJbH9XPUQfJkgkvvILMIi6
lOmUX/ar9ZFaqAAvNFvCNifmbasNaeW8b4M4wYXrptfjM0nC3ASJL/vCyQbHpK4TpwTyh6aPHkAX
fh80Vf5H8gUbIal5D8pcYjtaiLFF3bVcOvsxrP1rcP1rAehHCji5HdKLGOgKC3Wwo++upXq/8xO8
ju5PdlPf76uO1CiypUwu3RiZm7l0rnsyAINXZ9SppuVt1e2LfJz38v/icv3P8fRnP+qFb7qxsnfN
1OLauoJhfqRt3YIkrhSirr3IclXgwg8dcDWHnk/Y29dm0316O7RjIrsLLtYgeB/aXbntVpZbVP7J
+QLZXU8gaVUH3oCOCaQu0eP0oBKajY/OlAtNbtdIpJM6aED8QA0nPK85sINzOuIgBOT2OB7ifBqq
P0ctO0sPQqV1d8t3Bbvn04YLfVqdtskt+qg23qwvsJBbHPiRCogf2Hxv9Wr6A81BIwWVfoM1vLqh
o0pgfd8hZzl3B9QVtBYdNOnQfwQqEheZJm2yH93Y4R9rOwkHoCC4rQdQIp06Ag3M6mLfgCfUOCNz
0/85IGmb2sOqKaHLAWzhSn7pa6Hy711lAfpBIec+6O4At69m+3wV6d2Me7ethx6mUea4LLWh6pSi
cLI873iyYeeIlas5lhlmWn50ybLFAJG6PSb3NHNJfqlju3eoC5uG7QaUgP6YJqNLHhti6+wEnuPC
jzJNJpzCsi47ZR0McEGbrJKph36zGWR1mnPc99MjMiRrNaBnU6/TQ8aSFHUjri5KAPZ4hrUk6ewd
vhbwtQed4WR3yGkESjCA3uzrNHcg2W37mn639b5xgLmHWD3tmmXJH3ICxP2JzyXnD3spM1ud2h01
KuKSL5bCEWFPUts+okIjw/ca63pE5yqy55W9ELga4zTWkWFXN1vC1+XblHX1UB0Hh2TwbYoKpPyV
rulqtmPbC5DEqiy62kC2tu2XCFUsO0RbcNBJrbPnDd9yGG5ZjEQau01Un8mDSlR+SZTsj0OyLp1G
NmWLjLueLJ25J9ao86KxRj0lQ2Wb13VlVQ8SBLDMDCjxnYvjUEnB4BIrN2D/nJEZ0J68H+7zdcfF
T8bErvqwjDOS+Yc8i1OGE9Q8cxCdQYHjzXuqMp1cYLCi1vueLRRZbTLDWw00YDK7CrVbZDPJDCVn
ApM10tpvrI1QM6NdKsYXgGdpdpKliZtvuPtkLYKmE4M7Ac84mCdlSZW8Qp41dZdmS1EmlA9kiO/2
OGLqgcpF7X/VfTtYVMzoaBBPE4JWnvtRbux27GgzfZJRlxFA3oWqkviQdlc4L5lnBYBgU5bZBnB9
3lXFsjgX3xFdi+FzsyRbfITnPUE1erVwmsPaOU5aIGiXSlUHcISzbyBLTuMnVJfv8ojXJexdqPMY
tkeo+kyG/3mIxPeh0W6/7di4ba9qB5USBE9E0vdGYJoDDc/2pzkn1YWwKWveZdqmyZlk9Sg/TEqu
+/OCAg8W4SUavgHZ6epEnNyaZe77HwovN/K+SSa+FcPQtGUxsZzqezvlKTs2ggv2JUuYyP+iiyqf
UEIe3eEZaf+O0pYOWNa4OlUwCIpOa71nyx0YEm6/gXkQiLlA8uansUWl4/t0k23/RKuyprfLUNsN
CEvZrDf5pklSpMmqyCeSlKr8IKe8Go/jNkfwRGxIblBE0yXG3bndxPrRkH0mt3xMxvYjwB3l8M6C
di0vRIJReprXxmHtXOJMywv001Q/TrlLvrfwBOhBAAU96J1cicZSIod1OSfxMOvqRPBa5e4VYMLk
Ulagkh7WKHXVq8xMLm67cRyTw1xGOvkmZd6Mx6o3am7AGaYlAehI8PXWtJ2ZT/PCSHSaTc/ooW/3
ZfzCgcHM3SkmFYWd4Ype1FFl9KFZI9Of+6slzwGGdrt6mhYUpp3jUS9fGdmWBHi1qocvJ1AQySOO
S9XfJUI4BZNWsu4IunM8fNomHscwOOo6WJ4duNr3+naZUSX7uoFPp8uDnOYUCFm6j8swHJoZ2/QC
vqZy5rui81x9cHLP78Hh0NgVFCxr8g8tmrp+zXG2+hznCZ47zz3QpvEBBaB9XLQ5zdXZuYq326Gi
c7bfL6upkLpYwbLKb0i54aCIcjYpbw1Qa9EBNO46ekliBVytFImNTgYQ6vyUbvve/KHJzpsbN+9L
XthuAD90Wli5PXAQc54JNU39gvQR28Dvbts5B5FaVfNdrnCNedqQF8suQtXY9OayjCeIvYVcH7qK
NOo47JrORzHqNELxgjZlvaCEbjf0w0xUh4qMXszzc73ilepmwLtx8zTA7q6eDm4ToOjAXPwwLTqn
t5TnZn4Xmynq/2T1mrUPScsNJlovu1b+xdtsx3To4NtmzkOV1WCD7/vanONOCfMxAbW5vDNV3fBb
VNIm7aPVDJSvM9akNjkBzsTLv3f4JcPY3MgmvjFDXVUQOKMMCxMlg5nSHViy23gzNh2HcJhBSEzO
ZgT68ODmrWcvfZRnd65r8z8yppDwhU16XL4KKtvoB6T2L1fR6w2sVNh2mTedvkD+uf4YzESWE42w
AR5d06sfI4prQJButvgmwfJMDy6f1HZDl/6T0qI5wQ65/oBbDTySdhIBSNjqvUuP+cow9TsCYMOT
G1d3HA0Oa8+K4dnwAm47Oy1NfQK/unwPirlbHtudbeJU142JX7p8yqKLHKLxKMG6P4AmQTANuqU9
Ehvv5qtuGK5lWQMjleOMu+BjM6Pu81kKuCmeIHMq7xf8g8e9aqtTjbMTcgtM8fXUCL19VlpX87FD
adv2AEtA/qfUej2IJnmUnSK3zpiIF6izHfntBAXWTZ5m4mWnHcxgZI6ofyUUsXjIWeQwH9r4yBj2
fZI3dX/CqmOmpz2y2dlleX+0pHwYm6j7CM9e9y61WOJPcdvxUz0N33cClu3WlfVXsFWaB7FscDtf
DJ5EblSiN4ETx7wO24nomM+fJlqhfBQHrT2GfeEMx0F49SnMg8OwROKVgRUD8PMy0v575jjW+wi1
e/djYyBZbyAaru5zPq/uB/Q1c33I8cq6n0jEXHyfpfO+/pX23XKp3Azp8kHCoP9dNs2JPE5rJMf3
ssVi+JUPXXnQJhq5PIJ1buGoUlaiHQ5Kp2N1tzM66xM0RzOg7CbpHpcOh8Ef/Zw+AwHe0VPf0KrD
UEmU1Ld5NJXPbBzL9QJhZN9/gGZtbl5gnpA8SFKXruimbdueUrg3jCe94mH+VsAqxx06yxZ24Os0
yc+21xX5WkvuABVn0/Oo9S4PCyzYjcMjxL4m3wdaT/RlBpAx+szxFBZ9EglWUtg2zXOMKlrRJvF2
TGvt2LEaQaC9k/WujxMY48h3J9aWx3SP3SWbbdMUuJzs4+MCTcxzjs021Qe3dJBaVfETy7v+uKUg
JmpwpU9Yv+0hamwJ+bG0R6b39LwmeX27dfWxXPovHfBlh3Stl9sFOrpm6D9BjQfeMR/EkUmhEpib
LMAl6AGs8yVGQVcGrDlM2ux2qlox4mRvRnAHXU4fakDNt5PUktzEC/S3W4lHUdEn85mi7vfYtmCL
1xzcaxCw+4849X5NVPzOUoAZ6IwQFdtVid2xFefP5HNV54+O58dhoogMSkkhVev64940eD2KiHih
3TLdgjGm9IE2LS8U0PNHixLXZ0Pa7C5q0l4fSTU84Z4xu4K1aZw4fDPSTU/gjEuUr1NYwV7GHDj1
R96NS4S9Ag4L93lS8VMzTPN6iWkt3DvaEw1DZzzc568i6wEndy3QS88Tk/xzZoANOhlRIreU1dGc
PG39WKYXopuFvcODJu8/mDnZ38WibWkxtsMQrQdzTV/0AisuKi6ggcwKR0fcTfa+yu9LLJnjesyE
qJ6BZ1fRcU0QvR/MvkwouG85ZcsRNpmlOgIUXY/vlEEOE4NXtdOZb6jbbi8ogaTnrOR9f9KkZOOR
1rKlj8KOV1JwYq6H6wzSXVkd88zF7NTZiVCLRlAz3ndzem6yFtZch71DaezriApK/kdlkuFB90C8
50dZNdGRNrAexNTNVndIlwSLBLPw1ripkmXEoTJdCe6C1YyXXPgE6AWMJS6i+bZGZ8h7OyAwjyxO
ppMCVrsv1Ir95EtM9OIuLFUtBQNHw1yPippnpy1t5ffcxdXBcLpfbGbXz31fSoYrT1w25slCrYcV
T+NIX9/xelzw9l9u77LtCt7d9c7vTZYpcs5ATlpxfMNR96R3weM/ltZF1a1K+nh+tW1J3Yf/w9mX
NTeOY1n/lY56bvaQxB4x3Q+kJEvyvqS3F4ad6eROggBBkPz1c1Td3zeV7q7KiYqqF6dtmaJA4N5z
z9IZF6WYzQ3x69JkfkrZXAYbXRdf1OxcMungY6mh4uox6UnMXBX7YtQwdqHQ9aPYI+m6jkonAg35
ANpvjRjtMN7HdezP5t6prW8FOa+JUk8NCqp0Xqr3HEbW1xEgrZsiinmOmILxnvnp2Pc4GY7S58u3
SFfR49AxWezjsoC8YK3sqi6HIDY3oYf/MOzv2SWcQ10i+QIXFReuZyhbhscckJO5mQINgvk4i9QF
oFxkAXuUsrPJ0stLjCHhMYDMXWISG+bn2OKmw2Jk/AW7e76t44rXSdvOI7g3CDuJmQ/S3CMBYlPj
0cH9cR57RlbuSyfyLRYGAsN4vhxXLr9JmY+3NKb0yMMaC440Ji1Dftsw036J1ma+llxXt3moLYhU
rqnrIZnDUnmb5Ojflt2C8MVlz6c4f+TRrI9jtUi1qbqBp+3q1nnXmYodFxBy6Rck3Yv7vPEEQQPx
2Ilgn7Vi8k2S4VmRMH5YivBbOWbL+AVh83xJprKdJcjJ0eSXTXlyuDg0y7zCCEiaaNHIih4Gi1U2
l6SvNjmfouA4RRT+AhBK+/BoiihTVzaY7bib4FwRPq68iXmqFjqN545qlr+iF2sHhGbEQbzXpS7p
RTVPDeKL827C1hppIx+Ja3R4PRBH9BbGI0sHkw3Li0MfTKp5CfBkIoSNLSUrN1763iULgPNsq0Yn
ytQ0qLp9kpGAkCZZ2OLKr7NkZLiY5n5a3xGz5lHgF6NkOL0bPMhMJxUkcNUWvlBZfGZkU1a3cwQ0
a9t3lLS7UWDj26BHz8VhOBFKt4NoY3INmVjFzsEIJ9EmUjNThwhCwPl7iVO0vXZ2lDpMF5VPxdEO
loQ8gUWORP23VnGz3ALsETFwHZCQ13NrG4udqOgEaijd4tG/rwG/+Jea1epAewx9iW29eIksqYPX
FpQBAD9zz5AhirFKkWJ1oPJPMjfVSIAxbt5MbW7kE4dLxfgofRHKZ2sHFVcbJoYAxUrWsWC6536t
5jwJ4lgQVDmZaVOVkSa+squcl+80q1TzzZTQZ25lhSDOu6UpZgULDdabG6SWs3redhP8is9UGcT9
DcfziT04JOZUICAeSQD+LjoI9fcVCQu/J3VRh+2GrmY2fdJwznMEG/ToqNG+VEO6oEhFYY26Z/S3
1YgS0Z+pOq/NY2ODftr1VTCqg7XKMXxiq/JmM8TNPL3WikFdx4ta2dfR18O003nYBqmqXXReDnnG
0wHUjvFiqSqa4yMRJeStFnOj1OhpQIc1cBgkPbqVKgnJ/5Bd9Hk8nPlslncDiZfRJiNbV329NE2T
GKTdJpA55o4gMU9W/W7xEuWLRMfi91U4823MVxokhXIisaNHEZ2MbvT2VkReFN8nJPbI7VqHYbHh
Hp5efZJbRKfsV96y9wX5j2WVkD5Q2REp45TT1DZrFaDDWsLgbF6xjM9EzCJxHHG8VG9qLYvN0sH9
5LqPrdmWwbA6UAWCLDigYyNjGgIex9Yo8bSkcA0jX8g0glY5+SLXB1WczijcsjGCaXHflykOQt0+
Mkymwl1VFN240QEr/Xaaoc8BlhFANrqKIiqvZOVD4EDlUl9B3uAOTVbyLnEsc8c+BH53qeJ8jA8o
uptXWRW9v+pqb4/jILqm2MhlmVPGsHsAYcyzV7i5oCPJW2ypZWXqy3EMFRQSsNfxh0bIItXrgrgd
iJrCfSkMaS6Hkdjm0mTOnjut++otNrOst72szQOwFLJtA4JSDNfD5WFZBTVpM1P/yOCx82FiHoZJ
AVeZEisZ1U7SeNHuCMLUXTqgYe1TiXn9hMRHOWNogc3ToiY1c9o4ACEpvKPUnELIteRJVGAFD0sd
N6kG/wvMc9jmxJe96kaghmOwqvYo/MSK59lPw3qxUpx4X+Be08cXLS9dadORTLo87yXYYXAGnOdN
yCvscdlEr2Mkc26mXswV7BAyJFB3qCzEbVQQYDKZRbOfcCQ6HtcqC2awZodm3dSYpKNUyEZo475m
HRJnDnENHDHJYDkhP/oR2BrOM3QvSJycQxAp1hF73GUgVT/eY+YWmwsPNwMUvx5JqFfUwWQqldJo
f91iJPpOV7S3r13OxuKp6HNI5upR6wZswJY+tLFCi4MQYnQCNZJSAAQhERIb4KSfihLQB4Bmu6ut
W6IEG8WclckKQJptasGLojlfvAB6kkBlFr0aqzuS9sBXputF56u/DfUQiGefDZ27dlOpyqMsFPqa
beuyujxMeTFHBTbdmH2vPQrb13rJfTttV6XhlV33w/oF44MWFLgJOFM7JzPOebOfK+vxeMfDY0wK
ssOkJzqHxQJOE8lgdJ50njvxBc+Db7aqGAt0LjLq5gsvXVe/+BaQTIJG1tHLKIh596ErpepN3Wcm
fgjitZ2ullBW01XWI+ftVgJXjX9Fk9yVtoR031lnldjPUd6EKaWwy77AaZbjxM5nFvtNxsUsdYqk
LJB/0zUCBeZ+grdReOTwaQrPGWxzmiMqplkjuC+cu0ulgbImXBMPt3NdmI+QkbK4itesA6soC+tu
D9v5IL6B6lHwPkWG0+oxvekWvUP6ojc78NR0m2Imwtx751sbIN5wHeUhaICDPIdNO6CL4CgfN5FR
ukIDg6K2vXJA/+oU6ojRugROKlF8DjYiQ+nOxqDbB8iCLd47XasZ74pn45nPS+k3hmldbxtC5LCJ
kScz1slg2qXYoZpq0BZQmKeBOtmcwr2QddZvqqJU8zEbQyFTqDxyxTbwUQgtXNGzFtNoDDL7/Min
mawpMDFN99gne8zaB5xjCVDUqE4g91yrzdB2rtnR2UXDhyhZ3QSokyI6EqTVwoLku67bBmqsGvOt
0aZTizORpkFj1BmPdbzMhzqSRD46gxyWi9OamzXeeEkrmlbRTPprJspmfgrwbhSOBnR8vdudvKhR
5E9yneiVO/Un51nQ1zMOGrBdYQ+1ZHl+vbSRRWFmHPwTJgyWADaJFJMS5scktK3qvpYLtmww8xbR
hh9mnIJh5+Afi+IQjzkAAGTN9OZoVe/kNSuqKcexKKv1W11glvBaVb6vdzSnXYBmeNCkQ5IyN+Ut
RWmDoyFWgrKdxtY+fBSaMi+TERbsy5UX1MmHCMBaifAWoPfju4IZa/2oA9cHN32Occ3tpKrBwm9g
kU2cimmAKzFEb9o0h6LF1AqLhGqyMwJFHt8iBdEN59Dv5cynKyZAfQuPNSNKsQkZH+W515gDXaCS
kPyidpTa+66panMUOfH9IXCIVX8lYYgenXczhySnbwOXNCL2wUUfwlvqNnDWlc/BilTBVKEK6LaL
a6W5Ku0ImUrLQjE9rA0IiakMLUY0JWk6GMSYPBi/Sm519kAAEKVxh3SCalqPwYrwbbMhcCVsDl7n
ZElQa1RrGol5dPul7xTZG2Dk/qyp+Ro+RsXI2LGsMcdLddhifL+FGjg0aPA6wPQA7+3Mgt1g4til
hLdVkOCZu+TanvCojsHcYhdGIEYPuzKIMK3hHQY0S9IgIE0myzBrtjGFYHQ/zk6te03nIOxgyBZ7
p5Ka5Eg6QwcWVRcsMtY+MgtP9A+RU9dehEC2xa5hhVP33mOwsmlyYHzQFoJOdlN2XcPPs7zp6nsv
cWPOl1jW9hg6BOIArQC/HHnky8puKifa/DhXRtVfUNQCSgJsyJdyAKwgW+DNFA5rZZg6PMw6SOHc
wRe9wRRPSLWrQeY7GRCLF/gPhjZKlYJ9ZbttMcix7iBab3BjR1FpczMb3DRMPLESEEkeC7XcE9x2
SKMUK+r1C2YfQLcmPMk7ta7igqHrCs7jIAOMmPAQ3nPxaQgn47Ow4lyf1ZUY2MXa9NBNR/HSjy++
dAr4Xe1g/LEbETO9FEnkAcRiQhmDMhUOVk6wuDOtfW0nKuObHqYJNt6djFoj9G8zQzS7NKuaqlS1
3tebpTWnPLjR8itmMtodKHS4fj902pFNPi26u4gtXGaSOavD6EBXzchFYKMo2GG2OJabRuYKxbUe
rAY8RtqSvM0C6e/n2ZpX8x1QZToCLi8ys34jHSP5u677sDmEBBLFQ1j6ZbiE2t+MDw2spIsvfcfo
fBHRwC7fl4FV+qKcXCu2q2MSAIjCjDrBoM5hJlLC145nw0gvXdhan44LAj8PBpdQbdwax3UKTjvH
rJvSEy12kjsFRvJVMyHR90vo69xemnGNuqNAXB0qAsDeGTQKalyQ6G4Frd6BnASAn5gMtAVEiBIs
tR3WebvFMKkG2oAt9NTM+FMlogIzkXQJgsjgMZGDgcxBs9O9Uxq9ep4AuVXXVkxNAJuAUpTf3Olk
/CYcwDZowFl+GHqFIiTETtfcE2Pi0aU0B3xvEtdQGDF4gnwnATw03JCYBWDFkHzIruJCjH6H/RMW
hlPTldPHWM16vuhX0bInVAGczkk1VO64AJCcn6Ro9XSN4zone4s6JWnhUTMkyPDJ501HANDjsMXc
8QZVsRJHW0AgcIXRRgudOlILVvTvQ43WnCFvkrLxzblgkAn0QLEHpqlroBZmKO7AbojyzTQhS/mu
AiERByKiMWC5qCaZqUehQwWCeBdiDAWYKzNDPyYlZHo06SXG/yTFyNq4D3TLOTAxdKXh+IaWbC2D
hI8gQFQJw/Y6rkne9BBpJPCW1z7fzVB1ItOnmykvXiCMBjKdOI/smeGsRa9RVqkfYPvtj+iGZxZt
DCnAwNj8OaLLJ84VX2jX9p1ttqF6rugDn/4cM/2zGw9ryDRbNOhbUt5J9Dwl+5P6k89ePD2sDlVW
CrHDKRWiX1VTeGmxWf4sV/533J5wHPzI/UHXHY+gc6HuDvAQDEVfjuetD3oYCFpQW4CJTRU89YUa
4pvZAiVKkYUbhCmgWfQcf/yxnGjH/4Gq89m4J58BtJWBEbseUaDNpoQi5BLMuyFFuYSxHUZu8vDH
f+l3mEjRJ+KzGexiKSF8BzX9IO7Hpc/cRuclp5BeoxMDDF4EDYrCeen2f/wnf4eh+NnapwK5Cpt5
zHZcItBihGfLdgCs9ZM39Huv/om6pRGHZ0WhGGgX7XttokcvdfYTrvXvvfYnbiWq5KHVecZ2mHWh
XjfLoXQN+ZMv/omeNUbR2PWOsx3gri1Yj8BYI+Abf+6ef3rOsxmDDKZKvsvDwOJInTL03Th8/9yr
fyJWxrUmoNbgvqBTg7HtqBDRuPb3f/ziv7NCP/v6cINpjZ4rLJdCqPib7crWpyFfYoTyyLjViXag
Mu+hEGL6T2XbhZ89fgqZewHDE7ZDlih7ooOxV1UEdOaP39CvC/0/PN3hJ86lqBbCpyWnu1aqAjiX
6hYPHBf/fSzRyB8pCl/8S0ejjp+Vunqo1vIhwkpj+8yWrkCrkBdbRBt+mydS6DgZBSqif17df/2Q
RWr/8d/4+muvF1Pmxfjpy3889C3+/+/T7/z/n/nxN/5x9tFfvbUf9vMP/fA7eN1//d3N2/j2wxdb
lMXjcus+zHL3YV0z/vr6SEs9/eT/9Zt/+fj1VR4W/fH3X74C2B1PrwZbre6Xf33r8O3vv6CL/M0H
dHr9f33z9Ab+/svVh//L68db89Z9+7ff+niz499/CZBJ8jfMC2GoHcHUm9ATZd5/nL4VcfY3GVMZ
EUlBeiMnGUaHzNACvxWrv0VSxSIMkd2F+RqUG7Z3v36LxX/jDH2RBEigCLLZyC//7/3f/HOl/PMj
+c/psZ8WFJM0olHIKKAIGXEBD84fj66yQUkCluD4EjI/A1xcfEmB/PHofh5g3gAbh6btEoZR9cs0
UA+mBjKEhxSTYmYSIQb+jXdYb0lXMf1Y2WX+1mU9cJjf3NZ/XfZfOtfe9JjbWtyb0072v+v+dJkI
PI8ViFYRbgz/LA0IuKaY2zj6AoJC3Gwoc+opDhQ7z8aqf+SKjCIhRTdjegtU9SUKPL2ybApeesxZ
lmQmVfP9jy/pV9Xtby+J40q4FHEoIhojHu7TDjYVcZMTkB/fwe7Ji10O6tX3RVXoGp0BZ2pXG7eK
1JBZ3ciujYB9Bmv+1LWqfu8ipc/VqGK3CXwHCBLjP4DIp7Dqed+By6oTB/z0Mpsxm0JnkYsHDqbP
vqBCnK9tnt+Zmri7sXPB2zpM4wVkrNXLaup23vJQ+G6zqLZ/lkp0VxTkiCuQ+yO9aasuxCuvsN4G
DsMx1mtYNF23fmbXc6arL0u0FFdI1ALiJAIPu6+C9WQjGl7fLJMRXwvDzCF3E30fnQ8+Yi6HS7ew
TGEQuHT3kWnWW1mG1c06Rl2+i7Al8QupDbi7OZ/Hp57WkdlEoYbKeAjRCqAXo9NL50l9HtdivOsn
268pJhBDsAU4YVxSFbz4Wfzbr1zvHz+6mJOQCnyEBDgRPx3Wv+FqAw8CskqC8D2E5SqgQQIzPHAv
optYRGJJIjMgHbLy03KxliS6WVmdsZQYSVuMlVuJNnOtzJUAHecWmdcE6SZFGdBtCMuTm6JmAG7g
rT0mQNaAqgL1B4dQT7E5Qp4X3wl4G10tMJ47DKBJfPzxqvzVK/B/3xr2DC4wQgopERSuo/BN/vGt
wdd7ApKxtqcBnmFg+YBGAF+EoH/FlFMgMKIzM+CEpf5agu7MU19PAG9b182vLKcgJ/U5JlQ0QGLI
T67sx0cYVya5opEiMRExqJKfXQ6bMOjhraXr1xkV0Ze+chCxgFgXPjdTO0TgjVaiT9Ey97erkuQu
BFgA3DWfhUSrSUHnyAswLX52oJ5Uxj/cLykwCeaSww8I1/fZQBgxY8DCiOxePYI7rvoQY62Edb16
BNcO1M4RBu8xEA8mh4TxoHydqBZXKIP6tzEabQaGVRA/4mtcH4pG+gg22MDAeLfT15YhTQChNLlL
QnBufqZqjE5b86dLF1SC24g9L8I2dJL3/WYVt5gMxWxWw6vUQfDWsZLdQfzdv9kJrPtEtkOO3XJl
745xi6lyBDl0MtXFYMHWljX92Z08PTSfLked8tNP51lE+GerxlJhJqAHal8HAP/3+gR/JgsqL3Hq
ddcvEal1vslAZQHGEfE22AI5whIwvZy/9SVGYUktPLvAIEdhrDOs08/ElL8eEj9eoYRMM8b9wgEi
os+i8IW0pMDw2b9S1enbKorqp9YEYblDVz+c+Ckt1DhhABsvV2CMDf675kfsQvwxYiQ7eti3fV1X
V2aJl5HqktwIe08wIbh2sfIviDcJ82SZVHYu3ASbbjOZ/rsIwmneFd4GX2aQ6F8QsCD8JgR8cZFj
HLArMdu9ztHIgyYzDcFTFo74tBYrTYARoC6+q64Nrmk22UeYeC53GTRU3c+ezX//7CScdhQTXCmG
z/CTFt9HsDkL63B9zea8qKGtEP5RgTJ+3fdx8S69yR7ysY5e49nlgNcwBjy0YQPu57jCgQ8PjM3u
BxoDFfHz+0/2jX+7NiUIdjMBqRhmUvFnA/HGulh2FANLCpPUJomRU4l2BGI+mLiDwlpjeVXtQxO7
+Qozg+BRdZ1nqXcU5PfOsvFaxXp914XlH45WCLD4yfWdHrMfVpWCExGCmiDLJ2H8by6T4EXpE8jf
vYEDtxwQ6AFaEzhx7Y3WVX4X29W9Y+dlLoV1XnmN3rV8zcJcPfWYM1zVrFsusZULcDMqEwKCfvjj
y+O/xkT89voIibFJxOGpcsJT+TlMSXgFlrVo6NuKkcP0KwUh2wkB4DBtSW6eYZqWoYJYT5pLjMQi
soMhYdak86wdO0hM8e020BWoPTrTE00AZfByj5SjQp+XoAHZXdiGHSZlcMGHx/Xi7Ionx473cRzR
Dy3LLG0kKpPjgJTu57ZFc9IUusyOLJbz16lmp4pJ2rA9YC6zljuicsDSoDeNr7p2A0snBjXlJjCs
+TZVcQVwKKrHTdRzf666vm4uyphER41j0SaDAta2XSGbgGya1KS8BUwY4lHWCqQUMA0PK/f9N2zl
vXwOg6XqYAsyRjmcEEb3lWter5jZg025p3MIOkrZyfbcocLFHo6RIxgt8RpAaHRitbCyjiXQQp7l
qauUqTfzsPDHBlYQcdIXMFlIBYYgX0D6seE2DjH2O8ehYsqEY3g3XEphhuWcCpr5C9PiuD6LLZ/p
NUfZ1Z5RTMri1MbOfcuzRt2GJbD8ZB282ud52wQb8FqWPPWdxzofOFluKzVGDycCrUnA2yswZ6WS
Z+kJCr0DT9fcLXiAxouC8/4urEfzOKAgfUZ5taIV9iy6ilqTU1Q7OTZDEMTRP4NboMKTrdJwqCD8
rTeQIZG3SnmSb70vmg8HC/AWgqK5Kbaw8+iOAc2ye+wMCMHVKxPPi8KgYgMGLB93I6aMh7zg6yNW
QjBsBDalCBTvTt7YnLXPkQiiFwp/ZcCerejeuzybvzrXLn26tnPwavKhvg+h/3KwmlcTht3rguDX
E1OGpKIoe4EBLw35fmh7yGDYnAvcmpG7PZElMHRQ/el1B1oxhufFlIN/WQ7drXdN+y2eR/DNkDoa
LS/geWFBaK9Bv0YwJhs2vcPeh5K3ezLYskGSCF32jaJCv6CFpSDpdxDdlRX3KpEiwC64EmXAKlmc
+y5AGS42gMeB9E2iBC8pH2T37oUQlwbzd5vYPKNTOuHn7gMjo+sJdMzLuSoZpFcIBcrSuBrBbRqd
yjatEnXx4txi1dGJ3ua7mIKLlSArR0I94xEztnZKPJXOBreAtGDlVUa6uwm62F4x8P6j+zYqcjzL
HE95iyp8Kp49n5c7sBu6GxBE1UvWBKBdFqCkJ9bPywQBCvrHpI8KsEcJVlKb0IKRV0+X+qODg+QM
km1G23TyYbc3YhjzY2+JYMdOlMVrvA5OHioVlCClTpErd+EsBZQC2KHJvY3y/Fl3M+J9hF+wwhVb
wcGNVhHwBEmnwzmkGBR769o8evDE7kBOW76P3QgRCUzL5q8lds+rqGZTtVX5utwHSw/HF9OX5Tvk
Mx3IQC0XD0CDzJGh4JaJhnJqQ2tm2wRxYfYF0oLwNmR58AZDh+ElWvxUJ/D6stfYBscOt1aI12Do
9R0CXtcTxJYXN1WJrgL0t9gA3o+GCPdW4mNeEH/zRqIqfzfY0s9NG0EtGHUdaCdwBjU4jwReXMSZ
PEcQxvpY45nCJGGcQaDq5njYW1p23xYMFPleLzUFagVWQQsuYRa/DHBiHjZFjzJ+AzNHfR2DFAFG
K/KyISYkY6xSLAMKDkQ3yfscevebAXqaeYPjsxrhJGNDk8Q6nM7nhufPxkEjkIRVFlmwcIJovkAx
vvbQV7oeJ4Ee5JWgXI9pFxcD7JGm8r3NlnbYsCwDdTMf4P6XFivGmqmFz4PajuAqPGVDFZUQyfmy
xYeYTbemW4enjmTBVZ5VTQnyFcCNU9thD9hbMUcXtRs5iutYPrGu6x9DPoQX0hbiivUTJtLeDs1b
BaIknJrIgAyUKBQ5jph6YZcVWaMpxVALF5GD2XeZ5z6/G/GxFikCIjEdrhY1Z0k9K4R2gJsGDm1L
R34Ty9POUWLS8g0LajyGecg+fDyXX0gbDSPo5J14k8Kqx7zET4HwJ9oHHKPqBRNB9xj7gt/pamle
DTgRCh4UPMt2vATj5NbpzoT4NP303AJ6a9IYEYNsw1v4T2HFlQvgiKrGQWqMFqDKV/MLhBHqesAB
BleYXpGXybBq3JQNx24N4nWZ8sKCX1s6AkJhxO34SDJllzMIZ7sv+Zx7v5mrGJuWhBfW97Cn9AGE
H91DAhO7hxHTPBznHs11YpawPQ4giXdbQyl0cXRMQeQuAcOa9hhpEO0SkC7ir6o6yWAlD9U1B83p
u7f6mc32SCo1Y5Jc1X4LqQ8oZ5bj75Si6S6gnFrfK5u1TzhozbxH0xN2WwIHrDc65fl9P08yTFTH
xCGCctQmNIfUsZcciNOygrafYLw2+qTuYL2bjNChfVC6sgZ4ijHXasrRv4hmLmH54ZHDtwWnHW1a
Ebf3PYQBV1PXgtMQ11l7gyJA3JW+FtcVPt0KlvGZqLY0jOJ7Q6AZOzER47tw6vkD3vaJvlVCzJaM
/do9QrOxXkJcTA9uGXx4JYuWFTv01QFGXSWsRhrsL+XGZFBzFKCZQK6I7HfokasM925C27gPXVHe
Cjo5ssVzq+7XyFPM/ZCtdqzrdW5TA68InJroFC8WzImqBOSi7+MQ5OJiKbx8cB0yvOFAXC+PGSwN
OxD1TfgAvjh/XqFFfg9AIdEJJiDQW0IK4sp0ijqZPwlXh+XtqdOlN7MfSwIafKGDeoNdQHI80/Ah
S8DUYycjnIw/tFVPMJdawtNeFnqMFGlQDOUti/pmD9qgai9axB4cm0VXwDPCWVDQvQgm07OHIHAL
dTRgJQPNYvtAyxUx7OD6DGBJJaB48eyJmKafLkEaCtBdQaEkEs3jcEqLaLVvsp8UxS8TKPTaAfZ2
B93SiXwf3bCwx7qqLU1HoccnAN5heG5cIaJdXlq1pqRsQbMBqtlU19CbtwZnFPzpt9Jk8RUIIxP9
Oq8SxTgj0yVrvImPLqRs2cI9fDWACJ2hW0xx82soGWwMmY2Nt4Bk4sdpXvtdXigxp9pFcKwpq2IF
pbGOxAt2vJqDn2N5tR/jeek3eVeQeQ/PpfzOgpoKqrKqapwtoDUkepiLk9Q87Kd7GYBbdOxX+Jtg
jQ+9OGgsDugcGYN5SoNz+qJip4G/zLXtzhWofc1hnEgN6oYWwSvWhL6koIPMaQ8psk8r5XADYlN1
89nUxQTpSvpE27MgAUE5php/qALSUBBEMnazdgb09YFJ4fZgBOFODyUoemBD96LFw3GivkD6aPLz
ALPkcOPAabqHcz5bYa1rl2ZfF7TNdyYU/bIDGTuqtiSAZm0vKlQghwEFLkxJcdawM5C8Vpt2smo4
JudL9oy5yPLWSFmpFhteFebbDqAquQKDsy7PxnqeuiMzgy5v6z7K9S6L0IqfA3kernvQ7oFLRhC5
L/kpXqiS5QsMukF1LOOsPm871T+LHkRabFOL2i650NCXZb6C6jnTLdKs6OogqueQC1aI9wHVgNXy
SdiI3wMdCa4rsBjLzUBD8p2qsX7JClKRhEfUgfJPAHpiyo7GDI60azrKZjwHL63YY2oLDjl6mlqc
wTpxfFQ292B9cyoPtIBYCfX9DDpc6J0HGwpiphGhVHo+80AbcbzCiCIBHsufQBdE+mmTBSDNBg3v
Xljp5uiugtC3uQSjRoISsITD17Vg5h095qB3PaijdxlZoKv8q63qrIKgcHoF3IhYSRUNXZuSPoZ7
+V/roSdVyPvpNRhBDgqQ0NuRGPfXBubmryD+dYW2DKggRmS3zZyRbGt9P6vNGsjuJ6Bk/ONMWqHx
BMYGM33Ow4gx8tk4XoFrKwYzqtcQ9OI9QXDUBZj8y96MiATjOg6O4FfT01SOgpvGYBZlhf5CM2P3
EaC0fdMU4cYPWbwDZ3HeoaXMtwOhHYTQyCkrubUgGWmx7fJogZbBDJsw6v6HuTPpjlPJtvAvoh4Q
tFMgG6X6XvaEJcsWTdC3Ab/+fel7az0rfZe17uwNalIlFwkE0Zyz97e7bS/teKMVrfe8FIhF/3yw
/qlH+L9z9fGmkON4pBhyirIFpYmP5TcURtQKWYFf11xwgEBsy9rcuOsz4KWyC5KkHb/WQ5I8JVOf
PRVj177YQjGvwwboX40pd/bMPuM3p/Hnm65etbcJEPgR7FPkrDre+NYZVc7dcqB+/PNv/wmNP/nt
vu9ZdC+QR3PSOGkn5hM5GIt0q9fW5SJROxYTZpxUxGdtPpWP/Ducc5Wum7tV+TFl2KUz+g3sivJO
TmXz6umle6vTrUiDuLWnuxpr3+WQuyB+kGpC7JATqQATnp7nxhoSjkVdo7PMxRU2l1WZ2kauJR5j
XPYLYjmtNg+UFmc9YCrKnnxhVCvrZeMPAZvd6dHPZs4EA8KYr9rCchywVjrnqcyaJzS0CF0z1WVj
6HdzfaOZDSc7y/X6p76aewzv02xP2F+zma1N6qf5rTO7sxk6vdYngT059ZWXQfbfePNUvLDjX4eA
ibU2Q0W75GbAx/OqT3EqqY6UYgoM6ZgXLhuIBz7lijzSwmzf5swbL+0pta9XZAoyjLE+X+a05TN2
+8twWSxp9z12i+Gl67L4Uh2zPcJcumsfYVczip0LMuCHhkhDCyihON12brxhg+ob/+iYV/aFa/c4
weJJGx7T0bZhNyZ2v9fX3H8jLtjfikZOzx5a5yvHXExuoTWzV1xoR1+z5ENyR6O8LsYZL5pj2Ouw
/fOQOiGw8jn4WPwtl06goRvub2WwwayaCn5i+QqSo/2OcSv9UsMguRfjaL5xEMcybA9eet0XHmdQ
9G76lqrKdM1Uvt4VnNJvy9g1LuasFuKTEt1PCuyvw92k4YCzxsLcbNAeOc0MYe+sxY6MrVeCrZJ6
g51neIzNWiXbeXEMBGs9XfOW7/JL0xbilpKFuV8JRcii2rDH/TzE43mzJD3n7NUyWXhNrCsa/hUM
l7QMgtpq+jPqAc4X1UkyWopUIPYz2+lB81N/hzSYvlsOqQH3V+9qOLloFAKvh9Ry6KpiuTmWo3ZU
1zs3mlqAFwEnJfWlLEq2ELJNMXnqDbyGNJnyqOsT9qrpoNY8GDgCH708dmUEWBmmKzIrzCcTIxij
y526B5R0YxGtwjq6y8b+Cq13e92lCbCWzmNHHSySfUYQz5m8QiuNuXLgZs5W3VJ9xPljEKGF+b+h
imAPtw3nM8lhlKljP9PvfqrRa34ykOyfQMkPb8tiWrUcypYu/6E/93Fi7U1y03K04a+WP+dfKeSm
B2bibo1sKkrPc7t4VxPEMj/McX/akd/3mdiwdhUXxjQguUgM5TxA7Jim/aqmucUwKdVNmRveF5t/
/WAMduwh7WXF3pKyYz2OGcJZx6rlAZh9ys7PssbHWnCYPjrxlzs7qce9LXL6+tq4bMn/wMc7JmZI
hzFN9oNfjMNGdwr9bWAroCI7MVrxwBm4bKljNvMN2xwv3+Bj9rGRNcq49DRoMIG0fL18G7nNH5Yq
xbs2T4kTTqPtzmHhqnmPbIwe2AJnvwmkb05zyL7LOa8nI7uxewRym9VU6U2TuuKy7VPjZfTL4RzR
RnXX4GC8sqkmUJTwqcPWOXUs3UkkQ1wxV+nsLC4zHeF4h5HsXLpmTxvQt9xnNLOCjSunU0zWomJH
5SbNj0zF03dKDNWXcREGXI6eHkiwND0bvYmz2TlB8fkPAccMr6yolQGzyG2ghPiO3m2J2VvcXbWU
bMqEar3lgf0jMOhFNV0SclC04wtb2uP1JONZBK2txMNaxiROOejczeuYpvV0O9h04i/4ylFZbBO2
iH0Syn5wq91ICEyTBH4t2K1ixfF/mCSzJIfcqDtnk1m9/jL3OTZAOiDFReH42o6aLn7zZFWVs1mc
trw21iV/6N1yXELVyw772CQfs1TlNw3GYiOoHR5HtCpjwJXV+zZ8W0DZuJbUjCyc85Ehzwu4XFeA
Xr3jrnLiKLEulmp3FYCOYldbmuHtRjrSQKemxPsy+3Yd4yiqcUQozav1oF6qtojoZ0zXejM4565G
ZfFgIgW3DmldmcUzwJ22CIwxLcBrkeFx2RepMdlB1hJwgyI0769TO2mKQAKYoQTp19m33vSoW2Xz
uCyoxOb0igKA/2Y6c3qhesfdr6JPxBYVgHfZ+MnQosu2Urmziilft0WCS2YckvjG8SZKWJM1YAtJ
rbaPzzCQ+PoORJCGVcuL82mzDE6xbFTd0UYfE7D/IQxdJ6GG73hZMHNo+EbpQj7o6+Ss2wxu9Z0c
MI+GZgwqaGtyEH9kaK2KxPMEhUkjkuJ8mJZZUaaoWdc1p4y3cz/DAWD8H/lGq8RtNzCbX3S27cnz
ZuaQgXrWvKcWPqaB0BT9NzyZ97Jq6qt1MgYnIo7Ne8CZTZ/fg/59B/6JYOOhzybOj3K4JWO9uz+y
tQ9Gf9zLj3XT5gG8baDrvWdjaklU1xEPxFHgSufcQDWjMMvLWKaC7ZMhDro+uxh0mSIAYBTjIYHt
grvUUuYtMxhsgSmzphdTppjevYFfo3BTYH5q+vUibZJGcXSXWHZxs5RXK72GZBc7U6lTDZkLFN6r
e5+mg3mZ5UqKe7esm3NqJau+SReKPFRk4SxEeH6bZ9BT87opWCnO29WuEevHVfmdOOpp3hTO5Klw
MFs54INb52tDZdTYUbYcCvrZWejWhZ7tYxXPr0k1u1e5OTgb2dBCjAZzbJhirRqzYhKvgN5k4jfQ
WDjw/ECgMJx1uY8+CMvla6rwOMbIFVPkLD1EJx3abBeRJ+/jpq2d/CHRfHo9rH3VJenk6RsktXKr
EjmDGCqG+RJ3d1GEhV/RIUpzteu9UvvhsPDiQ/O7zAmV4eVf9XIqn9zawm3cVxpaUWoesrrNGruN
adjE5e1kFOPL0NXDJi1EckcSFL69zhmSJ5Bl9WXVcmIHqB7HM0ZsSigbXcJQOjMwT/wAT4pkJ7Xo
jYRYQwz/mTk9E1dzm5f6DvjHwLmQ/m95Y2kdjqVhoLm2jT0cNpfjlDpwKTRyYRHfmGZNAqC/lNu0
moF7qByv/F6gCrEvtMrB8Y78pb6fZKPML7ORqoHGSQtWLKiyxc23ou/jK01WhRVgwxrvQElKosQQ
yd/2ZcXAlEUv7nEgkC+Dva7VGOZGMQGtYu7HpOu+Um7OLuqeOl+Qxb4QG1pkYg0ce3DKsE01o72g
kNEfOoNtbdAYQ85Z3vLTG7hXTXlrum0c/0CVxQmzZx4cof1kbnXG6rFm32gKCxkgkMofbVFakskd
5s2+TaQyIyln6+s4AgK5TsAuPDSmXtRR2XaYVPH35ES695Z/1UF5cYMRkACkQZnR9J7HqrmycV5b
L00u5VOLqi3fOkNuZ2E6tmkRDqCT9LAnpQmZEfaMfTHoiHZ0FmHnkbNpm+91FbtgxeRsmFfQTDR5
lrDlWiKD7wbvaF3ySGMPCmGUidTeza3wHnW9V2w8Rmcr+Cioe+X2hNlBy6DSKS8eNYrKnU3Xwqob
O5Cg4R80nMb3Rrasd72+jBTzErfF8TvbsTxosU7rvPQUwMRCzfJYa8qgdJRYHd9cF3NG0DeLeePL
zP4icDTx0XiG3pzPi0kHoObIvwTuFCNkTeHq34FfpH3i9Wtz7/mivhPM0Wwk4ek+OfNS3mduTPW4
rYSQUeOBOdzofSYPvCIdm1ah2+flMtPKTMypEtsxZaEKPTNdnWc4dAnnWbDrTG9rAXViHg5Ntmbm
Bndtlj43se5bBFexQAdM5k3zjInVfMyP4q7QxaxTbQjoxoXT0S6+ocbYfZc2m2x8qjYNHnpvIG0m
L3tk8nMymvtpblwaDTGogEWMW7sek5jp0bLeEwlXBb+oVhzgC2Vv+LnBNhzFO7yCheqBTnIk+9kJ
UUAwzgPzhhDNSu0yY2GVzSBkqDcGJNfMbOegwcKz0NNK2q8OwDQKvCBPglybauoGazWZwVRB7AmY
upNHd1T5l0YvjMe2mJynoTLb4VwiobsUmhYXO3vWFiiDbuNkG5s6PrwtX7b6UfQ1XBVD02I0Gpr1
yqdZ+1TYLY2AHn99pDMcmo1IjdQG3ug5Gs4OYzqkK27vwDalGoKqWi3W+znPH/3S9sh0ofe78T1F
vcZPkwu85dkTY4PeJ6+yvmy0BUiYj7edOxBF+uDV83if6OlyaSs304PZ1XK1gdpi3a7VvDwh0n/O
EzoIvrcYLIGVN1uB0MfGjebZn+80Ndt3XdWomTaP5+oBEL76ciiHHHOz1fGYqRbzX9OTzB5IVyJa
qXcQgNZNvPzo7bKEWDoXlncPF7nLNkUip6jLa3lVFaM4n3SZrhtzFAPvmprHdhVN8r0SC3uzPx9Q
fzKSPxwrPPxsFupRl19JDv2J0lXYLVsqPza+63qtf5P6DB3HrOeN4Y7NWZH07d6L0+LKIhY8PH4C
Ty0+qd3ilN3BSKW5yyeX1YtiDI7KBQZP2o/zdh0WtdHzUl2sOjvNHKSkONLK6i0xx5SCqZHQbjFq
srLG8dgNKDYY3/LLoU/bSI0ZxdoGFZndt8OBakNDKPKEjaKxzU+cE7/V4EzfoAInYEoKx/KZ0D+e
qlb03lXZivibzBNfbOIxSW76Hh3SNq8b9aORc/eCLtl+EXxMMyOurYqoMgrjjs6GZoXSt6bLuKRj
F8UeMUBb3HJ6iyPNaG/11pVZUGt9cx1bXnqbcyxmGSvlu1Zoxreh0IebKuv1w7Hm1G9pof8dXvWv
pOeX2Rswz/p9OBWWf9CiXzc/qvuh+/FjuHxtTv/y/6EE3aE29z//VXj/pkDfgPkYftWeH//8L+m5
cP5zFF0auodwChGQzhv/S3luWv9xfJsSmCUYB8i/kTT9rTwXxn8clxotp266YfwV/+hv5blp/Ida
pyHYvboOKj+u9N+fdfPXd/Yn4fnxEP9/X6NLU9qxKYhb6LogjNmnFUiPNj0iHU4Gs2cFnhJ7dveH
BuFJjgPPKvptm32ihLL+6YqUDg2uKvj5J99/A2g/BUnGkdH1zoVes1/Lwl+e/d83+UGm/lFN+vdd
+Ud9Pmp60KAnOjrHXIcp9r0kbKL8bB3Dwoyc9/gApSi4VsEP7jQYnbcuODShf/bJtY9685MnipYV
BR9vDz3Gqb52KYym6BCRhHH3lvbXBflzLMjnQEKpRWtMRVclm85yef+31z1OKgwimoSu41qn4ZgZ
Ez+oGa5bDQIORr3TOoS0iQfMYYMZdqPy5tYs7J3nfBKzdyxSf7hhz3LIMsI5gXHBMU4f9uBpdbIs
eGBrq46hwnUcr9xmU0zTAzXEOXINVNt/vtnfRi2X9D3P5BGbOIWskzGUTbYHvJlLsj/71qO1PgCF
HsAwaDeT7j52vuXf9SXq2399WZ9rUrJH7GsghORJ/KL01dVEGZxOJDDP5Fg3NMxvEgrLBtzXGTvZ
SPgHi3X97c9X/e2D8SyuiibasqmZ/vZiW8PTIF8mAIo1qxfhSOGDRopXqk8qfs7v75EBRInWEYbN
qzxpRnCuc7q+JTs+7o80cWOr0KXUesV297OcsI9aTb5Pz2bptx3sM7bDnHj6fSYTsqSWcg0ZOUG2
XimTyebfxaj99yI+GnwPPw3TwMe31axFURualsPrQlo8uDHedTVt/vxy/vFOEMWYAsmusE8fWqlK
jp5gL8MureOthlIYkUDzSs/vs0SLf7qShZMeHZSLn+A3Y2nuU2cdF4ZBqhNadKwQc9DytE9u6PfR
ZtOCt1mq0Akfu4Qfn5pb0y0xgQqFiZk+YC66h1XwySVOehR/vRn2Pny7Oq8GVfHHa2iEaDS64s1M
PYIhiXzrpojbeo9O+35lY0OFg53rYoxTJDRf7jvIzLAnRv3O7CaCN9RgDxsVL/UnP+wf7p2PjMd7
bCjCXz75XSqj6MNmCobLWiFZHMp43pb1p7nd//AmTcdiXJquhz/31OtVaoZIeggThJ9w1ErSoIdB
aaFA+PPQ/Omn/jgx41k72mo8H6+Wf7rSDhyzqKQNMjwi2ju0FABw8wfdL+xI59iHFLb+4bu188Uu
kzZIKayiSyNW8pDZurzAMZvtEWrb0GgbmBXjURJyVJYXIo1QXurf//xzjw/39NeagkYu3xKJ6acb
Y7I4rYK6N09luS/AwsZXSLZuF/H458ucOHN+Dj6BI8dwUHN7Dp/tx8FngNb3JZrkkJbjgcrZvJ3b
Ul15NU38sOr6qUWEYbhusJgKXKtQ3R4vxLjpIDbuSDKvgZkX7Sdz7+8LGltDF7EBmz7PpB388UeV
qF8oT/SsoVoSet2S3Ch/epXDHun3gDRpjxZW+2QR/YdhKEBNMgaxN/LYTx6Eo0E8YhmTYWu5mxrg
a5Bm1SGuh3+VlYvJiE0QnxN2Bvt49jndEFEcNw36jHlI60679uluR+Ns9p9c5XT1Or3K8dv+ZW1e
AU6JsqI7DOgKsrcATl7Uq3NuTqLdFEB3Pnljp0/v9HrH//2X66VA2pJp4q7s7tIyztf2yYjv/jxU
//ESgo+Bbi4kqtPEN6fWyRryuYQP45tOfEnpvqaM9uerGMex9euHx51YHID5HnzLROx/Mvbgo40S
RyIfhJ3MF73QnF0RN+rLhJ71Ste7/hUcBF3iFTpnqW56g1lrrUeq/X/+IacTwM/fYRyjiPkOjofj
j09UFYtR9TjiUJCmqKnoOlDSY17S7c2AWm2T+/UnY+bnhP7brbMRYZb0dZN++cdLevYsbP2YG2JR
WtoB/YpvyxFOW+xA01yzKb+P6TBFCz3rqBVEjQjN3CqZ3pB13IR6frVW7V64twZhiw9wBj8xsf/D
AMBMgz6Eec+wff1kjNmrxdnImvl58dy/UcqU29rvWQrjWDmfPP3PrnX8vn4Zz60nattEbBUubRYu
uvjuLP5WZfUnt3R8ib898V9u6eSJ60QFpPPKzn1OfO8iqZqDxJgyO9b14md3CzJSar/jq9vVRfTn
4XW6uP8cXj9PzuzV2LufXHnNJPRH0THMHeBYqnPkeWd6n012v39NLCumrxscho63eRrjzeKoD0kG
4QCJmgqystwvHPsCu9ZDu3G2XZ48glrc0/s5TGO6K/z0k4npp8HvwyOmXe/gL4JQhiXK805mwkQr
O1SXQB9Vknx3B+uqEMU9tTYELGV6bcA/0kczolmPcDE++/ND/m0UnVz7ZMQOaEl12U8dfus3ZDyB
iQZJeZ+6Rc3TUXRymZPBajRzDaE8pZg+LxsXOaWrZa8DJZYALt3BKQEXk3TUFuOZcDWsUhXtd6P/
LFDxtwnr+CtcDwEaBxqBGe/jJyOpq+soVrtwkPlNm06HTNM2mpHfi+IYj1T+6wmS6x3nARyCDOa/
HGa/fKIe7QMplE0aDh4ZpoydUlXkMKYgjyjirv/8Kk+8/qzbx8uZJnfnU7sS/omxPtWmqe8T3uXR
64RT7JDa020PdrKy2luMBpeN0zVHh8gFLjIzaBbPBGz12Rx9ujP6+SssknZhM2ARPt0ZkaaBfHMw
2nBNK2t8GHqTOWrFAnCtydbqnioxzs19YQnIcKqYGvvuz4/ht2mDgzCIByYMyjk81JPzUNUrbR0G
NoVynS94ymjLnfRfVlCOh20WINt2KWgci+MfB1KdZ2VtkgQTNqr4YmNRTJr0xhv8O0evX0BWf7Lx
+8db+uVyx6/rl3E00xsnyIqgzlzLxmCV7UFN4/2fH9vxCzyZhD7c0sljU56VUmwgzoCVFRgn2OKZ
HKiJCvZxTvjkhhC5/XY9Dsa4K5lvqUOxoTmZeGIQZUgxUlCk2FYQjiymEdmjoXXv4+osdG5IZ4LX
7xD2Czo7ru9rjp52gCnNFkGzxs2ygsfObQfYa95ce0k8AnhNQKBeZTko10OzTHmOgXGx13tzdTG5
zob2slS6ey5WfZVfwU3HoI0Hq74uG3tl14ZU+L2bje7dIL5wL7u2u/HcpaQw7mVoafSpk4++sSYG
k8a4XszKv3Pz3NsgTXMfMeWVtzNJ6R6+yn729svsa18MP+vrXT/39W2n1yI0jN6JA2ed1JN+pFtd
rejtry29LM+UI2w4fWb8nrGsvhBJ0lyatYF0wKUrj6ux2VtSvtt2v1pnPc4cmnGTYSywtdeEpkhN
CMfQWVB9lwJfzW4xOSBistKARMeV4HwEuuu1gOe6zZDMHSpqzdCSbZ1sgRiQ24ve+Ogf+7i6aH1C
SkJDN8cY9mwmbggs2hbYps5pvMWH1pBg4KTVc/rsnGddk2u3txdDv0A+bN36aLKiJV/vHVkPVy3k
krN5TXsa2J237cd0i9epis8MMLIhasIUR2SVDnutRhf6rbeLpQyHsZ6302iRDEOu/HU3DSaCUkmi
emmXtFp5nxHJ9SsdurgyH+1BwcTFBAtUEpq6X55NXrWeG7Khg9maJQ+u3Az1Eaavda2CVa6nN3O5
HGYMXuFajZASdBhwjXRfnLro3zt9EBvQHZdGj1zNbdYo1Zf2pkSNAaCa078q1LvnoDGtU1niBksr
LQ7acgfV72DqADmBczrfGyCAR/IlWV05bDEtm52Nu7pNH5pWIq7a0pQ3mDf1W97XcK2yTDcu/Xb9
ZuuYenReGu5IAjzQyFQOgkb208Kv3uG9LexlvZv6WFWqtSFMcryFc22ZYdXq1rPs12+uyJwvBG5U
Fwainw25KfzATDZnmHeaMyyfqxE6CbTlxnxvBF34UCKrDEqZbZpEBaMLm6SQj7lCFIxT6cybtIV6
rXUXpz8QZ3hVoCeL9qLwusMiz0AlSyNoF+RnAm0XBtPm4DblFPJH2r50l/nQHZd7bcXC1/CnNHBH
8zrDjcXZpF7Clfb5Bsycsc1BqwDrwMPrLAYmEU72xXxeKGxshf5QiBY7Fl9dEtrJseg1HT18Kvta
9Wxd6JuOoYrbN0GuB6izorlEgbse2DjJ64Iv7PusCFsIhZNah7j7uhb5OWU5Yw59FK7+i6uWYIaO
XwzrY2m/kJo4j8b8WDM8qlvTI2QItfNYbSswpvu0900SduSRM6rRrgl0ozXxf7xbK6gd3RsjJ/Uj
r0i/QJx8TTSGmTJ06D8YCiNe/fAgKWyd93lfPPaxlUVGmzsbKuSpPAxMbCQH0jc9UnI1x3zrM83Z
It3zz0B9GET0KfQZ0rjsGmuTFDjvQIQfNS0/MBye9wUm0vQo0yVtaej5gKS1ST1HlZsJuDEaDHOd
QmHUZegNNUr7ookcYBmBsQzHpjl49rIHtY+WaYMIamel6d7yoDGvPkBcK8C08NUeze2SF9HA8lDg
P58stFn5+KxcGel5xuXyqDCK4ftYJn3NEWWPf2QzWA3OcdwlI8B9lB92Hcz6HPRTHLEMBFNdz8N+
ahzxTDIKyMmqf2Eei3xUotNBX5IDR13c5Pr67njIBTIAqU3hPg2Nmq5yh2khcZDgt6tUDRwdx/hm
6CRlTo55rTEuDhZBeZe6FA5Y2lwgIPJWjk1TMvZvfd6+eYl9S0JnsfdyB5HvQBrENUL8eDNpudFt
YNjei4Q33dtWep2Pq1bjz1pRbmJru1MgmnnfAhFhjeDkBuJCEVqLJb/BdGUiXeLvHgoogmTQQmA4
LBAQptiT4osh1Z6Am77kNflXHvqKxPNuHFGpjduLfbKs7Y0tp/YOnjjIUF8xvUJBzvCSIrcL3ARO
7hkmXZyI3aKs29KnPGioGDlTiiHvKERto7WIn6HemeRgjnmxKSssrgf8sdUOTeUuVnzeMXlU71bZ
jPomx2+ZPlRDtdwIXaqdRrT0ReIUsbODJOyeD5VMsdJ7q4f0rLQuC8s88MklF55XaxGpCCEK13BA
cBbMA+7k1TDe+lE9w/RwmgPtBGuDjC5+891FtUGsoCTABrgpCPjhvF7ivHPqS0Csxp5NbYQSMeK0
EHlyOXgWmJiO6I2qCs2stMJpSUPEAArYvqkPgd/FNsW/0atDh53Hc15UtXXQi6qz7pBrih+dAWjG
aeZxww4W9hBiFD29pECy62MChdEQrwDp2yskjdCW92PjO8fYvPqsKCy05DNVFzPInfauW7rxUKTd
jGUJZx3fjXfUehH1BRdVQWu1bNxXaQkPv8NNW/BB84nacWt2Z519lieie/KVtA+2q5OHqqOOCT3g
xf65Suw1bKlPICvLSRMZesTy1UIdhyqpE6Tpuk9JSCA8YKy5waYdHqGATjZ7oWOshVel2Rbh1Lon
j9CN2Pi8Jbqo3hDMTn2I9fCFmeqVEvTR5D1YfeQrf7lNTG3erw65S4U25W7Ux7rKQqJ5xBWWOKxW
IGBBJCS+nAtkSfIovvNQRS4kVXNo1OpL5WKCq9GWPWqyIyqQNDi1L/zRJRW0xFyudLvL9mbrjn3Y
JX5yla+t97XtGtJ2sK/7LCmwByKz9yCVwKo0xghsPupGchCefWJ089x56VELwbEmbQGqq7ogqgU5
bXuv0I58zVx72BXW2m4bB8IcT2+eN0M2z1elUy43xJdg69f9Z5EP7SUGwb2q6jmN1JEb4TYSb0u5
JEg5j/ESLjO1JvCYGgjG1sCs12arV+UjEaH0Otq50UnK9VGkkKSKixI3fmLWbFDizGMOLdt9g2gz
DzADfrFIJ6sUTsc9kVX7FDo+jme/wQQnqoiw89mjQqRuYyveuVN9jmOgvSNVNosWzubRQMLXvhzT
9AKJ0dmQ6sKgsphsQKV86fLxjEiFLt20Eh+I94CZpL/2Y/e5RGQXJMjSVpu0nkApm/72kcNlYUR6
SVYew3nRT3LXsCCETGLxVS8td2+t07VfpveetNEWLiMbwkmCFGoqp7wTxkROhOTjCWr2vFqAyfYu
J98k0BxNP1hL3Z0jgOtfCOa5SwrjVsTqWVvEbsbBg6gQ4EJcDBubYFdCaqvEeZUz7otN3AmBClY3
8huRsboM8RmGkekmG+qeHE8bEHYgvar7NhPV8jzEXnfXsNO9JhVlCGf0ew/j2pwv2lR2UT03d1lG
aqY5DDshEfTVdSPf1xTJUNypl4bspCJwM2qzbWE9pXaO8UA3X90x+1GWq7pITZU0Gz+z40PnjuiE
CYMyFDeBjlw/KiqfhKjrqJNjGc1Kw9cxIace5+I8sWv7Oilyc6cJukRFAkWiH/ksh87c5LMG5Zh5
4L5d0TDlmVJQ/VGL5XX26nTYoTH7vXeuQ2FgaJLrcvQOTiY3jedsOYiGDn1r0i203ZCz+hetqC9m
Q1T7qfYn8K5pvycHumLV9brI12CsBTMffaQ16/HrC+vUuVmUH6ACbS8h0x3FWBJptq3KYedLzrJz
U7BMm7R5p3NhT0i1UfPuHOWYYWEM74qYjzbQIZ73Qa30cifFAEfF5QjyNiYubCd7xtnRpvPXLmbf
Y2fJN/S45JKQDsA2ub/z/forMuF0M+nJWl60XQfIf9HJKDFxiZ11o4HEtmFLlQ6Duva7Kok8bIv1
FjU05qsRY1GUSZ3EVUltEDV2Om0aw9m2Fi0fC3Vi6KItb0NFcMQ74l3trFONvyGHG4iwm7jpsMkF
cyiyZ4pQbVZvTIkuXK1DvjGy/lu10Nwc4uxZ+jGSRmJntrDgmbKBnjTbohutvekmMqJpkU2Ab9RT
hVwxsGoQDUq+4x/tbnNnqIqtmP3iOstYFPcDk2YKgeCYQGMMlFwiZyaAO+KrqV7X2ffbAyfkODmf
VrOpLhSGDxJ/qlZU5V7amX+H8g45BgdKDDKj4U1FmMVDKff+PJKvIdyWlJXAZ4UcLiV5cLSkYuUP
kU9sBdxy0ladu45KjdjSXZmMCNSCf0aedxmm5gxhBMliPrbRTKfc301WCUm9gwYVpSBdNmOxiOU5
63Cphgmcy2jMNThv9GrgvAyeG8ihwp+sV+SaP7O1UvlOcJZTu9IT6l2MbvMK5gn6Carjir2QrReP
Sz+5xQY+yvJIKV+KXdss/o/ElNMQofpvLqZcpDduXwz3JPyNX0bTjqsNhBKSWZt8mg/8paF9nRMv
KXc5AZRPablOpCHWhRLfsqzxbzhj4LoHmCTENbsPmFzpaCKoJa3QDOJMW7wnguSq+DptJjxjeAbc
7CIfeye5wgij2xFTE8YhHZ0w689wQV63sSeY6w7b4nqmVS2EbasjwgIFcmoD5gyQL7KY0ubuxKGU
VQulqprG8ZzKc1GF5GD6Oyltf5ex+Rr2as2GiFpOBVXETuSGlRobpSn9q8VCsU+7/XU28vNKM4Yo
rgiADgwNDmvArCbf5i7pHjMDD0oDlpbzlVExBWL2omQ9WOoxmwThKjCn8NDdZ1l3yJyaUzeeN2aC
Bq4Rq8iWVa6Z0qsaeFpu/ciS9r5DGx8fHM80LziHk0bC/0mUWBxZ9Z2h39qSM7BK9EJtyk64IDWx
ldlhks2czoD+RwT8day3ox6RweZdxMvqtdsKj/nkgfmJeNBXRRafi8zeNP/L3pksuY1kWfRfeo80
wDFvSZAMxjyHpA1MI2bHPH59H4SyqoKIKNJUtWtrSzNtMlNOAA6H+3v3nquOF3r1YthfxsldTxVh
Nziz8+sgIizpDra95Z/F2Rrb+UQeinndQNPEQmd69nTLgPmnXmgkv3TxF0KXZyuSxrnqavJfCKcA
eLo2houxbn2PNFyKcXFVbsPY+EZ1Q1mDpjQiPFryEv/DZViqzRWkGsWCbqNwl6y+aVeaX0VrZZiB
GshMARuoP4nfFS2+mYmMd113qkdIP7ANeO9Gek9ddaGCnL1HOls+96J8Ki4c3aou7TZP+VIW/O0V
RicO10pjXAodSAEIc1mTIaVuEqFdWyVJ6Kzm2KsIMOlDbZuqiX8TWeRlCCDEHsfzeNUO8TpUvgkL
4J1E4Ww1E8TwbzQaoX3CEcPIQOKJtkFAa7G4p5DFQC6pvdy43CFbT4nPohu5N92pTDdkvWUKHbSI
yNAkiErINVZ4B+VEV7ZGlYfNVWYq56EQX9xpHL7bQYo0WSj47oNeJ+SKCclJxpbWV5koVFhkTgWm
ovQuLx0U59VWmdFWgnfO61yRzyLrsb4OktKneqP7aHtCgn1W7NLSTVvaxiOC4IukDQAN2bL4PCTq
3q78nv2a0ZK1nQfM+GsF0OqqbMPHEj1ZsSHZ5Wdt6LvMrl+akiPXWZY1WI/AFVlAsoj7AiGkrwh/
yjcJ78kjG1AoN26xNVPLCDZ+6Jt7oVFvmnpVJ4GyrskSUoISs12ZdcOjYeUGbsO6XEeag7MBw+uG
ZJ3HwZKF9a3VCO2NEwcqzxTBOeXDvBaTCcx4RRSFTOU2BGKlQNNQrpKk1rZ5WJ33eXfdVeNcZoNE
pRTFNYSNjYRP4BHTViee2UwdwMdWMbUAOVevhy0Tx0wuof1NhIQHxN8UkzSvirJq6Sx0xVcNdAN2
R7bV54TzCooHCeI6KgeDsg47YhuRVLMqOtHEocvOf4EFSOM76Uzqg+vTAlpr9VQTt5sqL3kSY24j
EVjeJFId2eE1g79vnbICGFAJkkgIywTQe96ZtXoJuITyp+/n2MWHKmSWpQFQmI6E0G1CqSKfWSzy
kcy7fj8BpH3JAUXIyzokln7tJGkpNoElkv5m9GFv7ibMjiMwneDR6Ahn3rhKj6fcGAbjl5oAfCGu
jMMgSVCEeFAd3btSNN99w+ofa775P1IVl8Muzf0ZxIiBXCEayWPVa27SOJZ7ZOLNNe4BbZvwKy/9
UnHUDQEzwZk/YX5Y+0mT6xYp90LfO46jbUasP6azBTw5lHJLgbrIzPuisUN/YLcEaweLbN7iwpnj
V3SDA5aC+xeqj1bbrO4rtQ2Q+mhbwnr5K2jOJopCoIrl07oOC9z2Z6aMwls2T8YThe9bHf/EGblJ
+gUcJsjCQLA8rdUVj69nH2OES9PHuGNOUX7Q8nqdqZ1jcAzLYnMj8MbBvhpStei5/qSCHqZ87Xsk
MqTw+vjhOvwIKRCBMh3P/qx1wMR7lS1ZCNEQR9mLvpMmjCkkNA+cFanOEVWukdXbch/94URrZ9la
mgeic2dpllCBeBuLLqIYygYxPT0KWgcwAmPicjMtfklC64Wzae/RcWpQCRn5iXbFsv/yOq6JKBwV
t6qrS/5piOo7UFIkbV2WpTu1CpJr2HrFCXHDsjs5j4KbU7PQKpn8sbiNZJ0DrYO5sw4Na61Lcm1h
BG4n29nKzOrA2qinqPjL5u/riHOD0rbplKGQPewrNWEH2LGnYSizG2W8cAEHWaF5oi25bPTMg9D9
dHEX0yoTy4wPtpQS2dysB4z2VJc5a21cnPOkBJ54Sh8NBITVpflpmDqE98OrKVJhZECG6GBRKg4U
f0cqfXWdtLK8j/z4RN/8g8Hwg2g27KsZ0rIUpcHqMAT2SgbrOBOy6WCDXYN/4+09cf/eCRS4gSbN
4xnAi0wd+dfhdan4rQJ05My+T+6NhJZWPfnZpuCzICvK4tHWMfeWdmrOf3CBLHJcInompP/LC4wq
NwhUnwNRWocSz06pvgw+edYywXPok3J64oZ+8I6hesTRYJmcJtD3HF5lSC0WHiPThDBVnKuTWq9a
Q9scX6k+HgRetUBOKMxlvoUJfaXuI14xW6MA0UDb9PTQGE88sQ9uHXAY9Bwo9axZHnV4KS1t1LrX
uXXSuSEOXPY/jPC+Sp+PX8vri/O2Y8u8YBhWQSwnMGmWHdQZHpYU8UBQTUpHLE6e66j/mvIh660U
3Fx8i3Jnq+NtW6XkONmVc5bE1qWw4b30zpOQ3GalNsa1m7u3dl//+dvIi4gqlB65jZ5wsbaETVaX
LfsFqk5adlZIKvNzZNi+Qoqz1hETnfgILXVKcxdZIMe0mawIlc3F6qn1NgCngrfEqeOdG4xr2FnX
ceWu9HY868dmC0jmW5Okn44/hffP2kASTZ4Bc5Y3fgmAjvj6l4lNnldWZDu+HB78lrVZW/d+45yY
vB8OZZg4GXgrXfwFh9NqkGUiiIhjKKq/mMZVRCVaxQH7xHdoftMO5xUfBOSffOhcU+PpHY4DyphV
tGAd1csYC/7oNe3M6pyAU8LEaLR5b3zijXmn8QWIqQLAmYU5Jvocd/H2O72lV4rNlx3bMhDvQds1
IaGXHH7oiKtPtZZ8rvP6LKB9UaqcVBNqdXpzH8e0LI8/0HdXbxCKh9IblbtA1Ly8y52i1WMySzvM
Oa5Yv8t7dU1HcKWTM6ulZ/KUM+bdvJ3HI4zMxisCZUdfzFsSW5m0OYG8iF5vm4tpVXpI+l5OpQi8
21wwzLy6zupyIBX24nWUFqUDixMDyfGKXOHlsIkiGe8LU3lkExphW+684zfy1IjicBq5khAHQa9u
bRHQDUuyI6tU1ek1KM02zk5+Jef79GbWko4AGWGG3rDNmNf3xQxCjwQ+1+ELXOTtuWb51+SRewWn
UwojeXAmJncbFMo2LP7m9/+Rg/L/VngPb/6bR/3OOvmYJz/Tr+1b8+Tr//HP4B6NDB7MibOJgS3L
vPL/tk9ylhd/mQIlHBrH2cY454v8I7nH+cvkGc6mB5TE83LAi/KP6B73Lx2Z1ZyCYfGpQ9v2RwZK
/WCm4JicvRyqyjkccD+L6WIdRULnQpwq1AdBf6K8ocrsb2N5N4qLXFz0wV5X74vgcqRwAMAts66L
DG7Bdjo33FX1Ql7wFF6mHN3ljhNAYM1mslXwi15JvTYfwY/lXklWbnyL4iio10CkYGdn1NK1i8a6
7dort98FkF50RDZIq4y9RXEGa0kyrlC5xv5TWH1WIz4n63KXQxjpnEdqWl6DyFeLz015G0VfFO2z
JW8G9Yrc1Lq8ScWNDGvEAAXc2SstecaYscoBrowGWtbLNHiItBUtq5u6hBd4an+/kB3+fT+FNkuy
cYPgqjp80XtVNDmwV/UBsNIn+A4RdUJjFlnZX+yhpUTsenmpbPsXamrmlQ2rw4v7tjixbmuHe7v5
Z9jsgfgy4lNVLbFM9UAo4BR6bUwPSSieNSrl4KdUksr1C3IdP/VO/tUqjKcMG9NaONVOqIVYm3o6
PrCX9aiMP715J25/rzxvLa2H3xF+Dms5kwt7DKJiLJ7z1/yNZi/PHRGMutM/VKJSty11NvAIxqdG
H3dZbJ0LXQOHT4Hh9ybhj1aj/5t+7vl0+u/93Ovw64+3K9L8X/9ekISO/RrvGhZQFPkOH/Z/rEea
/hfLkMBGwEow5zz8czXi/6EXAe8Og4WqWWzl/7kY2X8ZgPpYp5BrW4Qhga/8Azc32UIHq5HNlpE1
iF08Zg7+4Ry3mCeT1RqlhrEJdazCC6z5Wb+vlNAt9mAVNKpkIlNUqKn0fB6hUoV3kQ+UanJcavet
j/ctJIPbfXTB8xtnllWjWY8yfUwuJrKJ1ItcxuW9IFejR+5F0vs2NkrTJ2hnUpqRNSOLim0NZqx6
CrXWRUqmRJpgReviCPhGEZgdIoHUGpORDmSUX5hx1df13uxpj6zBiFeKNxD4Tf8NGj+dQoBI2aow
SEALgSrehlFR7WSmQmwZDHWHiF0Pd71Ck08EFNtaQ46elbCh1LJcDa6HSpHqNaQySporfpV6KVGA
fppoctIOSxvN+uTINPw6U0FQhTQdMrlSiltLELaB6dDNq+vCNievSv2nVoZj4azAI1a1ifLM1JQX
nb/CS2x60vd9m03VdZmAvvlUQV22dKBrwX2csZLADNf1AjYsaMYyvVTh/cJ+9oNMvwES5IT3RGC0
YNGAwMvixxCZ8c+yVNSYTjpKK446KskrD0HoNua9qVSG/FwEFRDgcQr1daEP/Q+clppOrbTKv4Xl
TLFOR4N4MdgetrmpitS6McYUyRTxYtT7dT+LtnVttlcO5ZT4hnrBUHN8E+KmrCNfQbcRKqFHG0Eb
nwCi9T/BmifFHXqdsKJk3/S2sxFBUDyWkUtfWxmJKh8dC9Z4F91JQDOckTTQ0M04DjBW6mGDRDzU
H8Y+q2EwUkDCvhxFdkBWZooixjVA0ftDzv2LZPGrQrBpVCu6lzVpwWFKUxkxWmirBgswnUqip0lF
RAQGMQthDJuHqugoDhcunguVxA8q29TKC25vkM3kctNI7c1g5MK5aAI6Ih7bv2HcB9ja602R98Rj
t5FFNW7wLedW+OiCz6eB88A5sTLoZkofpqZXhy2dCN+x2/TMrpJSAmgM+69NP/0KM9Fjl2mkl6p2
++COaXtr813yosyZlLWK/R/GeEbPIcvqbWPSCli1bpVdk6tM02dAK3Xlh4pdbbtUHx9ghyGay82x
Ohu0vLsLwmK8QY9meiIZB+Xa4TR81+dSs9E6CwgnGfreZ9zO8kxAMuOeQRkKN/U4N2W6ll0qFN/0
QeQumtWwCct9UQrjbhC0VAOEE599ZhiHXVtBuFynPVXnEdEoUhkZoOQiGlwv9ugsUFI5EVItmD4u
MtSoThKFVmfSvFi+GT4OY2lcI/VIV1UnSr9u9kiP66x8atoehcIPtBAxhLKV3xihnZFdTTIEUYdr
Xs+y6b6zOBg6kpexhHmOHEiH5xaQ2TG0TFN0fYmbih2NfMQ5O10tm8HehBrCpS9CE3UvLsLaUGnz
1nGnrRucNRbon0CJxcSmqprybJ+4tWzzX0XV6108i6B9O4w9gqmj/pKA7LjwTZpaDgiDjXSbniYG
FXDdzS7os5YaXHCrHLISLdHQQEgmXwBB1qD3xhZ2sCQua7BnjNzUqMmjH8Ck0670vkY09Jz5oTPC
8HQqnAYrswhTdQfrnk4X7WIjKFFrCEARtS07gsnRXyKEkgIyIPDNoJbPbgOL/jMi4Dx5dETaD1vU
DXl15SZNVF1Zfj1FGzcJK42dGoLS9rYKh7aHERTnFRENfebJiprGyq9M62tbYvhlrS7ts8yNjF2j
o0DLczX7EvJwaXYMyqrn7nuhmRbnOietB2dELiVR2BOaA1dha4GS90ZhSg7V/EVXk1lW5yCtnHsU
NeSgd5O1qSK487P7p1V2LnK0M1Ca9Wedytw6q4Q7y6EmFFk9BMWo7Vz0rrXUdkPmps/haNo3cxx5
v1Jz1d2IHImr3gT2Kgth38smVW5aZENrkPLJmW+BjR2LwNnTrUCmVI6D+aUb0Yk1MOG9DNiup7p1
dlaFXX7psqorq6GcxsekMsGM4oduNjQ9dFLRshQZmBjEThARAqF+FO7W0Kt4F4lQe0LncD+pzcQJ
MGvP0TX+smBJPtqFjo4yxvJACbXS925YyOd0jK3sYuRe73zd/gaVsqy+AHxtdeimXVf+8FO9hhMV
zYxOSPU8cKpR9fMgOjTeSc4393OUWU4eIVqF4Es/PjMgFlepEfxIojr+alqWUD4hfk2Cy0om0tn6
caz4Hi+I8JCM0HuuA2F3a5cut4O2tZZ3SOqKXVTRPKXVZMlrcpYG1TPIqy1XmCskVFXDR42iqYFz
lUZTLT0tYU0ts7HZxaIe1/DD6Y8HLp0gsqDH2waX4rTRMee7HrzO2N1bZUpSJeA8R9+CVEcjBldr
Dae73KV64SD0nVQEb4aIEegp8R2VPfvSjxPrvoELgzYlcYMK8bOIIT06UjlTFdP8gjRqIvACO/vW
V151yOaYPAwUM61164fN185SefhnHF1iBN3Y/abvdWiG4bWfBL29HbOmdHZ+FCEWSCFH49Eg2CcO
0ESPthL+GicjGHe0zCre+rBpCUl93UD+/1b6fywOI/9+K7353n79kVdvd9Pz//D38d42/8J2zDF9
5iBxWrTY0P59vHfFXyp2cRt6oBBiPt//c0MNHYntzLyf1gwifWfn3T8O9+Zf7L+BGc8Rgw6ntj/Y
TS9K4lSZbXsmlIBeEVQfOMgfbqbnVHiIYxMZqEm+bW02zE2/riD4szVOB3efQ7wllJiX3b507G6j
WSy2Q74v6csOpdihYdmobDPe3L4PjoKHhdv5V7lUE3VtLtLjiFMXBYc0H3yndBV306pIP7sB4GRf
N+6mJoFkEyH6WB0fz1mcPTUS9VTkWlBv6A5wvlmcPf3JiDtUogB8JyJhV6Ulzey6seg8AxFNCn0V
YPgADCEVu15bassOM0ikQqZUzJuu+XXHBico0+t2GqMKvbpPjJXamjWBrSr5WFoZNi9lgsB8I5PY
SVYzM4NclcEQnwrw2ghPu3B6CePG/KK09oC83B3Hwuscp48fKDBP2iZDGFvB9o4QhMxXgvEhbWtt
FSik4+ysXuVTVMAndc51xPz5NqWbx/50Es29X8NRX+djOm2LAYbvLpqcYKdYY2x6qdKmBlalsN0S
z6Naq7zQrfMyT2W/i0oT5ffQyvglwEWEndYIOQ3IWMZsvLu+/VwaloJYrS5DdDhkE8I5FGnthYVt
5UgPiVgDfz248cpCN9GwTgclECMtY6GLu1w2W4PerYn7e5y+Oz5BJogUAeieJ0FhIsfByuKuYr4i
aAiDfrypdafFDSGQnK0MncTZ1aSkOVxox86aTVC5vb+SocLJo1UU01qpamo+tVNZQVom/ud5UErJ
Phx9d3MWqEV8jdeLE9GJ2XRwQGX2EiZHFQPGDCGIHKDnctqbQsakD7Q4k17fOGzn76wUGiDEOg3U
pZ8OBfF2YXse4qryoe914ynmxfupDHGQnjtRIlApqCYejl6LoHBSWuYbyMglTZ2owVagIEMZ902i
yMeGLy39yEHF1UXirVtvj1/9ojPBJ0XA8KEj76IBZvUSy8uvRwW5S6Ju6Bvqjy2qlts4rHvEOll1
2Xat3LtpIIlfiZCyof2+VPoBWaufyfWUhoEXdo29Pv6bFpWuuZ3GMsIvmgUJ/KLFekLAW4GKM9a8
UPPJOzGq9obAuupEAevDUSyKEtRGbLqlVEfePnfSsfiet5HmCX2QF2Mk003qT/rvehXkwH+To35Y
t+f+zm30ufBB8Zd+5nKYkrgsH5KL5hV54ty6nWPet1Vj/NQMNFCTY1y7o/uJNdnw2HbXa3q24Ynl
ef4o/Ktz8P4X8NV6e6H+GOdGFGWa14Vtfz7hHDiPS+NLGZYtSKGC8BjySMcfoyRfEs1NPv7eZ/zb
W7CY4u/uwGKG4VsgjGJINMTk2i/bkIWX1023jiO2rRZ9mj7wiWMrR3lzfBotPkuv4xIToOKColYJ
wePwuhWpxAUCT2KLkjLY+qAr1mFocgoe6vTcHnXr2/HxFkKG3zcaSNWclKsxpZY9qChXMl9Mlupx
lkg2+H/xmFCFfQpTzn0CQcgegZJ71xUKLHjNHH7CELUfzDRA7Hj8p7yf2zoFP9oRgFSM961UYehF
K3nbPZDg9jcE3NVNSJTviff0sAP2er28oaA/wZYDFFkCLCg5a3qORZesazV+BGk97WUy2I9miNUF
jCMxCUGY+ld/em0GOym6GPjSUSstM9pb4NhJisPSMwskw3HYsrPvou7EtZnvXppX0zZvLj57/lyW
LQlRGXmcHEXsOtyCmaFbgfviEj1W+vn4Bb2fp8Bu6DnPMgeYL/Pe8e37OTkhmyvc+Mi7uv4Kt0z+
rAyozJKC6Pi8COLL4+N9dGk4xUDrzJ8+lGaH46GkJ06RxD0vj/JyZ3YKaRHo77x2yMITQy2IX/TX
KSFzaXzeXnfUc0Ps7bUhsiffJwmwRZZ1N23Kmj3VyujM6Bs7JoPg2ZLcoxyJZLXSnLLrvD42+jPY
5tTSGrZH37p+SL+lXanq68wu1GbT4Am87QOSV6DNN6pxNUT2KBDtku9zYg4skpzmX0+XQ3VZP9jy
G/ZSTqNNLTXmZBSb1mrVL4QPUKLpfbN+qiSlsnU9SkfgC4YXv8PtokMQDRzjXKPMNq5B6GCwqpsk
GTwrmtyvZOolztZIfGyd2aAbj3VNDOLKymtheBwzfZTWGrDOE6v/4mnP14C6apYV6pwXkAYdPoE2
aAzYNbHYRKk/ULIgnQ6z+7DFL/dnEMXX24VvmdYmvf4ZpryYyEnikoggIeNrNIYuUe0455Ooxgui
Tdv743N4sfTMV8Xixh5fM2cunrN4PWUZksRh8bU20FHsJs2Y7hCvk1QyxVW90aTqP8J0b++Oj7pY
Vl9HZZmjN8LqQy93MZulQwUOn4u2EVXQXLk4Jz17mE5xFRff69+jiJn3h5SB6be4jQTUkaFIqW6T
YrW5tLrW+kEOghVsImKSzqmUl9vE7KdLSUDMY0v24IkF9oPxAXzNIF9kho6xXGAzPlk1qTCsPYj2
KR9dFIKQEbu8JnD0J+G86PIc+5lPzPfjd3exDs7XzasG0ER12AejpTycqQTTdEHdjybGv6beaxxQ
NnahYcPI2vxMN+mtHh/vdWv7ZmPEgDA6wF7T4+LID7r4cMC8ddSgLDIdr3BU38dl6ct1RJPlOZum
tl+3Vpzsm0rrwjXtgYH9+ICPvslwQaxjCjykG+vkQ501ODzsle5PFlYU0rB3WZU5G7K3MK504Gnk
udbDucX0mpJI45gOsiOHvje+BC12eu/4Vb1/eshgEGxScIBn8k4Ikxml5Qbkpm2Soa0uCb5JH4ws
lHuq3pAOpkxzkJ0LivAuZW5ip3FbHP8BC9zTvAxQB1DnZrXK7bWX3xcqWnjV7NLc0KQrunVtpGW1
IbJtBCah4f8kF1LDdEb5a/RXwo5GYmz1Tj6VkWX2J5bw928sNRw0c3M1gPvy2p18c7irQjblSoUZ
m39L76oELjE56YlBFhMJl/WsyeN14SRHMYLUv8OJRDAhyUqFqxIJQjeBzp9lfi+IXSJhmbhgY5vx
HbmNpEYMQdqgIfZwojpi15NM8MsaivSzrblk2NgtpNaVkpkux3rVri9Cd4rIYI4jKSjl5Fq2NsIp
faHHQTJ7kDhxhPGGQj+W9Wb8eeIxHt6614uiq88DBMvCBmh569zAzwsZGQQ6UA+nbsu2liBzEoYy
6/s0TAPGQlap+yQP+blKV7a7Jo8xYGpTNGywrOKVjKR5ZzhK8nT8p82381/vLb8MrvR8vzm32/zE
ZfnHVXjWY0IkmmNHpdc1DpwFQSXnzgk08/n4WO/uAqI9lWBPm3IbLvV3hwgR+GmItM0bRqAvOPqn
tSnGUyi4d1c0nxrouHMat1F4qYvPmRsazUiui+NRUdIvk6G3N9Ruup1pp/aJ09jiwM/dm8eihsl6
B8Wdg/bhZCXbxlGngrFUQlMmftWmUehftplmf3d1Sl6OThUp76Z2q7auOA9ZBldumagoTeNiWybo
fY7f4/dXzz6ezzmB7PPxaclZFE0ldSwlXD2Olm2tNSYlvd7agx3tTixOJ4Zaqmhto1KFTBkqCvMK
AE4r1zgx5R6yRXBiVTjcosz3eeanajM/UudeL5dBQViX67eO5U1S7aCAV+NzbgfK/TSMzl1XB5qX
pFI/8U1bqIT+HpXNA5MW5B9/HD7dapSk9c10A3J87YdEjXE4DUa8d6danAWp7yCQzHG4hrCKragO
L1nI89sQ0u6PTquESUiT2d1POJf+/CFzvrFYJCkUoyle/DCSU2JAMrjVewerUFE22C0rgjJIvVQ3
fzyfKMZz49m24/xdvrN9HuRGn1m2l025egba2LqCNptco3JIn44P9X55QMM0P2oq4JyAjcVebdIK
8mzceSjy0tZmqpL8FaAwOD7KYQXl9aHOthmXLeHMIl7eO0sxgeDovu2Fg53GJC1rxP/UgbzAnmZO
q45gxBsrBwjldP4pnfuiqvF7cLjYc40SPjpqnsMZVQfJZIQBmI3J0ltahVSecTkaN+StFR6EM3cX
oAF6pr6RbjO7TPfs+aOvgd2Xp6TLh1ubv3/JLFzmKENZTV/8EogyfuEO0qZSPaZX9eQn32v639fZ
4NRnOm6+rY1E/snu1faxqFt5cfwpfPBCQx1k6gqKD3wN5rnwZi+RRJMaU5OF1WMqwwWiJf15MFq0
lW3zyH/dbs2kDT8dH/Pju2/OEHzk96wm86b5zaCpqkFfSGvb00glvIFeQm7CmImbEJtvga9241QE
KqUlCbtrxEfdVdX3W9qdf3Yo+fvev/kdi4lOQ3tUnCHjO5inE5kvgioe5+99ETrKNz7x48VkaNlz
X4/DLs6s4fH4fZgf7cEnf1YaokFhS4udC/bj4W1oE41G7lDaRMxo2J0dvb0dssS/asgF/vGfDDW/
1ervSKDDoUZjDFBfMMsAovXoUllB1SD/xQ5o2Px3Iy3OHxMWfbzFjAQSZ1z71No2UkPKmnaEef0H
Q837cqqCGgfnxdxtZ7wx66/t6d1YeZPJNkb0DQlZWuScGGqh+Ps9VTBV0aE06WqI5WZGRb1UOelE
0JhJ3DUFCPM8j2t9F9DWuBjRa53Zia3TXZm6O9Pu/WsVusRnqefWVZtAz/jzK4dkPi/Ocy14uXwp
VtlBHGH54gVygVw05laUAKa0cjDPjg91eID9+8IpG7rIuwGMLyX6blo4ijWwL+0lDUYjtOQXV63a
C8slc5xinDxhZJkf2vKl4NvDgmhgrATvezhTg7HlaNDmXFqJ7KrtomadoxX5830MwaNcEl/tuUm0
ePMHvbbtisw4LzKpoOOWc0AjWtku7E11nbBhXVOjiXfHb+VHS/3bQRe1ADvD6lgSH+ZNk1afl/2k
XOshRUJFrXR0k0kAzy7SrzJMyeRyQlM6PvyHdxb7HGU/AhHYlB7eWUTeBOCyqPIkDSBvhkz30AeS
Exf50aI2a6jZ9lJCd93FKEpECKdhc2fjVHV2jhzMnRq0aBERff0H14MHlvMF2exoGA6vh5A3OdDw
tr0E3e0aIwnK/Ex3T4zy4fx/M8riegqjspsK7YwXdxwb1b4qrwxGuapjvfRg5rb741c1z7x385/i
HwlmaDUwxh1eFYGdam7abCkr5L+wBwtgfoi5UPUUY3PWJFl/NRo6De/jw340OVAzI7l1ZvejMf/7
N5/kRvaZFk2AjTRrCndtkNvbukDu9t+NMk+eN6P4WafkusqHv06V7F4DPecpfaieuIUfvWfsyPVZ
mYI/2lwsIfVANUsqvGcRRZpzOHqRAlA07j8D8wOmletRScWRXgL+ylLTdqno2hMX+tH3gt4H9UbQ
9vin1cUCk1TsnROO396sphzWCjrQc6ZNsYshXnrSj3CTiI7IZINn2hafStOevqL1UEeqSpZ2Yrn7
4KUk0sjg2DB7xrFaHd731I11VHcSo2MftBdt2E7gXElxkMTgPB9/xB/MXwyIKImwpqsYihZDWapf
4dbIGUoE8nOXVsNqokpV13nxBSSRCtHIV7fHx/xg8jImwD3UBnw5zMXkrQdwpenImCBRgL7GsXaO
k+hU9+zDUWC+41TH243n+fAm2mQ4T2OVOl5bS+k5Iv+llwQYHL+Uj/bGsx+eFidfJsxxi1GiegAZ
QaCYhwA3eW6mqPLXk1AMWK21NQGZbFTtMRfS+Kqk9NZgAU5ZviErPkC3l9kUcI//oA+f55vfs5jI
BOu2o6UxdSI9gxemqE6ymf3DnycbFCw9g+Suj7VTzsAP7zV6MEflW8XpaHEXOJIAe+0YtaRIc6WI
iND28GRv+8NRsHHORSrBvV4c32sxRS05Qbyk/ZDsplSPrkvfqK8xRk2XhdI0j/GkT7tS4iylFrKT
0gzWYzjVXlKIcV+LNMGiUJan6nMfLGCY3CwXRR6eN2uZDkXUrA3/ebA9c+zrjSg6/+cEdG6DK6tE
g17CGrV1XNK9YxJQNQDFO/7MFx3O100fn1WV3Re7IxSAi51KYzWhPuDb9thOoyBpLUiWAjnwNadl
5zoi5vLT0BqsZU26joVPD9Rsx1XVWuPj1BvwfSr/s22n/lqJI2NfukG8VSMnBo4UvXpM/O5Eieij
J4lgjxYLSwhO8sWTHE3A4xkuZQ/Zi45nxg73KtnTJ5bRj94F/nI2NTwe9EWLUUpU16T8xLybKTCM
IuqJMXZt4qs0PRgQeCfo9uC0BtWJcd8v37P3ca4NU7F19Nf62JvPpsT1H9suhxoHzM46ROWzqeww
3cYgB73jj35+sofbD4bS6ZGxvnHCWHaH+7hQWhfJmweCKrutASknQPU6UK4hi322SSDPXbaNamdf
7ASk9YmZ9/45AgSgFoKAiacF3uRwjXVprwoZc9qAogc5KLfj+4oi3x+X7Rhl1ifQBmepWrY2itaM
TIiolJ6qlnYGfOStOXU/MW0NJ7QCH91Osn5I26IPOPeQD6/HQWzn1i0jIdos9nasiycVktZWLypq
XMrQlr/E2GygTOq3xx/kB0VTLpJGIEnK9Pn57B8OLZrEyDKToinHCw1e81DUG1bTCE/HaH/y+6Dc
2VZBXKZj19suYgGs6Ohd8E5rmzhDvIRv486EbHZ34oeJD6YYR2l1TkCc/fr64Q9rarNHl9ZR9hhr
UwcyXIsHCz3kIx0Q43owCxjOcMnT72OgK4RgNw4awslhDq6HAc4X9t52/OMyGPsGg4PE6xkXOszh
b4pwXGGPwl/FrMyv07jxV23bTT/IOM89XAwTWY1ZcEpJ8tF7bXHGpZtH60dfao0qEQ5Fh2/Oi6as
XwcYPaC42T+0QXNOrCCvJbWD9xpnJB5qpgJ7szkA7vACK1+rXZdCn1eqTnruINhd4WgL7nFLtZdg
VeN2pYS9+JI2dQaXxGwBpzoGpdAyvhdTVnx3SiP8gYZFvbWUoQRPUsM+Pz4z3r38829kYiAL4l1B
jrD4jb10QtOQite2KXLn0H2auvBU6eTdt3UxyGL2gTVVAEgW3AgzHW5bs1K++5Xvf60TC2xZDdtL
3RVWOPxquf5Po5jq3fGrfLckzD+AYwnbO433c1lxjRvbjBuWWS92lEvbss4TeP/rQdEvK7O7aAy8
h3V14vM4b5fePX1oRFSLKKuQOHN4Z3uyBUNLiRSP9IMQj1eQQWmVVsXpq8QhFSifjl/jol3OBmK+
SGQI8+4FlJi5GNBUUPLBGvY9W4XpGLSB6cU1NG0oY0b1a+iy8pvMXVQRHTn0Y4mezspOndxfizjv
rvrNj1g86qyixZCOEM+VNoxgIvWxfqm5pP7FkjIvLq0c/DDTjCCyUT/vxmY6U4i8P3Pspr81QWF6
A/TLB1Ccyp4onOnMhfp2n01klYV0eC5k1Zkrs+uADLcpxp0YK20vSYBCFN961dQ7IFTrKV8V5dPx
+/vhm8JWYBaVYJpfFuVoKQZIbXhTpByM89gO79FApGfHB3m3Os3P8M0gi5PcwHsaAmFUvAi16wp0
eUkDVTWv26ItHo4P9dH8dGbEBMcyzt3LhZAM9m7ApKR4QqShT2BBMTkrqOjqzsfJ+jIYkf7r+Ig0
hT94Jxz3f9k7kyW7jSzb/kvNIUMPx/ABuE3c6PtgTGBBMoi+cUfvX//WTVVZipSeZPnGNUmzlChG
3AaAn332XpupMRT4+RDhf7kmLKjhvZizXe6M4jJj7Q+8be30tCuD3jQh8PHo64Leuy0zi9yuoq+E
NrpiqU1+NdsveXIaBDIqT/reoQUWQDoNctMrt/r8FUngjq7EcIKYbRXUOAw5RTh55QDAD9OO6m/E
uK0APN65b/k0hflhdbqApXQ3qDtppvAoQcku9643m7cTjWpFVJoN8MiKiQVEI22m0CEGMfsRSjOm
0alxsGL0Jr6RqFGz8x3L+fqjxfp8Bc9xCHcQj8pXaA6tilo2XEicq3YfnX7rXtQamLyefpMvXhWY
1+kc0M8n67ANI+l4/G+bauT8rQ1oRwALVX7T40qU2vMB4EWkIPwCs3/nrqfAnOeRDgYFQNkC670i
BBbjMWxqkPCBFmQbIa9N2ZWB5QACrank19AXWZb4UpsXrOmnVxq3pnI39g5pdr8XxOeNxQadKOB2
PlXOpqp5Jxep2pjxUcxz7Anya5IguJW0k8Je1etGBfYzWCCrL5B51qCRiWBVKpfYa/r0ucgclNZC
mN2TRQERUdcpGOuG1ciiuqh1cpmTCGmWemcBwnRiMw0qP/H8yQKmT32Aw9xnBh/jmlfvamYPEZdm
KOvYqd1VkyQQ54qMqVogGnsrM4+2imqIraBYP2fMW/c9y7jPfKloZqatz6xjCKbZkAhs3PploHd7
2futTKvj4LtyjjSBSFDFK6J40lsGFUFqEjyzJWDmR2tomRWtegpU0kOZZFYjdWpHtaNGvQtI6OgT
Byfoomz06jzqxWbbCRWhmYGjy8IJMerV+LEBaYpWb7aQE9xM3aEsUDAzVEEK15/nhrEv63Tkq+7M
/o3wtHbjejKVHZPGJYrcI593tT+QAMqN7TuSaVDCYgqyBwk+lNKQPA3uZvxbA92Days5/jnmGhle
U1HwlPFsmJVd33K2EPfjJvtHFrIEpLXseiQXu7Xutl6WuE9toM7nb+UyX0kgpv5+CQyLv59F6hwN
ZjdA904bP9+F3mp+sbnYnsFFzMvOs5lm6Ynw1QXhTBNauEf+PeHhuH5lRzN/OOHAX8QmhISV0VTa
IYg060ePlPEjOyj73UMKgB8wV90WbZNWT209eOsOJXAGOeukvp/YU2EClqfpiku8FMXn6KTbqZyR
23guQA4FuLCOJ8dqmlNl9EN7GLgviqgjJKsSMzcW3FKLLNksZbhsZWBa9HMM7vpgANt613Pl3XlD
MOZHv8yJb9UpPDxKBGgRzzmiXrtGqdeoboPg2zKFmcP3b5nNC4M2Gh1hiSqbRGwkNuKGXY5Gm8td
MvKmM0zUkzjupxwrXd/NsPBpKslL2iV8c6M8peZADwDSXrviAjpB+0VCPv9ipZnzMhj5RtJZ0lcT
BYMXvosyW4i2A5KSIM2zGiJPs0BnH4sK1idSRkYVwejxQFFnsETpLE/+WtnHwcvhXK2ho4Hlnqaq
Lr6uG0aayKrq8i33zGKL8r5S3IA9T31t5qx/yvAik0MX/vhGZbtvHSF3bcH5xjD5MZ2r+bOZ+f6z
TXx+2LuiXIdkW4pm/YJi4MB8WF2P7q0it+/XIp3XAxdFym9dOOb0rVCyJka9YYyF11oMwWVBM9J4
kboEM1i7MZWDjYUqEIcDSN7I3tLAiHsDc8Zug71MvU4OTjo2x9U8ncUWWplQzIwDv5f53ruVno6b
2zVWRPp7LBjvOX3SUjKbWxIMoCSSdeo7K/ILCpOS1vQqPxKwbN/ndcheXC/D9KKHHC5zP0/kbLbV
NNCmSmp3LrrczehzwXnhgacNlgPlOKWgL6qspqNV+86LbcxTeug7XzUXQzAD9zGxetDn4Zg0N5hL
lgX7yYRhcWkTRD/k+WD+sNU5VeWuZjVd1V6z0B5bchyIp8Fd0udqNIb2LtBdVR1rP0ChKkbXwpiD
n3lFGcEuSSCIpjjKTlrntXKpgo0XzsHmkYbkrnh2iAA23yl6XJakFyus9cYf+ksYJ/CX/MJ/NmWo
39w1w4/NHdTVUeGA/odDR56xXPCe31Qj+Y1d5bZt+TU1eOpElk2YlOVwOPEWTmSylWNtVIzpfgrj
IMiNj9kYwoYhnLk0qatSrYm28+Idr9N6o5tyqR74asOIyrPe4jctjG/KdafpwpnS7sNEHq1icpYa
krefZtw7wjHUzqmYaECJuhZ4MTfeEH7BgqeAtrgpZJNaKTVWO2/zQfU3o/VigNfuQbNX3CcMziEf
ogizK7eolB21FQVqkemO7lPmp8abHNyZec1ZOTEZw+zM8YhCNMalqvJXpw2sLO6qoX1ucC7Yiexm
64ch5/FzcfT2hbQoCGQl3fISKDTdKn27BWeshxtwdRlmf6kVKtq+TbstO9RBUV94sBE3OCGte8cU
Xb/bQW7fKK+112Tbum58JrtfwGSnRSwJOy1vBv5USo1R31PjbefV19yxcgoVyrbx4g1uAWFMUc6f
trXwsAZZ6l+Vvdm/T52aoAaYVjXuOI8TvxTd6tFbFAK5KAotx4PbV4aIrRr4TaKnNTjDXHPunyEc
DbUn2eDeu3m7Pqat2NQh6AvR38zaXUTiL/2mOMZNYYCKzvc6wird0UM+QZqMPNOjvnQjN5PGvjFv
1IK3bc/RpjGGeOZ9uTaCbg2joCMxS9C2hsAtS8qYbAUgwWk+nTmneaeXrnFNPW1ZJVghIm/xyXYW
fIV42iAgzId87KpLGrqk2JvhUn7puB7HeJ6MmrWQ6icd16NrvNE5xUXojfnwoaC7ePHM+ObtfKMX
p7ZzaEpQhkm0zcI69AGq42A61IllM79v1DS2fQBJYQ5fmzXITGrBarsAi9GkaLa0BhHL8wPhxY0c
UoiqOtCgR5fOTEptLJeKcekG2xa8E3MM3IcaWgUaEwUXUGB51U1Vcjx2pc2jZLH7mljU3PH47lLd
jfj/4AYAYetbuXO6bL0UpTDB+hqkCHfBkllTxJ1/rRIo3cFONp0c4RcX8jusmumHMCUnIlApzTVN
IXgmMzVjPj5jHkxyJ8JoYsodlBODylYpByI3NKM0RaWJLOllU0xerepjTr7czkI2jeOeHY3vJjZu
TBkR57K73T9MEn+aI/BJoyEySFiMvL9KRzDCFzWvdZi4NnzrhWKOBy4Kzo3tJi/+/kc554n154n2
/LNI5BOdYkX8axhv6Sf0Glozk2pKJzeuCll9VsbEJhoN370pazsEFzOZ/pXHkUvv/HF5NMyGCMng
DByEC0vN7wb//6nOmuoUmlMjElfpki43ajDe7GBpAXR4Y5kdTDm7H4VGoTp3s6Tjnn2efSO2rKIf
KSjUQgOGqR7wT9j3mEbtD1psDepSoNh0e3BMyo26Rq63VA4M//Se/3n+5X2A3+qDx4Qb8Ksh1G9c
tbAjoq/Gp6Snriq5M0jo//98suzgHKSMwEQ8+XlCDIuKmC5M5cQtV6qDOpYdnKIeQnCu0d9/sH+e
RXk9f/hJv4zaXaNyXKQyTPjo1mMepN1RbKvG0xTgwMtAsIBIyJ/+/of+eei20GdYfoUB0idy7M8v
z5uWNO/rKUw2sh5gZmgALMybvL+y0vSf8hPnt+qXLy4/C8onGi6btl91cMMYpexKXuDQGjkgXGt4
NKia2rfMaYd6w4Kve/nkMoG8/v2L/LPcx4skLEEv2jmvF/yiASmC5uMQNGFCgZv7uYSDtyTEbtzH
bh3NpJ4Lig5ap36zJw0Vh3L2l7//+X8WUfj5RGcZ+l3wgL8qNZqyHEGRQZiMy9C8NiwhB0BanPrR
u/4xGPKXPwwhGSAdhx9MhT9/olU60gkJTy2ZaW3aVz0Vs1EN4eDO2Ib0H/YLf/GVxUv075/1y7fH
GLaNaBqfaJumw6Ul6u06GIL6vuZwxrhLWyEfrtckf/92/sWFj6uDzAsgE7LQv25sZaW1v+Z2yiVZ
BJeu2fpXlpXV/3Cf/YtvKyOXw04Y6Amr4fNr/8O+bUGGFtqm3LIOqS4Jcx458P3xlReL9s8PkSY7
NNW2McUgbhz//iX+OcvgcZH84af/ctupDG7ddeelyRba5c1QiyGI53aUT74zXNmyseK2lv3FNuTB
Y9/Uzfcq0JTgkTg4KSvML71B/tM6/q/eEDZywGBYm50DWD+/IX3hFXC4oEWUKhQ82brquBIQeEmV
Naaxa3fetWz9M//K5mj3D+/Heav6y70jOI8p59An6Mdf3cJSz3pJRxPkEg+CgwV68cK1KMLte9e7
9sOppOksLW/Qe3I3XslP3gyTn/+ntkR2NCitNmAJuPosrn5+BxY/ZQa1UdAdewleZE1jLWW98++L
yf+lF/0X9+X/N7zo/3AXrj/+yC7ij/83CNT9ja03tHzx37Qh/s3v5CILPBEfCYFVUo78GcG/+R8u
sfsbG4jzOcnGufKvPO2/0UWW+I3hnwcfQNCz8Zrg239AL/rXrvjf304U+DMgCemD35HB+E+XRpeb
I9vXYE+xyWgeVK1ROmkxm5j+DsKpzbsmnb3HbSjg3JSrHi9WA6t9bMtw+54ZPmD/NhfNByXMlH1P
NIS/KZ3TrUOE/X0kqdYl9pIvr6oMpEtXS7ncuKOfi8saSCLRuRDtEQwnW6zZNXJFpxyWcrRgxt9Y
GoEH/rg8t0rV1RQ+lh7yGxqOMNdYuN020/OF/+OQ0lMXvpoFtm2Eysl96jy6BYl15+mPjO6+Jqmy
Zt12SIxLGJvIWC/bVspuVxgFPyEo+vIp8NoliEMgYl3S1TUi+ZpOU5nM2MHKZKXcyIXcazNvMfuY
c0xycHyBOJqtp36pWnDNQ8CgIbPOCxEq12XJrikkrQ+0GjFeJMsmEHUjEvG0FDc9kuKPP3zl7n7/
yP7I/v350XJepWB54KWfOVlszX/dly99T5OR718UZhvcVmawvKZ08v1T/P7nRzR/+9l+j4scIj7m
QPwHP99HKJYDcWlbt8tcOfQ8dq4EmNdNQ36cqfcs/uEh7Z9xuH+4eXIQwNxMNonZxCXEGjq/2Enb
RldpWkxfydCrOpEOXQptGDQfRRgO3VEXRpefQjoyJaXFvk05L4twikc5Ei475tn+khHOwXs25suX
UgHfS3I+NDl81iOVGd1blm1he+hrK7tbq6ljuMtG1jZi3KgMdzaLQjZ/ID8R0Q/Hdy9bGd7oIgDh
HBVqXU+OWlsrSpua1tW2yc7N37kx3kF87V6Fu7FTEfPo0BKEWZYMdeZaKOVy5aSsFzSRbCks8ZQu
Tk+jnXIxqDDMOmoPs0sl7lQMGgftqPpjrZxlOwWFP/e0azaOtfeoxvxuQjp82/huVbGnBESpdkNO
OA6F6R/Rd7f+KAvPEAfPq71PkureafF6ymcXFDzNds8o5nDcQYAgAJfYsmdamvCrb2Ubl7nl3apg
o1NKaZsFUk/A9WuFl8CNMjlSPTysCA0JmfM1OIRm492hsAwheevCWSJqw1jzlHlVfeVUB6zIn/1C
YAUMKjPBUZDKmGkcTGZKXOGDHQbJ56lqNgriDVW40ZAbabOvcXjbD/jN3TCm0zxYeDu6CX2mGbwr
f2xoFjbJf54GNO4QBOxUhZeo8MKGJOhOrzlUTvooVdC3cSf4PU9u78Au9bj6r/QCqfKiRC54UrVX
ZMhWkJn3uq6cVz3bg2DDOtF1b5eIs7u8GYIuxpOSn1+VwPa+DnIZT6MheCt8cJiPfZYiUyCyOeca
LjAYEVW7Yj2sllt4EdWB5MCkkOd6ObVlwclpq+CKqayh6sZxVuMiRznMk0z3BT5b6ecU/LQ5XPZy
kWa7myxamSPZFdZLlc3yc8m26jN3xUTYzJjGnKtR+/IE87e5ULYxeXElADNT+Lfq44j37EqExcyk
AtgxHrR3Y5d22576QpXWXjhlddJIQyYEDe29OkKvz4sh+lNjLuOuX8flcw3s6bXgXbQTMptlHwME
LrokWxz6wGrdTE3cw74ZdhiS1Z1Pb7aAE6bbdre0W0nN+yTmPBnJaNyOlna/+bzHr6UZdA9enil9
5L5CZaGtrEogsm2zcdCZgiLryYlAQ0p4HxmfnkfMXUWneprh2uWR1rJm2vf0PuSRW20FEgoJHvZy
E407tdiKaj/CIb6ARCd/1NxlWvhv7WIlEsHgWQsDsGbr2Io1WrV+MlQ6drQ4PrDp1TKyAzZDlkgb
D8VPPkqMUCkZziEKK1wYO4Fw5CZy89P7rqZk7lhqCi6jsNFobqDi2KSh+tJPNtud+Crsqb42EMOs
S4qDxY8cV+itW/vLZ667Xu2M86YyAUFHZ0UmFcjJeqlbTQ7fqZ5zPanroNf4OhrufNEKB+etb2bK
dPmOYK3LrJ57lYZq8Bi6Q/+w9Rt/jCvJySJ7Cost2YoeXKpZ2VlSZ4sK9sTejXYvYKJ+azO3fyXM
seXRGOixipVhIwlpcWYZenPKl/C8+jwODtD6fWd24UMqWhMyXVCYvGHsxfh1N5eMVJua8pnNCZZL
o3LTT1977JppfrEJ0Ie1ucVuPQsqtJ1OTN/alfwp9nKJ7pfyneXPMGgK+pD97t4cVkSfXNI3fwxr
eN64ajLtdgenayEuXgJ2GkUMbhn5TJueMZ/kZKFZ17hPjQSXsmfjL56DIHKbMLis6k0bkXZVf29v
/dLGdBuWM0YSu7iF9bLQkN0Z2fVaFlmAi93z36vMbMTR2Or2s6BF29v7FK0/K2mkPmgco2V3KCgX
H9thaOERVmWbdFl5Jv23g9NDEZvJOPmYcticIINi1QfKR8mopLj1lDscCKgwrSjmXdKCWXfKhUla
b7Q+VSrFd6/xeFfpO85vmfWMt3UuWVm7qVH8gA3GkikFjDedigFgRNzzRlJTKYamiG0xeVNsOTMl
uDaHG5d7AN3KO3jdGc2zZshBpHJyM9vVrhymSBSFbKNZUxmIz06u1I+jOdrRnPpQwBjGeQYUm0Zq
AJT8DbqB+yXU40jyMQ9eO6XMbwzRILjDfOg5+0Bz2LhQRVsk9WAtY2wpc6bfNjMlmxPe+CGmZbN8
LQPDoPwtzLwiced56WLMmalJ63njyV1BwPdr7qMFR2zaFw5ymy0jaZjjbcpNuI3hH3PScqlZNS+9
pvNeMnMsHke+8CpON6+6Vxgiq4je0/TWxnBSR2XgnsfSHB0/yat6+dJnM626k6Hzjq1aCjXGbfrm
5OHTayLsI+DgeBRWd0s5TDx6trDzYjYc452lOVEmBB3qb43T9oCSOCz9kPPUvlVzln4XlVkPkV9m
4k3ME58+gQ7TT/K0YRVnB53/HYABDZ9i7Tc3csIRmERdrf6TVrX/MWI4+tKMXHVRC6zoTGEe5Lj3
zJLtrZ1pcMSFQdQV8G3IiWae2/mtaVP/bVTcu/chG38Q3VFdybW+rJalZ5tZQELnkDCb3Y/G2kBZ
0jBq36xcZu9dHzjfCP2BLM556s5RQIaGsujGkSDD6yqYr3oR1OdS3yVXd4MIyzcaaumw7YuqPLZt
Tk28oap0i4M5b6t4lXM97IOUDSi8aTHreEirgJrwVCBup56sp8juC21dec6qgwPOBWO8JA3f96+Y
JlPGYLYF88Oat+EcZ8vSPnrsl+ybxRhWeVSGHvlGtiyiFTNHp1N3jWfPHa057n3lWV/bVNIlEJm0
YXj4VThkcjzzodnhCyRJY28ymmAduj2/BrXgr1XBwfIkvb6BfrIOIquANGeLt7CQmRkaoqZSuvha
AAo+t5vUzhp3XZp6V3UPxHDh5Gefu8856KTNHUxQNjWxwWHCxk/heTjWajTecokbzq4G/u66sI27
DZJVdcVW0UizeDUHnX+3FUZwxGe3DO4qlXv+dxqYeT0QSwC47CizbcBXi9kM2SlTwWDSVgxS3I4p
BOkK8KG2IgIsV16FV4iNgYbS8C04DMEki2cQqLC6k1LivHjRm9TdMz2/jb2vhwo201Q2uC+5MejC
33MgsdUxg5JOWzeRUWHfF3BbbBbGgaf8h4JQTJjFRU5WJo+WMuAxarT8tgnFEBWLfW6R3fC8qXEK
JbW7PlQtVtM62AGNdodrI+/y9qpl575cDwFLE1xmhqiCMspXxl9W1EriG5Jst6nb9JzlvidGYD/a
A9X0143KWGxTEz6/hACfufwqGlkj6lo55IhFN7DiS9d5XfJ1+zFYamhis1IzLb+FtOnTypzlbbD6
Kd0BVp0vpb8VIhqqdOGQ4igeh60YjCeDE/YataUJprxIm5JFtjfa2VXpB4PJjXKDwNqF1XJo4EzS
sCAW+y3XNqYBNVAjeJS5W+ud6LTXX4ReDrbDWmRuxhI3X7dDfplyvl8pjWrsxAdGV3c7l2w0AIVv
5cgSbkeR9Mx2X3EwT4rGcPtT6TRZsStxJfzoMKHbFF60oGEpdlYPptcU+ogpubF3bmpywN+serxb
BY0wdndZzk3m8uwOUl6IMUN6bBeXw7BMcygqnnDrh8Xypm92GTrfNdNv9maYsnire5XdZ11Lw2vW
zRUd0M5ACbym2/W7bc52eZd2Ljdsz84D6qbbkO47mXfTrvHP5iX6QIZPFruAZi1jLY5CaT2zPhYe
I4W5sX5jlafWCzpmp+fVdcYXj8dgGW1anmsf5sIPoq4YlnvRdbCA3ZU0zCEfnFpQcU7EDzpw691a
ZVBBTwGO+2RSMv2F7KHy6REOaZWHEOfUe0lXBZdQnumvOigFXfJrzna9G1LUhNlcCXrYXim+yTTI
7lO/WFELe80z1Vf4D6I6pEtgV5TnEFHlgPbf/2t8/1/p7L/wyf9ByfhTs9f7R/O1+Ek8+9d/8Lt8
5ji/waoCv+WK32UqVI/f5TP7zP1GseKfm8zOaM7/ls/Eb/bZkM6/5w8gfJ63Fv9D/j7LZwHgBuw+
yAo2wPD/RD5jAfKztoy3iTCdC08WyN6ZaPVrqGbsN2My3ImS48kL2eg5tCWfQpvJtrYHggLcqDGb
ZTxUDfO7bfVz98amuN1uGP0BJCaU2S/fV6c8o/NFm8lT2Jjm2RI0F+LTgydX+JFqMkpBxsav3bjl
QSueKVQRQ42uFa4Xuix9690O16q+oz+d8hGrtAwzFgB77wFyONlFaJxB1iknnPaaOCk+B5ddBJfo
tLy5fQvRXxvTJvYiwzHPfaNhEmdHXbJvjdpxdZgiQWmpS7tuWEb31kJIFUT3Zsh7HK5EvyMOJEaz
M6Wfid3UURtwDCiNrg4+B3NuqjJ777QNbIwur+tinPMnbVjzJZ6o4XFV0BcphV8xhlAlgSAj+MWG
6VFBrNoXafcFow0Opqn9Xge4RvFdLpcYKln9b+5IaXkgPwLz/BZ7pr5ImdWOBTbIg7d25bVpTrdG
Qfywtol4BQ0dZywZhh19Be6xhb99OVCbzubQ+bKNEEvT3hSXLcP+nd2Y6Y7D5dfWrycGSjkd8Sl6
uy13XsNAz5eO58+nnCXOj3z1xlMqe+fQCiVeONdnMU03dWKmHQ9crxqO/bh5TJ5UmMi4dsfemRlT
Jg6zg71lCFcCUislRtk8LNWzhwl03W+dsrEbwPVu1D1bKS/9UgRWpS4nHjpoHuB2dtBqHeuIr0Dw
+jcNyyjnGzJZBv3qqdcyzvM8m2/LueCRXGasnDivHLmjAVr3tu6uxaqb7YQ/9diW/Yq+326q3Agt
jpkeZhApH7vFLfxs9yxVh3V8qnyfxqgS+6EplMFJzWVoDJQmdMOpKVVyx6ENQnmZufwXlEbMBjwU
hNqHorBrf+8b4UT6HOXoXO17r3E6BfE2C+k85rmyRcTsMn+ZVSrco9OPRXrSJbP19ZAhfZz41BFN
LAC6uZmb7gXHwqk6eb3JkWNx1PtQ873pYM8He5A/CwYgnOb9MW00Gppo77FdYB7K+/FTAy+8qJAw
XiqXuafsN+uu9RyCM1t7ZFXT93HYWs1lI/Dr2KYKhsTrHHyf9VJs+ykzMDvDKW+Hb4NwOKk7FZ0S
cb2mB2sJSh0bc6ApgWGfWSXbWvkh1Vpbb98h6+Bkpe9qPl8M+sqdswfH7m/kpOuDW46fOB1sHkgC
VHwnnVdM1EH3NgiMpJc91RkEoiyzOiEkpO1XspSI5tDn+yUJNsQEjl+tJy/rwB+oRQ9qEn54Xpfy
28wJFO17Cm6MDo9JrJbZs3FOTszBLn0ylMt47js0+7xIui34VnT2RTUP/RV3KYtGFc0EwmEDkGHc
Z7IYLs5741d3bU4ur7PdoyiaX2csmP6EHKCIrI+bs37nhoC0SWMHuWPBeALovibgvUeUQjbLZntp
doZ25uFUhAUMxpWSmiRf2hzKbD3j7kmd1pC7eU5LLL+GJrBK0SIaPY+NNCTvQA/KTilDRnM/IUyi
jV+NrWXRFxKs2NOa7ppQ+XTos6I8tFmtv2yu2orD6C8G0wqFMaaTfXfLOownZ5riQbrmRW5MTRbN
i37ezPrW6LD8Fk4/HOzK0vttQgrqg+2y486/t1MjwCI0Opdjk7snV2KuE1NBrlVltD0Pni/NC8ud
NrnH1+06+0AO3j4Ip88qw/9hVcX2Lsf2dTBmjwq1YDvVEv+JHNArLJzum+543ZU3xq3jfafepLie
x1pEHPvxjFiL+0ppAY6jrdAnUOFqtzTzqiI2DhkHbneurshvgetMp+FYt+ZnWHT5Azfd9CoUGupE
uqLSZtxFYkW4gURd418wTOOA7339Xo5ZtzfMQL+7Pka6pEzT8qqsIW+AparuBR1jp3JtbtlS/Vhl
w9kwEKk4+SLtrkBJ6tOyTuO+Sz37odJiepN+txy43YqLgjH5JGac7M5aZzuPGyLDPdr8hbUNyy0U
Dh8+5QK0Nm5t76OavfCLs7XhLrSL5Q7Zq7zfXHlwBSJxYEnnSNSlPVamNAg+V5yoGR0jZ/F5E2c2
PvwmgX+1zuNlUdTBDc3TT23aGDRxSwrod672foh8ffC4Y17g5JsPqkyvckojp/ScBui6Y9fbH72F
quIPd0Yz+ZHHQ7PBT/1o0wOVtjTUrPIyE04cBMO6J22wXNqFo/dl33cxGY1jqSa597Yxi9p6HUli
ePvR7lB9+Nj2yt0ebCbCaMOmr1w5xbkZnPfEw473330J3YW/ahn7eFvc8JBTinZNw4e559HP3QKi
98mn/yzOXCP76loTxWRa2wfabyraAILu2qqtY4CwEjchdv7a276hynOoXvQFUuOTGtAhWsO+Jb54
3KAFPU3FbNc81n24yVmu6SeafnRzd1+RuUwHk02J8z4olWTUnwFHiKqcYalcASfo/DWD0oTucVso
6xSw8cJZKvYOGsR1WTNjSlU+MCxcheVyyoUud6bKLFCG3Yu9eMfc72JvMHDHggs++UF1ifNmu1ir
Hi2IfqLtYHf6uSx6Ot26rdmTBL/zF8FrWfewVU1i5z7REqW+MKk0/E4zyYeRLUmkNy+n/CSvuC+5
5kNepeFTFRLsAFa+vbGYyV7AkRZG7Lio4HvSyjbRkbl0hwTZWzn7sC/G/EIXM0GrCMm3jtXg1x+2
o2/71qNWI2/gOfvKScRMmfU4aS5DAsH5N3vB5iHZiZgjbakO0Ydp6pHYHAIpebNV+wJuITfryrzM
ddq8ikVsSWjqlPUF0jo5gqAp/ANXUL+3wF5eiG10eaRPze2gp3yIOrefTjb21S80O5l7T21hnShM
33u3C417o+XuEiHH0fzqjtDADqwU14952wQVa4ttcJrUpWWD0d0o5yLBCsonc+w5eJ0zX4Y7a5zL
dlcASbwz7bP4N9hgdnEy307Ko8xFZpuVRcsmMXmTUCwvltDlH1Op110MjqXvwnJzb3rU3ITdIXz4
tZLxnFUwYiY+dLuxwiiDaJYMae3uxqUwb3tgEde4IpyobkqVLLiGXzqO1PfLhrrX28YtAq0+6wBu
pDnyH2a73y692VPXmzc9FMb6RXKgvxecw2NK0W45B65X7iShzToZuYMVmvO+7pvHbCCMMo4Wht1S
vWBiUwl78yvbBCazujnb3c41EzbE2S2nFqibQXuzDOZym3FBowWZR7NwePdT/Zn5xkcdWDl05nM4
KyiOmzIuBr9cPjxRysSjuWoHsJpNeie3JLV5cCImLO0TH+v85f+ydx5LkiPZen4X7kEDHJpm3AAI
Hal1bmBZIqEBh3KIp+eHmmtkT/OSbdxz1zPW1ZUZAbif88sqHfsrTNTP2VrbvWplcWx6+01qfXfL
HmSephGEW3PqJwPCO8QrQDpXIftuZzWcruzEQwmIYGXVjrc2vXo29wnomMwpI1LmPZaA9Wmy1+JM
b56JbM67KY3FPjj9Yu89UU077C7pSwX29uaPffJo5QYlOluV7JyTA+0rjXvVH35No/lALZl8r/Si
DN1K/zQHfL/OpFcPcazJnVHNyU8/F/618Vb93U6HQwqAEM1O27xnOIJCOgU9ojfrJz2rq/chG39p
s34qvTwNfWj/D71X+1xN2RG1p/UDSXhztjU5Pg64mHZ1Fyc/AE7cH41pj3ddalkvftHBERmxmzOk
xPZTPfF2JU4zPI36Wl5I2c9AEJQ/flMksOxtrVKHwtD7gza4XGei1w6OaN3PhQ74O7xWNfyNDnhK
YZC2QxP+vNj82B7lSk/QjqcyG8VBl5bxk6woBewutA+rnOvPvmjTXbMQF07gc36npO6HvbCqOwgp
ncI2MDfdKbsIjPxNkVSBd06pQPOaQzOlbqCwaezyEp8PaeJjKF2a2ilgjcOGTKUz1ZHNYe2N7NBi
e9+oRuFyGPldfJljQx3kMFYP/jhErCJjKMqOwDeHuo/7wtlsP7DKZ9DV4gWYDhlDgvmPd/QRX0p/
phOoDxYZP6SLbkZNOhiAJ5Ark5sSlc0MHxFBu1OZ1p50t9jlZM++Y0UyHoaueTb1qr0QuH+TVOgh
CwfuwmPXPGJPLO4azbR3spNECZmJ/2X3kJt0/n141pzeV0biXORqCKxgZoppoNvgaVOQ0Z/Qbxkv
L3FDnxEe+2PepOZjznS0TzSdXiNjLiMH3TkVjF1No5TtZ/iA4uVZqRy4pxiNXgVs29besFj4Fu6Y
X5t9dsdUm93DP6ePrOlsl7Hr9xTdtT/zYhbhmFPWEdhemlzaRvOvdazpZ2QD1J/6Y7WZDVg3Fk1y
eFjrPRirumjEAlxHo31Upi7oFDRYexIbGIDs6NuiLZMbL28gBNmvuBoNil2tFpORmflHXHB8GlOX
RJkY+n1eSPuRTlUzzKa5CSwhfwLanZSJeQ5Nrxm0sU5iTTw57mmauE6BHPW92fWv+QzDAsljHoph
kuzesjkuJZHPQZ3NfmjP+KOS+h0aQbyshEcEdUtyfGEsGMic0T5rw59FOXvvWfrfeZxPcYOPyqVU
aJ9XlnPQlJLwPEReniyZl7sKoKCLckzJhBtoMbFsnQ9XSEZWE2AIA/6PZ/NsFbnNBA33pDv5NVEe
FXt2fGMJ/VGIPMF6qGW3kF8vTaYiA3LxJH3vBnR3hErwFkpfCz6p2n/wY9sPjVHFu7XNvsBJKi58
rMs0BVsXMuGP1Gwha2jXk56Un6qyJgjzoe/vQMxfcSggCzBS9w4+r7zEfgxKb6weLOvPVNTJMbUH
qm571zkKwILP2KW+mKwYAhSq9aAt/kWOnXzSnDz7obaLeTDn3ajJ4qlPlit+IXmNDa3Y00NePbdb
Dxy+k9ce78/dyBVAeROmVlaDL09qt41R/6z7tP6a5r67InMgahwPg35sEukQ1lMTzKMVPXK91Tu7
Uu40KtveUr3LDuhznK/ccOz3eaLdGK7zWuLdCDlkqGAXK5UXbWx2x2lQxpH9+9NsQBFGa3inv/cX
j0jMa2E2d7IncX6OJ/2a1c3VhTfbYczI9/ZQWt9WbGFqA9QJ/ByzHZYfUNiFxsV1xE6JzWc+Dpr5
kyrMFmdU1WeoR3Q7qg1VvcyAxJzbUEU5fOCJbc2JuHO1SI74H6UUlJUZiXcuQVF2NMc0oW+Xw96p
bCOkyBPm1mrpR7WWPJC+0b60CnxEw+yLLXBaH5A4lmdZCJZf/XulTHVPYUMCsM37EMlc65/ksv7K
4UICb/FQkhB/dFNrFdekR+fzTPjUrtPsGaLS7A+N3nY4CtV8EauvH5J2vUXeep0W943JiHncqvpb
2cjqNCDQuZae2YRNXaKddYfY/axhTpkK0+954RovPbeNeuXUV9o85M6NfQQe/HJoxpadntqvuMOh
nlDIBbJCaepvXh6bZKoDdqf5i6rp+banN+5okysftdX6Pq7tujdpKb1ma17xV6MC15KYrmDogIdy
bGfeHjOOjGSobpq0dyKkMe65HjLxlGGe3vdCx56jbyuduU5zOHqsg63UukObEZDh4+6KXFaMneW5
D+2mDcJ4Q7Kc8KrjEq/tqa1q7WQMvhF2mfjWepztpZ0/9QJ+oZxsC+OkiAMXz9KDKhDit0P8LVTu
X2plOkeIseEoUK4w87fJrvIRhghsh+Mi9HByMqqKoazPE6PTre8NcGlLj1QE21zBBAnQSKKJxrI0
DW3I+4OfF2/1g+Zs5XyVXwPX4dLrKvryynnzLMeTH0erSRKK6mcVunb5wgXdhJq2rLs6HpACxBKH
m1PrIdqST248bSfkpF88N2lOiZjMPfnNd0tdbTG6+cVIZnnomhRPUOwyNnI+sNYPHt5ga6p3XuFl
x3wGVNqExwcTKVVUCGlA3bT9rqKWBgHa65KALAIvis+k7H7QtncnqriLqtWeXofB77dnqz8JIxsR
Uom7GYlOVDjWbywJRTg0abGbOqfYSw1zEQ7AOeycqT1TQJ1dY3LOd7LeCMMyB3lN1KFP5um0JvMS
Kpq194WVfs0qjs0z6/oQX8RCAlOg2j5tDmSGFuoqBmd+Ih3Ktvfowsb1Pk7IXMYySt9z5CpK09lW
ZkbYwIlJ3yFgFOMVQJmv0tfWNfMAjV4K/Ojnef1OvavDyqzPFADgqfbep7VHNSmBbt9KY5LPmeIp
C3iiCnEyMWiZkeu0QB0IP1kCvdTQEZv1Zk/FR4yrnEXSmxa1dyvJQdfrpXkTs/u88rAJ5z7RbAP9
yABK9+AUtrlcBTNAWmKBNyvEc+Y8iIcB1hvgqTXHNTLIf5cULndCnFujpeGJYdZIL3KxTbWzja5o
IgUcZD6ZWlbdIrKC+LYmXqNgRY0wXytn06GsWizuhpwOdeVsvlg8ym1Nte0A5onIarwH9PePbp8t
R6dOnisMBXu1OExo1U08ui9IvmHFS2C3ZCq7xzqxz61l/IhFvQRFaWAfrIo+0Gf3l0Ir9cozML2A
2uYHh1o6wTxXLm+kA1BXkgNwVJo/7xHxEVYs8FpiifRQIua9nqB7y9Z6m8i9doi0UuWvc0w774PY
srjF0s0u2QZ1LkgIUPVjBmyU7xJVl9VT3U3yogMDhUUPWNl3SfVWjB7e5woj180k19syTY2j0Ohe
6dNCheXWgsqt2bzOSr2VTfVckYH9hbnVehyx/z1KY0GimS7XWTAdOnSEfgxWzlgx2E9zItkIOB9T
ziNRHdpR1vfVkMpT4dN4jiXdVK9rH7snU3r2vs0z/F5runybcU0UlMhIlTOlU4d2E7+TgLTsEtIN
AlMlxom13z5NcMLf/h9JX8phARlsN71x482d7ANCDoxfqCGwZqyrtJevyiHR+1hlqqRpygIjOJoj
kesHnnw/f80yHLe4g5u5P2VpZSAKTWRLLc8scjvbESqDvtHKWrIYGgGWz2LsNEC3aBb4cZHU5Ds/
4yyAHVU9VpfGrSBx0Z/Wz4UFGwqShjlOt5fdUlQj2kx6Wda1PSYpzjQmIpLcp6vXTl+wQHEVYMqu
9sPqY1FFxLNDWPA2p809gPQ5WfQlECnibBc+4Wis4LMVxv5TnSKOoYNagiUu+rny4swKUJIxcCKF
PhAubu+R0hSgKRZ111OxhiN1z77S81uojmBiU/lIuu6uxPYQtmquDmKykn1R9s5Rb2btDqtqE8F3
Qa/ioYQ9yPHFhI6h2lMspQf921fiUuur/Fw3HSvqCffaIpbcGas5faYtzUozwGgDMAgWi+QZbJf6
gH0y+t7Ra+fkPKYm6r9JDkhkzT9y2VFw0cs0ISqq5JEJiz+qWjfVBdLCWjcCOy4eEeN/rklsPEEH
0B5nnKYllTjV5nT6XrtuPiAZICslLgvMIbLeKdS/pCzjxAqrbBEhV6e8UzavboCCkCgq8Km9qzah
r/tH9Cs2/e/a+zb5ZBrgLakD6sNBdtw3IMsEXjtXacoi5GmiWb5mfMmlaG4GVDU/lEQfObFrUYQ5
7BnO/VOuIzX2MuxuQVKJh7Qxb9FDa4duWA6eIvURgqmTjn8x/qiUaf5r73yyYW4sOAF6f30KiQu/
I8UcB3jYqB6yZ6v+0bidn4k5uoXj4D5kj35oEfoEsPrlo2nlN05LBsBqnzOYvA57TQWbSXSC1rRA
zu6XLUGnLQtuKfXz5NFYUucIAJA+lG7e7HwShw/OLMBsU35oPF27RfjFD7nmp95XX7VMtksDXJKK
F7SLM/dz8lBJff7JeVu9qc5FOL3S1UuEw52l9XaUuINXhRrgQNSZBdgRlobpOMrOfiIixzIC/P75
SUyGeTTzmcLUtRDPYLG/Jyd5qWwd0ov37mpXy3x0ExrfF4/ULL/ybx1o//tE8h0G2TYmlHBwaBLQ
27R0p5+7nvu6pCAjIIiWWvTB1G7RGnaRYcjqQicucnOL85kX2tOeSq9pn5QqHmn4RAzZWAqZJZqd
1KAiUZNiPSWljWrFrZpTPbpvNcE7AYQhzt9pqm4qTbD/xTgLhdX/SDajvTEmtwSSNLvO6Nwdu1se
6ZS/RxmDnKy09w6B5VHFI5Nb3rymRdWj/jVyFuTpi3zTNfQ0hna0b7kXOBwhl9qsq5sElD+yEudn
7dpQM4SbPdced4FZqBvHJslopWb4ZCbxnl8QENpB9AtAdlvrBYhxveycedI+qQ/VAsmhdZ5Jl4+M
cUXRTGVq+qwsbjEUaEp1t0vPhISjvI+dSwXGH392eKPtXUcCpXEpyPQPlDKss0ZXcRhjn5gP2mxe
9AlBc+BLBt3WmpyzE1cie4HuSHMaD9iBj8Uy4dtmGUzbHzGhoBcxrNXw/P/lGcNy+vXf/4vY0qr+
z96mJ/mV1X+1Nv359/+lzsCmRP0FlWYeVUGU4ploI/6jlh2ZBVKIrV/dNinM41/7n/IMC00Hjl1D
dylCI7Fl83z8hzpDuP91s7luwdeOoeMw+X8TZ/AH/80+guOOuDjCCS2X1EDycfFK/ZsTUqIOz4pS
fY+24amHlJwuGXIaYp2dGbvZ4SoAgcBZWA6YYhSPoT8dUUtZv2l+KJOPuI5H80DCiIktwluX4i1x
29WIekEEVVRwvISGMs3xa8SWM5JKYThQq+bSOKEtiW0KFeeIsyeaXHRPUiMSIbdKs7nX3MQwDzOI
vtqNRLj0h1XFRE7MK96iQEAaElO1VtByfokLapc7lUIBRqZbmFFvc6+J1Ef5LDQiqHRShVSQ6vk8
0LSIrz5qY6m9pM7SIpKtMs6RwbMpWQNvMFFviby9zYys/SBzxzEuA7LWQ5x2M63saAkr9tqSzBcI
VxRb45ihEoFEECVdyWQg7PiPXOMuIUueZXx5nHQyUAJzlsuHJho9YQQmC+JpxQdV7HNb+c4ZGn5a
ULfm2XNmOHKXIH+cDmmNhDlovI7PsdMKsiv6YW7nT/402s5Rzmp6Tv3G0R78duZu7mLic0I9bfTH
vGoN+waQtFr25oBeIlKrT1gFl2n7Qby0GCHf+5oAj0V1v9qK4KanlMAWIkhsW65Hb9QVazOY+wfN
mGW5Tz2oCxTUAOb3IzkLxd5rtWKCfjK4odbM8EmfYEk4E0U0AKXUrnub6LiAHqG+VRbFecZvMeRC
fjRjm/on5BniYTJYSMMmSYezHLD+7NA4p6g6KDNkXkrU3N4OqbmxaRNZOREWtrbamSh021PpOKCu
pl6tsGctJiIStrx3QmoE3mhlxWXEVZ2+pbUbc1MRKWLt7Bhd9YnoHorAIWqq9oOUoPy7kWmZIA+0
EuNXw2B5T/ISmr9RNWjxkHZYX0aL9/xMc8YU7+OeRSoccE0su74fYSvAAtAhEumfpC/SLqYfosm5
ZBpQBd6kctVXIMlYDqEdc/nc4cTnP5bMBv8xvCHElwW0XyUkt3JRgaa0/GJ8uoqk+Esztz1iSGvy
8NH7/nxf+60OfuBOihvUGjzr5GkYZSNoBRSDzZbBtB+RNKaRgfXqnizPYsFT+OdVHIZO4ZjIc8V/
Qtp1P3/O8M7WkSwv9FEBsPHcJOFgNmn1yyrMcp0wQo+zRn1FkTUNUBMKTf+VsdmZrShzZv7i1Z/l
h9cXg7gri0rF+389rqtoY/t9pHQvjSoNLi/810MnJ1xEh7FzhyESxOnU15QKe94Op8TjkPfel2sh
OI8s8HMeepXY76LzGudUg1PSlrtQwCLtvH/gM8FClKWL9aENcXG1S3e4c4wJlUMJqv1j1iYLzj8G
yi5K/ShMkV/ShJY41Qv7NPYNr3INDxShfVHHpKq/kxFGa62Fk6C/qYpbt0SwHFoFESx7klZQRql4
MElj0u1pV7P3v80K0JBqbLHLV6gYehzc2wYv4wvZW5if6iRpPokS9C/lkmVmuGh1uhm4RrBzmHXS
JpryVaca6tTaU3Njj5vbHH9cfm9CYo/hknvmMTF0z0VW76Yv5Ww/wcAzojYpNHFo6WoYYGQmkigJ
GmjQwCVYVPl8enfhr6AjHsEKIiLRlH4CZyiyrQEpyUSw2G2LRM1dqEHstBS5mLLvHaNqroYn+Q5M
DF/jvKmS496mXmHOw40pQYA8TEyYdpdhnsEMxGfoLXdrPbZX4sCKHRrEheN4eCH0Lr9dxPKt51P3
houwIQjUjrU8dDhntZOqmvhtLvInHHjJaWip/OS3L8ExxvGDuBVYdZXFrLVTASwyNgdZ8OgqJBB9
5OJNOK8WL3SmUgw92kysYyN9NhkDxQYxfaxPE93QQBy6XabfIwz4Eyc2a4WMgbUQMvXtASEsmjzp
Vund5Lc++FHbUneT9KSUlhZWqDDlThBh3lb5FatckoZe2o8/vbSEIVtxxGqR36r4q1l982hUtfgc
K1CwwEJs9yNDFaDvYsoentqpdQ56lrQaEzPDPSqkAU8O1K+gqtZxblek7ycd3fqBk2S8VkQGhnVv
JWeaPFokKWhLUA0hXBjFWCHSlQ6rtJ43P7gaQYsLnIaQPvlwrPBI4Y1LjTIYPPboM9Ym2z3CDGtN
oEa+sWAeCvVLa2A5CN//jvW1uyHnKIkGRpGXxfLjD08v3E86syYcJ738MdQT+2++ZHHY6bGHIMml
OT3jueCvwkRxyXMJkqnTdf1oWUtMwpk3Z1HnT/L3og/9t5f37T0nfNsGHu/eLTrR4adhDO7TmCoy
VGGB/gQLudextlZJ8DpUHk4G70EK9qeqW9qHnDjERw5MSOYswYtgTCRGAYNx2sj4xiuL9WdPv/Eb
WoJiL/p+eCCUFxXWMqBN0KmOrhx8LB9DnBEdL12/628rka7PpB6b8KCFx8Ew9J1UxwJGwv+gAx6i
XpRanu7ywqiLwMg6j6UvV8tN2sTOB1WmvOxiVT4KN8CAnWYZogv9ZCy/vYGAfLLKZP/qIbSOA44D
6PQMQpf7hAglMIRB7EEXYG/EYHEZ5xMPUVA7tenupyyf5z23QfEGTKicPXF96gLiQJ42BEZ5YMn2
0rB1FcaNpm0G/YFijP44DJX9u8qT5oyEtZ8DG8OkQ3CCU66H1IBux1m6wHmT+DFCac18B96LIv6C
uJJ6BPAI0CFwzCW57b2Llh8ay4WNp514S8c6xhiEyi2LDGUoQ1ARoWjf7hmDBtmoiWvtt3DHVN9j
NM/IAy5JIAxtmBeSSlCCT3OcrCGihwwsetnsn4bm+ggkASMAvnt/vEq7GbOoiHEGRD16Su1xcjOj
h0/1XfSX3Js9oDcinc8ms4zP0XQX0p39RSe+z7Lkwc4YhbgDdKUj21fQy92K4u3eYVLKSLyZSc2U
8SKGc2KPOOjBhs0CfY3fv2eLJR+4kT11trKpQQbM1JEH0GHcXEsn5a9xGezyQBOjLw7FbI3N3p1N
rg/iQ7Y9eiIuJFeDjtfKd2WoVmzUwD+2owHT6kytVowK6aFsrdIIMl+pe3sirxRFkCEPo4kllzwB
cjcEA14fjTUs10Kfos9hkjmXJZZ0VkEo5UczTvJHsVXeRxbhGN8MR7cOvguUYT20/NkwCSvc3Ek1
eW8E0888kplW7bV4zi9T0ZiXqvekddBJlyrCMulhBZuKdns0VB7hjr42dfgJmTM+XPQBXmCtU3tb
cIeSTzY3DwhWK/bqUffBDaXO0IFiYh6iWGMUQx1lQcniauVlL9l7dlXSM6yvjAFfXZ0MT2W+ci2v
fVfcdMbo/EY32e8XwiWxPDFt7ebc0W4L+qU+fSPxAbzTkj8ft6NjBHiRNl8wGpsCG0s9goCjLxRB
jBmHWDt0hKiV62ZUIM2Z6WHJmepiX+lr2x6EC1wfjKutXfU6J/YZJbpmnFl8BnyBwGKvlI/2dpgg
rH6f8M5EmW0RJTeB9r22pp6SV99z9oSD48sTxB1KFukBRvgVjl+4BrpSg9RsxKsn8/rq49kk9Noc
sOa4Y+7Shm773S7RR+vFHArU2qVEVjH4+Se5xwzzBnqJXyBi7YPXNhgqgHhj6zRqjnmqhdlPJ3Ib
cY3Z46h/xn2CcW76swSkpTGLKwq21zwxvRikYCPDSFNpvOPgTdLkAbJSjVUlnvBXG/G3CQd/0TN9
PnH/eyfD9Iar39fNliUBGhhVqbmaEY4r3EhMf32IXcdc31KjW19HYxmtneGM65ML8tTvUr8yL6Vd
ZL/AbKHP2nn27iePJwwBHz5+fTssIAxMEQLwAMCJpHti/EbIwesP94hwRcbbQphiCg344IsbX3io
oVINbSPJjSdMMb9sZyC5kn7mEy/dRDyAl2z2GIynxOdpzjHN4mKPETt9wEWe/+6syvoela09Vn7W
ffpz6j8lCxpuErLMSLhapYV2vXq437ravXd4fX/H6EZhHFlZ3ocxqWXYoAwyo5os6PbQdov7YXSN
qSKnBytGx0+y4GQ4/O+G6oI7JcCVRdoMe/xZtRX4ZdMFaIkQEZtk6WLbRgUKuUXHpCSIjTjJi1e6
7hDGGL5kAGFxrzN5HHK/e8tcN3kxNAFI04HWZXj/jxiejkxvG8LXinfiCeQaVO2UXoymX80dw0kH
wS/qe4FvocM9yWiDKGseT/OCzTBdDPUylwY2woQBvtXNPTJHddcPG8cQ96Z/XUv3V4Ode4WoIu8k
WDHAXrCn5sdBrbwjcTIWeehnwjujaBInbh+yjZPkl4O++LikhrnDpjfXhENqzlXPUQJGROplTTjY
OcToUA7pI6dkeVN5I0GciKU4IiRPJ3e9XyeBiZhsPxEC+N6Qihkiq8ojEzUpAj+TJFsWP7IYVXdf
ZRkuSXNSN9Na/rYH/hQxktqpc8zyYuWaAOJziB4ZK2vXGlr1m/RSc5e5PXAvsPvKhNd09j7vKmUf
UsJqb62m7x9w5xYHVxrauSOludz14GaBNmLQCNhC8Gd0QyuBpUn93FNsxnwdQ02FudfkZ32IFWRR
/bUSMX5mvBgA3BwkC6NLjK3pWVCZffmqqlS1uxk3NHczF/3blM/LIbVj0owN5ILIi/1s2pskCIeC
5xMGoMtQ7daT/8Oqs+ax7vWBL5+eL6DEtBwu1NHHCBNhQfzdIHL1XXYti4vBVMM56eM16LCfHibs
lj/cySrveilRQNqOre57V+MlSkH3wbjXvPulz2nHwEyjNMPsYL51AzuhhU+iPhSuO/+I0SQb+IOV
zdu7JI0WVBoLCo8xZUluZyWbRC8bnyzEkieGcZT+qW7HoSkTNHeKtWknzRrBEcY/tW9j8WG1rXGp
8ybD9Gng3W2n3NnPmvapz7p7QFZZh0aez5c01pLTzP4RkD4rd8wo3K1dPqjAK4z41OJW3sjSejl2
rmm8zAM67JBzgdRfZ+Bnnh3DeJMe0Hk4zP4MHOUX9wnSwk8bNWXJdt43z8scg9cmw105E2t7mjpt
8+cW1pg/d7WCMESQjkxgRKR4n1lKi7f8Hi9UnfJfa72kfhwZ3GHZaof3czJhtWQcWCKc4uUj8yBK
WWIT2sAFEP9REND+NRZJB2LWqp/zNBRdNJorIcVaeUAwYh2YPDXy8YmUBTFu5a6vlHbLBdj+wLhS
3KckK4ddvBFHzjqJG/zgVYMAp4tP6PmmU8OS9FApKGFcBWvkQtH+WDOMWCFXr38y0upSmFjQjS5O
j4ZVcVCMa4r6GQxlYlgnssgZvd/dpC99SL2OZ0eDu5CXoYgeGQ6z7qwP+HtGSu2W5diMoh/ucXEs
ewRxn1zH1RNGrRnqv8JvtaSnkd/2MGojL7rnFONvYOrJxrUyrPo5ITAPSWU1a5+kkbfvXjXcylxU
uwbwM5xNN3snr0J/7Lq8ClFlCgA0Pfvwi14eNXgunkntqcHgHORAZZDJgyLHHvaBaZs9GSXo5FRX
Na7FiXWyPphd7JCQmVFknpjpTc63NDTKySOifdUcpKtdn8B6hgiGZTmNqaU99vQvnJh5bF4F89Fw
0Y4D+tHTxDW177Do38TWsFybzNXSHYkLNQKw3tzcL56xMALYY3ard77xEY9MdlPfdPFuLLTm4jeK
nFQl60833dT95fKNJnTaY8HNXkVpYqrS4iwafDs/z37a3RTJ6twiZnxZNaZ/+lp/uY2nP9t9zxvU
4zO7K/0psJBMvSJUS7Or5tXDa49C5NzW3vBBIgWOEdssGnGfM0fMn7XtoUxTLhb8aIjHfIzYh+gs
8QhuMkjprix+R6C+ur3PVsJnoi1hn4wgve2f3cphAiQaeMIQtyFBsZXp7SE1FcBla+LIi/wBuVKA
Rkx/WVDSRbhRNoouVdZFIx0DhDhLnXv40+qZG7dTZOJnzFINbeh20JQJ8IBiGYEzkXh8L8PQxOhv
UoYqrDbFlGFPNmYCLZfRzxHWdBwzs+WydPGdeoBPULjqH+Lq/jPEHD8jaXXULxl4Y/4dMW8bCxe0
6f/2HLwoCKCI317oGi/CpUlw6TVERkeCdoRbl/T3978wC/9JhNUWHvW/ssg2tN7xfIFgxTcc3fU2
S+dfcws9R/X0y65fXtPXN5lvjgc05Xm0ArpGmYH/rjHL8VGLC6sK81H7pxrGv9XG8fc7qE3IYkMo
R5W4q/+NLZi8sUvSFrWkXSpEs/TKTOuRjBTHDEeJYp4FHMTSn7YAVRcd9IiWWa0jUMGy7dhjDHWK
HYb/RyBURJFdsiLsRmoauh3ZAa5FKExHQTse7EpGfjWl3uP//RP8338FguQI1xVUc3P3Otbfvr7U
JYKeWCZQa53E6l1FGBgYqJ9ly8+4oovjWRK8qXN5+TxFs6brP3J6X/p95wLQojIagZhYW3BiLXY2
F6eYBKTygqwoxkySikqLLLIo5vtmNTwyUJbc1P6hcsz49yAzvgVGJ8u1YZUI14HU/9u3oKV0XC3G
JmU04sI5pF0KlE+2AIIxKNVR7IbCMMhVSwq+o7T2+HCT0tg+em2eXq2+qKrD2mkzUtI/34LWak75
D8Fk/9kPSY4kVcRbeB4lLH+LKjWR5NlujAnEkV2uMMdoTnMh0J+fi9njgbix7LdfDNBNebHyIf95
KvzG5zkRbSKcXZrDxwaYSlCWzcjK/6k9yPz3pDZ8ycaWHWjzOgmbThp9i6X8SwiozO219NOWMg3k
3Vgpi6X0PsuklWqnLbzhX1hAjTKacMUXN4kQaK84N9P8FjdYk15s10zsY1nKGEKLNPlyDxfWk1Rj
95sxp0s5PfONFgISSO1wGhbxatuxA1dLhAkO0T4vrH3LAD1HVcXOwVDdegc07qgYOx6kb1an/NHU
TUDXrIU8CWe0FF8ynbzpYSIx4tmfTYo5zGGQzT89Y9tr8NeTxqPd2WLZsvmUKNH2tmfwLx8OxEUq
45ZOmmEsfYJG/hyqvehzpB8SDPKWe8Hu9ySZ2Spym25xTsncr+WtX6czWeHtMhigH2RdIDxsa96l
fsYzRCvtbCyXKmvNiTiQCdfTPzRh/Uk1/veffMsQ9bYsYJ9/sv/2giPrMyoXXipQ/CTprUYETBqO
A7oftPxz0+xqSkHMm74b2Ak7LLfLZfWdBI+sXvPPFnvnHQRGnx1wt+pgsYZtySMnY5FfdAe97B6B
m00PJM9UD4s/wj5R58IfFTMZIwx5NbnveAvG3PtC31egtabm8B2OQl/+Rbr/nP9b8rv5x/tga7Oj
e9Cj94vHWOdY+tu3lGL/W6wizoPKQ2rJEpCQZzKXp0qvJG5Hgrn+B3Vn0hy3kmXpv1JW68YzAA4H
4GZVvYh54ExKlLSBkZKIGXDMw6/vD6G2TJHZ9dS1abPeyPKlKEYEAnC/fu853yES3KUcclp7Oxkq
/1PkuP1+LeIdcJFdwIqmwDjqkuPz/j6BtCOnIgE7MUcxOi03tBzq4NmnLfJrKsVl9pyjCpzoCyxC
0mvJ1llWViu0vyM6gzuXaRnDb6e/HGDGoN26y8XQfUOxSXiE4Gh2NCDYgc9QytlLkDl6Uy0+z1Uh
Z/wpqxyL6VY69Fr3f79X2O+3Ww9DlBCW78MQdeE2u8J+/+Fk5C7JBe0PDlfVNc2iIluDKOPd0+RQ
1xyEuwCfsidOZAdFL9os6Ih6HviBren7gdgOqiAaojRddTvR3N30U5I82uNISgYZT/IREEhydruC
x8bEi56sGUAVZMSYg3Udjz4hJ7NF59+fYM9tgBCQwzHx1CES1vWDE3CeW//9J/4QTnz5xEgVXOgQ
/G+cXx/WRLT8HpkW2Q8ybRgNCgY3HIPKZmn/oUrAhE/3rN9xj5XXWR+O8V6WtI45VnAyaysRjdu/
f0Mf9AnLGyKOFZCmjUIBhY73oeLJ0U5RByG9aQe282PZaeMR2jYc07BDQriBvDB96qveYhjdZkG8
HeTk491V8IBomLUNZmtm7QC7UL2+QWJNWnz4pnvjCSAlu06n+VsdS6atUlf5ddcXVfZoDv7IEXGZ
0bLQ6K+2buST7Bg5rCbiYTmwL/8vhmTNvMHsDez5YY8zIwTQk+0aUkkCBFB4BM2+4QQqmzIVK6lz
6t0ptxDODUziw3UwY/jc50gkuaP7goZjxrki4lcOzrTOWUXaL6oo+WXZZYhq51gQDgWoooNwHZCE
KBc4C2NdDrYl3H7OOmlQjluRYJHeFEDRnSNcwUUtYNjpFZRYC8QRDh8UoBzfUMbW+KL6XF1nqFih
TttWpraizanAZZa5DPy4ugaQnI6J2eWL/W/RXJ7Qt5b5fyz/5ju92jrmaHkh9f7zv67j73XZlG/t
x59694+a/3n5a9bMBZ7y7j+Q6cXtdN/9rKeHn02X/XqB//2T/7d/+W8/L7/ladI///Pfv6MxxYf/
8DOMy3e6n2WP/K9lQrv6pfj+83ed0PLzv2RC6i/2WgWW1mENc9/JhORfFkuPDVMW/qTvkqf6D5mQ
tCAnk4hOkUVoycJX+YdMyLH+EqRrEKfqCkuwC/63ZELLM/bbjuogD/Kp9V0i300A3RfAy2+1QFpJ
AjR1YWKcqkbA4FYyf3ZSqU5FnTdXiAxJC/nt0vwf9rV/eUXpIJxiU7M95E5KfdjDsW7oliE9BJCC
DDgRSQ9+4TBQl5djXeudpB16//cv+bFgpaAm+tXiYOcAnKaw/lBVlxUTJJhQjMbcmbqZWR8PHuOU
BC27PXtr5NfelhNSkGyzOAu/dE6JsHUKnbdR1NnroO2+XIdM3Z4VMld/9/dvb/nE774DjnyU06Yt
2ew9AgDeb0UCXgzaT8G8t5yAcfRFgxE4mBv3VlolT/icEYBDZTN1m79/4Q+0+gXIbsOFB4puc6ct
J4/3rxx3rgdCgxEyKgEDuY7piz2AtxmjEgdx8xiXJsOYmNyr2y7UtXWu4oVoljmNgSMmrKB3TVUX
Zw/k1rXGHw7jl8SDd9eF4h3ZKgc5HpIlbfj9u8OyWOYox1mqWPlsIpMs9652mH+WNXoq9GZ57B2M
mj7IhiiRyWUWFJVv5eWMl5L8862TbXyfEytkXEeMeHChwV/Rf3ybl7TJf77RpVQTtkm55HqomgSh
HO/faO7HrhphQpBJF8hjvIhR+DTJeRmuHTyz/lEyHduC8a0/RzQQX6uCmPHFHN7e1n6RXU1JKL8S
2+4wLir65t6Az48THf3JqvPryj1Wi1xGXJQzOo4sbOK9tF66WuG/JuA7W6t0SqM9IYpUKWhw2/lu
wAE/3jsqtl7noGSApm32EvL9uhqm4wz9FuYvwABxn4BstbfEDQoO/3mJBBZuZlTSxW/Deux3mWXN
yV3kDgw5Qg82+SoI4SduWhY3Ojl963rtI6BYbfFFjf6rZywNpxrXcHPsYBvSxZd5sec4mKTroEXR
t1KWRyyKRLywBmdY1se60wSFTz3m1ePsemDGzLI1GsTiEoWKS78Bz3M7jC+hhw9lNReKh8GNkMtf
TbGcF+Jymm5ZcPiNM8LHdtWbPTbVQKMYB+8A9bVNJY0TTCnXzuw5mOKoacFtmiN/GmNmh2sjdUOS
nAlAS5kfEbZI93AOGBIx5kZGNtuMfvKeGf5+uvQOmHdcJ33wyvEtTNbYXbs1R0aMpZK41ZMOqJfx
JRRR9tQz2D/TCxX09NMomW479J/ULWWVfUbB2fgbFSr/B4hWIM+SXD2wfx2R2bmavVdzqsll9HQC
xDPEYX3nOi1L9RyY8mz0LSyqzIhsCZGoYVXTNA2/+0TSoEBUCglFyKnGBYgbokDqhbOlu+hvmlLN
67nDJbkdp7A7OuRdcRvaHb60diwQeidddA8B1/8Rl8NAnbCAuOamcFcNloF7qWwSK4Jkyci0EqnG
J1r/2IxqJGZql0fodhi4VneERWFuqmwgL0yhmZcFInIfNdL58YiACdFJQlrmPR4Z0gH7MUwtGtcq
lhjc+xL1lNZ7I22tE8C7lzw38nHlGmX6MpOyZX/XblDvGjNNfkDukXiN6T8T9SqADG9lByImzovu
PM3uGY8EceAEXmLlapu9IJLvuyzt5NqsE/PJa9EaronPwH7Uz2N7aIda3LSBzI+h2zXPsu7ERnCk
pIbDmYjEJlpHTVtiFu35/NNoT3zxfrgNyVQBLmuU/Y4RzaKHlw63r6NbazeCNMUFQpG9KYbG+j6H
jIsIVQzsZ6uIAjBhaTEI7AlJfagl42BM2cLfcUr96RIQB4/RUW90FIDrtPx7LPVNRgmmobKthO/F
J2SBxnpKAUQ7hdBbOTf6MXFoYGECLpLntDSJCKqXzNyhIgJqaV9BFNETFImtGSq5ypuGJQw/DLpL
GjyP4BHlazxOxW092kwjqiqgMC+8Y4X156osXSQQGn/rWUubhaWsXLLsSijeuFmTgjy3rHP0bmJU
97P0VX1deYRadZbGBl/Q6j1RCEccr7GEvzHrhLEcCAaRRD6jvEkHRiFjHfpqP3ql3DRxPT+YqY6Z
G/nOOQVZsR4TsiuvmRB26PCQrDL9ySz87i3aGBxrC0EHo9IaAyyPmznf/nJS6bYdvmjhcbMGUI2v
7Sbydk1XhXc+Wb/7JE0XdnPQNtte4p6jK4+8vmkEdjZCEJCHyM+V0ky24glo0yoqjXmnartnnmvb
5a6rEv+QRCHWxW5w4tPUVdPerDLZXpVh5hwFoqV9EpU2c3R0uusoK7pHNv/s1affcr0w53Y5qo3g
HucbzXihfPTNFU2Lh5xzen0w5q67n4QLStMk+R7gh/LTc98W0bYnderOKCAYS3OAcOmbGctZBGmX
u3j+JsIGcVBROu5uRnfDBhSWjn8P+D837nPudH2MBzWrA3uygeOeR4GMuGaMdhV3LM926tyghU7p
AbsDriBz2CQuCgQ7ZbKAP6U5jZm8w694pD/7VJJqepVCWNkNRgs8yt5XnvU9z+YHlE4/G0s/WKXa
ujiZpzC8redh58zxXYwJ/yhrRrqOqBGnZw2zQdGFrKmR9Zhp97qF/LFrYiaE9ijPicLHWXkFaohg
sMCr5vOnYMAPWJEXsUO/lBz6qbE2yrfFkX0OfhgsrJ+BtqItsKBqz+3nbVN3wHnkVOO557d77D2l
u619LqHji+pzmdSBuWlN4xBN89jszNp3MyYtbRGfajl14K4ypc8d6sR0BV9er+uSXgJE9u4lQbRB
zJ8ZX9Mt6oaNZSCk8uKhRujBtQzCF8zYoLcgRxmPOg7DHUtzFB7jxBUUWiLP5CEgwta/HvxU+ltQ
qs1TabKe2om2uLgpI/e56oKHohIzdhbBdJv7DwOXIt/1hGPOXsh18qqvgnnnoVRo9hQaA5CRUUZr
AWXhJh0SRku+ghp/JSY9Ir/El7Z2IVL3ixISM69pOf3B8mt5U+HkWhQwNNNgvxDVS3KpRySnicz7
IQm45qyAUlhryDHya8WgXW2xpaFRq2h5QEALbYaXVFGfeFyrqwSL3rAuDN8bmccX7iaZcn03s/bs
aK9P2M8Qxfzwwxb1UUDo4FRbtr8ROFadJQ6A7BIqe0ULIW8cYDi5a+/9AXe4Z6BrzBKVvmkrND5h
qIy7LaG0BQqUMAy3yEzrNeNv7NBhan8aXeF/iWzmpaeqVHSuEvJbymNLRCmbRj+h2TfLCqJAj9G1
D0nOwt94y2y2iA5sJNmtjwv1K5I3DTNG1qcpN/37nr++xujx3COVPDFytq8Z4oSfIXrn8M5RBX2T
HALPynXVIQwy6y1htvgp7OpmW5dB950rK7+2VmCe+eK4Y/h4i3OagIMWOIOsn6HJoH1Dry1oAXYZ
9I/6dbTpE8yc5Naos/UBr3qNrVbDZuKxpwDIHENgG2Ns8E2nLXIX5sYnqyo9+tZIpUCNkHOOcbon
pjIFNT6X0cj3jQnPzZt+31V4DgZd9tsArQccc+q+Wbv+yczDylp7sKLIsFFi2jmGJOgUcd5w1buC
+N2kP+H8dtF1ufxhDt7rZJIA5RNju0W1dgwE0YUOThMJvqcZ4ESI8zBl5QNhrAOoo1D0x2Ecw21F
kubdIFvrKY1kcSaCtbqZPD2RMp0vKrSsUDsyX0GTWXQ6ZiRRxtSn3ziYRosDZrxXbBgLA8oItl7u
zLeRKMjyXhQ8lRSchzgxVj8K2wkwSPbWua6N5hMBcQTITk51ylUbXdvMMe8qMz2HSXPrzUFxpafO
tDeU/wy+jSPgq/SLG5SQj4Ku/NRR5+xpvNybKQC+ESUYdo5m70AZXvlen13VnWzAWNDGjeiW7QgL
767pgXobOdsJe1k27MoslyQXE1qSmGj30yrXT2LghF76IttPxaTB8ER4sOPU2g+TvvJoC21V2HY3
CvXSmml5dGbEDJurwgJsibG5xUiIsmDh1YhumM4T0IqT7gfjiWrL2tRIus/9wPx2hWxG871XmO+q
KPI2GDlsvP3VkpSk5/NQFAP57fIVWVdOCdJVtEjzfpsD4d6ngfhZOXWpdiSv5PCkneBcoU0Bud6g
440m+xblzZLmzuwzL0BQsTnF3nZkdH6CNDgiNEyHne9F7XnSHtoBCJCH1INhp0G3nnOnaBgyp2+K
7u2PfEDDisVEIce14a54MWSFmMTEvQ6TbJ+ZrUGxjxISeA6oPjwRU1AGO8ru4ow8vGRhbolVx+Ly
jVhw/MZah6w7TXPjjQwHymxJbjaJcYfMCV0I7Ad3NOd0lAZ8xchyGsKh7zuADk8ehP7DSANwl0G/
5lhdVOq6S0i2IeoeD3wCssZkyr4zWXe/K4rCnx4xVKuut9hngsA+5rQcr4FGpihQHP+TguAwrNs2
G85Gprtt1GefoZ+y5koSdYKsiNe9sutnC1cg9onk1JZ4YaGDuhysrJ5dP6vMPF6pIYRa38ulICZj
thrnq4A+4W5ow0e+E8QSIiZMNAqaHQyXzz4tbGJJGD+Mk3nXgObbCoP92SoBAWa5t48mxFsibiHM
VgwFNz24pQ3DQ5aXHH5BgfR5naKVRm7dm08xromDQRV19CktOM4V4nvmArQByfsgWi0n9gIVLalW
d1kYzzvD9n8ymbFPfNvWFglufmSsu1dkqm7rqr0hbmQ4sxZwcBuM/JFSbT6kDpmfkW2zl6IStjv0
LKsiR8S0hkzSbRWSjH1vgJ4xFdt7yON9oPEV7KiLv+beEO2Vq8RznnjqupoA6ssyWsCHc7fzho51
JFWvjfIf7R5XsQ6Seq0Rta2ZzjIqsacDWkRks4MjrsbUT34UiHeeh9znEozhOB4hHq0EsRJ3WZLl
pGJ4qfcIIlXv+tbDK+QyvKavHAUHOc9fmJ/Pu8YREFli3CQEgYT5tup1tp4F+NqjP+LbgRFMGAhK
qp6vsCLVYcVgjwep4nQAjIriw8yKV6LOnzPEnD+Y4iVn/mF+6zVd5B6R4sprB5MKTt26dr6EXemc
3L7sbwyAiS+pYdV3g6XBUwRw7g6mlC+ONl0CgP1aXwOCcF4yx9R3LkE9J4KUnevaLsSd0+QOYBtO
FoMVm/ecJeWJJARipxh5nITlaIwHRmQdizrrTkbhD9dtXI/3ZZTVN1Ws+M8cCFnXGeKxRUlEY8MZ
vtVOb73mQ5tvTKPt6j06/dRbpU06HVRa0JFv6HcdGbcTZeNyCGgEvhFYcO4n7c3mjwC+4lZ1/vRD
cIfvB+mPiADKwSJ5ycrOeUBKhzQ6vR8zzj9wnFJoVbRSrXZjMsKP2NVGpoF1k4tPns1EaxuUkqJz
btVzOWcW1KjclD97o+kQlgVVdd/oLPkMg0b6gNX77p6s+elEggNt0DStvzM6VQcm++JLiT7mFBby
hxFnxcmZVLNGK+w9UbE/Zr2Mr6qEw+zKFfP9AHr3GcFAtI302B1MTMCvqeOnP9ECsr7ZLmUWkq4y
M5tTn8/qqq0LaqQ21U8+4+h70wPemXDTHFRimhvC5cPVqJN+XXStvQd4ZDzYQ3E/YggCRNPdd6UN
7K0Zw7XIy+E67Yev+GIzwYZlIpCHeqBf4ZX3JIiRXUSKOaKZDQckGa1MiPKHHF7UlxEh2AZHkXEO
3QTSAxdcrzozvGZ4QlxMZqCwimF6ExA1DmI15jltHKpYZxf48OzmdkSdpYSDCnqqp+BBg49KDz0p
IsZuxhm3x1vi/vQGd0YkOiTXaBQfcxGM5feoHZ2emQgKTOs+zL0eJzsdjds+zWTAbKlCfzzCcztZ
XV1RnXez7W9rFhZnG1rpGEF7oQm2wsVpvlpKu9MuyJhlKgqvdNfXFUbStkP7vCR6nlEoOAsSiOaS
P+V0zjAyGAqfm2Ykj9l8StL4IGovjHb076iO8ylz/bPEdjSsbfR2/kEVgWqP5LAq+0rbIY20knwS
wNSVtJNNbVnGJsGtOO0Qi5LVBDITwvigujuW0yJ9qaBI0uROXTxNy00rvwwRR6EbWCWZ+0b/LSW5
xZug5HB0TVoWT1wRThfsRE7JvUrdWlu3jpsFGDC7vkl2CVXLj94S+RMTdA4iCjmSYqsOzp4zZJ/b
vMb0FnvIQgIzd1D8pW63jwv47zdmX9rxPpY62ko5OODOmEatAa/IaFONEdYV9OLzdVhOIEVyOomE
+bRBc1fbQVDgAu3aChunHW8Mp8ivikwbJLv60VJuliAHAY9HMaVmH94jumXuxZJA0HUTxaNeEwSf
vRE0Gi64AgSynyDjt9m+jGvW9Miys2wb2pq+IeP4tto2wzAgMTMcUd4A4wFhn3q1SxOetmR6EJXL
/KC2bX6+wPQz7htATNBxFllQP/c83m7oOv1DBMwOllHT8OMeZWcBi6PJnkB/2HxhvTmhIBmaod6m
cwvDZw4jB2BTsIzPo76mmGgDOtWa2TipFeHSGElsY7x2k8ab13grumfGHcOhxwonH1wofasMn0W1
FhcVCodEjstIkf1rqvLoOgwZP6zFxVxSxgye1g03BMYTqk9vnYQpZjyvc8DHWX4agfKCmoDgCDZO
QKoWrHwAU22sMcd66P7KePDumW86XrECnOIeBa4M+hlaDHehDA2uTAEvGwVhWqzdpDUblhVGEWhm
ivEJDycZavHsOuHKhQoEoMuJR/c4FwTFQgTNWTPGUv+InNrK1x0H7q8DWta7RojiR+tl3WfXHsii
7nVz6zQm1iGbwTbKR1I7Vnh/xwHbzTLhZvBrNccoc0f/SE4T7dyodkoMwqh4rhr0P6uIsurOtsUk
8QQX2eesMVBSRbSr8VBWGt9W2pbykzQhYa9rNXrsy13kvczVoHYGPXJ26LFACuZrr8+f45bonYUH
58VvvcKmtIG316WHZiCbbUXnuch3dF8adRWy15KuVsNtjwGjjzvetXjpeyUBlRnQisDNQdLpRnT2
sNXt4VSPcwzxp6yf/FC0N5Cawv0vvYKJWNFHRzqHIUYxVLRnnPrmsC6hfvubEqkmOmgn5zFO5lzY
+3w0KaoMw7LvJFhdcV6AgDWMYmlnR8NGX4+BvEKuBxufGBCPPvy0jqxcncG906T3J4NFrU2bbJ1h
nTrBaRH5yXSpELec07ixh4Raf+NKHC2xXErO2MyHR6clqxs3SMcTAcQTPQh2AYMk5J5lfoCj84LH
kEtZxpHiTmljd4sOipwDKIp1fphrnLuN3yr7llwM06YZYVFWaejdJLt7Dh+h5ons1642OAL+MlLB
3Ih+YkZFcuZwxLshEQOfiMayc/IbC0v02NXlt0YOuH+rwYUGjgk8e6SN678gy0phoVbRYu0Q2Web
glPzoKbi82zSB8AJP5r01L0lZqsd+1ufRw9IWOGNz0iDm2HTkFSQHM0Yb/opvdxaXg51YBuVWUsc
QhgQ+2aL0Lxx6kK+BuBDjnlb8XB2YctXF1mjGe29QaKqjXtKbl5RoUEUTlDQ4J6E3qV+SeWaVEZ+
xfRyQlbpOM6Noyo+WpeZ5n5oa4PJZmC4WxNNm0BspglJ4HgRwCa07WbYF1Ypxr2JYI7dAkFetyFR
y8m2JfT+Zp335GfBL2BZhNGCl2Tb5XZ1e7Gs92zA3aJvG4Mdh5u8uOoSyExI5ADEVR5ZekAX8/L7
5Hmy2bCFo6NCQJeO97AfQ0rTfIC4PDXzNGxqoDGfhtYDF16hmkgPk5H4/cNlfoWuIs+PuIRgIReM
v17LZlA3YJXqadeMYGQ5udsh81qCgR7TpLdxihiWu3V52LyVEXWKlIPJI3k29dsHSPuldfTroSAC
V4U/G6DqawHpk4cudtQR6yrBPXPrt4ukbx43dVcTN1eCFqO9XbHNLeDQ4SqobKV3uinUnpBRevst
zf3igAudXSFyMyQbZDFCxbSL4Jz6Knd/dF4TTXeJQj5yU7sta70knrK9MjEC8ATSJLHPDTFQ86Hs
W4aInJ1FdgTRFsybChkOvrg6r99qgvrAvs1G+hlwvDmdhzG1g6/2jLVZrewxyI6iser2BTNYOn+2
IcZxACBJwd/KFMslaFbPqB4xLmK3gMqz1RZ+MPL//MjZ0P2JN4Xb0PPpA/ARHPnbODqS1ozopod9
hps/99glXh1kYTOUuQG2wR3NeLz7eRXDVu3m0ts2lRLjziybUK79SnbyFlsb4cpFGIMHN89pYdkP
+LHSXb34e4k2mb+HsRlcy7m0OPpKeUZUMj87soyprpvmwQvn8qAnX65k6DLEQV94SCmVbis7hias
LVOTvzhD0boYj21tdqD/pffoLL5kYoxCbh8Ve3sziqo7JtjZT5Tn/VuDrDDmqcLhPC9e5/hiex66
3D+7unLrDRL5IV4btlLrIQymZ4+8pEOToIqyVYuvNZq9b+NisG5Q1H0ylkhDTPLFAeFYtUmMEO9u
nMPiVMKzr9GJtUevL8xb0N5YuCNUC/ZpCEA7rLLF5R0vfm8WA3ngSAXblzZJ+brIMlnAu8GAoWGS
6et2VfQiZic5GNnI6d8f1NkVzniS6DbAjBnqNEWEWYfEdt5ESttb9+JNR4obpBtnlI7B/COw9oT3
zo/RxdMeNgWxrRCXomt/dsYD4Ib4xW6bCFG0Sm95gjDGexeTvLf45QehMnqGTKAYd/fJFX5n14Zd
vDjsVRqTQRByyt31Fw8+kLfodr448+PFpF/JcCpWjqV77NhVkD/Oi6GfKTaLnbW4/KMcOdaadjLu
fzgppE1emABoIp0tNW1xGi7MAHSs4NcXkIDJrbwm6yU4TgtmIFkIy+6MyrergBDYQEiOVpkxE7OC
Z3lhFUwXboH3i2Gw4AymwXrzYye50V3/yVuQBwDYyCBbMAiMTafb8cJGMBwwCeUCTPDqhZ1AxzPB
swNQARcS05YFsgC/wn+ZsgHwwoJgoJHKjY/jttiZEsDluHAakguyob7gG3hroBxUaQdHxKSOWAe9
Mew8V7slYnmzil5z0Rgn5m1rv691vTZgAO6jeWhalBFGt3F8TFa4p6gjU3gS5ujnV2hIEI6Zpu+t
WE+dg801Y0i9kCicC5RCL3yKOVhIFQuzgmlDvmkXjsV4QVrIwAdv4QxKnZOiK7+NEAGxzk5R+WnQ
MDHAsk5fwVNBOfOZLSU0558Lyxjo5i5AjfgC1xAX0EY30MRaYKVnwOPpzVQsOI7QtCHbG/rN8GB1
yAu2YxEHrf/HP+Wv80XaCsHX3nLZ4V/IRfvahUF5ShY9bLMoY7NFI/v34pj3qhxEHb6wXc4CaBFs
yAXigzqxZr00Cx2x5iYVK7UvhDzPQdd/H6TNmM3MvdtksKkq//5l38ujLi8rUZIg+jJR/3okdL0T
Z8P2GOU8tcyxC8PzVzm5ssEmo9/NkgrnM0aC3Pt/eE20r/zWdwoWYFWub3seMx0SNdQHqU3duKrN
M4bOLUn0dDITaEaEqbN4QeCWhGpF49A9jUHL7NainkYG4ScHZv2c9vrUnYmInlzzFUsqzn/yKU0O
riSB6Gdpt9I4ugbdcs6FLiK+F2Ii+uK7lk7ylpNKmzDzRgZ9+CXRnhKr/e6pkvEPebjYS0Wpivwg
s7K4T2hpGGsQ/uKmt3T3CRoDc6wc4Jm4L2vXQgBkdro9RB34hW2bDNO0BUYEldhqJaO5hENR9aom
Z9GOgK5mFeWho02mTOtJxR2D0yrBcGoGU0qCzzBUZFDjcTlKUbgPI9JLHi3OCa/Ak9jrotGn/0pp
tRMGxSVUI0c4m4ScR8pCZKIN/TeX3FMULmb+PEGMO7qZyUltlJKeB8IefbJSF4Q05Zh4RqYIRBVU
gvEzL/x4oWOOnrdnThV/dTNyYPZx0vst4YbW9D2DxGGCAhw7SAM9rrlt0o8oAapodjetpv/M2bGE
nw5GO4WXnIgOsFLeQl2sFblpK+XVNaGjKRuMPw9JhmqoRuQSeuWEHFmrmlOYERf7MG8QyZUuQNlt
4rZY8IH0ZzQDrFSxcCOVkasp6+qTY2Wm2lXkQh415Ibx/7Gm9J0Odf+zvHnJfzb/HwhPUUn+tn78
S37gU/QSZy/Fj9+1p5d/8kt8apnyL1YunwfetJnt/ZNRp7y/hCNd2/UFP+S4i/CzKNnaYeKZfy3S
UjoCnu8JiVLzH9pTfptFG1G5+OklaxMy14uo95+OBuS6/6XDwVpWld9WHd9VtitIgl3eH7UPv+3d
WmfqTqt5NDBVJ/F0J+2+uzZkCgEF6isRDFoLQshbGaJq9qU5ypXjcEja/wIrhO3ki81Qt379h+Xw
gzWAtyUEpyE6dCz9HBGWneE3TaxMdcRTHvG28i4AGR1H4LA4+BsjOKU8utJtoclwDWKmtJVI7zBn
DdUfdh/54dJ4chEUOtLycH8I3/lwabyS8Oy+K1HcGblw9yHiDW8lYWkRYqFJDPiTiHGRKP7+VXhS
CpuBp1jYg7blfPB6pEoBGagib+8QQtZte098Se3RijZInsxv0NSG2yxA76LhryzI+pRGZAtXKzv8
dvve/XrFf8Oif0dUTdv8579/kKRyxyHSRa7rc2P67qKqfH/xdYrEEjy6JLuuLbsN2br2nWNO4Y+g
DawblfnYHxkTp3SJzXn8Zhq6eESxGhpbmtY0jAxFBPXGTSov/sNtsVzyd5cIjwKUR9u0EMtanvlB
phtWDplxftozoVYL4S2K2LXqpKZH9vfX4OP9RysM1w03n1pcNziA3l8CSxVYAHTV7a2MF9xC+scQ
0GrffqbxJN9setGrLgFmsUGlTGkS0Heq/3D/fShD0JejpjW9xZ+hhKIgef8e7EoBggV1si/JM/dx
FzKDZpo02ZsB0nN4hcDI/sP1/VBwXV5SEdhlLqpw6Jkfru8gCUAEM0TPuMn012TI8niTe2NKwQuQ
6PwLSuRHoh6//f31/tfPykrm8o3aJIajlfvwvENOmvU8MUX6ZY8w0NR169RwCasXWRBwjid/5k9W
43/9tHy5tpCLPZGV+KNDscCl4QzCJInAH6JDo2h2oktPhx+FqvUP24UaX6W06v+gvl+e4/c3sfQ8
hbUMi6+H+H5Zkn9b20JKKqtrkxZzsYOkJsi7+o0O1hjtESFD4Pca7an1BOyaZAevtd3931/rxWf1
7i1gW2DawAW34TVKhC3eh6UmGkhwEX7ZI1iILUB+7ZdlLn0SfWleR618AoWw8+ZSb0iHAZKRVOHJ
j6BMbsJJjkgxwooZjCg2djKKe4dRzTFsLXVApZshB0mt23qy9R4y5vecXPItmJb4ENFd3tq0XNZB
wFRE1hnj8TQqb0OSJJeWby5PRhnohJzGuULnhTwACbFGBJ1zOH6ZVTavl1NpWM3Vm12VNuPM+VyM
wjs2VjidIF6RDJKG8SEf0+DcwJTelC3BTozmoqM9ijcSx60rTyyiB6Y7Kxgc/mMKbWHnVjKCTcEH
N8PoLhR0SngejzFMzFPcwNNbmUZVfKPg+oLY19k0oYuyThf1uhhcIjnthjw6tJfnkln+AcJ/geQh
R+LgDya0dC+1M+DwKnnsx4SMahsT/sbuyuELLeV6S49o3sBpjXejxw6wM+a+iB+LVoOhoEfqoMsE
DLIMaZmdqHo9FC1zsF3JbC2FCHixMPXOYCk0iP6sdpNf0UsnDCTNBoWoVbNXhQlPVgIptIh1AsEF
56izReTkqDvfqKcJnnriw+TjfQDmQ+5dzbwdaddyBa9ff035jfrKdAYb8InfJr5xnXkGY1VG92Ex
3/3CXOmSIp86e2BZzlRK66p04Ig1ec/JAD8Dfw6oqON7B+EQZ4XCDkeiCJTvnuKIgLRdfOFe2h0q
KPq4ouw91B1kldFg8FuUVevKh1WNE2zZkUcImMVewtFw3trQ4tciNXL6h+BC7bzAM2G8ArcSnecg
PLZy6WNEy0xOjMC5sGElQQKuM+sU7zpMNO/3F82zNhM8bRGNDUa/3EPpJsh93p4qBpM3VqGrHrNV
E9ZFfgMMDKmf308OORR0Rfx14I5ecRrh+TpfBaky6SoAMwUru19yHLHIdVf/i7rz6JHcaq/wXzG8
p8B8yYU3RVburuoctCG6e2aY472Mv94PNQY+aQxL8MaAl5qg6WKRl2845zngr1ZIJDEwHoicnv81
alvSUtpOpymQTGblqdIH7mW97DzSfeDBI+QDqX1kMNGOgcXzZoSMxkXN9Isk+0rvoTtkqOfFhFCG
RRuj4aNjZMUD0AsLn7SvOeKm1Fz2i6NTsBoz4nbSHmM/KtL71Ka930EZKauvVDO+L8QZAOTyF/ub
QcqXfzvlTnNtGN73wfiHW9ldIuWHpYJRs2HHxpUaoNGErS2TH0pynbCmz2lMaK3dOIGO1sZ5wINR
1XBFVtI4k+ABnSfqvrfSrA3AwFl17uzSZH8wFdqWwIEORD/4Ts6ixNXlRx+njX426k7MBybr05Nw
E/a5k+uDRu0YnwdaC5ImHGDErnEkhLs4bom0daqHFIm+byzpQRAalobSiRAy42nQGGOQYrNzyC9D
++UtE5EJRAiOrByi1cqhfKIvQH2miOhV43hrlu9g31l61TL8p6drQtPX59+XOl6qQ5+3WhzmTHCJ
TSPug1ssBXPZ2KNe52hJZk5zR2E93Iwy9ffVT6ZsjpX/HIuFeBlS1KI45Lk0t50g3GhfewLuvDGx
XGW3whuqlPltpQRjbp1t1w0+RvjOTL8fcl/Xdr5TV1f20u5pmFghBsoxyh9VwQCx9RkgmpKx+eLr
pNTx1CbfBmYSxnMNuTMLuWhRwIiM6Gad5h55tVLyUAN3vEYxWZOhzFI/IsAHNSlOlMKl62S8tIHf
77sBCwGLFYTtfM6k5/IcwZzZwbmat0Yf2ddp9OMzdjMkMk56FI3ZXeiIkZY3bDE3phZrhwakVsTg
LBLbklXRc89wCMmPudzzDpUHD0jtvhoUoYRzy3xdZ11+LBuQ7iQ4ZAfQo9qpoOQNMFnVu6EYxyMx
ePMnGFtrZzN1Pq/x5re1sbzqBro9wo+6PkitSsQbhwXIHl7l+DiUOH6imZ4pAPugK+INFCOZFHG0
ZmRUfZKiaOJYbo0hUNpQHcH75RVDDrchiErp9nfyVJeNJl3xkVvmqy7dAbYQQUaJs3goCWP/OLW9
t10YfxDW1NmKvEYNiash1XjG2lEnW2/2Y3tXxBapRKmteY9kEDPAjKE0GHbebL0hsgF+pMLtz1YM
DSQp8uJu9juWTiX+3beurGVyWkC8VIGcebKCyo+zm3GsLXU7edL/mqXTf0cuCVspilPgj4rdRKNJ
A4ZAlR8dlbl4VDLS1hgxz8eyNqQbWFjF4f54yEmiWmvuRxDNB94Pxg2rsFPkE3LBRpeAjpSo26uf
sRPW64U31pA5AG7GLIxLN972suAlnaXVIyqScrvoPZTuVdMBP49hkJ/w6VGkEU7vi8K4Qxhafx/Z
2m9nNroAJSycQVum26UZAOTJjnmWl49pMha7MW2SW2iw6mjaWJ1MM/epIVQBfrOWN37O2nLLMYWS
Lbeto2wliZHrvnHTTYW85l3P1NoHAhU0Lv5iLIcAntM+aZ7zwtIOsQK7qWdsrDvTX9iJSDt50Ufd
ZW46dVvSYuO9I6kRbCh/6Cq/jQu52AtP51UnkOs6eOa942JcgOg5Ql+fiLOMCjPUS7ZLVDpLtUWQ
U13S2dCOpBoQLTiW+heFoLyZKHjCXufECyIE3ZtuHqwranBiPmV1Mkw0p5HZLhvl9cyTwD45G9xa
tYUWcMhf7NmRhPAh1b8gec+vYz1WULSJZldUFXLcVXMCpZe0jtZkfZ6GfhIZx6myNDJrgQCoVbo9
VP2wU1LbakUJL3jIr3aUG682otyt1k5PZtE8I7F7Uh4Y4HJgasi+m+Q9icDrsszmctKn1gIEEb3Q
uv/IBn/bGfE3MbKnE4l52/fIOzoOxm3qzbfTkHw47JvoeVjS2nb8nCJcwx0EKc7xlme37a9eBupZ
b3UeyK65ZFB5b+W0qkK76cCGubg13f7Jxq+3i7Ex44wZyBZnWUkgzrAzR3Cy7NJwHE3ZFuEYuBot
IfsBQ+ZGoJzDniB2RIqoo580Or9euYGddcslle6ItauFYzMs2Ytdej9U76XHrijeNQcalKp6Fngl
hZYgHgzs+iuEyQ+/tckPBrkXLMkoQxcAz8tUF58cwbec6nclm8Qw8/oc7XavBamPWtIcKme3WMV3
WPKvKfFJO3R2M8pfeUssfbvNTUR3CSIO0rJUv0sce1flmEdjFe+7jtEi51B6QCXz1SA7DFaOIVIv
Iw/xLWZbT2SwIlqakBnhhyUxZ6gk8fcuBRDGfhlfyIsCe6TjdxR+9Fj2hANqqX8Ya+MyaDoa2oby
1Naa8kDC97zx2iwn4xtQOCWlt2GGUXM828sb4CIHbbsUtxMziwMTCERtUXPm8CRJsnBQoJaoUjkT
n9F3Ryuexof3OBehvgK/Nxyb07PTIq50ZQHaUSMQh7jBLECOj6nUKPUANN1H63cOMcLaGtaMHG40
cTTU4gvvyx0y6kdndnARemRhmSPKJT+LXpJBJ8ASASDBfI57J8bpAHp1pzcCaU/D0ZpW0tovGrZo
byZHCZ+ydmRXAbibsBmUaPmRCDBS/pT7LGf9MMS89M22TeA2LspEOqFD8O2Zd+e4bY4sekj/1gEY
yJlqdkGmtdFSc6LJaeZhUyHEPliLuDL0fYTzFV3MZVhOTavsoKcQvcmWIdtOPcKDznVejCabvw2E
iR21Trce2OAWD/DutFOewW9mkrKSO6f4KWmr6pFoygVSkWm9YQPtvlIsNqzmdddmmTssrAksHSmV
oMKwq895yjsI5Vyvj7JyX2BvU0bpRCAaZukGwEGHc1lM8W0mXQ+OhmnuYDQh+e7rttwhmQJX2sVv
syPKdYBgB003MsJAtxK6bimCZEx0xJaDhvCLGK2xsC5ViSFJKnyrTkKwegWqt6zL7FUMOisQkprS
DbkY5YXxT3WtjH6nWs0i2LSKoYYozwv1RHeP08jOISh6rw6yjppfR/HKrWXcYwAI7cLvySUiylnp
+Y+OBpbo1u2Y5JQAFjC/Ky2zn6E9B7+2SUlnY6FguWToEmS1EteSQMV5AlB/jis0uCo16qCXvfkE
nOXWHst2J5t6PqkeCbjqPHoWw+/OKondywTz64xXRj7Go+R11Cyrwg92ZHlK2FZ/2mlrh6r3kUYz
N5sQAFWV3EZLJ45ZzAg0qFlJkU43k+yhsOqF/kgs9lpRNpti+YNYTypexU0MxaUY6L+GaSp/L9py
kYiEcJPhIjJEFIJe9HtmtppUJxgHTrurWt281QsVnbS8G7kRUyu9H5xRUPbaqbklWL1+GvQyq/bR
bA0t/GY26QQ0C9pfHLXO3mwm505rLJbuVpIfqB477JnIaG18kV51jfqpucv1yUbAnqDvJgNkGbY0
UfYUjpHWhj0i2243D+7LWBCqE2RNLE9657ZvM56wJcDu0+58ajVrXzCkcEC7NuA/VVmbx8KQ3rhH
JWLiNe6akX/Nm3dIXBGasjMXN3Oixx+eMXQf5C30p6n0/G2L7ZEcJKT/nF/LORqI3Iyklh8p67gE
OZaulDL9h5ozO4xQAG+qHKk8TSD92jwTC+kW4HGIru8w+fCIZRmfRB93DY7a7w4Lo5M5peW7F3ff
GinkBx/LO1JSkQnpxSUhsp17WG9VbnJP6ofVPRxwI+pXhULyriQP+iZlYP/mFVnLm51Xz5XiJTnS
ltu3Y+4AiTU0DdiX5d13Dp9zk09MRjc56N1+h5IVqC+WQ16YHTZ8UigMZRE3HhUveICmXW1O2fui
R7iUZhPVdLzYzoZhD9xC01tuXZL7NjW6gGejtCay7+bCeaszadyUUbPmEzb9A8kA47d87psPOsir
zUzrvpXVcKhcZRISUnRcYaMZuAXtp5yAi0fDtJeT11vOc84O+YnteLUd4Q1tMDxgKi0wuDbU2Fup
m+WjX0/6KUtotvuKHMVMlyOxUB7S1aBlcpRvHVMi+EGNt+ybwUyPees7pyHREW11+qoYWag73Sih
QaHfd6yNWKrGREQZJ2EzEntqrtzRpXO+xsF7SAFOM6YxTIzcc0Pf4t+hasblbtVMPW0fPSsK1ATZ
DDQobDGPE8x1jji9/WxIowmdNs3cs+EP472jYcQqOUM2Y5x9pKpb8IwBMyWnoUM8FM3lfkKMs4N1
nfTbCm/0NVmoElgqkx/tKgjH2Fj1p9aBklku7RD4vcC/6Vsy+oboQ16jRtgn8IGfqjOECE0Xf6hV
lqCKwW3uMOamh4HAnglT25zsDKszuRDzsIXF9NLA9VQ9MipIUHuDaNhDpfAgWwmyeQgS2zgb70YO
3Ms0WXvd7m8G8Dv1VNx1FD9j3NsIHNXvc730gTVVJqnZ89gGGpJKdqp8W1lTyKAGUx+uCr0ZopHT
P+NFP2StHn1KZFBcl8x4GmDVZoiyMWsYuGlwzIOua4kTHylDZiEvHYZLWJvwWboDRIaC/t2VStGK
SpzadpFr+OQ7F64ODLSVWrkwLb9LJSU3alTlI76JEQ2E7ESVD5fYAs5ARK8xHO2JEuKa1LrMQ2nl
ojwDY+vzY2pl3o9YJcN4qvspChai68lyb92NTxDy0kEVUJU49w7+izHNX8fKTsk/cw6ljzZpsuXZ
bqzP3FgStZnSVh+CsLfKm4R5Ff700zQRQJxOu9QRL1qWH/NlfJPL4J7txbaDHOvZDY7GUZLVF5er
CMBFhVNeib18Y9kBNSKdxU2GBT6wdJWEkU9L7GX+ViTzd6IYbi0zOnPrvwA72GMXu+lq8HKaVq2p
OnUdJE5JAT09RC17clHoO/KJH61SYojyzA+S48C2A/cocRMFYD8e5bKSbDMcRY0PYrQqmPIo4M9L
5JKlzeufOr24JKX7WTfePoPEGyakbmC0zh7aVntSTs+JleOZLW9MydI7cv3ltU3mo8jjKCA+/gRQ
9Rso55pJS9LfYFDf0SCxYssMiOaqKAOsiXDSJW80BIlnyYGz1TtilBATxfQIq+oQLiRlxfymAVnY
2K3b7GKP2dyuQj83nvxm/ALcScQGs148VsBMeSkDsMKA554yh9mfjf3STxn0RDoXdHWdCUEd3Riv
MoNs3sTm3iSO9gXnNqEwwr0ljlA99LWWnQfMuUFacrZUkEc+mhLzMKA2T3NDJ8N5HBTgG7XtQDTx
cmZ4kr0y2K6B0OZ66z/PURZ91fi1yKzKG5lcRkmvscl7bL7o7qqpp3f2ueIzL0ME66KMv2VagxNL
2HXd39lVKtQHFNsM9gqMMw1bns20YjN09aT2ZBRyAWLHwB6uMrqiTVvqUb3VqbiJNB2m506OD1Wi
3Rle/8IIP6i7jLzugsRNY0xAaVE0bFHTP5ErAW85EmKHU7R5o/jxUA2NL5SI+U52TBmHWjwIuO3b
1ta720KTN8kQk3mDcRSYzaIGfeM7JLREaMgckCZ9ed/FFOHTZBv+tjdH/ZXxLU+cCZI5MKLEzUgN
irqbzLGLY2vBb2FQQzYD7JP18yXm7zGXskER6rMKdaG4PDiDRNA8xrZ/MnWpWdT0QDX0JCtgeGVU
mxJkPHZamWIhLt1XhUdlPvcA2c0Twhv7GSv/dwbOwyUSkzhFDQDHoBh0s90RwtVX24aGnj5JkF4w
6OObpzdr4ItSD8Lq+x2K8ObY4KzhOyriHeOZjOgZMTyIqusfsrF1dtIxec7N7msusx4dipa8R5z3
bBQ1reF7zzusOI3OWFrPHeJqSj++FlhB2wKRLVsGRvqZwkwC6KIuL2kMGHEkQYQHYSgPfS/zd9bK
y170WKQQpVWhIYs6LIb6nfNxOmn0SIeSN9YKGIf/vhgqvjFxs7i4DFgu9GzIrsQq+eRsG8bJT+C3
An8hSrEc5vS0+D3GuNJyjgj7dSZO8RjhmBHuc8Xo+6Xtq2zXeHAEu4TC1yhKig5PIskxGGICfuEF
WBd4us06DYfUXHKkd9LjBk3Gk8UbLjStyt4h1mdu0eDC2GhlUVWb2IwVDql0Mjax1Yz0SoN740RD
+T4Bc3ts2+mjnWq1JZPcue8tH5t1NcdPBOwkRPpkD0U1FTfWUk0PePwyci4a5QQdCou9nErrG1bm
4mQlwuSu4taF9MuoGoE2kSr+cCr0tNr1EAF+wLYnormqmw+Ndx/IiWG6wVn2NTAAvY9K7RZv71kj
YJKQD/AbDFP9PoEh6GMhZREC+oY1vVfSK5E6o1ubuTbxehvUyEaITfwlNtoFtbqZWdtMOfOehPPs
YsaLeFEs8TdDmzehmJOeqRjJCqXHFJ5Pnb6BNZiCmbKH0YUPfKHIv2OmNaD9usnRluMTtAT90Lid
e5+SdL8nmtL/NkZ1+4pyWjsDookwpzk+mBvXYiLB0LRphEY6C2XhWXSW+6m58XQv8pFw5EhLn9kq
OLtkqPk+6hp4IiEZjEdNl5i6vnvwV+MEL0D7R2e23hZ/0EzwmGOHlqmNR8ojLywpVV6cZWguvbPg
XmmKKSBoz94nA1F2qnHXBYPKn1sXvZgBhOYtGaxlP/hTHVqlPeJVT8pb0SbDTY4H42EuWgygbrLv
lZuBU89QnVtkMWsUeL8Tupdd+bbHB89tracRKCyfzfSG54ElzuqKNDVx6TycHm2XMgBjCwW/Z6BB
x3gzFbzWFzoPy6y/INvQLndNUQEjcFIVumnR0f/RKIc2USobUVumvyEup5vCzBrkF1mwpNpqENEv
mLYn5jQN9rzJ0orXCivDhVdUxVw+Kb/m1jQRdRq++dAMtY0ItWzA3FTZhEKud5rs2A+MTFnlxbgO
RrVb3ZCs3oboWjAf3hLoNG4cQ5INkLt1HwgvTd8HE/vMWWtj2EEjuxNIIoWd74qpde+bfMLCaomW
KSSK6JTPXR7HNnbPbqz1+xz5eMWT5PX7imjCZ15TWoiJAvE4MSx/JJy9sNGYHwxpV/g/iZ5kJKCe
s3okbMvttVvHslGoub1jbgCWeTsL+GQw4cvhbTp/zmQlBQqFNs+6v9w0zThtrHG29k7RLTvLk3Ng
NPO4MWH7b2jQavKE6vqYF9RRHlFnDB7ZllZNbzxKLnoAakxcmSXbW5ENCqO3nx5sH1OL7SQsrXUI
pjzBIuy78nXysvRL5y5PQYozIEvGxuaUFBAV8Pkey6iI78zax0E8uFuDWIwDCzoGjFVkUSLG/YFp
jRviShMBXTVT0cFPd0QLeEFmZMNb01X9rZva+qkgWGTPQAE8C+1T6GuYJFOfHm6pcnq4WDDgGiLv
HhXUEthiSG/YHCS30PNEWETD/CrhXewnz5XrCNWr38Tg+lz7/ou6yghk6tZv2cqmZ9Orrl6zGBfa
S+dHloAkq1LXCT0jVcDPAFez9fM+eqOGezn3L9koxBbDHsrkkTthj8FQ8dB5T4WnM4r1ynerFMYO
s3m5T2f3G4usKhxp8zaT7xLLM9f2hu4ISZiWPJGdta6ZWm+PgaQnJDKmn2QpfC5MymKEl+2G7V72
lFjTaqQtmJqVQFV+QBECI4cLai9TBw1xhicgJAa9pjUxqh3aD8KzvdoMKHc6IhTgkTwXjEnwYRgl
nE7XbQ+GigBO9AhpNnOihpYPkcmt3TCg3hrEOEDOaLoiCoa8qo59RPLRpGTJGAclTLoFOnU7QDXK
KF9hoQfrqO2m7BcUEUSG8qQZyVtp9/KoJH4y9gJxdE3Llj606+d7h8HPUW+kemnyng9pLqOCMCdE
qjYsANxNCWdbx4tIk/8jy2IvPvi958T70WtgRwEXGex1omUHaqjHc29ZyVmRFvCtGHFLt3GbW0eE
8HodYKQtSc/pQc3gGv+h6/H8XCcOlpnewSobGeuuWtn2MdX4UjatlulvCkFctFVtEX9gm2GIXsfm
tbKFfp9YJVFGBJjU59nNCaeLm+XBd0dyqFGFTbhrmwR+No2muSn9QnDASrbwUGp4WCx86gecC/6b
iyHwK7fHZmuyGd+w+P9IRILRyGAWPcdJdiecTN9Iy+XVbcY9Tlmrj7G5atNp7DzsYXXqkB01j+Y5
znP/ubKzqA6EZjnvlQFbJFGlHM+4LuzTUC/2OSo0OqKkFJ8WdqeDVYIHnzT8M5jJenVLAIiVb4rE
7s9m25kHHcj5XhUxSwqrTTS+ntp9FS38fIqJMSYYV0aPBhapJ8vKtTs9n4o9CUrYoeeqVFAx8U6t
nBoVLly7BKBO1RtBso6CJvS4B7CQA8NVT9E3Cf48/s+eVG0UAYzxCv/ceWTCdcVodIFNqfWaZhHB
TcssymslY/wh80yogZvPXQzys65Snmx/PBtNtYQRbsKK+N+NZHK591ImJ3u4lSX2Tba6FumLmgV6
x5T5C2nbVFXxuu2jrxEHyBWMXl2k/NTpmgx0z+Rrc2cX7Eo89HWEcGchfE5n0bknf+WqJ2StFpU3
hFHsFUibl3XGnTSP4PGpcCE74nqTbend4xwhBJwJmHaWwugGBq6O9diPcbo3y7KjvE/1PujLvnwi
VZ4xKW79ZMcYcgprScfGWRM3YsMb2V+u6AN40FNFuBhavoUphWjbXZPqTkXtoabnIRUkQjkVyAjW
FG2KBdmCFoF/P2MzXsXVicDBCTx1OZsriM1/HAY2a0lrMqTuDI6oEAdNeWw4bGSoy9oCfNKyFInN
+kgerdvtgI14xsPQm/2nVnXpfTa5Yg7pDMVaBCqBrBon1rVOqYdkXhPRzNYA5ZI2sCjvosocg7lV
cFnAQBBluCDmykyWBROk9getlNPB9bVJAfuNufqkTI4Ib3QoXBk4d5PGadwVFnb2rLbaEJ0QT1mR
aSpnbKBienRyTeSAVEBv02hPCiyfK9eLW0OoV+xQznvpT26ymcVIG6Yl8YFSZTknfhnrAeREVOhZ
P+E8T8Fk8yQwNYmtxXxbjDnbEjt262kM1rjt8UWPTnpp6WjoRHmXMPQYRLtllQKSBnkLuTau9eCW
JQ5CPsuLiNxil7Ma2CEbQG9SG/M9SXDJbhmtb0RKK2a/KmGvVMsQWEWy67k7rcR7zDwjOkx4cTZY
u42bZlE7QkW+xAQXD/XNo+PO6XNDsXufWazkdMPqH0xiOkv0Wli/EfC0WkoKRjHOJxpeVhUa4Nbp
VMZskbb0AUz4NkOhJgSD7mCjwegqioIDZFDUmT/J6IU3EE6TtiIaH8BhrAZArwWh3le1Nj7jpJtz
rEnrr5QYMe2DIXNCZzFvt8OdjZIaD8VEucn8sC3QDpk6mYpb7Y+455+Jhnk+Eb3BNsv9bkCK4cyI
ojUaeAHJaB+bVQ9F+HVWn2aH53Ez5T5KKH3mVN700iaBmmfbaj81HNj5zhUaCcBmDnsz0bA7PGs8
LPKisR6aglFWjXNusDsSDWKBYjz/1JMUfibsg+ypCEIxtagxBh2KWxkYTlYNgN05lHlZ5DSOD0aW
43scq8hT+DxWIZI+uUO1JyqX3ECxSvO2lbGaXkqhdXwF/jT3R43FcnsteSeZ10gTKwWgz8zmvV8z
9bxWceWRJunMoL1y4rZdzHUyHleozKWrE8DXxTejcpyvmoKcmYcBeiO2NE7R2FfgGwxxscYGemPT
qJ6kSTiLEA0s8xL1nf4AAgJkkWsl45EmoYJ5Ktr4yyjU+EQ3eUs4Fc/XRKTauO06ODCBn6zESax1
b01q+g9yVOklBbURRpQtT3Va50fbocIdvCW5GHLCaZhQXntNWnxvJhsWaZsaJGLBzGCxTWrwMR2a
eYcawP4Yeyf/rKlsn8lZoUWXplhbz4r1CHuxxf4kWjm7i0hXv0KCjin5gNJjhx4v7lDOrOvV9BqP
1a6JPAKPa5vHY8Pyszq0vfaQ1HBiNZd1vzCy9ki/g7saVXbzQuD9myoZDqf21N4ArCHKaratqyIG
eNvNBpOhrHvDdxDtxVB6T6M12KEmhvxpHkf3hWW3CVKjtVGkiOaQUlX+3uNq2BYulYtqDKcOOTnl
jak8NEymm55S8gVu8cqCsKz9hzwROrsD1GfepLp3JrQfeJfKc5sX+U3Bk/2elMm9R2V3Y+j2Gzz2
NYCcGi+QC6EdJD8jgZqQxpFiJ8IF5zMSsXV6DcXPLTJwgcizd85QmDeZWXYBgTFSD7Vam35Gcfyf
kdL/v7paDIG4+3/mqV/S/vufHS1//PGfjhZ82/5v+MU9yIse/jjWBv/+b+N3qf7j3//4LZ8GxcHI
IFz+EsL6//K0aIb3m79GWXj+ajlB2o7wWdb96nfRDP83w3FsfBa6xYkssNz84mL5O1eLuerU/yWx
Zt2FetlDYI24WQjbclZ5/58k1vhYRVz4WvOMNwE2QOqKTmCmioxtRCjGp6mlMYgj3uCb0pzXFhtu
2KbqTGNPDsdChmSK5pnR7sIx1flE+ZljWT14vOLHQCvVHflcYxd0XiNvGwnyZ1nK/GfQyv/qvvwf
8fx/uemuzffqUXXfv6vbj+b/gZ/KWJ0Mf3PnfVfJ9251VMm/3oD8rZ83oPiNkwhLhAuz38AwoPM7
P+8/6zcw+uj5aWlNQ5DfhKfnv24/x/rNWX+Hv2g7AkP0v+4+R/9NMIlfAecAK7hb/leWKnPV7//r
5hM6m3zMXAKeqYt/1NJ/ufkMb5HTnLPRkw17EHR2Josjpc/gtyJEDSJXyKNyW6qtFEmyz2w9K7ea
6AiuHE3m1vqEpxFf68lzI/99yabqtWVMCaxbaV6xg2bNKzNu/OiJCqc7+g2bpmoW8+5PV/3u5w/8
ZxvQLxaY9WM4XAwHdwDWQjaOf32GdBsZueV13obb3to11qqD1GMbAmasopA3cvuwYpgPo+Yz81lg
Zvz9v2/94of6+QOAEXEdpCerJeWvPwCUx7rsRnT6Miqymy5jmYTbFIqZahkcRZFFdSrjIToRqacd
oLzMYRJrj4Uby2PVzNsB8QRI6eXATymvy5C3V9MHvTqunKjGk92Rk8iwt4S90T9XjfbMsYLsynb9
96yXi31rs9xn/yJInXRG9BE/L3XJO/jvP6rxixNl/ag4UQDgYruybNNerWh/Oq+qWOgMoOgt+jRv
HnI2Txc56YTDLEuDvDepl+kyen5GqTR53hD0zYSPIrcjC9s1kD4Gq8WHYNDIsnuyfAkBOx4LUFdO
72hQxTLuuH/4kfX1Z/rrbY5jh2PcdzyMiGCb/vozjxYkL3JBLTxobXExjOk7VDN6JD7g1jdz9EH1
GJ2UPz2aDFEPohwRbMQKfXA5lNeB7XER1ngX0Daj94nISmkuae73Z5sE+mfAFt5XLJtZbRGQpjPJ
PGX7bC+VRo/kj6c5tfqdRTL0HZKYHcxbe8/XiHeiVG5YNWsXlubtZ05xcou9qnvNYQz9qNnHPTA+
Kk4i9ftdFDXmBc2rRq4gU1RBXCTCjFye6VoElJ3KIw91rB4FhOdvdbQ8d7m3vNR9W73WSVW9aKJw
w95g7uDGRQtdVfrbqG/nO+AqxUwmfY1MKC9pUJbMvTQzr4saMtiV2TizgWiwXtnNRzeOsZAk7ucP
YqC2R1YE3RVWA/Jy5gePlsW2eH15HdsJiD99xIJECRzurRDaDR4fdYwRBF3Af1yHwt+xg1qQxsXM
q/R3s2kTFqSMKcJs0pCvVZqJf7nw9XsjRai9wV+GkWJy4rBkMHobgy0O3QFjc4Tu/UD0QwMHjFUy
abDNK9whdrTuoO5aIfNtrkPqzVtj101MmP7h/vr1+GFXRRyRZeO7RCWFY+mvt1fjxqQgOXgQpDeM
mECmxidXRw6MjJqm+9FPJinuCgAbEIaZcULe3c6ueFWaqZVhlw8Ad6dWc42QdWoWulbM8Bps1mFY
n35T0MvOvjD+Kdftr4UHhkSOK5onslOB/di69YuPjTEKOrJ6wD7baGg5G5LS/XGZONRnH6H08ixo
Er7TX0MpjYl1ZpQnQ79Io/e/v3y/Hijrz2E76GEMEm8otX45O9kxELEt1qkDXBuM9Xy/GI/SMIHd
uTPJs0AVa6h/+s7++7/Ky4KCy9aN1bf7R1n2p2NMN9zY1HrWDcxkkgEw6ti+2aKLv/rcApyJFwPZ
s4MH5DnPa1h9ulPmzWbq++h9aGd7o1AQ4HKR8kbDErRpLAP+SzuFOVGmyz8cYChBfjnAQDlSEfgC
z4qO2/FXf2UHjKdKNVjIqT9UgdOLKz/8J4I6C+iYKaK9n3ih0bWkrTapU++BA50HaLZ1MBUYpEms
N1DpmR+Nbdd3DsugS27OkJ46OHuaUxjhaEfdJxLqA51TehoG1aEIqF6tGeGwbdAzIy2NHl3XLI8u
y/m9KOxnArJHI1wgku2HNfMg8ZX/yKgVDekYw8Y0gPwGiRL9xdP5j8DEaIhzQLP3flzcTACtNxhS
BZGO3rxBPNS/StOCE20n/p1joOrq+ojlVhy53m5hZvN76ov5VGNO32dA1rfSjyMkRDlk3NirnZ02
tu6jnGskam0S7fMS1aKTut3W1/G4SQwf7/TcUMyXgv/5khnu2wSPn8SDGjWQPefjTUWErwbFQZ66
0ezuHKeV90qrhm92nBo7jrP8ogOPisLIRupaJv2E3qsxRUgM9rQOMKzbxDHvGRWM+8a0GojOLVFA
UexcmMGnd1pmmaeYdMhtRvF3RIkSbaf/pO5MtttGui39KrVqXMiFPoDBrQFBEmxEiqJkNZ5gSZaM
HoG+e7aa1YvVB/+3sZV5nfevQa1Vs3TaEtgAESfO2fvbEvXfKHXMArjQDo1dzwdiIXs/N5iq5/RM
WLPVkLF3MEgVcY2w5M7Gvv/WVLa2aUOapCSUh8bGYpRHpoBRxv5C11vVUEi8yURTN6Jm2ji0UYJ1
UdTlqxZimGyZpDj4UfY5Vs7zFA/2mhyxEeGOsydeoN3mgfWsq4FxpCv9aIcJnekaE1PTxydnolKs
cn1eqfDKzpliyRtzblo/JZ7zjRFX5hd25UhaXMhj1iiRmYj2sGhnSzonTPhf5ikLTo1snVunn91l
7JGdAB0hvtFKy2+EekEa8ZUgnvE61UzVlKQJhlXZ9/o6qjJ7Q98WRGOt+4k2l7g/gmdYaxJirO3c
ZvZUrWDkQvevJu2RMlrfS2yFRzVM94YxO77GDMYjN3h6INpT8cKsLK8tKhGodZggy8R+KpQh82zF
HC415rBL7yrxwps1d3NOOZtJxw+yfvBK9LyCbgzzAnr7OZTA3mGUk7nNGtPIsA6h6X/lOxzucSt+
DcosRsKBSZ0BsnVj5Y08sM2J5yoFUE/vglGejRIsDxVS77vsY1ImhVw40H4eEZ+Y0JIi0w9zxbCe
FlsAL5EU57qKPiTEG0QXucAKmVojL0Z7CApGl1CxqlOnUp1ua10qd8iC6zvcqOlbIcOT5pjjpoa1
/Y1aTF1o0MsdhN3+gNtFv5qRVSMuq7vHotLvkbqahxwDabViKqZ5oFGDzQyBylrpZYQCsLNwu/EF
nAuSUl81Fv0nBRftTrL2fHGyubwtG10+U6pGm5nB901jIFKmYa2IxLcTfIot4PJiUzQ4ZLbwBhPS
/pBYAS/H5PGstLa9RbEQf9SM+xleRADzY/rJoIPMYU/rWve5x2hIjtU3Qcw1VgvdAfc3IbOOXNvX
0nA6ijBsjzH5ercNltEjcyQVpPr8ZMT2d8kTzyiYDhx26IU3RCMySS561uXIDkZ3DXXf9jtXmK99
bO+km+meipRmRzWTikdBiCw4HLdA6tbP8fAo9K5Cy4p2cY08SKsYvqbt7QBw79uUym5jmG60KjEf
g50v+tnvwqpf1VYTbBB/BIB2ibRfSoEz9ACVJ4+gk/OAuuYetZvCslCSTcqQXKG+VsNdMHf5yrCx
oPQaWgwU2OPb4s0+VqUsTkoMqsJzMifZtIxm3mP8AMQ1zvkTXrMRFJRtvnXB1N1HncLCP5l4hhTn
lcbhcErsqmaMWWlnml7uZhAu30xvCeRjjVMWi4MPhUKYCvj80Ijpm9Lrq+nnoZHGm2Sb8mWqJvaI
yR7qg8Y6lniqqSs8AcuzX5YlXM4sHndqoOa3MVFWMOwtLXA3fWBgporRb45fmBNzulOZeQHE6lCT
tIaqvQ8A5LRboghi1JTLlRLIVifi1zBmBctjMDkOyRbVpFqrrtOAaLKNDPpdHdu2fO9wNSFYt9Vz
LwMj96RpZD3aVhXCeWFO645nbdM0uI3V2WIDTkCGLTDq8TIUU+N4FR4pZrIMtIVTOkgvVWOfWCy+
Xc4UwhtGbbwUQuosxEQ0Whvg8Ngzmno0DVC+cbVgtqlR0Nt3jOWdNufTXZj/Q1zECB4c54Z93H3k
4llFpA0q47dgLEJI2XaFssakGEmpgrUy28bkjjTQXp2S5myUt+99SeeSFAbtjI+53v14qXB46OzX
bexP+qBhIs9rHGGZdgaignq1DrUzSJeBzC02Yw5vtbNGsWnsA3aZGw2ysg1al3fPYNLF+5hOV2LF
TGpuXcovcl7A9nqInWSFPm28AFKiwGjBIl1HAgLO0Syh+lFOmkSdSG4NbUSltjIVK9C2CQdK5Krp
EPvND0I+Kar1rhlr98ayiFOeDSN7wf7J6+hT0laQ2pUvble3FRNqp7zqpSsqxNlh63juEoxUyIhh
SdzxRppi5ttoiGFu18ho7IH/LhljJIlE8+DwJWFbRt+XKQzTp2iod3WjW7e4iYg6xfWN3booXHnM
RnViUmEp7qMbSj66MQWDW9Z6825K4T5O8xRVNNMdzaaiGK3XLNDUJ8TWGI6kNo4gILF9XxJaIt9n
R0lOpiudraWHAg07qUpdNK4dPT+UNYMHr8OBcCncWSGpWFjrAXKyJH6mzTAYKNGmWfJyIrW4U+sZ
nLql6SdrqveDAvCzgVV950JLPkCYGs5RF/XauulnzctGETwYWVqPNLkZa0SthjqP0xSxWdm0I5I6
vRVGUt51mW6eMOC2a+a2/Fxr1IcBWvkGwNtyUmtcd21SSRC0EIg3DUYuqw8cqV0FkeOotdA/RBBn
7w1WDrYPH1Swm5AY41CplF2+0zRRfC8mOZ7yoFUfEC12qccsEHymjVwc0UxVdi9zS8pva5TEB+Dk
YgcJ0hhVb14hgJ+NYvLrytjRVSEND51ag88DpPqOeLxgYgc1YkbsbNOiheKZZCY+P7vUaj5tLego
J2ymfGCbxRHi6vhhOkmD80bX9rWhjgc0Mto1MWtkhw0n/5005/CEWBZXUdZPj4FuPlFj3osovEPn
ySSmKjHET6rmZ117NQ1w7RbBJjR/6rdQGhIZkbSgR4jwthwppCAHK3fKMFGlQ/AiK1m5iwbVZQbE
WVKxrWnTGAHS3J6NvtWt8TZs++6IP0HeNvk87ugiOF+ZDOuXHOu3pw6pcYt4AzNgja5Os0BwDszs
T02WBmd77Jq7IqqSL71iPJVSJdS3ceTZKLpXpQ/kY22VMY65iESeOInjNbjeGD5E8xjKyn7pRgUu
volHpI7Rks+z03AftDUSOhu7lF47pq8r5XZGB8Ke2bbkuhcqXDosbJuIkbkvO93k2zfe48L64urT
icEO0SlZvfkfsQwlTAd8HVbjnDm8hPBk8c1SiX4pKDvjSb1V0QEvYhdlZWj1W2O3V6ezcMtpT5gR
ylWlltc66O5TBflOhGAsBUYZqV9+nFX/qU73g/y/z6r9pRn+/xNXbEnb/M/74PdxEb6Wsv74uQuu
Lz/zb2Ax8w/V1cmLhVD0Sxcc3ssf5Jla6tKbWxBinHz/tQuu/WESd+ssTQHYWg4h6v8+g9H+oGkB
cwzcEdwhXTe0f2YEY2ifjtcO4DJ3ubiLlsoGpbS0yX9qBgDOxRRTK4Xv5JeJOg5Z+sptogm7jrKR
Is1wkycKmrcE1cnEGsJj/0VXwcPMVfQe4o8CDfi9UKgkxwpBRoQBCOvGNhFJ6fV2diMZcsMW3ZQx
ncWQlKTCgXvhqha6KLYlC+htqBZ00lhCh1nsYd8SMdCY65HUOC/CuEGpe6H7fZ4UBzGVEyJEopee
ElJpFOHsMTTidxjmXZKJrS6gMnNVKsFLhp4QF8Cpx9DWQEuprBy1hLtmPHapjabc2pm8Z4sBtxhC
BV0crl15iUaxVTrLE032FawbaDOxZ1yBxjnoT/b01lb5xkjkReGpD41rq7RrOLiXUeef2RRREXon
8yrDhnFUFDyoqVH4VQ2zVoEVva/ht7sulohSKS5F3KESRrHnW6o0t4TduX7TvUn1LeWtgN294clf
R8ZVdXPPZunlemqaIy1RdsSG7CxeRpip52qufdssEaT36xZif0a05xz6qkB2pk33cyap8l2yT4Pm
eZB4a8ERs1rknlW1p6hYDpgAHHM+ULxmmyXWlBEGUEblSeXL4BVZg/ZIM82L1StRBoW8qnyhkTM8
Vjg21fCwXJjuFYZk66hb5TVr5VrM74h/v2ZRbqwM7B9GTWoM6gaeB0byzTMSrGWJvlf0wiOPcDOK
jG6F5UGcOU/4S9kIFbjO+HY4AKyKpD8hXv+aJiYBilQJCZ5CjMOLtGft9liHJttDOLSVA9+BGB8r
J910TfImJvchatXHH/dNZvLb+DdCIsiRyqGKrTtK9m2nlYBm46zbIYH3rZpXybtNCvWxrV0OvCO5
THJT6fgaY9uv8NZPen8qxHB05JMel74b1JwDNj1PQO+IfR5HvlIBN6pmFTxp5SeT5acy41A2s3UA
T3eK+55zhJUTMlmXJyjYG6eL380C4uTS5B40iO3kkqTd1cCUTLLYsUga3atr/IlmtQ2m2DwyMJU4
5anoJuII1winuJ0S8TWPzOlqWlm6x7yOVLIS9+QMiJuCv3Nr/KjpJMWRQLoC+xf4lUySt970RbSt
0dgvwtECOosJSqSrAJbb0QuEfAKkNGAiP/6yJvh6HZOOG5n4tVS3jrYVBQh5YiomN7RgBZ3V7jkc
3Y+2NyoM5uYFGlJOY2xsNskYTtc2IbpteUETQPy9tJe7IKfgHPriu13QQCfE0T4qLs+u4eBuELTU
PMJLaauZdnZ02rbwzdyN920Oq4b0sGgboV4nRkPZpV27iI5g8jtFL3cGcJdLSCv0PnbIOgXst3ZG
d1ti5WVQ4KtkwGR1vFVT+dV2m2NupN5cBM9lFqLHFAeo0RsYL15Y90eFrs9Pu8VfzO/+egHWaQHT
PAfz9WNO+dMCzNGUKQDFrY9CB6Xitac6iuw3IXPPIV0qV9NrNmGhUuZHvAN/e/WlxfzTfOjH+o9H
Bm088kTVWjahn9d/I7d7JGyp9Onu+7lbksY7LJMrZxtRopD2la0iOHMYHliSmLdsQTzGu3puEQmX
xDpMY3VALYBqvAWGHGLYJgo9AUOgPoCWtZQK/E+K/m+GgdyZ/vJbUNpgTX9QguxghcOdPcbPJSf8
zFYgiQXZhvbYZtmGVMSVKxVqoQC5VIAOW5blNnP2bUwYUIg8xbT3FvuS0tuviwpGgFqk/vOWB2du
xb7QQnRXIb7haaO60Tqmb9EgxnG66NsgvjChC+Ns5WRI1mGvJ+OVe2zV2wXYju4tNExfw/lADANJ
TZS9No8hskeSCXD8aSvTtvyuGR+p+u8JFv2Ol+wMxe4cjvbZCMWNG/QHt57pYcy9uq6W+jJXnNWA
HgdYW4ufLeFcz7K17ysHYzAlYfCddMD9yHKtEPQSkrXjAFcbMmZx5f3yhiw2ViRE9Ygmu8nzm7Yp
XoQsdpbL+M066019KI2739+gy4Dw8w2yzCbozPNkcKf8eoMwQbZcmlvY/zpm3z2rNg13MotsF2a9
9vb7i/0oNz5fjfmMy4UcjYPdp3mS2sR9F86O9G0pzl3csOohoodDcIfXmWew7Pyqsrd4eDYF8Upk
vozB373jH2/pzy/CcQxh6i7KxU8zU7cJTbjCtvQHmkpVESPSZWJbBVQVBOjELEPyxxe6bGfV+NiT
tiSwBGVLRFprD2/lYG9Li81C0REJY49FmQpihO6W4RsBcLWy2dgmGl8anLGt7CNFPQfOfImaYbcU
CFVL5LUY5OsCgeAABIuRdqyzhjJCPJ/xEJDuBtlbG09mK8nQfTfNNzema2wNTCf0NTDqf8hcqMn/
A0j7s8rg85T/xzKBLAjGN0Pk5Vb49S4ggoBRESgKv1M0DpDqnjQObyS2KJnA/XGQmQ0g5dmxiZ4a
rd6aY45O/yKMaT2M7JbxcbTpl/L4jMDVRZXfNFqExTgrfGy08PfeW2W4GpdZi47mqJ7hLlwnMDC/
v7v0v7qXXWspnZm4oWD6BFQEbqWmZsda2400jCt5gxjPh1bxokR01TNc8Ub/pg3OMbMeBms6q7ay
U2tq2FZ/JfKaVYBGrS8jfVc24l6v2/PYU3PiVtYrcVpqz2Lo1sjRj79/4dpnGOVSpWPtYgDGSo1e
69PA0oANWAzWKDlJGm+TEh0t/N6JM690bQABgK5gNbFytpO5i1wVZ2h7W1UltnXYLwMNjJA04WVx
K5tu5VBk/M02stCR/7RI8LFa7CQQj1WH488vu0hWGXYdNpJxvqR4bBnnspi7Sfk1GguvFOmNoRWs
weJcYIBIFM0P2UA0Su8uZj2HU44N6As8g23ZXRIT9E9z7aA7mPT5kqK6U2bgrXX0qOWmj7h6w2a2
txF84Uv2I9GvC6NbS2ncmVqzwqK6Hpr0W29EOyt6/5tvQv+rdyoMPMSITmzn8/AU4WWQkjUsGZAa
d0s1pqv9DnVAj1c7h4oyJfauj4fTsqNMk74j3+3+b17CX97FgrOHgXzO+qHr+/nDtlDbIh3lJZSj
7ZWqs2c19erxbamytTg6YijdcBR5BytBG4ge9CifcaBuOzP/vlTZqCA2f/OS/nyKNGmNAsVHYWKo
lvqpikA4XPSwPfhU1JtZVNcgMS+itrdmKS9Cxu9Vx1edtmdBLE5q3v7N1f/8nXB1vg3kirwIcKm/
3n2ktAfKVDP7JYIQa8qLbL5YmFKRQm/UxLzjnIq9YjfzWsCFHZXBPv/+BRh/9wI+rY4VfEyacmwY
MJ28mVgR07H8krML3wqt/h/VTMEE2JHLEKfB1w0Qm+xMm+PXPO1gFcChup15nnlkAEJ9W1b9EAv9
cl8TAbmqysavWgKkG3Em+mwjqZccwsT7wWI4E7v/UDr9P+v1LBf6huaE3Bk02//zh9qRjWaBsv/y
hw2o/na66z7q6frREGnwb2rS5V/+V//yv338+C0PU/nxL//9m+wK7v7rR4hq55eWjMGa9J+3cR7+
9/+q03j6+NOP/KOLY5p/OAgiLYH16ocqkV/2Dy2jbv3BwFlAYQaG7pg0Uf69i2PqfyCa5q8WSvWi
UeOp+FclrWHx+yhv0Ody3y7qmX+mi/NpQeAkZrOlLVenl8QlPxVNwu0au0TQ5aVl8tJFhEjjbMox
3hOW9vrTp/IXxxX7h6Lnp+Lox8VYepb3I5Bnup/20LRr9LaoQJO0EmfKfU64enloChaeFaGqsI30
ctQ1tABu8r2e68Lx88gYwJo0nbNTmyXrNcop/6AudUF5pzhVZ1F/kw190SvLKXZFjC1lSzxboeyr
JrdH2thBWzH3H8TJiLNK3qZRq99YDVCGcxEhLFoPbj1WxwghUrWdzSVrBDV9OK0xUiPP08ggqdkX
OHynGI/IJa+z5Ycs4D8rM7CM1G+7FixJy/q27Y20MA5dmVeplxVVnu9MJCIZp4r+dgKKAGAUOVbi
2ZAkXtwUxzKAgxlJYtWIChdFH/FRoEw0LokMncQr8e1EK6QNLq1afoFHFkofbl05Y0zp1QSSQOuo
kXIaxlHdo0AE5l6TqREv7RgzrVATSC2/6VG3FFhgQR6D6JptYsl0twDHgFXUcnFtxYwQ4BC7S9aN
xN2oDQpzwibkSyR6KIGlgw4jfBwmbKL7WfbmU0LSzcrsQ+UtRNsKjvSu7DkcW5jOOV5A4kubklZE
HGANbGYm3+gpMAAvvykNSOAgznNpd/gxsa7s98xJgGOumeOQV9haZ7cU19COyjURao+ugv6uxQm1
AaL0HHXiwZ6Sa6nHJ3PCx2jp6TuTpXk1dWm/n4ntjNM52XLH7yuCrPZubgWrOIQFBPEk9FIuDbO1
OsR2dyBEg+n9qONIVrG+GAS55hV8e6yXiVBu+3HY9T2+/XgAd9wU9QJ+vRur5AjWDa1VomybHB9J
MxZrMmUgcNHNXVd8z8Mio1GbD21gJjuoOCZB/u/yOddP+mhdzQLhyqSHr1Gjw5kLT6XDvCaFJLqu
5iD3taLZmpV1cfoMWV9XrhNNIY+lY1BQX/Frn9ktlF2mIWqYQlpCbNWqoEBLk/pkk1dlgMXAwTwx
Sp528wQwdubqRMDfSLsnBCL6wInuhWQQP9Rdf2906sYqpvNkwNIgj+GL0fZH1Qx2CnGVm85tBz67
YI/4INk7mRoxM2KYgbB+tbC1eU0AL1HuejqoxTqcv+SueZulKtlUYnSgVLK14TBitgd82Kt5PNZZ
ET2ZdaisMFVCzWSYI1qlXtFvBkwZIWJ03zWFbhdQwLPATOVHVvNBDh2neqxrq2GK7lE0rzFDboNZ
Q7iRItTX8gc7pT9nVe5x0OebYo4vkrkqsw/h9bMK65D6NZ8sBrVU89u8AJsK7mrcBobMGcZqj0xD
SXLEssPZu/GdrCMPon3mhd7oDm/FbdVv2Lw3FbnylzmOvs9hh0GSpFSGlczU7GORdc+2Me5ag6w7
E0XHKraat6iGKxpNAYrWbokHlgvSsDZOpNUexcSbBo4/ejnnjk2EVOPUlrigobpeDAafJHCXmIQW
t25UvXcDuTl1Qq5qX827TpEObCfxoRn2NpcOlt80vKL8A7kw2uDYLQt/fQWYqqPi9GQx35ihUXsA
mWcPX+x3EIQ0Lir3bYY03rcK7zU4wQ6AAgJ0eRMU1IdZ+SFjGkho/8TKVaytZdKfGRkx9QCeVrXj
kmCB5KIR+m0/G/yfNuY4p5Y+kWeAq7BLTQJmyJD32zmZQUrAxJuMfRikR6TxaOXddgPq4K5JO7Cw
FY8q+s072N0cfGOAYL0FETI1rMfQ0RB8CeSXLW52JsZoDfLRvg+kuOikmlwCjCebtiz0TSLFg6nV
LpASYyuU8bGpBrQPYcWpFyTuUO2nmasZtT15egrjknzs+ZqyTYOibE4dnHWf0TpxPWOe+UNbfCfD
81Ha4h08p19oakQHNDI8EXWGZwQROlUr/kYu9bosHJpJ7hKLSzsRmr2+NfnjjdrQ4zURq+6LXjmM
2EE3LTUQ4oMqVR+jPIh2HWSiICw3ptEA3UyCO2wuZzuvv1UWN/oieSO5E6asU23yxiKnyglUT53i
ByDRa70ZxMoeqPVqC7C2DtyzAdExTTWaRXRPGzaJ4sxNLzeaOtTaacyQkWhDo9yqcKLWAE2gJIKj
Yx4Nywf86xYi10Fgcd0ArSZN013499mhKo2GiCPx3RhSlgYtTdkXQz0DVKMh+ZjVau/Aaq7ogh8t
B6JnDEZ2R9BKtNOL+A4P9YupGyeZaw/t4nnOpfAZHdOMnmfxVLiV8dEkuXIudM1dzQMKt0yeigjs
rTRmC4nltAXP/AZe7UEfpPkx5ZkKCLy6hZY83YGEzvzRYBBuyzes3S9tyRLtImXh9KjuAj0biSws
d1GHOygpSvKnB7kvbAXbogjgYoY7YD7fe8mXS+68s0vMqLz0eYJ3G2TBhvAUgy2yyB/CgB2zQy1L
Dmhm8EHxJYFr+VIIODRdH23cBuxFZiOysCZjbcbaCWDz97yYmy2wHYSxk4EinocqN5uOzLUC0Nqc
t8C4LLbZurvtaCgh8p/qAq5y8VRQq3mofpxznaTUC273GLgB+b+pyFZFZCmrIg/ISajLYxe69V6l
cPXcHDA298aqCFV1FYnkpYBeuy9V69mZkCXBb/6KTvJOYZ0KzEXVULv1Sc8tnXCI1LxRjXT29LFD
omVWyjpne5mj9ECG7J0l65MjinuLBLuNNoX2sgEOGyvSzevsTnA0Odd64axm9449v1hjx/i+N/1A
MrGThhpDigcOqfX5ghYskyMnHvxWpbt2bPUFQBSrp6Z2N/Yi6WIlFht3yJX3wci+deNIdvQYXwG1
gN8XlDyuozBrcsSWfkfsc35UPDnbL3OB0F7FMrTFEimxGPO1V8pk3Brktjcz9u1iTocNRJh92hob
J4ero3e3zFFfB3M8cYebNzg5+7UdZNsuCxkPWO65yxFLosqQXtqyS+SpRsksxKrFdBqa85EkCRrA
aGARn25ozByB1cNYcNNXG70BOMDbpI0fSjybGo7vOgLHG5bZt9SF3gSMnXGnra7jWYXsC2dLN+5I
YEN8ZBIowdBRUGJQyC2ci8pZjZn62jq0T2RnPfJumdlV41s/6F9U0cK3ZdiU19oDZI9rrqvEiHU2
newM+jam/fg2z3NuRbcmebWpXkr4DatuDvQz7K1q3Cd1SFFmlgSQ+U49ltEdqXQA0qGgiZEx7VB8
xIMu0j2Bnz3JlFOWX5EApuhT2ICQQDNtjdZkA2BkjnPV9hUtwOMhE8SCu6UlVLyiRQa2l3QS9OjE
Ub33zNA1Tk1nqpSEqNUgvQL1WJsCZOqtWhuBu/r92UTnEPZzF4qjCWMF12SYbuJs1IxPx3CkXX0n
DMhEJtgHNDHloowZkpbhZuY4zHeVyhXkg09k63igF/n8C4o4lfeLZpWkq/QeIE7P6C4j1CnQSZw3
NTLLRQ79bU5bJ1vjrZAqFdpsHSOVbZNhkVgwTIWhr9TaUh+ISSZnIlRQgP3+3X1S7fPmFgUBWnoV
Exwdtk9NjqoQkYB/03k/4uMbsNmP+MV3Sq6zGyKVFc92lcJN//1VP4+nuOxi4SOBx9IRxDqfwx1T
Mvlo9YKVshPYRmsTdfUXo9LMBjvJiIqs1nFKwxWJuaNzaLPACSYHninPeeZx70El/P0r+vPn4JoY
B7mnSOVx6Pb82uwJC52HJItUTwK/Ye0nRgKMF4JatDBQF6d4Gms69EHzN12mTy3O5YMwcVDhmaUJ
a2vacgj/aU7Xh67VK3pN5jR38zEXhXMcUU6doJ8ibi9L5VRJEfSeMtDt//1b/tP5/kfTwcSvYhC3
St/g10vDBnQ61yhbLwPC/taHDszusZhrGJNEepZeLWZSAH5/zc/PksWVGAou6hTy7d3PUU8guWsh
AhhXXYbaX+wKGEqdfP79RXTH/vx14v1VsS24Dg6PJeTp0zObQhcNRAgTsI2qI7Sbhyig9oHV068N
ss/vRwSJpHpahzFKb8vc2pct617uxM1uwsAO6iZeNkXmZFXLGoMQsTmMIvpuK90eWUeWEnuZUL1I
I73T6zla0x1NKBijp5a2NGusWfoMlBlYYo5o7C3R1B7Trntwa7jP7EuZABHWCGlX5LkFWIMkr1nZ
Sr2XFdB00te9oFgAAdBpmesRkpFQn904dqpvZmVcyuXh0hGeUqOscK38Xjby22zkR6d3gDfK4JzZ
w1NtjQcCb3Su3D8hznvRm/FF7csnFMCHxIBZx02/ho65ESWHOzJr9n2uVCuEaQ/hoKOZh0wSqNsU
dQJsgr2qVbeIlwXpSs63RFeYhtYZ1EVaQhgVqAGy5F6L8nNp2lvMD1gOYOEaztoeBwJoSLELqvuo
tV9jZl5DGu4ArFzBCXgdHCae7OYlXySK2PX4VB4I4OtWhMRuETsxDgIYqljPlEenBj5tlEPB1/nH
BHGv6rJ76hdiWaIBDC2rbWgqvhUp31I2Nx3KBztUj5xfPrA4E9XczmiBhyWwgmGXYcEVCL4UDuHU
TtluZjiPEIqvTP2frTTymNU9zq48dDkKEVtN1RX2wK1wKo9EaCKE0r2sIR6X7ksxWvtw5hlOqrM+
JU+gcZbCdJf2wzYO+td8cMmsN+TViLEugN6vgPZi4/kK4mFHKAfFI19sn6Gib7KHKNQOuVll67Zv
vNnsB/YER8otOTMcJJLixY6V0QsTzv82NZIn1Oieao4I94ZcEb5FL1O5i2ya6neAOW4ks5vWKB7C
DvBMVUGxjYM6+1ZIQ2xrVbsJEunPenG08442MDOd3FDzNcw/TCjiMDJtBuDJd+yo7kxcQkOd54AZ
nSD8p61fZvPNZBFV3BnNndIZ7bkYkSUXbXI2nObIafRWqRpu+Sl3tjgZDoldAklyDwRpIOyeBPhI
MmdXWj8Lv6uhHCmhTmpYnk63qSxv+iT1g6CDTmGCeFupQ7LL+mgrOsyuijFPe7NWvpi0pvYm5Iw7
WiTfCYtlhNgqT23WfsXLIbxZYaio5nm773jaNrGMX1q3fcAdknvjZI/wgKGcCpDSudUyZVmUpSwa
RS5vFPjHbZDe8rmuCykbpBRQvOx5RI01yR6/EzOTuKboUvVJpR9XY7OMT6IJdpmcdWipc8Jv7B7c
km2tIumcMHv55JTsgBU9rpt6AHwO2JUdrsTdA83EMVZa28G9rb4HunUoMDLQ+iAepsJpshK1eXIj
9zo03ZMCynWIai9sImRrgZF4wqBRVfK0r2RgPpu1Wh0wcO1mh0GvEVmenrsnwgM2muE8qCojZvz0
ayFnBcSpurJ761a1+7M1hi8NgTidVvm1Pu60nOlDQBnbWMDWafTNckJ9od0GrrWFqgB0OH6VMEuz
WtngpluTXoGCd9yWjoZHPb3tpvgtR0kNfXkXZ+ZltFUwCtBxp9ACGpptVVf6laO9dPOrFmlP3Vwm
BzdpzRpNDsTUp6ZWe78dRLMSBrX5UMt1U3QIChE7lbzhkBcXV5tOuD6qnw9bGWB3mxi3t5k2iUWE
OwMwLQzm5F2pvIqCxBoA3qDu64QUSxFb125IavqxfOgua2OoI7sm5+euauPyTOzn6E+E9tKTJVWF
gxk3/5Q+uiJC+NyMZDPrevKguWl1oYPL8Fnbz70S0MPQ1tagfFc626Ij148WntS4HfZzGgQotdqL
KKXD5N1Qv48zHYpD1Ha0GaERKqvRUU8ypUx3iLMBm4a8K+ydVQY76OBybKLJ2WtXstobsJWx+NLF
SrdJGhPyfzbolyLRMtfTeZdHp4YOSbXbvoWpWR2SpJxOZA9Bt4OURvqTQF8eOrhp6Gb4Vdag84qP
Ra+antIG7Uo68wwBmrPNNNinuO+rzZBhQh6cSztAtw04nKxx9TZAjziSAWA9FPgSGJhJjd4DBW2U
1o9tYzwvRAOY6qB1LLGoz+xKORhOhe19uJv6loC0QulWAon5N31q3428HXwtgPbdVwq92LwK6C9p
IL9fXBUE8CiKTHmD/ubkKzR+LKJzS8tXVi/qUJaHorUdDd24ws/UqWluq6AxYq/q2+HGXQwY4MaF
+zUgPugaKzERXmpYg6/WQbZNgTuXXqLarbGvA0UvN7Th62EzsxVvAjzExSYIU6ZoNgLKuS4JZ+sh
16WeC/WEkDirMl3SvKvuw8IzaewAOBkC22Exn5PaaBVvUkjXoWsfD/uQ881tPdQp6pBciWcPp+Os
bea+EmsX8ut7PSTBFw0Z973EvX2YNDN0Nl2HJ1Qu9Haa8dlzB7RhU5Vm+gCHTL9pkpH+MTePXf8f
8s5sN24my9av0uh7FoJkcLrovsh5UEqp0bJvCFm2OQVnRnB4+v7SbqD/+s85KJzrBgoFV0HKTDHJ
iB17r/UtCknuxWM0B366k3bzwp4X3jn8bScMw8anyzrZ98DgDnXdMcagVt7EbnEz4VISNt2087RF
6JAM9qFVv2EHIUuKiKBwcWJIWFWGAm9GqDg3+zC1ijXktPFL6nVPdqQhkI8sfJkZ/ce2RfXWmyDC
fZa6dJWyWP6qaG++DF3uDVu8wPvRt+7LpaYcITyjSsXeTCklQiTOHW1ouvIVwjZa7Mceo1240n7d
P2E0xaa6hEeocXiMIQL7mDep351oeCNcqKYPPiCR5cnvDpSmtGa8Lr+akbXaN5deujlSmDZfF8k0
rZKuP9/E+Q8ea8tuDEa2tCAAJxWgkIIMYBfu15GZ3sHpPPshy2Z6y1Xg9qdmXMYjsA4YhKW5Oo73
cxBJvck9C62+oWsR0iAGF5sPLKI9O1apABTaDFR20yzeWtV0kha+P+9jI3AFirOLzVHO5beh9e51
OHx2S7NPKCocOw82VuXm4DJlws8GqTnaspI/jEcoINAl5NIV5iwm69Ox07jHkghAHzumWSRQVqPO
k8PCifEN9y4jqDNDmRb4IzEHWW6ITBkJX0cs8BgXIP4x9vrrNvCaax3M+5D4ZVSuJKiAKTwExDnV
mWqODCMQ4EhVn/W4XEwVA+CyyRmz2hHAdVd8sOMDrBYjnqA23EHf+hgSJBdDBCW1dcZrXzYbIgNu
vfhglYz6Z+J7T76D5ZaQ3ZNTkWPmjOBQpL4WYfTZwhOEAqBXM82QjfHIUGf+MTPUuaUO5JvOpddq
Fdx8eKsvourUKh+jEyx1AljS4dKG4TUhoT1b+uIgTdQSNzLtJ5mZ7ZQwQ2OKwA6I1yshOxNT8LK8
wrF7bVVh1rnG2NZV44uKfwtAa/baCmMPDX/qBpSPeKThhH4bKbxQ4lFFumO+EKqXMJHLM3vcIhaF
55BFXnbVI0POnrAnKgB0NzCzr8BL3UugsXdbxhPv9AeHU9yrtazweDdOhDKnpWYFIQgDlOZrpenA
T+06INgiOHIV0MpIGMx9FRzGKVxIxlnEZ9elANpXTG5+kEij9hZ9iQdQHo9Kyeke7K/7LMijXLVT
eG3Q6e08IoG+QV27mIkwsDlK96NrLY9tRXWaeLCao/xt8LJ55cU50TWLfAhimO2V3Y6rwp1PSUfD
NRm7b6E/9NtSDMRYT2HQPxCMZH5VBSGKs5m+4gMMTjnS2lUvzHtVxBwQliK7KxPtw+dv54PHwX/X
dnNDahtlKhBdshydLN/IGMtXCaiW4LHkeluzgdMG97Wo8Uo15fToEJS1sYNm6/5uK8T1cQE/WmTl
I5U1c99y2OGKeVuq4LE2HZebJIFIr/2E1B18+tB9R5vNoV/W1YB0XQBggUGTDvvJ0uH3AdEAbcM4
ooK7FSIs5MeUtK5s47HRZWg8ZQLJw6jnWXrjm2/IL98nNL711fg1eA0Cza3NBKVxu1SU8HqmOecD
oKd1bScxE0r2R2eM78l83WoT7ampmwPRiY8MDsGR9w/+0j5MXb4trOZJS4bD9G/2ooaS0gXMMDDi
/YJegotxqIYvcrQMNspgTd+MBXWKrd1sZ+xydUMg5pyoXZ9X8dqpm2qVLs62ScYSYZWVHXwGNCwt
H8YmEokN8lI78mzr+kQL6ZPZgdzKjPy2JJDb0GeLHukGrvygMStIAoDTp+4KqPWse+6A2uTPqqrv
XOaMIM3RqICPRstYrZ2GAVaQdPftADFgktE5CkB9S9WrFaGxsFMChbp1vN5gPyjT2/uW3n+70gXJ
SWUjvmTzsBy7BBqAEQ75OZW96Rzno1XOq2fF3hOjboooOYxfA3t2VkGGApWY14RvufwSl6QUjPPw
tbbSkFQ9BSwxW16sOaofowR1YUtLDSsJTvxhJl+Dx+fo9ZjFMidpdm5OG4DgmZbp5yQ2NBSxsdac
1PI0fRc1JSK4CWYz3s22F5dbNDoHe9SXGTgnTn7Sfvwq9s+Ob9ydwxR6FWXOI2QZYm257G0AWd3u
kYVGj8GEpytrPcqfWidraXEs96r7qJqdPRjPYqsEAv4KXNkSnckdLI+ZhJyURhyCcjdZTopMkW1u
kvzEs4uJDyrwT0jfVxjIHxpnLmaF6sPt/XNb5t21IICwNMHb0JBDVY1UQ8yAj6p3T3bFPMd2k5CH
t3trZ6dZDQxLnrD+XQsGOxeTlCFdW9jO7niLlNHeHsc8c3D6pc5aR0twvgHVoNg2p9mPC2yezbJz
yrnHTF2pA5zJ+RCb5JlxgrWSA41vCpBd3PhDshO59Zh13lFbpnwHCYaJOq8NZRW8blmReJUyOmzI
rRyEeR7aDjFDAl0BIuaL8XLG0sVCjLtdZtsGoid7A2CEVvZvU6+ngw7JpoyKlHNUP1eHzjPemmDQ
A/Ti79CIph946qBoV150IlL5u8Abf4rAbKs0/9q2ktZP0Hwt3e66oDe/cSUIdixH0ivHlOinonlB
5vIzzjDsL6yx26p0P7ysQNkYDvZ6Yijdp2OAcwYJwdS34KyzU9q3DtK75KoyyNthwdc0WNbOl/59
ME/4l26FgTTP4aSJCvKJW/DLw2T0odcMWFLPP7tOOq+9uC2QfuGVcJ2HHLMiRXUTPdCR/SaI3l0t
Mnydtf2LAZ+Gs1ofhSOvqW3kwSmyd4XjYM+Z19pmumtvsZ7VevIAkY4jQaRJzphDLeEBjy/7VMbk
0b1FJfW0xwfy6WAsW/e9lAiL3XZdNcVD38LiAIVGlW5536H48xaBhJXuL4ixAUkUxg3XaHTUxtYC
0KnZF4o8hLSb8lM62tUPpSpnP/ArsPzeNVBqSofgDut5eFHN9FykNNWBZ9CA6Zt7kFR8EmIRN6nT
vLateIUGdCV2meQevAe5dCbgoFa3dqXzgunzQTc80JZQj8yZv3kDtVDk5efGneb16BIj1unsbE/D
5K78QnU8MLB3vMl+8JriRyJ5cjJAXGnhNtw9zK3LlgiNIXPp6hJssJq728km9DgMjEYiuYy388KO
MnfRsJH8fysVA3aYm1cwHc9LgDChza2X3qgvNQg2rqK3Eh7/mNV1aqp38p2PEeB/NIu3FmI3FRjO
rY57JJo27c0eR+uMYQZGKK9tnimAX2/O1JXVt495RsJBjek2b5OLK8aDzk13AMFWr1Khr3Fsn0GZ
XcKof6py1ZCo4r1JRD3rzkoJrxPll0p4dFfVQ76kr4FkXtRkZifrmahc9SHD6ZUsnr0foYLK3BKQ
uMrfhPT91WjELuXC3DEW6GnjEbvu3+ItkyG/mzQyaZvWIt+4zI/Ck5/tRJJ5OuQ7d6iumQ54X/Pu
UaDClOV4Uea4Aot67WDRX1uOpG9GF2ny9sypH3yy/GbdI15JEtRH0we2kMNsGSqPvKl3o4oM/5OG
bN2IZ+jOb226/OThlmcAwPmGgYDaJoSdFITO0BULHwtlngPu3MhmuDsCQQf0OhxsANv+REVpeR2g
4cnaJRZNfOovBugc5ndpl10ZHWechhaXiiW8zrJsaSupeseIclsOfvEe5c64al3CXEaWIDkz01PE
825dv2y3eBe5nar8g0TzO9RyIG5UtmscBAhlNeKwn8y1BS+0Uj28nMQ8jaH33kaI5wiDWPF0bYYq
2ix+uVMTPb064xdz0rP4jl1KZz861KqgeJRd982buk+YH96eM9bCqjgBTlsS2jCK8CkQMpU3nEaW
4o3jTgWlPnC2Enq4G3s2Y8v4YYYGOwtzx2zrkrS0pADpl5zJpvAp8ObXceIg5ir9tSTggIEYAWR+
fEJEl6/EwkZY2xT0hN+uRBmmYA9MhBrO/wi1TbRrz9sSToezRY+PsEaxGgboniA8DKC061MRjW+i
Tl7qngNrhE/AFy7xXaJ4keSNckNUB8UReaPz2Fsz7qQVOl4S0d43Y3jfwOsRtQWOSWUKFZz5HHqW
gFSrZwzZeyUZ+C1kvDl1a45kVoBF66mhUoauJu4JS4AxiNVOvA2SXT0lZgqPTkbmwtzSHoeHS6wy
4SJhYW2ShpMMuj4XsyskdpoykG8B3SPuQHbxCMZ+2ipGNhfhVs9zO4LQpQdwSGwOBG5WwQ5aHG8b
h9Mb2V/rvJg+ogxEOWl504MglpPtCnurdK9JlMrVDBT5Ceo0fazCyazTPMU/TIfkgCjh8vtU2tYl
GBq11iLa2mN8Rgjn0vmsSP6IUc634PrqLiIeqq2b9dSL6JzWZD4BU2xIZ8se+hzsRRN7NBwzFps5
0LDhLW4YRSCADR17Z3XWmnlb8xBzy5L14fsbtMiGujNEUNenVoPDUvYvGPH666xEfB0tu97eYjam
u9hHuGDbhXaB8mNdSk0wJVj4vG3uvkdMDXe1JgY6orjHCLHBC/iQl4yKS4FpEcL2QXNmxBZJAS7s
jiCbsMiaTVl6HLmH/ImcoWXdlmAg8nA+GKhcB+q/jS3FezXFn71VY6nxvNelRe6JHoq4uFD9KEA/
rdNusVeFP35dCnQXS+pfi0nMG9vRb4mvbaY+CaJNzRg51UO89Qr/K63KcdtGw9k0fb8SDBOwWfh0
361YbiBkxCuZVp+MiYp1jm0LJ69kwJ6zxwt1Gvwb4D51dqiFqk3X9b8WD8NqcPu8gK+us2+2TaTn
c9NbMDxufpmarl++JKQDe/U1nOy3pARcznNyVzJK31hx+7NFbEM11RnycEsIwNlXDzXOVi71WXCt
z32RHHOXaPPe+bTLcrzv6tKQakvDs4zxLJOcCoXeu8nq5Pwxuv1Ta6H+RFLQrYkQquHUM94BSu7d
ldQu7CXFqSEsTc/DlUf7cYE28uSMboQheiYOSAR4CteWMt8rSfKzZTsPBLzkFwhD021VQF5JO+NJ
1v2PmRM1HcCi7euNbnniAMrUJWFhxDhiEBlsp9wDUimrLW/KJnBLrOSg66bZ2RKD2GCjz7dkk067
1O45txbNoXWae5AnZNLHfr1d2g7tnGLiMfjuFaqGXrHsHE0V7JqUMpxOz7KjadfS/cu8ckdi6aqx
6asYYNmrgGPhRlvz1ilHvjzzxVj+d6ytTBCDul03dfTqtFhOwujZom+ukle6EA+RLtU9uWX5Rs9R
S45KRkJDJA8TgjOkUBbFLAFGA8t6QbPMAVTKRCzeTIuFC5II+iFq6GmUX70YZ3jlpozX1aXyZLBS
WeCtAms4lgvisCie0FmP+66OXojJzWioONyf5i0aq4vxOVr4HJZoW8w6xjrgBaSIz8mXODXvZlw4
zNH4hLMjdvYSvdISex5taxU0GvRPc2vbRtupqvagKo4i6XEVG8GAqwKONHLjDUj3chnO6xaABhoR
yErVcc7jizYCopbz1E1kB+BJodHQI6qdCUsgFfa+QtYTBctmlO4Wxk698mocriQcbgvCeNd84l8I
Vu9FnvYk3pjHYsTlXfkF8sqSpCf83zx97gGTIKnUaMKIL4GRVZgPt8SteUO9wCw9kp/IYzXRfmrM
1U2/EdqdrunQnCwAVaGlNnyyL0yaX+L+5wjL3eLklOKIl91nksO2B+kwE6EN+CSQeObTp5qohVok
rE5teU5on/ZOf+JYeYAd9M0msrnul22zaBpJA+PW8Em3t3zyYbgUIKFACD9M9Ae4a44cXPbwRr4F
Sw+1CenIESzNYfCIyHSnY2oTaXADDkcpru0JuRHYsDMBOtWupQXOGZJUYZnlP1Wc/Gq88hed1CtZ
bw9U5V+KTBFNkuCWtty3hEizjQpijXhLUrsvFhqVoLDHO1AQiGc9Sj7pjK95OT9ShRH1Qhg1R45z
VGKtbZuU57jGsJJDNePC0PddF2J5cGSmLxBuaLKVxnxtHZ9jgdbtk5c08bMMeRhXBcGb61nap6Lp
mMkPNveg25QEcFlQ4qaw21RWoBWOycH/1SsneY2SLtkVS6sRlAzkImlRjsdYgJPzanfr0Cd2smVB
qnpDzjPo7TRyhFEEzYagEvxfwEk3TpFWe+Nj5b+d4bMwjddxHHzGydg+1wAEahBD5JG7yhtpO9kB
oVCLt0Wuz5+bE2Pkp8tx6MzILekFWQVTwp/WQUJbRo2N2btSfKNd2vE0poeQzfVhIfuE5wXoDZXd
Z6+C6CF0m/dFMsYRcXY/pH21Yh/tUYSF+U4QkpCkUjxliYMza/bvFgQG6B+2M+OeQQZonJuuec5a
EtKStOTJkyNQB+THGAB/OE1G3owfM6Inv3o1eU19TwCmT0ES7ZEm78VEXHPgLClKVu8TLE9zbxL5
EsTpYxxQynULKZujt7XrFjCGJPnATxPaf7dDkBskPzRS8o3VB8lxTp0HP0/eglkeVdQ89413GhsN
c6O+LZOi/KiIZ9Ks0EvmuExOPYVkXBensmsYbBCBRLgKrQAas3s319b3fGEFjypSGpuWuPMV0aMZ
6jW/7FdIl+n2hf2jVDNvT47geSzSgxJWQaRzeoffoF0lyJCtGlFrHvvFIR0wddQcB4mzCN8ty3pd
/OZBzERhT8QTV/C8GDliivPqyeZCBdtgYewqiTJcNSNBcJ7DGWOJHikNNoOVaAKL3OdSRcyEJrNJ
rOoLyeGfbVFSsNUMBIO7coGolnj52i54XuVw1TB9ttjZMA8ovVUL+dK03vUqyaE7kx/FElJb57zB
WOEmcwBoC/iukN1pscZtulQ7QrGmLeBCCq+FZJ2+1UfwUOWW7/yUz2177Gpa5Hls3XcmP8Fr/lJW
aDN7KxK7rE+ui6vNxZrzr102vNZjMJN/FcZ0JPJknWLYXjXe8BQU1S5SKRk+fTqtdVXwlAi565oi
2Hr0Sxj0SeKTY1QG2rRnYet3tN3cZrwM7n/+vE1oq47ALkJoqjgPzvlg4dGsfMzLCclMYQAwtlve
kdBAa8rUNVf2biwIOYkKOf0Q8PTmXvOJtYdq09Y+gzrmahyo4EZwWMnJec3fJyl+pkzZnqWpMBFU
sFOswlkYxKMJgTBw31RcX4qbM6mzEYJUgExzsVyzFCKKg/5+WBUA3HHYY0LpkMuv4SBFtyXudezS
O28J1ogOqbzr8K0vO71qOg6sRVQwO2/ZFcmRYdxjAG3Q8DwqDL7oq9qTby3+cSZXaDPBK+Dc+1hA
tttkoA/3pMDCAqg8y16jKIL91+lKcbzvU6JYtGkArfuWLflBLR2yQvibkjPf/RLtMkLt7EuMYLL6
aqsbim1s7Xk+GxkkdFYhl3pnld46XUIXeuMiL8eKU5Sd8+Ao4RUQlOtb3ssyUUhZiTTrptUie5kc
mpPbqcD3cWK6HwVb26uGNTmokcvj4jITL/AekcSl9fwROMFcb4fabvyt7XNi2nojJEE0Hr5maprU
xYMprPKn0VQ0VtuwaLcDL3qXecHcbwPKxZu9peBR7COKC45Qef7TJ5KheqvgMhJFk6Il2gx2pvVP
8Axs9TYKsAPT0KX70tFqBROj3miMct0TPdz+OxlQV1buXJD52gPCXVWtbbmHqYysek3f74fUrgPC
I28yNlxdb2JTw0GY0tB0J4ZCyIrsZI6+Jl3F55p8s/CiCMu/t2TbzZ+jY0z4ScCs9ZaSA59tJc8A
H0sKH6NuO1ZPZrRruXFuQRGubQICDnOMthO+hvkidKSIq0JFXe39MXHbLfJbjBeor5BohByTblxy
LDPPnm0GEhQD3e2MTsP8wJ45cd0X0t7AhftzcI1CGUXnYhGh/kqtl9XrHhFnvY5VKaBEROFovd+4
jmCVyJUjyLUYfOJDh5QGnNUvHCO6RfHXZcjZiQNzneIWdBFTk3XEcCazQj/P1NJ+kUEcZVvcFDbp
nKqyBnAsvc4ujR9Y6THSY49WCM9d+YN+TDrtU/oyqIpyX1PYpqNuwKFgQQXgnw/YWqAqjy3DVtxK
5XNv+T4lFXPi6bEuCz2fmMQCayFM3pGnRMaZc4HfTPZh6zLsiJucpkjRuYSCW7Pg5DTZo/mkg1WN
FFphIy4cV6jlhShyetaicMST7c/e+5AAcd26rUag4MLdv2n5LFUhnsvHXZj4sNjI/QXL2sHG2+ib
UPMkyLMiVC1WMzg8Wzf1zfpuHDQpDmcL58FGPm6efLX48tAnGd9MbmYeRtgndUD0dIImBMktNOhZ
ORz7p2Y2GwvFW8h8S+XWA+HPi3VXOIHPa3XBfK5FtThHz7qxKxZfsX2woKNRjWwc+gcC0NFqCpjG
FgNNM+GoqGMWDmSD6bMsFlowovCb16pLUo9xmVrqC2i38Jyj5/lB3r1mx/SS+sBQAVzz6F1yh+Ej
4eEWKhNjmeGxbMo+JQeeXIV1783D62LV8n4KEchvc0FQ0n4AQo/voXYq+qQ19NEd8d6K8edtXBlO
GVuhouO8mtKBmSz4kYoSyEtyiCuTb5ffEYfY32GB9dQk5rf0kmrK2kh38ORb4xkB+wExcXNxCgL8
cLVwXkMTz5UB1NeTeNlZzS+36pdqX2Uhi+QoJmRpOcpZIql63/lieVgGVtkSYKZIgUdAwe5DnR9R
kHJWJ2UIwIXJB+MdmjDDQqB9a3oiR/elyCZUsJODkWskiHR0EJT45UhWfD8X9xWdEtpsKVF/207W
Jj6WKWMqbJDypafF0aLKKhA1OM1sAeYHSujSq5XpJ2RrIOdVnkUrTcTWR1koaF8m6q+etOjmpE7O
NI7eFb0lwEavAQT/eh0RBOc8TDkfZ82AS8GpGUMO2bkcPmvHQVTeTUAmLwZZH2neJY6YBVg9ljOv
HE4UCwWTmF6wcIopKU5gFIuRIs1FrEW5TGIgQnjmrjJzuL6umFg2bTRUGAp+y9r9DD30XNr5Puyr
mJlHd1Otz/GkNzSj2ntMxCyPjFReB7Kqoao5vb/ta2ICDtmMyX4dNRN6vyocrBcPdw5cetd1D1Bi
07uBZu+1FniN4COUxKsiPmh3EJfsF2eOtOHDks28sS3SQuNxftZpbV9n16FR3rR0KdcdGNtNqLIm
Oda2y2Np6P5JmlO01/a+rljV2jIxD4iw6neEtSwfNJNAgUeLpKp04aET9zgmrI03oCfksnJ2f2Lz
cNON28FgHLLCNps8Jgdh4ybopnXGGI8WT9XtGuHXd122hMMqgmV1LG3fvPsmRKduezZ7UEekNMKa
ms22Dvmeptofv3V+nYNgk2VYc/7wPJguvd1f0tkX35E0Ue83Vk2/QqbJA5oafk2yQmArmWCmrKpI
RcQPIhP5VaIxXsNqkUQ3jLdICmJuQ7lKFnqZW5aWqdtlFT6t1YyRMV8pHRFv2wDAz08iLG8ASJ6G
VZH21odacvMV2RCy3XAE4oouPNxQ26s3RoVqBiHWo+wUFtJQ5rsJWhXts37bYpLxpulrIkr7Zrg3
Ed4syt7mHiobm6ZrzwPQobwMv5p6al4Wz9eXLMAk3LXcCGssCNxLpaOwiRKl4T/3BCSXK8R++OVI
o/mIl0y+o6bjZyuH6uEacsJKN/AjCiYusZU+RV1TI0LoA/USp/2dHBQpO5y+qdH7YXqphjl9j/q2
Qz8alGBWgcYs9regcOzHyRLiO2Sz7E6BHP+e+TbU6NzDH20RR8cQhSTZhctWPjE1QVgnrMYlCX4k
MLdopDn2uvN/ZU1DETULKpKhHJ2dcCb1hgwVdEbhpQnfzIIkpxRGuJvRnrxnrVr6ceRwmnv6Lmbr
jAR2bISbjk+ccF8GRXgQXLIR0fLgzfnLTOzkT23Uhw7o8vrSlAvqsCeK/eTqsBM9hswLi3MedAjB
4Rzil04jrK+d361bJqIoS+J86wZtem3TWt+5dR1t6CTmAa5Ma7hfQNUhLSf7/TMj7xe9iOzrV8De
HCkXND1rRnwFlluS8uiYLt0j8ojwB3928ijBqvJtJTUA6qYXr50Oss8apQlxEFJH4c4wDma8F3iD
RFVW62MW0i6nErCyXZrQzkU5KLi1IcqynTnuzQWrupk2IqDh7j7nMAENCM0zgcU0NHigfrsTsin0
cGrhPl1Ju7Svjn/jJVPpcd9DQq58xKBlvnZDxahh7qPEOVXeSAslcXqywROV080nfmf15xdNFjG1
xXrRbpBRLGcDm/ubzgb7EwAxCz0dueYpmGqmLmSCIrxj7NsdC0uwaGRTyRKjKpf7GGVgCpPJRWfT
B6j3+7xl96nZnhEbefyYuD1QsspmtABtGx+HFlIdgEwvWnmYRh9hFWP6iieq7bRPNK9OewAz7lDS
N2BA4nzvUNNsPDv3zqL1WXYNuS7zKqUXdqpagltXA1KtTwIF3X43aI+gzxKDwE9OFfGlxuu7CbJp
3omE6OscWMKamoEZYLDQZVwRyRniu7EmrqWt+gKda6fmXRk5pl/12GCrLQ5I9Z04Ci4KswT15iIt
C3Yzwkq9hRzi/0KV7PjERdn+28iTzFpmq3bEHBvIBgC+75jnwg0jZndu1aEdbe12E43COD+G3xdr
IFt1eaOBot54gr0BwdOMWjAg4JN+K7QcrHm2ZvOkePa7ELpaprgiA9EaJf8M4wvCcGsjRshaVRRN
105kM6kUiKCxHPDZcPYXZY23pyRwMXr1wyTZY+yWz07NxHTSk/eW+i6VZUnJJVY5B7l3aU8VFkIZ
IlkCiPyY9tNyj7TKeRwXP+k2Yqhu8nR8mtmjjyaWrr0nWiKRrIT6qJvT9DHQJJGd3KFcdrqlr6EY
Fr2lpH5DYuheuxpJche2xQ97aRO2YyTTNHX9y2KTh7XKRE+YE1Qah9/2McXCiJnVrgJjQHtMGG6X
alY8QOCE+PG6ZhS4qpdaP9nl3MHAltk9481PG8aGXovEjsJtYuBbvJGWMftbHBp8oaos2EiKbnAk
QsmU+NE/2/+YaYTVmB95tjLU7JsGIPd10WkKBR9+TLwytFfMWSY2zvI/uavBb2dbdNtrLlVv9e6u
nOOerNsqpbP8+wVofvNE1Phg0RrkdT9d4elQc7nR7dhGijy71OiQUrKRxAlrOAskRzD3cu0bK6xO
rWGNIAu66e1eQVKPmdATpEkO/pI7Fz+IZHEZ5nCKd4stvbOnh8jHF2O4QEXc8iIYLNmhxoG0ioPb
KfD0sDo89BiL5ljsDKMpDk068fN/VoGE6Hf/RLxln3A6Klrc+aArcVb+XsHwFAQz6cGuycJ1PIxI
5XQqYzojKnN4M3SxKGHqmrcka7ggcDBYjGOTp17pWooD4k3E8wgVGJZQotBMK06LV3CQIHmYGkrR
35rlGp8tDf11+LsiJNOjFK/lsBTNmc6AW14RpkUks2ukiGucqE6xS8DQRIcohQS+h8GOEHLkQd0v
ccXiNYOfro4iV8WbVWZtv6bdS9gaaRIc0AUCzZ9Rx4bKoM12YHGYwQ/WeqCSWs1tvIg1sXT8bZmf
8U3OolHVXTNPdn7QivdedVZBDq1l1d0X7iGfXmY9ecl2UpOmIRV3yE9cnw7S2pFR8jz0ZJmto2FI
Tg3MfnwQELxwNGcF1o3Wceabrho6/mpZaJTsUzvD9b1CEegMr55pUOdSFzEp0q2PRAp7P3dOHhj1
9uc77Oi99zvVJ4U+mKogw6Dlp+s1h9Xok8mkcfc0gBgGC7fvrw4hpppVJQSBL1IhUK/oCReQSmOP
4ZUbAZEXOMUfOTDEwR7qpMCJMJblp+vT12TNn+cbtG6my0qMnHhJqk62zxOynPjEsZ7bT3YToxfU
UMVb70bc8hltl2pTBkV8ZPManQcEFrHikJjCwqCnqPoN5TWO+QjgXHToJ9v9RpkfvhMit81Da9kZ
24PNqjDAZNY+HqPkLcmcaQUr9t6MEkeHy5mHHgTc1TJ5SnJG11jKBiRKwy+ni75i0mM19Dx26t0g
pi+//Xk3PNP/cP/+RHZ+/gXX9Fd603/+b2R+2y6u0v83LOr5Fof6b4zMf0JP+kOfOv74j3///Vv/
Tf12xT8iR5CtaovQpZfD641MXvkhR/6DREyQT0Iw6IzE//Ci3PAfCOnQangc5NAC3Sym/e2t/uPf
XfcfDv4exO4YkO0g8qP/H17U/4ETdPlotygtCE43OJX4GzDKK4gAWywrueZWP19Tj7ma8Vg1PSgo
hDcv9WFK2B67cHCp8ccGTTZmp0NJ5Pud31PMx1KhmaaFOV6a1GmBZw8q+lNMWY7AbvmXy/t/oU7Z
tw/0F+hUyAcOEa6B+8GQCh/0b+bnrknZHYYuuWYOSQEYkgc6/YXeqc5J1r4uMapI90VSPqRrKwHE
xr5k/QsI49+cqnwGO6Ip6kb8h6/P+dtFG1riImSgFElWvnyIyW37KA1OTEkcYo0UuuBADKPtzyP4
T0/gX8mb9t+MuLwtX5AT2fzlt3/c7qS/+o7Rw/UtNXANHbTK/AfOWRXjfd+5nxE37mWwBHcLhf0L
i27GyI55PQ2nZglDKBHkRexKYp0e2RoB+WLlrLZO0Nn/gn/3N2v07SNGwg4d8GMyghD7t2+njN1+
1k2lrkM0V3ejhACQRj21A7Xj3B5QcdjHcZg8hu0pfqJ/cW/cXv2f7w0gZDg6fMmzxs74NwdxLzoo
BFFfXdOM44eAJ0IUeH6vhW1frLzNTr6vKg8iDUy9VNrdsW/d6Jbml5+KObX/hW/avn0f//Rx4ATQ
L8YpfjM0QyL45+9ryYOIyUudXf+LvTNZjhvJtu2vPLtzlKFxAI7Bm0TLaBjBXqQmMImi0Pc9vv4u
BNPsiUFeheUdv0GVZWVmCQjA4c05e68t8phPqs2N7nUUDdkyTl8lK1/xzB/En1SPmVNAWsgcg2qV
mQ97T8lS7zpKdTZ2TUvxTr38pj5/SMaJk2ioOqZrG4bkx7tjh2YGPbldxyJXs41FN/kgO7160TTS
aiDzOzOs5vqVMYp6F4ehskX+EV14RGd2dvoXXB5dmmYCzeOvzz6kRE+YdSaDvkcN52VwYsoU+XQ7
NAryF5FW5oUvV5vwkx/fiTH9XqY7nfmTWffjr65tLSHexuyOTGZ8JJHvlNsYPes80HC1ZZhGFySG
jPDtbYSnQhaLXhtWSkjP7MJg/Tw6DL4WwjJNzdbhHE+TzB8UARevhqfksj/6qu/ta9zEdNNoZLau
5xuI6tXgOsYfuOyiJNrXaYcaNuCQtmjR81BRatlKhe2zDLx/RzeY3onQLFDj0zLD6zmj+iXdQJ2s
yFToOxThtH5qp+iGv9SjzHrRyOeZCYdNrof64OrCI/k0wXFpyyQEk6tKTT8fkppJTBe2X3HEK2E/
5ih8ZlmdUi0sqXO/tjrJWwIX2o2REtrnuTFwKYVdNl2Qzp4TrMMJL+26q54915X08MZdmGDOIk5P
jwZqiAF8y1J1knk+vrJCrRwfxKiAr9TVj00N6zwtmuZ7rfnl3odcc7TR8bS0rTRzMWC9+nnhAX2a
4Gj48WwMWwP0iMrg7HtR6SRY+D5YczJH+VYNKE8DWVWo1DyUc2C61nahBfT3FfBdtKI8CoBuyLFb
c7pHJyvVC9/vF2P4w/1MX9sfY7iRRdIijBcwZ6xnzw+2GqjHC7/5i0FhsnPiY1U15vbzQSE15Gy4
HvWjXQ7E3MqxnnKAexBPpRvsGy/29mFE8z1Vs/ylj3ITQVBbbKYURRg2Cs1oDd30rywNqiW2RufC
oP3q9hiqKpMp0zwAi4+PoAqNkcJsaBz5SOpHrKDFehAcVGdJ2dvG8sLD+GIEkvHt6OwOCYTRz5cU
xax7ncxagTK3Za4M8qp9Agji72RS9a+JycnRqoi4nBmKB6KrHdqlsKt2zxz/KANf4jz2CPfz6AUs
fKuikq55ZbwZUHWtxySJEaT7SDkv3PUX0zzbX1hTjmZ9sdSMpmN2pl5px6LJgVQjAykxEHvFHnMN
t5Q6Vh/SiDfqHTaC5gGb5y8nZ/PScOj5XXdWt9WzBpJgAv/WopT9gJmpfrxwk9Pm4GxlYANMvJI6
gU64248vEoG0xi6Jm6wKFaZnZ4Qa9lFUE0IDlUQ2prMZnCn0khTtA2Ws7iGNgkWSxdUcWeKbqQoK
bRfu6asHJ0zBwmjakkc4/fM/vi+uOQqqbJwmJ95SVWn1Y48lbuEGmX0fMgPvBjfrN7GOyctW4ux7
W7esanQB11INjXulbox9mNUcsjvZvQrf/189ttMpBmOFzZ2ejX9yI2nDE53HdrTTDkU+xjdm6H5z
uryncV9RZwnz+AoHLgpUR73Ly5yZHEjNRsvH+qh4/gU+/ae9uWFA4eWOVHRo7EanKfSPR+ZZnXSR
xGpHZ6oqUa7NX1o3Z/sFKAhGp62X94bHw7zwpj4dS6bLSqGZbPgsR5zvzZ1Ga0AopPqRuqT3U28i
iyNUG89ZRqolWSHdLSnK5q6EhHproAnf+KdN+v/iLqRBV5WbgUFoTZPVHz/eibreU/pQO0ZSzym5
IKaaQxLxKQbSO4mb7KcKj/SHkfZiHk5/P23qav2vb4JzqcYReDrbkhJwNmiROoDe6nX0gbjWCWqj
ea2NUrxGgcBYR3zvPu/jw9jBkOrIe/5B/VZeuIfTJuXjx8w9CJ2TAIu1gJT78UHYWD9rOxXqsWdL
YSyhVmDqmj5cD1YjwLUkYP2Oo8hapcPoH4RfaPfofLK3rAn8cWEJM38BEkCoYtWV9WNkNNWG1Cb9
1i5yypHTxtQL2mxTUud6xLaRbfJ4QKJHWRYzhy01qNxZHTiSuCW2s6fjlj12zGkXHjZbD37K2U/l
Z/LGJ23KVHL7+FPjtC0ir5kqTtMcEWcDmySb/r4/mvbtYNvarkzBv2de8SNs7PgunU6BgvLCrlHI
ack8U6wDECj7MtXvvcASyx5/5CxzEnwL4EYJ7xXdW1l1xiGrzefSaAGe9RjmAbnYN4FSVU8sjC3Q
wsyev590+t4wjsXYyWFBTzFk0g6Kdj36QvAp9MMdLeCC3Frorw3Uu3GmTYciAns5mCoZkidnCKJD
q7fLgtbQrqW5sG0qCfQxwigQQbp5pits3+SIEpaDhtMtc8ro1sR/wcDXGFsRzPtac7Q71r1so/Cq
NhZKqy0ol+JhcPLm90j3BpHu1L9sde+a9lGzdmJK9BU9+ye7VZSfeTJxKfzpXGDwv6ewqZJ5JM/M
lkZMaqxD3y6u3Vj2a3ZjDBX2W/K27dJsIykP3BJP7O+SfECeE7lb4dnf1EC5HUqftDDwAgjB84aG
mxXK/Zg6CRLUWjuEWi63Blnc29Im1tbkYNgnob+K7NreEtIOunPUCxRFbb8bkXBtUvYlt2HTdj4m
meENNlx0AAQQIER1CWJP4m5XGEW16QNCvHCBvkFHdA7dgFaBpoTrU8uV+tw3EuQMjbNlt6Wsmpqc
Hnp//lE6jbJP3JE+cNoEw5XIzBuNBtzCysc9qEtklF2jZRtzWlmSAhVNQksKR6w3Ptk0j3YxPft+
Xvo2f/P0Lwl1KjTTHbovtWjrpk2yLO2QDonoAg9nsxO/r1UW7PC5UtXMmfWoHWik5y9+WJibJLSy
m8gL0JOaEZ9cYdr9rW9G9MBQwXN0hAq5SRq6BkVT8BhOL80oeJAuhbafYRSJa85Z9jqt+mGGNRt+
JG+uAG2lzceu2tW5l303iHiLW83e8U7rOWFTYMlI1V6JysRGjuplgbOFcqsY6gdYv/AT8ZUgiKvk
toxiwLSTnj3SC2S/nkii3Wk18goLFSMsYBSUQCAeYiHya22Ims0opLLN4yxe2p0Qh0BHBTaIvv3Z
ZUVG+KmSbTxTaRdEAGMPRcA1wbryhd16qMuIpgKi45DSB/bVuS5S566l37uHvNpflZ2IFvRg1ZXL
SJ6pugd9JRe+9uK0gJ5n6lBUiybJiQ+vGzRIQqiYAA1SbGboHWmfWjgGdLpQ36oi6H/b0C+UHBux
ipB551u5i/IP37vfJU8awGCmUvdH4sXRXQ0+80fX+M9u5WlLmQoM6Wls3+AIJasCBMPVaVZExVY/
sgytqIZwY0HakBMTQ/+M9R8jk/OhUJlLq6r9DqmN7iQYkfa1pIWyYe7PNmE9Ad0RUZUG2C3jR2d2
1SPb3vpRlCofBnxROiBFzCBUhRg3CdAPAJXMfkoIIZnfSc2ltclCL3zCvtwiXQHY9fauW4i1hSME
bMQkWB48lMxJ686RsFY3YecPq0HU3lEBCLmBZIbA2kyTnaJRsUREpwDZkmJk0bXFOEGbknDl0SP8
JkPVPWDy9TmO2UwvQWj2S7se7lzdKbYAXPIXjKtMhHXvMaXkjOvl2FnU0QzUN5uqDIsXH0dDCcuA
wX56evFgWbT0yq2PuPrVLQIESInphzgGR6IApR9dK+TqvQqhm8+GWXW/Eq/PrukUy6OVZMo9+dzo
9TrdhORYGRvVrjqgJHgobBe7MfCPHFsWIGVvgDGRuFOcY11iegzj+tGWaKxoW7BlHn1OYKepbOjp
6+S5Q7tQBLEOFKyi8himNieA3tyy5OhPeCG3HF2yBz1Qr8eeVZaotXKKQ6zhRQcxyN2MsBhFAzo4
FARqkPG8r2TEaPYGrjYMWv4klIYKDQBe1PF0rRZVU5d7DJzPSS3yN9LDKanZuU58Bkykl8wK7tJO
H9ZKl6zc0G93IOS8KwzACKFxP1/XhjQ2QtPNK4kpG1ywNVNj2cHFyev7Qe/ChVNKc6lribxOfNLA
rC7ctU1t3p56mE5j8+ZOtasq9DRwjEpqr3Wm2y5p73XVgO01Oks2peNbgPPluh3i7L2YEE6bozCY
uCF+aM8DXtU6bg2O7oandHPfjjCseaTuWYqvEm+WYkaKnGrdoi3HMRt6rG2K/yxlvrcUM1x1HvAo
tUPQnpAz/pBQbl3LuhhAPhBXLvrYsxch3EiAzLKuHpVwqiA3ThEsclf7JdS++iZgS3iUXtRhZ7j4
wB2l4NBdhcNWdwQil9JO1i1tbXTcRXRdBmQ0jqTTlvRuIfni8HPhhGya3uvWBU3mBfzDt8zq+2sC
meQ2sgwTGacJvsgWwb0ewTRC/svEprfuSuq6excrfb3TIUodY1LGl5pwC5Oviq8ew576aAUihqCB
WnfmD1r7XbPi6uFUBDlt93ARB7eFESVvIy2xWZUiWUhxjs0mqeoiM2n0S8xWADq4nZke9iUQg8I+
2pSRgcHG2rx2uuEpHhRlC98L272pl4eMqXnNsSbbQLoVc0MtJP+dWc2mzvvMWuhGlW0cPnDgjWAR
JP2b6/a0QhbhuKl6UWxyA/UEtUXdIVsBBQeQgMZhNctGHX913uHtn75lnU2bByXjrgHJeZs6E+jX
zJZZaLUeCiCeVAPJtmPtcjHAiwDj2WB01g4QtbJmG6Q9qoq1SYmcGBl2pqRwGNg0cdpQ3qZeNu2K
pyZA51nWdzXuFX5+5MtbEjv4ZhwQlKCDOcHgCkahDy0PSTjRzRUzj9qCyp91XcGJctpHpmNL/EU5
HbJ6d6RDGViyuQsr/u7oquyUUYk/e5XHCHRkBtzIGgUYNOFvg1CzXh29rw+lE5HjICs5bmLkWrug
ynQoBiNccCEKLhe7lLRideweajplD14ulaPMAmtVGCD9MPEQZZG5A7MvVHsIi62hcz9aaw3iRkSt
hZe1oMF+CN0OIXwQ9XddGhwj1yjouLZcboaavb2ndFxNXoX2udbNYA8nP5EYvdhNSEw19uZU5UEE
rP9K8cU+q+x6iScsQCgaTV68AZZEMV35fkw2Z855XLc7mActTkzINHqwSWsdWZ857ktu52VCD9Sz
1jIpVYGKvC5GVEqyzNXvQUe8Pf4Vv9v1o/5YyRwEN3LTITQf7dhyHgejlxvm0XaGcJub12hz44nm
KwOulblAT3Q2GktCB5QFY71K5+xXPGVuJVqJW1GH/I0fDBtajmtWjTZUZIdlgSl7FhO6/eLbebfX
IinI0gRPYdgQToge3RKWTgKlHgTP0vZ/0IZh5+ZjXj4OdgZfXS/kAlISdP96KNbCJyiDfJXWXobC
KF97mac4zTxrHDCxKyV8iRC3tx/XLmZABPQLeAziF2PPdTYghZvwOvMjWc6tbOiv7MTwnkGmE6yI
euV36uRWt1KGwP9WEFARfosHdVoBZI+DAyxf+SxbxJH7qBtbdAvIhYu93SfKdz9o7UWuISyb9f2w
BlGD5kMBNeYRSZ5IYzt0SYPwtusPNPjDlR7GxXXoqm9FUHEcCuEt3IJcY/FmHYh+MCMawwzJsYMs
NGAyA1Ro6vsBJ/2UxeLYP6qWvTxEocqvtlGaiqfYI04C80jTH9uqcmA0tJ6P7ZQaAogPADTqkwbP
jz9P9vUjvWN2QKYxBuuOiMclknr7th0wmhetK+gDxJwARtzluJycVju87x9iq0AeiirTPeaB0RyT
kn9EASfbQD0CYtM2/JXFOVYfenbRiavwfetJy6ejJ5Nu6fSvhSqqoUVW1JPxM2QrZfga/cTT3iOf
6s1hwinl9K9WUAlvYxJodh7IOLlwBPEQotSnQqNR3+Dok4tSTbQDiyZ9BYuiVIJs5SUIy+6V+byb
nY5yLMNc0Z1OzV6SsymQmfNNzWpXXXSWoJqbGnH+0sAlJ16kD6zfTYD5/r2hGafTgSCFYrgzrMzc
WVYT4UAAOwFIP8ie6unA6yUdddkEt+yrG0jmOjEgqQLag9Vy1vSSn95Mtb+aEAkAuxBrcj6qnEgL
9iggqWzZ3xICVB0VYdePhumKleVAQ3N8V3+/jSyv+APxi59mScFT6/wwXY75gLjEgzK5HZNRI2U2
DwhsLgBSUKugLqop/lRB45f7HooPXxbFqnKIuB8S/3fTQhdtin7YsBzcdNAG561WpmjXHfeK2cF+
9LqSjQJ0l0PGT5yx3fWulIhoVYgl4T722VspMvbuqyzRr/lm8cg5TgvmSNTaXVY3eMfQRHUzdpvR
sux9b1kD2kF0rye3iXABSRqjoW5zX1l1jVlco+KPD0Wq8Bde/ONUCdE6k8M4LDAowBFO35FTBBEf
3i9HkeP1IAuNSHFP9X+mgcrDqdzAxa8wPRybXImNijXqhlqwsesVI17FA2Sq0yEhJgb8UcMi8tra
kUXujjudTuJ2QQ3KvIvy5Or0ascQpOZcRCqwj1Rwtu+qOvkJlkret2g8lwGsKAUP3MZsPbImu1Aj
V1ALrQeidbUN5z9kT6M6uVZ7D1NR7B9CXwWzxw7hXiGXoGO6dBkfHm6WVR9xakg6P+C4zQgOI4p6
XkQ52x6CcPLT0g54X1ENtwvnBT21TTFVLIgV7zdUyodt32WPvhL8JGTQPIYFua+sgESgEAivz7tW
b/ZdBbyVgArjthkIg3OEK+8qv4iwqE4PTABVf6vIV48xpo4G6nHKw7ec+PKDN7j1EpWeP8zGMDBe
TYRsV7KvavznakCbNSFTAOdrRF1LZZuIMTxeFWjQ567XjlfCj9UNQDYS2GWPY7gkNwAFefD9VKDx
YoWPxR1yq8BWbw9PLM68T9tC++u2sfGoGeY3XJwJRvTCjL4rVSQXVW342G/8gSqVJ+H/YINGFspw
L1Au32bsLTy2u3zdURw5c6ohpCT08UM01a/R6kMq1bWC7DxXoSBgeVRLik5hNjICinCFRTAmmEQH
+vo0wSF6Q5drjzklrryqyRiqAzhR8Vg/WlPdeK2Gejnv3Uxd1VoE5YdN2W0gyM6cmUo3oSXimDbF
yLE7WRh1bQGB8TJII27BZkeNKPPVvjKNdFdPvgN1a6EHGv7xNLsJ+qRXmAPugzKQh7Ziy0c6Eee3
0xGJSkcREOMQazeukZuP5bSdPB3vWI8oFtYdX6FOR/xWZgCIwNSG7j5D33tLEAYz4mkiLlV+dOr6
2DAzQq/8HvgIrhRnC79nCnuq80Ovi3rR9xF/ayy2Bdrtn2ZJ+CpRRuqNqhLVncVK9AJKrNwEvVji
kzWJ6mqUuxTk0vxU6cuNsXutNeK5YYcoyXVn5uVLLEprruUgRuOy6e9OlW3HNesdJhsONX2y6gpT
bGqLeId0WneaqbR1Kkgid8i+xcLvt1blZRzEBmVe5q6H42EqEVUtVNAIlt0hpmN+2zot4fV90x4a
+sBrAIRMrLlt/jB0O96p08Lne35z8B0MwaMadr9p3YCCaFttppa9AA+hsm1sXSajuGMHjeQyuVGL
OLtKsBbQgzCcV3scqNkgEYEE0RCwrDYbsO8HzRi1hd3UCTwX1WVXpIHBrhT71g5NBh1uUe6PxJVq
JoTpH4BXoFjoK4YIknp9XomIib+uJzclk9SwoEKGFjpy4uaXJkJPbJsh5Nc0fdi9NiYpEtGpVnFa
522vZY2yx6kQYBcqY40MBd7D1ADKnABvb0j1hwX41sTTfsiZxtdUkOBlu+pwdxpPCIG0VQZLcmZk
bbo1Ggg5KXXYTYOj90oWZr4p3AQzVQHSMnXVvaa2/kMb5T+GoPGB0NJi980w2qv1eBXhlvtZ5aJ+
jKcuq8xtsVFdR185ZeJfa5wQ0Jz3w0OkO/2DK9To4DhsDqzUkGszrMUWPoC+yoQ82Bys906m6L8Y
U8ELYn1zdxr1F+rin9uy9KJsOKeEfxDze14VL+pQZgO4gWNh1/EDBfRfcgyybdVB9URpmW6xQcl1
l5TJXeAD8yAdCU+qIo154KTu27sYp0CFsYbK7978/e6mnthZyR7dh4q0T1iaYZ+3aeBEEIKaR+NR
ZczOcRI/R4GC5UAIX0/grEThrmkQWy/UvHCd/d8v/rlfgOBPUuuxQR0jgDkTSQWl07WNq8hjbrMH
miU5vQISA/Ak2FTiIsGE+fcLfkryNhBdSc1CGWZg89XPAyTY4rZhnnjKcVBYL2LqeLgKA9X5pQFe
Pw5Eot0pWd+uWRWcaz/QIMPo3Bxe6LrcWoHlPP39hk4v/+Pz54bo1E0tVWSW58EheiBYh+tROeIi
k7dQERwAvdRU1dLtVnVV/Y7bdiLYyGFjj/24jDvvdqhl/tsRXTZptNRmPlg5XHlFDZc92uedmvrs
MoNAPgo+sKuma4ILPa0vHqNE9ynYjFoSjcwpevaP5p4bm6nV2YU4tl6AG2YkkezltJpSYVRR90fF
NWrnpy4FfkTzKTemtDn/jZDk7Dq2k2D196eofdYiSO5GtSHOI4Z0xFnjCecCzi+pG4Bom2gJwqSG
5exTO4pSUu479zvK0/rGI5hymAkraQmfS5W9DSF93mT0fVO42iP6ZvxLXqBpmD3q8gpAbLQ7rRky
ieXthVv+rFfhllFcqQ6NfjJjztqCmUDT7rP1P9okbO1tFWtD64toHaBOXFFUNnd1xw6bvFDzpe/L
ahV53YsmNU7G02GHupJcRQMoigv39blpzX2xamjE3BPvcN60Rm+aW5yHxRHIZPiUkR6zDjGKP1Z2
RHxh7Om3SR8uwhLIdeZaztam1UMIJwSGa42Eha2cNkMGejB8Wlb12iDDXLRunF6Sn3xWz5E5ROIO
92hAPjnXI0zSuc5TAv0Ynbo8pzpYMET5S8BWf8adtRQj6cfhyPiRBmG06FDRg+swLvXbP09ikgc1
fbsMQcM+F0Kx72LRUWl6npq6oK3GX45ZcLoyvOTgTl2jv7+hr8a6JU3TQYKE6leeiUM6vUBt3Mb6
EZMbmMIqfaUlQ2J9Trp1CaBvh0On3HRlPlGx2Rj8/eqflb9g2milMzr0Kfj9lMT7x6cfFEM7Qss0
IAdp9aGrLaragyUPYAgoZAN5oMsQ7WVC7GHf1zl0lqK4NX2HVLY0UV77LH+QXeLdoki69GS+eBO4
gE1ewqTds9Tpk/vj1srMz0y1q6xjEKOJO6koAT8gVhFd/lIZbnVBp/PFm2DOsRF2TOsXEo+P14NU
qoiEXvHRYe28MifnXqsFGcyWjFZOQvhuXjZiScqXszVJibvUcP8sE6J0qqFIm2YRg/fy8fpKqZHy
nEvzGClms7Ey4gVTGaevhTtMgfPmAjwxAkHavE/w59JrfZAPlYNZD5aCdeWVbXtBcv3V4OCGKLRa
muXomnX2BgyMB7mRW9aRup31WEIWR/ZthN4qR1REMcOyfwtBT8HHtcuZTblqCnz2mu+nuAZ1mBFa
7Qc/O9XrXnuizYoLy/8XL4ynxKNGMsmkcb7Y5jibFM+w5VEAzOF2sNzjvU04MU+N2kiL+tfThvk0
X/X9SHviwtczvZKPyz2LPVpfE9u2TUn0bNav+0w4ASCco2zD4a7yBkG5n7CDYYh2mVnXu8TD2acZ
vXsVQHlbRxal2wvj5os9B8p0jRkE3oUjP+mk0DNneNtEcOOYzRbBaEpPrq/X7ejSElXG8Vn2nZwV
JaUfGpKiByV9G1lRszMy3wvx1UbFEtDYj8bTIAs3afArRHN0hCwD/Ngdu1kQ2ZQJ//7ovliX2CEK
tsd8LuhozoYWQAdOk3kd3lTTHEfVyr5tMCnsRE544uzU+sOmemmZPv2xZy+MxohFyXnS8qN0/PiN
+SEn4LHSfdC4pbe2zCZ/1Apa4J3C8QtkKgdFlI7y1iP9u5iznsMBr1pK3mw4shscm9hJlTCG7xF5
8dMgxD38P6i2pl8Vs5M04CQsSLOKGmBHxYS2TD4XTLyrIeofir6hiG/gOZvjxmiu3LDYdSp6tUWj
JSoWei9NnoDdx7S+NIrzqkpRoRiHcUdlArBeXTR3/uhkL+9VkfceNNk9GsmBgX5VZsFwdACdvP79
ZX3xoTlsqSzbREsPNuDsZSWtFZWi52WJoLP2ZqqCx0JC8OwLXZtjiG0PfgbXbRzgxoiqSi8IYb+6
PHsCRF3IrvjQp4Xij4XAc2IKUF0X3FSKr2zVQoveaz14F8qrvCPIZOb5cbFCm/+aR4Z+4Uz11eUB
IUhhTcLsT8ea1qyMtCvN6EbBmkQKGafDmxzE+YY2jnYF/HT4maoSFJEx+Etl8MSFny8+3wBp1kzA
CLORAxvyTAg5tAQsZ50X3zD3MypPVc3CYQ8DfIoaCneev5yqXUSGaIfS9tPfWil9pCBFTB0gm3Q8
OaLYdeZKs1uADfURGzWVdmhP2J9BHygoCNef4jsBdGxINqJKXajB2iM/KAblQlEf4BtODrB1Tnnv
Kv3wbaSUA+4GU6e2kKZDBS4we25qAmQdwszn0lgLmHTSkXQfXLFTuaZ0yYtPmxTd6NRRUJCPv0ZT
ad8vvOTZV9visXZGFyxWN+zelYzWJLfI9AqdXTBpd/8+tj+fmDmzTr4iTObI+bRpVf5zcAEeQSwT
Zzde7+p7EVHemvlBovmzAaNETGPQkQMQLkF6HdirC7u/z3scyrEq2z8dgTdQD/3j1a06LsYYAxFb
PYu6Z+xbdGViqR4g0+hzuzbwwf399+qfthkUjZCUStYrR2cuPBtNWHP1OAF2c2sGcIca3xMGRAJY
TwTKpcvTNguLGakajVZzuqthExVmfQNkV1naefKPDkMvbaIAK6ee0fHnidloMU/7UybOfte5KIm9
YHw6GcE4iKkPf/8V8rwKg3bZtnHIsVVnKv80kduAr3KzGZqjB79q75R6sTNFARgIy/5AgXVGkSra
Z0lL9hMohui1iYrHUqOShiAL3i4yb3NDnz9cVKcCSebCzqK7dNMNTnKdhelzGJWM4FaLxu/UCeFz
TRI9Tu7Fg/SN7o0Ur+HmNHzpm9OYx+x81zOJ/3JgG8H1sAo0cr3Zf09GXf8WNXa7iWiW79Ig6K9U
ieE6l4VxpQ+FckUutrsqutZaJF2XrkhWcI6uRkSCmXXWoh5MuaTNnIO1pGm8zsiGWUmUjD9oGAnk
x0NcC6LSo2B92h+nodrdSDskZGbMnxS8JHuOc+WyNZvmPhHMGqN51ImaWSFCcmaoNpUfCfi62wo9
GfnfFAxlXWvNOipV31rY9CFyvY5++46SPp76fF6d67Ae+zZ71PGL70I3wWeE4vJV+rr2EiSuvUEO
X6wcl5kmLUw9uDCKz78bjrTC1ujkGxaC4E8VAhP47BBqpXosUnQeSt+w0prTtCPMZOm0Yf++Av5/
k/LDkL/93/96zZhxy+HuzSOc5k+78bSn/p89yrO3GD3R+b//7k5WpP0fQV1uChTWJwuyzif8bk+G
Ffof9nK25ahsmaeZ6L/+T4p8Bg+yJvk/TeY5DuCTO3la6/+xJ2vmf9i1GXjoHQr0lFj+jTv54/Rh
MvXxB1AN0YGKTC7ls0mw0UmEYqtTrWv4dNKXiyAtt14xrv54HDfvG8s/jbUfd7n/XIYJfioKEXZ7
vrgMY+E41CmqdaMou6wmeXD46Rq/jN6/Abl/YS05K5v9czXcCUjbcfJ8MqlG/CTN1cdqLUv74GmS
EMqiew4Uu5zbCcyVUoB8jtRi6ksv2CDchK3yXXOT+9QG1Tf6m768E5YfrVyv+km1AD2M8vT3B3Lm
Cv/nHsl41qgy6gZK+o8LntYBa+4xqa5dWuxscs25kSOSgm8LuCxW7n2teMCWcmV6yl2OyhUfXg5F
LuxvIKvugSjB1/EhrJoQ2vwCrpdCT+jv93h2oHq/R8bYqWSG7cqc3uofWwIfMRQ676JaG7ZoZi6R
HmSWrVpCmFGV62BSs2d2wzOZw2QZw/4a3m49Mwp73RvJVclxcK4qzQuH4u8gce5H4gSwKvQzW3X1
5d9v9ePO8J87xSwOiE2lVnV+nFFM2wAPy9P0dESwOSE5yyBwvZlB3AGNBqhvlsZRpYQyPnb/zqL3
z8Upy2CWZwepnzsh1EbmVuTmELRLbL2Wy3ekvPz9951/pjim8DNM4xn/AXaL6ff/8Saw2wbCN8Jq
Da9y1wzVVWBGay2zLlVJP57j+fOn61CtN1S+HApiZ6PSqgHihCkw8NIp37xU5tcA66B/GnG6MBOb
gzvE20UATGcxBh5o4bC8+/svtZjY/iglvN8CWxmV6U8ln0dM//yPn2omKbb/SCnXEbzQfRSE3bJM
8van7AbgNUlWKluv7oZvQR4QGKK42gvsKDEDCyv38FpzH/1VHLy1eRzlS8fO5NxMQH2Pg9VdaSZ/
1Moylep7X7rXbuEc8sJOrs3UdtZa1G7g8ZKzJ7SZGkCaitpcW2uNRdKN0qwNz0Mg49mQWrMVkDT3
MaP7NatDb09LBkh6ZO4VtWyXA3UrpOC99yBq6C29DAlMFijBCGQ7ylwnLCCgwmlGIR64klzsSvVJ
flYQAtjZpubsMusAFEEoBC5MMtA3Us4jUmCREnqi/ykSQvo0MoykqypLq70y9E5fGm3t7Dl8XPiw
jI/16PfXQR+HHQb7C4v14uPryJJGYrWsynVcuDiUQyTcDdpsdmTjHcWYOa7pu9p3UCj1kkCmPPeb
tQ3MZYOEWn2DBfjUNEZ37BqDmFZGNukoib3GqzbMVE8S7tN611VrkixJsAipaJ7yrS/5h5QlihmA
Ue+7FxJzE4TNFYsIek3UhBCq5e+/D7uvPjAwaxj2J3ciR9ePP3PwAKSOVVwygVTKY+wF9bU3Vg9F
E7/9/UIfj1n/PE+Wbmzf/EcYZ3NqByuNvFlgQyRURFeAMhUQR32s4JNQmbXipquXbRW/hIyDCye8
r34jlASh8WFTSz6vq6pGVuLZyst1Rb7kG9q1a9/qtReXdL0LVzpf7nmEYvK2w2Jhtvp0JXeszBrz
Rr4mOvDGbMhvy2Nx77HNEKO4Cdz8179+qPSfDdolOmdYjo8f356mtG7aRWq5VutALCvD3mr9iNoU
8hmg4GsRoTSOkws/8ovHyUVpjNicmqe3+fGiICjDGG5nuU48I1o4VrgXeBZmuugvunu/mJYp+fDi
QLJoqIPPpmWgr5JoqKLEiJK/eUP0w7C7cU2Zc946pQdBqd90Tf27UNGgVkn0vuf/H6koX/5QSpPs
pKg96edD1ipka+OqLNelQbCgaV5bfg1C/ZL1/4tBM1UeUFpO9VCu9/F5Ok1s1a6blmtU2u1KH9On
oIwX2YDL0oq1h1xLnfnfh402/ZH/rwp6+hgt3aaiRrsN17R5Pm408kr6UsHs9d+knedy3Ei2rV/l
vgBOwJuIE+cHTKEMi16kqD8IUi3Be4+nvx/Uc2fEYh3W7e6ImZjplkkCSCQy917rW52lPeth5shV
u+Nwyeo7Z/fzzFlYUPRqB4Fa9ky5SV7gJnh0h8qNpo/LLkKfdanZcPZhU5Gg+7b2fE/nld6DrChI
B8CBhnDK6C27NufXigb6VFARXsiXU8X+VrNknGFALS7s+s4+Bgv0AT12qny6/P4xrEnpWkMMgA8Q
8h59vh/k85WsFyBwwrckm0P384fwYXat3RM8pLxIbN4Qf78fL5Gh1EbJzHF+xiQHKZOqtV33xYWt
zYdHzTAs8IaKEx6xxOkSIeLybuPUxCEFPEh3wV93j2aiJ5cM5ecuR7PYiYKkWRvNJ4V1zK9Z3CHM
9fNSfcDj6iLYvJXJp/j8rp27HNK4ZIQf9Aw4W76/a4TdZ0pmKLmfUJ5xTA1EdCxoD58P8mEqANFA
+ch/VUAI1FzfD9KZyVBN3ZLjr5k9TS6vctG6AjLkyRygCrV4+2fDnVyTOANsZ3Of+/U4b5AO3mBR
sQMR3iOemaZsX/7GcKtghtnHrve041tEpSgP+sBwFZmGpuUH2uJHhYKc3iQEqr2w2Kw//bu1hpsJ
TWLlmgBqoCr9/mbOWFVHxNm5Py40BaXwVVtqj9Abx9CuwUZu+9nYCmFzYdQPu+mTUU/e5l5HAzXT
ofaxnGD9wwg8TN6MoBxJlPf5/fwwJanN02SkEUl1ghmpnFwg8V0i3bnazxZrL9flc50MF67mw4Rc
h+Dd5UP0qw97MkNCnWxpGnG1H2Lx3aiEIDmy0MybUZq/YvjFbn1hwA+lBHYyv49onOwLgbgWU1Ng
tAhLcvQICBlu4Csk5AgOr61WyZiFjSLx1dLUXGNstxpnMsjPL0Mrw8uvthbmQz8w2tcBRXhYC6sV
V5m2iRH/+Pzuf1h3+EHRabBFB1xCNed0erVSIRZDT3yzkDwZ2XQclfpaS6K7fzbMyXxKe1J9dNJL
fB2Ghyt0qRNmcGEDEXP05yN9mLknF3QyncqsIaQPEqZPFNH3WBm8fBBusl5/6vKLoKhzn9xfG1aD
ro3F9+j91B1p60YEKdd+opQZzrQrfNqokVPpujW1o2hmOyEF3BKrpQ+f//7zCz333sAG00UaERoy
9JMLHac4HkVc8/ioC9ErdHN4a/Op+vrPRll/it+O1ZASJjniiOXP5uBQ9PPAKFz4xJ452tCVQ7hB
DqbFQn0yNyYrqANwb5Xf9BOs/fHFmpZ7MrFvjSh4EMmtcDUrvHTUOIGs/bmHQ2nGnWNUUkpO1oRC
7+VpqYzKD5ZJ8oUCX8Ey3xecT3eTwS4miAmz0VtiMotM2QWS+vj5jZXWN+vdws5EZWPOdUsr8exU
sZVMkP7lKef5VdI3ANbPQkSzXCdCQArzL1OdvqhV/LOT0Yp1KW1zrD/u5z+CdeblZ7Nh0QTQ+TH4
wpw8XKj2hPERn15qTeAvTfYjXqT7oZhAmGskVw7gVh3NyO5IlFb2eZ6OfjfIXhSrhjdRcCLekZSP
FlYBJu1ij6UpcUqSdDeTBXC40gnIndKUKCZC01FhOg0kOwuHx6YbhIe2idqDFI5Ps9AA5ppWtbGV
+h0mQreWktQ3lCB2JGUgngZre1YXy9c+jinOhMisCwH/fs4TI/9ndtFaFHbMdsk2qpQMYCV9GKMs
c/VSva0aY5fQX9+Ttjq67PSk1RJ/LGCpXaGIJAV9ib2+Cx+nISOlJ1X2UzNdhWas+GlU1w7Q3gTa
tz6A8CbgTqVIqNKSbb0EZP5mEOoHghzkzQzSchcsyk00KZrdljF2EjJaXojtw9tfBuQYN6PfLkJu
t6Z5NRDHtZnxgTp61Qf41TCkq21HGltjCmvF8WeuGW9xm14rxbwjWiCD9mGR0Fk24EEkSdiVofrX
t/CrbhSto4w9kP/7fjoESaFYuThXfjeShr0A2LfR8N+JbUzCaXLPn7qwVp/5LptUTlCUcGpYD/3v
BzRMY4LfV1d+0Vsz0UFmSD9V9ALwE+YyxM7YFRcu8UNtmg/z6tGB1sZuHuXTyZBqE2Vz2gIfLZda
dmttJn/R1BKy54iYIkz+ta/5RXxWFhmf2h3xmj+qsrviRyuOoVwRMFbhIAWmJkMjnOYbrSuKN1WQ
SQwFOAPXPCOS4/PX9NxKAb6TZYJVSuJVPVkg8Sum8K3Cym+rnFzAat+DOMapBgREqVqg2YYA+GLB
Al/LPwfBfFCbsb+wVpxZKpDVsUPgeMKKdQrYU8daMbreKPna5I6WdRCOOxK8FsO8cLXrJDtZFk0Y
UayHsHkpHZ6sSUpbVbhmp9KX0/ybnmgbKgcXDkEfttTMARY8qgYmPEX59KhK2bHuCWIFXDDKT+3Y
tASJF08kihHVksSEVUZ3eqjcGa126ZR37lMHRpE9gwZMEVTw+wlfpElmKcSN+KRG7VNT+5FVwaPW
5iijilut1GaHCMQL2K11Rn+4oRqTeK0LUPxdX8LfvuCYdM1F7CSuNtUaZw6Wh5oerwEQd6MG44XB
zt1aOoKcLte25YcyZT9nUM+IdfAzTYfB26eOSkJ6quiHyigP+DIflFp/wLv37fN35NyNpQ2pmygZ
DDZEJ7NGQ/1RCqpU+YNk07LxKpl02KyMoerXkqfNAI2aNH3+fNATNdyvPQTdBg1vPOdcqhDrS/P7
rR3avNX4sKEVtNIdlYIrSaLuorbam4JRESzzrNvmtEagdFvqxG6RpgeJ/GDwOQu3BbG4R3ck34Tj
vDhho5AU1SEExnLFct8kcEEQLYxC60GaaAlYVTRHapsHIyUdPe1ejGpRCCyTvihpr9nQ6a8XIxV8
4gexK0JTqXDa27R/yO5OzQMF1xWcmq6h5GnkNS1pDIbRyJucCAB3iOuHz2+PvK5LJzNvrcjRHeZU
B4LuZN3SMlWvLHx8PkxdNlOGgLpzPYBVLclKS6nt1bkn4TcQyWhldxAJcv0tI0OVDIflQYxUtyO9
0jPKfKctZeJJRqlyM2oAabH6optJ7iZhbG1KHX3h5z/6mQ8TXg5UjsAtVTKxTx5sF2pxlDYVXwl9
CgnjzhYcfJjOxnYKr8yKp9rXpnnh3TlzaFzLCRRNUBXpFlvD99MpyyY4FmSp+pCBuk0/TSRSZmsk
Hd9lapkVCY2QIB1LE4JNlcWSo0qcLJKEJCMrUL5opvY2jd1TPwRYhcXlLql0dQ9hp/ZEMFgXvqRn
vkrrJmGF69Elhcp48srh3Axro1cLXyT7s+mSR6UIOpJVSuJxRIgS/Gt+TIyzxCcOdFTrfDvK4yWU
88cFh6oIexUcIzo959MVdUpqgqDNsfCJdj7AGbgWxchJ29nroEYXs3U1xmxhifK5MEM+nh8UviIi
FOlVKcA3ZF2Rfnv3tWaKyTSPSz/rq9hGyORX0QLGcE02CN+aIHpglpJr2h+z7q9+i0+GPvmK1G0s
RTneIcrP8zYNph3kpKuxGi484Q+f/PfDnPa2zIEYSqNOeQms4VhA2hQhEsrlpcLxhw/+Ogwhm4hj
eYTKqUg+FHMdVz83ckSMtQv0ujxkEkKqz9/o889rpcFSYwVsLZ9s/OTF7HVTSqDOT+lG7tSHSFev
CTB/GyzrlpxE9IpZeKibeiv35t8anA8+DjvsGJZysp5U2UAs44irtq6EfdHjGQ+SP+a0w9xdveI/
34VJRLRf81jgMr5w4R/Omev9/W3skwtPBIqFUcjYYdxvNCvDTLxKLjj0zbpbDMNjrRLuagqPU4sQ
UNIuvCgfltJ1eJCPCBBoldC+fP+ehIUBkTC1CH0236IZG38eHsaakNRka6jWhcHWa3n3xTkZ7KQm
sgihwAHaKEDsNc5gyrY+AC3TZNpPl5D2l4Zap/Vv738gogLgaFj4rVjY5ZhDvSazkfwwumufP8Hz
I2kkAbH3Vz8IThW1r2odI43fdyBMsJMUa8934ii7zNeyrg1/5yaumxveSNmCiPn+ynKkBdgoubLZ
avpNLANmaoas2pBJRGznRE7i37i+38Y7mSHGmA69nPPQ4rC6NaTx2DY1PAZyiORu+3eGok+4quCR
k508tGTGpZMlQeFLMZKeylSvrbZ0miwf2R5eUsV82JOuk5EGIcXr1dp4KhRuBbkI6PhwXbPaIsvI
vbjRMYZ1XlsvO0CFdiooXz6/wI9fZSQ4q6NHWpu+WNJO3gC1EQWxC9aH18f4aIAJtUH01tW5J4XV
DoPWVR2BOAjJHiw64yEbmguHq3UpO3kF3/0AJ7e4VyuVuFDe9zpGP5fpW5VWI6S2+88v9MxXgynD
CY6SNc2DX+f8316/DP4oMcbc3FaSoj17c/LH0/7S1EQ5+fFyKBJiaRTZCdIKPFk9244MyzJlD6vL
wrc4FoN7Ncn1DTsC4roLrx3F6G6uptGblfn7XCWoMCj5uakcKxS/xIdUqH+aZVXbsSkPvmEmza7r
qa9ldfWQEgCxMZZmO8vtAZ7YMZnku7nA4ZTE+rQbpGjYjLEmQKmqR7sfJrLUJUtwArn6Qn2qvZrL
0PKBZ0wQDAv1EOQFaeQKtXZH7wjUc/qAeY7qxcKuoCBvbofc/FkCFdk2WaRdlUNMZpNwO/RKDuMg
BkWrL5ZjjeJe6hXTXQblEIxptxlWEtJSCN44WOl2aCTZLwyuPs2XPypoPNd1oH4NqW+5E+KNWgNI
gmN98E1V+KIkWXbFQ/qmZfr00HE6dkorXGxZqZbtFEK1WubA2OoVYQKyltW7cSA/VRC60gGed+iB
7JQVenQrFziuZH19FyVQifvCCG5UNZd85K6ZneqIpVSNU5MudS7ZvFA8AvGlavvHkXBNW4H/bAQS
prZqrmjSr0DFtoLZh3LhJWJcJwaDfpUbsBXA+s3HGZitG6VLcEc01eBgmcXwPkmmU/OG7aNGhCK9
Fg/HKE1/CItCELk8V9diw9az74gG7cPGsxKouMDFkqs1E9gRc3WHJFzzVL0Td2MRXkmCQu8HEuwO
yODgkU7woMzha5CPiZ2MDzHdt30sGbk9AC11OjP9Dv4OoOXSvHHMxqKtE55K/dy21KXzFSVLvFEs
tyMiIQ9/GMQCM53tVbG3JScvxVwnbYfKdPDKWI5uzYoXJhgj0X8oW0Evbqi88+zGYIiQwneGvfSl
9nWu4FnbU5j0B1R2Exg0JdjgcF4Khy786OVNtB+buP0ioVYj+4wgSsvIZV/KQ9Tvi1ru1b6dtjm1
xNBJavLvwvJrabbZJlQw+4E/H+/MDmAWc6LfCW1A7PUsPo9gR/ehHKa3TVApglf2kE5aa4KNqwZX
uikQfamq4zcCYxO/4Ma3noicB994oYv1dpgk4aiTfd5QPm5Ao0mY3S0ZNJgRRptBWdq7vuhl31jg
S3AeS51s0CaHem5ha0tVHXJaFTtBnDytbRM/KUudPw6AWOy2EuTGV428tl2QaPeco9Mnept4/Aak
zLt60LvXSKlyL5GpYdsQEscfEHZl1c7Ucaj3llyPhMLPAoSJpH8kzHdrULCwCZVxumDyKrCSOXl9
myzq9P0kay9GNEmHWiRstq8ygDmGsdyg7m0cPN+bvuGZLErPCblu+8aVek5sdgkvxylIQPCz1aFn
J8I4Xslh+NqJo+4FHd/XXNESxZWbcLnp4M4qfmiSQAicAftM3gasGQ3kv0qaSeZTsGFsxAWMm2aG
zeJUcovWMAxr2QfqB0WpaiZD9IykrG4EoRiORm4N+1bindlISV94uS60D/EsSDvMQmpKQJoaY38O
bowIFPoykG1cDrikB4gXd4CPdMUeARA4c64XV0Ey7oaxvVbwYDqQYP/QemHSnCqKQ6+qraVxhFij
Jhlkgb6TWo3MhDJtxmutgEGlkHracYK2qMIc0jRayRqB6tYC4NlUvUn75BbN8d0oQdQLqueqSf5o
5krAsigctCy7NkNxa8TjXgUTZhuxXroGQDKnb6Rn3KGUZUS0VL2ZUEnOsv2MXs5f2vJg6hnst5lK
TNyAGCMcweX88RVhUevqhd5tUlF6NmCweDUbH2cOlVuz5RgyAaX0p6i7pWb3R24yL6Z2HvHWhDuJ
+FqHT86TnPGvSUb8yUA9qJ/g2NXDIahieL2qOyrP2HaQVDf9c6vnz5HImXwwBQ7JYnU/Wt1DaipH
bGapnXbllRkb3iioqBfr+6FT31QDYd+ojx7OPJrS8TbkzkizdSd0Aa/Yk9U3rS0QdJ+V+GjM/ljo
4d4wiW/CjCbZErUoAqwppOpNdBXAvgu6/EcycAOtp4i00LqyvhRFvKHWvSvV6GeQhCus7hhm0SHS
eo/giR+gqL8Mo+pGozTul1Rei6Xs4nXUn4QnGJJw4OvvrPEPc6z5FM+vlfAF1y5euyB6Hir9qKSG
7DAxa2dMi1tZWbYWLkx3CrPiXpB409Mlf1KgII4ziGGtvKFX7OgDhNtiEr5HQzCwuobX5OC6aiy9
CGp7p6bQoFhn7N40v/FOfUuH2TGM1OsmqXizKPiFUX4Qm8b0Q+teD/QNRmLCyEsSM3P92HRS5iQD
03FshO2cqfsu0KStwr+YlKC8TTBhuvAsCe8VG0ABA2YythKF1SWuOuudo5qLr9btfVpMP8a5HfY1
vftun7WQQic/0mFlfp2jaYjvtFwtmvIuKI0p8hA765swTpc9Fcyfn2/Dzh2rqe6hdSDeCxveaTZH
MAVGT+w9ZSi5AX4bIexFsGu+yOPNLIvYpPKnUB23vRlfOlOfOVjSc6fcK2po3uhavT+m1MU0CEyj
EuZr41iRuYVO6qTCQ5mN11ag3yqVsFtVQCgOmOf6DynW9nNj3HWgw5f2VcwEmJYXjmofN7/I7XGZ
rkWh9XhxUhQa1VIIQ7Mv/DAYnBFM6pIXjoCs+/O7/nFTKnHRa7QAlBfUwCd77DSFwgnMrWDidw7E
O1sQWCWW+2EkS3yI3LK+VBD9eGFwAqh1r1ZBjpSnXCTI4zUif6ono6bvTGlw2GwfiXhyP7+wM0fd
1UtgwUDiwpBXvX+msP4BDZY806Ht96Gl+XkkIGtuNmJ9ybd6buauBzM2P+jUJKIJ34+lEhmfdAZj
GXnJBiDY6POrXDypbQVOsWhpCimqO1NarsxLfc/1r/5wRvrP0KeKamCOQRF33M05m0mroH9gZeun
v9qN5uo6XLNBImNPyvdfP2r/fs2n70xLBnUDGLH0lcB6lKDoaEW16eviGtDv/vNHeW7GUEKALiVx
fMJd8/72ToTsThU0Y6QVHDUV6Y4jilOa/YVMtDOrgKaBitKQN/McT1swoVxKwBu4IrhOtm49y9lI
y0nZRm3qpYJxQapybtKAF8Ffh2rKpPp98oKLem8Q39LxHsztXheHfY57fkts8dtC/qWNlIEMgln5
EtbRXjcuCbrP3FMGpXMNStvipziplKQRqIAyL3l8S05HoJvTTWLosdP0knrhTfy4xKxYm7Vet3J8
MKu9f3zA84Z4AkviA/BZI6DBcOS5PNB8GOMtEBvRXdpl8sj80h8+nzhnTva/jQzB5v3IFVE9YGa4
SKM1d2v3MDBV//Mhziwzaw2IxwiyZyUCvB8iXPQ6W2LeP23uDoW+NZVrheOEpisXBjozOxEXoazB
Yiuvhuv3A+W61UTByBpjps1Xub5v5vSPUjC9ug0PRqtfeLvPTQ+LE4a+RjbSkzxZPRfBnJqU3bVP
y8xpOn3TlDLc0Ut378wDWs+Ha9gd7BYay+8vqomzhbgTXjkkCd+aVZqoqXefP6CzQ9ASoFiPzZKK
1vshpqxYxEpkiCmej3qe17bcmY//bIx1kvxWQQrlqdAjiwUqyTWHtqPdpZeaDmceiCVjZaHYyP8S
evR+CFQvY0U5o/A7S3wCif7HUKnbCMGy/fmlnB9nNfZyUEX8f3K7BtDIk6gzTmEsT0OevA1KAYhl
FLx/Ns7JLTPUcKg1siN8pDqCvaSDO5rmI4k/F5y45x//f65nfa1+ezSgKxQ0eFwPXt07YI13Aizl
C/fs7BgaPsHVGGlpp8L+ftYb3QrW75MReH0gb2vyEj6/XeeHoDNJAdFgsTmpxVbmbE7IEigAd8I+
6YqrYbjENjmzklFqRNSBH1jjWk4WS5GMnIylAN7Zkv1Ug/4IkPqtbvOrxbrUzj97NeS3qWxr15zN
9dd/eyhSE2Q6j7/wJ/YndrRwScNf1qogiUEdo0CkRA9mnBKpJKtMrSHVCx8d0jUct9oeTFDldeyI
iXmhUH3uetbNH95YAz+Wcfpyjl2mkQ/PWJ14t7T3YXBphTn3WpIEyrKPEZ8O9cnDKaWm1ENt4OHM
+dV6qiyDlBJjfEH7cm4YJCgAPA1Z4umcDJMhIDHhXrMrMBJbLSdKlJx6lEuWgF8wrpNdK59Lg905
3ROsCCdv5UIt3FxRlz5F6JtyppoYbWTJIBa4doGJEMWLAs0y3K7RdhrlHCmU/bF9SfXYLnTJjuvC
Sb8TRMIeYrHVOrcXWM9pWbnsh/fFqD4U5eIJRrptlN6WFGJ7tAsfyDOf43dXcPLdh/KPEsBSCj/r
SESo3zpV9hOxPMpq46ly43/++p8dDYKwgt+G53N6ZgqtXowN6JE+qGlXXG6EeSYOqban8icBA3/5
5Mke7bfBTpbmfMKHa8YMBnLE5ntgR70B9fv571wSefTrxhAV5ckOo4jSjhQHbuCkzbDWTWcSIz9E
916xt9cvEf3OTWwE2v8e7eQNHQZqzlXJaEtpbAxl9jXhKZIvbDfPD4KOQ17VcVCE3i9rwWAQI1Uh
YzGF2ROKO9Eq3bSpL3wKzq3T7Nj/Pco6V35bPLNhEVvwXLTlksAWrcNCArJJqVdS/+HlnEzxCnH0
QIgf7XaldM38eya/rEl1f2MaoFRSTMx+FP9PDgd868wh76V1H9ACCv+p6LCxBMOl3OUI9V/DItPl
46PAtvb/jXbqpUG7EPftyGih2npTaLmEj9mzKTPF/7L49NdQfE2RidBXPJ0Mei1WiqjPTAZRhvY8
bnLTuHDvzs639YP9ryFOZkJL6qU4CBMzwZBdqspm2buR8rfmG857Np983ND4v59v9HNiAvyYBuN8
1CIR50bpVSKn4ktu5rMTmw8cgLeVKXR6zA/V2Sh0Apf8jpbbZOikPnZOJxMamD9+Puk+jkRtTeL0
u+ry5A8lqEKuLDGJ2eoUmr5RlHrXtnRI6v4m4eD9+VDr3Xn/pWMo7GJIxUGUs9S9v3uDXEVSj3fV
DwRjY9bzE/IHP5KiayGN/Fy5ol1bJN2FQT9ODAalxqbDbIWmZpwsROliZXpeLOwW0sUTjWerzK7z
drww/T5+lBhF43sE85OzwmnpEGgimu2c5zUmi4elhAZgTnDnczzIVBX0C8/s7DVxbKYiirX/g3K9
xlSmhTXvUyfAHMRoAqXYy8fJ+/W8/hJdyv9RXr/mP9r/Xv/U97KamziMuv/573f/dIy/Y/gsf3af
/q7HMuc/p7/l3d/b/s+vXw5/lO5r9/ruH9BNxN181/9YeVBtn/35M/zrd/7//uL/+fHrb7lAl1rB
T/87XcpZfnyP4tff8VLrH/gTLwUoCqYg8401YkW/r1KYP+lSkvxfyCUoLoOmwY4MNPHfdClN+i/O
4uthhlM/x42VpPgvupRq/hebwj8FkZyqVOxov+49133756vFLftf0QH0Qdd37D/vINoVhTIGlDrU
8gzGl/P9OziHqUkanFU4cVOa2DOSm3ZarC0Kwi8J5p9dPSM7nRMxsZs4QMPTG6+Er5R0h5vnphBr
2E0K1iPBSkA1vYlqeke0hxfSEx8bg/OESsiUKiKPGNhi2EKnHlEkF9dUwQ9GnhQOsWeYRJm6GrFx
C2nZ6qBUpDZNh6xptywQCBcsL9EIVbPKIwEkR6GgaR+VR0vDuJCL38sx2Kpd8xM59tFolb1YGfcR
iAIYyFH2FFk/yukwWE/dIm61YB+Oe2IXriTzS1or120iznatklLNty6Yfasq7FrRvlvVWzqNDvAT
8s0KO5B4ieP8trMmV5RTj5AY9tlP2VDswKV6Zr9RgvCAj8Ex8GAly8OSHeW4odSBRFgTiMYRvxDz
uxut5RrVPnGc+VawHkfakPDIbpKG0EjarBlFcKjmSz7Q4dqvCZWzSkx87Bv6mxq5c/8U5ugJ6dhC
jLfi46Rcy92+FhckCwUBf9oPhHmPADFbdxYCVxLaxyZ8BQ1Mtw4j6ENQRg5J6VupnjbkxLnAkG7H
aPG0SHbNRjxGarVdxFC1SRPTjgA0/AU2cdJMfj5QcB0mGo7TCDV+vInmX5DBDWEWf6QNUUCvJZYu
OxVzZ0ZFUgixK8ur0gyhjbRdqeiKcKN2BGeGY97tkPkndyHDRmS8YQVThttGfkqs2O4xZ1Tjbdbt
k6Sy0U1u5h7lXxZZ0S7qy6shJYgxFUJHC5p7oqYdgwyZQvMiQwER3NyG+vBAnbi38Rz5EFE1u0r4
J2HOX6YyLNmrz3dk/x3wu0FrwEpemMQedOhxJhHJ/Cjetxp3d0nTr8o0d45MJisxpj8l8YcqdYYr
l8NxTp7EFlQB6eatQQlweK6ofuy6KnUSLXVFQNd2PZNZF0w222568LKTzwaajZ3VDTZepkOs1okz
tOWNPh8Vvf+ZGNN1a2Vu0WguuUZ+0GOQSV/yqnGHfnRbMz+wO7PV4jBHD009urXcub32OvfZFzIs
tyH73azPXU0cbtukqugNXrUd7BpF8vQ2doroj4h8B1XKnju5fwjiYidngw2gG4JGc93xdVJj7a41
KmJtMqyEwnZUxuNcit+tjDC8WWIefLWWbSuAzOwWdELNTiVQrGwOQ+GC5NyHZWJjHDkM8iTaE9aI
XFRvMWGQJBrcBUP+Mwo1Hks3x446ShLzu3cXWSMaZ+heDZlsp6bcR7+eRrcpIjIoyRe3J0HNbT2q
9+acvERC8GyZvB6CpvxsLfEHwJkByddgeRnqJCuIvWhJDjKsph6xQBLmt9YSeeJEqmMvgLtEceIs
qVhspHF6MJLwxdJS8r3r1ODYqNDgW8xdVKoLMoF5dmdTCDdTRMamwWlFGpovMy9SM7EqiPiNCR0s
ipel8mJN+5qmt0i7tnUQtKwgD3H3HSHMYnc5WeoFbM8qepPM+joyQNCMUGqjfiEaKjNKJyZZm2hC
dcE+rU33rKSjKxnzlVTwTjeRibWlxBhhyAc5M+qHMhKuYtjHOxZ21a/nL31BbC8xiLd1aHwNJIq4
A2wL2vLASICDqV1LlHXGUUsM2oc5ytb2PnEKbXGTTHq4M7Ox3+ghKrGgMXKvlAR9s0S8k6vchPCx
+FvKPqw0La9HRWIOpWALkPZLdX7UcvG5yeZbSFmHBE6CVLROoGLzDxe3GuIfxEPdLyOCo9jSfzSB
nDhTmhCDNSfR1ppl1Rszk5hvNZ/cXJvQx2nCi0KMM0SZyEydWaOz2849hkFCfzd6jcxp5jVSheAq
GJfmOq6h3ORDCGdPJcxCC+pt0M1AxKu56AADq/ERxqdM5FDv4TMlylYRBnIe18DKSvliVGG+I9aQ
Tmtn6Q9Co/WuQewbK7Z4DOYg+Nr1RbvR9Sl+arpq3GhzVN0xMRIPU0Z8RaLIdAiRNa4B8eWW8NXS
gclGwEtIghr9v8WtZ9Kmwgn5VS0tRzA9m3ppeGgCr13PkR5YP+vZd02kqyYlzYyAWs0OaorDITSD
2mv6xvQQkZc7aQG0I5foAMMHSRC2CsKIzSzfA4tSrgKCmF25qXqvYb265cPLOzNYUGEaBYuLEnXD
WyQAwV3wCJPzZpDDxKYEL5MmF9fGaC7uuAz1TassPYGZj4I2VbspwXRYzD0ZYeFPZf3qhfI3tRBF
NzJl1xqVfJ9W3eRnJmqKuLJztUaPtxqRCfNbMyCX3I3m9KWbInETJRQz8Us9Z2Fmo925Cqeq33Gq
eYjTuTiqYGC/d2IhEH48JvsgXeBB5xoywGSq3BnsHZUsMLc9qcj+WJfoOfOY3YAuv+UJyVcqTMnN
2m7awH261VRh8LQiCxyVLGVPI2B7k9fr36b0oh3wLbspCvlVIbHJ1yqZQNwo2ua1+Tgq8g3BByN5
tlp91YvsD4wnGgGWv4Sz4jTJtDhCOb8RHU/+TTjFB0DVgSO2JgYRMl23AOlrjubHGV/Owo5p+Rl2
seRaQiMSf9k8L0Xxx6CHd2tnz4vMnHVAzo7SnHxR4nYHmP8Y5dLdwnFIUYptp/WPcpO7ksr3JFi+
T0aKg52tmoCJn9sex5mP/9EnbNaOp02gXk2T7kowEixcX2R1+hb0mShO7UQaKf8FzthGGFqBgJdN
72dED5Kiciy1dG9N+Q2VNEL0bupW25JTc11WmPYV3RMGkpcxLTutKnlCyvuBAfCae8/+4UEAd0ls
e2G8lATAHZZhCQHCRLwEMLKlm0yAn9Yis1zsnLAZkp4aS3QWkfh0fFmmn9Ie2oB9nNyOCr5ig70v
Yq+rFzF3CR1EXUmqDgFeIOi2oWEg8ohLgAFaQ8xbXSkGmbTsjVKBfWMkBuVhaBAYRmEn+iWg0DtO
7XwXSVnINmhyBVcgHcyHI2Vt5Fyd7AEZkqe0suS0C18l0uKXA2k4wr1EnBqd7kXb9lEqXQ1NmXyb
46W+Lzn1eJGwsEdq4yV4UIm0wyyuk1FoophSnaKehhvOnemurjRxC4Ksfm5UaGfqqOgpqpF4cGb0
NNsKpsRjsszSsVnzEFq1035C8y6dshu7O0sUXrWx4Iua1Ul3bXYG9cywZDeT16JwneTQT7EOxI9i
P4o7hUsHIiAad6DrSLUeQm2XSUa1nay69kphIMUvkDuWv0hx9RFFH3KvfN/EMp8Oo1ZmWC2homyV
StlOGSqzwYq/ym1LfJzUidqzlMkx0kEpclsDFZ+lk5vMBqClfqxHxFQllRl8wQJi4c0sFh5qTw4N
SVIsfwWYhbwVDqQwrzGMlvKsJHnwNVfabK8oUKSdHMWjH1ez8boM7IcFmILr4tT2/mjk/RHqc/K1
sTJzN/1f6s5jSW4k69KvMjZ7lEGLxWwgQkdGpE5yA0uSmRAODTjU0/9fVLXNFNk1VdOz+5dd1iQY
EO7X7z3nO6jJEjbP0qO+xOv2gwQxc4c6yQyUdPgKTU5lQTSU0FGkedZr9yFD2WLNNYEECYQi290w
ewoluuI2AU2Drxw+E8oXHyXyOa7qO7ebXxCfhdMyodRAPRmk4wwl3MNS2o7VGuSLgkNRxF/h/G8K
TNW+IapTpmonsPJXsUAiUWV9S5p5Nop1k8Nob8yZ5al+YnM9GL0bQYEhkrCbi8hK8i8KiAEfqsJm
poUdtSqd+Snvr7oskgDIFvAh2j0e66Wf5/G50Otzo6V7r3/nHayDQkxgGuzkpQbG0JTxpW8VnfJP
7fd1naaH3BWeL/Sx9AclT4IyMV/XSdUjOercfHC7QnfR04FckFZa+TZpo4d8MZsnXUfZBKPPfFqL
TAYWqh6fEDgq4VwjxQ6iddjk3fMKSuhBCDGQOLu6MPzsQ+l4ocycZBPHBLu3nQQVSYiH7yaChqwT
Q/bFmpU45oY+08MCkSO7oXWHwBq7baxWATtKhCqWNcSEyqlETTKcGGD7dk5V6emNjyJ1Oy8iwA/y
WS1Z1HrjZlCIU8/TUO3yc6u9Nlrb/vC08Yfsrdx3qbdDwjy7TZHx6jNCQvcLcIU0WJsbwIlgEkd1
lWMIKDwJVUfIUFKUsm8o5RGp/8HV9LtEQSpVAXZr0EoSXWm5WzzmGDH7dNsoXWj1Zhz2uU2cQVz1
cwSVs+TYAn6I+OTGOYsRJOyqJ9nOygzjVcX9s++B9aCkFL29MUvVuiuGyo7KvmgvqZGNkaYVGRnV
iXvsJYpiDnF6udGTIt/UamHuaOGlByVDwTkrihchlIPWjN8rGFLDeTUKuWxtRJJb9E6gWOd19l5b
N1mvNlSt5xyA3qNjSX2nWiMm2C4mn9stwOzpsCHPOCHyc1Ep3mNF0GnQ1gU89h4REoebqd1rala+
TvSGnpB5lu+zUwzfRuqNw7BKki/sVOuRO2nDszc68iJFlR+U1C2+2omYi2AU47hFOIko1PJK786b
7OFtsPT4UXR58qDJ3zNx+5iiF9RI+SSNxfi62mYqQmaMEEhmvY3R4zfzTuaEQOt65TxZXatv3ErM
d8IC9b5qGQcyhxfVdkrtMdZbJayzTjlXZrLs8V61d7HAixDgnWbpzwtjgH+ytvaJTWA9rqbJGc61
uuoVuULMSwOhZVQ785HpUPo2e0R6hIS59q/Sswg0N9dZf6GPMO+7JDcjSBJ1pFj5fh2UbD8nGRnn
3tDpD4jlKe0AQVmhXi2CWzOyUTMsC3Q3S1+K3DSj1q6Sq6ePJB6bo6f54O6F8ON6lbxasHq2q9WO
AaGrJJlIh3OiozTLUXgJe4RHtHI/j6gUyUio2t6I8qk6pby1mTfvtTkPjH71EQT2oZjpTZgD0b9K
d2XfhVY4Ui3EVuzn0nxUy5TDzC01FGHNTpuVMqDkTHF4rNoPj6gVZM9xSCsIKfmclx/4oIa7scj3
WUzQXcVxPZKWxvAKGY7wxFsd68VWd9LN5JlRbrCGOyK7z63eI+Z5ogwTX6p6tjio629dWd41FgYB
qajJk2sSQqBacQo3pJPUETqotGodjwVQK3KhV1ompmP5o1RfZRrvIVVGk6mRgNKPo9/p68FV45g4
EYgzFRrVbFr5c8V0qnW4MsIhRZujGD4CEgxo67jjvUvEMv9xGnd2LL1wGe/t9TlnmroU9B5oK7mm
CBHNP6kZvuvVqOuQinWPmmpndZ3my0nDeTNozVlvPgb9stZUXtY8+UVectRunEATNlQPCBWBMtHX
cFrMMgSGe8es3Rh6W/ANZQPg4eQj16pNXjofzZwVz0SZnft56iIHZVPglbG503QcBIvOIUvkDal0
7p5b+UNhpIRDKVaihO69SOZ35KZXFjnWfIiB/Nofy1hFavNGYM8S2DRP8nicgqrmZDC0t5NaPros
CMLa2qvKP1+TLJeK8jIkfdQTJA/usznKbpVHeI3apk3TbU/8XdS5yUzKTzmGoqRzaJGShG5/Y7on
8qxxwXzBY3lJRPNdSb0pzCR7aKKIJSiU2A3LqjZRmtOV6UgyjzrwxpuUcCMKiYbE8rpsdy2fUFBi
j75PVnwabe+ytJS4J3pikudTLBF1ClG/wCcOvcZ9h5s6BsBjsq2mivModp50HuWgzL4uVoJbVT/F
65/m3jmJVSOQ5SB2bQ4xvYl7C1ZtQ/PFg4ZfqCeJ3PmONXuKkqo/mtkIrq+rvajy9Nyn/RsUVnpS
6QrhRTLz92TNeQnxWb+u9fypTYO1WW+nUbXDPpS4+p0gFtZjzkZn473A83YyE/ske6WijaZpF1nZ
3nmejPki+s7ZTkzw9XQ53kB3MpM6u5L1qdoVm4zjnZkJ9L7jPHrQFF6MaQViXdDUnZRh4jYUE3aH
vPPVtIF8Af/gpNB/eiTEAIVxCy566Ie7TqxbO0vu8R7xmY/6y8IBPGpX787QE+5XVa4q/ZlecBC4
hX8I3pbkWQAf33qVtI+2Tib5UKX7fq03bsxb2qXzVStK66mk2UjSvLIhZmwNTPzu27punY1eL1h+
IIr71PXuPWSu7+2UXPXVJPU0eWFPPCtQNUrHffeKii7XorMU5uyNcZLtrYx4Ku2W+NdAZrOU+kpW
LM1GMGa+iw1PjwsZ2NXQRovpHj0qIMTsy1c2K41aP8NBOLsnKYjQAZGThxOxRdcx05oLpcFZG/oj
giADQ4hphO6U30PvcA59nHxoYyoIOlm/20SKg0FJ3Me5WPnsRX1PM41FspvlJilwBtiiFdQeNXTx
WhvdTS9W/dBYjXVaCi+5kAKc7XrNyzbZJGnQLFUdtKYRsHFdCztugqyxXwwpGC+6Q6g7DcZddvSq
Vb2dthLBxzQwJTGcLqiVXzS7fHStlvXKQAGHj4hdiScSL8S0ejrGK0qbsMrbZ8uZxS4hSAmMwgbt
l1+CWRpk+2LYXzMQUpdkVgFsyX0SY8LR78e0iAr1XaEp9+jW1u3A47YHrVs7n5OY+Ugwk9i6wzo+
VXFf+6s7My2s8JJptdh38aoyG5VLlOXuF+m2FIpZ99LSHKPbzsIrq4pY+alI/MJrgqZdUn7p3Jxy
FXKhh9XMl3oqjmkTh5V6GXVrPuQ3yVInOHQ5Y6SPCm1T4BtQyCIBYsjPbWxIg7IAkFJp0cp2L7x4
r2JUmwDcMbFHaz4HevZMEcz8ubuJ0pQ8sqwhylcOyDRhX7Ec9+e0Ty0mrI4V9K3UfNGP2441V+Ra
48em2wY6p/9bmALpQzM2x6R/E+2Asa2tSdCpexnGmTR3lemldBAou+qh789sl5bvjgv7YN58pkob
zjXZdpl7Q2o05N3Yuuw5+aWKdVAFA4rYIsSoH8rveuIcRVud6NsZeyHFWwcZ/ThKuzsIMe3LMml2
uVo6voxvdruyKUJGF6s/EaL14arFsMUscSput10p+UqMvj2MWTFE2rJEo25wL7tvnhbnzHewnASV
NZ0ml5c8i53DPOUdg3pzDI1OTw6lRswqCXNPeWx/pJUVjrdEb/rJU1opm1Gm7EiJN4Gjl2yS1aBq
4SzK/lvrWu8CM1mABM14atzpidfgKkuI+Y2RfFD96KfGGw7GZFvH2VKOyZiTQJ7QD/aWKUPj3iSU
HFikCjBxWm6iT1CmfdIY0EZXDpR1aZwFQRycGi52krwqcqEFAfLXIjd+25KMUSbMo7qWWqAo01Nh
qgfPYAKs6F7FMZ7eGe1POtWKGxhor8syp6aqPd8wzqk8OOXOEU8VXqOmu3BsDcns2sSLY7P328XG
aQfWxTKoHIXAeJTBYclpmEbixm26MwaPy2hq95IoVT/tsDR1q0Jx410IyZ79dZrnjVd8YMHFAjr5
tVorQT2XRDVm/c5Qhyvpdo/WUCZ7S04XrWsP3VQvgakvd1IwPWrVH7GNh5YcZgtn+IARlP/DxZHE
mwmbJPfVMvnOjCUsnK9qp35Sau8cxa0YGMmNsriPXpufOFZdhlj+qMzMOLk9+IisLptITyzcRkpy
7BZOdI2zvgLwUckXqdm470qluPeSwad1GGQgZhVj2VUDwVWr12/t2TtMXu+F3H5gg4QL9u1yP7rq
pWHPm9Tn1uHDrNIgL6dtKXo3tIoEx2v/yGP1KZSQp48USX3sXZfb+LHxWJk1vriyExezXo9y0UOH
p4lVssKPya5BqvUPmJpnreIUrOMabZai3ieW94ogBRkyU0inU0M3udq3Tr2mvEorsyM4nBeb2KrQ
Nfj4ZV6vl0zjk5oIvg3Jx7L29FjevLa+r0d+CzDFfSUZTSVbwgJIGJuVbWl5Xwz+Skx94YQdWBnk
j5E0GILsw87aFDbh8MCo7HQD0f3cxm1gt+mm4NTYSL577Uuho/Ap7W/pWh6lg6p9u+I4XwolGmru
wtKdCUs+m7M8QM4JXJVE09G5EKlyJDqvZTvOc8rALChVVQNAVU6Pds3Hb9a6SxoNUay9DXSwUNdH
j4nvU9vP1mPjLHmgGIn2ZNQT6dqw3hUGRAAxjhyYD2aFZcby4jJwbfl16msrkAWDucWE9oh/6j7n
MEIP2+xDvR0UX1uVfYJNa9dq7odXsU5qDHT9Sl+LEAQcu/i4TD42ZVCcpRbo5sKEOHeD6nYiamRV
7NsSneMoLyIj60NTF4+iEJhDXCv3QnYHpUjuO9zolWteUqUQhy4tt5AjSXrzhiNomvTgmcq0md3k
ldiRy9KJvZaArG+KGSPmajl+QpcpyHtwlKU6k4HqOM953X4isZj8xaE7CuwvpUL3Hh2WwzCrBzpg
VWFuFcNsjgrYjNwEgT+uDyUobJdjy/3Ym/l9OqTM1jyF39RkVFa6p5yatAcANlzAIfrpklPwrNth
+T7E7UW1Hqo63slyJAul4FDXMSUu6g3W3625VA9u16DLx1grfvRDuqHG32FRZ5lhHdtneb6p5LhF
F7vJ6MW1ScvkG3JCblBykGrWkIpinXK8ZJDhhuqWn/Jki/5isLYnaXuXwa64GTodYyJublXMLyg3
+0j2wgwGKXSS2Wx8yXbCwWaa4tgJVsmvgzK7yeynNFkC0b2YxbKJLXGXmgmMhD0x3MV8spx0aybf
Pc7kcrGCltJAISKY/da3ik+9uW29M7/KiyyRvdnDvDGG73DLVKN5K/LunaTeqzrd1AdGmGB5XFPa
Q5gHOjiRQg/U7L2C5tNw9sxZk9thk9t9NJAnV9KhKewvZVmwdoxZSHUfUBAeHMAFjaPi/rSy+Km5
xTLFGm09AVcnsHmd9yv0CF79xlYfSE9NHrukb69VSbewwW+/7zvF2yL20APd6DKyp2ITpiZvtCJZ
lIIO+VzE9L4meYc+A5PJjDwg4cbmTV/AT13S5dw0sj/ERnVjvFpNVJeV+VJlOie5uWfdz3WajV5n
imhOm4uZV9oXy+FTtpqFJMCiSD5700n2qmC9zk21fpXaMC4Uryms69xtHma82YEximeDIfzo56a7
HGYnL/mb+6ugLHiaKe6DpCpCQ+uZ8llvrRfvcOc95p3y7AzkMtFi/RIvTdTUKiOxgsW01uV9r5ou
m9YLY3RgVYtJlvJUxX7JcaHKlMB2bZgGvMkH3XPbkHTY73puX5nkveijucfK8jlZgqMGOrKhK2gX
cqKX9sPgugcvpt/bzGRaO/R41di4qBkfSg+OM2oYizXxG6t9FhLRSK/YCEvOMaPFjNCJp9lvVT6U
Kd01TDdMvZ58xRjul2m+TU7LazcNu9Uz7pLCvLSW81XRrQdjQlZvDKeVSJncmjp6BZPgKa4KOUH5
tUBkS32YPM5qfiiN4c1kl2XZXdnJzdTaNYWyoW86wYNIH9vZuJZqGroK3eraMIJpZhgpGd9o4hzH
xHNnjvxmic9OA4CuUuQHnFYRltD6BV/Y+5xIP8GoITOZWNwTo0DT0IT4HIpgmSlSASb4qZLemYYE
4DAwjFnjrTGLr9ITOQGSzYeEPWMgsLZSOzt0M3pEHv4uTqwBcMa8qxRta5gtDJTkQAAkzSSrZsyd
EIjovVAg3hkajIS8y66z6lF3LndI9vwltmY/K8tTbrCt1obLh3dTvDu35Ri7th2nYTwhtq56OiV1
yw8VsXhrVjasdDxoJsC0G5ehqbxQhS2ybSyOLvHwdWnKSx7DFe7dFP6grQQtiER7jB+ksQZqoX+t
zGVvDvIyVPkmoWcRp82nbirqJtG9pwxCxNS3NH2dqIPNE5pQyN3KNXbOUt0yqGYjWnPdC1JsVf5U
mHczFeNQGtex7Pd2XkIx6JN32G6uj5vnqyaJwx577TPXFg8wqHtgJJ6Q6iGv4CAuBMDd6WpyUaY4
tPvhTVf6SzV2G8VZHhzvmwe6qVDvGCM25KCKCJVexkHGC4vJCgbOQEIdd0WefViMSW9J1Rpbnzom
gT5Scmjngum12dNqKfV9TpNt1gg2kY+us19ISnar8n4uH3WBiXqwb+IAiyw31eoCDqsc32KxT7z5
2C6449NJt/w5tZjHVNnRIS4parX4AvKNE5FG92pda8ZLnHDpLFPkgpmbN+RrbXPHgyUo7GOqEM8F
ngyRTmn/UNbyhCbk0ZJZpKyQsUnXNXyVrt3QGwxq8mWTzvTPoVfnsLSHt6JZDoVj/ki64VCl5gNz
9nBq7TO9jgPH1sU3FuadnDP92gazkowkTRntEjoVDt3G2kqvd5kRdVqYDxBDKqJ2SM0YG145JpOU
Y4Xf1uNJuuoPMyfR1zSe26b8FjvlcfHGD1m0PzBob1UZJ6GNxiDQZfedlIx7xTLpScnuwQVPlo72
PmsmhFcEg+U946kimGXOpO9TVYYxMp2PXrjP3SzuLLQWwSBm/U6r9eOsNpd0WtVbQjDyBg9CZM06
Ktf6WKe0IuuZDKMmL94odvdq270XMn2b+tjYcoI8zpP2soztZ8WA19dp5NEGV55UPm2NRhSf8+e4
rpI0PFbJRHcD6drvtJFbNEqmjLK0vbINH3R3ubpuGlBbbG+SDafQNgz7p9AsyTVepVh9lycKiPWU
V+WF1h2p9yKtfW9qTkqJnikVSh2k2vKZSeZZHRXrMLkyLFQmtkXfhImSnLq+ccKKzpnfgz5kkatX
1ntl77YjyTsoZniL50OWlHWAd3raIlTRNo3tXTQQAqdYQO3g9pTPvV0Eta58W4cBhVT6JBUHIthY
Bg4hhZEh3PSYpZA76oZBWaID9Mgd7Vgxewi6FpDP0DW0vPlM2RmUbYPWZ9vZowmYKfu0cu9xMSX9
6ZzkhrjEJTl+HWwZuuapAhHJas09xukeOmP3tQI1bnJUSDeNucS+2SDVsK0Xb8hC5qYWjY6eYLhR
IeqxSt+VLn+2ZjM9VrOnw5gq4Mwq6qdddSyn2vtElhVn6+aLnuWnbJkLBhLJbTD1bej1LzWaSIth
KkyiQLE9DXURwWnj20p4djgVlE7QYk/x3KJtyPYku1x5UkcFh+RtqnTNCzNsVF4knbFEgQyiiCn4
04vsz156h1xoiEUeDba9z/XmkEC1atvxwS2KZq/e4EWWBul4sNFLSMQxi4a80ZsOtjG/WXlr36mz
7oQMdR9vkJXEK4/aPN4NmfPU6txCQ984abcxaYr5U2kr6ImpbRLjS1zfdxgPmNmtG8WIVYaTjLTK
9KGlPU1XzjdT7x6H+H5I5tfELr62K5ybYcofe0V8H1Egxs6HQcXQM/edLIMRiHXQB0wN20bsF4uA
7oxBrCjOty8ir0HyAOrNn6UuN558yGgJTJGAE9BxtFWZczS5v9IUMRa0hwtto6HM9ENlSfXgTuKU
OkjEXDV6Tr1Au1i3oXtZ0XW+b1M7fcraNH4AENXxMvTqQV+G7MMR1borpaF8CKcQUZGOJGKih/w0
UpfNRR82mmATKqcsvctKa1pCHe8W09dleBUotu5Q15bbylUXRAYyPy7K4O5hNBFXnVYQxKh+TqUl
0m9xRdRwqnB0NeLO5sA0q5syVrudAvfDnxiTvk02aCoPeYuVvzst4yR9qHvGLQOzHsUh6Gqom9OY
rt25IO/vzjFKFRjP+NJX3EY1phEaGUr1AqLfYl6uS+OgwVVnpil+dCTYsNxGKTyjFTP7LO0wrbRL
3aevJE8garNferIsQ4Bm7e3odHUqXQ+ViqXNYN7+1Oa2ci89ep/Ge01NQWiN4wupnvNGXFtBUKCM
d4BQsh2tJAWrXFdGrbkau2wcrm3mPCBoyx4muwlRKaOj0qv50CGgDucCdqxTyLva1t6ybDjW+vdc
4qgYOXcwnBkYQA+M6AksEEsC8DUmeyh7c9XzFHv+OJ00O9k4jF0S+1o74445ud9S0znahzIxXkyV
XS6VcDHar0b+bfU82sgvfLcBLWFQ0sn6lWp52UiFhl/Sw4LTe1Q17rK+G058HFSOupZd20HMzJ1C
0TkIJ4loltzhndpbOnNcyEK6r2evnQehkjMLtFE2ojXvI3OmYsorFFrKtXY5J7DwETVt6vu6LK+t
Y44bN5ORQSbfm0DvuDFqampgUvNErvq81q8pRqMmO9bZcp/f+kkTr0SUGkV3WHqQ2Br+MOCRj4X0
TvHoen4yeFW4utm819c8iQqn+9KVzjtrBwLgTnyLVcV9oT2YbozVo+hvyI2ERwfT6zYMQNEmGsHh
Hx9KCLkyInuTgqWDNNje0jKLGQ9aAQGis9JzItbNOGuv69Ad+wG5bmVBYkwQLufeD09nkaTHonxx
tFkLltRKzrnd0p9X1qNST9uxWIjEsVfOw8IlRnIeKbL0ieCHOYYMFf9I8bjIAemrAh23lenJGT6y
XkWtY1IfmRZAbzkX7+y3fDwTkrh6fqvWOqorVK/gziLm5VCwvLrxx5aqrNS+O/n3rukRo+veeXIo
/iX/w0JE6ltU2EXTDUGj9rRdiyJnKZncKDOa9A55nc/q7DGOcGiPyjpKvORpGbD8QLBwPsquqUKV
pluYaM0BDcC5y9QXxtwwrMxiQoRtlUskir7kX8Gs9j/3Zlyaj+px6D4+hvN789/AV3Ejlf/ffRWP
XfY/Tu+V+MlZcfsjfzgrXO03DBIGEQnkuN3yuXEX/eGscLzfLJ2IK9PB5EPSDWaMf8V2e78Rl3bz
Y2B6BjVJaOr/NlZYvzHkQTKL3p70B5CXzn9irOASf3ZVmGgv+FdhecZEhZHqV7B5U8VMw0aJ8bAb
rXsEU+1xsLWW/Y8G5+ZPd+X6h1fjz+HdPxu2nD+uhfCB+oFqAV7Rzw6ObC5ElTkVshnBapGx9J/h
6pW7eGwSpLmo2/7+en/12whjxLdnkv+LgePn6zmz7YnKaeaor/vkNh4jM6cU4Lta559cVDcX5Z/M
Kb//NEwwYGcMfp+p//LTzMxRet3Wp8j0aPziZ+i+yXiRT85EkIvfFnF8pufB0VzJu96J/v53/tXF
XUtzbswineig2334k5d0VjKvX6DXRcJCr2eASVlZllRk03pWn0kC7a+qzrw9L+L8+99f+mfP/B+P
1AMHA20HBTs//OdL64lmkJlNelms5OVZt0uBNk9m4d9f5ReI7e+X0XSM5qpl8+4w2Pv5Mk6xFNZS
I7gqtFkc6nGQJ3eqcwK6W/2x6UyUG4PL6dEmy+Vq9wix23JYrms+yn+CIf/FL9Z0l/cJyrsFzegX
G1I84A2Z6cJGrcLEVKlpCsBPqv8B/f+z4fCPH2yofPtAjOCHeb9cBYrRzBCSR7qo8/qSLhCDN2Zv
UCp0VsyZcJ36Kt0MK8wK3zbc5ElzGRb/w23/2Rr4xz8Cez85uKrLQuT9Yh02k84bIVXMkSd7mDhj
mbxwMF6O+pTkn9kEV6xydO/h75/1X91f07l5OnnYjvcrJNl120lpVmjEapzPt43rg2ZHsv3PL8Kj
I/OHFui/X8QbGke4BUC9qcli5k0UFaxE/x+vCr5NpLv4bTFW2r88xA70ccoJjFfF8NKjLBMUb7Fd
/ANX6y9uGJnBhIDoWPdwwt6e4p++fh25oz1ilIoQtCPsc2+xWnrp/cPa/RfvgqFjgTXglsLg+ZUo
0zn09kwtnqKhdw3aMslI6SOz+nmBDBBa86BsSbX/z4INfn8Db4h8DigGC4xq/fLbDBEPY9YxbiLJ
s9yYBaqDBNdOpJbC+IfNQsPF+OsSzptA2hXfG8/K/gVlAH/ZrMoeNaXMiKXxvSoz3l3cI3norh26
Vm01WzgHGiLzrYKhjo4Bg6gPrW/6S6rlMdoF0Sbz3q05gP3D+/oXO5kHwtsj4JbmNKKFn5/xmi9G
RtthiDpr0A7l5OELqiWTShPkxt9/Gr8QzW73nAcJxglC1S2B81eA2jCquL3maYngMDFmA9+szE90
tw6ampysCcuZlTtR2aRHoQAa/vur/9vLbHNpkBzgXhwwGTc/6Z9f5hFA9aK55NtM5CMGqx7j83HN
f4oKvu3GP+3WEJgMthKuQU4ikLhfrjJ7nTNkzRCtikFAHUoOv1M11S/WZNoa7j9RkpDy/NsF2bdu
0B8s1rBSfiep/OkbTWLRGyib66hczLTkWAK2OlCpJkYcHUNsBKmb6j8ape5MH58malqtcLJspza3
HrbNzMRAssHbuNFtdaG7pspKx5xpo5FAskQ86DDW3+GxjHRxwPdlm6KgP+zjS+KwMDXou6LBitEX
xMjQC8Y9fZL7Tg0OHEFPM9p4kvrxR9wgRwhQpNr365zGy2ldkb0inU+ydySpughl6aak9RW4/4Ne
M6SG4dXt9eeuU2bP11LLzW9dUljn9qjn6bUSTb0c16q23Ws727ERLd7Cr57MPP0Oeht1JSfXWfEz
udTIT0YUQvSy5GM/azlU2pi0HUbMA+MBxfHKx2rMsz4oC00v6WNVppWEpIqzLDRuWycB7hoGhENv
J7DOram4uF2G6HutRXOt8FRx0JJ2+17Ehe4EKpF8atA4XKhO2zhFUerk7/HAmNXv4mz56JMyr4Nc
LfqPGBP9GkkWWpVwXTNN9zFhwqecBgP04AkqdqQY+grmFvU0UnZXmHUg5Nqad7pck/rYWkZfM2hs
VoTmtrt4GU+0VYzirk46Uw3laHVIoLwRpN7q5g0vCdRwfGRWo2Gj5WsXe7itvbrXY6X6ahvQtn0Y
rolAYtp535K6R2+vNbpwonots01H82s4oLXW73TgWa/DgNGN6sGJ80hF5+w+jF475gdn0JV7V0Ea
GdYxrgzfmCt3DCEP0/8XHXUGxq9BFTBkeomAvWsziWcz8d7po8pi282D3fhK4XYTtOshUw6jaE2H
fz5+uKAatPhsVuMSH5eRAi9o1wJXAze5CRjem/nGMwfsMMaIgJZ5vILVkhxM8yqSxGB0roMX8w3u
5tNSrHN9cCs5LJGxio6+i2PKS2la5EIlpZYl4Yy++JU3eNHRgybkBlbJrF+yMc5Oc9H2faiksvpk
319eWeDoVGRW2n9JFhDqftvEnHRxnBr2JhVxm2y7kkAp30jrjNa8kyNLqZbhHdq6pQXrrZRmulV2
nwVfvRf2RVM8ZvbM3zE3SEeiNMffuXPSod1Yvdraj7OhKAZdCTenI1fzaKPOHJz5us7rWpo+00Bc
K4MhzY1nNY0SNI3VD7wRas/oX3V70KrqaKIAJREZt+FgqjhNateeeJFZCKZg1otWuRuWopHfHXCT
dLVnz1N8z5bNc0NHaH5LkYPez4hZVERnButDiXz/d/r1Gm9QgaNBQ1JJKzJeVN58pL/qnvQAC9Wx
nsbDCb1C/Gr0BqIUipkCm4pqzo+/7wD/Ebrh/43K8N+ticDx7E+b4Q0T8S+oww1T8b/+5/m9eCcw
+6cmwu9/5F98Bs37DSGYQUHOlgUJgT3mjy6C5/3G6dZ24IrZnD6126b5rzaC85sBCA5kJnUhkVza
rej5F59BBffAqe0G0tFvZyvH0v+TPsLvJLb/s6cq7Hk0MWDk/HLIrkYnLVYRG3sCGrIdc00+gVhR
ygdnkdNxYLWH9mX+F2fn1eO2ri7QXyRAvbzacp2eySTZeRFSJuqVkkjp19/lAHefRGc8xvFrENhj
iqTIr6xlap9dNTZh2cWUlDhNmx/m2Dee1KzVR0SS3a2WWf6hkK2DW9UqiaklfW/eRY3hf6MOQR4S
vZyzTeTDT56Mzj71qaV9epCQ8MM/hv2NMMVvU9dbP2Vx+KBPLHBse7APTTEJh8io37wKzwD8Taja
hvuPDTNdu6mLjyK3hHMbdw0opYh+ljxUydC81lSEf5pLtx1WJDVYYFl2qlKgqLW4i0rH/Edqvn8f
qMn/yrMudklqVdRANKr85s9zKmjsKdt/Jtn728HTqfMaSRLR4+xduDP8fb38z8NanKel7IU+O5lz
yJMAbQD88P6HybFXX2cZ6a+TtfqzM88e7dxx4NPkGzXeJXvp32fZ/3z3IkSiHOqbpY9N2bJm7ZHD
p/FPGwjKJVTbaheOkX8f8P7zHYs4QaSRf3OFnJlclvrhWVP1nXOL/uxNTnIT1ESgLtwazNOt4K25
cjrx/XGiqzLPSjPCzoeU0fvlkXz50EWd/kLvDHX9vOumfZOhUQldXWpPBX04D/lJfUgdcqy/+EGr
vxjj4H/nFg13oKXua+X3dkA+sTGHcqUR1t3YtW/8NLRUkoQr8vrCGP19Jv3PGJ3uQX/85bWeUPtE
kmM3U3lZBfOR8M7/hOv8z0ebf3/00MnOpEKx302SmrWk2ht5c2HmnvurF7ezvMdnI+XQ72iQejD0
5IM+xFcOyOI2ECStlQHc4q8WeVhSg27VbNL/hoPf2FHO/NFLF6FnTzFdGHxyXqTbhPLmqeo21330
cq9yC9u2y7rfmZq+AZ1DzfwQXvfRi00iN5WJxVf2OyfXtzkMAY4sF5bNuQFZ7AFlBZsGGZ7YBa31
lJgZrAX7ygFZLH3RUNZf1Um/AwDxnYwd4p/2QlDu9BFvrPWlBrtS0rcz6zStNTJwQDI8wDNmIT6q
top/XTfoi1WpBtzHUcl39PC1uWLbbfDNCuQlw/u5gV+szCKjKE0GzMRyAvOCH4YrGEU+Vz7WxeKs
Ar+wDbprdw2tK7NPkKhrL0RAzv3hi8UpCrsUY9P0O6H0MI5jaPj2/way/f/tirDD39uVcGUHWCHr
d54pnsvGCSl32l7zOL1l6BTIUSWRh6NgUl5YI50Q2iX86mkZ/vdsBMj19189k/21RF+yqdCp/jkq
cwMeSh7AeBrnoxc72Yc4oPjout+xWLBdNtV5MrOqJMVosxGHBKKvmjT/xai2B4PyoThmiHROSNLe
GcmlvMHbk4Z8zN9DNLJAKQDpxC4BieW7GTUw4XXjsVimJ08QuCwhdrrlfer18Qt5tQsCg9OQvvVc
F0t0SuzI8/tG7LwEyTlxq3zV11F1SIO0PUlltP11P2GxWDOTIhMfBsYumKZi7UZOuRo81EfXffpi
vSaVdEtIaryX2uSjG71KdHJXfbK/WK1REPtg5mnRaE0q9KJIfS7HabjqDACu9O8ZQ59RUbY9g1Lg
8WsyuIS2d91WsIzPJ0FaJUbTil3n0BmUNnYQ0pAZXzfe/mKBQm+0psBzaVyZKeBugNxo/xsY/d/t
cYn1P1UII9A7TRTH69euWx87kB9XDvhiiSZyKKaaJjPaAcZTo0Y4xcNVp1DPX6xRgVVOjuMgdo5R
fgpa+3tDMcl1c3CxRgHOmNR7KKzHTk2QzyfTIq/bWfzFsmyHurajigeZa7AkzH/8yb1yAi6WZA2h
O0kEe5ZfWQewuhsxfbgwHKfl8cae5S3WpFb6RAtr5vZIgiqs6R8gpETjrJRJ8aRPVnArIKIF1Ea1
XrzKETU+GKIlLtbHOj1S0wjwrjJi58vgK/+fpKTHuihdK8wDw6M4qiQom6eN941YtPYhzQN3ryk3
e9FF3a+DVKwKJ6cn0QjGw0x8PYyJ+m+7Ni92w9hSZZ+kkpp23Sh/dibFSiKfJpTj3hQqSobJbTi0
CViyPhnisuE1JZRXrSRhTrCNjel9VC4FaFFQ6B+0yQXOovta/8HsB0ivAlnQVSccUMl/bz36mE/k
WXlZ0aO2jooqFJ173XT1FkcFQrglYWBWQhP4H6jv/6BHl8jPp3X61pNf7DvWLDVXnqZrlB6oOw1p
27puIZyKYv68n7oF3uRG55PnZm5WTjp8Tzz9yrFe7DpGU5cuZZNil+UV6QqR09MQDc8XVsOZIVns
O15fqVnoXG7ov7up7fRYm9F172xvse/MzRCJsqqYI4NUdLWTZcmNPL7q6gSJ+u8RT+aKsHrCKvZm
cwNvBRtadOUMXOw9dO/5AXE/HuZgrcEHrc1YXbetLYnWCR0peV2YYgdAe3PCiUngAe8/yUUu9N9X
3zLfqo3B2CJzFjtFJ9S3aC4Gassn7IMzmqyCvcBe4T4Y73FHi2OZcZuCbNVeN2anqPGfC0CJjg7F
MWO/Tgx5o1uzvwH5WFz3dnQXCzcTTWVTT8Ms1QPy9reS1uv3R+3MlrDUG/DOTajRMXggotjXyGCD
2LryWS/WbTpISptKphEQhY96BUEzTeWVA7JYtlGpo4mmu4nP1uhM1XelqK8ckcWyzSe3U1lUi11l
drRqjRut491y3WgvFm0pVGdgVGOKji29lEejfb3ugxdL1vfow+8dyXjAEO5NrBwXQ8BnZoizOC40
YwV2YeCjBfQrCrytVlzYwk6z943XkbN4iRqAJiUTuz9YEaCFHhlw6Eyi3ALbVQ+NVcTX3YeXBSmu
bsxO0vJE/YRS3DwCwUPr7YVHapzmxVu/YrE2TY26+KKNWZvz7G5yT80gW/yI+N6pC6qhK95sJv3Y
VSDa1Ki67QCEczVR6fDLDlr3upfNspywUZZdTlb5e0HcJXpVrKL04m88NwWWK9lqGoljhxdC4T6q
sn+k/P3CBdo8N3yLlYyBsqNWkfdYL+n4WBEEJLuuEpPuljyi55hKpdXsQnxsyFMfJBSpTQvk7YA5
PXhu3bH7Z0KYAq4xoLFVd4NHT6MbWEqGgsIeCjasot7Mdmze1pojb0qviy48+XOjcvpFf8TkJz8z
W6/kL285SnGcXQ1XD/hinyjqjO6ugCOP1fsUX3wl1H3lH73YKKY0ybG3symXvaVWI31sNH/3F2Ku
Z0ZkWbtrxBrD4OVch4R7p8/Vs+0PV15sl1JWm9Q5RdnMwW4qoO711c4V7s+rds9T3fafTxJlspnZ
EzOGbe44RhKpdkKLxHUfvtgfKHVwWqgV4wEPY/2xV3RHp+SXLqx747RZvrH9LGvB2ykoM3JOw6EN
QNKD1IJ0MGj/TL4ebIU5pEfgamodwYinmNEUCJJBjus1nFTEItMNOZTh0GPkoEFcN25GSwJuj9xs
T4vJpdLuc9Pi9O9/LBTugtKHlz4cpqazdjpTcD2xKV8Y39NDemsAFhtI1FFK6cIj2k2zp45j50Bd
1voGeJGf0l1m1pCAjN688M46922LRV+aTQ5gmo7wLhDDvUTrdhuo1L6jAA6gj2ud0oAS2vp1c2ex
D0xJCvwxI0Zve7V/PNWFhUPEE3r/050zI7fYCyKSiu7oGNahCDCjtHqvH+JR7yA8JfL7+19x5tFb
i8MDmHVNVKNv7DqwguDK85/pWF232yz9n46EqaAlXN2cZPoVp8Dm6vyqxKW39OFo9N82acU1RSu2
vv5qTlcOx2IvcIKpJv/nM1er8iunnPzeTxv/yvE4PeY/lhmueFVNYrB2eHrXfQ/gx0uAoFz3IJdr
uJQOSShuIGXd3BDWpdXE31330YsFnAHEakYnoRil6s1kpRPYfh5T57pklPdbUfLHsASmitx+mpkm
sXkvuTiEbTO5F5bQolj030untVihXQH/VIPNvLOKIDt4LhdK3x9iaPamccwLG1J70qc/6DxTz22L
bKPqfO0mqBptqyRqTyG96Mirksq060ZzsagtoVcxaGtr10PopjMY1BeGncP7H35mx/ivktjS5M1h
ZuKQdDWAgCQehydvmNGi2vAj3/+OMzvs70KfP56XRd/3qLSgO1SmXuxapy0+nM5wH2xrolMHvDkl
Fmb3/P6XndmfaMv6a804xlRZAXTq3dTFL9ksd1GfX/joM7ebZXdRpZyWZKV7ok/7wa5xQYnBAbw3
5jTeUKwZXJiB537BYtVTv+p0hUCBWFj2L90p96TPrtsFlx7PuQKWD/yn2xlNqR+d2YhCJxDelX/4
YtlD+RJ53gHXcDVCqPAeHTpE33+q56ap+fdTNeRgBhPFxTtdwzpkK9Efk4qWYsDc2pV//WLdwzsH
DNsn3S7AWXGgmBO0tuHlFxaxdRqENw415mIV57YsZsANCPmU5cJXGl3tpayLYu0nGvVISWZ2n/CR
WI9c+dJbDdFKvMoCio5hx1uP3ezBJnIwPN+NahK/jAhA3BTF3f2QlPoD55NqS+ywPPicFDNguoD3
mmhNarpdF1lPsfhg06k0u5N1O2TedAcrtAYirerPAkvFOqPy4bOeG/rWC3L3f2sn+HcrXRYlNk6p
tVMWI7CguXZnBvlNlGDxeH9KnFkmv4/Pf+wqMBfTOUlUu6PcJIOzkLrQn2GUv//pxplN6/e///Hx
gwwSH2RKjaVHuMecitBNZrf5zdQVyY5GODbLAAbPvHLiOYKiATD/SYureSPAKN9EdazNocmxu7ql
HDSicBd40jrA5wB1qtKvq+Sh9fDvdTHLwpyyOW13rTi9egoLfZRouguT9twQL3aiPs0aCZsMAx3o
iQ8IQYYbQ8svBXHOjfDpW/8Y4cQ3RK+VyGg9WNPbWTTWYyJ4S7hQWZ8oR/ReLCWqz+8/zzMbyO+2
oz++zCaMHIyA+Q/QrrLPY2DJm2JqFYhjXhXvf8WZe9vvcNIfX0EfQ9KgG5kPGT35N7307E+lqbKP
YLCKQyMV9/7RRK9h0ID2/jeeG8HFlgWkyxzRhehwxmbITm0uT/BbBfr4VNJ5nMp6/gixtL148T1t
Vm9sYr8D9X/8xGwQejBAsj04zkgXbVTRKONLPT20ckToRjYu2iB/iI+pRQZtGKHJNMMY0d3h+7vS
nu0bLwdEkAYRGDxZVAxG9grEKklWBZwXOiLK8p9YVsaq1mbw4F7TSoCzQtyqNMG1EEn3wRwFfcOi
LLrHoIvihx6OzhoJtr/l3Jbf0V9fidXcRRjMJurx3V7T1wHulU2Spl/7QatDSw7OHa0Dl5rzzt3Y
lwWGtZZEuk3dz6HwWX3rOcjjX502w7oEs6N9ZRXFh6ozwLnAYX61rTy9c+XcPydNkH/SgFs8JrzN
Vi5aHmBg9HyldhxooCNAoPVDqa5bzvpp4v759Jqam5vLrd093avJHd5VpRFfOEieORzppzn6x4cn
OoF1n1raw9BipbGUb93FuIS+0s5H5NTMnete00sVbDeNupZFajhIBZvRa+EsToSSLpwzzux4y647
p8+A8NIWdogNG2NdZM1pQa0w1On3V+yZPWJZwyjN3AzqQQwHtFnmtFLC1u/hwuZPCe1X66K26g02
xYlolQml/v3vPN3M31i0+uJY1sjeauNqGA4VEu/vNC9X4CFrWHj47YIQ6GHwIxdSz/EQlfQHVQDi
LnzzudE0/54TEdWZUc3L7tDowVe6Y+60gR6/93/Voin938OFvtj84EW1SsUJKFVRRsMaCe14Ax2z
+GE3A7DUMh4U7pYgCk/93bu8dJ27GSnXt76PqFF4/4849wMXh7qAU53tp1hbWalfRraokKzYJQHt
mTyEuyyMDCJ/tOLW6w+ytYgZWznStBgjTeOfcGydsIu926XdTQSqPSRVVIWOVVMzBV4rB17SX6Ir
nDkL0V7y93PkwJgkQ4HpuSx7bUP5vrH3u3bi1EopRjjRRrJHPdRsdFLMt8pJotVoTfVWJLW5o7q+
CEsZl2D7+TPJmfdhKRIJhX6KL+QO3365u8taTIuavapJJSZqv4tXsdWDLT+RQ6UJHOv9J/37oPDf
qwjux99j0Iu+MacqHQ8y4qjsR5DOwqICh7ByqtYhHzH6R2uiTCKb/Elt5JhxQk+gLm1gJfFQYOE9
g3n31aUGgjMLwF32ghd5Ix2RkGwb23R+7dwg+UQbEo6DoVMA3uL6Q0JQKswLVkeFUwZ8tyydDhRN
SofZ+8Py9n6GQPDvUalETqCnS6ZD138xpNjmEXDpBhay993scRD01YWM39tHHWyyf3+RGCOhJrDB
+3zWUKUNw7ZocjBWCazZek7SjVenl/AE56bTYtuKZy9xG18YezOHd9/6szwWs8bbe+jHC9Pp7bcl
VLe/fw69hoT27E7fK9M21jFMTZoeISw5FDKQYIw27z+et/cnd8mvmD2COv1co63CRuepYd3El/bf
Mx+9rAP1ik652shHj6kWBsZB+dfdaX7LjP88SfjDADhV2sXO9uvuAGs6D8dgvgQaODORlnWgFNq2
5ZhOxY6WXAgeuXvqwEq7zr4n1j/tcb3pwab0mp/vP4Fz+8ayMjSxu8Yqs7bYkbx1dyIfvZ+Rkt0n
1+Xkgugx2gW6KNapTCmn4H92h0JZ2c6tHQFqsDxxMWCHX3hpnpnZy1rS2ca24rid3Gk2GqB+Zpco
QhVdSqWcKdhx/dNk+eMQKMVUzkkkip1Ol/c2kadjt+V3NL+rMu7SNVKaBt5mFT1qXILzbdN346+k
deSlxNSZPkh3WXVaTNQgEIuVu0LWYWUWWDYmuvs9OJTRhPvsAZ/kpmurB0tOB2oMN2TFtgFOV2eK
0EjEv4i0QiLTILghzYGEVtE9GYk7ui5D6MRHp80vBPfPTcTFLgMYIS5c3Iu7EcNYmDuwXqcsdfDM
SeSYsz5P9wCSL+a2z70ulpWtqQ7juZk75Ct24QtcwIP+wwRS/wM7Yc8Nklr9dQTK7YcTePNPQxoG
KN4kU+JojKK7sI3/DsO+8Rr1Fyemwge8kKEQ202AteB6+3F2PEESwmh0su9ce+Kdiy7jQLkaIoAB
tM28kwGJ7aRqY0QKA8y0HvL9SrPNDB4JNDZ3AB8HhA/lK64H68VzglMDGVfRXAE6hmfZtJ/g50TP
GWK8x05XxqsDxagN31/iZxbVsvq2AW+t4b0fdnAL1drjZLTJ6swOjUn0+/e/4szrYlmciqXPdrte
H3Zue8KTw5M4zE6R33qoUu81v0kv7FandfrG01lWqgKX0as8SgaUjM63frLjf1LV+i/X/YjFCSqf
MVlZnQd6vrTSY9xXM7onD0A3DTrFoy2m/qocq7ssXVVlBG+YDOgu8LDx+k4oIKC+/xvODdDp3//Y
4IKq7OYITfQu1d0wH3ldOBdOUuc+eXHAyew0VZajgzjVvRE95KkLWUzzhXvnuTm62GxsORMf1HO5
a2FI74YOl1dRmfW2HrtLTb9njoLL8tWObd1XUcJXxAJed9ngpB1aqsPFPM+3I/yCIxpXgBqulBce
9LlftdhMNA3dVu9qtEXNfkP1nWtgC6C/+Sau0vbD+0/8zNJb1rfyGqkUhJ1+V8xetJ+LwrlLnTrW
VzqM4X1eQvC58HI+9/ZclrsKA/4ncI9+14H+MdcWePlNX+GMtrlYbSaMoOFQ1XtyFEe/+ZzM7XUx
FSxVf8/qyEHhg6GwpJJD6Yd0qsS+csR83ZpZlrpGthQtAaeK5djez23xLdOnb+8/nDOLZlnrWmkI
WNxqrHYyFhavfKUfB3jgFx7IuU9fLPa4bWq3DjRu944BzatIbYqbk8/v/+ln5q67WO91puNJTLiz
pvHo3c12qq9jYTvPGBKNr+9/hft7kr6xn7uLZe9Bsi0jl4t7ZpTkR2YrGxLUQMa0bTI3PySBEX+K
ijzf6HiU7xujyW6Q8bYItGjUCFHQyc+QI2Atv1jHzCOqamkPdQ5WuI6S+qvu5/3Wy4PSXFV5n6+s
VPO3hdT7V6xY830ZSa4F3pB+Q12MyNzVUdsgL5tfabYg5ZVmTIgNQHeIgTbt9chxC4i7raONP7Mp
U1vbcsbPeWKpJ3xyGnFgMwtFkol930Ug5OMaUDaeA2sXD2b+PAiPTUAU814QehTtZ4zsOho7mTz4
Cg9kVFW4B3IMaPvWbkeA1dQY3VezbTAhP47zpKNWLU3S9rofdJ/TAGkeCtUpx1qoYVSRgFkAtvCn
7BPi1/fcfap1NLj5S1HX0b02F+q5OhnJ09G2YdDq+LoSCnfRU8hRfzaFKkOfmsYX0vnJbizJ26yb
Tg53gZ90G9eEILepEzt7KJM4u3OgYOwjAQ1+pQnEfKeLvU9CEuYFaA9h3sydgx7HQYK9D+QcHQgt
wN6t8nQfZ4ma1lUsptciT8xjWhZQkIJEG5yVnqXSX49TGbhPThuUK6n6ksTRXLWPxTTZP6LByG5K
/XQiLul3wCdoA3TK2zF5cawSlSw7nsKSEpsu5x3ddEK30DT0NEkJVds3IIZkog2+aF7h3gyZjW9H
YbGAloktBnuuiaSj9PpN4ORWOIBs3BMww9PaWvJjZrR5tVUOwkKjpEnKScnYtPTqVe0NTk8YaIEs
1EgisWmqVVpFs4WPBYFL6AxDWm4zAJDy49Cf9OcaFlBUqIaicBryWL22EjF9PGUJP5hEO70bKQZj
evL4Ia9RM/rfSsTrzQoLl3PgZjveF56e8K0ARnZaMhbGxqEAJ1uNHvf1QWlxu44TZHbr1ssNI/QJ
yX0t8rjAi+MVzYvWas6dD6tuX01u83FWQl+PsFjX4NNPlKwR/jLheHdLPT01sq479PZOcu39ZpiR
aFdjNgHSLzvphvXcYzZFDAwc35sr3UFE7aMTB7qPAouFUZL4KJ29r1oBAF4zbvrZ6jAvmE3sqHXa
d+WtpFkKwJrirtM1xO/CVEG8/dWYZZUQTQFUjKJbJftknvIwEvawb3orkussrrptoIEZJPmMtjVd
tUMKshmR01pksgHi76v7bCjSvRu0SdjkQ7AtXSWP/WBN/sEmje2HAJHAl/tjhjwAsnj6kDq6dxfY
rbVqAhdSeYBfYz3V6anRKAAqrpyguBkSNTfbKDfgMnddnv5I9T7q7quGtuoHlWnj9zRWc7XzMlH1
G+nnPwo6do9F65rpXY2ttLsxQejqn0Qf/NLLLCnDilcFcJwxUniZ9NR9UPgk95qczNcW2s1DZ7sZ
MnZsptJxy25VT/FcrkZTmwwct2lLcpV28k9Zn3cPBPXaJ/787ucYg41G8VSKZ6kFxUcHSuquciGj
QpmH29AzDUoqFifjUGcunio5tkdnUF274v6FsMG2+eQ5NQy45Jzob2MNhI/ZTsZHcvj+Q92MYhOX
k/ow2lzaiK3m3hM1qN06hkaohUWQJ2Fdo1NwhoTDnWibULSqOxZGCr09HVoO1157R790EVZKjc9p
ZyRrac/6E+FYb5MSwUNxoFXDShs1N9QmnoFLxfKeBoT2IdBU8qq3KGx8v3NfC9vxflBUwxk4Tsrv
Ru2xB+ipjYjMdKv1mFjcmo1yfGiRs24jN67LMC1iXgDAPmnXjGE7VlrTHTsD5zAPXd0gm8ifdFtW
Gxd31bbTvSCjnt421Covu3uLoJWHIpGyTy9vbuGVQZitNl2eHfyMCyRt65W1qeYZZxuC5OgWEu34
MxiTLhzqgp27hU8n0bVik7M95OZWFsuN8muY6cJx17Guxgehd8PerJvquc4w6q6wmEBhS5Rt4S+v
S7Vu6KvZ6S5aYLaCOf/sQ2n7CL2bPE3g1fraqv0EnD3SqZek6XH2DOyIqzSOkkcMqnBjqFfB41p1
UwhVptvMYk7vlVLAzQldei+O9Lpf40hQhlw1tbTaHNmH3m2clemkvOmoqtee7bbgAhg5hffNhEKO
Tg1fwqFGRrCeXS24awPfuq37Jv3U+6XizTVq7XpwZf2id1Fz9CffaUIYeoJtcShtta5r7MGrAY6h
zm5ZpBjs4iR5dMzcrcMhzVCfO4mmHu1EkmibHeQV9G+WkPPRfVXSFPfdHHt3OuBGBov35xptEkBp
gINYZBxRPtazRRNFZASPmHhH3MWJajAY+hnHgNTaaAGaQ0E0ZGXTb6Wg0jcVQr5Wz3eam/lfKWGh
bMRzuh8TFmWEnKb6ksbZcEShFX8LosjaBUFmfGznCY6sE0ufXsKMhgavRYE3Z9J8xZ0eHzEqmK+J
req9zeHiQy+xQ9lFa4dBYdYkI0ZrB6W+6bcFBOMXEoHdzo16ax/lWru1a8PHWpL5N11AhsH3BOcU
lSJe5QRHlKTQsbIUtbyv26r1n4JgdsbQrm3mBlDboNj7WFBgVuW+1H66VBiGKohVv8tOhXEr2+n8
MOVA9qTiIH+x/Kj5piiGvYmTsX9uiQS9sKWaPS87o1JhgwywXbEvsv0Waf6Y1K+5Y7X7cuTtM+ri
pA43s9ust/rQ0mI8Al6ANDFXuIFpX4nUs5snnbW2BZt70dntMW0L+TSZqkA9n8TRCdjnvw5Gbm0G
3Y38o8wkYvuagxkipwDXcZdis+adZFvNOgDb8dSnE5xCnEA6Smm9/q41QvvSi9b70Auv3hrKdA+d
OJlLK828gckdYFpKJ5KO1IaigwPy5RMpxEa8sgycu+CYyKzMgfLydedU41f8TPFGeUlecNZETIJv
z2pajDrM2LSy28e4mPpoU2NK33VNMNEK3bU3uoymfdrl+YMi7ot5xLa13WxqQBIlSflmndSR2g2e
mx/dbvw01L4VnnK+I5FKr76tIFFaq7SvnO+6QbEi7YW1/bOP29haI6RyjJXj1MNWN7gOpob07zSO
9C+lTV/VoJvVS2trCKk7O9aabd5ClYojtJUwNoEDtAl9zSsVNQh5RUMVCo7Zhp5rIQCNrZWdYgJN
hgi7lHIdK/s5cOTecr4iVFYXtXYjXQ0rLDCDbEKPlLCIM3vemZZWBzvB6qpRzmVZiZHFCtaubRvl
ZggMzpy4pZI7DE5ql5E8YoJmSYV80EKwQoVj9UNzOgKBbqN9Ty2lJWFcJBxnESWNd7CfNOiNXo54
sNZSXLya0a5LuCdh6fiF2BTUrQnkrwW3GbriWsnbzREuGfpk3NDwS+kqqkPjJZ5t52eMvpGp6ven
etZWPgLcDV6ydjIRq6uas43ivD7Xtk6fNzHiow1TcTX3NjWjiqpID99eselHt7o1NcP6rE897jn2
Osr1e/2u5cni6+qTAPxbbhUN1j5Jh2hF2GM9jHnuIQebKLKz/DLeBygAH6oiyXcYabcx0urXopMt
HmUV3XP+ZCV12YB3cHoF/aeCD1Sou/beakRn7ZtYuN+maGiG9dQow9z1mY2AtGs03MUzVm+GT0/z
+yw9wa0tUu2SJXly9CYVrfU19+99oOgjS7Qqpk4mbcQIZ9aeTU5riaHdqwGDKz46NNQOKKvNxPlJ
boKgdSjpo8W538JavzGRRHQ7Gu/mH47jzu32/VukAZb77bDgksnsq97E3+Mme/D2/LBproubihz0
fdql6MwMb9oMMDuPjpn4XweZCQibyL8OJFT6rZWkXHwEy97zZoUJqBXNTgOniePEGch0FEmJ5iwz
OCdMnkIcgq8lY7bmk9dtjVkr7hgQqe9NNDHl2opiMpl5b4y3dOkhDvWKoiRzAsZ9Y0awLLZ0EGSP
aV4333PUQ3dBI20NOUrNQSERtpZzeTWplgLdOnw06yr/lIC3zcNC87uw5g3wtYHYOVBHN8sDLGmA
10iMv0SlrT+x8IbbSnA3WKVYdTjaKckiHE284MrNZ5iIxIrWDrsoILkJqdgRA5jG5m7kvBghtYZ5
ZhVPlEEEL0Xnyo8aO8xHiRpvj/93lpvWt6kJ9WCsZKEROUwuz20Ppdkld5QtnE6gwPbdtZwTxjg/
/d+alMSX1j3pjDH/ql9d4QS/wD3KaEVzn3trprbn3UU0ndzU0hBf6SAyp3Ua1DYeJXP6MCQmm0/c
cqBdBYGDKNma6/Gblc3mvqhT/Z+OzNSXwKHkvJMeoOsmzasX1QnjqzmiWqhTL91aDl5Sm40OP1ZO
j9hpZ5A5FZJtihbFP3ZYnFHkCWxtpNx6+any6+Cpd6zpE/fkT5GkWTmMvTz/AQ3XObR+b72U/mDf
Z2Iqwjm1Jh5hUaNzxSPpUnjQNdFHObnQqX324ztVZDq5HCcy6JGo9Y7DrrQPbRzgRDSpQEGnPjeE
yku9v4EMrp511+og1ZbtXcEdRawSx8jw77Xc9cPatk4hjlFX6arMY1ffymCsbih0I03EoeAfp08y
9EdlZqBPcr2vUWH11noiHPKTyEB9krUSsTuQkqCeBzem9snTelRyPDSPsl10XVz5bN/Obkx7zHcW
UfEJ3ZIevWi9yRkJet9wP5ICRCvbBjYHLcAhXJdrHT0XEZASTT3Nfl8i3Sme2jQ3buqi7I4q57+t
VOC0DxptTDeDb3B3N1PhlRuvHOyvLQWkObU/XmOuPMRt90mv5Tz7TEU3ztxWhwjz3aNlq9xZd/ko
KSkE7vlAKVL33Bease8MU90im/AegHalL5QK+wMvlJoF1mjGdJCZ5m3xjaZPXcrZMBy53f4Dna24
91yAnjlnPwIXwv/uyax+1jMsv+Y4FV+9yhq6k+aw+khPSrMBsdqFvZti1e6o34McRWg3pc1DZPhD
ZQ2K3NDi5smnlvIH/U4Il1SVZmEX4c7Ce2Icx6ktOZo2xR7Rx7Qmk+//wAmC66xteqIBzRxshmTC
ip76hoFGvTQ+qgGScW+k8ye21G7lQQL9AnnA+8LbWXwyLXtuw1Oy5zGoQECTcZLmvRZkFVf5RG/E
inN1H45wsPYatzlzM/DaDeh/rZLvpT6028lwsFCWsSFDo7RNbVXGlfnLilFxUSnpWGGL+/iTsinD
WouGrmNYr+N3Jysc7f84O7MduZEsTb/KYO5ZoBmNpHHQUxfu9DU2KRZJoRtCW3Lfdz79fK7M7lF4
BOStLjRQqFamzEnacuw//7JqoAxs8jaZiVV06/nj5BpGCE0MiMaIlPfRW+rph64FF/yBom29zKG4
7WQnv0/m0K7mjlwiMm4x6d529EhJRLW56rtT4D3FhDZ+8/ouuzq5tcc4utTFYylT9VRafUbNNDW3
btV7D6oaRn7JGHtf7dYu/abR8bFZOneL+pESONEKtKspsuCHbab1gkvZ2G1LaOXZYUg4UzeVXahp
RU/VuUeoSqmAH9701xQZzp6I0567Qqo2NTj4jZE22VMyxW7jn/LWPijg9mTDNjhfGzhmBdSaBL77
QZKhu++smCBU0+jJ4cKWeeIUNKsJs/I6JzEAg7ax2UJ61zdJZMbxruLq1W4GkIKnxpvkPolONUja
EMWqZcFVyw4w+qeMIK5PhmL50dXK/pC2tQ3QU3gxEcRJ+6CIyU5X0SJm/lERTE9RboQ3bd0tN5MK
UOG6UzYfBguL/hXNrRlVLrUHwYthdQdgE1/L0bGTFUY6boVNu5M5G4xQrMc8I36UNL144qSyu5x0
y7EMcb6gV8zfBJGNgJdh2cZlFBzRbxVf3T511sIszOaKzZB8xLhzLOEHwBe7OS0I8Uzb0CIb1Oge
ijotyxU8E70fHW9aoKSX1rtUKXL6gljdFYWbH7KqBZ8qy8h0VuSGik+lhMmzwvoEPCv1SLZFp7dG
nEAMMEr5gxVZ8n6o0vS6iMsWkz0zP6T5XNB8i+LrZR6d/RwF1dYp0oyWk0mC36DMq6YnIbMZTLGP
uqoiLbxU7hcCIMYda4DoEVCAGdpEBx2402T2rqYlW6gfypLtRtO9intqhjD23OOiiMAcDdX4zViA
htTF8iCcvHqaxMKhmdo6WM1OHH1OnF7GXO6ZyH0vw/KOtFPghajPTZTlDkb8rVXr+IBbSnHLoYb6
k0SpGQCO/nKysaPJI++5yeQXx+vyY21qdcRUqScXGaHYpJaQhGlRWZ8KzV9QBgYRwAuVrG/Xrq3W
fLQp32KTQB2dWyMx1Ut+W+RUDq5w5VOMfwkAaSVPeb6y8A41c/MT8fBUGSVd+1sjrQ3CZ8s63aYQ
hX9kQePcxx13I3MRy/s2ku6BS1nMdBbzxDeyl/kAp5VAuTodYJikI6EakUb/yLWtJqNMFJt+XMJt
bbTi+1CP8bvE0ONxdjLw6qoLh7uUNfrcABmvlxB6kguJbLtYfXFQOe7y7FSIQSdzwe2p0dzfkV4f
zDyzVniimfsOl2Uuu2a36erOpsIdUDISJb7t5zre4Zvgfez5TQ9NqdsHTxIP7UpTfipovuxxfqk3
zsS+odPmC0l++imrzRJP6qyqfTgdKlgnZmTet01t3pbeItZRpZsjJzanWutJio86U33pq0qOXxZb
GO+auJrjTYbEZ1N6YeDTHonjdTTF3vPgwskhLDdUmhJXBRsHEDAnDnSs5X3sJF3/OA9Nz/UjMBd3
M8+uewjsZCbBsbIjUtrNLlQrYuAHSsZS1clO25NwV27RT4e+KSRWR3kprKMau+YLtvlG9eBObryL
+ib/lv/89PlYhA7ZhkRVsdyiaVhFRKWEyPoH46EPza5d03ss1ZNnWFa/mXr4AOQAKq5bZhfvW7vr
N1oEiigF0C+xRPWyMpUXX6easBKS/ihsnDEVxCcrGyxhgdy2Aosvn61SDNtADsYNlYB4IH3AXs9A
bJtWE2pDeUZSKljATe5G5vVcxWrN5dD71LuhuxL8vH2cg1uTkzHtFWAkEEGcf0OFTp5sUeT3JG3o
u0x39U4sefpx5p7YUq811dPcp+27NC66jy7pWJ8NTCF2uXSaj9qzH0j5O+XaR/ahEjEMGcFZclRT
PXypa+po0i5vMcqXn2XHlgNaZawTMUSf+6mktUNazdZYhvlT48A6UBUo4ypk17xzY73IFRE6tFj6
QR5UI8MnGjTek+iqYtuiktqhwEMB5lazuqFrABnLwQY2XikaN+9TuyG1uFP1J1uTTLwyumjh9MYd
eZPLJH5aRiSOyRSWPwDeOaumubfJ2OxpFMRNb985xWleNIAgxsqZ47r0O/xF7go6HzetaGJ7U3Ze
9X5uiDoH/TPqoxtJEwQH6gybYEiY7mJIeeRaTf4lh+K110LvgWQ1FUA8ntFgjDKm7wRx8ve0CYKr
HD0Tt6ZQ6HsyF7yDsnGBz0jI+VhMcnpelqDdtNbSAM+Jfjsk0spJjLamJwSu7QrUIfpQGk197A0x
bDiC0ClUrTrmQDzf+f+1PjhI/i5zcu/GqaPWV01U+zjSJ9/DkOTNWDgEkpDr7Bd9GB4i5u2us1LE
MHRY05UTV/bRGvroqjZzjzIvcLNVNsXLTZWzgawjEluJsk2yZcUxl4Kt8kk2FX21fDNhGoEPwkIS
uDEATLRmlX+Jg8g8Vk1HlHnjOdfFXIlr4soRnTR6OBB10j3EdoylihvRROC8bNLnqgpdGpFpUB3I
2UL4R7thpDlBQfGeXhv2nIUb4yDbjGpV5UnLRYZGwhYowf1iN0a/WcbSfTdBXvQgnpGjd/LXb0Yc
FZPie9waLv0gtvUoCornkU7p3oA+7EcgZyRtC5K3uf1mMc53yWAIVH/S+wz+Qhq2u1R+N0z05IPp
FCk5npLTndacd0Aj6cfS8yJ+t64bf3SdBItYYrKNNLU+YafHpFiyBEISU1hsmYsxnDvyqFcK+mlG
CncyfajDUw8xChfj6EUmxZMa5/a95u3dkYARk7A2z7tR9dEXLt1E7FpR+klPffxN2AFbE0D56BPf
Xa4BuafiRiWyZvJky+B7RMLfOLJINksRS5xyu+BhHiZ00xVl9yoEgdx1c6U2ap5ZYBAefA6keO+R
8PkXU7A45EsB/6v3UA8yH65CYNHNaOmatLe0kGsVzPNj7cnuuo1EW3Iw0zNYx4vX7ChDP3PrHE6O
PUtE5eiax0USPmsGwFkhIYAUe6TYt4CRN3lCaltMSEq5j0SekrjiCH3bdKOoV2XeixuuXNlu6cjz
gqIpjljVzJ/nVnmfCd3rWElOHmNJXUeVIJJgnp4tb/GcjcHD3cUuJkJcnIqNFVvjbTNK1JhWK7ND
ynmhN3mYd+91SBFiir4nadf27hN0kodRWZwVhCHcKLxjrrDPbG7GqZ2OdOryp9om6adMkRbS43W2
UpxODKyKVk0UCbJIIjzs07hkD6/p9stl3sl5DHdSZ+aHkGOXpr4tEEvgzOOtOgGcv6K1MH72QF++
p7iJYL5YJbQA3SLc61lMhxxUu14V5Ljvep2ILVC8eDdERbyieCp8wfF0RHsd7Sce5p2XFSRGYy0Z
7+Y+sK4S7o9w8TKuSPmUeUe7YS+jIx8eZgCwdwYkPrky6qX6XKSp+T7sAnHE9FgcMlN0NwG5a3e2
nTTfCR8bk+u2mgeoCU6n9p3VOB/SPu+eFcFsX8cmabedHSKk1d38sUho4V71wovFNp9bM1zBQhtu
2NxBTpTiYE5gJUx8j2eSW4xo1wa24Hvwa5utDeX/xzC3OMz1cQEnsWblZJ598u7OvPExz73cbwlK
KvYGfpvAPPlwv0SuJmvS5vyN1IAtI9GYV13ai0OjSmMTYP19pAs1PpMTnG0rAx1uZ5Kxl3vK2AYd
fMsAM7hvZCXQPG+E12xoh5W+U8ngL1KMvQ3+G/GPctGAyCoxSlC2QW+HMhVyPbVDv52tQX1T1kAG
ZZf1p9ifkNq6Kq3PZWLLTUGb9Z0YnQKZWdPI2wKgZm+60riO+mG65VZQ4dylQLujxuvuIIASnaFn
o/7QYzPELJ+1sW9iw9n1IhyvzXBIMpKRCmu9xGV6h3AvJH9ek6a4wrAFUgBt5z4j8rMkUncyu4HU
nLihNZZXVvmR7Q/5MkfYIXeypVkHFRAGhoLlA9QL4duLrAhziA2uzLW21pzzzpMHu9JZhXhIgmjN
tCNmfv1D4Kn83gaPva3zytyky2K/t7wkoe+QhUcKwPhISy7a8PXSJ5QMQJPClvezSlsmQJbP92x+
LVk+rQc8KdLvS0/KvIJnse7pPSLWWjJxb6CXuk/tMv4eFrm6qpFefEv7E+ptT4v90BWY3JZAlFut
Zk369hJ8x8Xja+g23aY2B+renFzOgDJi00VtALqeW6fF2+9MhMW04OjvN/GQbpnVIIBJ3voxcVJb
7sjc25KkmCnlivADDD5Pryfd0csPkvER4+TpHe616I8zG95L02fmHhsu6UuN5YnBIoK1Qfd+l7pj
53tpnt02hhNeJ65O7ycsSkHhHZXQN5yGqyHqxEOMK3iwjoh2WtcC/D5OdPwY5/l4m5nOiUBcgcdP
bB/3jpzAbIpw2URTmut9YwLgkh9TsXFiqP2DJD33MIjCaDbGgmHV1eylwapk/19QnlctkX3AXv6Y
gr8IMePygz9Bt2ezi0yubWaOj2dgDDd54eBi25J3TiReLd0nh27hE9SS4JZ7AZFddWR8DIxu3FpB
YewB+8a9FUSWtRqWOjkmwJEcHKU3fZi8Mf0YQUw4lJUgFx1vj2vRuPatLpDHkXndZZvQCQODcK8Q
umeRtnG6qpw4/cym6rT3sg/y2B+dxNuZksPYxy+3sL4WBKb7mVnSIC0wx+0W2QKIDdhckZZWjabf
dOVXndSDIscKIbltLcGjM8KPuusMJCZiGOP20cIcwNtGlG/JGglbcgrznm3+HWFJJ3xgjOkvF9zf
Jw2hGKA18HR+p72QE3eJP0p24ZD8edF9ExBy7oThgLqULE8cMdyxiLnXMfiHDuO8G1w0k1WjjGFd
oN5cIbl1VyWH6ynVuz5MUGmvHLpkfGnC/Gjxq/HGIMZ73bmtY29q6Xj5fgnSIL2iWJ3ScY2diBuE
h9MHy4xVwIL16ZJxgz7F767TlETwFUKe8KYmBK24FxbplUFNtLjvNhEp5EhVEBFFZdJkKw9Pg+/U
Wr1JhdHMzUH2AAX0K1Mg5sENuLxauWvxjzcEia3myJmN9UJN3xMHhBZNJnnwNBZzPMLTcexx55hT
MR7DOg3LVYilnPG5BJ/ZN5KWNufw8B0ej3Kfi4TuwCryKoOyL4/thBMvJEeN96TUjhaE+62eTW1u
MMlNgRdkmS07ISHrL03UKz9eGnm30BYCRUkjc145Vag2nVLN1WSnzhdptzSFCkMTH2gtpFkEMIre
p3PgPLZ5CcMkgtRk2WLy3bGfj7lGJq28E/ejBD1ca7Ywqn3V2gTRgt4VXCyxT8tCU+xM7RCcZ0VJ
kQNqB8PWTEKEFggJ4dkU4zMfTG+bvrGO+UkxVcOa/TrOHao8C8jsNnBHFewpdydzk6uhfgY97X6A
8xbPcejYD7ZpNXKVwKu6oqUDNy5t2bUrw178pg8p0KH32tltFk/TX7WavH0JKAM2junF19gkAXDV
yjDaNa00b1BwtX4LSMehTJLdLmFif/awvazXg2coPwmq/jPCu5RgTzU+MJWj2zZLzWc5lHpVWtN0
IwN7vhPW5JAxMM6NTzAVd5F6dh5IrzTWnBzOX1kXLluVlDVnb2k+LuXSb1n/09pyEnmtKG9/qO6E
LLnazD9Weu6ZVHStebWgq25Y6CPJXsM3I41pRhMUSZcZiMDtUjrKQVmVe0gz9ZcBGs6V0SbdldLR
X/SggusZ+wexos0ZfkJlpCLYLInO1l2cEohgJq79pbLfqXRvFPgfSJu4EZqnzSoanZyHENUVGIF3
bKRG0JoPI8VLpMsElpAdhlcIWJbvo45mupACsQ2Q+kNLctd1jj7gu90b+bOi1Yg7d1w1w3pAo7AS
dGiuGqbIliI63gyG4b1nAXr3ZZUFd3Wv2nVPgbedZlH4WTMDX2POnXlwPkJu3zhLuI9eUiXvyMgs
voxGBgK6BCX9n6Ar32fcT9R6RCVn/a17+KM0uscy5//OU+q/Tf/nG+KKBq5R9+/dj/IU4tae/0On
cf7rn2r//fOPwx/lKfvtxf/YFB18nff9j2a+/9HSPfz3f/Bv/vNP/nf/8J80uce5Ik3uW9kX3elv
C8ERSaL/OcDh+//93ye3zP/KLnoVQvcY/fhfqy/Rl/xLe/4v/R1DZ7jyXy5sSWJiPYdAWnXSwf+d
Q2do81+WJ8kBtxzOA2RsUI7/CaKT7r8IISLNmWzX079z+qN/guik+S8AW7Ag5LMaiQzaj/98+nd/
U4l5cX+/jX/+968Z8y8p07ZNmJ02LaUtqSRt+3POt01g5WwJG8ZmBN/RtsAvi8apLrSkX0qn/nMU
LZF5ebZNHPhL3rrMS2+YPYm6tqWbEphevsZ6A0BrIOISplUOlHBJY/zmkykBuMiLtH7m//2qAFlK
Cn1akBV2FrLczE3brA2aP/4vn/uN9ydeOmycHo2oamEry9aECSp5Rg/HnScCO6vL3WJoh2wwQJoY
LjO6sHL+wL4/3YaTGR2XRH2fCBTwDXNSF9TUZ7rzv3+DTcq7Q9ixtnEcfvl6xxIBVu8N5a5dDPXO
KNvYXJGeS8cPsdYHHXf6/TxKdU9SrXtI6rreuD0x2+wdPYyH2v2zTIafv8d2Be/C8sg4dM/Vi5wJ
tuEW7ontnzYHIwMJx1WsW//+1b8k5DOKJUgHNoXJf2nHsc8mFa3bwgzHEMFmNYARjGV2NB1Ds40a
zYWv/Gr+sjwd1xIsR8eh4XtGz1d2JwXubtFO5VCc86mbPnYkcBOWAwXNnCbjuwib4ZJbzOsHlNpV
tqUgULqSxMiXnzWoE4eYYoR2M6XOXdYk1nu3693P8WJlF8xAXg1F5JJDN5FXKm08Xk5//otcKpTu
UItO1Dt6NPoYxV0K9D4nV10GM+b3n+30q/+/xIHP9nMoArPZu+Au/5Q9/jJUgJUKtmBQdoyuTR6j
QFGfuM0FT+OXIqC/B+FbCXLJ2XDMc+fsBEHpaIGL7GLyKGhNT+le4v96l0MLvMl6+1JYzasJ4nqe
ZA+wTbBB1z4XiaDZZG+d8bgq9fgO++nrRSXcvIxhk0/GN3vCyeOP36Ln2AzJpq0t69wmM4jluEBd
ZndDe7qGvRz4hRX9mcbt52tkFM/i5ytUH+emgy5sU65LbrUTp6bIApN1g9o0//MZ4Tm8QBLUtWfa
5zPCjTvXdjNVwauvA3S+41dQ9/bCIGdy2n+ehVXMGcxGbZ4LjoOuHmpmJc+igKBHMRYkZS8dDXvx
IRezc61x6t3XconWMuvjbS2LcFOO3Ir+/Mu5Ugie02UxnK9qWQyZLbn07ADmq3WbedZ2Kezgwokr
3ljRnmsxNYSpOBrOH5ebl4MzAo8LmYIeJQyDVQI2IPPxYc6Hx6hGlBBz4YYpuQvj+kBy7OcppP0Y
NjaIm+BG7YXNhV/1xtr30F2w9k2hidk9Od/8svaVHaagdtQBs9U/GoE0tqqeLxUbbw2iJT1A0n0V
9c1pb/hlEOISMXluGKTi9rwzjAFRDoynC/PprfdLUaGVwzEn+ZovR2lbnZYJdui7oCnMfZ9W8SNy
lfo4tW5yQUz8Uqj598zVDt1UR5jS0ubZ6TPzMYa+6avdUEKjCwqdb7RpF34lkwqJS2qs7LyeN405
Vxce8vWiIdsaVbujXM9Up6zkl0+JKCBIVIVXjTO2w3PS28WxaENjV/Vt5VtFbF/17lj+QJZk34x5
mh0zZQWnkLT4wsw5fbQXp4aGuOu6kv3hxIE9tyY1oIGVXemVOxnWf5k4S20AlrNN0KG7AtZLLyzS
V/s5b9m1gbuYox6jnb3yln5Jm2coChOVJ1wm0bTL020ObmgAVpXmJSYF+aDmpz/cHBjXo54xsWQ4
Ld0zoWxnQ9dKxp7Kid9047is2swL7Qun46sVQslvOqYnXCa+ss4tcgyP66eEK7GL5tn2cziqCC6G
598/ys91dvbJGIWAJm4qp1vO2TscpWFkc4qcFM+3b2EV301IQNdxHJ8YKYgj0qF4F1kGWrxlkwjH
XuEmTos93EqLW7coqutyaprVVAFB//6nvVq7p+cHJPDQ/FqOde6wgJ4u0f2IG1Q+5uO6H6DvFZBY
/Ryeyub3Q71au2dDnb2EPoiBQGrUT4mc8AIQTeMvFYg72iWxHsDl9ylCxZ2Khb4whd/8yPp0TbQd
Ib1XJd2wyNHs0a3qZrI3ALLRunYQvvz++d4cxROaKxBqS31ueJDi4xAkxmnCtr3YWTi2gHUGH/58
EOlymimTms72zl6iadh1bE5GvmuErv2llyfkcxQXXthbn4rLqWSn5WrxaouBZxq6QQWGm3N2bgNE
LJ+iYLT9uR3LmyQZneMYdgP0M4O+5J8/oEM5oNjsT3XW2WFC7y3us2LKd1GhoNCh2vORPtj7C6O8
uqsyGbU+fSYWvQA9ermbT45p4y0055hcGd1TrfV88OasJw81N67mqiZZsJvHQ5RHEXIEFzJoq60N
/m0aDWUBemng+z77GZKXyk/0on3cEL0nt1efcpVBtzCofLnYDztHnuJe0ro+eAldjKkJqyNd425V
mFPvG4bdv7fgTG7SsElXRTaYV0W/RFeB2XS+RmO8gacbrSNdxLuuowxB7BzsINylt1W+IFNYKGV+
/3LeOGDYCDllwEJcC+Dl5bshwmtG6xTnOwlt+6qA+njLq4GhFsKgaUIVXVDCvzHbmM3AEx70GI7X
08L6pUqR0ziByaP7MIbWoL0A36cZsDhNCJRYdX3R+5JQ9E1e4G74+yc9PcnZvqwotdmXBU0qKu+X
I3uZzoaxHGiTzzl2dC1syqVfGh+aR/LgMOM38CsaP2zjelVWEDJ+P/wbO8aL4U8v5pcH71lhFQTQ
bGcAO69zGHLridynC5XLG59TyRMywCOCO52nH6R4JVUIfxjFU/YeUZHYJydkVESy39oWTb7fP9Xr
l8pJQhik57J3KO/cLmdBeokLQZTtSsujB5KUn0a2zGetE2ft9Q6LAcn4HZKccp1Pgz78fvTX5YrQ
NhuXZXvskfr8njZaoTmUjlntkjq9s5UK/KxS5Xs4jdMV88u8dbPwwm75c096OY0YE5gHBJIqmIL+
7DuGZQclA4lIKfI69BXiLscXUg4okURJXKXq4vB6RvmBOCg0sqNVUC9uG1EjGzDrCQloln/lHoty
fCzK3noA7rD6naxcPK8i9JLXc4QI7V0viA/YznEb1vdzGEePv3931uupIoCPTpW159CqOTf8FlY9
0jsMyp0LKS66BxMbf6i4qcYr6H3WD65xk3dHukOP71TYpwixbF3RSce1ANFAOHkfp2zR6OMmzgVn
bpznphWD64MbGl/GJHPRz8zz1EBo0A3K/r6DL+Auc3dvpoaL11bfc+2SeMuF62kcOrGVOmk/FHbX
Hyz6X5/70KUvhuqsquiFtfqOe5ova8PRz1aoNeLYcow+pzpvfvz+1divdgrBacH9kfpNwGE/2yly
e0GvauIEZnt2cEUnjOZi6FgfLHDNC9PpjRnsIf2RNklCQBrnrrTFsFh4kHflzgClCcLpWozowQKr
eMTcGxtUKIAXtsHXyK2WAtSLWxUQhm2dly61GbeRbuJiZ9oKq918xIjZLCefhR4evZO/RJCidJ4I
sQZCamRyh5/xpWPn9XOffsQJywd+UzBSXq6ifGrLVLYB7nzINSXFPpLzvl70QUwhVIbcDcWVGejl
+++/7FsPT5lDO5/Fa9psGy/HhUALj8xWyA5jN90mVWneUuAZvmIN+NPYdbdxBMkzoHuMTqfFDL1O
Lnkcvd4zpQQNPOFK1FuUPi9/g2dETW5GC0cgdmCPmeXGhzDuuo071rTTwwjtF7B9cpVEEAUUQsDd
71+CejW9X45/toMF3Wy6CAjyXR33X7C50ve2WtoL5/zbb/qXpzwrXsuWorgOZL7rral8j+ogeT8R
Vr7BM8PwE9uurqBBu1v0Pdl6gHi0ipEEXZjrbz0pPQrnJ0TJ/n+2kLsWnH6Q5mmWWdG7Fk7/Ssj8
n+bff7+XhCmIsPXPCtajiDqbU1GYjn3VUMW6gTL9Do35O/xf9IWT9jWyxTBSmba0OHToq512rV8K
CGvw8MDTNcUy3lWrXI3RAwZcne9Iz7jBNaZY1/00vCsCMImiyBYK+Cn9gVzP2izwNDGmsNN9CJvZ
V2mX/HF18/LHnZXYPRQMwiBa5pQuUflmxfzeCNz+wm75emNmFNul1rBdwJnz7JQoGskOE7yCQlXZ
k2XVxfVSp/EGG5cLUMHrw5GRoJi7ti1oEp7vE0HVhGmvspyIr1isdQNtOXK9aFPFzefOLS7d9C4N
d7YdGpKjLW4wK8XkJ8CpwXJ8pwkDqHM6OXgBaozfbwFvjgcGy+EGzk0h/nIutV041vjZY6g1BOFT
DrceSlnk+BFuzkDr5aVc37fH0xb1N8eIK09//svcHYPc0eHMeEHRG9fZGLqbdFZo83UL7zMYhz8u
g6UFos5glIcAAWdbLBHI5sncM9tFMc4TjtNHG22XX5CgtFfukpfb37/ON4pCxtOeND3JDdP+WWv9
8nxGiBwtKI10B1wwoFhP/+oqLo8d6rKwuENcjUICoY2I0+sEtnwcaN/NEaiJdGuU4XVJE9VP+2RL
rqSfldWW9KFd3gQw1M1LFcfrC5gEYGPinG7CrzsoAgGYNTpWuktlUeyn3BnWQYDwZfxMkEsLkbLz
fBQ27oWt+M1haSFy+FJtgoy9nAFuGIqogxZEnjD2rpYLn0vDM1mbeBGETuEcoZGboGTOpajXN84A
Gpi0Eh0wBps2yMuBh5CIYaOc0t089jZKmARlThld9EC3+GteXguwuESRzq2AUV61jAzXhF4foM/v
0kKvISB6MOyi9m7qPHePcVJ8JPxl+ZJ1sYUbcW/emsPkHewMa4JKDfo2zhr7wonxxm7J/YQd7ASt
wrM4OzCIKimCfEnSnVva5sEqcJVXZix8K9N/3LKF6XHaTuB7cOekAfHyJWP6ooGpefq0UwSOmQnX
+LDLD13qffz9Unvjc7Jp0RymggXlOz/Sc1mbSrc6gRgW5H5p1c22S/Ul+8w3Xh1lH3s/kBiL5DxW
tEXzPedVmezygZmjB+E9aAhJTwU+Y4+/f6A3hvLooKrTV7I1V8qXr25w40HyE5KdFwp1pIszbd24
mY8aK0X/fzAUDSKaNybNqHM3QqJF8imWXbKL8mHhlIma1TJb8uDgg3bh/Py5o5+tB88V5snWQNJS
OPdDz1tR9oRHxnQSxPiI95Zae0Na7uxqQAOZ5i0kXOzFl2KOtk7tqJsFx+WDRRf0ytJR8D6KlYKp
oevvlhtC6zcmG1ZUCJl0amLfHPIUtxqaIFZmJFdOmjnruQjQAi6SyLBggoVLENIFwskbc4/eIux4
7moWsMfZLO9NJ8UhgGea6Nggia1webH79MLZ9fpqRKS6Fg5qAMWrOzcAF7jDxtlQxbuyXoZtaVfO
ZrB1v5ugCO4cxwi2NXeKCyfY61nIocDpDAJInQyZ5uUstOaoG/IsijFftlMykD2osyUwhesOF+b7
GxeDE8os6TKdSAr6/PozGYicI9eKkGOWxm7stdoKq5PHviRFYoxkjDdH3d3ZI5joSNzpGpPp4sJK
eP0lLSHhflGKWBDOzmvpgatdDQwTo8Ix5NYus25jT6TU/n69/expv1wEDEOZSkuNk0GelyF9b0D6
QP60y9ieKQFIK94gKwl8vLMmOs6Btc8wYb6u4NQeoqAJ72av+BwGlX29jIOFedbcXFkzoWwXftjp
tD3/YXxmoAe2HFbo2aEIex3TKylP38AIDnhbTut6Ctu9naM7nItiui1IbtrkyZD7mVzc/VKVNtzh
eNkE7UWL/rcmH1Cw5txkWxfnoKWNeZSq8QjaQUi2n5FMmShBJfZC+DxccOJ9XYbw1alD6TpQrwGT
vpzndsvJbHV2ujOZ3kC/bbVKerD4OSwBuAplrboQ+0gAkEvA4VvznruLVECl8JsoSV4OLfsuHmar
Tncy8YzNNMlkhQoeG25rGPfdUl2r2bgJ7CBfzdUsEUhazcPvP/sb75k7jTa15gBlBzuvwca+P5mp
pFThNXJPug57q5z7dUPtcGGBvbGJSQ4aWIiS1tUrlNSKE6juP081KdujETn6mON8jHWpTjetjSdC
35V/TKjhpsaKhjgqXSzozjmJroOiCyulZDdLy1g3KKR82i7/g1LP4u+nnOQ/EDvPOUgWDmoIGlSy
oya6XaZE32HPYMx+UnWjbwaC8t004oPTWpimxNTURRBiLDxx3OqcrGiB/v7Dn39Z11F0NuBgwfw6
fY5f7h9YGmKdMS3Jbsnm21Sr+jrRQ4VAoFR/lMzJwcI75ohg69RUJVwdX46kEG1UTpYnO6t2kmWF
AF1jENm3lyLcTmfp2Q4lf3aINJcFi63hbJw5NxZRFRRf1izWgXJw0I/bH4k079iusgu3k7emK/1B
OFIwWjFKOTv+ukaaaBEolbk4BtulVVTJuIysZpXXMNcJoRj6TF04Ht5ajpAsgM3V6QEhNL/4aEmG
QdY4eRSZBQz1qnLCLSalzdYacOX5/fw4S377+7NxCzC9E4kE9tzZhdhEXhiNZsAEMcRD1DnQ+Ltb
6s7rAMXdELn7BDEN6ajbJBAra3DvTWxGprK9RUnqY/r1bI3NrcJExK2G/YXf9sZhJD0FpsWJ4/HR
z/Zk102NmRov2WUgnusU0ufamSqxcgXCXSdP7e2YNNXtYsvywCOSdBwsw841egcqUHgJOnjNKj7h
PafGjqZGBq84mwv4THVD2rCWkmGuNv+PtPNYkhOJ1vALXSLwZgsUVW1kuuW1ITSaUeK9f/r70SsV
TRRXupvezCiygMyTx/wGHX3lYcqbH1lfpe/HwhIXDmDlIutueyhFTZDc0UzCv6yB4sFQ7/bLed0r
5scY8gqFBTTHmO16jyDwN8nqSKxJGA/dMa923KKSay8sZPWuyjVgAZFjfinVaLjMC94Tt5ffyZNY
nl6BzK4BVbbJeAfLQmMF4wuEjStKd6XWvZK8+Hx7ld2HpFjAQYxoSl/i+iGxYCPhlfCwA5GpehFN
zs8yjF6f3rDhZhx5pKsG+L6jnr9tS/3IaWf3IakpX4bCprYtKQGwqvmAKtzZFkuDPWrbemMm8oPM
Y/e0Wwy81x4YIMj1V/wWoi2tF7iBsK2iomm8WJvkIO+i2O87x/l4+33uPpC94sbWXpS+TebRCll6
BLJfDrt9jhwEgESf/THa/aUvqrMOwzIaDJuvVqdOAh5MTs6FcOr70eyh3kpq+Rf3jWPTXlhHVrBC
tqdx0jIVylZy1ntl8dHITXwJfvbd7Te283HYWiToDpWxxk64/jgVpLcMFRTE/oA7g1SCGW6nRRik
1dFscedeYyWeg7mEI6vbE2UMjR4lyImeZ9PGdUJCpVZOS/tOK9PET1ClPdh2O3sB0oxGvbVC3sxt
pp8bk1ymMk82wdTx4Q5YQWrNsX/7/e2vwsmn5Uo18SLM+NvmphKGYk8qdM57hCiy3DBPYuAG+YtV
TJkZCNmr8SrLsUi1xmx9d4U51w9m7Aw+RUt+0LrY3Qv0zeAmsROAJV3vBe6fRdWiHkploohARyIb
beaiOhlWJU63H2gn7Vhb4i/QBVaz1tf622uTGiVEK8NAT8ag11Q59n+9hkOu3STv5abq78vW1g9i
7d6X4l4HCbWi49jw10s2kVbMyEXGZ6vLJX9qJTjRsRkddEpe5iOb9A0cJzU2yTidkm2RPwxyPEod
zJFkJu4hdBbntWdbcTui0VdF72D/QQWPVSttAuB5nYGuEfzX+wYtS+i+Ubg8WJKs1249aWXscwmm
X5pIrT+mi/OvES7LSZo647PCoA2nE6uLdbjnDaIRmBopg1tX1qDfwwCHtBibdfdByGMvuZEyDoh3
QXskKbeUWXgQK6ufFojXII1XESvElZzinlhWK0+h2jj6aRjy4Ss2lgm0oiYfu3NtDD2ObKA/xpWS
bJ4hZ3NthU2pfpMpq/E3LPX8LlcGlWmjZvwE+GJMrobAAG5RJSruCF6ohapYXotKyeKWjLvejzaQ
CdCfava96hx1/X3zdDHFwk+F6YxZfWvn5teskuXnzoRb7dpd13yJaqX9Z8EgC6sHiMYmbu1V+8NM
pzP/Er10IzP0kyZnBvpslYHIvqMO5jcNkc/nhnrFAG01pqmH7e6I+EVqpRPCxWb51AA3u/Q5hht+
u/TKI++sX+6bKhGf4DbXdzON2Pe5iTFEP0clo/JFfVOPSPPIxpxfHCQ3sQuJ1clxEUyh2YhI6PJF
ayebtn+IF8NB/Flvge12oy8HjoA/NqSh610ty6M8tga7uqoL2MqAlYnd6ygGHfcF8ucqKFNS9Y/5
kVnU3hGGNyQDb9I4yNv7qRhypIkY3p1XAa5AEpr9LBUzPVwMvs41dcU/mbkc2SXuXSLQRjQe1aK7
tM2Ys14dQlwn6LSPk3rPWx7utHwqz2Uy/WR+Ix/EjJ2ISCfSADjBHcK+3NyOTdhbSmG21HxVlHsO
6hJ+haXXAlHnICDuJd8sxRCB9icT9e0s3VaXpk1LykvTbvKPYUawl+1G8WvwGl6s12h5MWs+aW0S
+WMozIdGrTAfWABRikE+4m3sfNyrX7MJlnIpDCkUXAV8QhpkSNYMM/7cUQcqp04lhAgT+dftK2H3
XWvgQ9ZB4koLut7JXcdhxxUzOUP/dU66EVV+j7ZCsFildnBo9tqT+kqnN+Gk6AAGN9n9aCf9pAL9
PVuIiKwqq8BNhI79edxEnmmn9Ql9yoryvsYSZEKqiQkXghRJUQRqNSIun1nOCfrXQcqys7uvftb6
VX67FYmpwubuIFNe0uwC0F4OBMIiiN/q7Ulu6U/ffuU75Qc9WiYVusxZ0qztazAcGvtKxk6DFOEP
TVfRBy2+I+gkn7AAQggFNR7kT1Lpolb90eF6yZM3sQtYMjPRlYTIGHmTbwCCQTPdUokgSIcx51iF
/9CKTOvHzuz/WyzzpM9xYKYNKsTJHRCIR9Itj93hS131bVLKr5Ya3qHw9M6SBw9v8I9qj7787Xe0
kzYwoWKeDrYUrsY2jRygFIl6HUqMJmagTVI4p7Qvxz9P8BzUcNfZB8ghS9uUFClYegyKBG352R5X
/cvynNqpcvAsO+yelaMLDNmm4kQAc3PG5EyDER0rYYAqWkxu4uQnE3+oS75M4d2KB3x0pKR6LhGK
PclNZJxQ+5PPeRv/uv1SX290+mggSdlyKzl8m4vJ6Hs2MmP+wJqT2cf2AcT4kopTHc2GV6lNfeDk
ebDets7GGLqdrbCmwRWp5WNqtOWlljT1TMFY/kCv0Drq7LwOZrR/V6ibSReDjv1ma6tSlgAHspwg
adS7VOs1RLL1Bu+UrtQSD1G15pSW8xzQsQxdpU1R/sTlkw8fx+/sOhzuYwe1Jr9oe4SN5SMQzMYu
fG2KMQOhR61a6po4vHi0/hZokqlRu7i2naC12tmtEe0BVFW6GrJ3ZWQpHonyM6N+3Fy0UQIEtKpU
YUGj64xNn9FOd8Owfais4sPcHOEjdz4V3VyduREwFvqD63//7adZVT0rIfEosLrocVw0a3YbSX5K
Q2f6hFJ5dvClXoVAshfaEopMBqWuVInr5USHjitSnPFZF8XohZKML0CUDG9sHdmsKUEzqEGAESHv
b1OFQNrtY/Dqll0XhwRCn5dxGWz+68WXKdf6IWrjM3zoyM018d4ci89KmuZu1Ve/DH14/xcLvnRc
SWro8W16CrG02PVYDQSzoQrPWVp0H8wZ6L+DZM5Jr7F66W2ETG8v+iqCAigG/EKk5yWvR+L6KQuk
44po4Cnl3uTWHDPHK8L5aE+/2jfrKtxjxBM0il4BMZx0shxJ8Gi1UKo7gcy1h0FBdMJcrD+NIcqB
f/FUtBagU9AohK5//VT1IPCMt8hEkxzxhXwRaLQO7RHu71V6vz7Vb6ts4ggSoJaSIdV/Hg3rLfLK
eDQvk/0mRCPOtcbe8ga1Mt6LdjzqTe+8TqLzShoybSK0vrmQJlNvBzWemZOWRX+WFkw5umWKT6Y8
T29SPK4OXufrq4mMbyUpcRjXcej2LEhCSGoS1tE5rFT1Au1Ie67EpN1Xgp3a2nF116FtfZ4HgOmK
sEo/jLXITZxE+nj7w74wS6/SEn4JwECSH5DiKJhsuvICUFgj2TCiwqjBSEXHHUaV2v8oDAHtE9ld
2rR3Tj0FCWYzM/0Sf8aszLMIZqvBkUeS3Jxos+NJmcqn0FzZITPWILGNpH3ZobQnP41t8h7Nynca
6Cc3rq3GpZ/wQEMEqfGuaw9e7s4JvHqizV5F5q+WotXbUJbnn4WhibcxAKC72+9tb8cw8VxnGQyY
CWibA9FXQ2ipKTqNLfIfo1G0J0yHPoGGGXwVI6WDZ3pdMK2fybIBwzIeUMicrtfDIUJKULgX52io
/7XiTEWfTEcwHbou2tHGs6HN6QmoSvRIAO5oLaHpOJuW9DBof05mWH/LippiAEuI256WAkHLEpa0
ODsVTmKSNgpkX5DQC9WRgjgz9cDOlqOScSc2rD1b+NorZgZgyvULoGgRudLxVeO2eypEon50RJ9/
UJhRflQivfaKnnaem1VWePCpNx7h5A9EcUAzNpggMlaGotdLEy5Wcf04Oo9W+YAOP/pZYYjz1Zgx
R7NojXRpDMtv+jpZPQEyfMpQ5NbM+icV7r+1gdjcWKPXmQ+/MOFipJTB7paGH/SpLwKqld82+Fti
MoZWTf3DMsr21OdYCYpK+vO7aSUCcTPxKCh6bCquvi9NY3Z4h1OhdoFj4ZjgKJDcbx+NnfNHN/Xl
OzHUhQG4eV2yTWGJhTDyOPXgs6NVFJERoby9yk42wSoWPWITdCtl7fUqfZqmUoqY9Jlp/II6ZCT7
mHIpyHfyaN2CRebaUznYCruPBlwc0Sog+tpWiSiV49wZLE2ckdz9WXcKbpwizk+3n+yli7UJyVSD
XET0v9c6dfMCyybUE5uRJyz5pHqn16aCMjRJM7cw3lhCy3wK+vQE6kj6JFV159VNJp+AjMUfwMSM
3jhMOp083Xg3LJ3u4/giuQRtK8gwfrvHvnl5SCpEp6e056+UHeph7b4mxqrQ4h3Yvts0M0niGJMg
mW/TO6NroqlJaIp+3X5N+4swzSAzJwRve4FVWoYNbgzijAhod9aS3DiZTVH5f74K6TKI7xUDwme/
3mYa6noj4wi++ALlt8AKyuvX9OD2Kq9bNISYdWbP8Bee4yu+Ut6njh5aHSFVyMlnp42ye1A301tz
wd0spmD3FVyF6ayP4hSij+gNdHTcFAAu6qTzgLoj+lNpUdQHBcNeogKISWYFIIqgBjfPr4rKzAUU
3oALpf8BpAWbHkgnnpwv9b1sYKTW5lwwYJt1FFIzaE69GSRJ1R69oXWhzaGAfg+4Do0b5k9bFMWy
lHHRp50UzKitvRPx9IheuH1Z5FwPjATT1KIacw9H5F90NvNfoS5INXC8eKqMUnm6/bl2tp5N/DSo
51/qyU2eKpx2bFq7lPA9nGvsCASekyGw/j9dZZ1+kXIDG4Hju23HtqUCsHtBOsfM1AkV+ARV/Cw9
0lF4HUdZBRXxNYxylradWF2ezbRQljCgTlWRPZ8xKgyHwVPVeLqoOSqfcqFOB6eKOPDqc7IsNxAX
K+1maNrX56qNZ60xJtr3WY8aT6w8VhjU/FxGusUnWU/HcwUm0nEx2UW1s8/b7NkIMWVzGyadWGaj
4PkgKkt+Bu2De3I1SNzE8jtkcJ0PYtDT71MJHOfkAPCLz9qi5h+jSFN/2gwPFE+v4lL31Embv/c4
xE5+raMr7Q5pl+t3UzNJOOswjsogTKRq72faknxMmjkLYVTFuM7EeYQUtaUBXPJbJXEmPzZKPDxQ
o5Mcz5bUJrlgsCveDDgGPTZ5H36bRhwMzcmpfsSixwUsTSBRuSo4vaehr/RPyjjlv4pOLf5JKoFd
yCJkFOb72RjYzk5McSDF/6R657yNUYgxEfuWWSqk34lrwGJOpGEWNsh5Z8K4XYY0+pnYNSegRC/4
hzQ6Cj6r0hR/EWrZfzaXGeotwPPPCm5kKLVr7AFcGFX0fdWuh4sLpu7npCv9OzMuHNBfhtlcZii0
TzlQcMPNFVS6FRRfw5MWjfol6jUGcKokZ98jTFu+FJXePmW6srh1KLdPNkMFLzLyR9TRJRSp7F5G
hXep6LoUI7LDQ208EF2sjxlNq6c6ScJTTs+o9ZvCmR/wGRmdSyclzP5S9KQkv7HbSv6nstLOdvXR
wTdlzp3J8HIpdMYAXqn4rhTLUPu9ovRvkyFK53NjVJLu/U+GS/dU1Cpjo9iK4H5WuvMkpWbxdpAL
4xNSfsjVohgYvp9qp3sWcMCEW9gpaE0ll2w6Q3IqPtmZKT2NSFB/vn3iX/XRUL5cibJMRmgGvYIr
i8bBCCtNwkC0VemFUZF7fYmPo9Wan/58JZR/yJwYt9JE2GTTpBS12oic1igqDQ9VG/3qoH6/lR1M
rv9mJVuVDbJ3RkvbZCYRuMdOEStREwS1yJuHpQoN/A6kr7dXekn5rq8IKhLarLAr7Be6+3VMSe3K
tiU2ZYARJuI/2pJja8joknigXbg8ZoTwW0aXIBv9SAzwshAJP4psO4GNH8EPgFdCcahuAttYaRNR
J8R+XJhLkE1m7hqTMwWlXnxS5/4BYmbjYmCDn3HY/sDKl3ZK75QPjdT9J5zvGB0/dF34LbZN9K41
81ePJ+sFA43q4Gbf2Wt0kKAxUcLSR3I232WqrQU7evZaJ7XDuYnsf7M2708AYsM/ztT5LOaKqAGJ
Tj67KZVtEYKx0bIwCA28nIfcYLbUW5ZfFZMM8zzTJtTtlz8WMCNZI2mDeL6qNFE6X28GEcZY+/Vr
T9oS8tehw7FQqMl44f81/+JVwqqgccTBpXOxOUyW0ulYn7AUysuy28cpnptWXCPC1y0Hp2l3j2MH
sO5vMP3QY68fC4ukfkQ7wAkGDMZ6LERz64QeKa45i+qcMtUY7kYu3JNkKINf4/11V5M9HGzy9d1t
DxraIxR3iIZysjfv1kRPYlYs3QnwlM0CxcEpd4gmO4jxcPMRE20+1hNlSWYUR191d+UV9L1Wfqv0
7fXjGzhWJlJGvxxPHOzbi6Z29ai276UBPco0HsWnGcH2k5oa6sFHfp3zgXmySLoNhjhw4DYr2wL5
hkZA98MeMznNCMcw2HCONIz2TqWysgZgPrObzM2bHeu0l2OMPAKcHWO/TczwB+ySR4BQ1sH0dfd5
qDoAU0AV4JBcv0mdxKfOUtUJdIAzb1cLOnZufARDWt/Kq51ChwgUF3kK2N/rVQyG5/gFLqxSoIEz
NFob4KudvZGrpHlT0HI9iDV70Vdd9wUgDZoC2uYoDiicTBXxNpCKqH7nzIhsiKqrTmWJAY++DKo/
dFruaq0WvSua8WjIu7c9iabUBuwVRhyboDpWSgiKhuXbKZN/tmaYPGhWHgdQcPKn2cEWsNQa3Zcs
8+Ptu+9g4W1YQEaXnKpmYcwA5EDVRfZFTXD16lX0J6KkjPxai7J/0jw8wG3ulA9ARVbtRKAcFOGb
llJnTksDTIUPzPAMoYKm9G0tyy5yVzcebp/lB/SLft5+2Jc7dLurVi2GVUMQMOd2xoL/SxKiIeME
k5H9M5sm7lsWP8TF7S/svaHQ1cBKRHHfoHHqCqnN8bMxCM9zjo9WLs0MTKwvBj5i71ujM9+qi+J4
ObsjULlOLrXujN4wYLjMGFW9y2ioATFDixIMWsE/1fqfTZGL59sPtbtzVwYzWDG6WVuFpbbTy7np
eJEMcxI8LpFzutOkOb3rZWPwl3BuPLw+0gf8RjIPe7747vb6L52MzUulo8vXYE7KjG6LEomaxaK4
4mbpyqZ7I8sxfteT3b9pLD33Fq0o3/BD8ke7s5Dh7xycT1ezdImyzS+UVPbN1Mru8n6yL6STxcMg
AwfrFnt8aNGjcu1xhDUvdAC3iBS7bEvzTZwp4gR5Xv5k2MOEqn9r+dg1TScZc3FfVsEdTKzumYuq
PKBSh7YUVp+ugiGbl/anXmNUoqMhxGRdj3D0s3HpeqNj4PRVwUfq6P28jmSI561SUOsIDCLHdSST
8ReV5IZdZHT58KayB+ckx5F2EL92zvGK5GYOhSbwyp28XiXKjThU7ZrsEYnxk8gxY08rJfFF09IH
mtPMV/MuD0qaNcHt7/8C7dh+f6oPOreE6rUuv166jPF8GeiFU0Al+V0VafXwAAtW7T3bnOQQCclq
/j6pnebbejNZ3mKk6edssk7wTSaMvMde/1bETf+hq5Bp95B6kR9tOSoLhHbD+jNiEMqzJCv9B+RN
x/fRYo1/TKJYYfDMI5AwZ/vC+Lx+gnROsRiS1pdXKNpFElnnWTgCATPF2XBR9d43DQ3QP5ljIDn9
EYps5+6m9gAIAYVi7eVtQqFQMn2am5LULAdyO6uh7nZVm10MJTyI9i+AilffCpYI2buCxPg2AGaz
nPbLYtrBbPXtR60vh4daqpPPIBJTv9fqDks2pvn/wHFUv0L8GBu37Z0fUkMHgTZyPL+b4SX+DMEk
Nb6Of0lCI3X1aYmTb6qkIOo2ow74JUuNDmeXEt1Abw5D9WsaJpin3d54O4kITRdeHF8MTQF900yL
W9tCPoyvpsSDCGLbaD0hC/lglZ0OK/eFvd7LELHIHjcna4pzjEGXhiS1Gcc4wMbbblzQpBMSrGSb
uOVGcXxRxyL8jg+u+IDf3XI/hlmcXWIpi5nfAFeklivnLnW7yYk/3H4NO1OmlSqA2gFobfDaWwpQ
iQlngt+kE4yd6deS831KmlVOLT8VwrhUZfowlNlbJ6S/I/TnfJT/SQeMKef8XjTVU19jSFjFniEX
HwYa+hVG8Kk1XSSlPKlG5UkOdGTBEeg1bpPeaVwVNY6Dl7yTDNCwXHEPsN3oJW5iZJyZfQqq3g4o
9ABv9gBs8qrXvVY3HhWn63xcmp3T7fe2c2+yJtMSRNw0otf2u/ZIfkfFbAed8yPL8uUBKdX8rsBq
xrUHlH8bOTUxHGvSkyYAcd9efGcsi7DXShFlPEDM3cKCs1AJrQpkT5AwAnatpH5QwvYsJc1HWdiM
1JUikPrsQ+Eoz5Ep/dLhM6hxeyTtuvveLaZFVEYgsbZAFwVhX5HWnR0swnmrjNHarcdPFyt6cXLC
usMM+L/bD753aIFgUwi95H7bzTr2WQazji9dKSNCJzn2umXEyb29irL3cQkMSNbDaKSvswmpZSyj
GdFz12En/h2e4Hp6URKqmJXcTWnRXKaMqYyct+ZHO5wgycWWfjYVUZ+XZR3OxsV4YVwdPc6IwT0g
QaYFWUV3djIjbOcg+P7FAWAnMhRfgST0O65voHbRpKKtNDuoBzypGOOpAbS+1o2E2pydJZHeCEma
Dhbd/RakwrAqUaYhOblelHb3AhF0sQOaMAnNytp0tbI2DvKD3U9Bnm+AdrDoHKnXq5hLUzVaONpB
pthlAOPCpAM6OkG9lMknw4jbx3iJnYe8GOwPDb7RB8uvx3h74wG/BzAD+RkAxfoSfgPKgeyvnUxi
+SZdZ+iZibDCgOsLswEnuocz8ev21tt9qSuKy6Y4xnNm81KlCmdVbCjtwI50xZ1DC4NPiPv+/2uV
bdJvAD+c6IHbgaQ17WPfFhCQHak7eHe7z4IOgkKfD8T1ln5EL2ambdKyK5Ue1fVesXxhIwXxF88C
NAXVFHJXwFTXXygzUi3XeyxASYsFwdb8UKCpdhBw93YhVSaELXhNDGQ3i6g2LletQqSbokLFx3uJ
3y4OiZY028lFyyyUB6YWHjlmySeHefnBM+6l56SWDESZWjFx3ZxvMAdRNdQZbzJXi4uR9Ap5FgEQ
yth4SageT53WG94kW/NBerAX4lfSIpI+nD5mBNdvN1XV2mRKTMBdRPS+QTXar830q9I0H+zefo6s
5Qjyt3fifl9xc+D1zAa+IRNyESj1mRX8zCx1waFQ9pZxkQ62qKK9Pt/Ic9OmRSvTAOWz+bB108d9
2nOhZKNUfM2bcqrdCtXfU41X7inikn1cWiQdi1n6HJmdc4/zduFPmp16vd3/WytWdPCtd04NgDhi
Dod/NafYfOvGkeyeesUOBFJKl6LQh/v/Q166812vVtk89zJEjRBrnJknFKhiEeoBKlsm47IWN3ox
x6jKHZUPu09GYFPWro3BDOh6LxmlNEpYMNqBVi4jWeIye+Zaxt+OB3sjXqAyDJbpijMV3HIJQktL
cTbugZ0okYWyUz3qd5LMpBSggHm2O56rM53kq66lU+nixyQvbiwbUupRhkzGvZEMi+3i+lMJDHqK
8Fc/0Hl2HakcbB+cndW6eWGg96nMnHtRl0rlao0DNblfcON1BW351ajMyYWn9fx1pbReh4iWkz+T
S4hnzcna77efeq/OoP7ETQR0NczsrS2EibKzUoJxpHmkDk9G70Qe09fanyIlOrVCsT83STcHcxs2
fqvP2n2pFfoPRovDO3zMs/solbAO7UFR3P5hO5ETnOkK9ORXAcraBBCEJ3XctlC9iBazcYmUrTd0
IcUD/SUvT3PmYpqkBIOhfbHlZvh0e/XXwhRowQMfQeoDCKmBIPX1nsupUxfmFGFAFTU0npOI8U0U
GkPlxQ48s2JSFMdP7VY8K/Wqx5Au3Ri7Spi9V+knRG48tEyq7YIC1pcYAp+SesqiICnjbI0AxBQ3
tTP94GfvxHsYtNSMK/UP5Nx6kn7LOqxJNaRkXPtLjjq+YVz4UxrN7uxkEaoFAzIMFm2uQG5D84DC
sXNEX/CGL804xrSbsOAkWTKYi20FyoyKl+vYlYazs17lB7nj6/DDSBZU40qMwh1hC6KSM6vRynaw
grB1Ml+W0ug5SprEM/TJOk8UHG7uhOnz7c2ws+g64ADFQ4lItry5WdgnmOcqmFDoodrW7mI78/vS
Ub6Epto8ltVS/GysyTwI5y9wmesMkgkE4FGoOJC+AdZdf8ui0KYKyAbg1J5cyQ/lFIO70O40y10Q
IO/fttVQfZSbMRZe1RrlxxjP4Y5UOuw1MidrRRQ6MEAgwRbaA6bZ9kxbNhKtXwlztE8zfTBsSyOA
nF6rGTkmuWmoPIcVdC43a+Mp8ZysxOnVbua6RnymT/BR7RsZ79l+0n70nIMONFUBOUJuwvJfp0jH
HxZ96K+xVXaQjFGXXM1gk2bwu6Vd7hpYNHWQtBwVv5BHHF31FBEFV5Gkhfskk5/pMsgypuLUhvc2
luD5JTRKrKtjekqPQ4wtuy9MKYfzjnGuSwPLqFaUyjJ4Ri3KzAehWAFWzScz9akms6cptfr4NM/x
l9SQ2uokh+GUeRZMkq9zOOhPkx3Xlctkd8oeUBGbbB91w9EaWiXIqN5z33QWE4HUIZ/e8OuTx6HJ
G91L5yIFJtvLGkjBPikONtxOdkHnFv4jiROOWYBRrr89Lhwxnb/IChBHFvd0udvn2aAHYgtFQzYT
VcFaqcK3jQOuZ5pM5y3KGlVQmgyNWxu0gG5Vf161qagO0LkgH6eHsK3aot4Ohd1qZpA5YXbR0ro/
Y1Zan24ftddJHKvAMUVvDewcJfT1g1eZHsUYbJkBtmzZpSG19RHZ8HEKmagUyyN90KPlNmGr1Zy2
I6KYAXQr02vlqjk5A1Bp2VrdBeLhz+sneuSMLJhgYm3APPz68eJMaqRFms1g0qrmPHXMvLNKGg9C
x+tbgFXW0omyHk2lLXG0aU2ctqfWDMxQxQ47bKenQRMaMEfM4hGaUx8tEB7eEk9HzLr1929iFlIe
ND+I0siJbKETmaicPJsrbJKzVPLmDCvpRs/quzi1hj9V9qaZ41DUAOtnbgkEdfMqE2OxjHQ0AmNx
mjvCS3g3WKocH1w4O0+0auNggwBaYuXxXy9D4yYXRVwaQRZJ4iGNExXXatAyZW2VB3fozlJQWHEn
plJcVZA3AV/vI9QKighOdSyVaKQttYe9hONX5XLUgNtdalUwe+nIMwC4fqqojeK2GR09KIy4DMgR
mBOO6nhWCIoHm3Hn8sTZi6En9yedx63WJNPLposWXQ8wNIbUmoaI+0XCeCsvcfpFaRT5TKN0Ofhq
O404XiOnQIe+vHplbtACskJ6jtGwhk4p7Yl6RMNsqrhEcRO/H7K0Qedw0J9Hof5MHC3+kGpANTH8
iINpcRwEswzlfkGMwjczvQuEnWbBgtYHk5lUIIEZfrod9Xbe0UtrktINoDAdnOvPQXEcUnIsTHly
3SbYERsCTwf5d2nyMLrcXmwn5jlo+qL4yMcAorz+mN9yRAajDqbxtR5gcK09kBAaZ2mWBgTtMLiY
pXz8Y3oFskLAqUDPIr1I3na93phVI0cY1HO4AI1tFCi+uZ3HB0+1s6NfWGFk6nx24O/Xq1jJkNRV
FrOKOevPppPNJ5EtHXLuhPPbL/B1rksgWFnxjO2Q19hCgfHYyQotsWjNzo3yLnRageJAfFT/vObf
85VW+ilyhgAHcHy5fqI6tyYDSU41QFdRupccO3xuU1ExD0RSJHVjXSpPdl1Nd9hkTf/lZTMHxaRP
dw3aDO8sCK0PjslE2ojrckG1Jcu8miQW24s4cnsrWlpvUSTzvZFFc/CnL4iGCD3lVcaWinpbhXRa
XXZmZatInTDayKrwp2034m8WoaUPsYu3w7m5fj1KveQ9IrlqgPH0ACSxbL+boi4+3n6U14cF3TWN
dj4ZONOSLW1Oz0WawPynob8oIV3cPvKWrqN2AyuDCnB8SLR8fXdfL6heP5Y0krEmk2kFaiV193PW
lEE6R/l/Y5nG99FjBKlS6QePsbKFykpPeRxPUYCu0Pgtx86I1NZynhMTSRAbeHFAGmBf2ipX726/
l9fHjZ/J+G/t4a9jrM3P1OKlBiRpWfhApbVX9ySC1Sj3LgAM7eBD71A6WAsGBa10eDOoDl6/Enxp
HDBzeETHQkk9OH6Nr5Sl4jFAnoKwqBhXIM98J1dl6yP1M/tDqkueWdTFQYx5ffD5IejWrz12quxX
m8GhboZRYwVTj6zhGKIdrs3OUR9zBzLJMjwnMxkIScBrrp9XFEvWhgAHGP0IahdYYRcRRr1b2zWV
tVGhvDKro5dhNfVQgTi/G2lyH3zfvUclR6WNCDUVGvx6Ln67JMokouQFdhFEwtJxCYxKT5N7/Y8j
KYk+RfWKIKG0kNfD8NsqcmUr5er6E8TdaPnhPM6XBJ/60+29unekVhNB1HtWdY3t/pH7ZoKlpK7c
QQvQpa1MF2Wx/hsji1aIqsAoG9P8XiUHOEh99g7Ji4w16inUNNvuO9qhXZjVOi9xqayHrjXCUxtm
+FkrxdFSe3EKKBapN81L4FCbPYNmviZVM99r7KfCHxLGiooSJ1j/dlzqhv7nhcxLicacDsQy2ffm
yykoGbfSNFqBqc7lndrHmZsNkX2QOuw+FfGdU0/rl4bc9f4YlBk3cGmiq1RYtsc8q6IFExeXOB8/
aVOdvb+9UV6gG9flC0+1TkPJwUgft2V3ypBQDiPbDOauLJD57h3PMuLJj5D094TQKreFIXNB/9O8
jKQHAeQTdMnHJnq3ZFnjR3QMXQlCB0UJVh5Zr4/eLEMmGdpccZHyHt702I08Rj2V7Ny1aC6HZvVo
m8Po98uK/RzFfGdR0HiAxOTSdZRav1RNiAkvxgJaO06uWdouEuy2WU64/iTGWZ215KGcEDf4n0pp
OhE3DVqKOUTKSlrae6Sgerg0o/3l9sva+zYrB3/1uweNux0da3WvVfNCJ05qMjXIsjQMaFmAhYG/
wfxYUw7wv3unmIi4+kcyzdK2eOZKqaPMiOnOt45au02Xa5+NzlDe1WGieTUC3GeEzgzPAcZ1cIx3
YiHDACTNHCpAQBObWDiJ0tFbKyZKDUb92E9oSitZ215uv8+dYAFejxvOYlgIqHGT7gHSnVITVnUw
ZB0ud5lRXWKtfJyMqT04Va+rDbqYv620ubvzXEPiOROcKiEMT1OLEQcAMOLSAlLIkrA6bWSp+ZuX
CHWDlHDN2bYC9xJ0kq5uE4KwUUznwqkkpjnJEZz6BQW+OcHcI6uuKIJQVB2bXCFmiBSBqObuBAt6
KoEYe6HTU7hlcxioQhN3izbIF5s+MnD/eLpXwa1CjauySz4hn0yp1/mK3Ol3cqIhsJMPmd9J8b9V
N6pvAEQokCSM8qJ0SnXfpcO3JYOE5iigoIYw799NCEY8Sl1oep0Cck8kYQEjaonOt/fKa881dLkw
J+Y14iG39gyuA2M3FE7c5bkVaCKa1UDRKqnyhKTZ/2QVM0I3LmXTtaF+oXnxv5ydV3fcSJqm/0qf
ul70wps903MBl5n0orxucCgVC94jEAB+/T7Q9OyKSR7l1t6ViqICCIT5zGtyud7jq2AOfmL147Ur
zW4MewT3j/bagthC36j/Uk7qcqmW99aKpn1DF3nvk1rnDcmsz9LO7ChiloNApkhVmkC2Ur+aFOsS
kvLNoTiNdkgVAnXu2UWRKUOeWlrlEAiXfdh7+nsYnsVxbIGxXJj6t06DXSH3v4faf/5LzNLWlSid
zLZjxbacW8/JunhM2vLGhI8XL17SfWvIGD7kLuGnaAbHT6nGHbZJe1ekyhZOKCidKtgfFwK2N9JF
yLd7r52AUYOMcfZcVOqZ3JkpMDPbl1YWd5jNbp7zTfO2+0wBBqlqJC8mLMOseDDEcpz17FbuEHNR
5g9rp5xsrfnUWlOwGurd6CiB3IZLuiA/r9DzDUoADQeeO53D/CxPp8zhbGNFgddVlIQuqpDrtWel
czTlE4V4HHPiWh+7Y4o3g99tLQSoDMElPdtmUHFFHa2LISMFmfOorNfiqFSVeeeJYruxpQ1u3qSz
Udib9vl/6MgNyJZYKZZ6uR5RGJYRYCGTNv3gXjjd3sDV7dRnIsy9ssJ7ncVD69avqVMy1q7L9mPt
xtZHj2cOC9VsTvQcpkAxZv2g6PX2kHkNGEcvJ4evawvDeULT/49FSrGN5hHXFQ4mZ4sBm9BlLQrP
jrMdPDMONXpEemoerMSs/aLaED51lRwCKpp2amU/D3Mzw1GvSp8AFT3FQRXxAOP1wjTtH/fVx6cm
ADAOvgt48Zd7x1OADVVc8vGYJTeETs17u0z799OMqGunqs927nTHGnZwbGyoGv5+Ut7auCQbdCjR
9UKG42xwXc5lYReJHZPxrKGWw78gWLpkY/tGWER9Hzz1Pu3Ih50FC0JL5EgNl15hi5OplQh506zV
RxOOR1RM3t+HSsGqQ5sRMCfNUDygXs7oTvMQ+eDYscgSJ0oWIw97HUXh30/dG/0ohkHFxqS2Btj3
5/L/5dCrx8zQFEmfpClL4aNRVAVUjj9veu+FK//9Ta4ocwyDdWWkLfq77q2rWGEmlk+/f5DXs4u1
2u7oRsfT4bQ7e91BHzU7raQeL2v1lZxLDywF3nSKiTqYt2a6sF5fXysMB8L7p1fja2WY3ppxSLMb
PTY3RRE+EC/hz1WdXet2a/7tfsaLsX5WBX6ZYtKoYXTqknpWoi43TVX+lXTtpaLim/OHQQpVX8JM
mjQvl0vVJqU12KA81xVqqys8NTLWro2cYSK1ctZLCf5bEwhgB3QJeE/AiWdBLc6h64421uLF6Sa/
Rd/unvCviUZLW6LfL423hgKZhDonVTqInvvPf5m/Rq0Rn0A4C+hDo0YiB3OjTi4OUU5SXhjqrVm0
99ei9wTD8nwWkaKFd47uP1mPad4bbdddDUnfRSk4w+uka/oLy3Bf1S+PTVwGyO1Bi8PpRBv05atx
XK9llre82qZS2ZJUp6Icc0oyw6mOErWvQwUyY7hU3qUd8PrQZGidUjcEXtpF57iORei5PqaVFuPH
PRxavMj8BtrkhQl9exSOFtTCUOs7r15seNL3mptrmI5qZjAJCiXIJFyyYXprhdDKI4VDpoigdP+s
v6yQTgwdkAI+266ODkNs3XAY7NagN/vhwgu9tULwUqCKR8IDuups3dcm0l/t0GuxWoyVX6SLHQ6Z
0MO0F7M/wT2+kNK9EX+ANYYaD0EeAjnFyZfv1nsFzf8mUeNc5m5QD0p5o7iIC5lqavklCvVRzSrK
fANZajANiX5Ue3U7gcfog6FxLgHhX081j0N5GMUZQn/gOi8fp1FbbeZh8UsbXUhNap/HkgssBjHx
4ffb/vVMvxxpf5JfPmoyksjCZVBjEjc7WltXgMAs8bvK1DqCIvb0++Fer1QLWBVaiIjLEJede2yN
CDDUdcOL7dIgB69PZFRpTX+BpPrG9GkWNw9lQ/I8QtSXL+WODbCX1tsQpxubU25VadwAqD2Rf17q
lL7xQngToeNEVLafLmc36ggsddJba4s3C7Vm9I1FADKnuJA1vfGVGIV2mUsHeI+Lzl4oUS3h2PoW
W2PWU5qvbpMyudPm0WZxrJegU6/fidob+BF4GJD6uepejtaJhCkzFj0WutHHKKlUqPaMysffL4Wf
3/rlsUxREm79T7Ct9Uqm3Gv6Oq3UQY2FGBMjkOqSfNsa3TLCXiKv5M/KmJShrJKNeBbb7OsC0HMX
p0ObiSv+CtJYAkmh5hoCbbX5Qq2195qD+2Ooc1iEIFHTd0WxNvKUNFv3CZcHG120zsvXd6o3/AXc
tPuIH1Sh+Uknts/FlgzSnwYBITWbFZ3mRCGr6j5zpd2HtVb0GjgmhaVUDgCwF6f9qFZSE/jD7WW8
Ze+yhL+fojc+BJkyemqgQVANPS9TqDhdN4Y9q/Ey1tNhWHKV7DTLvv5+lDcgrDuiBn27XRkGv5Kz
akhGLA9bDpX4ZFHo9uYyu2uabUCfEO2J4sbqVqXYJ87Lw2Rk8/rQP5w1KArdOqRtYj7mttp9mLYy
gYQJsOrC4n99fQPnIPxBwImI65VGuVTLXF+aco2NxW6ud25qaMisvhsmBVQEdBBo3GNzjznGJX3a
1/PPyDT5qbsRttvn9XMsFeklevR3BzwnjjqA09Bwm/nC+70xCjkbPqIgjiBSnFsDEOKZiizY3JMo
JMKvG2L15mJfsL95Yxbpte8igxT2NHCALzd1O+BOybbeYqS3hzsD22gBSnFnDqp6EzTuqERKvYrQ
6OZLKglv0Fd3PM6uDwgQiIW8z8Avl0xfDcbcrzoNdlOQHmdLXX0eyAuGq0rRt94flaq/GRc1ba6V
coBBnBkSr41UXVvFLwzFtaNpM6enrsvmG7L1LDmYydp/9Ki4ZsHQKTDBOjhxCFf1nuJ7wyYWv28b
/W5KIFmGc68Vl0pmb301etoEawBqET85m8+yT6bUGHAh6bdehHW/trFnwEH7/d68NMpZIKRZveP2
6rTFaTvl1zbwsCC3a/fCCnx9X/J9+EIWaAMQTefhlnRLqSD5xQosm95vh9zwzbLZgpQD6EIq/NYL
ce9byKsCzwB2+nIpVI0scDQpGCo11bAqoLkX7qKGf3/aQM3AdqBeDpT7bNpSwKFOvrprTBpCwc6q
ZagYyaXg/vWtvEP+yZZ+whus85RpUId60YUJuH81sk+bNU8HwG7VoUW1J6hhwV94qzco+9TX6Ghz
FNEwegXSkZtdDYKGXlwDnb6uJn1uAy3fPqdGgj43y8Rfuq4JFsVqviRsrXvCOUDLY6d8H5ptPGF8
MuNFBJBZmVUk2vIWTIzU+6M59Crt8uJPc1Kzj+zk5sLp83qq9o3CQUpIQdv7/Iqxx84Ram8u8WBq
Mi7gO1wLvTI+JNai4wAq7Atx5hugh70VRNZHFMMHOgfCAg6oxmyfqrXvvIe6yNMrdWk/C6MZ40VX
P9qLUcSIisCHQZvwSKxfo1rbXdJde+s5qHTv0e7e6eUuf7ne+zUpbHWZJIDHpvsC7KeC50S77KHt
0uEvRaEaQpNZ1k1k9HJ912jO4GBI5Tw1pqwvqU283uckVWw82MuIqLDVXz7MUuXWDHRt1/amCWcM
jrixEIYL67XSLxwpr/c5cBNqCTtBmULTeeXCKTL8fiqGmmeZfsNeR4Qj8I8Lgf5b00vZmJCFbg7N
xfO7Ewsjz57tSsZUlj+gvJME1Ux7c91QeVmqm22yrhZHmoGizydrKr6T518CUr2RO5Kjkc3s+Qxz
eo4+1FfLmas1k7Es0TyytNbEvk5P7yvT6H2Kau0xzz0jXhpRB5Ncx6ukwHShzdMpqPPZvHBIvDHx
CLciwUSvHXmBcxRs2VFzmBVrjuvcNh47WDShFG16gfb0xkqC/U60yHVOT/DnnPxyo2u9C7x+ZBTk
aXoU89Px/bSB5PdVxRgvvNHP3ubLRGEHFFCvpDcFruBcJGVDmqIaOm2iAbng3GN3WQDgxcXNQ7rb
Ei6tqWy+pcBKO/Rzhf+2VuFrHlizAh9+TKQ5hR7srGv6TMmTNQ55jfdvNVWnzk6M+uh4E9W0YuoN
wKz5GFmjgwC/0Xf5E8jA2TukucUAGfYMmz8anVYinOE6hd8Ctm98yv6N5oM57frAHNvkaEz0udEX
0vU72PTbTe6MzqNqLrgbq/3UjGHirGrqI/+bNQE67iLSdNQAAy2xvMUvWnVGg2PWx5u16KqgQCMG
PZ66bJ5Gq8GtfVQV7WtOKe82b/FoO671av+o8O/RIxdnnRaMMBy4IClw+vDHbDCXsHItMd8YXj3S
mzAyBAkz8GdgK+ji/v7ifQUcJsyDeAyiYRfK5bzbL4JfFobaNYqJeBk0FRBYkc5V+DVL5v6ABpF3
B2UYt4Epc99ViVV9c5UyPZmtdG5N+q8+AtL0o3KUtjtzHq6H2tFXvyhV79PAsXgEmFrc0Dks/mZE
sj8xvsDokgPEgax2dkIPXadALhd9LM3GCbJtcwgj5XYhkHvVuGOYXTuBdi6vSlpxdvZKiTgBa6yP
NanqGEMWE0p6qp7lPrKPDQJQpK4Y7sl8ykI33blKs92K60rrv+l1LXD700HNBqsEPe+nmblU/tQZ
GHpNPU51x44OGjT5YrTvc4EFKZJN2fzJyVr5ZzW3+Eo1dn0qZpXjDwcy+++mkLwdiAFmkLrB3sA7
C7gqoJ/ZTJAft5md3Tlrn98YVea90yd7OGkKhXhrwq4PR4uhfYT5uj4WTrt3A1YwJ4VZdHqwja3x
bvPMS/Lq5wfi/mhcEBTSCNShAp1NfLMW1B46/L4X7KahDhpZXLbpJROK8/SKUehlMAq4eQpP5+ve
6VWsZeg4xNk6VHew0cZbOGFzIPLGuu2Sxr5FyraMMrR5L225PWT+9Xjch8aCBh1LFi958tkCTmod
MT/MWuLKqj/VdsvyMFTZ+EOpivcL9k93yQjV2ByTr11pI/BcLvLCPXx+HVjc83TPXa4bKDOvonrs
ey1dOsYcz5vRBvlgj1f9kCkHsRBc/v6EeXOovYPFZWAAKNo/9y8HDJKqSj65aLdtpfs8lqtxWtv8
s113l3D+r3Ck+0vZtKOhTMMqABr4ciTkxtu6c+o57hOsXNUMex+nLI339jrg5VWi/7Ig/Rcmsho+
lGqzRabxt7HyPAP55R45emQZMFNfPoOd7rM9eyLeXIAFRl5PwdZPl47AN+Z0z2IxwiEJRCrpbBSo
QB6c0ERAr21KcIJjEsApFtc1dYkLl/lbQ8E5spjXHdLyE4bxy+fLRuB8TmsL4BWVGmoIF1617dpf
LfKSwN75jtynDtop+4IquoGG/Mup2yxjkVlKIz5z1AZwD/0X4VrlcTBwojU2Y3zE3XSK3QWFs98v
0VcGZPvQ6DpRgkZ86rWIPuRKY5DdIOI0XwXmY4bmW51AvsBDolvLtqb1ufv791jSU9NQt4MtQJIJ
beiu18zrjomeOSHbzYoNoy7xyjO3D33SFBeSsre+BUn4jkKEnsV/vZyhmbZGkiHEHasSqIKNyv1h
SLs5AgtrXZiSfVf+ekYBpeAK4DvsESnVxrO9RKqxCmzF+9ibOmzfzQ31UZksF86Gn/C0s2Es7lYV
bP0eMp6HpX2Zlsmct12sDX1vheU6rt8NlVXgp6vjXi0Y9UD6wIrzrlrGcfBX0wYdWxiW9HzMh7vW
L43RyuOusfWwykxjQGfddKIc/CyOMxpurIekVYn9Cm01nru86Vt/tKyR+xtHhyuaR8qtTEz1Gbqw
AlunytJvBj0cbvmqF5TuVbx1/dWTIyCjYsjHoLIb98+5LtVnyxTTx8400jQs5nFuIoEVBjKJs+Xe
uXgeI0xuZcvXXMmsxB87s/gEyxKDO92e5yz2EssZIcxr4p01a/i5pka5ywOh769m9fahLhMwTSRj
VP2MOsDbePsodSOPC7PXHV9Bay8NKBG64G7tbnwwE3gxfzPUYhXQXNtjhJ3hCDb/5YKr3KmyhtHq
YqvOOFZXrKLHwmwujLJf6GeLgC7J7ixPuLUXTF6OgmDLCji57mJQrUNYe3oSIhxcgsqhu905ShKC
fbx0///sKb0cdYeQ7DUnk+wLN7iXo45tBUEO/ZSdZWHOfocU6Ro2Zq6Y4Zop5kOna+V91dWjDDbW
qInK4qD+sJxMi9xthZiR22vyDX2gTUarna93vShb62C205jFpo6kbjIkdklLi+QmWhDmX0+2N+SP
K0xVDJEzaMxR3k+J7jcYSESJl6HwZ1BgWAKlMBYci3YxqZDaMAIDTj2l0IJTexIxHiN5iXyFpiJ3
b/SYlWJDtuAf3qxSO8jOSGx/7B1KSis71txZ6quKtRfjmOKDwra3fFOikBxwEGvTha/5KnDGKwKG
FuS0n92oV26aTT+ptdKNJdUaPmehFHRbayG2h3zryhpaRVv6ujoYDQ/hzu5DX5eUjpsRY5ytQh3r
pG5z+2yILQcfB7HYFzV7NTBzteiDoscVmy22VaSI2zhFRdchL4ss1fQZGJx3J7h+c59M2JOhbNa2
frhwV+yr8cW6oeMMuICUHVc4KIVnqzXLhDGVYsjjCTNm6DmzKbbQNJT+IVk9BRMgN8NtqnM9aPsV
vLEhnJfOQxKWSQEiZBefpId7zM+n+p8/lv+VPrcP/zX++J//wZ9/tN0KujObzv74n/fdc/N+Gp6f
p9un7j/2X/0/f/XlL/7nbf5jaMf2r+n8b734Jf79f48fPk1PL/4QNaAT13fieVgfn0k/pp8D8KT7
3/x//eE/nn/+Kx/W7vlff/xoBcpQ/Gtp3jZ//PtHpz//9Qe5wC8faP/3//3Du6ea37t66p5e//3n
p3HiVy3jn5wpLOc//iGff/4fXf+nRxBKEEYLGOLkH/9oEMvN/vWHaf3Tos9NkENEvodWHHXwQfcf
6eo/Sf3Ry1JZNGjVY+3236/74sP83w/1DypDD9jdTOO//nh5h1PpAaZIN51TFVAGsohnx47QzWnY
7FE8kEm1gTKm7h2iL7CN6FlcYBC8vMMZatcOp+BNgscRQWj88oQrCLE2kc7FuyEv3mGm8hncw+Mv
k/3vt/vt27wc4rxJZS0iB5oqindaoX0WhXeiWft1E5duiPNJIyyjYvhf8jhUas4ZYqtLi1NOAzDe
Am0K5SMXJA5tl0LdswSCcBrKAwwf+JX4SO2JxMsJ61UzVScr7R9yR791Gu9KYDFpifra6td702g+
wlv+praq3xJ0/X4iz78VBDgqzsif7A5KhHdny6Ja0AcRlZ7cq4ivlx4CIsp8oaJBJX1/gf97du0v
iErjzmCh0rg3js5S68I2ChWdfOfewTcnqJpGC3SnzI+TXizHdgEqU5lr+UUvRsoUFGEOGENqKmBk
jwTDk47foNt86xlhOvdztBRz4m+zR/iVZz8stDIeCpFZp8FTHUyRpP5VVYs8EAtRf9ijXX8a2jm5
cZRhOOVS6ncqMlL4jNRrMLgSVONouddpXyAWBcKg1U8W/fqoqTR5N7cTDkFe3h1WuVRpkBnpX0u/
1Iet6Qp5BZ8hiwbQi0eP5lQ8SKEGizTKMFWGj9syUKAb6zGlRJMTWcOZ2eRVuZkUdGAwHaDNY6Hj
dl+7xbMOc6fXQUdFPlj0BTsf1lpYpkMetAvaUT76VyPOglPy2chqoE7e2h/QY8woF/S7QfHc3ruL
0j86pdrifzC63+wSu+fA6ZLshjpP/9FE7w9tldq+cuwUc8KxQVipkVWc65n5PUeB9sq1IKXYAHgP
VuU6f46YSAbL6KhhCuk0WtIBuV8XbW5SGfXkupVxUlJDxoO7/qjzkipiM3+llGTihySmyKt0O6Dg
3R+GXLi+nmaPqt59STMiB2NcsAPrmiIABLNcp2OqhFM/l1aoIxFAE6RiphKzu1VHpYkme+6DxZ3H
YEpb25/qzLttK3O76/O5iSerL7isBx4TBZ1jVlUWpdOiPCzO6vgyHcSxxfko0jqu+qyZUuFrJc+g
knDd9mZZ7VYYTei5lftu6VuFoUhtg62ZPmmTOgS9UhD2GHm/Oxn1CIq500mrC+9ag3iG3ZFUbwZb
Av+qUAbOaawAR87y2J6rLkDNwA37Bj/xGFkc13wuhHXrDfjWbrWK/I9ato+7ahhLRpjPJD+6GWXu
IJ7HevvSuFVyWtxBXq2Qv28o3+W0LbztsTW8/hovSPlXKtzvc60NgVoOwL09+r5G1i2xaLTxa5OW
6h3SHWXgpnZ21BoKS267GPcId2t8U8e4X/vKPhEpGXHWEusWDvpo0LuNsLH4NbTRPnlLOqNKZs9B
O8GApgRS/0V5Sac7JQsCLND+WbLY1wvb7bRpQ3VVqhB2U+AKp6aFHy2LTfftybRiYvj51LB8Hxex
1HmA647xbpgBCarC3QJNoYBtJ3MSAPjpomqzdi9KV/GrcnRgBFoi0FL9ic5gEzXGlFOA6MajUFHA
17DNDZnk+oACfvpMnwUr2RbbT8vdIfklKjNb3j+56+RGjaW+a+2tCVGcm05ZKto7ZZn7U2lmc+Sm
K0wBsoWTgdDnrb1wRUrZ88HtJuUvY2MLlXYLt8HO/aqBe4C5gIaGq2vKa693yNk0DN80jN3pj1e+
bDui8q6tg8KutcCZ1vyqH007FMl6lSh44j7V9keZ8AwT+lJJkrc39uqmN6WBpldpNi2qGCkco2IM
iuaDKy1Ede0oXYrSF73Mo9ko/8RU8/1k2JPCYdma3+h+DKEzzh8lxCMfgTztZGZtFZNqFvdbniXw
Ogf2wEiLySodJUL5JzsNs1iPdZt0B7zrpluxdltQSQOVJgjQqq/olEKVqZrfDZ34sdZaHspkch+G
ns6Ua2Je0RmTE+ajbdyuylKcjIkLyzREcRSV4kWywkhETVBjdBt0qir40Jm/5EsXudJJ02CYOLc0
zCGf4PuM15u7jFHHoYoD0YQ+i5E4dDjgoXDuZ6fW7glyK1I3vU7bWN3zahfjxwdNeiAwc6M6NqhY
384zgLus7//cis67wSRZuTJytQ3UHDY5TnDWca5aPZDN1gZ23rk0hPI8Ji0mhV6aH/qsigB9+C2Q
k8uZWFbl9wUiz3Fp6vad1sv5eVMzkCWGMPVAtcX8Ye764prTrz8ZiWlds7rsa7GOapC2FnbAZZEf
Jk17bIUcom6rYM2tyntLavOxSWEKljPaxVLiyzkaK5S2rEAkBZBKpDRtHgtjLe62IVd8iX9VIBAD
/5qvzRCh6V6fVm/tjtQp0q/aMjmR3ZbST3RRPEhbcaO8S/rAWPHI26xU3K1yroOlMzFa6fVMCdKu
6P1G6ZwPsrPTAAD7eBzpjLIkOdsCy5V0TJV6+qKtWOj4lC8gxu93gb9Oyw/DZtqA6NlHVRjle68t
3Mq3qpUkFxf7q61f1LupQssNf7vbWjryx1g76ody8+BAFj3SzH3/2KvtFhv6OnM7moiOZfK5aQ3p
y4aIaCjqNlggBOHjMCNO1iFWBiNnDqYie+68gjWNLJ5vJY16xOSZVrVCUZ1LM39YHON7m4/pn/os
ldAYk/Geplz7HX00q/BR385DBTeAO6cwdI5qqzrUxjye1kxH+kCTxfXiqkydIGaATvxDLGZtRMMI
piSs7bF8B495Ze5kkR7Kec11n1u7BxMv8kMN6/Fh9Wby/GZUt7glnrhrCQsiB+OrYJzc3u+9wTlU
Y1vEeBj9SCE1++bS61eFYn6WQ6vdtm36XeUlwlqMau2vRQXwqUiwD/S9hvLQlBjte9NMsqDPK+7r
pmt7PMRs3JAdQYdwstQ7DUm3a1dNs4hiIZa741Z73H+ig5MJg/lKyZw0HBdHeWgTjMlY+OO7pRKD
j0NDdwfRBhMNtxzxSVP3vhCYEMNI6shp5/yLdJXiVJOCxi1uYVS59G/qOqXXKgzqoG8UJcoTMPVa
sa4+BSgZ9rPAe20s/irMZHjKLO0Z4ZpnKS1ccAp3usKXL6E/rgr7xkrlU2ELyWpwgKG5enVchr56
3tGQxBAuO9ZQf5hF9tRKQ3maHQswqgk2WSlV/cOKnVogrGblV4t1uutKiIFNAgm88oz0OJs10n0T
/c3cy9RA5mi+5Bg+BmOvt9GoQkl1B9T9xDivD6JSn9IW8h+c6+G7ZmzPptUop45i7OSbCkYXaurk
10vV4A5fo2Qp7fk7wsO8syo5QaZMqWlpCq5HZZZ3uEBavrFy0a76jJKA0rXuwZvte4jpd+glHye4
B4P5aUi/ICIEwNqldMNB6Usgf/fmmtlhIrq/lHp7HhQETFIxpj50bgTr9ExeE2W0cY2aGz4BNsz5
VgKrKNU56Oy9+GcPc2B6U4++H9LjEHBZ+Cs8SmLg8rbl5LlT2Un+sqeKplWp8dDTJ4dkCTenUVWi
KIs7TwypPMwYD4Qo+KZhXSRrLDw9PQHR1AKrVL/h/1Id10KgxJnb/ZVRGuKgdLV31U+2yk2ZMmtY
mvkGGCws8aztYG4JJ3NF1Q/TgB9GMQkKN03O/cdB2ibSOgB1yz4iU0vpzCBWLymKnMq9QKoWWe9T
ivFuMsVBsg8z2rbZlE9ptZqRAJL9KdcqUDUNdAJMuoHN+EVTZFcCtiEB4WrzaMtyhZs4Qis4fz6u
rjn6uqEst1W1pEFrTj+aeUxupNhMPGrMJ1sj0sprbcG7ZiMewN0aDIdbCXR/JM4indmFk3DKCEiH
dVyVZkL93ylvFpxcbrK1kwHVR+1xMIlfMYhH0kDPTsXSvmPBmaE6eu594c7lQzUSstpL+3HJ4BEb
46BTE1aGUzMYnzt3MqNJX7RIrZq/VuKiyIaKjKwZ5w+1fG3whxGUc1ub633Vo0HpmFAl1C6nfi+T
9aS1S0Z1Oev1T7LN19hrjSWDzcwSHpU2uc4ws1/YZmKMS2MeQjkPyYNdzfIW1+n0lnNuPSJ9raAg
WQyxCbDCJwhsYw2gJcu3ygWHfjLdjrKv/K5oCbTWXvd8TW0axzcnr38cR8P6UTdlEdUd2Oiy6cSH
elXN+13J4VA7nfuhZa1ErjZzIaFFCTXO1a1TO6ogdsiOriYPda1xZBf2mjldAT34s9FTO+qb2gra
VM8OY59llMuNNCZEsKJmsRQ/oRURmGYOt27TiSxS8BNtZ0TW1Ha3RT4NYTmsaJ720CrQSv9ergjO
4mG8HtM2fbZqd7v1Rtb71GbeKcut7G5ddsWoGa9QZyBUNEz8Z7O6AW9X6mkAJ0QPk83NAHWA432/
5Hl/nySzhtYppf5wFqZ6FL2X/jC2ZaKnM3WHftvBH11SHKtVm7/njbHd2uDzsLJTxbGvmvWBTvX6
qWhy/arf5jUE5FJgrbP2t0qikBWvZn/drbP3pbL74qOi7HVKZ1pkmCkK7V5ah1G5h6Vgjx6tbG3T
cLEX9JETq3w0tO44EIEjy+rT1MaSclDbA7FadgVdsv5UqD1hHDSKL7NjpjFHZnNAnQLZ0R2pbzR5
F+hSWX1kM3taWWgD0MV6T7Zl+82wWj4zt+ZBQkx3xEemQipRk0/N2NiYOKXjPQ2wyYdMWnAkQO0R
CMoFFrJbgYex7nUiS/tYGYV1Ozt98Uhr1zzZSZ8eTMgPByLR4g6/gOWux+MB6v7ytdadzAfXn0HX
1deDZw9dhB+EjOiDZHhnuUSB8E18jNFtWjRiDHObMFRdHeN2mLS/7KKrTxSw5cFWNjeUuVbHA2dk
SCL+LtdSecpccBpVJYdrwHwlrBytpT00IwRZ4MNNlpvdtY09vGvANF6hXW1RwhdNoEMqCquxao5D
x8dDb2ky/Syf0ROzxeZvvQOJeWu9r3jRPCutOlIJInjFeBavbxxhprqfg0ozP9urUh37FZyRWnrj
NW2bjMTSA3M6tX4/EznNU+ZF+ogrt7f1GtbETUufwTAjfSMst83ZOhU6IgemLjgVXDw4UcTm7Ddz
LYTkre/SqGqYZfYPqhkflFwnDrO4F9Jhk7eFh26zO1reFW6e9kczl/PBSg3rkHubHpg9LPNE2F1Q
lKN3WDwQWMmmkAEIxfq4TLUeNjl+n1JqfyaKUQYwCcybusDKLbGG01yu6HFtyXI/9elyUEv5LBzh
3cGo78MCfQQOxXY5pXVj+NnA6Z4pRXPdGo53rPVBRulKiIRzW3dwAda9nzLTvZqFY36Rq+GES65b
X3VPuKcVU99HJi5lypfyR78o+7Kov5mzsXBAGXdsEvumrfQyVhV1ivTJsvzKQLRGtLYRDi25Z9Zh
JC0a/C/RS5ti4ZKpIZuXkHPmUzRPu8zNLFBEQuCKHUKCvEzIe5tw9oMlgbtmz9Nz0g6UgDqBqzNC
Gf7WENZmJYl8IkV69LRmCkVqF1dtKsvYzYvQ7BsfZh/43b7Rj2wMzLfMkylK694oS0xv3c0Ouqn7
VHpDEpkNncIu2Wzfy/Ii7vWGN9CA3SPFLiNHwUKt+9+cndlynMi2hp+ICGaSW6CKUpWmsmRZ9g0h
SxZDMs/w9Oej9zmx7bLDij77omN3hN0UkGSu9a9/yLRnE4+ZYCoQYDVOp3rMUsY9ZFTbn6U63dRo
5TiaSIBqW2WnZkW3x+5qAtvS9L2ukm6NLbI+h2NCwJRZlQkPlXaYLFKJ/0GklKGhydEbGEft8Eko
fS3fKtPElMjnpyJwopUVOKnWbdr17NiMI4H+Sip9PVaunGp4Zw7beUs7yKDNHeJOtVXF8buwA0m8
76eKlFfPabbY32lprhRolWFXTeUBI7v4YDfEUoym2+4Kd+xvuIVy18xmfmMmk3Y9Yyfwguzn6win
0Gf+n+0ss1yCeCpUpqFMaZsE/6esyenNo3g5gFDRnqfQ6VjGxbXbJfVjFWfVHQSE94rsOU8jx9O3
xwRO1tRmd66ZlQd+JymDEjZqCTy6G6eqvdVhAXj4J3X35NrI02QO3yFaOGxvoCO5nso7+pbFJ1Ml
vk2XVVIBKYt51UhZkRA6uQeJM8Ip7rdpZs9QOYl43HnXZEdHL5znzabrpUeZuWvnGdeibkmZ3BnO
oc74MPEkw5a/dxrlOoojTK9nC1M0dmXPrMfPQst0v2yyMejaXj/E3VJcOTylO3Uy+A5E1oYMzLRz
3QsEN2unUlBGaTjZWbVTUM/sY7i4+7EXnQfyzt00Zh1uRO8DinOGvan42ph6H5ZgXvfNks47N21g
xeqs3bkfkrvMSsewimYtjLXtnKKX2ztpq+0qRbh0t7bpUec8j21bHfTRWryCXsUvyiU5x6ZWEZ4o
7BtY0/ArjQmt36zbgUjHfC/6OQ71RE/QeaXyKsolmEMmCE5bdDOI49Q+kFM4e1Ux1DvWJLtiXzAp
XgAZSlG3b1PUJA+K05aBzUKFQA9MHaUbQEx7OPlKa+yxqGmTKUyUGo2qm/pdx/ExQOCeusE8VEau
X8sxh0LgQDVV6hgqXBuX5alAWLiPB+1ZJg1gAjGXHijNgAYLhkQllchjQAg+rbulZ6tteY2Ybj46
Cd4IETqeXe1U9bUO9cxzc7MMq65hhmva1c2aq1PQO7b0iQ3R7pNYVIcp5lBflfLHGsviio122Fcl
YBxOkMsxMyV4bR9RRMR9HvIio8MYb72htXnorpbybOSIwgtHoQo17Pk4TV11TDtFf2wS9uZVieXe
FIm6n4ruO8C4uvFwFS92JnqCghwTb9Uzay8Av/xBkVo4mDLz69Eqd2MJINKk7RPFbhYs9E/4lGQR
lFDTuYqh13+aFiLtNHPCYbWePEn55Gkm4uMCM3mfthHXIWhEXk4X/KVY9fm6NpRH2wH665xI9clr
UTkfNgmx6hTYLHbAUGvzauZgBQgNt1TDRvPKbG3vdTY13+0Ex7TuLD+mbjS+6aMOlw4WsUdsSXwg
PiEP0D0rXyI6hGu9BXZMZU7FQC/vGbNq7vE5Hz5l8l4tTzIzle+imKWnmB2ntN3Zh0mL0nswysSr
NN4tA9/lJtGk3Csj6tHOHQi8Kpzh0Uoi8rZSdTih/jPDzoh7ZHrliMEZgauoHLa5Ah51hkjrAL5I
44/YIISRPaQn3FuUYCyM2MtMu31O5WKeWlDNh6EpRUH/K2a/zuVwU1m6Euhw23xFqfQnJiyjlzoU
gV5ZNTGTA4LdSqNId1FRHWMXlkyf5/ez0n1pxw3gn7Balkk18oKn9tpxwUlKMbVvsnbHuwjl5J1e
0b06BRbJRPg8IbXsT2MEE6bKS7tmG5srAPg0cwKnmYxdqVPpmENcfTbNUn83I8iVUOddzNojZWC0
4NS73qrUW5KTXxZttcMmmzRwqJyqUG27wJoXcdKmdQ109rsw07NxP9HH+8CqKnKzRe4R8tGxZfpr
YudGDrxhYPQ3JsW4S9c8xifOjes7xKDxV3gYyu1gUWT182r4atSuHt9NdG/QIu7zuNAfrEgbXK91
gMfADOIgxqzZF+ZsnfrUnm4tW+v2jNDXL3hFrXe9WhcJTaEQ18ZUf2nGMg6E1taPZgtIpA2vUa3Z
jCI4awwrzV9Epuo43SXTHW76dNWRHA9RsiqB1aXaN+EW6jtt4VdLRtMtozX1mzuv2VMGfVjhxBrd
ox1D5WEmnXxqgN5CZVIfTS2NvcZIHbYQsdfczrhl4T0ZXSWmQJuG4lEd6pqw7ToPO7InC0pTooVz
+BJWkLVOSzDLYlY/JtCkXV+k7aOuGMONW27JAWT/hXrNsRE5awHtvtkauKUvMEoj03Cm21hTvxHA
Z0vH0GtoHeuOfvSNnXS4i4xU88u5/8RgMTnkHCFgwNQbo16a3liBo9lGb2DKmNlBsgIVTQU0vlKY
2XlIre/qlOYnelDby5povGvJteV4rkEEO6BGPEcjr26m75tR/y6BhxQOhjbCDMk15Rq6mBWIvp6D
juV1j/x35XOyKHaNrUiJIakPhVYBXynLd22bS+eKqX91YvvVsSOViUQxznfQX5VdbST6UTOQyaq5
ouEUBLLdAaC2fpFwXmiLq76vxaT5iavnn3SZZw+tnSR3jN/5FKhExkDr3P5rL4yd7qS7/JuizSs7
sqWcXFFYIEbz3HlpFiWcaOnwvSfN4QocerrPIZsQuzsZ7pFdLCfwp02+YJdUH4116E8TZ6rfZGsV
ZAlstWoZ7onQ6g+6vaaBYP61o3trAbAU+jOrKhe/qnXjRFhGF9Yi6/3aUHN6BumEZFdk/hDry0yO
77R8HjSR6QzSAHFbjL2uIMNjEiR6LYTdIDz8svtgrVrxQ1nGfm9X0Xau06fp2z9wiccRIK24X4M5
Wi3rb5HRawdNz95mQ65HJobPZFU8iax6ywyOIkcdn+oM9NMbEmEMPo6W1UCPYFWfsWZ5qKpZ7UMW
eh4qBDv509x3s68CLjw1ima+ZY2+pEEf6+I6kolB7QHaVSGvpGLAprzL4aMv+Vow+Gqco7Axqhxu
UqHXoUri7Q0/bvWaOTPyUC8a6SuOSEIikLQDXvrYWtIvjRqwQkyoyCrnJex5V6EdxePXJDOya4Rp
za2EN4afBqrLtLBRFzM8vAUTgeEl7TEud4LxZCDdCu6+4ypfOkjgu3RJ5gOU73afMlbej1rJbDFR
YQ1FfbITSpKcwJfLI7BOeWWxFMcQNedwNQyCWKLUkX41aQpZSpJ1yezk3MhxPmQAzzuMN+Qn2rmY
fdgcsWOzp4OlUYOT3OLuMhMv1qLHTbMqxpWhPVvIABsNlwzB1A4636EYjSgQk07PEJu5P+IH6DvS
MPBIi+xgnIyV1MLhW5qNm3Rc5LvBTIDpjCajUUeUnyruWmP4Yepg4brKJH+r9IwSHSqv4sVsWvUN
OFzt+W8t7cPYlmI3DPHsIzbr94nsJ3oOolhmNWlvcI9lNkVoYKCIqdw7nWOdyN+bfdPudSpH8PS5
S9/o0vVgWjO5k1t517lFG6Qo70NjcGpfrZlOqf3ygjMiDXqxzg5kTjdOBVzRtsRtZfk+aXqHexOe
gUTaPnBkmk/RshTckS2/8MS1V7cpera9Bh6DNFIgDvTIjE4Vwna719x25L3BUGpXzESTSPwQPy2D
a+EqWMxPSmf1DaSvPAf9yfWgG7vaK+qx85oesNmR9rOFdMJzSvpu146JfqdaOa2lIr08VcC5hMOc
klaKKJveob7P6lT1VUY/L8pSNVuokgIxsFclDGU5f5siPnNvzar+yu3ssaDIlYY3U7/cLrGmQW3E
81fV7Havi6k/KNFK4Gg5jIcC+9UjFHMSvEtHf15ybDO8LDGpcVxnuhsaCGuGvSQnOzbUbwpZJb1v
Icra42mk+6w1I5gNfbhy6HoeHZouHwqjOC2DBQcBq+MvbssKzqxlCRbb7H0sXqOA1gMHvmTKjoVa
68wj7fmwLsPk9woW0D3cnB02dn3Ir5lDZIhij0et+uWfMFBVjcxjtpj1Qw5/+TEusAePsqFnVM7o
Mp367xG+sF5nl4Uva7WGTDqMp6Tuyn2m9UUGwCbPTiyckcVKreUwy66oEFuL6Nt6yR+VJc/eGCKK
7wnhoJQO8/he10RG0P5PYTFr8iFbIveg4fDyfZYSrL+lCwKjm2g9i363RrV8LNdk+sTW2heUqo2J
rW2l6dKTo3o36FHhTepIdpaxYmzBD2KCq3ZYduLiAW8QTIFF2fLWBqeguFxEaFk1POzBUHcCxAT1
mWIsJ9DENRgTh9HepmjGoezWyDC1m2EZ+n1rvBVOqVJgltHthHfAyViLDD+VqGdYVW10HMV6Jbt4
UyA7Kkii9X2RirpzEkwQvbqAEE234E2LQjabXjl7p8DhT0XpP07+mFq2NxZ6Qo87A+X1CpBRhaXq
Q8LC+STzKXsDzxsGYkjX9J7RY+QvfCoh1K7VozuMA6IEsJZHhrt4FaKoW8TPM2j9ql7hK2x80arc
PfC0u3NJUmvhIZS7T1WDMWZt341US2dMLhDtVXM+htHAZ7rqUEeondWdrhrNVSXzdqe1B12xTnGK
uEZOJFB6SVEvAcKNbrfmfQGe6mCz63VCW1G4MUAqmqQ4GgPhTqYD2j4vinGyK93+mozEQ6Gu7yg8
tqKPMgVpNH+3dcBttcFxj72GBfGwiBd0R4Sam8PS+HXLVlK7NVBinPjlEP1IYz7zjD+AQaOocq+g
W7OCdqXo78jM9JmHQCnAqtVsfVtMy1Nd991B10ywCltNo7BIDKD9VlNuZTrAzXISOO94bTPo6prH
qrJ4GJGx9KHV9vn7qJnRc9TpK84qqf3kygiwC2NO4MqaCUXufJqMDJINJetHDOtfad3w2Vwi2TCm
ZdZHJAkmgb+y6cZGTxPEBclnZp6Qnmn9IfBHibqr3POiyA8ECxcUQTolWHOGii8CYpXN7ffXqyXU
AYYz9+3ZGUlLHHcjBC7tI5beJkH5iT/HRbgM8nR9iyjf5DC/XmRuiihV9ak+q9aEgeeuGVWG1Gi4
Pop9++1CBu4umokHGfRV1b40m1ZK0MFENNnDpC4vLXMgqb0iODyklviAFfgr8fAfaigeIxBR2Vi5
u0vnBWaO62KOSfpQpSn6l3lqbrNljMO/0xt/vR8BRV3TcYg0TMxZbAxyL4iHndS6WlWb9R7cMMb6
e0Ekk7blXgXxPio6Ppx/v96vWqLtekjLGavi9CRwkLO31fKTaimdGrJtnF67L7BVK/buIuNbgdb1
ptZF/Hlw7PL7KKdHbXI+5KpeeBX/59ooRjFlZvVDvL2416iCZ7IpDu9L5yAVEFKVinB6ifL7fL0v
ko6T+vMER0LGPUUz7Rb7aGs+ZjL9gFO68Xv/u1q3H7L5HuobTx2nIFj5vz4EbYr5KKukOFfJF824
Wqdnt6Msvte7Z0zloTEkHzz1CwLtb1e8pAMzD8sSXE6Ls6u3Eany2XXr2l6zJG9y6sDWa4oqENmj
UnUngufPf3/pF+YC/3d52K2Cz1P/zZhnMdIehD8uzlnTHokbfx5WxtYASWOapsE4oosYRqhYBHYd
IS0/KtRAH/yEPz1z6K2b+s9BO2VePPNUtobWU2+d6a5vZ6W/GXNSBAFN30W1Pts1qLObvMxze4O3
YGDBzPZsRAMoal8yxT602TaF0fy5ED4i8xMTr//HothEg2xlfPQQ3n9dFMMYQ3pkNn7OC+NsrzOg
gut6JLEGKMGp9qolaO3+FQLCR5Z92w58uRypJTW2aWTmbJ+/XrmrO02aWV6cJXykbuEMK13C/NJd
YX2urWdj/Ca6a2X+QOn6j4Tsb5fdtqaftgK8CIakrVkUkTn7pXJoxu/z9G2Jz1biBun8HEVb+uMd
WBQkyo8yiv8Ro//t6hePW62IUhNTUZwVScm/Zsu9RcCanxRQg+zi+2jDOO0Rv3hTAhuARvqVHuQH
AcMPVu74HHjYFTnXNawkq7aucDRIEbHWMACa1ylpFZhp6r2lLDAdh5JEGq7RrsW9aIyCUpKCi3Rb
TkvSi8fhHXPSxbPKmCSGLfNxCHCWCV3F3mUl9OnNZSqZzZ25rs/QOE5CAqqJqYaV2AVFleyXvgwM
gwUTJ9Kf9PkwRKjA4U99zqP40S7V+0jWHPL8NZg0AHSYDtflUTTarrSbLxoBQi6xDd5conafClvS
6DJChvW8N+HA+pFVEOSuZQHZ4GFr6z/GxnyBvAR5c+p3bYE6b6lOKYMXEBqminH82KTd4Ged/kXr
4pMjfkh60dx0n2wT4wRtGMN65XOfmCyQLKeBKI7XS2U+zgomxVmzq5gn+KPT72pibT/YCH4/8Rho
uuy8+JdiBHf5nbEPrCBndn5WbXFPt5N6vTvXIHXKEbORMFkg/eB8h0QjNLL1pM3R5ySdfI3uuYv0
l3JQznA2Ptoht5rr1+XILAdTm80u0AZ7uNiejIreKTWr+iybN4uTgPdkgrEo2ucmQ5FoB8ry0o+P
xoCm7EMn+d8PZTC6TZ5NrYFL6OUjUcGLR3uRVE+jUp5W4M69oejtLu3NlUnMrL63Qp+/r24PtcFp
67s+X7+DASTHFTX0TiGg9DhMbn/XNgssLPxYjmYiTNSwcnj7++u7yFXYjhJ+q4nJHqkoDiqvC+Wj
gHDACMKqzq17lY5vafVFrCgfXExE3HsTMCUbbmL1G8MZr2puqeG+t5nlWWt53c53EaJN6CR4z72U
Egy7fJ9pCMjC5NuFCJwjKkEXERvXs5qSRS/v3ewD6c+2l16+Z5ongTER75ly9ddNL83iGm3AUp9x
YTtFi7yXaUMYIb3HvzMz+OdBCUpiREabH5m+6aZ+3l4nbHpbHVT8XGJvxZylSd4Al/JDrzhvczkX
d6lrzjcoT5YTM1fm6OlsflDC/mFdYeez2V+i3yHo7eIn2A7xONHQ1ee0eVom61NZrIBFjccc1c1f
TTX/4JD//Yz/x8EIs3PHokAXFx8RtieVakkebly69qs5rTnQ0Jpjh9wnB6ua9c+FbEumShoj/Z4u
/O9r84+3i/vgZpChYWJ08W4VdQDixpzqDAIFNXlkN42r8tOWj4E9h3plxmWAy1L496te9gl8EMjA
N9XQ9kVQ2P76njs1iRhgbg85yX1caAPFmf99hfDLNS4luakTkeAz9vXZ1EOXrr9fTL+2nhjUQRGb
g9HdlVp6tQzlBwvoD18LfvIkaaCOQjF3aUpVGxo04kjwRDX3cRQagOj4eQUn/vsj/ENnYNH+0P4j
5sMW9bILalLmh3rptOdOs+66qPysVCPTwPwQJ90DRJYAb4THvl+uerPdV9NKBU1wpwHl1C3qT5P8
KBV1Kz5+3SV+/T3bSvupNMqnulgYyLRUZHfYLHkzK4eBoqd0Ld5Yj3+/+98PxO1i2G1tbRlErItl
OwMWrGlnwblKU4ztGOAO/dUqikOPruxfX0pDnUZmJW8TiOFCx5cu7H8LgCvzpezBtsAbpFa7+zjT
3+NocT74Hn9fPRh5EwrG/zA4MS876MWZBi0b++1qFFt1t1dJdCv0Dzad3796Cz8i/Ndpb1AIXhqL
JC48uD6Zu3NttbuuGF4cGPEEj7ALSLywums4GB98Fr9/8tsl8e/aPno694tPniBbJ8cxpTvLddKv
IN4pJ7VRpi9/f1l/vAqif5omFQfAy4/PcGelgATbnY26PJej+WAYHzrDbCfAxUIHf9AN+KZE7/3W
kjM2NeE5rd1ZFO+tjgdj9Orq77OgA6yhB8+BWZ5XKFGZ++8cgbfjkXDWn6588YkZUFFiIbbXRsZL
o+EEg+T9owyOP6xA0DbMnDiPeJCXZ3BZwxNiEmvdO+PYIB407Bvo18VpTfP1g8Li96+Ywk3FoNPZ
ogB+e1tKNsKpsLP0PFjOyrpjBJkYKP6WKamCupHrB3vmxRYFVruFYBpU0hgJ/75ryFgjg6Ial/Oo
idJXyqIO10HVd5LU7Z2rxgM86c74IJrit4sy/yJIxrUMSO8s/YuFH+V6DqdncM4i6oZ9pLn0O8ki
T6NFAODM8z3ivyo/+MAvnNgArLBKoCjb0r1xRDF++xAakJN8VpWzzjjySm01ue97pA1DpcHV7mLt
TnHS6Qv9JJo/KuWjiLFn99tRyufVkdAOCQ3KfHeY8nNaI/wo8k6/X+OUQmWukmMltA9ezsVi2GT0
rDYCSgSu/1th8Ov5YTbWKt25VM6TKx7Uuq4e7ASu0BQnyrWqVh8Fo/72Wqi18Oxw2Cloq8SlFa0q
R+Keqrg9I73YZdvEZBC+Kb4oeg3v5d9BsBt+yNUE/rrEcQMoXXrS11RgyB+79jwXXQgfMckyf6ye
u2g5/30DvPh6//dCQDEEg2CA8k8WzU+nMHOaJdO6rD2rhQycEUCouSucf5W1/n9389+LbLvwTxdh
bjTbKCfbs53Ge8hhD3J00JqUH6Atf7oXPPVZglhkUBlvr/Cny0R5H0Hfp4Kzh2slf57b2177oEq8
OAj/eVxYlMIY14zNnmb7CT9dQhB9E2O/Q8MxW4+621wrqri1rE2kHR/zNFkx/6Ct/fs7+uNFbdve
7owd9nJHWAsQGN2c+ZLwYpnXNhSkI6OK9CwZ6vJgGQ9/v97Fofifm/zv9ayLaUZXt3a+SK6XYy5S
rA/EhXzQuP327bK8MXzlVMeAidr3ommyrBZssYyqswLtb9ahar41luM5V3+/kT8+uJ8uc7FFjE1s
rU7BZaIygdETxm3Y6CEJngHCMy/mwn+/3p/2CE4nFXtZ7D3AYX9dHQ12elaZJ/W5K+9l9FZEO+lc
o+7KP0J6//SGLJWtD5cRhOGXXlxzlrptbBWsCPTBdhKO+gdL4E8v6L8XAOD49U5MhAVitGnzYgh3
pKF6ZgodymxhNH2UWkQe2fZcfqqQ/llw7D90k8yBHGLhfr2ao864GRVGdVa1ooJG4IrbPCuGYG5w
2uqg2V1NnE+3EpnIKRuZpyLqhvHkzIAeTZsFNQpzUGz+BmYR4qpF/oMovdum3bmSpwfT6LGNrk3F
g79tolaNS/GeaqV9wE70KwKoJkjr9YdUFOecWbEdZEuDIdhAfN5blxpWj+BOdw8laYT3Uxtvxoyg
mi0xXKS8rxvZJCHtYdaIH7Sm3mthTELC/Yz9Ng6cHavNlHXIEP5V9Fhw1uAwftyk3yq4ShN8mV02
Nz2C5Q7VdwfNLV0n+4frFNynLhHiwD4LC4mNA9aUOtrVLDmv83Is1+Iwdb3qC/Q6CrQapDSoABy/
i2MTLde0+YVlWGwekOek6LZbwhhgXyFLSs3eS3UUcbq03S33tgwcC5USJZ6LIhKhptTn6GATeHav
V/mrUcTmDm6L89WBox0aqKzDskmGu1hRGXPrDma2kQZ9VO2noBOFvrMRHx6Lth7xDbdJO7V761Nn
jN1JreE0lwM9A2LR+kqW0On0lOBdTYuqr04fd6E1Dc3O0SESuxWcEJEYzhGnMjcg9lfZ4UOXBI6B
WiNqx2+dGdukow3au5Uni58MFIELWks8DWyiOa1lHpCRx5uLXEu1vW6sibaOIIoJQ+7ScUiDtYk1
bzaXqfEGZYZp1CDwdd2y/1z1thlIoq5qYNx0vs6nRL/W4+K90bDkBWMVV+Mwkqu4YLtAOAjWISUa
D2hZZKAufDk4vM3f0tFFQotAYKeKiNScMjUOtQlJFmpFe5NKIY7EPfUHy11gOCRqzgu1NVTjDVQh
InhzMoe/xqsNy0tH6TsOsXPVqFAZ437Jd1m7vOnTaYpibyyXxwZjRtKPwNrrJBlvo6iOQiuLCKh3
V+swD8sbJAkFZrngpYiyCWz0S3mQ5NgL1PpQhiRDZzsycfqrzu7r3VRHd1p6Pcpj2nhYnkORGgo8
b6Wmh/AE4kPZTeaBsSO6dpRecEhyA47hZBKgLIf3dlK+NYsFUtQ6URg5rX7bmdiX05Ak7CmL84yo
csExLC/gy6c428q5XcMOT3NPNToNPnmMXClNlPtyqsRJr6t+31vZ7JU6DJ1hSOfThNJzb9cYQ/RJ
E990jvlDcVUIHQK3WK2BgzjmsEtN6XybtYzRFi2yX0Jv2Oekv3kRfs5XWorx2ZQY6U0rk/Gqi7To
UxSv6VVXV7VXYQhy5y5QzN0VRxj4vJiQlEX6oujITkwTKaKEyLsr8lSDd26IW3x5ay+FMxYKEipt
3GKgoMJukw2hsQPJlQ30OF+QRhl0RQQsUdV4GM8zxbIa30xIv67KCBNBjFJbkNPkXqgjydiVKJ/i
wnY8g3/dG+ZgBTNuDfsxw4d4tXDIq0cFPmqGtWiqkNxXV5t0sSabqhnU3EtdpAqpvvF4cZnfTCsw
cCjAs6W2xNc2/4rWYcUhjUCtXbK29WusQFFHAI+liOkoYJpDs/i95fwglBU3667vQpjJCbZcce4b
vSi9PpMzBBd78lwhYtZMXAVJr9owy/pNjFYgkbXWMZjiZniIwdX3/UZJH4gfPSaC6mYskUPZ1UrS
R7MyECQ8w+NPRPfaiqRVTeqv2ZAavlxihFUd3nhp1wIbGYjK0XD1mCkQv0rwDUR2N4p2bdW4+Kcv
RrCitN8XimyYzpTm9yKaVb+BHeinjfOthR2NzZt8m8ruRw19jZFk9jZayhejHvAcmY3XMiqifefw
AMymhuErmlfLAup19Kj2tWHApsjIsmAdmPcWUCgeAKMkrGaklmWvPLZy5mc2Ni7dWqIFTaGuHmE1
RJXDiIb11EJTFqUR2qirvAljOm80zZhRLeLfclwwq0De033mD/IlkrgM6T1tK+RHav45dTrYcVaT
P41d86osK2o53MsJP30YBqU4TbBSj8taxaeYnqqBN47Wekj58p1NhwTxUnk1Y+EGRQldF1rthDQ8
No6Tq0DcAy0MMCuyj2Xs/DBFi/MJNPfrznFR4k+d4tFEq4zQuhkNBghR3I4GDoV1FuqTae7GrEBP
xveyR0lkf8oGbQpha3Q3mAGgx8eb8tgW7MFbQ3xNpy0DOSewvyvrnc2oDkY7dtj2lIL/12OSL0WG
N6W7hEgf531C38ESnwawZ/iQ0COhLpvG4nPyrkd9HKZg7Tr9IZWK9s02orj1IfxlYarAh5xUN3sy
o44jnlyu8lWp0fx56N5HCoaWZ6pOxEIRQu73+ggl1WVE7lbixc3K3mtqDYmcu5q3UEclkt/csT0d
tjCuOCYZxbrz7HTWV2sYnhYL0WRr5OknvF0kek/KKGukfrDtxfWQoLanfFDieytFkuNCY/f7zgDQ
myUkL6xPsU/EdwnOXaqZxiHKM97BElvtsaxNJrfCgmZvxfGdzktjUknKkSNJppqpEvd9Dseu3MSt
Zc4eAEwTeTkzad9xBgSCCVmihKCvRB+QuKG3RnbVQUC9HQnYRQtgYsYUmT+Khll5B/P2qPZ9v5u0
XDxHKLGxmyiqQ77JcZ0ChZZAkBTg/aY/d3gLwG6DlwO3bLUe10WgCxjMDJ5YrI2fihlVSdyr5Y1m
IiyelPwdjc3sJRn0xE61W6yGlPRurZClFdYoD8xV17u6GvhYOqOLr017QkRa2cpp2YYuaLPjgIMv
euj63AxjqzNDzCDnXY6AA9rdUD+VDXD3UDTC56eSfwhpKOxLaMJ+pfQtvmSje4dWg2W8NO6raJ3K
E62iBfgWuPdYSImdqU7w6uaejzankMKvLIHKXT/ppdK/2FBsISHKpcCCZC3o1dSVPV8nh8/cm5N6
1pomeoyGGCne0MyhLLWINNVy2dkxI3m3XNmcI+HiVqEUAynWS/yoIvP7ZCachEtPMSXFPAZ1PEY7
gKj60dwoyBK22K5X2IOQLEMnmMkqsbNRhKlQsyBrRsjsLoOxbBAPdtkhxsYH1k8mMeEgvzY/DHzn
wgVK/pmVzVrQ7B+qyey8KSltuxZ6gMopjBPsKKvvGBRZe0bgKtkNkblPs7UI6mVt79R+VFBRuNyr
l+RVccpSrX9s3OXF7tSOImh4Qxcf35Ao3d6Mra4GUtXeZmt7aTPAvF3rUEQnIfwe8RdStyU5zDO9
NJNsjTI+62A1l/1twiTXU0r2VHxy133dWowW4YHvzUWbH6J5qX0l4WPEAOzz1GgyYBz2LvTMQSUy
p0dhQi0utIAgeYIdXms1eYTXC318BuHDJ3gJp4acvAm5lqfO0xDmsZse5myRzIFtbd+0pEqYxpqf
ljTKd6QJwpTsYnSbgnr4tFgavUSW98c0zZtPVlMQUkBaDIFC5XqNe1v/woNfQn2U0DenZQHGdP7B
2pqORzDnJ+LUYQrbMnpETLGGE5TcsBQWFOxY4M9EJaJ5aP1bdGKl9nkssNuAZiYDty7FjdKKeG+t
VFBGbff36MhpDNSGTJUuowkhG36ZzjUar5aadWy+Onl7Pc/WN3iFNbxsgYmrfexrLM2uUe2ryo2l
ttU3yOTbcgQB84rOMBByWOOusfsRwU9ncbo3VauduiIT9l2HbvjGnjifR9t0vAINC1Eq8KN1FH8+
IkCKkNWGgV+a9s4VdXWQa2p7lqZ8zbse7mnbVFeihrIhG42GRhQJw+oB7QaxU9X/cHQey7UiWxD9
IiIwRQHTAxzv5M2EkK4kvPd8fS96+l53hySgapvMlThJIqrsILPjxs06Iz0wa5z9IU+iu1YNCeqS
oLGeotiBbNWIp2EEUBxGLM457O07idcrFA5mTt3UeetCzbO6D1IH+3nDqtQ+VlSAB2NQ4m2N9eqQ
ZKh2FEprz+yBFLF+oeqfVNOdo3bZOC3pzORSQcpRbQjKOcWPKlMHMXdlHJLKenOkxcdiNyFYgQYp
OefZpoiCjyzoClekQoeepCfo89aTEOn0ppJJRP/EmIcGL7rU7cx/GMd68Zxj4gbBC46B8t5W+FG1
jGIGSx8HppnMFzySJt4l6OwXW6vuaZ199ACz9qNEdrzpDQTFSuY0u5El+ZM1QYaNMN34AIrzLQxQ
LgfQU0h/eTFRjEev1AFMniH1/MgonP5ZajBADU3MHZE1BXbSLrpCK0HuGi6mlruONQScC1r53uWI
svXCNjAET9ZeXyJjowTY4ak5hoMe99YtDRq+9WJFkAyy4YSk2vGadsahagfOjcE3cAGz/Qgt61fJ
2FjotCJA3wvljUQFZdfMSvnlzAGOJrbgPBejcqMOm5eSRx3szEBBNgGsuuFccE2lVvYYQxieIxbY
qJAYvZoqgAh7fDgqAccbm2nUpqLH1wlUodgD7gGYcRwVMHgwD+5qO9kb5pa6rwW16pphskDwhgdi
txZzcsNaXOYiOvnzxq8TYrWrSrh5WhGKTUEJ58Fd+JkmjJZYoCAsOYvhqbOA2aEapHPRYECjGobQ
U03eSVl5ypJPT53OeKOOu2HfmGxiAZ6E54ZQl52RmzaMjLi/pbnZ79AN958gA23CDhPlClUBitFo
ttsc4OV7xHFzwo6TesmUglDi3dLvlLoYfcoISoRT9k9wEX6HES5m1A2QzdtsOevRU5/BUMaxRUPE
c9FT7YOSduCcoQRalgV2gWH0xCpWFgGYETGaoW5utK6iEUQfnnpxFKX8mrbzLkqJJaOZl+LbXMJ/
c6yPL6FelIfOVMBiqjmZDAf2o1l1NQmEBM0QdfIvSs0JR/tkeMGUZH6mIlepqgDxlQYn1c/ntry2
nf7TaLH67DT0elR5tGURZmu47hwAS4WBLJ3kZyGtbm9kJXMTS2ibIWnwVJQGSoUiYcmPGP/VUec3
K17WXpNcbqetqPOUTNlZvQjclOQ2CGSUreg58Q6nZek24Dq3ktH2xmq6FkfQ8sBAYzipIZKzwA6n
G/ybFi4AzMw4V6N9LIJwb9dF8xjptvXEr2JspMWbGdsID9vxE9u+4k0CU4JKFbVhD4Qxrht6f0xz
8dbHVezPXWZ8JlrfnY3VYLmpIfj+LV3Weh3H6GkQyPayrsVfqwZvOigRTmilgBWATbOD6uEVWaPv
W4d3DbfN99Kkg48/FO+CbXB2Lg5pa45FHnRTfU94518YNuH3JNlvy5IPooHgwc7zLB4LK3pZknHy
mABhZDbsEg/GnHv5tMYByv531K3MJf2o2kd9Izh7eGYqxJVDOZvtozkUygnrnXWCLRZdLUHUZJ7a
qb9ABGPuWfFraGv3r3yAIipvqTVRqnYFmTBCMMIIA75M8x8Xy69jQmfs0VG5YsYiUmJT3IdSD3y5
qg3DOLa4Ole0orT7W1zgircK7roCmxw/nwRzH+u1H6rOF9qTequQ6EqTaLZf1Vg/I4GJKLracauL
Mr9SFg5vU4G73GiCaEPziO+eV2oLtBTWaSrpCpZKph8LlottUQwUGrOZ+7QzQDvVGQNH1WXJviNv
+Bha+l9dzQh0q2Vxq9oE9iDsPyIealhkWXqcldm8ID8sPNGNaCrD0Gge65y0Sv7vDrxIIwBBjSHQ
giHswTkH7RZkfLAxkvybRVbEx9r8RBPuSgw9mnGUBS9+v2j/VhPLBg1cubUDMPGbFv7pb0oMslu2
pnbLMbH4YOWYzInB8PrOeUphIJytBVIW04PmqPcThPPY7u9Wltq4sbBxIaAZQMhHymsG6/BhMLTo
oWmN4uKktvUO5Y8plYVMiD9udQsXbD04I829sNrZA1Fl+MDuDF/qhFupetJ5SkhA1SYt2/yj62Rw
gtjR7KNIq/eB1kZ3gCatV2gLDBkei0saqn4yBh5NKEPOcbU2/XLEfZ6TbbUrE0c/6Zh9YF1o1cYw
wCISOFnu/mfpNmG7XYrlS4l6ixFsNclDN4qIeCL8xnDi563W4kciGXHcs8jHfG5HPI5s7JhZCXkY
J7G3q/i5JmlgE5Vt72eioyNTo+SAsqa+OiACjzrD2tMCHIhbpdHEH/vE6kPa3XtQZdFJwzK/S1vc
v1Oc/ITtNPLjMwIWSw2sPuh6czvFbYBTUk4eugnGVTUNgbBS9QaMke/bxNszh47q56XR7fk4jS2w
X+ErhV4dlWYqnvQgsd6nxf62ion3ReW8AXLRbUsL2/OkFPZBmHXJWVIXz61it54O943OnaB7LVXi
j0G3unOctJlrxgrksH6qXWUhVI3oMQfgnVK9LHEHd5TpBEBF2QXBEw9Do+3LKsctWrxIFrg0v5Go
h7VWmh/zYg5H9p89XI9JB5LWqOMLF5xYR7z6AU2YeosqBhO6FQz7ebBW1EmKdTInWC0ReB3zig7A
ZPr+g5MjIs4orvN/UYjXsOiz/I/pK5JSuxHOZu4neTHaatgWuYi9siZ9KIJ2x+5TwBYR5vCY4N7z
1CEA1+uk1lbhcOQN4BW/gSKKjmzuQe6FXePawTzBru0G89JLRnOLDv+jbLV3YjpQGE31r16n4x7g
NeZCEzTeQU+LfPbZWeB2Hatia2hGdNGbcgRtY8EQc+AQNrUu3uQs3tnEqxRt1aeZRi1Y7poJALbN
7iBqROPKOPl6EPQ/Ru5oIaPdmVYk6aruaDs4souVftKpXfOu5zpm0CandzIzVy/eV/7F2D7ppeCO
6Arzz+b0P1v5+IH6uzoCtYZRyeCJeeZHnGNgmEI41wwQOndq2A5ntQLARdE4iKmBPxILi7ie40Hv
Oyt5GrSyYWkA4g38ibUNkiLaj5Wmu2WErgxScX5sJWoNvj0zQkjdk6ag671zqhyt+jCXqgnAErb6
dhbxS+9EdCnG+BFVKyNPTKrhchWIJ5uZAbSxPos9aL0LbLg8F4DSciPYqEnwONFWXE17wd7McLpu
X2JcGaQVdU33YuiCyPU2djARt6BB68hQjwB/7MMEN+ktaNTW4/tFziDb4BDOVBW6E70GrGVJPQ6h
AmumvQt0RdnT5AQHuF2aZybh+GKXYLIh3neuErbZLulHxnnOUK6MKNOr7eo7V4vvtMw1ksKZdvuT
1Sj1aaCfbPws6O+ZDbqltyHEATRO6Jwi3a9xOjPrTb97spL9ocozZg6C9Yoy1MY3tKr8j3OqX1b2
q+8knwzRyuBcFD2sMmhvIzr0oYvjXYOe5LoockY8KeId8tzYtXGbbkgnZ9yVk62WSUX+LCnErGI0
uqMiyn9BFq4jytfmLU9Okiy6p/UXwD3hcXFIeRJwAwBjYi0XU35YVFArCcv9uhb8QMGceZpRazup
AZLqWC/hugZvF0qN+mIqIKroibOzsMUs4UDUepK+aBrLOdE02jYhhPARfvv3rK+bENy2pcBHAKMX
ADAD+gz4YunkF5JEtP0CVtVt1fgXqlnh5tbJGu45ri4TGgwTTz2XlO95Frwvg3Aues7Sx7VmJfqr
xNg/J9JuPzUoDJ4zd2QvOWLRrmnSOIYf1F15o1rqz7YefxJi+RpWKhTFDDJOpw3MwsiHOUVT2fCA
i9h1QCM9G6WDZFQAabj1lTqeRAmugDnxuClj0mRMhel0ETOh6IsyZBTcNdtk7VBxILMzMQDfGAO0
yDDSR9jSgLUzjTE/U6NsZ5binbYMwU1UuyQQUU7EpNSHGHEZVOK9FiOEl6HSB1CifbzFqo4Nos0B
Gc9swHPibHFGh9x6AlhMO7FzqePIOsFF/eC813cWaxHXANp5g2uYeAH6OxeMPMydNusgGaDwWhtg
gcHU4CtXGn2dEHE3bbJ8aH9ziz7KSO3SL1tquUCTsNrH8HeypsiHWL8UPquQ95pjyWUJY/JT6iAh
bJVKBabaVlcEzWJcTeqPprTtqepUmAjQqTd5js5svXV4b2PjR4jFZuuhasYjKKuCOnmpancuxk+D
o4qg6DWfN9e/bAV0YKPLevbFnDE4DJcgv+mhrV3Y5JQXk/OEPZH5XdIbn5JQzrCZTChrpoPHo9Ui
QLEaG9s8SGnVsw81DGs4l4lzZAj93UX9yDSYVAg7KeqAZ4k+x8u6oXuqHZXJbZA2+PsBwMQZthvT
CiPQ0GF/K/LmC26k7ovaQcuccHFT1WWbFA7UAOnKambWMv2byOGJjraVX5S+yatTrqf5RWW3ZGFV
6SbAWEMCLZrHoSQLTPNQza/GlOm3iqm+y0dG5aj23cuotdToiTL5sVOtoFX9lc+JvbU+Dn5vmslx
sZz0KNW1+G54BOxZaab1sN7WYRp5jdN122awmj0rHNjydRFtqUCyg1I6OsdfoW4cBu1ekJjvWpG9
ohe1j1bQRv4SB/oe5r25dyadai7oJnvL8nJ+HAhc23bWaBzkivca2zY/l1MDMae1Fw9Z3gzYB4rB
JITiL2gd/bYdJEYhxz5ZIf+GbTqfZbtSIVONzYCqhz6CKQDKisXyv4GVZDBueoi0Jmo8NZANyB01
DS8NUEK2NZa+Yc0Oxa4N7pwoAmZ8oB2llqX7oRPxfqVm0eosLPYTh3YBVq+fTjDfMNdU7jgz0hJA
UrlYESBg/WnYSFr5fjBBB8cS48/EUJfcckbkQwJZESsonWda5RTQ3cSuI0zdSavb04Rd7qSasf41
5oCFmyEgRqnBzQ/HqNyDvckeNCq1XZj0DymBKrtE1sBhRaZdumR1gAhjINknW054McRRSrM6CAXb
VGkHoP2buPmM4rjyQ6DWrqAmdRcn17lfuAggxaago9XhyRhYz1gjuEiAoCiMgo5o22JZdTMkPd01
k8QFRoQNHB+46k66LHuHQCh/GES0G7ORxfPyttRDswfjW/rWIPpHbCwzyyOM0EndZ3sDiNW50tfY
Oq0CoGIM9UNlJiB56rmn3FvY0dZhcmub8UlQgu6VyWBC1imCoI11Zy3UL9Np2sss8GkVVicP5PTO
T9XQM3qiwnAtqpoCGoARJfmtiaTtK874E6dyfA/HQkabWc4cQSmHQjWGP/kwy21qxwF99Jiy6lb5
F4YVAFKMgnDtJfzqTKPYEfUAk7xLWfWGdeKmiTVcCx0iY6Qv4L+LoEYRGjpHqO/OUZ3hEYdpUmEe
yJ/mvkpBh3IvL2067xizNh7Vfn1v0mq8FFqe7i3b7tc6UXHhaDNGadlNWXOarTtUKuW5hD83ztFG
JuZLVvXOjo1Pc6xku2Ys1Cp98ICjS3YQcwLnQFxi4CrxOF2rKSzB5K2cPsMpAXk7f0qm/WvoTtha
/zMRYxykrWRvoyHSh2GeR1dtwt43uIVvBeNiPx1Y+OpmWBwTJzWPgBbiXZKnL4mwMlpSTT21pj7x
B+igmBep2FgscNg+oZCVIwJdllnzQTeD8C0N55+iqz/w50Wuxlnu5mXL+GyoqAWEoAlUYBqvgE/U
LpZ6CwP8D46VttvSXPQNtGjdizmFLgU57Zt0nlmby+kFPBTqSAKtwKJF2nWUQQ67TlNeIb0fkHVf
51KLt2wHruTM2NtlMD8HncRcc+aqtTVecVAP0dnhqe7o2LSrA8HjASE8yVoTQzrLAVIY9Jn9wzxH
A+RjlayPUgediN0c5haQuDGbnw3V3R6xOiITJ4DJ1k/GpiASYBs5psanYHzaCfs+tPM1AKe1S6vV
90WM8dkpgv5Ie4M9ihV5vMGbNqLpYk4QY+BxNVHwulSJ8UB6QnrRKsA5S4TbcImi2tfiivQURu83
fV0hOMUaaobWdmNKMkeyQeQPMpQ2NvfxbWRuuuUlizyGX6DKtdbcL4HDUl4q4i9Qrf8/BP59eg43
cBLcopbyQ99isXWpPpypxyQ39v0l5djeJwq/TmgwC6pa8Yq8IFodjst+AdjlyiV/sMele5P8aJ6T
sCHTVD04KeSheGkXfaDuAZ4m0E8OseVpYTQ+B6Vl3WrCgJE0MmZK0Msfqs5atq1cEE0Nr2XAbjEZ
oadrTR9vBjTbHnOwwLWbIfedSOsOOklh914Nul2bxsWzM0SGB31ad7XQJIAEXkbhBvUoP01dbfeD
PRvvoTZ3L0plh/BtStJFWJ/YmEszBnuIh9yW5sq3IyaGc93XIIgHe0WLp48Ny5zHYRhwKzKWglO6
cqS09GLIuv2qC7M4M6ESbP6t4HlmUraR9QgvJiwYzMYBu05WY5f/E/3S1qbnwYf5vXRB/Z5p9rKf
osTaGhHNacMmslSEWzoIt+oCKk3y25XjW6SEzxD6Qdqusp0pYzLY2IGNQE2Or41GLAvQlGJbtywU
aZDYXEDJuJnJ2HyrXT28aiq9T0K/C0uPQHFaFbQFE2uCtJXxjXYxhKrZW26fjuE+SvPRc6xe80MH
TUJu2z/OWLbPWm/8gkFI8Ap11m7SiZvWtDp4cLBQblgLaQ8Jldmmk2wzoK7CvNapeFCyAzVjd7HX
jIrVvjIkNyMYB5dwDmhKeZMQ8wwg8R1xlL6NB+vFbqX+aIhK39N6odmRac0BX3Gz2GZwDpJ6oS/I
EwjLwVMMrefE+jB/6UzEFsVsZ2dNHtFKNSEtbfIGTddyK/44SMtof4SNzoxthfpopJ/o7hnsPATd
jVLAbfhYVYbPcapfUjQA42uSbzVERuwUL3Xxb9CSa7DM0L/ucXYG/aHqJwY2m5KBQRr+wG7kqnSo
/GDRrSt+mzCVF1SOW1M2eyGf4UHD8te81HyqtJNpMpW8hdHRjvfg02LWPipgKcfemzUV3hngLMxk
quSC/kds8vhdwEk3FP68+yXby/zHsR7ouzaxSuvQns1mpy30QuqpYwha9H7c7DXlojDTAq1tPZTq
i5E+L8UtinetxZzPJBi5ZbH2m4/7jHFUq7h6y7aqPM/Ml+KDNt3X/XPPpjEbOjYkTOa42prur4c9
Gmm/reIBymv685T/9Biq9eDKrF/LibA1wE87aFiiZhuWz6F4V+qzViUHk+W1FA9W7Wxlr5zLYNXc
lH7FXx4kmkc8z4lA3qn9mRlgmCkSRxordXydmVG1oT8OqA3ojAxKL2bc2bjXkqOYT3aU7GuReabY
q9lDUT0XfDkNnfbF7pj2A8YZusyrjDMbP9fubK8cftanJqO/BV16kYBJWODV+qZ9K5s3lfMyrNJj
qu9G7QRD+5BnIILoojkYevVfEpHEgkJVa2kqHXcYn4IQH2TPgHX64QAiq/1o9UzlRHVsRu4daJUp
LDS1eC3lQTKKIFxmEwcjgMVjhP6IN4Z7hBTSXRpta+2ukCwlPsLynmmHLvpZUYw4Fd3R5A94UXQY
7BcnX1dhHwxZRuvBIUigRXxp/RPa8zy94qfcsOtoxSWwdxU7LcwyCtKcbpegpslNv9N+MraqObcq
iL94UQD/X8rgGgtw8yi40ovNPS7BvYtWJbSdfhdcJYqwvFQalriDeIngsh6Y837pqZ5ebZvvaqGz
Si8jyWk20RUc7V0zIZASd9tU3NwgxywjzAqRFxxBeQ70+hQNBL5k+8wqNiO5BVEV7wcNCjacFoS7
LJdWi8J0MYCzC04852WoOXgdlmwZI9VgI4YX0HwesBe3phok+ytmtTxiUUXgup/DGE/008TaLb9I
QNRTInyzfU+UN/wpDdte27ikwGecdHbb7mZOL6rzWAe7BFnmUv0xqdwpzau6POrOC0ryJfsbAbay
wCphwcKw2KtDgkZtt5KAdRNW4/wR1y8xGSiDug/C6SBH1U11y61L7PcOZErG9xQL7BIOMyIcoQ5k
baH3KZ5a7bU1vFJV9tS2h1Jf8bOgduNfATg0Y81S8jMxaNhUA1nC8nuSPL7kvPC0+vhQhcx05sBF
i05zrdzRGHn6+DphU3CcH7IsuH3vlvxBEuiGiGZXroNGkMui73rB343jdmYtf1i1kYLMiOjizBoV
CQci7wANk6dkhR+3yuuAKI1kjo0dPKTmfYrSfWp86sjE5wL8FgqHsPosBzwfw/PY3NabcGKIiDrL
yxRkAdXGAducZFSkuYZc5ZncJpUuEehrMV8EqSsGRqspeDOB3iZRcAyAilnBpot/LAX8sOEryakG
tm+b+HWHu0ZI0dCwFmd1RMnKuV97Y7mcGrjzM8khkemFxmtREg3IX2Si4UEeUEpYi1uWnjywZxm2
DDiuwLkEHIDQ/uz0VZw6XdO583Il+G6HymPKDNb9IueDkr/14z9T3c/5TqNoSp1j4XyV5h2qgBuD
0koNwrvlsaFHLMxdAVd9hG2faqAEHrhW43THhDEbFXey/i2cuWP9r0mfLfMcIXoxq4+w/0BZ5ptI
CNAzIMS8Lgn69v2oXOxpD6ais/ke7j0k+/xdKT9qpjaVoL+1vpT2KVxjDOJtnu/05LUd/llFtZsR
3qI8oEJ4EqCpa1SHhdITAZZwZBebJv8S4d1qK5f9LJsa0CBPbfUGIDcn/YSBAwQ19HkLpE7SCILh
uzLva8iIo+xN+ZhNf6xByvYH1e0eVh+9c75R9Z98JlHF2c31Oam5PDnFO1BwFuJFI9kt+XNvo5Zd
btK8c7ttqaddQCnBX8245I9YTFcy21N2RfiaDA/q/J4jFNG6k0KNFVpOBwpfpIg1Yk4kCYAsQczk
w4fvjhmc8x1Pv3NhfpOIaMjoVBvZfcRryYOPttQvrhwfhhEdYc+QML9qDiPIBGPrazwSl2P+s6bf
Fg1KQnKZOUFAW8KVsO7zMrhz8quwgbDBoHcorsdIkOH8PZvKjukiWN83FGa+DJYrpO5drtJWEdXA
XtvXUoAXKJ8y2X/MmrFtw0Nuv7MwoJXOtrn5FgW/8to5hJTl+/bLPtTdTVb8Dyd65c2Q7zp2c3id
DmN0kAN6w1LdRMt51fUM84vBqZrmnBnrASF+cu4psvm8ILpbOU5TwhnKRxtgbZXykD84xBzCOUh2
KNLMkySccbbAd3ed5SM0n9r+nDi/cEWz4RhOZ1I+NrK7rF8au2k+ogP03la/xtVjoLOQNy2fwAL+
a79l5s9UecxJxvbbYRrGFoWrp3GbFQAXfyXppUJ7AENlkX6Pkc686vpt1g5NSyur7gVZ6wPXhmEf
NYWFRLsVyVWyJBmXB6SqqNWvc/M4j1+WxhvzkcWfRJ0jhkNmD1+7Ui597SEB8BtUQerwMVqnpbxL
5adkRVhF5zEml+aLuY9SkD6aHfL6WTUQYX6p1kmKx2B8AfhdhofF3DbRKc8f82UHpsAV+dVhMluO
tyy5C/S3cfeZxR0vwcm0XwCVTtxicYiL5cXUn8Pk3g9nNSS7EclU957II3yZfrGpV/wYtztv6CaV
j45+nfSHirH6YPI9vi/azel9Gjm0I/+4j9h6ewaXmQx+J2K9jeJskx9mZsBF1Qw8zc6hzxfdQ5Rq
fqzDAE8EMomtrPHPoJIKuJzVFd9/yUHXh+Whtx4TdTwP+mfYB7tMd5hVw/hvrjQ0rrQa2h7ySllh
TOoOizK5JpVPmU7BzPC6oCaQKklldCXRFarvxuICtovHZUBGa78QUMdplxwnIJFZ+y9GS52T8TkX
h1z7jQZSqvW3hANAVxPM5InL9DmngJ/YK4bjbz9HnhLP8ADmW9LmIIUY4Wpcc/z6TM/S8piF72xG
d71zX9MzIV9vlzVHgqJjsnyrQkstn3RJpOnYPvYhvMxFcNCEXhN8TCZq/vElqC5ZYLpKzfqeadVi
/g1t7i3R01h9kZRawXqtEo6Ekglmo3ixyhbAvNP6nbuK7CDBpRXmm0BBOc3ffSSpy9GRK0oOvV5/
IU3T78sMlGP4TxhsrZLfeiBq1ETLj6KGS5Fkxv444JJlz82xC+WSeXPBf7JA3hKQlGUxP0qap2F4
F9VOdjeYkCgxOLSDbVP8GGzbGydm//lX2r7sxU4LghdkMvTi9SGy+u2g/dQ1wEOHOI+V+9XnzaFi
Aqri2tnoq8JXeVeS6VBC+kV3sk71w78mIN9tryF3UyCAzxN3WfQ86wuw/MZn9nduuzrxJ07wMfA6
abzqaf21qJIA09YVxk+d/0WmdTIhw4YwfPLsfWximnOEb6wA2TgvA2Eb90rh0o1eY+cl0jWfMPNN
vnxPqEOC52L+c2qA/fhvtI+exKSeHzXai+VQ4HyZ6RAz+RmSfUS0+6LuB2s49/J5rLeSdS41MIFY
G43FMN2O2vwQ/NLXX6bxUJOVVxosak51uc20W2/tBnkwLQ2cq4cvw0dD4XbUh7KIdz3pNSPyPl19
6JpTL04Ny3EZ/eSG6U6MjjvloLMmrRjiJtqLZV0GRdsh/tyo9FGgatwE8SNt5qoPcOO1G2No079O
gJ1l322M7GGyf6Dzfy+1vRG5cHNxLY1nhKubuJyY+fxyvovg2ignzTrkya4nf97mZ2N5bi6PjvnX
k4fG9D9rtnn0NlqBu4ycRBiTjgqvD5sCML9nls+G+VuEFWrRZ/YkMYI3lGYQn5LsT50uav1solct
zlrCW5nwJqtXWSH52jcrLNg+VS19j3ke8j9DSi8E6tswq4qfZc9OCaZqRea8fElH0x3ma1cHLP0p
yd40VF8zgCGLATsNHy9AG1ysmM+ueMqHV6V+spvHcd4NOKkLGyk+CITmaGb8A9W9aT90uhfhnNpY
PZSMStKZ6geOfp69kmN1m+JrpZywChJe+JhZp1y+J7BRl7lzLUlQEtT7aDyq4L4XjaU8tjyDwWpO
Ox1R06nJ34AKter3IdFeRMzEJS0uN3dR/DigZYkW3MXajgASA9lPnVxRPnl1QgxKWO37+HUoZwwO
xOxm/+Lxy+n4DdEeKMZ7oX/XzbCLjNkz1AOQVJRdvMeL3T/0CgFdwC1liWwji/yuwc1NvPYCNlvW
ODEEcT3p+C0Q9c1qCqqtP+PzOjJqCDZY/F7B7LoLpzTa6vQYOMz1FfuKkdBd0uKclTPLctyPjHoA
IMezrw/tsYUByN/Damh4UixVorkbUKN6TfkLRO3nAYiQWrhpqP7ZZEtn+uQrQv1wQuxEzGELp3cH
DljkFUerm/cdTGZ1ZYxD1Ecm37XtLtVVhNLLPy3Qb2ws3AIprBicndF2xBSu9NzBqwuxr2c+dmse
D3YZvvdT+c42Z+8sROxK9VyWJBYRMMskbCPn7M4s0zeG6ch8/8OkOJTOcAQQ+0DWiDeO8zauyPbT
rRJCnPTtQD10tnLO0/AUGcq2YPW/YZPx2yhy2+fTYzirbPFZVI26u5jtoeWriR08+7nxgf6FOgK6
Mzdxs8EZ4oL9eooMw9Ma9VIY9eeU2tLXS9AjTuYcNS5bNN8kFBubWjH8xVEc1xxTDH9/c/7QtU9S
DJTHS7HRnbWTy95ZC93HON1qE64Baz4uS7hHE3fPHPZDhrMrGoJFUSK3WnspctZ6BRv6vtlPQXDX
4wF4E+jGfmmvPaEIhTIQiFd4gQp7nMEyAWMnm5N53Wfe0RVeJohgRWi+6VW3Gbgwu1TH+4c6Rw9P
RphBBk5eNPh6k768tEvrO/wzKvLIfg5dZ0p8wcFRk3yyzAsyHdjUIbHggNEUUzu3Zb43Wr5TNJUj
kU+NbSHVSj9qxd6n5XhptMktzfGlJUqCbSZhZ8TYvaLu38tmeoSR/DYO/VGkgWcsUD8Jcd8AWqLl
WXtaJolbktoQWLNFnUu0vOKm9j99YO4cXQE5a50i1SSi0qDBpTzqiaGslgfF5O6VfL3dvJyijMo9
xRXXSe1uqIMv/+eWw/4UrYfGzI2iZl+3HZz2bterE6xuIhzY7JEGdbD00pMYAo10/X742bmRETb/
OkQ/jJp1JErKA/l2lSXV2qCPTwMDpM6qtqHCPE5l6jOZk5cxgGcs9avOziPpoayqB5IGqd9+m5Ln
bed+ZXJFIa+tdaRnBuUjmWdE34lg9s1JoKxB+DF2ySEdM89psoOqFvg9k109FR9skzMiAyMUwpWy
bRrWMKvyUC/mM3sJhiLjBFI02LIuJuQSfkeUhCqzOyICAm4DSU+qy/iU2iMQ7nAXDP+RdGbLjSJb
FP0iIhISEnjVgCRLHuS56oVwuVzMkCQzX3+X+r50dHR0dLktlJzcZ++1ZwoCQ+qFESLKWZ+bhLM8
WN9crK9jzzDcWqGh3YHV13hrBgtRAoUwZ8xFp2KxICpSKhymXEZogmzWE7ahgSsdjVVKvtAfsQPR
/ggenYZ6ogiVST5aHt5lgcVoD9da+vA+XXqbLTt/kf17MXLD6wiY24qsIL9OjoxWv3h98Stf1N7F
toI58jhXCRx/RqpBM88REcUGWWM9q3a03W5ju7wYNmG650hm7OHxyHl/tIN+XPBOdilfCrveBngd
sLES5sYLvnLKxxlwf74JumXA4HLjmfSujikcjPWubthpE3OghgFjpN6ahhcRjEQs1+jyep+a4Ogg
rsJ93efjDODd3ziFPPhBtXO8+oH58o7cL7csBmKKuRMAfIFDpt0oYkNkL6Evb7MaLcylj4fdACaD
vNl6Jdmsvr0L83HT3O5rKaVhld0dXcZdM1T/vI7MXSXXT3ti1TYu9yO3whVJVvvYngMQ1PiNgx7W
MZ29HK3Jaz0UqHoOeT8nxXUWBrhtW5SV5txxGaRWgt71KeJkOEnMdUtndg4OvXAq3/WQ3w1zLra4
Zh/XNKbDwK2eGw+zIu4JboWE2HK3/uwIpnFXY8ciccbmdDTjib1vA37QEvMU7xJWs4xktzq69EBC
az/lbH1XPkVEUaJKu/jW97tijIv9zaACXAS0kZSKNBk1WRO2cB85vtASvaQj39nTsEFWfmJnjsuL
D+dWerjGew3nr1wnSuQtD00jr3aKrLI2gtcuEdE02GHX2ibz7a5Oo3NdX0RA7tjmZGm6GqeSQxWe
+isJmWyXwqWfnsW/CPBP8yoVtGCUihB/1/00TOCan9da2dorfZ6V2cer2EukPW3LexvZvyW8sUnG
jp4T45xrd32VuTzi8T5op3sBDHxlI0x/HhnlWR0Gaz+HDXpoPh1TmtySXh0ITu2IlO1Zyl0FxfUT
O8iAkCA4n6tfWb/0hFM0YOtnC6puc/IYKmVrHO4ordq6zHDpYD2HNGi7U33qmdhpgaGBxZuHu5Ku
x84Qfnb8Qzj/cXl7jZr/NTXyG/W5iDRjxZxP6oF/aoNdyHpGYTdZMb+73wu0Pxz3Xzx7HLCkiV08
yL3ff5aeF8kyf5wQ5/o5ZSFck/VKzplpD8T7We/0WzUXj67bnOyBZFwzHhyVP5MGRwtlM8vS/iSU
c7Ld8F+rMiqyCmI4af3SACm+rdelQIBTwxdIm8uggUnH7lNj9zvy9PyQXUVLD05DyXnk+Z+LhQbf
d/4Do8evCRvhNrbaaznMMxsh/nu1w04p/Ch0fFkHgmpTj6MyTV7Der7vy4EMIeZ/T/f1ZiDBgDmr
OaAus9HICAxS9ZTlbBd4N7hEFHFf33YplF2PuPPnqaF5afnl5HTIBSNeHs8Hw0mU29lm5cAE3Yu7
Ou3YAsQaPoOHqduwW92n/QxFH9NazOWUVpzjzba5+N09zW4HIGhnf1iGI9u1v8EsIy/LLzMCIwmU
vU7Uh0jGaIiN+zBNDcphANuiCbnSUIHDOjlWvr0dIev6bbBLblfGauEaTzqV5vEPZTpan72t8YIN
TrOT1Nm/RgY/IS23BlqwpgzCdYk1uPXdZABh0J07O/TAJuXxZoRh7N0tAc6zmwaEpKTQYWzHIJnM
60Z6FNZK9PfG4qWNFNajTya396FF8ibjquqaBd8R/XRtkTLN0UaRKyAaVZvs8TREs0NZnqZrha19
NJasXTsS5vVsmpObulsHxEI7e8zdLuoKDIVVIon348EvazyWA97zvHar/QBS5dlaCOxTBxQ8NFpB
Js4LzmYprtj/XnVZGcqfgtuWaHSudtBomqnXqj9UWUq4cyyD77wL/ggjQn5dLSsIG5zh+yrZYjne
hRNXxh8qdIozOJ/yMBHj2k1kyPZKYRSSEJKPsV9X9L43BeWSsnxsFA4wLESQq6nJDPqTcWzWBe5i
ceHxPoeR/t7ZpN9r0Q0HkoYZKfJaURJhCio90vgxsG3Snsma8lzL1MF5h47ngK8QwbvWxvkk4R88
Oe5SUamKPBmRO5Rc9GkZsmvUhmKM87vR8e50CCLDNSSr6WcjeUkpzJGsS3XfQgg5dKtL3k23dG2p
ot+3hY+rqcOmN9NHxatBrniHqHQmqNbdV86Pb4e4bHN6oWTgO1807WDYGjHHJxrEgM6T+K7LuNdX
xTCTTA0dNk9Eqp8xpdGCbSR2JScGrQpUP38lsY/fK6AJpmSURzq2QwnZxSGuc83hcgRATZLpadKZ
/60qD3bJMlRXMwfxGz+DvtieG7u3+dbD6rS8sPSPkoSaGX/xYT50oSHlLdljw5ipvqnlWKMh55MT
JTwPgklfA+zmBFtUh6gzQh8gSbnLSw8XPBMVzZjjkl79tW/+FWvPFTdrai6hrqNCTNg+5JFtT4rv
kWpYfZwG8WICen1cZSO0ePZ95ZXxwQ1G1uOwSD7A3PC+7QPyxh7Mlacw0z7Zuz6MVjPZn6yew9eh
jll+eE2BF5I859l0ZowSR7tnEarhre8cVsBhtZ64Q5LsUfNyzQtr/Vd3ZfkpMEhSLD2Px5ptKVhV
lfH9yGlelyaRTOaTtP6qDvN+aA2vMnFYs4TUTtgFydwh43JBwuC/B59qasZLVJuWEHMr+IP19F0I
wpI3PttRLvIlC1rn4E04SBhgdGHd4VYRqNMdirWXVBxVNqowgmD5TpgWw2ey1l6EZy674Itxdo7D
jkKTTmUoq/v5RC0Ltg81DOwAG4+OG6YTXonNm2gEM+pocVLTU7WKTZm75uDmhOCxMXYulhCvPzS3
PY+eQv9PmBlqpYiBjRvMreQTC0jK/F9nu1J7M2pGwlidpcHWpnEIxZYDqAaC98IfwQHlsAJvRDU8
OINIOEbn2zJaJcTsUBcO3Zj9gLLPMDhPaEN1EZJbaFmApZCi2HdoSlTKhp/Gll0ATZrKoLJaeO92
ACCWFINtgB6a58PyaJkHlnRkgoZsesxsGl3dDHp/7jNe+KE+6qb4lvH6WhUzkZb7MVNPQQpTkoAm
lI5wXrD6Ya05JqbhMHf0S84wNVHGzWFa3TLRXuzV12KWAa+lWuOvp7rlRF/QDTVhe2/WPKBp0uIT
ebcS2SIOiYl0annq/UqfumYMMOqiM+xmx/o1htxjB4bgz2KxG2KXznia3qAJpGPEj25OWbe2HACo
r4yFQ7Orcl/TzVQmf2WY/GZIWe/tuW4+S9Qhd3lLSo3izeYE1kYM34C4ebIlgMoRV8XxPyPa8lkM
QfzTL8pO2IrH2cmPg8eYN+HLNLnm7Fr4CiuLYiN4kSEnyu3UKFd7P3u0r8YgwZhr3YA8amm68QT9
jdV+4qKHMPrQoCzSKbShtzN07DtTwjUg+qqPkmzRFrI2AutC1Tq+41ZQ+4x3nDy5g9kR9Wpbr0ka
8bEmJytr2QqJkVB5XZDwWy3bO0/gHbA9cV24lOazMp8RCZLdBLHsvnUxEjsMaZid2dCOYNwtNVNs
3FtMzqpdP62Vfbc7WZJnwvu9zDwtvZPtR/BK2GK5uYB+j9HyLcpKDTqXlt3v6UYrgVTWbUfqh459
aLGBdPI2mtKKNKSgWvZrsivGb2xXPVXs9EGUjHeEKBjUSfpRVSDgWaWxIpiL44cvvigi/LF8hYaK
XBG7bkzXVFGjWrE4o9GGimrBXaZiUk4s/2v1uWiXYqBAr/CKTWKjNsggJhMy9GW91dkCuUiQsYhD
0rh47dptl5oE84K6JkRHqDDQeCYG08cbBC46hUUZx2Y3rvpeT/2PgPM9PitGM2wIcf5kJlmeOkNO
z5BbcpHR04cw62bqJ6wwfkssZ/pX8UIHByadP3Xg/0XPCveaaloWwUVdbMOY9V+YjHej/8cLFCaD
qgX8KCzHwmIL2Jz3evVRt55zJekwfAIIIoV7M8pPgfO775tc7rNysjmte6hkCcSzE2uD/sTapeD3
mZuH9uZ+zB3UKp9Lzt7viyoqE97FZLWILbtd+NSWDk7Gzj6XxdzdEkkaj2XWot4oi7SNLj+DtQTZ
E+gvrrAD5qSk0Hz9mU9GQw/TlvUAiKYgT4t7wAVMIqLE6+C5y6Ne1b94yG5Trjd/Y/L9qxdcUHPr
P4bKmu/jNCbZa4dcmXzRjv0eRJzLC02rjgeE5BV6FQr/PKvm4Kz2FJxSQ8I5nmN9B78FHP0SVk/E
Kr1LNQTQXaZwSlmEEnJ+rzDD7iEAICLQAmbdOykGyGCidg7QEHtichPbXMAvuDRK5eE1S0KW1lSn
8q1TqP0WmxIFpyWZw18thdY7wBUq8rzsMUHibgd7mzifcc+dAsUlbijBmaid/ylK79l403PrDiiF
enySk3WpTdG+xzE9v3Hfog4Mo+Tdlw/sQbrxb+V0guWx+zb1lL/VfvVOZ0lKUXgyvHlzCPlEzKi2
ksg6RW3XRTfPhKxey4AklUuMknc5p+lmbduPHibmQ5UzA7qUeO94ME1UuM30SzhBJUgrk6k8rOQG
q0ehy/c2uUXGFp+1Vj1Zto/9nRJEGErVth1W9gQB74wAoWJTjf2/sq5+BLXiaFM4hZTHNrqFUMVX
Jk+GcaulBZtB8KDGBzuLh70KfBdfv2TonnqXCg1m023bUsyusuG3M1Z0InRFcL/0ya2iJcTH4OZg
3UyKjrhwW9qC8YKp1knnOMgGF382ho29m/NK2qxbXQomg7z7R8letS8LZpxyxXtdrv53hjAX1U32
S+uaGMnCRUiX1rrJobZsh4UO8pyMJ1sMIBh76rurb12J6guA2s3PXSBS7l3D5sxPfNz4ytWc3A6F
oRs5+PqZOlCbSz6H2gp9LX9F3eACynsMZ0KnEhYA6dgeb3GcIopTC3k1D2b71OT1xPc/tjEcmiUG
sZPgFX/nHqJORmuIExSoMsg2c7231ZgeCuLpABJXd32yk2n4prXeLfZWYH1Mi/pTFSx9ocrVEZR+
WFL+6P2MshzoDnemx2nsxnfPDjFAKwqfsxtFtCpAN3Nd7F7Z5L4KgpO7MrZ8KqedPmpLNvqM3ylZ
B/EuUyqOjnhI3P3iBj/08rK760cfKgYXaUygPtc4byUWXAZL9dgtSHEtpfL8Sx63KMmK3OOQvE+L
7roaon5Mcw6jWdG61yqtWU9Ui2BfyvS0oRgUFgC5DLZRfCbpiBUp63ofOaV9W9QUXC1qjaIxHasz
pdLOntGmRfakkiLwKN/Y+G4aRm0cmp/iRm3DgcLIOPrW0wBo6q/J+RetlYeYQj5vh1c12HcB0sE8
+MjEcVD/Ue7q7qxK9FxMxHDhm9ZsS5cHDnLWdFSYlO7HULWnLMiCU2kMWrmbk2uderKeONtZfMz1
o5k4YaoRwQ3pUt5EZGJH5r++XZAE1/x2foCAGj8B3VCx6Q/eQ1M77a9CdN1da8Li2lE4fu/IMf8Q
vheS7b01TRfZEoUAaMU+pqmUEIpZ7lxPfK/41CywcBvRUMhAaa51GsmfH93EGfYeGtk296U+IpRg
WXAEZ3nADxSn0rmb6kx9DQIC6+JlE+mAHlC/lb8V/zd3YRIkv0CGjxKdYT9nFkpbaMeRPdo/1Pd+
qoUUvsjF8jtAwDnLmTg3u/jmjtKM4mUVuOpEOc8XvNyq3xJKYe3cVa+rl0GDUSiVroWRzFL5H+1S
X+oydW0oGnb/+b3H15E5eksj4PJMfMvZzqyrNiTL7A3rfJTW6i4LlxtQyNLbuchU5NoiGChydPp9
N3DopjOzWR8TH+oSbUfBHNo7IViwDt2iASagZHk4Wyqv3/PFB/4Ra/9sfNv5Nzkknrt54HbUZ9Ya
ZQzgfwvoTE9UJeNZS1vmf0A+l2G2qTh2f6CXUbqa9uypGHJDxoZCwWAb6ziafXCZs26tF+0X3q5Q
M0GZWNb06k2OCr7UoNN3Ro3wc3J4geci88yRkOT0YSo3PzSEaYj8kS5GEGqbj9UnLFZjlNh1AEuj
YbTVv0w9u01xjJU3XdsSlGRUJSwJdZjwonAWc9dKKwcVICzSl4zbMNbKT3dqQUc05CaQGZfsg9qv
hRsIqcgtHlVaHVfknBtW9SwWeznTbtnsGbi5byOa3NVW/Qv0XrGbnO617KwPwX1gn3eLfQFdZd7w
P3cPLKQp260TJCy7iM8hAT5igm3yjX5DpyNMaHLtsflul2yMnKGINwMqw6+mWQUK1oTIshrvwvOl
o7yVP2VrPNIDQ3VMK3d1zh69w/3f2bdURkI16CDGJTbdqE52Npi37jIfx1M1qgk/Uw7jpidR6pfL
vDX5gtjEiZMu9/Pk2s9d7E3uiTBTTBO4U+aREzv5vCWNgqEj981YRnk2AJApcZ6BQfVseW5d4o4L
gKTjmsT2i8veFOd9V0bUp9EBRe7gYhcrq026zwEQWDb1KSFIVDDOe3qKrd3q+5OPxCQKZJZFU5ob
KHhNhfAw3C7BR5+hxxeOTAr67td3uUrWSNCkJKJpnOD8XDAkaTpZj71tf1EaPe8W+oEXuIbLyvoz
1+ZzpUczgfPaYCCo5tTZOpoCZYpm5FNgmxHp3XEfaIAW11hkNN6OmGTmgY0cmK91T6GfOXBo3v6E
8M3vy/6PnZbZwcNFuXNwne1YG1TbfnDDfbUW5d81jM2l0DlFnHVcTmrbSbaBxlf24+rqgHy38SLd
58G+5P52V+m0Z//HWqq7tdrK1PYeKOAKr63whl2oeko0LCS7CbvekqXOZV7L9Q0mb3NcqY1+sqWl
tmGQ90/EtetIOys4o86mP5rb6FYrN/5TjgwdyJWMDKsUB+KwWDg6zveMytDtVPcZSpwoD2XQUEQ+
oa8TI8exFQQ2HWCewNGp/rpMN5e8rrxvoALQ3DwE/Qr448qPzL5vnVvrkHZ+ulVMDTszs05Vs13d
r3rBviCLET9hyguNTVTGcc96pF7sjDx7gtHFV8mbzNnJ8caw5LswVnXyQt2de+/2RPFeOKDaNYe5
E1WUzbX9xHfhtoNC2KS+PQeu2lBvMlYhIKHht5/wUXdrPd1U3XJviyz9mP1F0Eg8mNdq4AnBd0E3
bq8KLj8Wm9LSFRb+zVQDRgWGHIA8gT7LWqyozW87zdq/0wIxCEV+OBItKc5tUumHepy/hVLJA8NE
xXOFpzk0bUtMaq2PodLT06prdSYFDEGPReRO9R7YGZnU5AeJyI0Bp7s2bD0a0ubcftjQhRnSV9Yn
9g64DfGcFjowpr51wpEMSRlK8aZf6WNfwDxESceXzUa4v23VmSyL5PYAc5wtC2JGT8pm/SySwX3r
Uua1KSWaUY+9gv4YhFHpudVRIGFtyLx9qjK9QfBNBqdDCYQLKpd2vuvot3kueEExrbASggqTNXI+
uFAU/6UYyTZlM8VHUZEj9SpceCPMD3YBXGzsbKJIVxUE0ucwi9iPycMwAW0FkNQ83k6vjU/qclPz
1t3XtK8QzGwgVw3m9wLmCoRp/BArku3xUuc7A3cK/0r6jzMIOK49fy4j9mJjYnlMp/KNYanfBsJ6
KSVz26aa3PYjUWJ+CNtEXNY6++tS3MMPGSTJQxMUIprniec7TKcnbo1uRJNX99nqEqHaldjktM3C
K81+qjVgTUzz5LvmPbJzaNU5gZayTklMr65mB7s3wgWn5/vVHRQ/rCTpmji31xuvLW8OxB/usMhJ
0sKvwvS8snyiNYya9XbXurY6BA034Una43uSU+ccdIO5NFk97rkZ4eubquyF/QapcYM/OANmnG5W
YlGb1WR/wiprzmNjyjPmDH50iEoIAAlG6Wbo7UtZaHSWoPeYPBKghjg73fIFIJk8DmttX9kH4fDu
asxoI1EFfDu3zyGxc4aQtYeVNc6t/O1Non7gmYO+kKY/4DSQUzPZPPqxxCCRNbRfZlkvd51EQDUu
YsvUE63xtOUgJdcM6ICm46CS+5k49mFsqaRLWsO21W/Q15263fLp0j44dNBpEoeydIHPRkIl2ODg
xBDWN4QuMCltZnBa3H7755IWVrSR6mUe3KdySPReQOY+QP0UX/7NUt7ckoV8exgaXc9g0fXEvRqt
P3Y5mSjr3LkF/qrNPs/t8Q4SyUSzRv5F3Joi40rg5XUCcrxJK6IwbJdzukLOSRxWhFoUv7KywxLs
Qsz1h/QL4E0VJXgsQJ8V86WpG64XfYiryeICsEtdzTQvsFOEyqkO2dr5+2QpTR/hTWNDvYbzViqL
q6ODiSu41QEnc38Oicgul2CpIXvFbpjeTv7iKUX1/wN0/w3Byr6O5VqYsyQtJ56Ksodxzg4Vdz+7
t+7o9L35sbs+vWYqCJ7iFCuxoZ7tkY7FG60qNjGvoyIfSQ8vTYNvHdMu8SNiNenNWT7kLbMl9xp9
F9dz+mgHRAJrBGW4JpC5HF3+iJQ9K1o2mT622yzKIUcCIXDfW7oijykQkwPRWDL+KhEgSOhsnjRs
VJWsXKUY0A+WQx6os9Fucc+qnSuTrxJb5WlVtrmAPkx20LdtMhxttp04lbfFHKrzWFMy58/1B4Xd
MkpCgr7F0kxkhdJg39uLfDXNSjBuYsSyrb6MnGW6OTH5WCu3+ZUnAbbgwOJ5HvlKSbv7y6WW1erq
kKqBzhxZQEtenLEP+W6LWywBJz7fDxhGUzeS4mDs8VzU4zKGflr1sofu4XXhyUNUx+8WCrLJSayv
npUrvBMVDbCpW7xK8vLjvqMY/pOcR7cNO2LPWR2Om1jd2Ob2wvxnAnwWEtFqN5UFIZB+yu9COYNE
roeXya+LowQfv/Uni+0wRKmj44/BZXLJCGzcpmU51zZUjW/yxJlZehuhlnOVcSGYxjl/jXX1l+MY
5nmtbnuiJn8elnh+8aqh4YzKSXMGPo5xlTqfC1S2izsvBdM+/p+QEX5ENc/e6jaH3b/i74j9OY1S
gbbvqljg+1hlc8CfwLgfhD+JX331wJr5FdnZYW3t5qznlkbUyWfq0wbubDoZ0l9jhmEA/VG8JbAp
Nv6C31eA1yZ5syY7OSs72OSsHHZJu2ZIzJbstzfApL0Vkl9Zv/rOCzlP+1lWOWYQyX8nz34jIIRc
ratxV04x88FMGgjBKD6uRAwwAOOqmzVCnhWz/shH9rwi5vhmH3esBpP+Li3FEgHR7OhYs7kLaafZ
4cHAV11DfLwrK7vnJWv1Mx8NA+40OsWFTmBcK2PnRfyS0mjxwh9LpRjD2yQ8l9KMZ8k3CM64Xi9A
ECwE3bA0DAExBPEkJreKsD0u53Jsoe5nTXKwuY1FyzISHpyTGw0E/AQ75ryF4J10e1d2zSEPcu9l
kqp8WbIE0IKv8xu/Qm68juBlMrH4GZhXfIdLfmqcXyO1m48LyNlokDYB5NjlLSbdiBtA7PyAEB13
iOgKJJ9K7JdkTrt3OyhwaRLwQUrvuAAQE2c5bGGLEP1g7oxr5a9uwMTs9FIhmwzD3tRYzixYPD+x
lRfXpk/gevI2/woyAqzFyH0Rpjik0gnLQOF2DsjdBfJ1gPWvHpU8sBpgTDYgJqH+zCwE8/kKWdq+
s5TXf8Wtx16KjaV5Gm04IcRmuq1d6r+oDPJnHGwOd7Zye+XkXKQDQA6rVWDpIEvANstVm7jlxmwP
afWlykLuh2nuP+uBKwZwEibuKfgm6IuzO41lxECB6yXwDJJ9Nw/XtPWzczMgntrY12Y53iIucko5
g+ziV8CWn1s8BoZ+aa2nNg2qxzJQ7dVB1UJYvQnDtkviR604M+dF4ZQvMnoa4OsTC+FbHgWSCyGb
uIGSi8nfpcJZH0KPwYL0IKIP2xVsTvtmnnIGNghYg4Pkl88/WM3rY2D1Pumw9re0RP06thQOCAxb
X6UzTStebLc7NhwYO3flPWa5c3FZSCjjjrWp9c6B18ctDX5liZ4pcXzcc4GGKjsRyIFYxVHY2D/M
QUxsXnl7JxtDEYUhnxTYUAU6Wl6f4wAnLvi19Mkmbw6zH5TbaZB5cBj8qTquo2oPcbv2gDj85cvQ
GhGRluekgBXIa4BQK+uC/p3GCahabqVYB9xSJowJR5t90+vcYyQXk1jv57anZZha5QMsWCDBgvfw
ZDvWgxO4Y8QVzDlOpk//1Nq2TjJmIbw285/Ro72zb6rsXw2LD/fj3EV2PuloosWaBHEmQVslMrJX
rLusi7k7UhQQuRR24FHFoZY2duceygW1Mc+cwwyqe7NIctpj4rH9yeN+v8rOx21Ko0bTj+rT6Aml
7nbMLqT7TqO04rtgRgTfZLP5XVhu8NtdDCvFRunmBBLY7JTj8VHAEEiSX9WADxEPXb1nDxEf/Zz0
TUyJyr4WTQ4nwreORZrk+ywZLI7VpN7LBZNy6wT/eteCDXWjgiH2QPFJC3gmNlSdfm2RDOFu8LcI
Daw8O+s5EY17vpWIPzttle5BsxfstvDKuoNnn+KCRd6kHJoJ+5G2mkD9YsRwLvQEWGcFbpBpBdzU
VoJa3hEZ/mFNdzNT0TC2zYQPhqlraPUoigEuZBHmp9LDy12CU1MhaGaUANjr5adfW+AZG96h9UgG
Jw1X+2wVWn94A/AZRfRsP/A4PUpmobscGMDWKMwpZZ4n9z57qcvEU8/rqZ+wQJANqAuKlsYGnGDq
/WFBJJ+In39j/UOeoyX9ME6q37XcdA8h18A72insc+AsXcSbVx/KlWMvN3VI8rOaIEe5WZQVXfiL
ndy84T4pNpSJYStVFFrQ99VtM4NswgO4BWSm9l6Fs1JDDtmwg8n/SKeDjEQk4J5ZkedRCvJnFvvC
uWlwYFpALYFlu1dGOv8VQgA5CehBUOigIpJtSW/x9CU9pGqiEjanki1X1jev98yFNMaRNOWrG+Wx
n1zwvOIKXJFKOYex2dqNGzmi+kD+SvYtuuJ2GR2LydPKzgh56X6xfAanSot/axq+GZIvb6q0+EoF
ZvBJMjj+MyljE4VlxmxF6I1IvaTcGysTQAvcfZQYBjuzJvUlrWbvmDi4TBKICgbGh88i9oE1ZPBh
J/CkuZ2M2Hd4OtZm1bs0XwF8peQGa5E8QyQ5rpRvkt1qWdhRNcwstpRIYSQZHasuD0VFxpqhgMRA
Zwn4WUCCU19M20bU4oTeC52izPRZ+JxD2/BWxiOnxX+0BOagHmUIJhg5nqLxD50s22ulS0BAZScu
0LjXbWYjE4Qqa44hi4wjplsIBzaDTFQ5IAPmrH7vavblHLXpSYJW9LH7L0zPGtjlZg56fzdRXbOX
dZt9uPVCQQjSIe5NlPy7wPLkB04nL+pu8wSkC33oHTRoFDH3vBIoP+ZmDKNqxlGbZSPcjQkb8exW
zXuR+fWz5ZG85eq8YN1CAy9K/RousxNxSkCFY/9y7AvhXzPRtVEGm/kdeydAjzJgH4VDgZVnYxNg
ZU0zlwOoeaDMEQ18SKbz2nS74LYbUmsoV/iuBUbm2m6xenQh0nPQ81qYqDliTpvSeznlGqx1at6s
aoaTxa7wAXw0v+JeV1e47sA5XMiS3aq7HSKjhg8uUOELU17iUq+vDaPXxUuzpwVqxS6vhx8OlWkz
h8nAnwAvPqbwBLAI862H6WejGBEp0EBsBruGNkGRRl+OJw0z8BJXqDemRZvkl4n9eJY2nuJeHABu
f6YBr4VNPaSQj7GCxeWoxc73in+wQBseV0AFxEVbfEpYecFz2Nc5mb6ImPzu4FycpjVd3nsk8x17
2THCgYZIUfchs0Cq7tmrNYcuHrmikJcGrUCNTmc5uEWLRpOThsUWol1sgcuEm6JgtVhp1Wxlp1rw
w7yCzFwF3wUwyEsbZGwQRyZZIdb0vnHQi7esE6pnHRTVIRhDdxcvyERhUNAr0NKkAXqtfMT1N20n
zjZmZaw/YxPMYDvRNLs6wxzexP5ldjQGieKyttdOwD6B7S9+eXrw/mTOjajlkxJSXCe3OSjUezue
/K0aiiWq11hFgQjNRz516Ao+12S63gUqTTpf8J7b35wARE/z0qebpqCXg1vBPTxHXqZO0hHaYRdd
1mF1wUpaMVM1DB50vHxzDDNrASQhryHCQwoj/cyur9g7s+y+43RI/1oNYMq8iLPIbrNxk7Q3/mUx
4o3GAwfjWiJrjXp4z4RhWcS4hiOXyKk/olxtwpiiolwP6RuL4ZiBvCyeJ6pGriGYejz3Sw+5aoqj
xmvVP+ViveEv+fsER+HoYZE4tQO65bawJoUnviwxxmYg9C9tUbdIJ2114rRa3xyprTuHHf6hbAeO
GIYVe2BowhzDLTH3SeDF4gtezUcnkusA3R1UOTpTGb7p6a3x0fdsxJzHdvaDc4LzHKPGyjXVHR2y
ZVgFC54jetb9W4Kc2tDncG3EyakGOhWQaw/SKbJX5xYLE76dXpDMip9KsokmqT9C8b7Ja/Yw78N+
Ls9cMJqnda7cyKIJLQLQQk+BKt4zS7bNtjvmDTUvMONClNoAgZ2SlJ2XwFQ+VsFe4nh0T2l1T34V
MMkQsx7RvUPOI3fUOQD4c0Ok9O/ZeMNsBLBOzVThLMHsySIAP98ss3Xr+KbZc5Bk+57WCP4ISi94
CmiapbM3qo00+O2beP2Om9Llw7/5OuqsvUu6JMfrakFqF7dVUR64V29dJZvZ/5F2Zr1tK9m+/yoX
5/kS4FBkkQ/3RZYsebal2InzQmTkPM/89OfHHOBsi9IVkd27NxoNpJGlKlatqlrrP/TZ2hG1s7UN
vpRVokigonpE9yx7o8KsfsPryNxZYbZXC5IiFd//gc9B1kaneaX1DtZHUf9ud3b+ANfJ/9Fofvug
jZTmaMqA0issh9sEWqdIPDXJM2Xh4XObkQpowWa7LpavRdGXq1L27xq9oJ9u7Kp0lhweOzivibuk
Vr8MvL1XRjIGW3T77Em2DSIdmqksqprVwj67M/0OT4Mi4toDI6VhdwhUDSfbFapR+Z0HsH4VWFyx
HPRXGwSLU9iznT45xdRoADuUNK9q+dxGfvGaCTR5Vr7ne3dOH4lbAH352hoGGqCqMTwUYWJzdtf2
o5ZSLsPgL956jYNsaysdYEF04OkKYsIxOOV9QfH5mb5GgEhs+h1cj7cRPM+fLb/Qdn2LiFxIHxFs
kZ7cUmWFgZvo2bY1kJhzm9J76gvrBzL16a2WtdB7jc5Gbd8dVwPvtUecp0jNIMtJFzzTtT5z95YF
aNKTOcWVFHXHiIbmIS1KGkg8dp57CdEg0Cg6GB1KRHWY249lW3GEOmK6okEACXs1onjIpxtUmExR
NOAVMr2fMF4MdoENvIo3mz4pQKe7hu2I6C25qqsdbI8DKClmnVd7c0AJk4SCFIyHHRN4RgVOjkYB
thkCTlM7/+5Nl+e0KNpfNiqNPxKr8a5jBxOUMUaSxVfcdksNMz2o7eBhEyNqelwo0IYhMB1pqANV
a/QHXWAmd7WEdY0nMU4TOgoDYmCQelnfVRLSgOmI4Q1/LJ0ioytugeRAELe0dxtRiTCUPIcNvTbR
cKt9JLx9hzaVmj0i4xXAzgLNge1dt8bfqwF/kVNRi0EUK/CpNRemmR3nWC2kbo/4E1I+tROr+CZq
4jYHm39tGa1zUyRjvlU0gDTNqJQ7dh8X6op6ex3KYO3piX0Xg45dc7MjJdXNlxxk4a4COrMv7BF7
0AYzxcCGHGbFXO1cgTsL1SflGvlPdq+suLwPqv3qaupexma3DrNB3I/S/KK3JlLzMWdsndKxAH5p
7xs4dvdRzcmX1ayUwgStHSsNiDuBaUALDmE7OAKGbAEoi6Yr24UaKjcwxUDSlibUA1ZY/rqLDAg5
iHHzwIGdXQ3VQOavsjvNgT1gNAUPNFenq96m6Q6JLRUkeBPuUtMsvnF75c4DNBV5mChuyIhCrW+Q
3GIJIxekAGDiIZt8F6JUUQ/0i50ZKsEDK8y4wcVt3PGcaZ50X4V632QpKSOHNCvr/B2rJMjErdLI
lcYzFfyiDvukBA5CWY9XujQ0Uiewoz4qoShFcGkU8Oh7g21GRtTE2hohsrSihHkVuNXnsiyrF7XC
/dEr7GjrDb22RnrNXAPX/QYagB4hEpz3GSfQxqo9FNnzCjEGSNtXYHzkLg7RFTAah9w/6F+bXhb3
Fe18eEf0gyoNVLNXUPDvAAuvO637hqmauoV5b1/biWh+4WVk3WpOSCvJUX8g2Zdcl6iw7p3O+eZL
G4hbSX+CbtpP0L7ahlYOr1Xq7JSSUHyz8w5UiGgw2GotSn9qtjUF9zUNaji1VdO9lgMkQYGv11p4
SraVDl5dWa9n7P3cSHaNYnjPulkne8HjESB53bfX3JyCWxbVj6KmaZEnGa8I2+dcclt10+kq+NJK
U1dSKum6h9e7EkOKXCGXuat+hKcJPjDbNB4HYe3SfsLCz4cxF/TbXvF1eEHUYyjmDDVGWmgiOkDt
bkOsMNZ8Ct7jvjps7Dj9reOxuEbyKf5eD3n3YspG+VZ01IkS3aghJYp9wTXzkW4bklSq23/l7vcO
4syi5gpNBlPUfl021I26FvhCGGY/GRybm9rQivpcvMtCWlN27le3fSwEcsJF+eKTgHZ+jmYm6D/6
FTRZ9RRWO2AcHFdoa+gw5CIzfDRxmV9rCZxaEfCMkr3TwNx3B/cGeAAmUI0cwBhTtlRHlGga3EAA
ToFuqmQ53jpOi9Cxb0efaxcApa3TgqgiDglT7ZhDCmFXdaYolN7KEhX9sgKr071jSEllOYolWiMq
Gv+wSvo+29GzUa6iCEZkqxnDBmA156cKsULtMCMaU8iUTm8BDWhrA9fmCsJ6OeCcQOPxDi7KUxhF
ZBYrHa4rM6Kk6rPTYkQ+4HQ1/pUdDSotHfpqQdZwJwB/D5VGBYcslererK2CXgTwG7oHgndHM+Te
xm7lb89pWo/Gad9Pr38FfSuoVHBrzHXWDbQVCxcEM1q5iNGF1tDcWuDXPS6FZlOXGGB55LsrfDN8
Xt2V9hkw0ufiHpfJBiwAVj8VwuGgGRyzpQNros2oTKW/wKmi966p0Q61FJTQETYEyeaZt1XuUWAB
w/HTHxTzd1hrdIsFCsBKnP+yKdFugebkW4zihunnJb8hH4h1a9Dk93U2OhISaAxOiqYquZhMjb53
4qMGpH4qkNRcZaUFmTwW3bqwVMS/IOXeUVKijt9xn1tVnMEw4mS0K7GEQuwU6bPAhs7SODqywZFV
3tPdGt8s/BMO/H8xOKh9ZZM0gbIRjT9A8gOfBEBR/ak0ADMp0BU/I8sIeDlEOm/WgrkxJmUE0dKs
tgybwz81zDtpgeiroLbc8Ept4R2E1U2EUe0aoXl7o9PKQ0bEkGiGhOatrkUB9qH9tVFAUs7pmnbd
Q9sq+hutbUiTQqdIaUnrVrhcMzksoDtphrfJk6F8QFvc3JRjUiAdgXmALAMYbyUEud5AL8jkL3FL
bpd5NkmCUKoGlRYEV6JsELSxTJCdHtpFttaiGN/GtBMgwUPFLLtPYefW7zriXUitUml6KQwwZxlO
RFdj7qLFbLD+ygCFFywp32wa5NfSfXIgOHDXm5xL1BHYa6GArDF5j95TLESQGNIYONCpg5o24qvH
neFLkdIoG9tYve/81HwGkT5VgD1zr+Y5/LXeceDegw8EHllSmTfp9dIPh5EFElyamnZndXApFbd5
H5sJQKkjUqsG8Mx5Tzabug7eBYfiKm4pXFBgF1sWPMU50QnkaYCwITAeblG5AzihItQ2ibUqCneR
UHVowXJvpvCiOg9mhZAjCiDlGy9ibdtCGocmjZfKbaFp7JUQezpXC/udzvEFNlbpHyVFbnXXF+CS
cSOLZP6S9fB7XUBWZCPqZbpe2is7jpGFyG0+WwLhJnBM5PHNNPkMxvxN1hYJp02wPw5wHbacqPyF
gi8AKB7BFdKyVrQekwGdMTyLV04BZXbwyeVKj3hZzQ+9CgvF3I9AUoHpBeVnHGT0rZ3H3SHyTYsz
hWVX6TRXaaONV1URWhsf76VbXQfhzsmtAWAxGrqsVLWEkAUacGm2HWvD/pGxm69MBH1XnguI6rKv
+qnduWnohqObBj0a5FlndvGN8AQv4yF7gcD8yRvzq0wbvl4OcWp4TgjT4VJt6JYp1JkFOUUxSUe5
zV608X6w36C2WRHsYhiLl+OcWsQzCE06utDIz7hU/9f/yX982wfc3P/ff2n/N/DL0RwSJ33Jwyfq
CyLHHYzM2QTvBczAy7FObdWPY9nHsUrYSMFkbvgy9O+p99tB5dWhU61RIo+Th6q6A811OaJm8Fce
O7kzd1JaBrvAAQM8fckPw/NwoBTTheQl65AWANzejC/wRYHo/QIEe9UoFFIp33c/HefQRxQQq4Ux
n/mObGrbkEJoBl2S2XeMewoidJnTl+9x9rWFXZY6nGjry8M88xEh5OgUWTTwlZgvHo+SdriRIF6T
vkj0sgECRrkD+gLP9ezgOneXY5mnM3oUa7b2Q9fRRwNfixebslIHM06gP6ENXy5H0c+GcQzHMpk7
hy1wPCTgl7JTa8JwbGMI8YLG2LX128RL4epTIT6Zhrtpm1ffvMH9io4QpU0BoeXJyR5IWIHLw+op
Rq+rv8EV7/JPO9n8UlelOuFYDc2c/j3+ZX1c1IriO/rebKsvpf4KMPf35QjayaKZQgAQ0S3OA4uD
+ThEq4Hrx9XI2PN2AUqA1oTuoiLSGlgIdT8UHaiOV73offxVoybfm8VhAmZ5YbzFvglJbezdVlyk
tpd/1sn2ldwnNPifUqoa6JPpV3/YSwVWl/zmojpEtNKvcUxJ4PMMBQYQo/rsRM2hqkzkmOCdc+NN
uDr/fXg2kUrC1Sxhz1cERSkf7J9e8voHNlaOSN1ZuGg+5rqsn8Ic50F1DELaD3gbVeyH+8vhpzk/
yiSMXvCP5MBUyf6zz25C5B5o1peHXnsrx0OBwBsuNZDzHLvZKN7N5Wgny3+KhtI+pFOdM+BPXvsw
1zbdE6qudonrIb1rSjeF+cvIk4UpPckbUxTblFB4SJGWmCenOgW2mpnlARCul4ort30Z0bRF6Y9L
6eUBne4ayzFN6p8255ljyNk5QzGyKOyuLw9gGvel5d12pvFwOcS5OTMtQQVIB4+gzeesTIN+tMMS
ixOIcXv0YPTnSKtRlQkVdeFcObcYpK4zHPappopZEvR4R6mhkdUH2tKYFhtfAMXsOgvKdU3rMpba
U4+m1eXhaeemUJISyAlCOCdXAnCwDa1pgiaUH7m1W9c+NYL4N6ox1x7x26b93IXNcwdKqnUQyQh2
iSOui1ruL/+ScxP94Ydos+OmLrrS555cH2qULKz2ZcjgUhafLwc5l20+BplNMTo5Fbjwsj40mGYq
T9Fwa0qKadBQ1AOuf5Xy5XK8s7NrTPvNIe9qYhr0hx0H48qM8oFBqRTiy/oldN2r/yzCLH9iA9tq
AnOKAx03j1s0TNPeXdhmf+Z+nqZY/VTtbVtCyZvtM0c6aifMoTpUyjPV8Yy6fqA9O8W7ZqQ74e4Q
N1jhvrOQSM5+rA9Rp/3yYfJcWSUp7tDVIe6BO7Q3qXhzkb0bUY/iZd7Eq4JC8eXZ1KYFcDJS05Aq
WdK0jPk57AJ8QAfKrw94cKxV7Sbp3n33OXe3iHMk/k0b0MhSfgGfWBjr2YXyIe705x/G6gXoRuVe
QFxfPFE4+exiPrcwtpNrK4mZUxZdcqkKvIRmhw3EMgBObHdUlFvKDA4kqheretabe82RV1r1O5Pf
Ne9JaV/9/DHxry+HP5fdbFWjvytI1aS44xFSSo3iCFTzoRm4NYMBytaF8BAHkVp9lUxtQj8e/IMy
8nK9HPnc3H6MPFtHwkdVI7bZIhmCziN+EEm2cLCeXq0sh4HBWjMcFVG/2ZGnDeA1E/S1DhgVONab
XXF+oyb78/I4TveDVBE84uvRfuEcnyWTpje4LeQm+6H4whOLZI0hBQ3j+D6pdkPxaGtLp8P0TY53
A5cyFV6M0ASuj+ZsXGGo9iOQHlYl0pMhSuaN5J1h6isdZfmyXLqMndl9R/Gs2RnQB63ugeytD763
d/lQgXKr5h4yDevaxquqRKbhruhve23hkD/9fsdx9eO12ZpNSYODNE1+68N3L7z3yz0L9PL3O12H
RJlexTq6ToZhzQ6fLBOZCmW2PqApeeVnj2O1sEDODoMmhK3ZKq+J+QWCDokxtJpbHiTcx3R8K7nN
cjvaNGAdLw/l7MIA+WY7XFj0k3OtsdVCAWBUHbSOio/lXWsWFJlSRzK2buixxePfH0FMnsOwKHDp
bLLZUoxq6HehJVALjnHxEB16yi3yVFtD3kYSA4ZJjUpZAcC7PNCzU8obn6uRpZpsgeOVISlBo+/A
+6CL0HABAi1wxUrebfPmcpzT2w+7mmeZYximyW1hlh09JCwGyGc8gyJuJsLd4MhyE/ViIcy5JahL
nfKFjXeFo8+WoGKbDf0woz5YUB6Q3Om2cTA6/2JxfAwy2005SMdawWnqUPCIaajy05ysivesvc7L
hdvPaSmGA+1jrNmZVsqCvnYoiZU+++4nYNN0rK4ni2xFPajynusq3gBDrMKHd9dBspA4zs+nQ5lr
eoFY5uyzwZygGlhq9cGkaDpWzQMoq/fLK+PcCgQArqu2KQS5f/rzDzcDHy8lUYmkOUjDv4qR/1WK
R9mg8r+9HOfcCqRSZ+uCE8Y+eRzGhbRpOGXNASknfJU9YMaIEDbd9eUwp9cAsPKOQ+IgCUL3n30w
PAgMz4OueMhEfmUBDR21m664kcGjjr9ofns52p+b6ewE0xgVKmSA9oCTzNYibEMZK+1IODTpDO81
BLeWmnslehHyUfeuzcyfOOerPJRXiKSvAUBdCYrTsIbRoqdWffn3nPmYmiHE9KDkFOBKffwxgWsZ
Mgyi4RCYd5avIKBKb9q5FUtPyTMfk6Idr2+KdwbfcrYu1Z5Ha1vr48G0kMD/MUAaCcOFmt30d8yn
1pTMLpwjk+fxbCwDzd60D3L1IKrJRvPgYaMYhjspb4O2X1g1Z14gUrMAjwuLtyrQy1n6LwEIZx5H
w8ETsKSYvTTSVLCIgNIkjHTMzxW9+t4E5u0YhguL6NxkcmM1OVn5aJSzjz8aCG6jBlIwoNUabuDT
uqGCg+LfHzTcyP8JMpvNeNCRY0G+6OCwv3EPp6vzUpso6hoLn+1MyiKQ7UAddkxbzNsMBpbaRRe1
A2b30Lz1Co/t9V8vcq430qRawlX45KhGzLKXYHq6g6qjDJ2pDwbCSnFvbqjVLOTfc/lfZ0MJg1o8
ZaD5+ZygQg54vegOvVvhae702irLaO2K1IZDrSfBFdqGeFYpUP0KkTsvTdUXn3QLxbaeiyzQa7Vv
/36TH/2m2accTBxmcUzpOJOCqzr52Sr7Qn+01W+Xp/ncnjiKM9vkuM8nhaqV3cGgEdZHL2oIdStY
9flzYb+0yqarXwXyDgtRp4w52/Y6xwTXWJuHnKlOu+XDeWRq3F5LLFoPEbp4aBzHeglPdU2fLO+3
0otXY0jbOf2ESExp5AvRz+Qc3QCioNs26dOWs62oOHHnKLZsDprzLUQUiUIxCIQ0u3PNhU0/faST
YdLa4TlHfiPNHQ+zAtRMlT5tD6P+OwaXNBWJcmjPCCxentAz2UWnXAq/gCL06bkrDRTGM4jQhwYN
UA6P7ajhHmMsPVHP7hQIHpw7lGYl5e7jAdGHHcFqDc0hLg+aufHaGyN8dfJtq9/Tvd7U+tbD/wa9
k46GVijfLo/yzLE/bVKWC41NKiuz/J17RpqhllYcdNjdTlusOqRhi/7Q+4B+IB6O0eZywDMrhTOW
TwcjFYrYvGRl0azmD5z8oCWAItyd8B+UErA1sgSgGRaW5fTrZ4vlKNg0+g97orANF7ywnWM2BWAg
vW2ba6V68eKfkf8qI7g1vXF1eXjn5vPj8GbzGbMNG+CR+cFN4y8Yaq8aX7+uq+HWgFRX4HSkj93h
csgzO0KQ1GmSIDmgomd3PEgDdEbaSC0/tE9x/zbIGy3aOunr5SDnSgBHUeb7rnNAJBlEGYZdB5ND
BJ8rPEsa53dJaRoItdJvXcwfUKu6HPnMjNJ4Y71gSKfprJnj4Y11Oyr1GBeHGJDSqlTEbYZdcggn
A1XEdQm2LFKW+rhnzuKjmNOff1g3kW06DqT84lAk8DOV9aTtcHlUSxFm2TrRAKvrHaPKB1QEE4yg
04UI544hUAUYnNoGm02f94mRGSkQi2MpltVNXflXpvIaAwZzrGfhPiUtOiHPpr60/s+Oiws9h4Fl
04affa1IV4q4sQWLsa2/FEZ27+bh7l9M3YcQs+O1yRpdTT1WYi6KfuU0Hq6fdVgtJEbtTP4HwPDP
SGY7OTMpuxsJYqUOIioBIkXdiJAHvs1r3Qiwp7bdHDKHvnXV6MZWmpXuVJ/jQN1BVoNgBxkV2dv3
yyPXpq08y2cffpM2vyOORRKoccTsuoDu4Vujm+DmXrOOqqBb+Xk8Qqsz9xHTs0HHDbHvAJpL40D9
9Gjebhd+zfQtT3+NFKQdgfaiOcuuTp5ro51YyLka5V4CWgkE+C0w/EWlbYQOnlw4121v3nb8Ch3p
NU7QbVmoL5d/x5n8x6T88zNmH2pUo5E3D+s8a+5lCxkVraS+Hjm65L/aUv+EmqfayI261E05T4oM
rpX2amWPRfIYqA8ih3Ox7bzvgz8sHJhn89+HmLMdpdVWAj6XA5Mm4ydzImL4iNQ3HmDRbKPZGFDp
/sKXPb/0/3dGrVn683S7zuN2Ojade6N6TGxOr+f/6KPN+/sYTFhoyxICvPkGV+0X0/ImE+DrspPX
l0P9f3bNP8OZFtCHbD7ixdP3hZkffP+xxg5SvEr5NqkeqDg5OvmPVn91hq+xuRXO0oo5O5OI4tCh
tunPzdNhridhD84+Pxjlzm1bKMFbD/ja5QGe3QAfgszGV3URimhTVtCqF8Stpf+ue1uJhtPlMGdu
bqZhSipRFDAolUzJ6cM0glGvu67gqmhj2NT9jtKtidCCLr8Ci18IdX5E/4SarfkW/k3QmV5x8MLd
ID7X7ZeGzl4lF94SSyOavt6HEekob0epxdbqaoiFaPRjIwG/ubIxf/o3ScqCAi80/jmpIyddrmDf
NmUOND48495OH7LiwWoWoApnD30KgSb3QEoItDSOh4R4vROHbpfzarmPku9Nto1xZQnafS1fzApu
QYwg5kLQc1/rY8zZNCa1FZZVXHEgO+4hqWEjFOV1rEHFjtLhX+QNQZ2S0iGtL94Rx+PTCrXH6Nlg
fJZ1b+ZorNrdFmXrDfCapXrBubvMh1jObC4bL0AnNuSigeHDSi2+VYB1L2+p8zP3v6NxZjPXJCgs
W940GnWnNG9W9Fzm3wP/6XKUs1eZjwOZHdRIt0St4zKQJopwlIONFL35VCTS/E5JnkWfXFMAW9ny
u+gxYXjwnV8Gqh7mv0mGvDUNyXsascJ5n00F/AaPqiTnJy1FkclWu/zu5vpC8jj72T6EmX22LND0
wTJYjlX5XAafXXOp1LIUYJadggG9ch8bhUMHQF7Wv6zsy+UPdnZZgOlQAVhr9FGmP/+Yl+Bb4R46
cnNHfKzXNp35npGbYrl0W18KNCXID4GcNg0QQGSqIE6igvpJIIgClG/o3i4P6OyMsV2FyQliGs5s
1w5dHckxZJ2PqAhDiuLFswTUOL/I+bttR1CzYYEdjwW56CGJo4IHKsT9AjyI1d0F1mPna9da4KyQ
jMFJdC/r76N5G7mwl6CCO/cURRaW38mRb3Pc08rTpUmnV86PfHw09K4dquw1ypVg52eeded3Ut7k
g+UspA/t5G74J5bpcB5LkBTzHdVHABPibMxeE+TVw5BCa4/PVbVGA7Wp7hsEaDKw8xDYrrI62gOR
DaAcakF6L6IcARD9qgoiqufqwhScnKv8LIsdzjPZmLpWsw1Sxs04KHlbvHoVtDirxij9U0YhSwtx
DF8o050s4Vmsael9WMJxW9qFTBCAtu3PPkK4sEWv/BBDH2gXlxfxuQ/7cVSzZD2oVlQURVe8Wp6L
IjAsyi7ZdIuF3LOTZ9Nw4MQCkDDHrNh9n5hNVhSvavpLxZUm0Z4CDxWDUcERbglLfrIxmT30nFim
Fv/rpPhYSBeBHmPIX0H5vpl1cAczemGRLoWYpWNwlZZQZJe/unX2PYJL2+AxefnLnN7wbbDCEDRA
Phj0ZOdFRRT54yDCuOA1Gp9MKP6wU5EKI2OW1XrMbkJPu8byeW3E/raBBBaVC+2OM99sKlrawHEo
oQJKPV6EuJBoJvJEkx6ou21DHQGNboSgqvAarZBLzapo4ep6ZlYdS4XEIWxQF8a82g9H1BQhGl+v
Tf0Vs5ZN6ywhH6acfPS6B4jA6tNwauXfE9AKCqiw9TI1ew1giIhJnzP4kZrozsbYBKPdq9mbfokI
cGYzH8WcrZWor40YvAe5E5JmLfZw6wK4Uma/vbxgzsbBOJiSoiU5MqY//5A0EhQxaMM22atB8abr
x3Ljhbm/6XKJKES4+Jw5kzkcWmCWMMAjCAr9x+H8qolj9CKj1xHFcMuJNx2FmwKV4cujOrcmgDuY
GiA+vtz8gabDtG/AfoeveVyiMm+K/FZa6dLb7HQwJgc5VChesxYV2Vm/Apa1rtAL8l/rzkcMMkVD
TmxKrV1IG6dHm8WBRjdLAB8HYDSbs9LoM0tC536N0drFtXCIvkqc3kzMpa7T+PvlmTvdvxaHJ2wD
mubUmefViFYi8dNhiUodAE2W7i2L79F7QOX4q+zeL4c6/UiEYvJAe8IpO6kIeAZyehUF0tcwcXFq
UiyEFdC2/+sgQLKmA1gFtATK4njBVdT+kBge/VfX7fTHEpXNjWkH+cK74nQl2LzAOKkgSWiWOS8w
B1GnQlu0k9d0wMobJTRjQHlaXwpz2npgnogkyHbTdXj+5ksdobuW3ekHhGk3Q2feJW1xhRrNMx4D
GwvImaK412LAjp7ytqqI9eXJPL1Z/olvcpuhE2iKOZgoLUYvtItEP/QoT+SmtjaMXTwMkH3xakcC
wn9oh3tkqSFGbV0wK32ws+o91q+Xf8dJ0vrzM8CgIUwBUGCeReLCJxuHrX6QGdY3oOwqP17LpoX7
u7sc6fyMTwxBG78CeVKtMAulsm3shA4mKvsYOa6ySWg32OBcm0Ho1ta5hRGMxKbjr9+I0yA/RJ7d
4t0RxYl4FPqhUm/L8aHz7uxgoRRzsmwnoCdHNeOikKVbUzL4kPxhLht+YKTioJTdDY5M94HRPxTF
eH15Ek/OzykMJCJbhdMGQn+2B6PSV2tNLcXBzN4bcWMav2uK067zVGH5ic08dut/m/9h0PH0kapD
+sfacRbRxo8nzozA+6R06d6s+9sIkMd/FmO+51M6jV7VEWOgu9AhAC2zhXk7Sfy833TJ0sO5hO6L
OTubDT1IffKNfRgiOMHIPyfqldE81pOSHoplXrlwFzjJ/cSbgFI8oKRhqfOeijv2lTfipXrQR5zE
B5TqsLjFLd19hOr910uPeyrPeu71MLgZ4fHSw8oqRkuqdg+xqf5EaG2HzN1uiONfl5fe6QqfzmdO
TaBZwJnnz8I2A2Tk4W9wiL30MRLxvW40KJs4C3fQ04R0HGZ26zVNH21h3RGHdMSvKUCsEflJD2uF
egk0cHZA9ED4TjZXjvn5XNP6DbMQHV8vHL+rkfNQjdjjhkucxzNhWAcGbAEQS9opGCKLc12tA+vg
uf2NIl3IGMVKbxcW+GmNlheCDrdSTDgvGnIzNH2myXgcAfwe4FJuVAT+0zu1eEQaJdCiK2msVc4Q
O/v7j8WYNF5HE2iGYR4vvcFQFX8EanKQEWjYpnxAY2VTtckDaIaF28fpNLKVKGaDI6XcA+TsOJQd
aR7GAHX+KXPybxjB4bE0VRrE18ur/DRRwGPUuOJMt0NctGfprnES2xvVMPzUZ59s3CFqjLFRQ1yV
ttwMfbrqlL8el8M1xGLvAijWqbccj6vM0Ss2rUz91KmacpupaGexFm0O47qsl8gx882lgYmVNu9J
QHQ80OewB0sbujHMi/GTjdnLU+33lLqVuNpahQqePkaCYmF0pwE1Dg8qNkAtpprAbIEgG13ZAxZb
+7rtvxZ5hUmtgri8vE4WpQHmX47G9cdQ8w0A9CEoKdo0+77skJRRVlRrIQBVqAX/1oqbOvAWTq15
jp8CTvRahgdl5uTNMlh5NTZeGe5zT7pfNbsHMObnk1Rf7A53fVgMt7HWxYsQjPlOIO5UkQRe9T/9
itkSVfLQdjB+CPdYgYknrRwsdzU6GBRbXVfSz3J+Y+XXIMRsFfd5m6FClio15g09Ip/XStkg/+6G
mLxHNvTrEhmbhSvlCQybH8jbHgKF4FkNeG+2pJ24SOIQ7bo98ngFTtUxYmBWrVm43XboBuqTEYyN
TFhc9M2usKkExJoGq0S67wZgpF+TycLWUfDZTl1bXYUx5mQd6mK/Lm/1M/N49DP1452n8chAdZuf
WQ3+YyPSX4pAlr6VN38dxoZtq/LApbDCs/M4DG4/eTbVbveiqm7iBjCeA/F7lLvLYc7sNGorKnxX
ajewT2f5PyzKoc5Us9yn5m4MTMxK9ph6XTnh98tx/jT7PpZw+Lpc4MG0O9wDQE7NtnRquCgzaXW6
59fgUVdjl66lFn6iWaxf+0rgXOUSA76Y5XGHyAOa2nGPdgwVivAn19fyIP3+3XDRQhqHIHwC0tF9
wioKYb/Ws58KXHyvq5Btq6JDo6/60pBLO+jMhweoPFU0eIyQEGdHSafgWeLZabxvm+5GAMbeFRBj
1jjbfLk8V+cC8Yw1SbsTMn9Of0A7OJGYssb7Kk/b5yF32jvgZdHLqOVLD4PTz09rYDKb435GdpgX
UFDqEtZQ4dNiqo+4uuxspF56iQx82VxfHtRpnoVdAf2FvosKunTeishzA3RFG7X7UPzKhvfK/5mX
32P1a9L/NrWlA+tcMGrInFYW2Z2n+vHm6XMVX0+qrHspcWYPdqVT3rRjiUI9xPTgOrPfLw/u9ItN
jPzpkmv+eWHNdpFqF5PTjFNBSDSfSsVd9/nw2iIFfjnM6dGhU4Ti3FAd1iFL43hYYqSgoHhuuVfL
+8q31t3w3Nj3Vv5UF/XC5zo3IghtFO64W5xCm9NcuI2n69Wegq6xGUWmr/yJkzvJMS6M6swatFWw
zRNgdEIdz/YVftsZbICu2XfUo76kGPpuNP9z5nbGWi+8pX7mmTnkRqhCSKS6xlzOolkdLJ7E4rxX
Cq6dwapRbm195+O2sMQrmlfXNA6xidpAzZDUCt/y+Gv5ofQFAt/cLLxNXGPxgkTv5fUwfe/jnKqT
tREXsjTep6cnZohwYaak3b72Evhr0UqG/aPahrt2cJ4imT1YBqKYqqf+/eL4QzAmcfCoMuY0bR2H
9xFUW7tHV2klmy8dknTeoC2M7nT+eBroPLp5Y5mTitHx/E1vcjtPnWDfttFdIL07HB8X0CKnq/w4
xOwsb7LKdisyAsV94OUZ2qqKfAC2stAX1Kf9f/yhplcOCV3XqfLwuY6H0hS9GIy4CvYxeqWgiKCT
jC7mO3JsHqWT3Qjti1dU60pHqxCJkntsmYZvXhCm320wCtdONOmsd5pAetb4RuWRIliWinWT2h4K
/+JvafiT1A0dcmqM7Ev0dqZp+1CVwr2mQ/HVC/ZBmGw9xB9tbZuOw01r9zeWvnFoJV1eyCdlzT8R
eQuCMmA5nTyqm7aIHRou4R5Jce1KwNrI9PvVup608NW828jY63ATcIx1aFvDKvOMH2UheoxXonbT
oQaykJNOqo5/fpBNuUIKKF0nFbOxKritUkPYh+HrgMIlD9QiustwAukefAx7Yk3d1OV3x/pb1vQU
mDsGIgw8Ja2Twpk/6t1YyCjam/Tqxrz/HHENX/mdXeJ2b7ykxqKcxelhaXAFpMEGUmvSlJl9bV3P
8yRMtXBvw0IYqrsxj1DQ27W+uRb958a+FsqDV6E2rN/GdJhT7QtOa1hpT/Li+BroyZfLi+HMpuQs
BcjrQCCiKTHLm0UaDtiLNNG+Ll4ihG2qpsDBdql1dCa7HEWZnaV5ZDoR1cNo7wXmJi++aYvIg5NO
MJ9yeuQhMMloTpX0OhPXEUsR0T4Ybjs8NfF5RByK/5Zil6J2FKEJ37yI8UuPT+7lOTw95Qx6R1OF
inQj+bLHOzg19d5E8Dra6869GV0HuI1KTjn1yXW8vz4MCMUrnXsdKHvQpceh6C1lvCvMcI/rE45x
bxL3uu7m8nBOrwhU//FYpGnJ+xCa/XGMtIStPmpVuh+dVxMJx4BrqtcPq8nx4nKkEwoUH83hcm+C
I4eqj+jYcag8SdxA2l62D2O/WslOvMe+DaADqdU8/VQ02c6iSBAZ/jbN61VdoNNrhJtKugtt/DO7
AKFhbg6QFyadrNnviKIeQWv8aPZ6nD/mrvsjcuqbpA8WTsAzM8vtzmaNstNQnpiHaQ0sIQuqEU6x
q/pN3T7gnLQuM2thXs8kGQesHf85S+kuMUnAETEM91Z9H/b+TYr+YQf0FEsmLdnbi2yrs/HoqNN7
5gKmzvtkVUvHGQODcI81EkKB4lZGn/X+GY8fN7/R8f+6vGzOfS1kLibYCqXak03gaWqb9G0c7ock
X6f2XZW+jPrhcoxznwoVpel8VKmQzOsjVZWL0s+IkUvU+8F/uu0nKmVILSsLXcbT0cCCh4FOXYD7
OA384z2AFrlDemRL6/9N2pf2OMprW/8iJGzmr0CSSs2k5v6CqifATLYZDPz6u2jpnlsheYPqvHqk
1pFap3fwsL2HtdfK5Y5WLx0lGDv6e/lzTh3wsZFFQWC0IY8BRTWcCHsICuMZYonf3pRjC4uHJB5i
rTEHWCh6BRzhg+dBio+veNqza2VjYnFuOlsI84/XiozJ1EDNkR0cbTtNxFcomHv0/b9Yqy9G6LGR
ASMXSJ1gRDGoEf2W8UqAev4j8GIAKgi43LJbNzHTApgZ0Y5G80BittMFxB37s7IhJ90G8McBWfsf
O9ZisSzaTxlIxxlYYMGEOqsSi31f3mqYBk6cXU22Bfq7ebtycc6dNBtVebTwAIOEUz1evVG2TgL6
cnZoFdg643uS/vr29swJijsHsHg6vEX6X5Yo10JFOjkkBDpS6Y0z2bvLFk43CMP4IH3RwdXgAWO5
iFYEsOZMlHXxxNxPsOr4FpSWvGwNXXDqYWDFAZAGlUC82e7iO1hfDLVTpMVT7jr97xHg2IMpAC6w
Gh5v0EZaI+w5ddIzxYAB8gnQ2qADbhxvzGBamjahTPtkQVoGzhoK1Lva+gPad78y3uW0Nhl+ehCQ
0ehACsEYzsEy989BDsqAMC6epPaZNRiwaB8vb9Np2OVZqF/OeRMKePhfxx80cS7NKgezdC35PXjc
/3gOu0ZTKoQXgh4UW/HTp/n/PHw+92TAl4La6vy9X/I0i81nsbD7Q1VHhp7I/ZDJe5DQ/0Ej9i8k
bq47s02vvfS79wmFybkpQzCEa4EkbuFXUwotTjKI5gAEJfTXunBMvTG4vJL/BhqOUua5fALMFehJ
UAK1lrA4dFjdDIKe08GmVXpnkYmFtKFFGDd9AmlTaGSkjbsz3e6dFpr6LejEIM+uoMcD/RhKDuAv
rwLTzIm5ASlIiqaCiwGrpmF7loJtnVNZ3adNmv3mWukNfm7qSttCqnMKO0fZ1+7k9Ns+pdUOdxuN
/7EufgySFg9ZpUC8kY5Te+8MHtRDNQ0atQUIj3ODNu11aXEIpIiwNUZhBVBod8vQqSBQGDfQkWBj
okVQtzC2HYZSdgBNFiHXFQbcIUOeb9MkS37SIVVRPFg/tAYqBxZSX5/pfTdtIEyIMhWFvCYZiqvJ
kxODjgwjtxiO1/xWThDYxEyy85a7stq1EIm/kjlrIY9eNBGvx+l3Yhr9TZ0q5B4QCA3cjEBQQWv0
7dSDHBolTPutdEHrI6FpD1w86besNCFNUFLohgE4vi1r2zwMBp+UTxIrDsaxth9siD7+gt75wALo
sosIZ0ZPwsSW4+jHSeM9KzawrXCSnxB8wRTB5ZNy4rRm14HCCsCaDqqjy1QnAeqAG7k1HcALExC5
zbV7i0bVsIZoPOFGnlNjTIVQvPP/EGazj/5y2waoZ6a5zeLDQKbkE5LOcVS6DrRaNeOt7DEImRs1
xRAGgia/7LRpO1f/fI/RmziFjCjVg15of6QFdMfoPn93EeAAkGvOvZWZOekkYhu0hAyWeZisP4Vr
+LMMKJTP/NbZ/BeGwEGD1jP89Uli2ZukEUUszEPuPqlhZ8Qv4/juUrayqSfv3dwYxZvtEnQnZijR
8Vrb/ayAiwfoUCNQSOU1Q8mFyZfL33LirWcjDhB7mFdED315ckQO1IuUg3GYBiOcoABUD/fC3JPu
BaJsl039a6QcuzOw3AP0gNmIGaq6jEEKOmSEgIb10BWYEx//5kLtTFDvpfm15/6mzTUTt0pPAg2i
8xwCku0LquG+sOVmqg6kulftfSV+GdNOrE5knbwiWIZ/dA043d7cxjhea13vwMGDX37IDT1wZs1J
WkDj4Jmwq6JoAjoWodDuHHcL6ZGwV9uCu5hi+ROjZZfUP2pQhMurVRrq01tNsVSA3aKJg8rC8kel
czCcgOcPnPk12AHGp5ZzcIC1PyTGEC7vzTlT7j9jc4aKI3f8/R0eujjrahvNYnUPRaVdI40UKiUQ
NKbJypE7PdfgcfliaxHI13FuOayArbR9N7DBwBTytef5nA2gehDqYtPQ71/cnSplZQFFUCtKzQFj
xaCkidUGG3Z51c5amS8OMF3gc1iGOjYzm9hqJ1jpCmB39DBnzXOnDSubc1qIBRcsgqr/2FnsjkN7
F+Uf3Yoyd1a1Rh2rJBtDPEEqTRabvu8CaMb5TfluuK/f/kLoGgD0PdMyg6NvEeZoiS2g6tfrkWcA
UtZvGBjxoVJz2chJCEzQSP5iZBHYYzpWa3VIn0TZBDrC+Ce0PQLHfiRiy7KrZo3a+symfbW23DQp
nZ7o9aBHKhMPTmV/ugoatzJd+ahTx3r0Ud5iz0aJ6oUa8VFTf2PEu6w56NkdhWCwC+3ky+t31tSM
uCIuMjBw+Bxf3olqJDEgoRvZ+d+xfJtoGaqh32XJATrqV5dtnXEUQGUiSUYVBv22ZUkOBfEGmI9K
j9B5DiuohM4+Ep6CfP43dvCIW0DLI6ZZHDyndCuu260eFcmOOFB7YpvUfDLY78tmzh4GcBL/r5nF
0RvNkXa0bfQIymhBqWWNX1mar0iy8jmn3S+ccVRukR2jmomZk0VWZBa2FLQTJGqb6kZApbPtEMQa
jnp3RH9lu2gmTNUuHtq3snNCBq08uLeNnqUBt/NNbraQhKw8TNINYWogsm6yWbhwpQRybnNBWwTy
chfAupMhJmgoF6OsEjrf9v0E4uvR3nUKcziqX8nazl15dFvQtUVrHXC6xXLQrrGMpNFxjEa2d7xy
Q6qZrdYNFAF1yzigF+GusSaf/bovNhfXxCoxxQsZYD0yiO1r3n6qbqghfEf++f6Z+vpti/eNxXY5
FtD2isbqFd1ay/qRJGvcD2vfsnjfetK0YoxhA3HLXafGu47EIFpBMhhnK1t12g2Yj+6XdTOP3UuZ
d0489qMe6UMGTtCHOr8FiV1me6E7gnIHyo9Ic0AI+l4Pr1yHw366vJ7nzoqFsTdEaP/ALAtXYNYQ
NtEy2IeAd84eZHun9c9N+oy+/0Zv3i4bO0Xg4Wu/Wlt4BCaMGCRzsIY2zLU1eZsMOILBFAHc3obo
fC+s/qrOeOhKGeju9GMYirAVyZVuEMz5Th+JdIMW4m8rv2u+EcfB89HvWjoQSPi1qTHvgpPXvgdG
gHifO9EoMGFTXKW55+uEbWK1QoJ57px9WY3l05K6NMtigTtDzTHkqflqKw0SnQ3m89ZQymdd5Fdb
izOtIGEgDBexRqzld4wM2xizWBC6vCUy9scEgKwEhf5sPFhVsW2L6rEZ7OtR5MC8lVuWINGHojRL
89AAuSJjgwxEmVytbMPsJE62AZU6uElAnU+STJVxr2HefBiL67q+cqAUScx9J29HyfyqjG8haBeU
lfBnwr7Lts/egxn8NKfg4HJe+C8b1RENjy/uYfHXw5NYliASAWvD0P4whs8UQ6eX7Z3mRBhOBK8j
ck80rACCOr73aZFjpjEt9Uja41/pTtCEhICWmx3cWMdYWV+GKFduB23cXrY7+5PFEsMunn3cRBRG
l2OTCLPBM2/CLsZmAiLeuniNoGfNwuKkZXovnbxkuEvAUaDPDiTJd7lKkE8CnIM/Z+aBubN4vHg0
SZKiZAViMkbDftpkbI0l/0zoglcaWBH8Oc/Mzn//pRTT9lba5Z4xRZUwf+SqCLVe/1OtFjrPmpkJ
cpCxIX1fZlJMpqwtwRYRaR4UuXdQbfQnNCgub/m5N8YDNhuhHjhTgehffAzTjQbXbRwjRulVDLHz
LO8eOpQWe+ZsoIjxhCmUXdl0f1ujuXGYGfSyDFqIbV7+HWfcHX4GijoIojEPYiyeupSYPSrUzhiZ
KFkXG27+bMCIXsqV2Y9zCR2A7+gvoMNuzB2Z471z7aaltqeNcHV9UDjsShhlUDs3uaFt0anxR3Jv
x9AJsB5159flTzy71MAe4yPxgXPh59h2xSva5FNuRHbRGEFGyTWA7C0ootFxGGX+AvDBJiH2HtSZ
ftM4vzHacz956jUHFdPln3JutdGBIIgtoF6DGtfxL6EFRIPHzjAjVz1M8afdPRQENVy2Vkg7BaHg
/NroGaPohCwaXEXHhjKVAk9U62ZU00LfNVYHTRDojPsABZS3RtKnmxhgp52w60/aKOIjFuFBg6KM
76V9t3LWz1wo6OrhNs0TYRgOX5yxrm0T1Fa4BUkZ/lmYya3r1QDnWitH+YyPm2M2tP8ReJwSXNms
j+0+S7G4rgqh2H5LnXH//f37amLxQDgKvI8aZFOjOq3dG4xYN9CEw8hvA2CDz81qjdz83Hn5N0yJ
Zgiujr5w2yi9NXanV7DXmiEmMHwDItuYkAkbtjKHcW6PgDAAFAwv0YxnPj4wGjAnCdAFZmRAJHgE
aQ0hqAruLi/fmfccxTZMosyp9AzSODYCwIvZVgYzI3C+9JCWLdHTTKyf1Hjl7mPerdEwnV09zNOT
OaMGc97iEtTMlR7gO2YEwA3aQ692r4WZYphtWTl58z+0eL/xXf9naLF4kKi0CkFhaEQr8LphwwMU
owEXSovXEmFG6Apj7YafO+z/FCGB4sc/v5QP66YEkFFKaZQDx+NnxJgCrxVrs7bnPmxGIs3iEkBp
/vOsX15cPeOGMTQZjQAB22STvfcKLzRGDS9RKreG8+0JMFzbWUoMuwUKceTJxweESulNI8lp5IxJ
/ApSHWMja1lmvjWaWuBZyrq6fCLPHXuMDAArB93bGf91bFDqHq/aUqdRQcpQpI9x+oewNRTUuXOI
ovbs8nWM0y3bGtLpKODaNr6KWxBit0Mj1rdm/mA0KynTOUOIIRGpQ60PsK7F1zS97Y1uhmpG15Mi
gMDcC1W08SlBDdOANmHw/cWboZqg951bZEtcB4FXzw1PI1HfvTvqRzxt5RpQ7UxEjjosUgCwtgFn
szwQnGvQwNRwIErRjnvdLqwnpjdOaMUl2VuDh7RDCGWHiNeYDg3SwQkvf+PZJQUuYp4nAc5rGXMK
183j1C1pRJLuTsj859BAzn1oMSjXx//VguLhnpOdWYNh/jFfrluRQ2Wl1BmNED/5Df0tq6vRe778
QedOPBgc/mNjccXKkU2NB4KgqMHceTBY05ugA8iq6v7t/8/Qwin2YEVmxMbpQI1wZ6cQ7tX6MFsD
rc1Heul6v37O4kkR0OceICtEItzwzJeNcwV23JVrdXbJgB5BI2/+b4njL7wqAY8BbNDiuoo/ajPz
dbVGx71mZFFD4y0tSGvEuEzWgy49kEdtzMxeubGnpxl5Lab+MdAGhZkTqI+A+ItsB4SFBh+T20SR
FxCAodpZ1AdPZiu+9XRrUDACnwF8OXixMGt+fJohmuZxAUhORMqBPPPMUz+0ITVXrJyJ7hHtIagH
vgd/okJxbMarMPLTtiOJtAHK8wh0gQX6HAYH9/NVWCYoHsudzK6b4WEEIdvEfxfdSux0ZlVB44EW
yz/GPYyDH/+CqZ4SFCVTEo1k3CZNsxnA9U+ltonjleLU6ZKC2QvhLZDV/8TcFpc3SeOi51AtjAr2
EqcsaNq/ly/t6afAAHJsB/k1QLvLVMnpLLQPHa2PjKLe4kgEog4bbVu4Kx+yZmf++y+ejltlS3Lw
w0cJPJ3UwGfDt7F1Va52Ek+v1fxBGCNCWQXxy/LtbQktAW+jPbo3VShb/VffzYSAa1jANTPzxn35
HpoP+Wgx0kdVa24Nme8LXv90jeLz+9szI81mziOwuizn/0mFl3jiXRcxFjlgOqrr0mfWGDby++2K
WWthBgUCim5Ck+v4g9Djbe0WcnBgxd5V1mPvXdlJ67v5s0o+R/Z++bPOrZ6FAHoOJoCyWdI1QN2J
Fp3Iuyhlps/1w5wUu3zzfSMzYT64OfFgnMgZ66nWpxja7qOCP7fI2Sr9wVzLos4daxcFnRnFAi35
pctjsoMilOMoFO7za4eb915tbXkvQ265+8ufM2/A8cOHhNqx8N8cLJyEyiAb5IiaiiFyp853yr3K
NiDiCg31zFa1yc7tz1dbi6c8ll6rUBcdIlNhJuJV1oAZZc+Xv+f80s0nYGZdw3DJ4sCRBMNILZbO
hIwHSfp/TT+H3uvN42VD53woUibUROYWzwnwRSWdl0qjGSLkS5jHE36xJktwdrm+WFgslzVwL2ee
HCJp/Brq65ihg7KmD3KmoIahetCogG4S6GpUq4/Xq4pb6RZjNUQxe6u115JeT7kNeqwZXcL8pK4C
jV5Leis7sbu8gOdN/5OZnblIAAU9Nu0mbsp6h6qosfl77xjXmCN7yrl4mFxjY0x2MArjBogX3bfR
05hs+fFf/QB3ZreCezpJPDiAKb2iOCsuGAzoX9L3oSy3Qtvr3ZvLNh2/asmtaayEgedOKGar/mN1
EaFB6HZsShtWR4v7oo80EY7Zz2SN9XLNzKLmA0HizmKjrSLhvtvVB6+3PL9elSQ45z4wkQqwHSoX
6Kws/Lsspzpho8IeSsYDfWjCZCp2muduMj350Jzk7fKezWd+6a5QBPzneoEfXuZRRiycMQW3WhQD
qkvFftZe6oY9UWDRQCuvqFe8/en3zRPEMx+qA7b7E+7QqbQmlRqqilJn9MuM+Hn/ARkd4oU1wo3v
fhuINZFRYX4TtQTAHY7vg+wtJ097VUd6loeku26md8vheCy7TVZtNX2Nn+zct32xZyziTWZ3Ax+K
po4E7X1SeH5tZU9m6RFf5+VVAvrlbxdwEV1TYBbwdiEPWnJggF3fsypTryKmZ5inYnCdLBgLb3t5
HU/9JszgdcabhpQfaPPjddT6sXRLpVWRS13fU84fUgHdPcRqrRt2JmeYLSEqJDYOJb7q2JIx0CKd
Ulbj9Bd+y/ea2GPS2dftYWNoV7a9b8rnqSP4EbVPh4fiu+rZBI2fr/aXL4SZdV01wb6d809pktsy
Zq2POtU2kdWjWa3xpJ1ZWQeXYG4uzmaXzaY4Jk7SlYxHXpdubV1ucvuhXzuWpw8ruDCwoniSUHsC
hdnxohaKNwIhPY9Y8tmCxKUdVoYj1wzMf/8lyNb7xuqpCwPUfhPmX488XT5/p573+APmVfzy77Om
T5XVKh6NZez31m6IQw9sr/z9spkz1xf80Cg4oo05K2Qs1qlWZV8DQllHpS5B1SlNMLxVaYQO1lvc
u+9a0h4uGzy7+y7K0xjrw4Ff+ic0ouqidUkdWT1Eg7wBCHGRODeaJ7/L/4hzPWO+0EeYhzhOOm1e
nBclJvV5lHDCr4exHA51l65x8Z07B1+tzPv4ZZ+qdOwxUIBzUOvada7MO96taSKemrDBpO0CVY+G
CChDFkfBNApHCdRtIw88RQYE0wHpWqkanO7K3AvFDO48wwAanoUPGrO01ctOkchtwRRib5ijbyt7
DWNyeqZhxYYWAQ4bCm3LPoGAQJkba4JGwlF+7ey1ccPHSF9jwjtrBl4b8G3Ibp9wxUFiwBm9ZKJR
Taor3YIvnZLiHlEMesnu93vWyONAWoWU3gTZirHYnN5rQGBWJySqAAxSdYtGC/QWeBloa9jPM3sE
4L47cxjNZQRrsUeCdRb0rtkUgc+lsx/N/MfAXr97Oed2B6IU9B8IFnDxMf9UCrRaou7HXPCxicAZ
r81hJXQ9+x24+Tr4uNDsXw4SpiYUyuyCAYtJEz8fogHSE07//F98CaAMONAYEz7hD+GG22lMxnrE
ywcMpMQ9aNPXSm1nPwTNQzS9kPcApXd89TvW4NW0UGqz6XWSo4c/PSi6NvNzGqvCOYPflc7DgnNE
d2wkLRhGmQogfjF6a7JXrdl75d4YQURnCb9aa3GccTXwlKBcQtf1TDalktwDISZwM3FvbRzlvY3d
2vafydjQAJ07KMC0zGDcRWQV95hIFKXUI6qPP6Wim660UiS//KpALpNa4sodzI1d2xuKvpSECPK3
I0gIAs9Fy5lKDRDYRcooMNUDFitviqT2Yo13Rrov+v3l43duHVF0Qew4w3mxd8e71kLyVAOSdwL+
yLk1+vY+9vq3yybOeLl5KGF+3eBUMQBxbILExE5kMZsQP2mJEQsPHJ+j5f8XdSQsF7rhKCGBEP6E
BrbFLlhcAEqf6/Xk88oxfX0cQjszsoDz4fsuCCikf1T3aHEA6nH8WW5W4SkUth41dRZYPfOL7CnO
0vDy4s3rf5wBzlin/7OySJ/dOtMsMHroUalZd2Xd+W3VwdqnlrU7W3+5bOzUT/x7hVDKxlwcorqF
n2ilTGQ2pFPEOjCwSBIQs9xQbSWSO2uFoko+v3tQJFheq9Su3LIAeIrEWgLkzPQ4qQpI6zpZ8d+n
I/QY9EdY9b+Wli2GWs9Gjh4nLBHql+VT7Lx55V8re24ACtE7dEFTI5j4twNHdIpAWjo7QfSTl6wo
MbUHdCMHnPcMc6KY65Ty0WO/Lm/V6b09NrK4t1YnGi7LEXC7Tr+epLq1VsmOTk2gWI460RyREmiJ
LA640WeK13orUVi+5eONmNbom84ZwDTqDAGZh7KXLwZNURpKJ0sc0jEPwTPnp81KtHjqeqDYAJzH
LFiNzswy57c7XgudD+VhNK65+5lmz+gUo911dXkzTk80UsSZWXh2O9BZnH/Gl9C6YApk5KaoDnMl
3s0yYC5qyLZ/P0+AGUTVuDX/oFrzC/zFjCx6ZxKuXh1iT8f4drEp2Jpo85krM9uYqYRnIvqTmVWd
Qj29YaQ6uLrmk+7KcuMw4X8YY5sSKtgpQlPFdZ+vThaeOrqZewaoGUwNo8KwxI+aadYlpQK/jV16
AamNH06S7yar+u0K6nvJ90EDM6wOiA9gtwAxWZ4Ms2VN3TRxeehN2zd47WsCo3LfpmsksALWATDd
YDYfgeTxjg1JoTHM7VSHrryxYgjtitJv1D2I+HeXT+CZ1cObh8MOMSNQk5qL4paiZoXS0Jge2nJ4
7ysSoj8FMkMNpMD9ZlDO22VzZ5CSeMwx04xMHCAmzJwef1hSTzAoPX5g9s/ECcoBlA1tGeT9ttV3
xXhlO69e87Ou7mNoKl22feZOH5leXDZpO83kGDE/DJq6a20VOoNxW5fxHjCA4LKp/8dngthnbh0D
47eIafU6LYTp6PxgAAaUsHuX3pn9HeMfZedtbPfT9p4NjHjEdht0a13r03h6jpdAjoEEB15ySemI
jlhCJJRHD9z83cobz7iFNMXGgVSJuErUtPapZ5wxyrGIz1BHRB6yTHak8AaeDIofiunRAY0hh/az
DgG6JAd3tPXHTq5MAequEYLQAG2KR8/Y1N7HynqfOcYIdqC0NEe8BqZJj49VxsHmZ1IlD9COfyBg
VfWRgIVxmm1pYjxD1XvbNcY7lLrRvyv90tA3vdZskzF+LMe2RGxUhSQD8E0a9efln3ayPBRABbyF
SKAgNHBS2hgyQ0ACM22eMgsI+kGAPWGtu3+y4YC0zyyyHpIoZLfL59Cq6EgmafdPkBzJqyfoCuhy
pzTw5Np+Za7c4DPfM0tbYZXBiGLqy1KN1qiiRwgtnorqo62aoCPm9vKKnX7O3GEDhTUCfxTAlweq
tvikkSyVT6l3Nwx4PuxbZf42nJtxutKatbfxxCvA58EXoWiDCjhGkBc3VQM7s3JrJp9UavukbDFb
s7Wcl1hbqaaenNDZDmiXZuweoPnLfImbHihR4k4+6a0bDnXyIEQZEFJixKsCqcUaV8VJZAH1JGhi
An+EyfFZ7eT4QhReAz6maVBPqKv5RP1JHExWrdDaISI+81VIb0E0PvPwzEyex2aE7KZYxbbxlPXO
K0276g59oOpqyExwYzgxPaDQXj/EDIM2NHaMnYRSa71XKFv7haZ1GL+J7YEEzLPFbrDK4la07U8K
0kgIZRVgGAcTs9y0qcV+TSTNXsDer5W+GRtm5VeMgubEVMYv2xyqx6EUxh5sHA6YwbyBhUxqfKO6
Stt50h4O6dANB2307M+ZYlH4XQEqsZZwAvxS8peLdNs5LPOzDPmYENDQREVUBn3iIB7zBrLPYvaT
aXm65S2GlDwzL7YGScWffCDd7SDH9KYC3bovJM1+pFUqO7DXgE1/k7bY8SIxt5NEjywQqfVDli0U
alMne5eitXNfS+on4qrXQjU1GDKm/K2EyE7YZWCGsQrP2PIS5Dg9iaerDCNTvtuRfMNjDbehzV/Q
+k5um1HTN0an/Zww4ir9vp1o6juJW/7VxiH1OwD1N1AAte/5SF4wCJ+/SGA9rwiXNHCtzimCpJhs
8M/ZwAFsOp/NU1F5670rRNfNxsUo047w7jMX/RvxoDBH6pHeuB4W3a88MGrIlg8fjNeO9J3amoQf
l+XLyGu8BSCUjfejYTRBSZn56GTKrH1w55RFWFWGG5kdVX6rpWWQJG0/+SOm9G4cox5/YYzqD0Dy
zRbiFD8q0LSidmKAgsU39dQCO2zvvipevA6N+0anaUx9VMD1qIUspI/iGxC52piE+lS53C/7BHA1
2xtqGXSaVv22XRQSiiROgr6Jq0OGYOzK9OQz6sQ/LDJEScVSGiqwNWaN/qclSvpxbQ8PXjOpNmzc
zqrvGq3udkpWf8Hk68Rb0RKJQfXeerazXnRBzNGnDIEyBHgx6V2IjEOGIntSdHyv7LYKrVqzB3+k
6pDL7AcRTjSylje+xqp3RfivIRUa+GVSM6hynoHzLlFBbGaOn/HU3TbclntP62wgxTNebQoOWYdQ
R6n+pp3STPjcEC/mrDXt61ncb2ybZbuaTQlaLS0PCVphf3k+8H2ely/FOCS+XufmBoqjb12jGa92
Rev9ODa/hd02vW/zpLoG8ZAWdK31o0uMyQk1B8J2V2U2kd8etzVg8CCU/Ka3OXBsApCfUkHDGES3
9abOMoyTJ3iSx9Z+RalAb3caWtTd9Qh6GPMh1kFGPDVy8oXV1iEYr/Ng6D07dIrsr81EFToNg/Zb
7VoFBom6uti6Qz/hAFnUp0q/ZZC7qXxQUAqxb8bS9AGtI4HNIL9YJQKIraI2bx1S5Fd6wkElZZE2
1Mc8oin64605/MxKQ+zsokwCFZtWkNaGpbZNIy0zaEb3tzFpTXmroCOaAyB/Vyl4HxwI+ULL8nZk
WlQ4Ndd2U8+rEoM9eg84ZPYcD8UHcRncjaD6YIWlBzLsa2g8s1url5jG6MCsTHyN1JVfMpbGfu4k
4o4bujKC3MvVS6WXidq3lpZcKYsnTyP661ooScfxhliVn2uJsXOnONmLtqyyDdOcLt7hcD7kUt+1
MTS/O5q/Ozqaupjyg+CDslXQOLwOjFQmUBvJY3aPMVbzQYIgN1R930Nyz1I3YwI24D7TrwzUCbIU
B7DobdJfVcPg/qKt626HNNZ/xRIkW9texvkGDBs4/tmQPAwMAn6oXtiJX7W6ey8zWmZhXlvyzZXG
+Nym4ifQyvpN2faPVYFdqapyfBdWncK1ZE0aoHxKms2kID0KeWX7NrHcYgsNreGza2W8M3qIEOra
8DJV7IOwnu9dKqxbWthgOxU4HbjCWtBbfeyjjgRpWE3PQuRBsZ8N1bgFv/54q+WxVt0Ydg/+r6Kc
fgLmwrQdKcBN++S1JWAMqh19UfTJ+Gm2kB/J1aDCDr7eL1LTDinKYGFnC3D3oVI96UFh156vlAnp
abf41QtDBYXWw7VWaNbspZXz9o/XTrHnoxpsYaa9YRin10qMdbdCqXw7VFPstxSzrxkFF7nWDpGY
Mug2xw12Yfyox8IN7RK9Xk6n8iaZIFCgUvDjghMVXNnFT89FiJ3y9KF1Jho2vTQ20OxyX3SFkpWl
etDomlz7wLPxdzSzTA/auu5Cl4KTwZ96oBP9qtM53xlJnJGdg9cvD6eiGPLdOFYlzmyagDmSeIwE
oPO2cH4h63brzNwmRhsP4aCLK+ZowVSgUUiqys8S/DLdAA2zKpSxqzWDbrIU+lNZ57I7Y8hLv+iK
HQcLd0ywMW2P34P3uXtC50F/pDKpAnQ4cUfjyZ2qTWWRYstHnW6sLI9xWuPmyR4GQE1jLqLYAUYX
OdHoW8XU+wbA6rco7Sa7YphAi9KqvyNWMMAzywMXVZZHe4RM2pxL4WYaamOYCsN4GY3VhyhItsXA
+2NNRLypNNZ+wPmpjyIfxxB+ub6u3bQ5uJgeh29wML0fOyq/p8U4vWcpRPnutI6oH11pUqi9SIxB
VgQ8VC2JP6Qsf5HGtrZ2ZqHOnGcgPZZqDKD+pF/bUI7deU732zTag67IK+WmCBtPc59czoyt26W2
DLKhEIEhYvCEm3Z8RQyoHsc8raHFpmeBiQGp2zG1AUuzq2YPLzwHS269yTPpPOMBE/fKyLtrKwcb
Tk5xPTpaQ8itRDS5U7nZ7WKaqxsPani+mw4u3eR6O2EwuxJ3dkzMD6Nnby1101fVstq3BlfcFAnF
xDZj6Kk2iJa4I3BhBj13Ht1JeHyj9YPhJ8yofjet7mDQHzy00NwpSkRXYk4NR9D40bQGR2Av5IxM
7ppAs/u8fQAbWvqrhgCMj3fjTXo0as0yuwUw10O9THjQIyLm1EtIC8hbPXMO4PEHtSWgob5tyY/E
bR85E/WV5pVZQPN0h1jNtQagk4ctXO5ONl2/z0EhHhJtwFTqWLUBuifCl3oPKbisBspOghkRkE88
18ZYgq2rQru9s8r7ZDKSTWymcjNopMf/owm95BNjEWXQewXZxK4W6G2vwsw2woxzDMN57oQ6x/DX
GMlPxRWUlZIKDS+UQnJvZzI3FLH1OzEq3Z/yGB03tMbBIJLNshMlErwsBdmdwofYvA3E6E53vM+e
uEr/SMmK7cBzjDTT5s3IRRYU1P6YRiu7zlvrQRk0DR33fzj7rh1LcUDbL0IyYIJfCTtV2pW7+sXq
UA2YZAy2ga8/i7lXR9O7Wl2a8zIaabqHDRiHFeWvtu/iW1EQ/RM98eQakU/6aY05x9yHiMvAseK5
Q5Rr3nKyHAoZWpYvtCHiBg6TIUGQY3FF8NihUl/CqziyPcs8pYMpgQkUWy+B9K3cEpaTGGtb0Oke
ezcHVqwRi+YXuWDhS8jgl4+UTPOSOtUA/0DBu7eo6r9BC//NFuEWQoVg8NaItzK2T3zp54dBTdj0
lZhorsk4GYl4mrAhqRAWQQwxVqSfc7zG+zkW5hv2DirDwS5IWloBSBKTGvKycIY84M2Ss9oTV8wr
1Z3XWnIep7DaDaEM8A7Cuk5FgbqKRFYLf64nCV0S98Ymup50hIKWAoGDa1ZEjrdzPPKLl5O5axDf
rMKwzTHv4rxAquGA2iXepF3vxmgFbwskoXYTNqgqVHEOQr3c95iYUus20VfqqP4KZwa4JlennO11
R9vBe3JaSftDKWPa7UJsbNPGcLGrmwG5klX5NEz+z77GFq8PROoHesEcqHGYYOsvxsyEOTzArBPh
19d4+3lbx/VrQ/34epWeyGcBsgZZNdPjFK7YvvcIfau8YHpyqHM3KIN8OoYAbKx9Ou3GoUW+Z9NC
GommzifAuPG0dxdRCRSdd6Zwrryl7UrYyQ3cudiZAk2Z9DBgv4gqs8KSrb/ECd8MXtAbb1hQ3MAM
HibRWNgDqeaeHqVxbwFRGmhojd+nLdXk0IjA13kZK5xgiwUAElgmejuEVZyJsvnhiQB7WchEb11W
WSikbXkyBXB7hNa3+pnyejwCyLVzBpoH47YL4VeJVWFPlFYI9ZRNXb7OYREnTtTgOQDv3zX4+6BK
Xb/Pwe5/C4O1JiDNsP+lc3yW0yhR2lQOqTeuVVoX4om4CyJBVPfYkum5B1NxokyuWVCsU7Iw+JV5
2bZ3PWm7dF65eu3C7rzKrRGH6CiF2Rifc9mXRxcrB9ogka9TeJOHb9mPM/A03QnSW6IeEGLoJTHl
Q3dT2HJobyHzeZhC8hX2xlFf82Ki8T0nBPK6legm4UPzow30E/GbZw/zKcYrNa8lCeRzjABSmTje
sr5KqudbTLfXcVuEGbTiUIZKFn811fpK4+9d2WE1lA45FGHgfBWdIEmDDatIVBHD21OOQRdlHFK3
17DAz6d9H303q44TTf17+GWCfFnkSy90lXYCHwbykd5Hg/rEtu5fqZ1x+kfnUVJuVSsRmhbhj2+6
dPRBzOuZkSfsgp/LmFavcPtE3/ygLE8raqywlo5RkzQz72+ZUOG6nWjaUwO6OG9Ms1xryA3JDvmh
/KGPO9ZlcGF18rBS/TCiDc1eV/UmoW5CHOpKBomGtvzdNct7PekrMyBIYwzbb0u0ProltPN5H/kr
QQhM/N3nHU3aAW5CQAteVCbDqrEEhjEomzjqBuwyIHYUeT/1eONwKnlHNvURKH46HIOefMcp4Dtl
WqR9t7RJ0JLvyEqA6BFzUbJWeBhI2m8Bhc8lntnAp5cVtE26xAhfinRjfg10RRckegHTRUUrsitV
WVxPndEnVH9pP6mtvOZrAfOuEX11Vcx18FAX4esswSi61XKemzDKcLLHSc8iXCWE4VER/urIykmi
oKH7tULJ9bL6yL61cbnrBdf4ZdVwH9rO4AgvN0aUC/UVci50RKzYbON4ylNUFbHrtioQnGshranX
BsH5dm2+1fD8foG0pzMHgEHqTkQbKICVx6Q2oo8rF/HzABvvIbKqEqlXkvoaYtfgWdYI6k1MqKZk
GOFFTbBz9N9k6NPj6qHKKuO9Ew27rm/DvdHDLpAdecV52GYtKLVbA2V3Prb9yPbYYn9rehSTHkxR
8wQHKbjFi22mIJolbCIIX4rZupdz/AVPniOWosGZLcaWdVnJU99Qe6grHP4jcyhdd8eqiZ2Iimwq
GqRa3k5Treg16xEfrIPKO1VjrFJA7SqjdnqJAFYcQsd7YyWOVHPPnkuDG0OcbhKWwTUX5NFyxMCv
dfEjGuUbNmdRvpY+O1pF7yQDUzFHtX2URTlNuVKkSRWxqkkdQroMcVJVpmIcbaaFf4+04WngNG3q
0+bQNt7BG8JD7yytQoQjpsEoXPNhnA8sbA6++hL7hykcE3cJ3r25ULtxkO6VXyKUJ9EBfw8AfHwr
owkH8Y4UGnWBMDwsTXeHc+eLNxYIjjOI6eFyFDvLojGp9dhcU0sfq2Ugb4tTyau2jSLkBXL5zXVW
u8e8ilDJcg1vOaX2vuZb+5CmQUYi8dRO6w9R9MG+ruIOSgzPa66bYWpSU0o4/FGYED8ZhhSwYUKE
y6hgtEY9oEFJzuqk9eSy49A4bSagvOwTjoXlR2W74A0Lsu0PqxA/tiKxqwZs2E1VhEM2I8YwIZhj
rtZYeneT21JgNa1DEkM5/BSx84V59kzRObBXHbV5L6bq2nqwfHBoRZJKd7/icssb7hHlEQt07SJI
WmLTnMUV+c55B609N3PG1yo6FgHiCU4z/P8vdAXehYR4pD+UlqofBqFecRoU7nRHlVgh5wsk9gEo
gQJu2kaJdo08+KOQz1VXbKkh0athnslME7sP1vryvdKDaROOiRPz4bp+kVgO9pOP0+1uxhkQGUve
1vQYSvlj9GsvsePwoNzJg2EE5hL06JZ2wuGpe+rqcD5hlQW2v7BmvjZNFe1mI78vjqVtSrVYgLEp
/jpAqQfVvWrzQjnstuwG5JMWuskE1E9Rong7AyJkX4EAoCV6asfXFXzqHX6SXHAUCmGoc1YcuHBY
iPPQGyqCBEIe7SxfbEq0gLPPi1+WUVXvDJDnGTLUV42l6GB0Q1MeW9ekanZQnMfDVxeYXYPJOA1h
pIOSvKx/aOWhzJOJESFf1IgqQwzogvzdsX6PSBEkFbeYBVnhf51w7rxy1nj4yfX22gk948eP2az4
gl02ELLMY9rkHNDkE0dZZuIa9uCZkqeG9lHi+T2+xq61SUMrms6YdXZC9TNwTenhX2Xgv8e0jV5B
HgudWK/aDhZOTTGM/HnG/IqDsC+tOFSjA6ZX2AABjhKY1Gn1w3lPSbucIeiJb6iFpXtpAySmY5Z4
mNSWpS5IFycNcwyAhRVce+HDv+KCEAvTwfXrT+iZj4QJvAkxCdDcA7L9g7Fv6LFhK8s+wice3NRz
FrR7CnxbYRv5dx7oI4UBlS5UPrGP0gcP6oLfuYUpdH3TSobZka7V9RJ0j4BUgjupDf3kSn+4JT+C
IhBWSFhLPnBARQmE3atj8ui67zPKOeyM9QyQOU6h//1KIM9AQ0OAGoB32viUfykxbAXhH9QTSFpe
PExog1XmCsSIh3ytCseoMuaf2O/8Tef1mw7MgzZ0a8SD1xOCx0spoPIjzIN95z+6DMeAwgmatK2a
GKSsGm/Wdi1mCJwk4jiAHRUgKF3UrgLOTqbVHa5WN66PgDSrBxdcRVJghd5jGxvd4rtYrv12Ic5+
CZGr5AL1vfXnr0t/XZkpPNRuMO0aUqDrXEHWUhGJplgeiPGOrFGRzwFxkHxVuw9CYHz/fdz84W3C
bQi1CyJNQElfep8YnE8kXJX/GAM3Ys3T4oFIWvc4KPz9Oh9JfjzaLewJECL4V7zX31/mXPthoCvq
PxrU0fj2rKFKw755GbEDBp5ezNda7732iIUGJ9lP1AwfeVjomEHuIyQD+kgQir9fPFqIbUIuq6eh
t7ed25589xPG8uMVUFWLFIatux66+XAbWf8aqyjG4vMouu6JRPVOSefEG/3Jq7pUDUEiC6MEBGkQ
QG2D85JNNi5FVQgc8E9ThHRDD6dM7+TolwgmW62PK1syIH5YlsrD39/dPyKIf30WGy+KbxAvDyov
fPWXOhQ0P/tuwWf/aZkBLgCAqmlS4AT8zNbF31cddvWK9y/VFNh33nr63fYhu+qk5b9aFrYIpiBI
UaL9rvUA6Do+MpGTwACT9B28+mkYeYmNUhk/lIjuTJn2yrt4HG2bVGwCE3YyfhrZzA5FC0nUsxMj
l7qTY84qxfY4Bsu9q33gq8CdjyPQCnhW6hn8ZMvq5hpMQ/lgWfAEbQPJ/v5g/IuvZ3swHuooIWBG
nBkcaBeCIN9WlS+RoPQEYxsE0ryub4vIlc/u1BdnEgz1yQlWuIF6LnD2A+AKXDu4wYYYK6qxEVrk
fR2cpFeHD4Hq4oMOYvdHaO0NX5r2QDwbY2p1RDYIRx7ZOrp7gYKawzq1DVgypGOs8Sh3ZgKoY8B0
Atsr53SpQNKnOGyMiaw1+TkMeBaab21Qy+xfARn5TMN9sfhsjwG4L0SYaGpCEcOlAEtOPGZtzP0n
8LQJxblknk/gi/7+sP8pcbkYhciP32ReiBhA5M3FR9yu0TTXrKBP0RJlfbPn4xe2N5h86VeAdSCI
/D6r3zceDJk7y8/QvQ+jrwYdK475TPK6MfUffgr8SlCBwbuGT/73r91jI4fktKdPnu5v1NDklpZn
dGEDA4Ipq1xvkaKUBugA9Xs39/rPwib/MOw2tej/Xv5isgH0oLWocHkzAmitEzD6jrwq6Ge5xu7l
fUJWghfqw6yKdR46vgul0DpqhjJkl95iKb5DMTeYTXzrVtY7vxlEbkV9N8TVl9nJ3bE+E/pZ2vFl
Cu2WU/D/lHZbJhsFHfH7g64t8n8BpxZ3nl6nm14zkCkOAaTYy6d2IM0NlJz9sRQ13VZj74ixMwHJ
BVtfI3YgIAcdN0VaGPZrnUSQCQTJAVGcIStTxh5AgX3WEnRp3/znF6P4GEqSTeIJmuz3X0yUqWdo
4cu7cXKCvJrd4aFS85IZuO53Bsv/7SLdDqkYXZSIMowz7tudBChOpPlZdbr+ZI66HCtbXAoiavHs
fNdHgevFV+ML0qimbap7W3jdUdp6uoncKkgbDcYC3Wef2TkvFkJ8ELgezIO4IvZQNL4Ym8KTy9rr
XkAN/pMB2GOf5QRdTjaXF7h4wAqVYGNX4QKKg6GMnl3zoEz+yVzzYeDjLnyImrfd4Nb4cfHU+tEt
FaQbxX1ll6u66m+p4+8jB2g8Ek7uZt/buQHPeMXPkQuisIuf//4D/nSTMBHBL4JlF3PMxU1OU1wB
IiDFfVPqrKj8/RjdyeXL3y/yp6Hx74tsr/Jfe5YIEh3fbd3i3lvQaVsJqHDqpHLuEej99wv98W7g
V4JjCQG5SDv8/UI6sAzgNivvgU5/L6v+ZxhCssDM/d8vc6GF+2fo4XvfMgFhWvygdHe72fZV55f3
oqraRJfmMGrAX5X7KBuL05f/a3A/m6H+dE006WLjjKSTbYv7+63h9fSw04rynoXfWXAQ1VNbndBW
mQyIy7XRf7SXbrcYQ6UK3wPcmbAxX7yygs1o+yoMxkXT7UEhfYtU/d92sv//EtD4hRS9Uijd/v2O
DOGmhf2zuA+XZQ+o7EpBEvL3F4V2to9DYrsVnIrhL8WVLg3ZRnqLD051PTvrVO1GtIuDZW+jAkdz
VwEaqxVAizZrwd7ernU3ZI5omqwP2JTW2JRBsapNOstxTqaQo4jMgMhGRy5N1g4MLhAglKw2MH0f
DCjrpPE7/VhoH7CHbtShaj2k6tqR3tLFIgRu1n42QSF108+xOTRu8eLL0b621J9/1kHLDkFROS/1
Qn86EQwBnlHiISzrNh/ngWaRGQHOB2hyRE3Gd1BggDZ8sso2073u0BQxtxzdaLLdwT7dH4dqDg8F
VSaZdLhm0Fa3V6xalnwgQf8cjRAE0UHQXJfKuZNtRTLfg8LFmsU/9KWUN3rt2X7Fmr0bGx2duAFC
CVGMBPMNAQ6kkwTSTGLzVQxxCXeBX+HU7Lgodgrjh1i1+t7C3H3HKEB1SotffUwAdQaquWvmYEK3
RxmmnCBZuqh7HDJAp9y0PtROMPmwbIbUJxsAZOZaTd+EDz6NBq0LUHVxM4Qkoge+RO56VITktvU6
8jC2FGFu/lEC7l26GZQPb/MK/fFJ2aniiOSmBdhqfYNtiLuDVRczrIh/BkG7ZpWABx1BQ9ClhUxC
ocaGXFvh5EyP9ZcONEpW6BrNUEFHMEnipJ7QcI7c66mqHhAE4ENlMnPkUbHvfl/bA2+o09yiCMZt
E4fqEkqU8o0tqkXFhZVf3LWKLVQetNCpUusbMuSDMUWEW3vnxA5ie5Hcgyq8daSZjT32tYoL8uZN
05g7VjkidZYoevYWr/vO0Qj0BEKrv4aLGoZ2j70r0k2vqw9pBR7NIwbGkvN2ekeomPO49t58nlco
9HqUH3vHCSq/jRVTYUaDKk4wFr3+gCXvl+lE+NwueCwlVJVZGy8F1EChSQ2AtoOYGviOiYhlwsAh
vDAE1H+vZGVS4pSY4pVnv/GRtfc4ejgZt0NZpCIqof2Zm+jGH+xjhBC8K1WZtbsD31XsQWhBY4iU
VQT3MHi0w2LN8GuXUyUnmruTADa5jZQlgAYTPQ1nsLDmsNTVj9pfxNeuiPVd6aM1s8MTeRbYZIZH
DnJ0BxA2fFw4XkACJUNxH0Grceu4XfHUDPKrF8n2dZTeW83DAD25EMgbuoYgWaBDB2vzZXXmYIc3
Nd/hAbNXf5m8tItrNwMrNGWAWvpdPbRx1tfkDShfEEBKN3pJX2kkSQcS/1A4XRbNxF4oCFF8JG2X
kcIf82gmIxpCqJIpi9rihg6Txo3GiOJAcvO8fI/Ed+OVKTj4xPjvRROsoEhqZKtYFAAMnsQfDEAq
hmMk0CMtxjS2zGRryPssmJjYTZAHpB3g6LQllbvzjRqOfs8o0OAyeh4pdC2mgtKyKZYCbLJP0wUD
L7ErEshhHSCp5HCVg4+pT0pbB6RKCD4NzCaIjgqOF1r7w+toqPMd4K5JVgost42kSb2qca7CsrL7
tYnbtAVED8GkIWkViDb1Rt2hU6qi42PUQH7q8Sretw364JSO5l/GV+RKIZbtu+6r5gh1RAAqqIf0
2KshA19UsRww+5AUBmibNcS4L9CvjH269NN4Delk/T1wIChPKlWw1Bdq3ZTG5uSLIdhL60S56KLx
hzMtQKXnWLrIzwcvXyw2Pkjk/mVDLyDZhxIKkglVP3ntVO1VhUOfCU15ZQCW3M9cS8zlDvgahu4a
4Wpyq2sR7CCeHh/AJiDPvhl1pqcYD7BD1q2O6/5snCk8OW7MDhMqEnNoOOov4Nrbg1gWF/A0hINT
QyCor/r+5IlaY9wQYZLSjZurqaUUSrpF4chbfIOQrksFZ/eF4/LME+PPhsMnAVplTGjTvGJPiUq/
wgGKCDNLZqC32BEHaiKHdettbVEr5MQQ+9TDgNUBtPnNOIAWh57cJF6D2Mh+gqRZUd7l0GjCTgVW
WZxQE7SiLRRUrRGT3lVTrW9WD0we6WOV+zJq86GZlpQuTp+VwUIPRUHcHe8Kls8+a9OhcPVXLMFN
vpSiytcZ6ELkSGDzlSNyWWNMm56GRwXvRjqHFFCM09Sgol12Ew5uDc/OWOYjo78aFq6PKi7UgxSy
3Y8+LhtpFexQUtHBX1bPL93URNlgoZGCPYPcQhICCaAW5FgzPu2lM8q8jPR8YlNl86Y14U6ByQGh
TIKjqsmcOqoOjxQAz6NGRAXqCdEfhJ3ykEVST+lYR14elSbM1haAiLOgNSMFlyGwco2oAJ2gbIZU
iF43S+wcgGM7h4BHYI1LELysh2O1tZg0FqdWJyig3Rx62voBJSPF3gff96D6Rh5bternAT2NmbvE
9F5BJJBjNUP5m2Omb7Xe1NXxMiTMBZIpgslCJMb0L92VP5T0urMAKZN4rOjyoBkhK4NX+9h43M+g
5B6u5EaN+wsD84fBjE+7mh7pTKsfCFcSGcoyzMFDYCmENpD3i1X/7OFKTYAJisRzMdzmunev8Oly
xDW43m4TVu8jkIjJMsXrAfAPFEc8LjLRTX4KUfqa+GtDj1PnGNQjAQU44VS42KQUkND4Y/hYiwKB
KWCNQdUTjN1wLbOG930uNQlPsvDNbmiDKImN196AgynScJRQPPdBCxAQW60yAhziz9DR8qJ7qzuy
Jpyu6LX0NiU4ooF2NqaoziFNnCxdOMIKBWv0IgOWyxlKlG4If8Sr+aGiOXozBg40jhKiVGiP7JXp
obEIFWoaKskPk5L0Cj3eBQTnZbWHdK9/qVeHp16gp33ddH7ajtA7DQXKnUlbRruA9GrfAXC7NthF
4sGbPpk1NBGqNywH1LO1kbEgcSMPIjHoQ/YV74FdoncWIWvboiMmpCiKzTsAgIo+yCrAfF2BdgZp
CaqVmgryepQ3QME04bsbx+rQjaU+ryDED/2ox9t2BXblqCm8HQx2BrMoirt+rMmt6np0jxnP2QnX
sfveAklYgAZGSYtJKPM8V+5EPfEp0zrSj4tXvDdBnzZ+cDdssjT0ItvXEIE0S9qvjvrqR8t4dgdd
/6Ryqr+wNSzyQIAWs6T8Ubs15FuOxa/lqw9JBfPT0WBf66FX5dAHhu2gJyY5ulYg5jBb1PUaz/mk
qznlrVK5kbTYCSecknWw9MBcqNAbByXdDUVqlmv6t6VHElg5s/YupuhP9rsSkC5FJEsRyjiZiefn
Be2dfIbxATFe1iXBiaKKyOyUhUmvMzNPaFm8Fistk2KaFAQAsgxy2qriXFJhrgPAnc1JMCElNrXU
gUhz0pmgyj8Fio23rIh+WlXbRPYY7xRK0B3cLtic2iI+cGax8qAwKK1QiZkvwkzHiHj60fZuuYuQ
XPjme1C3gQaYnqLJaU7j2K/n0CmqMKnHdeyvVLEiNnbs+JCKcVyx7QZSdjfOmBNKD6nWGoGiWFWA
njVLDZF+E9TnEfA77Nkd5HBcNrsSuZrX3WziZ+gyuUyFlfqE9aUWycSJhYsE9aDvjen0mTpR+9hA
enzVgnfPaA+2PpnKUKIe0kZ7bBUcROUumBQCBDYPK5RSq+faQ9MP5aFndsxoHW21ztOpDilOzpa3
L/MQimtTQhVQtzxI18VUz6XQy272Q1htkKSY+MNAnmJPVmevcKDuCqoSJ6JB71uzODlkXMOTaQb0
tK+Q9jCJTXrHoOEqTMBO5QRxcl/IV2dUY44dbXtdDWH3qCV/dR1EWYMBHu6CRs2PUTgUR6IExgd4
eERVil/4SyIrrY+QVA8fZIDApT2DbumIA9dwHuTADo5yY6CU1PK8rAtzRoOlkzg2ErnvTQ1Ujjhk
tGVhn30eeLtQBeSO4Wt+mkjY52XJ26wTtswq0pqknwdzhYSabreEZnmoaDs90BqCLn+lUIBbPe5U
zdNYxEeIeV9qTp1MC8CUhWchjmw7c+vNOC2NmANTQrtxB5kG3W38YuqPxO7LwLgZFC3vvFZQ6YRm
OPWqcm97D0KABhrZOSRQ863WAFCOp2sYqaZvTQeeHkIN/wYyOtDZEbzItR1CrNNzfSphToGGoJRZ
vZJ9uQXWsg4yttVbT5aGcT5xMZygPix2fsBRc7Ei1ov5xktBE0KJPKn2yo85Q68umrdjSJuuXSnq
TArGAGFWWNNVPz5Rt/spqim+Iz5EuzihYc9i4cKpHL85LkUVf/OU2wI94zrzJjXdhW1Hr9yOTadI
k/cw6jEra+WexOzPyQgfRAKsvdmtATe7EuhDypBYnASqX/JQQxeHsPswd+bZ3UO6DbVdE4tf1NNe
av0CQsywFqeq1+2uhooS4QAB9iQWqgvM204OJWK1r4IRWgAyYQeK7KxTzGIFzXoAbxicYElZyzhD
TCLEMaxsjuApg6t5MwmgEhX97lUh36ZBLDny1TlEVaZNV9KsJ+Yt9Tdg/uEuVu58jZSIX4uom2fq
O3iWQf1iGVKqe81/aARiPCpfyPPUcNBos+edey8yCfaiRW6QbLPHLnwrU3fRUiU9C+lm76PWfC2O
uoLI2gsH56QLxIslwE7ILWE+h8UIHqsGhcyla90jR9VDXrDFuaPotoSph/ZXHZf9jaHC3rcVbCDQ
KT2CQQKHKEnLHjmjkJkQ59lhiKLEp9pXySBYeS5rCxVWOd/0PutTQfkv1tX6Cgma88kzQ3ekWKfS
CiLcpHRqlLcTb+1eOg+a7x4Px8HlNYmOIS8sqnhFmwwd4jy7isTQ06gi5VUgr/zBJXvTkTgdZGx2
bcnrdPCDF9jv4wPkdd2v2sB8ti7QfBm/bPI6QP7uvKjhDtIV2JE8tgZJL931IQRVcQy1K1Jsd8ke
QqpfqqnZwXhQAc8FWhHmavSvBm9Fa7zjXpfStmlcSHIeEMmDR4hKnok5LKv8+lvb1tW+wckL2pRG
A1GAyQqukc2GByUzcGcVnACgzs/9HKIbbyU4Ts6i/VI7jnrlcxWeYCGDsFgQlSzhPN452EShR4sX
WTwMALhM6x56y9db40RzUvZB/zBUoDFwbOVXqK738lbOzoFOEdR1aMooE8zU5Y4UCtrQppkgNm1Z
3o3YYRZ6eI8haYJLdPUg3ZfQVkNklEQzct5XKeU9dstr4oCYSAaCEVWwwMKANrs3sZ6b67JV1cvf
Eb4Nh/w3QYYSHSS1o5UlQt4RpC8XOCVXdnKUCcnZUd5XD0dvQAyfpI784RL/oPNIz0BHOK7yO07Z
Y2dSy1EGZ07auyCIRQKHyq+/38ZHhJwx4m+OcSRDodVt++//Qsg17akISR+cNeaH0Yseg8YAoWy+
RmgkT/5+rY9IMq6FUD9cMIRU4RJJXgCzDKtEnvnUzIe6NaeV63vYiZ8gHfxBFg0w5jPe9oOiAK8J
sgUKLBnZLZBlXDzDQDLWdBCAnDsTufng8QBwqjoFPNzbvoQHBiq4pXuafSe3HXSrf7/jj1wZbOSw
rUMxsYmWEPn7++MVq6fINCjvvALRLbB56M6dskkkT6uERBUiOGdqvxBO90jV26PWO6Xz+99/w4dR
hJ/ggt6Mt/7IzZn9+09QzsyVs4z0jNiBDAXi2LF8Mk7/dJeIoobFCzn/UHBchikGpgBAzOV6Lhud
wbkI2m+Pg0LiVKcOdp46vq2WR0veiiBX/MCHT/D8jyQuGAPY2sGjorM18C4/FAOHsYIJaD27AbTx
XlZue7r5asUpE/KJO6UysKPF8T8/Vx8cDBZsF3yPd6nd4p3F2kTJfG68n65fwS70yYu7FBThayS4
wlYhB2oT3/fGMPzr2/QKSC+Lwc54cyiZmiyUWin4RjvdOesZPve3QIR5MAPcHT/rHf1AXmyX3tJK
4i27B8TW75dGhm1PUDo7n33NXszSfamX8BEIWfbfn6G3JaKEiIABuXRBm7WLW9bIjFrO2vNMjg+y
PzR185lEcfu//DZV42YwLigEUrgQVFi/30zF0GNqhLOcYx+K+qm/ouSdANgNCJCh5eHvt/Rxxtmu
hur6jVeN0KN1cTXkeWCoOsFyJuwxbqDbD5u9Ht6kawFPo6t1AYsy7sj4SafHH28SnFaE/rjgo0LF
WBDfULAs51KPWChM+DRDCVaHQCQCvUet5Ccf3R+mlS2/BOne4JCRVnUxQmoyBDi0seUcARGsy/Z6
9cf/yyUQmIsWnAjOUXKxNkmcP3Bo9pezHeUvovgJLe37v7+tD8vf9rL+dYmLAUjgbisapFCc6+mb
27lJ293NXYNMxt3fr/Onp4UNHUILfYSLgBj8fQiWmEgErATL+R9EqqBtMgM1/GR93aQiF+Mc7Z5b
WBzmJOxMLl4JWZA3O7QQqKsRLsJkQdRMPsxwmHWCjWiaR2UvXFR9c8WE9s8Ndr+fPM3tLj78AEwa
W0kjgsovU0ZaBzEJ8KVg1sB5PApFEiPLwYOs2XfH1NSfiXf+eDlcxUVgFfLmLwWXYgS6thk8zv/D
2XntRq4sWfSLCNCbV5aXWipKarV7IdrSe8+vn8UezBwViyhCDRzgXkBAR2UyMzLMjr2hvNkp2Ze+
qeyYanLVfFazFe3Qxb2FnxEWWijNrh5yo1R0QwLC7fS9+EnWvD0DfiXcA2ZHUDaEjFOnTHXGP6Vx
jUN40bIlq7zdtMTFuT/pVCUvXUkCTwoOqmsMGDSgMkhPrvJBap+YotzAMLy7fVyvIjXgLQB7DI4r
PC4ET7Pj2qLy2UJC4qhyBq3CkDzqSQ4LQrHNzFq3B4KXXSLLa3DoJbMa0lhoRAEx5RhdmlWrqoEW
2+odDZEvxnhQ4GRWXybJkuD1O2T5ykddeOXQ4eJaGsTXMBnPLgwqS8yjwsrtpCRgpuVDT0BlsV6L
AhcuvwqAcmJABNkAoPtyWZxQmvNy1Tujamz7UTtLUXm6/cGWTeBZwMjrBEBz/wKRsRGVbe9EedY8
DSalRr3qvZfbVpa+j0GqYwD513jZZlYSyy01Tch6hxNDr+yoMexRxHd502wa7di3X2+bW3DO8Dn+
Z276OW/iHwa02gE1+N6RfBr+/W9T/ghjz35c48Cc9n/utgwYCjBm4UzmwU4j5pbvaWnvUAZ51tz8
HhAw7DXqJ6OSbATpmZ4zHhMwKZvb61sKFYCKg8XHY6OlMj/vGeOJYILDwQkyYAyuQNWAkWStoqrz
q7BeM3ITT/mhKiuHZenYQxSuUNQm7bsKlwXB0uoqkHpHH1+ZNKX+9CcXfq2sbbo7s03VwI1CAsVh
gRBu2vQ3H08XAxpd8Fk6nnjWcJByFcAQfm5cnTFkRsygNU2Pivjgy3+E7gR84rb9hQsB4/bkL2GB
Y43T39+YV7usjJVAlJ0ihbqDAqEXrIHGF7YRYVaZq8CdI82bOcmgVSmwB9LoWCVZTTE00msBjgFO
fElbcVRLGQ6w+CnekkE4yn///mY5Q1alo5SJo1PTTJSCr8jrjEKw97NPqv8LTgWq+bBIA71RV3K7
hSt/YXiGlQq1SPF6rRmdMvReBN3Y+egkdE4tV9sxODbxSsi3dCWwhyoOYFyY0eawREikFcKWanRy
2fuhR+KPXM53FNopjfqotIfpAU6HnwhHQTJNM/7dhwYNDVwBMvcQzlszsHubRsHgy8TQBPh2Vuxq
888/GCBEoyZAQkJB4PJUelXA2HDXDE7iCZ+aHmoXWLm094eBwCn/38ickrRuxVC0uoJMwMUAedxz
GjHIIFi/ep96qSh+hRWA8QpzbdJm6UJMRQYVrVbQuPN3LtOHOqr9v8G02G5j0/8Wy9WjVK5Jja/Y
0WafyfT9Sh3h2XE0YrFerh89GiO25r9Tq2zKv9GfIO4CvQf/4F+4/ptLZ3kl9EsQTDtMMdrTXLYW
Hm6fh4UXjjeH2oxKTDkN1lyeB4EGV1aFOukHD0DaMZjU6IzP3nVy+Q9He6ryUQxSYQGfPzVGK0Dd
X/UjBCz0V8UaYg5Te33/akimAFVOir1X4YEZu27gSZ7owAKyYxT/GLrMxFrSzgzfn05NaH0eGLId
i5f7ct9AABG6CgMMo6XZHqRYTqA0MMSVIYilr8NmSZpI8ewaWK4nNGHcURudQQGd4hWb2DB2TXbU
6xX3vnSg/06WmIQg1wIBcpVqqt+5vUPrwG6j7ymNxDQ53v46K0bmtwaQU6XQgMRI5m3y4jOjqra5
FuouGuHJnWpWUEDOI8TIGiEAgU6HlL3cJMIfbNlF/XJ7JQtvu8FGUeubEuqr4pRMKhZSDOwdEyTS
XTXm8sH1mhVXvZBcXhiZHTEU02DnREHPSaDQiYuvKc2NXPnKl7GyfzFFI2Ga/SGxmgcSndom1miA
LQwZPrNlsbz/K+udQeYDGLIEaPUP+4cgBDkP5WCUWS9vTx6XahkVKhUqDZ006dTlyoq3kRbPAd0E
SRUZruEtvTSB+kgOfpIlIRdU8RQ8dDo8aXH1GQWH+t5tCvjyKR+RridoLjUMqSADr9gJbHKHBq7A
zG+ZG0/WBgyXohmG+5BoJ17D4SqXP6vNYikSGsoweVL+SKTgQcsbfyMYdbCpwVbZViK2hyJNfrx/
w9+anZ2lwcs7og1/cEqt24BL2K1XHZfuhDaVifmiFBj/xlVv3irDChDWBGvLytyOPJZWdTrAHdK3
lX4vDlJ1L7SB9QjwbULu0CHrUyHZhUlUnAqryOGZyYqN0Kjh19tLXzoIjCRRRGauk/Gc2Y5DftZC
ZM9BkICHRJCRusJrVnUr523JUzMviqwbU9sibYjL71qYwLtaC98W99I2HYF6lKeqBgxprMRWa4Zm
X9Iz07RuQwy5A50/MYORsjj3Sc90iaV+vr11S4eVgTQiDyJ+Gt2zMKcLvBE/R/kzFYQHuRvgyRYO
apA9AUgc7biDW1MMvt22udRz4KGc9JpRi2Q+YmZUtIZQLgfihAgavQz4bkUr1+rh6Io+GfG9khH6
c0/CuzYWT3kt/4NrwrOjV84DQiF79iGDqC8CvZFpb5Qy7EOQ0ZkDuIjbi1zaWN5ZgH4KbVXZnPk/
MwyMDLksUE0wcx4UQRg/KIXnblylJteIYqC6ahe9VIm/NhayaJnXkXiCcT9zXstTYvDi7DnZVHWc
6ChKChuj/DGANNvSHclYCWAWLh9zQrzC9ATUSdLm8lqoNW152nGiA5xuM5a/wNfV/qfbmzlt1izP
p7NI1KfieeCwn37DG8dTi21cuWorO2ocGdsGrSYXpieha+6VXjuWWh1tJlYKgNjRl9uWF+4iU0LM
bxoWEhNXDTglcqXQ6H3RiVEJI2yy7mDrcDe+Nb7qSvL+SJ26rwLsjZrJtKWXy1Q7i6lMGslOU+nP
zKa+TAhjW0jC82CutZAWTsmFrenvb7ZUqEC8y31EHN1+i+NvUokCzFYOXmnFJcxc3d7F6zhnUjGe
mPo1CqBX9AiS7MahX4bGWQuAfnh3nvUlAJcPW+a2D53bthYaxRTq6YNMI1ik9/NdtPJBj6UW9kEA
T37JTM14bjwIt1Ck1U45xJt6/UuaoOTCvQS+Vuo/3v4B1xfi0v5sZy0mmoESwhoiWK8FUO8yuGsS
aWVHF41QV54qCRTR5+XE1urSYoxYpBQ8Fw0o1QQe36fbC/kLHLi8dlPPDbQaTQFIV+bAgmykpBji
R8/kr8W+bBN4fHtP0V78Jgg/s8uggLPkOdVa5TWDe/JcJXng20IsufCx5swl1FZ138tG+diFVNDA
ZYbB50ZozAP8x829Gvieg0ZUcuJyJQfNK6NDrtBnEQfqauDm5Rqt26aCkSEd+rueev7RI/CCKyvv
TkNbx9/bIvCeElnpIWU0pc/R2AufvUET9zBy5E7rM7HYlJCWuXrsw543wtIZArU3Eobfu6iR0gP3
DebkbMwfQ4YjAGyoymsfWi91Vv8JOkG2BV+MwRCOQT3uidj9UzkMHsS45nhfDmZzgis2oKLfFvqf
nobG71iGLvn2l1i6P6QgJu15RB2uvFCW8Tt6eIjOothB4nMci995gpqse+eBarxta4ourj76G1uz
49sXtRp7JbaGFmZAmti6vPI0XvtURWceHoTuVPi4luY1VSH3PUs/S3B5P0HQyJSLVggfx1jpHrVW
jFe61rJ8tSSVMeoJukFzi17T7C12m8Zrx7hMqREXxVOXDyfJBEW8g+J0ZNLPhHhMSr+aYh7tujGq
Ho2aeUNYSHwbCXYRMCMM2pVZWS8ZR9fcmXpc7IcSPQAaccZGgXjiu0Y742maDNhkMLS/26OoOvkN
XcFpIle/arzwLKjAEsOzIRabkRJ+BSssc/jv/fCTFeIynp8FJ52WfiaHKBKchfZesnzIgdeO8bXT
woJlIGBEnesam+V73tCjMR2dFbjeNAPMOvjTrv/z/nVMnXwQlIR3V7tFfgtRTT8mZzmNHwxgvUAU
blu4fjuZ6LV4Yyj8I0A+P08BWgCBpUAsJMlV+NCKpv9RFFr/LtL08oPqtt1JEUTD7v1uDd12fTkn
y4AVdB3VGSRRLl9t6OMZZwjL6gwZyUavT63lvfv6k0SKVMVJdJgxnz8siiepaAVm1XkoHwVob5XV
JUwB4aWD0WSdwFhESx2F13kwJ8FLE3mmB/UdtnZe2mkbt2TKbCPGiWEdvbEJPnYGTVLdStVNLjCo
vLHqtpCB7Q8BLHK9JnzPXKvc1KJbbrJBe2XLJbji4XIBgKA3e4HSzVPUyuYWolNzX1ixAM59gCYu
ZkysV+QXr6u1R9PVhGMIDa5nM/M+vvawZCHIksnesQJlkG+bDnIZEQWD+04uutcE+lO702F9tdNK
gHS8KsVhm5a5sdahWDhhdJYY88dTUkKYo7LCpGZGOS2lcylGyZ0YquD4mrZ9Yt5N2rV6rAx2UyVI
9ml9Jh7BcOp3IYyd+yrzZAKbQYOr2qr3ZSgppONDuWOg0Pvo6Uawh8eQQbfbF+LaoxMnAGon2RCR
HJqnxmk4FF4LwedZU9phWyuF8iirwXDgZqQfkEEplBWDC/eAnia4IIISFbDLLCGIiAQ8b6QRlfvK
kzTUz6OQrrxSC+0wcpopgZNIExcm+Ee9dgv4n89+znRqLKr9TxhWtUMXomo5BZj3GgxqRwAvTNiq
yG5oyNJsKUwWa7/k+v2isKEyHcRBYOB67m+KuBvKXDLasw8t/75U3OJViWvIj60sj56VyJc/jrn+
cxjcbN8mAPv9HHFUJkISwc4sd02GdWlneEkpjRtUgvgIs90Xa0OgiSx051CNmi3ja/EuNVvqLvAP
moRHXAqppvqGNF/igOGh51xXqA+4PKzvPwj0TiD0UngZ8fazpz1ElHFgDqk/D+njBAgS2h+3j/b1
mzUBWv/fgDF9mzd5kj7w0+Uo7c+m+C0JHN0/pNnzbRPX2e0EvZ40qK3pC89dru9CYysxT3EuoftX
mWNMoD5IGjH9VeiW91OvYG4tc2vc9JCBjzBDDe/PJib+CG4voKoJVTjbRQUBJT+oFShZOvA2FmNz
0kS4N9Jaub3UhaMDhhepkyn2mwppsweMZn2djUpQny35kzTuNP++6l9l5K/8gxlV20I/BPUdehgr
dq/9xaXZ2QKFQW+SSsNsqGjjKfF17W5IYHu7vbprN6hLEMoREYNXhPlw+vubs5J4ZT+WzEafh0go
NlEutJugTZNXIYm6feQy4Hnb3sKqCNj4auDOYbf5G/e+sReUeVdV+vSSDi+J+lnVvt/+96/Tjikg
/O/fVy7XU7dSmCaqIJ27OBCdrqyrB4lmGMQgYqswTuHLATSAYrESXl1fuakiCaDepFmB25uZNeNU
yJQiHc+RCElEGkenVIZlHGWF19vrWzQE2SDlAhV86RwwGcmxYIXRMJ7NMmcUSb5vPQZ/w2FVG3th
I0kjyNwATxH7zt/HRiOccMuKFQX9zhxfK0pIcpA+qIxFwaJ1e1XXsQPtXkgCaPWSMRAuXn413/Wr
bpo1cnRA8p7yR3Of+vqL3pwCJsXgvX331bowp8mX5nqYfgF9upkjaKfOHJhA+3F7Pden/NLA7DiE
ulTUskQ2P7Thoar3zMC/+94SsxC9gN2mk3R1DhhCY8AryQJgxp0IC4fPaL/S2V5u7F0VvZB3r+fC
2swFqqjWVNBVBE6gdzvDDB99bTWKvz7ZIK+m5EdBoRZSxelAvvEMTQrKsYBG0BENEZDsXZkjjbfG
ibZoZMqBcHognOcURyJkdajvtoFD1goccHiUMuGR6mixsmELB3pCLkz4bNSRryrMaTBUgGKlAIje
oQ/vvfiELgAyVJRftuVaOXvN2Awt4Ret0hiVyEuvfqWGJ8J9LwOwjzwRhp7fLjpRt0/D8ib+t7jZ
9cmZHkaTjcVFkC24kMnRkdwEa+riC3eILeTdVXh9Sepm5yGBRsXD1wdOrJfRK9o05Z2BWtDr7bUs
WYGtzqIpLyImPMfSj4o7CYIFoZPI4pOcfK1j+dNtC9eOFNAWyJ+J/Qwqw/nTYLRB0Sctu1XWH+v0
HqZQ5pBlW0exCmDvP5y7t8amT/fmEsHBZnTwswaOK7ygpOaFPTKPqKbl4RZhSAZ0V+pUS0eBgBq8
AQ2j61fCyFINkprYd0Y4ART6QmhO2KOyhgda2kPiFOIvHYADjaLLZXWDR/bd+r4TmgfLupPEZ0Xq
DoIMi0X46/bnWrhMJK8MpVHsWyC+zMK+811l8JwULR7f7fYwDN2JffUq5ekRAsRTEpVrJMXXuzih
rCc5+wm6Ic0fdbkPTEFXhcbJJR2dS9RvTbP96MnJyte6DvawQz8DiIgkyleDEGpCNZzKdutkkak8
0p1tt6RMqFD2mXEo5bZbsbeAWpwMkgjSVgT5NqeE1EaxFcueQfyAopbLlJEP6Kn+GaASlJ9Lr98J
9biBGeP2J7y+04QQQOXhBgOFetUDiBsmXVV03JzUGI9llp4RatjdNrGQFEw2GJ7iCWZ2ao5YNOXB
CIagh2IgbW2P0XcYj6T8mEGdEKOM1cDoEKCZ06NDqSbCigP+Wz29rEdNzPL8R5JNh2o+h2CZal2g
6F47TB089IG/jUpzK+npHl3WOx1mQttiWLhQlN2QwtvilU1t64mAuCnIyjz/nQfIeOnitijaleuz
dJThHCU7nIpBV5NrAqqS2agVNfBmRdgkWqjd+75J+8Mt3yn+TnGcTcAbMMNJ5HhV9gtNJa7op1VO
qGwzP7IbtLakbbvGlbl0mqiqANqaqirKvKPkm00MGZJcOYnenwDKPEtCvNKPnsLb+eekDMUDIeKg
r0SPBbGWKJ3JjeNqcKL7v/vYh6D1e6Yah0J8kmIHYqWVh2JpVW9NziI6KJUttGWkxlFyCbyE9DFR
mn+4hm9M6LMue+42qquHrMpLfyfKz1z+l38fyCYnDbwWocLlo1BzACtVjFqnhbwvjKNtukYGe/0W
gASbmjDghyCenj87UlUaql8oDWlJcExU0a7Lhoiu/ZDE7quvhN8jSdmuOJbrUjM2gb3qzAtDZDqv
rASeqvvoqmEzOlj9l9h/BO+HDI8KPMnbBfXXqCiPanm4bXbp2jJZpAKFJd/jeZjt5cSbpowcB7n8
hFoLqja9nQ8rcM7F5+CtlVngaJpKIw2SyDk3h/h7LKjqKXE97WNRlMJjNkqgsKFttIPR/xpYlX+W
kRFc+Q1LT+DklpjipUHMpMflQg0tCiTBGhoHAkh49naJGR10+aSUK4ChpaNjKroIK/TEDTsHKSlQ
Tfzv0RHN5K7p4kMlW2c9ok+cD4+eJp/9Zs0fXgdJU2+C/iQwJYZnrkqcY+aWMWQsTmSIm659CstT
g86v2LhQo66VzxcOzETIThWCQAIvO9vHKoeREVnRwrEyddfl7UGU+w9prr7fTVGrBTpPeYDiyjyA
KMyycfNmKJwWpgekKsP+ePvgL51JAgV4F6yJiOAK51H53qRulBeOFD7H4JnpTqDI+YgYObK0D4Uf
oz7wFVnXlXsuTyWAmc8n2aWQwwsmTlHE5UF0I3NQYqusnKCl4i2ntg5YrnDDnd9/Lt370TtI7pdW
/+aihikiawwnkBS+mO3riECiRMIVT7Ri6p8+7tEuLe28eFDbFVzK0kd+8xvnJBF+rCS5DlLSaeLP
lBqUIrQr8fX2B1izMfMJBk1pv1TqimHVJzn7lig1aoUrL8XCZWSvmdkn8lUZMJn+/iYrEhhEbZsi
rBxo37pHRCKFM2p7io0Ee2a3XsD0YSu8DjDn/cvpemt59pVl5Lg0vQ4qx0ggp1GPav4ItdHOj2V7
Enmv91HujP6X21u64OMmUg8aDGDmNepql8vtWk3i2ZVzB9LLTVB8qxTd7oV9G/y6bWdpW0knJGNC
STFAMft0AiifsnJxOJDp25r0bCKnDUNP+cnPTsHaN1zybm+NzRalDgE6dw3GpPzJSr4OxdGrflUQ
B6jaSjQ2/Uuzm4nzJP3DIQA6nIOx4LUSDQivmNALPhdwoyMBeXvfpIV4T4Ejh2APcIFJhHH5gUwJ
duKk0snDkDXYB2r5UrjVZ8UvHvvW2BhBa1dN+cEdBJjzgntkq34N5E9oItm0fI9hZG3QL7gLkvJX
ruoOEKAVFNXSDsDcPb0iJKVkbpe/D+Yh1KKRoHUM6AYncHIdrWzBwteEwoOZDsBBDJfOg2qEhtFb
LoWWUUuI8gateDGb5FggnmRAxrUdqn57e88X7sTEGUKFEUDfJFRwuaRKBllhtUHnuCWjRFUz/ujM
wtgEZXTqq+7P+40xLAfiGk61CTN0aUxR8tpMpLh14JE9G37y1ISg0Mb4uc/WEtGldRErGtAaMAjA
Wbo0FVaCWelj0jqhGn5BBn1bh/FHszehtFX+wZkhjUBXl2F/YsS5wIXF8CjMRF3HVBYMeGLTPfRi
8SAp3rEAmnTi5dy3UvSohehBxsnKmVx4Jxiem5jpiTaYzZhO1BsfDghCLJNu6JwK6t/M/y6qZzdc
wTAsbSbvA2gfCODILmcOLR+ZQrGAxRAFhyeI0mCliL53UfvRoo52+4gsFRBw0JySiSXrmqQBTloR
gFchOqNRJF86K3G3sWp4Bw9uPxsh8XRHVjbc1WOkbzvGRrZJWhZPZW9JKzdj4bJPAlm06AHQ0AWc
bWwKkQgIWKDl0kD8bdV2Uu5W1rrwUFyYmPk7H940A/Tz6LRetamHz2Ki7A2wLJPIqL9nghVEzDN0
8PuJA69QdoFfbVC3tkXt4LX9IY2dTNRXftTCtwZMj4dHTcEEKTpbtmGmmYreGhdHzj4kRnas9S8F
1N5VH3+6vfyF1dOqBpcB/QC4D2P6AG9OLgAAPexjAdfjwZFbMy1VbpTgwczuEaXZRv1KK3LhcaFx
zPgSZIGWRmn70lwNpR4zCrADaMUYH6wxEA6Rj6SwPMLrDDBFAO06JN69N8JzOkaFv3KJri8qcEUe
D4YIAE2B/bi0L6ha3SVt1jpwXH/oW8ZbOOloIZirHGbXJxfwATxTNOUBZknzDkEL0WXZWErthDCW
DdpTrn2Mqz9a9yUZjiKswl5dwHwcbXIoM5uh3A5uuYvfX4WgR0ptgDYF1+eqpkp4nwoTr8RZKDrb
NIuNrq2Mmi9sKFPfDCrofz/pPK+Dy6Xqm6Y2znIO/WpT7tJMftbi9N1+gDSVl5gBZRLjq4av2DWW
mseFcU40bSMlTHX29YrTu74JMCKB0yVzZNCDYezLowFHPno5rm+dAdY/DKoQ2UVgtbYu6D8DszmW
lnACyrdidOGUXBidXT9KwWJWlZF17gsg0YKIyPbh9gW/diVMC1KIlacuD5Cn2XNvBoLopjAunv00
Le3U07ZJljpVrUy8vyvB6aIt6BX/6jpNTvtyCyU9QJ2+6oSzZv2omq+a8tLKX4VgpXC/sGcTXdL/
WZkP/MvMxXRVgpURJRYdbmwxP93esyULDIzQyqHYRRQ8Hfo3TrGK67xS2tw9x36GBrn44GXSx9sm
Jg9+GccDQwTuZQKvp7Wnzz48bM2FnPqWdS4i+g3oaW4SXdppSKgYsgc3cpWslOWXvo0BlsbiSKGu
NPe80EHAUCqxJklQN1WH1jnUoUrqFP7K51lc2X+G/tY03mzemPRx0/YYEoJnuXvys2rLiBZEx9ZZ
cNdAhQvG6F8DDcIv0KCaP5SNC5OpACf2WTFfw+JYANDz/S8h2h9a9v6LNIHscUOIkgLqmh+KwhS8
8O/MjYKgR/IzSbM7yJYsWG9vH42Fqs+EhaYlZf2l8puHsrJRK7GZd/q5h+YIFt7wPvLTu0bXt37U
/+i7Tjyx8FcZyZtOT3f/YH0qPpKkTyRLc3JRrYN8zHSZLSrldBf1Bw0xP9ERh7usyNHVzu22Obpr
iJGF78j44H9GJ+f85tCQ8vYCPLrGuW+GjRg1m5pX2c8Ru5ZU/v/K5Vu43wDNyW5hrYJ86SrB00vX
l2Db44iedeFbEawhLJaWAzhgmvOBvJPuzOVy0rQ3M7prAqg83c7dV83rbE3r91Kc7qOo2N/+ZNO/
NvMlHMj/rE1X/83mRaFrQqpsCmdPlpjO9tqN7kX3pfX+sQkqKTL0ObS6ZehQZk9JksJNEgPxPufl
eGry6kNATz2K1yLyha8DCGbqb9OfvcZWiGOBClJmmmeQjacyy3dJ4q9ELddhKAQUoAKYaZjaGfMb
NkqQDrd+7Z4tVdhY6muuP2X6XrEcN/7mVo/VuNbRWjgQaFXi61GNpvc7z4R5dlFpriXP6UukHpoa
zXu/PyKtKCj51NAYV074wpGY0CnTzMb0v3OUbRUMuTkgIuCAWR42+pBvA7fdDVJbrTwrC7PHVNg5
FjCegh+5iujlERkHowL9kPXevjLyD0ynHxs0SBJT/hCnBiItibalWo8+ANGwL6HsAoB+FQg7hWez
S/D2d8yfHaQpGmVsXc+BRr86Q8uvIQSiyE+WBc97jpzBjig2v1d7Hguz1r7Enl7fj4CR7bwc5F8i
+vW3b+XSGXuzMX9z7De3spiG4wxU1h0gMXsRVts6/gjE2/PQJgD7hNxSN648vQu1u6ndQdIGeTLI
u3njIytU9Dv1xHcssxZATnyjx2QbUvHS0yi21bytDkaX5RvJLLx9E1m5LWcBU8ZN09pFmfRbscqL
beA1wZaQRd2GYRDfk6mUe0t9fyF4+q1MxaBHCkfjPN6u0T8bcnDSTmZ2T1rcPTMRePa0aGtZ+Upc
ungb3piaPM6bTyG1nh4Jdeg7haHgG7/7ZPgQut/+3gsBFvM3TP5PBDcTB+OlER0pIDExJffc6fdV
PDCR6W6i8ClW1xryS76E/itwKYoicGLMVpO6aBjJpuueNfdBsE6dFG4RWWZW++yqa+SOi7ZYEMVQ
kgjww5eLCpReTNtSFViU/2D51H7zp7weGJRAQHhtSmdxBydE4lT2APM928G8iEWLmyqcwTnt8jDZ
5ar72c+EX51XHP7hY/H0myCjwW3NI/ygLZBAVEX3nMBwp3gf5GrYyd6HmL7LbUNLR2/igwdARcH6
KtTI1bpTrbZzz6Pgn/IkfGCY9lgN3kpdY6FiBxfhGzuzD9U11CZdq3HPRm999KPgexdQGm9ka6ck
44MQyJuM0ausUva1KB5qJflye51LB4X9nPj12dUr2ntPE+KUAQVe1AgSk7yzhRziU+E1Rrgyfblt
y7yGIbDYN8Zmi830vkbtT3fPXspwWoxaJB7e+IVCY3OnuG1wKPJa3yhFIG4ERUJxB0lH5NfKJEQL
shpsua0RYqFAtDMGOfsV+MZnAUkQ09Vx1GP1wdVRgreGWP6gSXW8Lcky9nUsII4u0tvMqHdvBJ4P
Wxtra5vwrDBjknrPehS5p7wqrfsEuaiNhcqKTdfP2qRR5R5L0W14C1X30Yfad+MOknVvecl3VOjK
+7Gp6+1Yj+Gh6xGJQ5iuOxWpmj0i71Lt3BQhQTPR3Ycyiv/0TbBvgqZBrL5Lyo0Y6u2jUFf5powG
w6aV70KOX9UnuSE1poSpDohjxffhaLXwLAzKJnOhSvb00ENF00uOURt8GYTa3zLKyg/Wxx+8oKWd
BKh1uJBb7cdRtey26vyDOia5tFH67g+iL9329me9uio0najMgTHEfV4XYBSXTWtqjJqC07XfQIIl
zcrJmVzjRZAwmWD6bOoUTA/YzMPUIaN8iuUKZzHwG3tEXlIwyxUb0pUb+2tkmv2BnBRXNl2VN6/N
6FYyBYSQSKRn7ogB93RPuuzemRD17Eev87+zd7Ft1nW+yZJw2KeiXB4YQw03mpQHP8W8lrZKgIyG
NkbRYAuFtUbhfnVbZz9xnm61qZyWVew5rVX8pPdc74pmeDIE6WEsyg1y3ysP8PK+/7cls33Xxd4d
pSjwHCPwd6rpb4Lu5+3Ds7gijdScrFm75qCRc/S9cl8Qzrr+ebDETZ3ca5K3HfNncEq3TS0uBkKR
qWE/DSbNFuN1apCMZuc5bji8xon6wuTe/raJxavwn4l5mRoqSEVrdNIFzf9gpZ8EfRMH/7Jhb0zM
kjkoesuwy0SOgAnmu/rVoOhtgBgNvgSq8d5HcDpuhA/Q2hC3XKVbRq1D8lJXHqpGAEXSO3n4U7t/
bm/Z4gF4Y2P6am9uXU57RFOyBv6LXtgmQ2tL3Y+szO2qvUcc+F8WNHUZSXhwJPNMWDbiwDQYAXCY
DN568rcukfeF6P6DFYnEiswRJI5sKpdLGmG/VSeXdS4T9K5E9UcV9N/F3j/d3rmlw8YpZuJkmgsi
ILo00xIdy3lPsaLNW8TthOYo9cj35Nrari05RghiIW/CBQOMnDlG9FRBmzTc0XawHpEFOaIgfwd5
61bs1M0/rIkxHR6UieFonuDjJYAGuTqOXvqq+79c44hg1D+YoLY+9UdllaGdy20rCkntAQcJ5yoP
/dPArOJBRwfwkFbFWmoxuePZsyUDJeWV4HUkZZsdhNhkjLTOaNdLzfASWYlmN5n3ZUyDF/zE73Ik
Lu9N1KNvL3DRKuh4OkigQK4ye3TsxFGLaukM3d7OEw9h2tta8Sl0d8V4P4Jpvm1u4QIzHAn1NCVx
mujz3FUzXU9oM0s8u9kfLzXsMnDtDlZBxbgvwF3eNjad6asdBdwx9ZMYAJ+feVccmGANU+kcpZ17
byhkAUPQxvtSAkamIi87pMYk36gHthqi9H3b+sKNo7g65VPs63UpGQR12UVeKJ1bqUae7EtZPru+
sLLE6zIy+QDROK8uGTZVrtkB9cLct4JKks6m/OSPst10d3Im2l67D42t56Kge7SiH7dX9vfUzzYW
lCcdZSIf5mGUaelv3HDtEvvHcaGd1SwqdgxYMzOiCP4uKGrxmIiVsoW76TUak7K1jXKsDm1dp5tx
rKvfZmn2Wz3IpEcr90vbyo3GjkS9PsilX35tlap+SRFAt5ViiB66ovZQFxbkZ7lABVHyiOfEIeGg
Fn3wVA76134okmNv9PJGFJt2T9SebAxwQ/E2i4Nsp5eivxfGqN9VxaAEyGdBFd+TdZzdUUAKvYTY
opDytb7PwsGj90JCDYgLAPUc/lYX/sh4f2ueYy3Zkj1Iym+UqfvinOdQnhdfgand/iLXBTqoBd5a
nH2RWBaErMrQQ3RjCyUic2OENJrcYFdbme0m9/KwV8jZZOlHn+wa/f2PC/CNaTqKWPiaW7YvDC+X
hdg8F5NsYaHfu0H1sTODlRu1dNhVyLuApgNqBoozO+x+OaBDJ9DpjopsY/U7t6ggmsJhCZmt+9/l
6C5VNRtIw+3dXbjJF2ZnnjkAwBA0Y2GeEy/7qQzRj7YPdn3yDwEUOREOlwXCkjx3V0ZAczofZOMM
ZsfO5ec2+Biba3DmheeZbidwE3BvCzSOIrfM8Ht6MGqr7NIBNcpR3uTJ9yrY3d40ddES00GAT3mI
rxjltExp0lD0jDN93Hrfh5A+5ePYviqJBVZCD8ovhhoIe1eCjKtGc3cvRql/V0ZacRogePRsFgA0
RxCUuy5IixM0v/mmUVBSzTU/ukMaMb3TA0qunaDKmxGk/ldNz/qNXuRoJNZcuKav9H1YmFpITt+l
HmjbsHyu21H/HSJCe99rsYmurBbtK8SDHWI9DVyea36IfL3dIIJtHcLM6B+lMQxOg4XgZF81wWON
0jHpnJTZeaULD2HZmCsHbuFRxqn+t3XT39/4V3UshVEQ+EhF98qghVp9KHXFbqq7fHzqkv3tD7X4
neBJ49ABOaV8c2ksi/pOx+3q5zZkYiw5Jtl3Fmh30vNtO+r1aww4gYofbzE1snk4TQejDMNK1c8j
ItG+9M16P18FTnASuqNqyn9XhG+dHHC1kIY+F8z56dGjJ6zRvC2ELwwSMqoL8zxSXvPgti1ROqda
656ZjtzkbfsLZ3jKKtNWfF6XMq9Xvs2avdlB+B/SzqM5ciTW1r+IEfRmS5aVLUnt1BtGG4nee/76
+7FfvJkSi7cYPXfTm5kQKpNIJBI4OKduE7Gp0BJ+FOLmQSnVfeo1B0+mgAS9dlbXa62FKZLNLvYP
65u9EkrX8hShHNxHt85LZ+Rt/OT6xhuq2MjDDqW1C8oYomDJyzaiUb63QvrKBIZ3GI0B5kiYKT9f
95mlyGsQ7YkeBEXc5qNvhmJYaX1PC0+zHjvhrW2Ac/19hg8G718Tk9uenTUfATojETFRW/eK9BzX
z5m5MvGz5PlTxXSqJdCzmXuNGgambhWB+xj0xfdQgGDCNILD9Z1aKkjBuwRIgol/9mo+kMngdzWm
uuU+tlADMvHJoOvBYTzeh5MvRJY6u6lifDUI9y5UjvlgHXWh3jaG+zWO1f31H7O4YOo0f960IGZn
btSlitgqWUxl0Zdg/QrjrxWCvNdtLLnGhGxmBJYu2AWNi1CXhaemMkdDm+C4aHYWjdrbIxJc/8EQ
QCEe6VS8eZ7NHKTucxOhYRzESO4bSdlJUfygj/7KUYd5e+HwMXv5j6FZdmOoouR11Uh1vVWC2wKG
+Z1sBvE+7tyvvN3HnUhZNhRK5R5N1GI3Dop7rJs2346upu9Svyq30Gih/iK1hd3kkWQzg/xLofK8
j6Eau0lHo9nULlVvQXaTLTgYdesHiQQq0Wp5bZYCtnLdetW6zGCq2Eo2fpVRtiaf2MeGGGzzAWW8
so7LTSEHlRMXEoP9MaXw1Grb2zjog6NVW31ml6Za2Iab6RtjGEunDQZtl+ZZelN7irVTgxE996KP
wRJqqS30MRxsYA/3UUbE9sKqO4h+aNg04cbP5mBwcaO3u+/LQDuEEjSpqJIbdlfV4rNqUM0YKa/q
VcRcsTg8iK7HMJ02fk74vx6q1kq3ozGO+ypRXw09/llFKn+lSKuDF4d3qpggVO8b+6YfRQQLChQ+
uj52lKJL7T5XGLgcvfYuGEIBuGo8OLHJHKTZeMOzWJB75LB+OmUeuhvdGPkPVES2ELs0G/j6ss9a
6pebBnWgTaNn8b5sMtWBpad3gJTUD0Kg6Htm7vVtYzJfBXi93wSlZiERmX+yIhN2vhHH32Z9maAz
XjfoM7kFbYgqp3rjBd69EeXBpgj60e4BjtixMr4VgzE6ZSOJ2y6TC6ApZW2nEekTjcbmoU0zcav2
cPoNk561nKjtbdUFEri0puVHut9RVpA/u2Er3Vil0VlAMKXxSwGyONqmaKtvNOZOrTqCxZMEc8eU
6HvStr0NWj959xrhh9yV6f0Yk77VVho8N4PAxFbTdQ69TMPJ1Fp0wCdH3xC39qWbzn3pU9OCr92y
9qksMScYjxnN6FrZeCi8OJ5F02STNaN2F6VBcp/44ui0TW6hrJrXGzlN8s++bBSn0USGfHKl9Nhz
amyx60UePgFJmhTmtoEWNF0PlIZ3YiACVSijVzWu342yTB7MplEc6lnyu1p45k5NPG+PdFZ3l6hQ
KQmKHO16Ncs3cY1iFRD56jEu6pBT5OW7tKjamwC6JYbdxyrd6gjlbQxSg9tKg1+QIiIL7ZNgE4vx
W1e6zb7t/OBJCBEvg2/G+1zlolzZyiCksuPBxXg0smjYJ3lZ2NBK+jdSKFgHWaw1xxh9n2lVydxn
ldRvMqlrt0VeqjSg0Q4e084/BkqV79vxvUWY3sdvK8qOGwVQ7UrZYSkvoYoIlR3ZDsMfswAvdq3R
6VnmPmZ6NnF7NIVdpT5M6eJ75tZ3erk21L8UG6c2OIByZjAuJqJ6cB+lx6jXY9FbB6UAcJL11SEr
XaKCvAYzWbq+0LkCVgOcGhm22eqaMpTTMKDJn6jNVi6lp4rpy5UdXLDxh2YKxDadRJQBP94qgiiN
eWKO4SlIKrszqIQMn67fWwvfCH48DQgUzB5092e5U+6VCF8HDE3mmnUTWF9AFYZj79QGNZn613+w
xaMSypKJ8WLeae9NwTT1IQtPbWxAt7njX+QQduThmzRfuSgX13Vma3KVs4QtSBU974jdJwXIGMza
4bexFelu1HrswDmo2Xmofr2+vIVcY2Kyp+QwJRoXhWZBHDylHsLw5KfBXnTvhiC7CdzX60YWXJx5
HzAfHKuJsmR2/ctWoIQkkCHzYbDgEvxr8ZfkdlvXWhkMXzM0cz2zDUwzznE9Rfptmt9SQbXd8pOW
rbQDF77Th/XM/I9hISkNUhEPH79ntLBzeHkSZjE076mSf/yHvaNsDqSWFtQFAEMbEj31GZk8oREx
AHpPQv8T7Aj+c1EFcIwo+ZrG8oJHIGCok2j/oRhRZh9LbGAuhkc3PHWyC2wqfAhN8Yj01srLYc3M
FEXOfF1SWRRs8Owhg0p5QUtVvauslQO1VDxkMcRzAH4TL9ksw80gxq5hLg1PQy7F3GtMe8oBxbRY
G4f7JlNaRzE3EYD1RE2csEnEjdpb4Sbxomwl1170GUTdiCTUM825eljXRYIcdqy3r56S6F5unt3o
pARHSI9XLC3EX4Ch/1qaRZEyEfTRK+sQiUgmJlxVjZxIXQtV00Uxe05jhB7AxKhkUdj7+PmGVmjc
Cj7IUxKTdfWOL/wcG3c7Abkqr7Wb5He1pr+24DFTR4Dtm74nnZaPJuHaraUuFsCEuuoNTMsvfcd7
UyvXvtSiHbj1GV2bWFiN2f7JSswkjQq3q1iVm8p8q0mS1yY01mxM3nLm/UnYGukYc4PVfWmrLQQF
Qc6TdqXosRAOKdVPgUOjWoNayUcrnuGrXuwqwUnTRjom71Fd7FC5KMHa/HWQouQKPhg2Oaj858Ni
oVYXWSNpARKTj77yLjTvdW846rBWpFpa0LmdWdFILg0qr9DFEt9/pvFNFvwq241Rr4GCF07Qn84a
NyJX4kV+ITall6gjrHKdPGxcy7ezZC0RW1wJ7L7TrJZJ5WR2U41SXIp6NPinAOSVrYv5wQzTz4oh
HIT8r+lEGDZClfwfW7PrSh6KICq5n05xi76RNakO5YPgbmTNHbfXHWEp4DKmN+lok8/C4DU5/plj
C3Ho1Zrf+sgXmhuLxDnIxjezEm7kNNtovv8uV+K2p4Zqu4a1bV3xLVLdv697ffgNswOc1pSYoZ/0
T63U6k6ZmtsqSJ+scJ26nsXMguAHQ7NTPFZjaLqZSEQy9TtuM9FBwEJY2dJFZ6RiTnGWNAAlho87
akZq4FZeyWoEqwMQF9xJPcig699t0R3PjEw/4uyzNYw/S13X+CexOCnKD19X9rKcOJL8ct3OUtyj
AzRRTjK6clHHDhnxy70BRshcD+1Ekxgh3SbZt+tGFu4m1H7+NTKLEpkYQwkA2e101WrVSQxuBOFO
yA9R/KMpftbtSodybU2zN1UdFZUXepjLxE8uPJCGtNeUlWxpZUnzSJ4IY2qizM2SNIpaQn+AHu9Q
iM3WjJv7Sk2ey07dUbpZievTTs0d/Gwn54TSeQEqpOojzArfPaWxQ/dkyacw7fZ9VdhgHa5/uJWd
/EPrc+aFVjc0uoh22MkbhH0mjD6Qf9mFzKVZuRjXDM3cvWvcntiEIT377fpPuuna6Rr50aKNadSO
4WXu33mnvDRSrw51gUtEVe2gfyqGr6n79w+RSQTtHxvTbzjbMA9i9Lo3XZhwrcxJ27dR+1Q1O3G8
jb33659mIX39YGkWUxWj8jot80jXu209wogEmliWWiekVFX54+66taVwdL6u2QkGP6HFkmAGp166
C92fZvgFUk3U1n5dN/OnyXLh31zBk2b89Pid3cKBGQ7DOPlBjxKNXbdtdl8qVJfL3sgdGcDzFiS0
CgaP2mKXW7XTQkr2XW6Yf6+F7JssdvActTT95CLUnpI0aY+DqL/1HqlQkDEpZFi1sadnYGylVssd
UwiHabskO4yKzrPNAGrJEQpeO4c0dFtZANBNQDV2q1bjTk9c7ZAxJrlCYrC4u4y8k7ejkiDqsxul
aBrYWUaE1uTEOnV+dpuholIIoxNG6o/rO7xoCgoBGr6TcMa8FuQVXqEZrRWcxoS+MxCA+i7Qx2av
Nml3MhmCXglYS5clRTtDVuhpXNa3oqxWQ5Gmxsn0R8g2BqGz1dRYiR6LRphEJ6lmDA/d+I+nDlKw
tBwiPrFa/AxhtUjbn9d3bTF0nBmYuT8Y80wPS4iGA884TJOEkaW/INiyvW5m8eNMilsM4gBvmWft
o9YaGWMkPBTH37I2OD0qV6X+NR3FFUOL64FOAgQNJIh43McNsyrFy8kGwhOICuR2KVxHkqN13ebv
10NnB4QhnV5gJrOLOG/6zo2SLjhVEDpRYkoYkBi1TVPJ9nVD0tKCFIaKRFTAAULNVUaUMM9lr8et
S7/d+276SahA4LVCmNBBpmeRwYYQoSac+vsuHhGoHOwiMe4jt98z47Y31mbRltIDanjgHOEMRDp8
+r1n94Dl63oUuKZ3GkXlUWm6YeO7PL4qpbvJa3VjNfnJc5vXpu0O13di6Vr4o2TAm0+GcmpmuBNE
pJUkJtM4Kruk6zdKJu962TjIcv1SdmtSBmvmZo40yklv5inmfGAcedfvIl3Y6IrsaMnwSCvzPzgU
7CMQIk1sXUyIftzWqM2ZOh0Dn3dg+FooES36iMqvYGvNXxOEsEEQY/MYBPzFm33mu3WkJbD+UxAY
ituo+uZbX65/qCWPpeBP0j1NpvBM/7gUaIwTz9SC6JQWXNxqf6tKz7m51rleiowT2zvEeMBVqAZ8
tML3Ia83o+ikuT9T71s/7K+vYikfPf/7s+/vNVGYUBuP4P+46yBJKMK3GIoBr7nl8ZwLa1PP05+b
pwfn5mZxGKKVQXLraTlqZYfVq4/U5JjtjWjl46xt2+zj60bjl0HFssz8vRxTYMOv1/dNWrEwny5O
xamblsUR9KXWoW5vI+tWcI+C+zkLfodi77Tpc13+UqxjI+0USbhp177cpf9NpOjTaAsVIoRzZ0vM
hpA3uTHGpzx/bYfnUrmRtb9+9nPnwy42dYW4aOaA9tALOqsQhPgUxBXpWcrIF4pY6VqD8NIHURRn
2ABpJJDsF09Y3Sv0MdL8mIL8U+Ju6cM+xcFTD0I/qW7U+nT9yy3sG4AsogJsfswezD+cYQhjkKth
fjKam9K37Kbx7WBYeUYsGgGgD1MYD3Ni3cdjmxlBICD2mJ0MVLgPURC3r2oQNp/VrrA219dzeaSo
DlFchYGZhhADwB9NRRKUNAgm5KfMgwRZPw7DKaOXvsbks7AilRSAq0lEVOqCeBZwtGEUPcLhrUBn
vaDGrkllubFGqT5eX9CiJQ2aObKoydQsmdbEMNGUcMxOMjWtiPlbWCWdDtTudTPTvnwMRejanZmZ
DvjZDe8aAeQACmai/EtR9jQHLVvWHl3xVhBOilA73bDyOLoMGViEfBRJvWkgXJ0tDAITMUtGNT0F
5W9PGTe1+XZ9SQuuMCm0GaQrU0F/js5kMrQ35LoVHmXrRQ2ZatV/1kZhj932up2FhXywM/NuoDxW
0lTYUfXOzuLXIl8xcJmV8LiBBYGYA1Ek6fTHb5N6CNJ0SEpTGyn4MKaTI7pYVZJDzdNWyrVi+wJW
HHv0kCCim14580BXZ5UqFvIklSwxo1yCGUp2EqPzdf65N74ZMbx36Sc3X2NVXNxHKtXT+SXM/rlj
zlxwlJvEKqyIibsI5lt5Qgj9/VnigqCrROsRzo95h4cgFIVxwMBYnIgoAVj+kcmh6iilwxpfz8Kp
5bCCtWcxtAfnTx8kAjNfjUIKDF77WtfZNlKsW3Z8JbAubdm5mZln1Emn1mOLmUKQX9tAfRmata+y
5HwyqSMDdkxJsJiPzlc1SphliuajxzFN/sibMrQ2YXaT+cFRUl6uH6XFbfvXmDFrp0L2lltpZlAm
HqOt72lfmV232059+3szUCbxgqOPwKjJ7MTKfZ2KWU9dXa2fLaPcAzJ1QOCthNSlnWNKDxolcnya
ZLOdC8SgbauMj2PIIItKBm7d5LkW+2NoCVtfCNcSh6XNmyRNuCo4vhdYWa0ZY7WRC3zOTEJbb/yD
LOT3prY2bbcUVykeTJ2lKXj/KXqdn1OqWsZg9nhEKWzCzrUb9anp/A0Yq5UdXLZE0DOYWbnkqB7V
GOFeAzkfryOFFC27oKKfVdXe7L9c94hLfghcAeYhw4TSmOf9PMZmbjbUQNO800BsTXleK+VOZ/rN
DnbwT1abgPJV9h+yCIwytwI8Vifpm77o2U5KucD4ZMaktGXdBwjZpsWtb65xbS25xbmRmbO34qCH
cY2RsfjUGugXu0djWEsfFo2ggIIqr0S0mxc6IfKUMwuOhFOjBI9NPxyn+lsLRcHKZ5oeeLM0BblQ
yN9gJeNGnCteCoNcmODrsZMLFRyhCNIX7k4RotOo9c4wTC8N1cnaBkpzRl7cbqPH4fb6j1g61+e/
YRZ0fVULrFKZGmbdbZi9Cmq6M0Z9A0GBjcrIdVtL+8pNCF0OIMrLQhB8nAichCOCVlLy1PX6vQBl
YEVP5rqZpXuEW5eYyCQaxI7TzzhzxGLk3pAo1QEXGKpdBIPku1xq0KdfN7OQZGrg9SdmMX16wU87
e2YGwoEeoCJ3SakScDNpn+ZHC7kcD6i9D1uflr002tps2FIQOTc6+1xCLSe1jEbPyZww3KlP0ey1
8F3HF//Lx+IFOi1QmfBbs4BfJW7qZX5FOcfM7n2BV6KVBU5gNX+fOZPR/mNnTvAJJGNslJZmKlQL
G6+XNv4aIdRiOLS0CaIC8xQf6+JLCb0rV6N/6kX9Nh/zFzcxH9NGsMXWO4G5/MTsChVW/RQhyCyE
xcoRW3J7asbU2afWiTR/zYtmO7hi5E7fzH/guX2CuGzvmsoaleSiHQOOO6qsvIDn4QQ0X0/luIOD
LB+cun/v6zcjX5P1WzCCVzMjxownuNh5HpCFXquiJ0sTTYYnShOOY4X8XdQfrx+uBT/HjA7JHBcz
NHqzT+YBxU4UmT0LeoOhjh7Am+54wpPX/L5uaHE9oKQAygCNvxhRaXO/C7Ia/NJEtO61yr6WNEeu
9JWW9KIZIHWoN8P5fzE8Ivt9WMsD6VMO1bAx1Ez+/Grlv1aiJkFjKf9YmUGY0q4rvCAKqOlrFVej
ZQs6CP907RJeelOhKMCEHcP7VKfm87dCCfK+5yV3CpuvlhDvitZ1YjXfQKxut0zhSNGLJBdobT9d
/1gLl9UHu9OFehZyPeQ+Na32gWjRUPczn0mFz252TEcGH/y1+L5wjVAMJ1eb0BeXReah7UehaGEe
pmLxPU5Spwq6z3+/HsYU6XjzL+CYmZc3NSKIujoKj1L9rYROW6weB+sn7ZKNEP91GxMHh4yFS5aX
3IVKUmGUmdmGhXcKPdJAE74cdzs2waEYR+f6ohZcfYpyukUXAGCsOluU6qm87zPVPyVDtY1G6dBQ
v7QKbXvdzB/KwFn29MHO7CpM9brJM0/xT8Cz7l1Bc+A03PVitQ+KZzD1e0WKHdVtnJaGO9WZQ2Xm
Tp+tdbcWsoAPv2J2TdYhVDSMjXB9QbKt1pmTRNQc+9to/Gq5HZQGQDzH5+tLn1Z2ZeXa7GEZVlIy
SiGZh6FXdtA8eCgy9U1935TyXsu6k16vvGQXjoJBGiCC69cmrOxskV0aFnWamz5BX9lEebWp1p4s
KxbmS0ISSWmV2iLbCO7pItp6/XZ9zxa9ksIwk5FMC1Kj+xg68s6CckuBAckdtp5ya8Qv6qoKwLTv
F98FekvC+yS4MocptmrpuRSnyW/D1habxh7EU2g9BfFdKrY3idE4jKA7obvy3FuIitPjny9EKZ9S
0yzqF0IpwBCTYFY3vANMsF/yXv0ctGptd0OtHkPBW3shLZkkv1ZJfBl+vqg9dQgB5UZP9mRpqfdg
Dpa38TmP0+hf4YTtaO2sLsre//4TEistUaJ0c0ldVFaqXMGogVFIkvLyJwW/n663EieX/ASJAzhp
Jkwz/3z0k0qCPYPBOA8888/aEpB5+8xoycrTYcnb+VSQ3wGz5zU5O09GBs4gC1MyQvE1LG/8Yg36
u7SKiYJyoneYhkhmBmoguE0Kh/ljoYPjHHK6sEwQ3DWduza/tJCokXD+Y2le5MpGX6m9DJK9qac/
Vk9tUjvw7tmxttLbWdozsDGoq4KPAe40X9Iguno7cIBNL4vQuR3MW6BB6UqGsRRaz6zM41CixVaT
TE9Uw4xfZaV9yBrtgDbXixeZB25xx4p+X/fqpQ0EfUkBAHJIlJpmDqePWURHhvq03Iy2JD4kEreG
UdmmtP17Q1PZSZ2QRZe8Uq0Qd2GfYcjV8hs381zbV4U9Ex8bLxvXyncLq6JWTE9pYq8AZDL99/NM
DbLM2mxRt8/8IbZrfCOT0RPz2rey+nF9XUvZKM2xKbmB25Ua6MwzkjGMGlevUBpv3TuzzN60onF8
hprBdhw8bzy1ZXhj5eq2ztq1jHv627OQf2577v563Aeql2F7pKSm9HcJ3aZOvK2Fbptqr0UJ32y3
4qILZ5upN3hz6XCx4vk8X5V2Vm+5JeAHQ4OcxLPVTtvE1lphdNEMDeiJoIuQO6+iMILZB2I08tBT
9BupkRACdw++aq0U/RcOHCFq0qiYnkaU3D46SlK0ecU3peQVJY5W7N32AJS61U07y3JAz8ZKdrpw
c5k8W0lQSWgkwIwf7SlJUYlVqkTka5kzhBGlZcCg8sHwvUNprBy5RdfU1UkTyKAwejEwmNVuWYRW
EZ3EzIMkN3f82LL9VnKQ+rRlhpKtBr6Jt0Rby0X+YJznjkmZecr2oc/ln4/r5Nls+JWcRie6UMYt
Ygyx7ZelelvHfc8EhYiYipKbFByzzHF5ATPx30R2q3XDjaknfyS879ygDFHc843wGTBiBTJKt7ZF
Zr75xpDfNJ0KcTO9r79/KptTwxtac+AJF2xtqWw2mlnlEQEx+pSpA+0gFfavbK0XtPSAODc0j/V6
lOVoMvFxCt3q7UwMjlUR3BnRvZhB89ceJDW/K7t0A4n8BqaTnaDFxwrKn+vha+mc4fncoRApcxRm
zyWlLJQYZ01OTTLelCjmAZLz5F/XjSydMqh9ZJW+Oh2ieTgOClXx88hNTmVf7Jq42SJf1zHT379T
NrvpSjGxh0RYQ4QtzLdAJU4axpQTNDmWOjtsPV3rwgytmFHWzFHgQfZ00N3Rmxakdm3cQC5otXC4
xjuj+B309YojLX5gxqqZTOd1zWjStPVnlxAtS/QtQy85KVZlA6I9QE92dP0C3GEsHzuS1miqqavm
zSi3X9NBvjX78B5a0bfru790GZrm1PDG3yYm2Y+/o4YSr0milE9cAI1SrTLfCl6dbwOwTLbvKdnf
uxTCZ9P8K70z4uospgop0rWVhfBT3acOPUMnMJ6l9tNfL2qqNpnWRABIwJjVYiwxTfqhJ3BXIU0z
+o92PWkawbNoQ4Z13daC+2IGqOb0+LzkilcaqES1HhRRqDwHkrZ187s6fi/i+yb5DlvXyhVxKaww
cUX+a25+R7hNWfKSw5wpP0lMABZHCSY9P77XREgK+/tgYNT3R27ywBteau956PtNCqNe96N131N9
J1jv/6f1/zln546swGpRClEMcBQFk/GpNmEdeWqzZ8/9EovfrxtbwOt+XP7MfYxUqlrdCrDGmOUw
fiu923z4LgpvuXlbubUtuLdxVtkuNOVZ+BjXRwpLdqqupDkLh4aPAEyEIhKlZmPyibM1D4YOS1wV
x6dIa+DGFnaaGB8iS36kv3q4vuKFEPzB1OyubOBY0cQEU2J8m4QV5KDHun69bmMh7yC716YoCOU5
8hQfl0NrNA9SjViUo2Pm69+tztwMd7FTeSuGlhZDh42Qi9oRj8vZvsVWNeZZJkcgxdRN7N1n082/
SrG2aIUbml4vOdsFZExtqlArxI5L2ksYCReduL1T9RUXWLo/JklD2JYYT2BWdrZpoiS3Q+oZEThI
866RgmMmtmAARieHGoEHDZMkAqx4HhMiRfpS6qkDH/7KmNWSH4KQRNd2Yqu/QHYVKhIqXZfEcD40
4g7mFm0LQwNE+gn0LLXerukdSEvBjooz3XuSH+qn0w86c/wJUKJYfZJgMLpJoB8yveQhjvxtqhq3
E6hW9KNNyiPDN8YbJZePbcpsqNr+0OrwtZbjhybIt7mi3+uFuRLzlzppeBTAR7BUDKnMxyunh5Ys
Dm58QiXml17UNTcpKL4GepEbLxJbpo5UpBTFIdinUninV8WeCcY1Uej/5WfgEBPYjm2aHVifKJQr
hRaflCG8F+CkE2Npr/jEpjDN4cnyH/RefS6N4TFK0s/60B6vH+Yl76eNzUlGmRsM2yxnC7KkKGo1
SrFfOEr9kIJmFIPd/83I7CBXKrxHYhykp1b7mdYHof01yiv36lJQmuZ+4AigI3BRxiuqwTI8T09O
MlVRsbgbBMsR9f4gxDdFqa+sZ/GrnVubZQx1W/VqkRrJyfC/U8sBCoVkuiHarQLWNPQdr2RSLrlR
1Xuwjit3+tKhOrc9u9PyQs3FRMZ22EAMq760lu8wlGTruGsVfq6gnr7+9ZaefoAC/t3bqZ51dowN
EmzRL83kBM3erq8Y4xFfpD7dNs2TiWDWUGwldbSZIl7Z5iXf1HQY3jka4qVmfFtmnhFPitFxrzum
cjPEP6RmDYaw5DgUWvAZXi1cuLPFdblR5YNHjCrG8mXU0EBJpZsa+mbb641j4Kqb67u5uCiAONTu
Sf8uJuMGTaikwaThaMQJivM/hOAlUv/DoZ66p39eSRQ9ZmuK9dqqx4Dmaas9t9lRqJ7dcOUuWfJC
rpApZv2hWZk9BNw+kDO/xUTq+YyqaZu8EZ54MIDrGU9K2W6TMXm+vnN/wEqzQgCj8P/anJ26MG4N
YHQ0uJmw3cUpMqC6sfcmKroq2kaMmHm89psk3gBO22UFTLt6sOFpzIOY7MREMzQeHQQQdmaNOnXt
3wFIP6ZavmE1jl/7v0M12gZyc1u7uSMkBfJUNVSo1q3iGsdC1bdiMq54w2IkwRE0GNXxPmOumCED
cPNaGt0nXTNtTTkO5WBrdbzThafY2FbVUy38KuPaFs0104tf8Mzy7Asq0EOAlaGP3whM9hZ2aXzy
+lNendysdv5eCJmHyPk6Z98ucTtd9mTAFkndvtToL7ZRtFbAX0z3z43MQqPe095DvYjyqR4d0kq3
21KzI720g0A96omKNNH4jdL3Z1UudmFiPsUagDRNcfye8ZdO/3LdYadjduGvZzs8O4ZtRNHJjPk5
RnCn1TXFqTWGj7VvqH+MzHqNQJbRsKth1jqu+mlAM8qLj0PU7qLsFwpO/7cFzZKFKqq1HAG64CQ0
t0rikaquPNiWan24CTVGRoamobVpwWdXjQexqz/Csnjy4PRsy29u+In8X3QfeukpbR9M7VkYKyTj
Prf51yQu7DjbqjAFqijAx+0+i79J2c+6h8Jwpba7wEU7+e+/P2yWpwWDkXjFwA+L9Ic2Q7kOUIhX
nsThKFfDJleAbWSnRv455r/F9Edb7Hz3PayOaft6/RP8Lz7+/3/IBbMV4OtUCuI8OMWj5BSC/tDT
5LMDKd1pKJeNtcj0J6Q/arkR+nqPPoGj8nOHKDxIrnjD7fP7+g+aXOzCyU36jKD3Ka/PE8h2gAwl
H0AdVwOaF/URMM2hg2Sm+mvF9imCnBmaucaIVNwo9WDCVHm4SSk8V2l528Ajcn09S0eKjilYbWh4
JejDPnpgHwqu78dcbMMfxfanSu+cXIOqB86pLvD2sbuGpl70rXOTs1M8Dr5XjiWROK5aJ2h2lvm9
p15RW08RSnC9CBIp8jd99a0PdgDWHFnot3r3UGVkRdaa8N9itgdl70RPTY+NSaCPGyBZcKLmEywu
Hb8O+R5aNDvpDk3+qCFt3OY/1PpbH610RBc3/czmLLCkWeVKY4RNrcvR2TKdNH+1dMEeq3ojqS+N
t7/+kZeSPlKXSWCHourFVGJdNWFvDHzkMg/2bdFvOlejENbd6xNuKZIP180t5Xyo2ZocD7pdTOF+
3NI0Enjli5xZOaxsrd1r4KCDdHfdyLIbnVmZ3X64gto01P1PeZvb8fCs6rdpEu0ZcunLl7R9VsNH
V76DkBFW4U95xoO3eu7rXZKsZJ+LIep8uTMPqhpRhqGNH+L7P4T4qdV+ExOC4Fs05LYVfim0Uz3s
9fC7WexbI7cnPDPsZCu7MaUv87iERA2/g0Y7cJLZbox1OgoZU0UnJX0S68/iUDlhfQhDzYYC1rFc
+HoM1db1p9Bf+dpLxXreExM8DYwuRHIz0+aYj4E3TrCxuCu2tSqZz3U7fA+1PLERg3/T9SLeir7k
7jQd0l05Dt+DQS5fmiD92YXV2vtt8XDhemCFJiLT+diY0fVGUk1Qw1Itt4UnnvzA3AikzEEZ7eIy
2jTtWqq+MHeMouyZzZnHE1lKdHCmV46oPdCd27aRvI1T6LzFYSfU7UZNwscqqX70oXsQs2Ajte4m
r4O7VpFXUuy15c++hm62ctpNmacKw7ZkAPzWjxHstHoQbzvzIOZfr3ve4mE/W/os65OENhVamdgi
VsEhB7avm/77YMQ/rptZW9bskJmt34lhM+Vi5SFVrE3cfMlrwopbOJ6I9jy+dt3glOFcHKizdc1u
KS0t6iGZRucCL31xi/R30vdH383sdKhhW8lVp0nbLfXHleO0aJfKmKgAouZKnr1TTEHp4ppJ5VPt
N/dSXIFAy18hItgmcXQrCukxiEYUAP8DytQC3SyjdMXTDGf+GLMzQ88EKQW2LVvRIRizY0GjuabR
lmtr+nKLHnNmavrUZ0lv5kuZq/ocFiUetq0kPEtjs2nDZKWJuJSpMUc1Dd6Cz4Uo/6OZpK8DtRAx
E6W1XQW3/085qVxrEU7+feEnZ2ZmfpIOjZwLFmZkt/4RCeo7gjMrK1l2iX9XMv82iucm3UhEY+j2
3lf8OzlHJhxNQ3SeRWCdcfl1jIZtNsDKdv0QLC2OXgQCQNAqItMwCyZ1J4RSOwKSAZ3+EHjlEx6y
co8vLe7cxOwzeXqG2KDWcI3X7q3lWhP1OqSJw2MyNI6kRm+E8EcBjv7rK1vyDsjKpmo9k7gXqnmZ
B3ds6gOScQMqEGO9VZTmi9XBtxHm+781JaOrCUk41f+JHGp2olOoNTRe//BQAaRSwuD7RD1fucZT
lpn6SvRfKLBgjCltIP7wN8jzxouA5qkVTkw1cByg1/YbnQJ7HKAEzvZV91WUctsteDvrwTYU1jL7
yz3FNmKOOkmINTG8fDxxRlOPsurm0NboXe7kAD8cscuVPdlBKdl6buRrFi9DCRZpt/BSopMtz+eD
eoSjvFzmkVSgYQ0TAhx6EQ/nleLf4romXgpIckFkzrkP3G50C3g9mDQd4J9rtPJ/SPuy5rZ1pdtf
hCoSnF9JSrJkW7bseEheWBk5DwAJksCv/xaz7znbolhi+Z6kKi+pYgtTo9G9eq1NoZuHQnh3VK4p
Yl4eB4zog63ZdWrbRHkWhx/OneyQWeQ2L2kIIc5tw6MwLcuN1rETL/sV8OziEOH3px0z8aTPTqHK
7cZGb0jyWAsz5NUIFHA8+F7aHXIGIqvrB2Jp1aCRYkN+YEoEzt/QKhobq67QCkebXx74xDucdDDC
Xjdy6bqQbsZz7m/bs3YBtqM80lnS4qFuSTUiScBAPsfWmHOWjNAJ8DQRsmAPzjyzQ4UczA6Xde0+
A5rmW+Val8LSXH20MLssh8HKI8eA71fodKtqFK0QeaSRsbk+W4t+AwxQgJ3YIFtAr9352aWpFWsg
00YeoM780Qtb/lpyGdoQGxKDP9BT1B3l2Pq6+eW65WkA5/cnBcrnX8OzKUS3uF4oA/FqZvBNU5p+
on1NgHpuFBQBcBXYEJC8bnF5Sv+1OJtS0ukx7y1YbFLriyj5jkFsMkNL74qdhRfq+dCms/4h0Emc
FughCUNluWPxFy2rAq++0emfJPnBizxkxe1gvqL50TeNQwnWDlOAqF3sneT5+oiXTveHOZ53atYO
R7ewjkqCA/VAXxusJ1qJQ86LrWB0f93Wynp6s0sghf6KNxhTStM76vIOuUwP2g4REjy2+uqsYbDX
9q1Hz+c4bfvYrC28C5T3kKe/NcoBj8SGbX4K8GRFFVp6qgkx9lNfQ/Oump4FRykEACkdpllloVa/
jf02bX4P3mPv4rqNvhrqHlREvj0UK2d1Zf/OS3g6gI95QjBkD6TC/anR96M4XV/E6dBdOZTzpBhL
/3MoEbK85ibdg5j5Jkt0fxRFKByyclKW3eh/T6Q3cz7KG43IdDGTvf4HTCi+7N+vj2fpVv14AGZO
xk2IlXkctHPEsH3IzwMb6+phn3bovEluW+Iehdk9DuL/AwczuQC8rJCbwfjmsIuR1xkpJzJ/w012
OaTUlF7u2r4PhqoOVLPN6aGI07Art5lx6w4rafzFZUS3CnQhEeheEOMrXYf4XgkH5GnHEQJXUR7U
8tkmXySAN9dnePHYgwgBHeETInzuYkwn1cYsRc4vQouW/trUva+0Gkqud9T849RP160tZG0xrx/M
zbwMs8ost6qJR9B7LipAIMBcbwIw0hw041fr3JfZzcBWnmGLXvSDzZmriWtQrNTIcoD/yNkx944y
y2+7e8tbicXWpnI6LR+uDTPDY4xR2OEj34iGQknZ2Ti9F0qP7KGVFCYcda//cUJnR7BiptDSEklM
S6mHCsK/cWWdWiM9oBE9LPF4aTRthxrWjT7K8LrtxcOJ7j6UwBDLXzT5VwCya+jfx+Gs2sCp7mJU
rKvHPHmGiNnWjX7Un+eBw+ZBzh/8KqjhAGJ8PsFDaVOo5iFqc2N9W5fe96HMQiQlfl8f16JXQ2J0
QsSDCU6bmWn0Gjq1Mfx0R8o3SLT6pR3/uG5icat8MDHbKuBZhjRvBROWJX0jfXKVu4uhHVh3Jz17
Nce1kGbxCHywN11NH7ZmljsqbqHL/cgoUgFfkoH4g7cVq8yzS1cc3rDTjTC1y7izowbNOZHk0oU3
QUOQJ1xUPJsdcvrXZ2/JPQJbPql8u94ECjsfjRKNk3UVAXW5VvmUi40cvpK49ZVpBHm7Ehct7YaP
xmZXUI0XSkZbGEOPxpanD8QVm+vDWbSAJ8+kzosiz5xWrGONxwvXxi2aeX4pQCHAV7zE0nZDBzqE
L5HKAD5/tqOV2dt8lOh+TMvfTdkEAyTw0Mnt59gKkPcwspU62eICTSpNeJEAFztPKEDCY0idAfYk
ViVi3xrdDDL3vdbNHZTjr8/e0tZGr8GU5QLBGMirzjcDiwxSFDnei/ZgbUg3hsp0wNyTBmz4dd3S
0iyCtQIBAcRK8EKdW0LtgwoNrpb2VtAO6Csm91V92/BhSmUfkyRfWTa6aBEv4b8EVhA6mHVzeHUR
RWWd5Y+ZFBoAbAWKEzHY2XH+kMIeBxU2KVplkWF/00G++K2v0FaSWBHbFGrAMyzuVTBYnb6DsNOw
IWiC9QE1b9AXJYeHFGJuvooLRNue/susZQ1YcdOEoBZp/ZZ4IyoChhYWRLhf+yZSK3tkadcj/Q0F
Q0jzgJdw5pKarBOWDe6MR5KAaUwDFSEW8PN5UBCNILhBhRwBzkVmy6g8MTYJz9HqY7cHjVmND46J
bKWIt7QFTRetlxMpoHOhH2dKbsbAE6CtScsOWkH8sq82AHj6qlkTkV9ysBAPBATLASkcOB3Pd7vj
TjoHiZU9amYjb0a7qEG+EDm+5jRrusZ/n2DzxwTq/VNq0AN6bn6yjMKx84KYwGF3gE9aCrunHB3j
wTIr8GQl7uD6rlGNKLtDiADquUgyjK37jqn+qsmuCrTerMMW/YZ7h/SmPxi9gj5MA5E4zeNHz3R5
aGgETW4dH96LtM5vU87lAcB97sem4/yMpNZHaLbk5gMruq9aL5Nbb+zLEMG/CWmRFMhsU7j3LjKJ
gUpc57GEqw4gh/iOTp3xiWuVgtaJeMcj5bvUZP6kx0B1Z6jE3krXzjcdYJNoeESwJPMfmmTxrlPZ
1IaGynQlFR6BdHzuE57d9Iagd6NjRSBuTy1opZpHML/YN9DrtfxuqAsfOMnU7/riq+bJbwm6vwIU
oNQ2yV/L8YurTvUj9GWhtoAWXbnNuQAdXKX8JMqGcECBF+SsbY9GRRnUsRVENXgLQfC+a6DVHrIW
qG6jNtBdYOJhXBtFHbS0cw9ux+DnkEjdZk3N1g7P0l4D7z6y7Yjw0Cw322vtWGui6IHDL+zoMXbi
e1smG1GslZWWTg8SpyhgAeCAm3Z2wYqsjnXhdYCWT/CVCshrM0xqa0vEzXX//TerN9/QHy1N7vZD
FGSDCzeyBgFLdvyQiUHzBaH7CBSllkwDk2ZhPlEyQwTZcNRm8LpjQo03OxkDQzY3XVGGZKDhMKz5
j6XrEv0WE0QVLenoGDz/XZWhS2hOywL8Ld+79jn2HmizjfKnGK2r16dgcUk/WJrNQBGbaULZUDxa
pvS9ct+NExA7uG5keUExmskZAiI3uydbBU2tomrR3INnXTT2gdPEfurskc5asTTtwMsF/dfSdMd8
WFBiazyNalgC6EoL0IfDgyxV4O6OsnQbGbwESxyIYOMGB0aTSNJdH+jSbHp4M2PTQjX0opFU1IUS
eY83lkILHoU1Zb7V/co9ubQ5PhqZLVktCtoWcQLRIaoFYOB+pYW3USXYHod4C5e4skMWUDETUSuI
qSmARxYats/ntOgw1q6APGNGu96v0mh49BJS72so3N/W8PqBnshx4xDq3epCS55bBu8RNNo43KM1
xd4aLCsOI96kuy4u1oSmFqcc3a1gwEB65OL+sw3IWkiPZY+jp4JCq8NUA7Y6f7m+sEv7CuIzcHq4
+qCyOP2KD/uqqCIo2XI8Y8CBVkwqy8MXj6PXRnG3gAq7aT/Epeh3OuKXO9uurJV9tbDkgORMAs/o
90Kv1+wAlVHUgIxlkhEAC6VPe/tORdk+qqwblkH/xFyTcFtov0T3Kh7y6PREsxO6S8/HGxleqrw+
HlEqBntpPt7ayRuBYHfWHlE4I5Csb5N35nHfYX8GcwhS7dDwn67xjMDOx/GEYEr6oLtr/eLTVjs/
3gg6wEf3V4NwYi8//1lQhCFJHEfyWOlvfd5sbPYuUwNF5t+qNQ+N93R91S+nHdNtTuEO9tbEe3Ju
bmR2TogJ6fomfRrKH6z8WnhYfD0PNf37dVOXG+zMlDUL7EEiw2tbKnnMywjVuq2XbXIgYVznRcSP
TIboGb9ucCHpjRo22OaR6sEj6aJuXtQWw4udyKMYH8wOjHh0T+Qbd495t23Nx9L8XQwnaXUr7uTy
LgDPyqTuOLHjGhdE1n1qFUmTAUSVdzww2W2aTijoHeGvK+P7G43MNsuZpZnfsm0pkjTPAB6E+pFv
INu+tQbthxFz96UEE7Gfq9p+566T7cuiMfe5aTehQKP4typS/Af4+NFbYOHnaaPTbrtJn6+ThtyW
WvuKmNs6omypApXm9gboIucljuJfuXAsEaTKin4qT5OgQBnbrVsw8W6kzpdM1DRoWrvaKUoimEHN
YxNnXvrAa0r/pEPctzc27o1b2qvyxS1wPzYgfNi6Q+TepWUzPrGy5Hitke6UuOQ1cXLvNFJSbryi
1naFHPF4i6s8OQ6xzXdI5Fq5D9ImY+OU6N8MIDfd7/s2Bw2MnRAE6wKF/ILGsd8DMrIz+hwQM0HA
VxWbxrZpI3FbJmOzz3QLETjr1QGU9PEewhx1kKku2UH70wTPEFpMWrT1bPuC0TDuaPSow/0jowSM
JjUlvGPXtgE1UogACEtz34eqJA9JxiXzrcHqfwzuUBw0tXW5+BN5/LsJAMyQkhuVGSGE08unJLP5
bav1p4R05q4amdhndj1uIM5ggh5jUpZumQz6xuwCBw2iD1Hf8KNAmvKrRVPyqwaacJuOWf9seoTc
Ko+pQBqd843ZmQhI2pUPFpd8l9sywwrrSga6tJJvXOjuqUZYcUSr2i9lWdG2VYUWuLaZbsuGtRvq
Jc5WpdBU85xoOER9B95Zo4xuhsRr8BxInQ2KSyjB13QMdD3P9sBN2vjK0Ad8pD9E7VZo1JEqVJab
hAg2u4BUqM0EL1qqBzkZ8yetc8oXVXP3Kad1dp+gI9evwbN/Wzmx/tBHhbtLI16i6gIGw0aPmzdW
CrGT2EFBAXqjnVNE1r1uxAARAo0GjiO80iSFrK4AMTqaZpzO163Cgcx0ZXzXpEH+6B3CTy9D4xCk
qs09L3OxgapctUuFhskeSvByuUO2Ea5GNq6su61D9D6kViv2dlTrB2IIvnPioga0D+8aInUWsDbq
A5pldGebDLFY6Vorbm3NvcxcthmRxuE8zx6Art1S752lOy8eoYn787p7cRYcNtJYOoAWYHudSJbO
7waHp/GYV2P6MBqJ/Z1ZDqS00tFqD5FhC5wBPPiFGbkbR+vUDYJFGzoR1Asbm/GDo+eeP5Y5Cdv+
GzIdgQWas/uRZ2isE18bUwNhuNNtRIq+m0F16jEpteGH22LHUDvdtt1AAzCx0QDt3+ZDldjFzu0Q
gmUDMP8QBW9Dxov6vos64wlpRLYjVEXbPjJZOFI1PKaCkLBpizfptfwmtfDGJGbmhD30tkIbFDO7
rGzED9EV1ba0vZ+yAodtzFCrcFTqBbUXGfeS4XnPPXdLLdE+aRIqGK7nMsAacrt/hvZUcdPyMtm1
mky2rTtaW5OjYcmQmtj1dslxyxGeBGWBHTFaroX6iIbnVWT0vtOm3Z8u1U1fy/phF7UQG05y0G6z
ok0fSl00QdUm7DRUUvt0oAWyUcS4AGpMfYhzhFdbum2P2kn6UBjOfR0lFeq/9FU67ABdnl2cRKfr
22jpFrbRYDsxjwH7BMDX+TbKR1ZWleYkD3rj1Hd22o13DK/izWAJulGVlR1ixGnQJ6+p92B0tncr
VEIOyHtGa4x4l5E0xv7hp9DZTxEAz+m9nTxMPRw1tIE8o3lSxvjp3NhkBgkrpOsdZJ6noOtDKK0L
K3N66BE9OLoeYCP4rf3CJBKPw0r0dplPPDc0u/9ZzogsdTN5EN5bhj7BAoXT66u3EI4CIYfGCEgX
IP6eg4Y85dVtpmG3KAL/6Sp0NVc+J8RHDi0Ep05A1zilliyi9x/9jYBcAVQ88zqlxCMlbRtMXuE6
t6jpO3fK0tRGr5h3TBrbzX2taJNn1VFrZbDn2wOoUccGBQNoLYDEByPCXE1FAuk86sxBjSXfF9aN
Vx+NtWLw+Yr9x8SUAoZKFY7EbAcWNWjwBxuardWdRQLob15frtnncWxQm8TPBw+YgVM+L6tYjMq0
cMzkxSG3b3StFjn/OqJZ1AFwhKGJBz6OOekHGcCdqiKtfCq1PdlU2s3nfjxIxIAnxE0DTQlQPbqT
+Q/HxrJGk+B+IU/94PnpqaqilcD88vdP7AMonOAuQmrvgq2szErqRrr15JqDjxthaJOV+Z/tILSV
nFmYFy/cVkATg8CCk24TAOCG6Ks9rOUoL4YBwP2ERsQOQvoQuprn85QJTXd7lo1PsgwR4/M1rrC1
78/2aC8ylxkJvs/UXpaH3F4bwPksobIzgWAhOgfuWh1953P8vkai3FXj6B0ZYq1hoxXbLt9c30uz
IAkmwOGKkhVK5lCruSibV6KMdNn13lEhDPnFVRi1G9F/LhK7MDLbsKosahO3uXc0ZVCwMNVDIw2s
LPzfhjLN5odjAa2TIoOEqncEIlsNx4gGlPr5mvz2bMKQVtLBe4CaIlIXKLTMw4JGK6gAWSE5qeR7
LkORozPtMZcrN+P51nJBTYTvQ7kMSzL1vM0x+rlGDIZnIjsJCYorX37uhF9+f7YirC1KnWkeO7Fv
XROYa/j/tZ8/W4pmVLVTEvx8U26cYlev3bbz9rSL+ZlW6cNaU4s4WiwjdvLUo/vq6ae4v4P/KEc8
ZIPe3GX1tvV8802Rz0USF4ZnIUtnmWPdCJOdiLXXx7ARK5t4beZmkUrTlEMCNmssjNpAxclcA9ev
fX/2KEJaSRFNYWUqdTTNJ20Nh7vy/XnyyvFE59SQwoM0RA1c8bEhu+unfOYT/98CoMIJh4UE9Fzx
oo27EXkQwk6u+8zq3Wju9HblQbdi4m+g/mFzuWabdBJpgZMCTqW+gYob/ySDynwUcwo5VOk8PH9g
InICiApR/U6scWMsr8R/J2peodUzHuuVBxN2DNEiPLE+FST8x4X8+/3J/odZinR08ecdvj/kN7zc
iOf/aZ3/liI+fF4nZqrn6Oc5qQL95GHZ+8Na/nFthmZOZMjLAg2ULlovvtAR/iK8PoLFz09cecBo
ovtjrrzgtgTiQDbnJ895IHYFOMVKHDjLSf+ziVAKR8kfCjB4fpyvABhKe1NqBo7Czk2CwQ5AgLVX
a0zfFxfedBVBCQr8vKAqRWvVuRWrB5K2sjFLpg6K0Fvjj+pC+/3zU4VoHLkTPFomet5zGyUFdxkC
BH4izn3vbptiDS2ztBYfDczcqm10HVc2DHhtINi3lK2hqJZmCTTQQMlCVveyUF1aPMYMquZUfm+H
TT3udEjE1ivQ36VRTERnQM+B3QFtS+fTlDSiZzGpm5Pl/PSp9+P6IiwO4cPXZ4sAAiljKPuiOUk3
tON9lIaeFXbic31Xfzct4tmJoh5PI1SwzsdQQR0D4UHMTnKTpA9u8tPM3xVdcR6LEwW5GLxSLeDm
5s87tNJ3omn05mTnh2Zr2CvR2dIFgfLffz8/C/wVMkNSI1pzqmLhZ/QE/wQywuurMUdD/zNR0/MR
j+3p5M1iKKcrFe1EVJ+4c9M1u8TbW+62Tf0UGSC+KX/oXXjd4uKoPhic7a4U+fMpGVefOur32UOi
BWW94rGW1gWdu9BYBycaqj6z0pZj9wNUF5Pm5P5J6zvDXAFZL43A0hCaIw8zIf5mp1yzylIHNTQ+
b2xd+wZwydhYGcGiCWBXcU7whgXp2vn2bU2e9C7T61OtApb9RIhWrop7Lh1EdGv9x8b83ToVZSqc
//qkjMA036QZMnMTGWssKYuLYbgAvuGlgafM7Ly7vCgkT736VA7A1IT22/XtdDkKC6p/yNwBA4F/
jMn8hwvcBPohZ+lYnXRQ/adg+z+iTUOtDWJa0g+VPZwScNzgGYbLyUOiYl4OF3rDpZWS6oRuK6v0
x3TTvkvvpqA3qxDPy/mCqYn/BIgLHVf67HzEEVDlAlIep/LgaJuhWtlZC/N19vnZciDD2nJD5vVJ
a+5Shnz3jsSHxl5BjFzu3/NBzI4I8vLgCIcYzImVhxi6quZemN+vL/yaidkR6fqSgr8MJijd6t9k
HlRrL/05E+206haq8H8VQfF759X4LLak2RpRdcq/O/7v3gGC6NEtDm0G0NbBFMcR5Vbv9fqwpvmf
7bTJIsgfPDB0atZs5irlmOAOw06j3mtbhmoISe+hcZgGrlq5iS92mkOR2J1cgAFPhtL7+dGZxGIJ
STz6ZNSnynv8c30ga1+f1u/Dwew5ID5Jhq9zvdsMeUg8b3PdwsVWnv3+6f8/WOCRrYOCHBYc/Q5F
vzhFXfg2D68buRzGpJyiTfw4qO1D9+jcSF5HI6AMTfKMnL5tv2QrjUFrn58tt6nyLh8oPs/tjV1u
1whtFj4P9Ut4ETApUcg2zWJ3lqeNkYxW9GSrGzHusnFlCZa/D84PaDUDDDwHTqYVj/uI6NFT6vig
gHc/+/hzIFoDpBWdyMABBptFQLRiKFJprfPE23sO5NdKgLX069HKg/wzdtL0IpitrWlksS7H6EnE
B7nl4+fXFtEHHDnQCOhVn1/ielNbTUaK+Nk2alAX1f6nTxiiGxRBgNeEZoZhzDygkZjtWBCHPKUk
DuL6C1tj4F+anw8GLpQchK3LirvkKZZ+Fu+q+rOBFJYXbMpAaKHCMNFpnM//GCMxaXR1/OwBOWBA
jMKXa4KBS0MAjQsIHlDGwFxN///BRzRak4F0ryVPbfzLu6erDeGXPggRIDjCJ+w9MrbzaqpFuo7I
xkpB1BnKeJsz31A3Hv38Rj2zMjsHOpG844aRPqfVppMBqz5/zs6+P3stFRKgibbH9zu+79I9Gf7H
789WAb8cEUdqps/y1Um2IDO77qMXFgEcCqCgQFAOvRF35kRTy406NRrFc12FQAIWt6BTIGlw3cjF
xYwtChwkyvQmHt8wdL6TWgAcJAQ9i2dNgA/OfYmquxQyEfG2+WRZHJcNOh2gn4UOC3TeIgY4t1Sm
aC5zMtE+l+4R4Pqc+Ka38jxeOBaoLeBasCjU6C5Ug6tEU5pJdP68ZeN7Tt6vT9X0A89imAlzjfQx
6sbuJHQ6m6qk7tqBNFH7DOwat++Byejo9rqJpQEAJOoCVGN7Bhivz+coLomnmFF1z3IMNRF0a92K
a9+fttwHv+FmEgyWJr4P9beiCkzx6bvBgUz4xGQPEl34ptmWzYCrAI292T7rW2L0YUGH8PoEXa7B
ZADsSNrUpHjR26ScGA1BrIeB8a2LdlTjoMZcOdaLNnAqAMdC3hEckeeTZA7FmNMkbp+HasfyTUF3
g75y6i6PNoaBk4euBFwW3hz0BCRV1JtorHyukS3qQi0OFdnk+Qol/uVqn1uZrXZJR4MLk/Dn0nzP
jAev3Hx+MZCOQIUSuHHAm2cHAg8hZFmo2z7LAc1txtYZSh8Epv+TEW+W9dB7Y2xl4bTPSfOgrJ3X
h63+dN3EtCvPDzY8EpZDR9SEeu483ItAVTn2GU5FimdJt7F40Nu+mYVDEqbNyglZ2lwfbc1OiDa6
ScF52T3zbudQPCG3mbtyRpY21wcT8yJrFrERf2occv2uzx9oHJrerlurta0MxJ5drk1HU+HFsDKh
qLzQcAP30yWG6ab4d13s2UEcbWa5TBbdswsI4uC3a8SQs/Nh4C0KhMyEngLrGbpOZ4GantYFsXod
mDEla0iRgJiykp+s6f1jZCp4ox6NgzKH+0RpRhRAqckD7R8iM/WrciVjsAh9gw6gNbEt4b0776mo
El3WSUuSB2aoYyKTl0IM/U2SDX9UOpyixEJLIb0Hadxdmwy/Gza+XD8+fwPmD+dnGiJ4AzBAPAj+
slidO0yI52amyNLo6Khapn5il96uBV30i0VLw2fQ6YSTa4ubPrNk2AqH3fGyaDdDM7SP/ciyryBc
1u8dw4rgbGUWKLuJX2rdAfCkx8JwPR63UaR5Nzxy1Ra42z/g52P3zCvafdzFDQc1g15sc4v1T1Wh
7FMC5rxAbwt5NySgVcVbDDCy1BlD9Fyil1B5+fhVYlVOkeydE1SM4j8Rd+svsQaA+vXJWVqdvxkP
0K6iuHGRsi9kn2tupIwj1ZncZYNBX0rc/E8OVeXeY5G7s9GEBP1Xu9nGGbZfwlJvS5Ue/1n5JZM7
ni0TFgoAOzTu4sk/p7CRiDN1Wab2sXGKPAL9KXHApJ5CXBeMqIPDNg7k25CgcV25Y2lXh2ghbQ4k
AntCy+MnV499EOwZ27x36lNGdG3TozXpu8ttcKoK5pnvIHj+ZMSCOgfue9yVgGyhQoSG4/O95Va4
7yNT6EeRj2GdtXeAmL9dn5iZJ5tMWMgjoK6C5g08a2eeTBq1Lj1ZOkc3ocL3OpK8akk0ACLcixVT
M48zmfIAFgLsENAU5KhmpkA0Sgbs0B4g+Ngr/SIxxY+UAPr/6RFhzyFKsqAFhlhs5th6iuZWoJf7
owDHW1ljdfq3RF/D+M7umb+DgdNEfvqvPtc8WE0ZYPFWJQEWGo1NYbyYItnY2l0H7ML14Swagqok
IOITk+OclULnXTRoqhuOui6qfdNIskk4BB5aN/mqY8+u3J+zc/LPuHAxoKkGOY4LCjsqKkcAxTQc
+4H5ZmrvXAm0x+Bn2fcWVRHP5CAnyFf8xMImBGwZySxsCgM52Vlc4IAWeaz4CKMj90f6aHPmp8bn
8td/R+ZMQHuwYaDXfR6ex44j2iHJ+2PSeltDSl8CmG3av68v1z+aVR88zV87SCwDegVnYV4wDWok
ji0kYbtjbLcYhwf66W2OW0r5qauGH3geolvGNAE/z4oYfQyJMkIvR//zAPXQoFKqDlXjjV+qrrRu
Uh1s1aNBh9cIyYpANGhEF5SQAL48e05cs9qyKIcgppEYpW+6Rb1Ho5G11VOq7mSqenQFUABJXUeE
qtR/pJXX7gtd2WFFoRHVm+NrjzUPwTzchCA2JEGXoWpYE1lBGI3pPokt71Dx6iXCZ8N+0HS/jhNq
BqbOhS/yaPTHrG136M5It3ZT4RYTSXfrwIVuU6fMjx2O0LMUgh+dAfGrw+SXOq+GY6pr7W1lcF+6
e72Jim0yxgycERm5aZqRhCM420hhotWHsvbVGUi/r+KxC7mrsTDTcndPXSiuJ+iM8JO0Hg643n5j
47gnlNk6LGyv7h23ZHvkqob3NJv64EVvO1sp9ebQx80YohKADvs+AxE4mIP/yMIq0AqrkXCgRrFt
K9qFzGrxTkm1cTt2fXYsat6fmibOrS06L4Dd5FNLf10YoM2wS4SCMm58g+vpF2kqa2MKMgZjYf+k
NrP3ymblRqLj4gDkJBSWxsphAdgvDeD0Cvs+KaSGK4nK3M+B0cXcFsWeEJk9tcCNhYOjg5wDEnaQ
vWqj365dJJuBP+go8LkpmNVxjcqUNuhUhgTQqA31o6wc/Te1q1xARQHtPNCCQYASKWb6bWs7e+UJ
eRdTiMEUFdpRQVvMA494ZlCRsWYTCUN869niV1oaxsnLnGbfOqjCGTrJjrqqi73CKzgsO6/cgWsB
lK4ybw0w2ULackBz8cnLob070rGxg7a3InMr3ahJ0SJUThpDRIU6iBI0n9ngm/CFK0e0dKifPXol
EScyPfeTIe9MtBQ25laommZ+0qQgzKcJGuEGmwWNo/KdBFvxjcFs4bfCS1/iume7LEcLC66i+Mg6
bQyzjKf3zLGqDSO9FqLGVJ50K1K/rMzQfBf9vqeGfJXtWxeklKqdW7j6buRJ8uIaDRjG67vUzYO+
jMr7VAmu+UkRQqq7fq2S1vjGszh/jhm4FJQXJ/tGL4eD0EVy9AaIHSKLXyc+ys5YGSsZgSUGt/Zt
KqEaC71x9lbXnXqpjECWqr2RtscgkVB2+iaNJbZO5IwnzQHLRVxFX7kcf0at0fwg3I2CTG8U1Doz
5R6JG0PuLbcM31OxHjKGY18ZWrFHx9lwQF+INEIuKgnNEKF2CAjcHWci0n1IQWfgfgFHYtbTN7cf
9VDr3LIAm4mO9g3upei58oilEDVGxnbQcnoPLon4ENvkVwPg9C5rq98xxaSimdzb4CdEf6yKNNuR
xIBdEfBRUDBeBhIdvmkxdn4zUPumLjTnpmgaL+wtOhwoJTZWObU3pNLpF5eyHJCk8bsdCfZL5zGF
IqEDSIlemfeobfFbYstqowyT3UX10G+advDu0K5v+2jhbv3BAkeNpCQP3VR3gtJsQEgDAo54BVKz
dGlNSsxItVEUM+YoCw5q/Xi0UnFMshca22HRfyuL9+u3yaWNqacWKUr8nUiPZiFT08PPZdwWR6+r
D03X3tvtE8hHrhuZAqLzCwtJw7/yb4iLTVDXnkeZ+iBzIUC+cjShQtDbfwRaFBN1iMx+U5jFSgpg
0RiS92DYAqz+ovbmJmhA0OJyPGI596W89yBOJrXU1zrL19qVkc2RMLiLkSVDiWySa8VlfFFsUkZV
5JyMR/SLPhoUWd7WbQKA55/AEwoFJ+69mHn+TPr40BnDy/V5XVo8GzXzqSsLgce86s/QyxGRUgwI
RNOg0o7c/GYqFlw3chmvAb6gYWQYJWSj5mJ3LmQ1RJHV8phx0jyij3IMJNc4iGMcHK0EcPO33DTj
J8Mu2a0J5fo1qsCFUeLh4yC3jcwwACGzPNjY89gUhhBHodPXotG+gEXtt9FGKyHi5eMBHFz/mjFm
mTDT5gokcIM4DqXzR5OguEc/2/WpvIy0YQIAgQmgihfRRVlYZ30HMVxxjNW3znC3ksFByTYEq/hK
kL1oCfkXvIcAOvLmSaq4BcJTdxtxzA1567A+DnqLBQk3jbAY2xU/9bfkNjvfE7WFDTSAhhz+/BUZ
eVHDDGdsj0091FtYGgKtZPw06LFz6w103AhbC8z8AZxKmc/dKj5kttWg55rnz/L/SLuuHblxrP1E
ApSocKtQqatK7ra72/YN4dBWoAKVKEpP/38ysNhulVCC99/ZAWYwgFmkyMPDc75QNOBH66nrcW5N
YdVbpkeF6I73134lLHz4jfOKvavNm1Ol5aUQ7bXJ1ZAlMBTLh/I0QTze1MrXseDh/fHWvgBIGMCM
Qhh/NkH6OB6ZOkeAqt1e41pHIzdWDnotQqgyXrp8U4R/DqDLDwBQBspDaNujCLEIsE1PSrWueHvV
9LdpeEuVr7bxLMZPGhy8SiQ9J5UpR9Kg2FP/lsZGQ3ZtZd8PPh+sdyvb4LHgJn3dXtuyBXNWH37U
9vAsmer6U2kdDLGlc7mE2MxBF7QphFtwp9AvWkIoJZtNzo22veZq2c4kZO0ARgpBQ2RsgHnrswee
G1mEZwz0exoS+y7ueI80Wu/jLtzqFq/FJ9R9kOWD93b7oO3qvMhFMnXXZoC2fMuViIn8TSZbokFr
O+r9OIs3rExxDWBp4CFcX7Q+C5Rc8bM88buy3Igea6EQ08GlhvY6OuDzjN99USfOuUNp0137RIl/
QqC99RjLkt/3T8jquoGJCPUoUDZvYCaWaCdpjVp3BVAfT4nxYHMZpm2y0bVcHQZaeiZKQmj+La8P
hOHWoUOMyVjlobfHz41r+4NDt/x7Vj8PgYCoaQNBClnZj4umgJRuu2PfXWs34SBCVw/Qn9mVej16
amNv9J5WLuU5IYTllD7Db5fQQjdjbjHJrLvaBQlAt7w0Q/kpllrhUwfkWjAcd2rp/NYrZSMbWEt4
YLoFiClyHiSNy+VkGiXdqLvt1XQ/q8oByiM4YmVAkQ2PZZAor80QI+JslFbmvb0McCjbQAkUkBtU
xBbRtGd1boNh3l4LVBEgniGgjQWnvlKB9FpO3D0oXcle0i0d+7WDMFOYkRyD1HPTVGduNg1KjWEF
AkvCrM9IkX7ePwV/ySI3UwMfd06NoWO0zK/apjOSXDewoJOYQncopxD0VqAFOsXwSqtzghiKHX5s
8PyLKPP5gW9PwPc1GqQDOcF7Hg9ZXvLuVPRoat//dSubGp1aqITMVGpYVM+x/10k0BJTdmPK2mtp
6x6EBlAFOCn6SZDX++OsLDRwEs5cngPpE6Xoj+O0BDoNqcA4Qn2VxZvWbIFV1vbthxH0jyOMEC7O
hryAMJTcze81u+o9gbKG235uNMhCDi8oEkI3cdpYwZXb8cO4i6u5KKAiAew6bkf+Upux77SQRT+0
7CmjL/fXcG2kmeOByiPiz23GQUuU3uZ7mLAfMG1O5FWUb+1wVaen+wOtfax3Ay0x4K7aJplJMZCE
mIjpCihqbNWkVz/X+zEWnwviAUVhKHNSwa8jckO7oj6sSXZF9zLpZYBP6TMt2432xtxWbgvcFDPy
DjffrYmXTqjSQ9+mhaleMYZ9ZXZhDWn0c2zAs/r+Mq4NBYF+MsdwgPWXOXrKZe5WqFFeXZed7cQ8
JPTckI3kbGuQxTqWxQA8ZDy0V4Cd4N/92to/UsiU3p/J2s57P5PFHrfs1lWFg9w6cY7x3Ou1Dqb+
TIwv5j/y1ubMD6z5/67Z4pIVxqTogCHhHqDjgxqDo8+Mn/cnsxby3g8x//d3IU/mpIA0MyZj4SEf
lz9TQ/N1KC79mxAD3M3mqYAdMF9pOgacF/XdOHpX20mdY4ezbCSodxE1kMpUhfdns/ZpYJUJRQNo
K88tyI+jFAyJjpXOz5C8cJ9EA73QhqkVpHYMJ3C6aTibqZFvHKK1JXw/6GLTJUOWSFpiZ2v5GX3y
xEDr96yUz/88NRvdD2Qh6IwDpLnICZqEObEDPcNritbHoz7V8qDmlXN0YL0RCGfsHjO335I4XHt7
zAojszAHFEDQxPq4oALU7mrUsD0m5dFqfzSotTbQP+gLyKh0Yl9bIiDJhSbZhVIZNNPx/qRXzjMs
T9GpAywVQX65a6rehepb1jXX1ii9IUbdVr7oxsYgK5sGg+D/uE1mkNZijjALVuuiLpprormnNIb8
EW/OQM17Ij9xsXk1z3twkQHhOPwV+ANgCz3uj0tqpkNXsDhrrk2RPZKcqp6eNXuRsB+kjfOgYiz1
YmE+F6LxGivxZVFnu/vLunKlzaUl6CeibWzeyHOKPKHNWLj1lefZd7f+lg79lmDGSgr7fgiyqC/h
3QlDj9aur0w7cKe7ZKMFg/fPOmrs3OqeTHPjI+rzKbtZVkBi0KdGQxyVmY/LyvpxJJDXqwGNiLWT
jRp47HHaDQ950/VHwEhan03mFMZtyrwepqoXqqos4KWADFrW5m+9cObOoUhUdLN6ErpSpgdpdoVX
C1d76lyo3+VGLxKvEQR+x3ZVsi2bl7X9DhbxvBHBptCWUD4jh3x0bJr1NS35D6uXzwIQV3SPtjgP
KyELEQR/PpJw6Jos92Avid5MnVVftcxECeFS9F/67tFKv93fZyvTAeNs5jzMdvc3tnfQdefqCHTO
tcjJqVVaf+phIs+2GBYrew2vCWD80WVHpFquGoTyWFnnsYp2t3zjifmNdu7vrnfORaFQNDEo9zT8
J//+5G5HnSEekE/G8xBI3mUSn9qdO0o+qlcCA8hg6icnqHXFs2ITJsws9kcKyXBt3Kqq/p3Nx40+
jwvoMIptYDXc5KNDiRuW5+oV3me5B0ND7o8J7YJe5te4QrWvMPf90P3S0+orcvUfTTPtuILqmDaV
vpK3NJg0tFtH5zr1iucm+mNrmJ8yahwyRz5y4WIf6O0ln2oRqEb/DI/JLzJGZz3m+8oRoabXn1nJ
0bUTEHOOZUhRAO0go2j01gu6cScUOaD/UXUvZWMd2ED8RG0Dg0GWR4g97raNDog+h5LlgqAg5cKF
cJbav6kOgBKfWWxQr5wnLJqY05+GqtUvpdTEAb117SkFVk54jdSrCNj4XwATNJ/HmLmWZ/V7al2m
70PS8zxQ0Je8uNQqA4s7vxreoFjd9WN4f+MAPX7ziy11tq1BloOb4EZNyK7ZmIxVSy6lYxV+nToh
ycavbT/5hjaEcBpHV7eOg5paO6s0dhAZPpHGgI9VXR5Rc/lpdRT3bkNB0neO0swOZdkc8UcFFfyw
VVb5EN1H5jN2ug/5q+fSYX0wSrz7GieO1K5jJygJw7o8N9/00XmIK932Jr351PP4XOTuY1018YOs
mkufVKilp3VoVdDUzNJ9Zoz9n9iogbagWYsuaFp53C4tr6TDXnLntcy6DAgweU1kOXhMa0NFyx/0
+e5OIaTjDYmJ8OtO7bFOxx6mBCYozk4+hNJNjSBlLNBt5Y/DM19CutRJS0iaVn7SKbVnC9hmwMck
9diYdjuKKjoADkn+TTrWWZTda0rcYCido8nriGjthWRZYBjJU9clR0nVo9m5DzQlfpq1J1gmvkJT
/5iY1gHaqjALBKCjnQI25DuQ3S6FbA9ZVX+xaQMhh/g8JfmuQsVu6r5VlRYMLQmFrVxgfo6oNrgh
GfinMh4P1Wh/0Sz6lCdCHAbIUQdsss5xA3mXtB5+mKX6WhlDgCry1Sr0sB5ciH/m15INybFQRGAI
R4Z6gl3g6KDlk59Um05q3PV+6WYx4Cxu7MkxT3aVBjKfq6TXychQhx2yp1TimHXmT6Uk9s5kIw9Q
Mku8YSi/G7HdnOo021s9DVqUUSwOZVRjDFifm3sSF0cTKkFBC08xHxK2KHA59EeWJs0pb1wNIBPV
A3F5CIDPMT1I8iZ+H/PvsoPXjkXJBpPHuT3QlgbeAkD5KBABT7u4yoGk5RS8CXKxGruERODU7HWn
/1y2daglhu9C7dJwexZM6jTsXEBzdjqHFEajKr/0dgy50QeUJUWIW9ybhEDvzrXmg38UCnuC/sfX
XjYB9E+H4yTzHBs0Ts5Zx6A9K7sa7W8I57KpfpbVYBwtJfMbqnxTa/44KCrks4enYjIeAeiBbY55
ToeBXaQuCs/m45PllqHozb2O89Nz8ytl+Xe3SF7zuCAe5Ds1X2sa4luu/FFm4jvRurOu8stoakEq
+MXO+TEeJp8lruE5MKAYu/Q76rwI04ScU3SMdmMcVxAH1s9dosGLwvyijgShoPZNYfhq0+zMROD1
C2hZIrQHauqHNJs+a7kBPFTmnlFO+Xw/mt1mz/hYaHKr6PygrL2smSW5g2JsKqwL6QQyLrvmHu/H
p15PnypV8ahlefcH/Ftz/RjvMSLoiGC+AceJf/6Y6aW467tW9uSiuq16xRRjuIwN+uuoVMBkQHwZ
UZ8YgabuKHoyYxCJRj+qaaaGTfEHVJx9CZNFBaaZ8q2ugw4R4VL1LfAAQL1cC7WBMC3gXMYowqqo
pwBuwNMLy7T2zOBYv78/mdskYhapRBeLoJEF7fTF25GB81UINmkXd5oxQ0ni0NNYyu7zwNwadN2U
wm0kGbtL2Y7VP78CQLVQUbuHbuUsPjdnb++e5GpTc0YggHxhSJ8+oafAdhBTHDZyQOs2MUdUAB0C
fp0Q6b/Bjzo66rR2T4dLAmOjc2009bNddMWx72oIhKEcsIfCLeQfXV35BJ9p62cOZOFJS3p4oMWq
cYIbb3MiSuu8QE2bnJu0Yzun47npETsBNlzWADFBHxfMuTKXIYvJz6rR48/9WHHm67yNP8lMFU8z
kz0keQynCdSa1RedG+qvlsJnyxQdAj9CxyeNTECfwsTqG1VJt3Mr2312qI4EeVRK1EXq4WxPLT2b
LRcPtZOkF0VJa4CXWHcYNfgIip52EMDX0oe+lXAx0pn9qRV0/EKpNTyLkmObIS160/QW6uU4zH4K
9Wrq1YmlFJC4gkJURkUTglJt7GHBuFW7us3IgdogNlhC4ELgkywen4NIWVerGibkgl9TM1PxtD5+
VS2Ye9/f2bdPDIwEDIMBv+0Zn7zY2ShiaHyYl842Uk9p2T43vnVztYw8//NA0Holc6vEBRN6SRzi
muynrtLEhRFbAFynTnsGA/YozQw91FCF32p93UY8B/CXmSqOugSkAeaZvz83ZDLHAmf0IlpLP059
Ou1LzuvfReLKz0anZr4tByAD70/zNmecWzNwOp2NAUCTmn/Vu1ENKllfK7m4ELOpw2ZU1Z2wx3/U
dEOZDqOA++H8bXbhIf1xFAKOF5zAuLhoQzN+qiU0I8DO1sKxN7barn+7WB/jOHYinjG4fU08QW96
a8BQgh3AxCWZAAUVhQmZOng7RL1Vt58SPhm/2NgBdGqT+NpMk/IjS1h6gEneAChJUX7rJic9UUSC
kNNk8ssO+BIl77MnV7hIKiuN4q0Cc2QDGGDPKoje+3FX5GEOP1lP5glU8GUHe8W6qndS5E4wNFN8
RhDpfe52qofDOBwS2f7quCkAqFIQZvqqDkcJsTtVImcSHCZ9RgmDLJx9b7Rk2CSwfRkcliKyyRhC
p7BcyUi8MyVBASu33WNqzBWFKdEDvYZyYV/CMtrKzPwV9JY3TXbkzZUTEJ6868LO1PqTrg00TJMO
MMyyZpFa9mjm9iiYvU00Vi650+k5QKQZnASsph0eu4wO5cZbdyVswGfThdIwaNy31mm8iPVJBTr/
YnYqvQxV1X5nMHA4a101bjzn5uRuuStmvoFhzK6+N9fF1FDIMQg2XFqlL3eTRZyIUUGjWmFjCKsR
I6RdlZ9tPadvuI//TQ53rlOj0AlqMYBmaCyh5PjxALCWKQD3NcPF0cZfTQ/KkZXBqz3Ot+QfV+Ij
3vBw4USARAdmidFPaaICQI9IbFncb+W1TYEV4p+dOAnvB46VBUUajdotRpo1UxeBg2XmgBqQIy5G
231t9CSsifAhlxuUyKULUu+mAdoUhRHcH3Yls4EUEEiQoN3NZK55S72LV05rK06qp8MFTOdLn/6p
0uekO+YJEBzQ4a7Ij/vDrS3nLDeFneOimLucJVwnalfJDXEZpkdUqGHh9lCar5ry+/4wa7PC/gAf
2QEFD3WYj7MaoVXhSJuKi1XZPo3NwivG4qst2S+Vmd3srfEywWFgI/avTQ4MCNTAoaIGUN3iEyb5
AK5PBgB+l6AvGIO6+j3WmD8VW2zlm4EAO0QSas9tJ+zJZUgGKta16qHOItM9w++Zdl9LNCHtrZRw
ecQxCjTbgKFDXRCruNgaGgU/ilkkjYT4KtkAwIgGtQAbvf0tQYK1+aDB6QIgC22qG4nSjHET9UCa
RhkxTlqe7E1ReX1enXLLOdzfGTchEpNygYNBwgMMM6CIi52hc52CcZ9EjQIOic2+jHjeW+20ge/5
W5r9EB/ncWYh4hkfAv7SYvGkq+KBKuFw6xpFYPCdWaIe8zllF9o/gV6UdZ85bESUMvcghw13k42t
eJP8/B0e6OYZa3mLvXO6ihWd2qVRPdhzIegzuCXfexT4MspPE1hN/8OqIjr9Z7g5K3oXRQD64XlC
YDDBdAKRAeZr5GuyBdi+Sa0Wc1osqWrKoSCjSKNyaD3bOLntxoZf2RuIFQYk7iEhbeHLfZxFnKCH
Zg6YRZ2avltoANG/FNXx/lKtfBn01k0gz8HIAip1ESSwMdQa6U0WcRUPEQV164cyNsUPl1tWkOU2
8iI4Fm1E+dWZQbRcBfh8Jj4ulm4onHgaNBwwEEJ93an90T0mSb6RfqwcY1sFJmcG2yK0L7EDFqkV
LuMJH8hIvN58LOVL1s7uURtLeBPdcX1glBn9g79vXsRmkeh5SmwWdX/RFo5Udx2nbqAO5jPE+WtQ
ykDnMTNO9ve/3ZLYCwgQRgboCh4LKp7Ly7RDqWsAZ0SWR0adhFDc3aPfsYMT8Hept0dR8beGkAuz
psCsy7Pe/7k//O0BQK3NxAzQTiD4a1FRKXUVrA4rrSJU/8lTV9flD6hWiK3PuDYMfvffZxMA9suu
k+jdvJ6akkdmBvHXbDCbQOXDFhR5ZS0JgLKwUbNQY8fTc/GGMaSesUZreKTm+ZWqOux1krByX4zs
uczMszNpQaJZwO+hWtwVGwfiZo6gZQNMgP8BLXjL0B4Hy5nqTJuithXusc2UdueWMDW+/8HmgPHh
EliMMv+Kd2FRmc1YC2eaopLu0xF9pikLitEJ6+JY5Xtz6jzcDPeHvDmDGBIPeSB3UK8C22QRw2o4
05NCL9XIFpKeSzyqokLSLNDzAd7ARpM9/g/jQXAMJT6opqC6+HGKrlu2U9bQKZJNkfoDJ6FdFmeX
Z796gEDvj3UTxea5vRtrsZxuVRoGdRM1gnNa5BjtXjQScnBa+L8Mg/gP1VVIOCw7hgqP0cTBIY7y
etS9qen8XDqlVzfDxq258q1ACAdSFibo6IsuJe1MWUOEgo5KZOjnib+y5mp0P9os2Vi2W3QIeFoq
YjL8NwG4AZDs4zcy6o7VaDUqkVpBYdCQ3sSA6ZweSlJ5ZgGXV6GVQdNIck4U2h4EmiyhI5StotZN
2J5/BqI2gFLQMr7xh1LkWIG+C++6qdc8FeZ9VShSCpOozyUTHt8yaVzZLRgO1yxQ+TAdXVJn3DpV
iEl7BRftVWFfdWvfbqEZtoZYFM8c8G85abCwglUecD0QEsg9kJbv78e1dcNtCggIHtwohSwCpalW
hVIoDo0641fi5L7mfhq6o6Y8uOPkOfGWg/R8ihZBay4soYaMmwaaf4sEpcwS3YhdnUbD9C2FI2nd
bMn7aGsb//0Q84zfxcVREbzXMwzBUbc7W4XxwkB7GcAUjZScF4d2lK7HuqppPGJMn3Q3Zp7sxx+G
JAE86nxKjacqtVpvcnq+cVrWvimKhRATdmwVycXisDRGxs2YUhrl00MFhyiJlhGo6/c/KcrqK6uM
cDmHaMi4Qx714xKIBCJyLbockS4dLRrzWfVVwPSSD+gctg5qRYXkv3hmuzvhGMPXyqqrsJWGfRSo
RMBX0PmWpJnu9y1yrRbJQqC1UHtQAefxSe1mgSiIOFUY46Sjo3WoVb0/xqVQUPESqGV1ui32itpW
e63AAYmhWNJ7jtpDBAnSJEdYd2YBmgCpN84AJ2ZpGiy7ee3rZqp6lKTfbWFpoexFiaoasYIWvcfc
Qsu07R0lMFMT7CK/1gDPVp8GNJecUVR+3MjE45PrF2oOU8gsVrwxrmyva0qcHzHoVyM1LY/pWutx
zeBegRbgeci04qwP9nBQQTfZZ64FZjLo1z5wZ8pFKdOvdWm3tlc5svjaComaoEzzKkBBdATzcWyU
fT3xLhRGRsKOJfwTtDKNA7g59msRJ8YeDR8jGPu0Ow0NTU9lZeXgsijdSXGUzFOLdHxobbWNkgRa
BJrgAI3AiG0PLZWXJIUpMx1sGo66XZ7Mqc0OzCXNvi9UHroJkJQJ3s1Ba8DLGb5weQTcMPVTCs49
8jesZwEtsFLBJUOZMMLGMsrdAOLUrrMVGUwOPCSljIdz1SXmKTVQhIp7jYFfTnmIUjMK23A/8aC/
4cKIVerB6JqJP3IpAwkClpdIezzzsenxgfrhTB0GyWdzsPZQzeu/OMpcLM1sGjV2RncDXvxRa9up
R1J4w4CqPGthoOlpqoqzMwm9GrTLw5YyQN6AVoB3tao+3z8Za6EBxS8kErOS5g3+OId5qeio5UTw
9PLtBACdQSsC4IJesl5/vT/WWmCdpQOBscID/QbsmjqE4w6OaeTK0vFwSh/MnF0UXaKB71QA17JA
y90NXuIcPpfhFYU8FVVFSLXAnODjwUe/NHcnImmkFfkpNpJ9XmdB6ZJPEG2qoPVoHe5Pci3QIMvG
owx1UmBDFwmaYw/ZJFCMjtypeINlbdhk6QbvZ21KaOyA5jcX3G4gViMesb0wBhrB39zvTPVsV7BE
1n7XpAsTxf1X8DjSCAjDAK6DCxHv58X9BAwvzYpKc+FSCsYJGG6MZLt82oL/rN0D74dZ3FFZNgjo
OE1uNNlRqteeMhxxaW7cA2s78N0gfyEW7y5C3meTBJ4R7pT9frAfh+rJKuBOmxjexP+0ZKMotTGl
5YtrsjqlSdsRown32VCyfWeNDxQR5v6OWzvCEJk3oXkEucYbLwmwlbnpTLPlZkx9oVLYepycKvOB
8Lo/0MrzCm0wKPGjmAxvsSUjkEL7q+R27EYKcBbDnxQ3k5GeGhq6Ka5PQOyAdPj/jbhIDnRaZz1N
MKLb1jtegVPPHyX53ruoKVeHROeAEm6V8lb3yLtZLva7NeD6b0aMWZuFz8oCF9KL5QKdxYtdm8MJ
UJr/WseZTxiexiBZzhJ5S2WEEX0uNU4SGuHOmmDYHhPAk+i3LP11fzVXN4qLOsZcztBv3CdG0cUM
tVg30lsrkEC61fx77LY72m1AlW5rDZgRsKforyC+og62DLrEzI1GSCsC1zwqa3NfONaXepBYRPLU
ZmOI/nPuzca4EEdL9m5m/L4/1ZWjh8IeOsIQqIVI1/Kpp7AhJlpaWJE22q1XiLjyxykDUqtWpvD+
UCvRGEOhkw/xIiCzlgVGxlq1r/B+jSzldZKHeEBmxKxDCrfsf+eRARIzz2pmI6I6u7zM8lm4JXUa
C7a3wI9SJ2B03Cs2PQsK3ELONkk9q+uIVURTHx0QFNg/3p6a1kEMaeqsKEsdL1emL6aiXqRL/txf
w9Vh5j4BOlXosy8jpcrHDBUyakW6WSueoulfe93o9pVO+Mb1vDqSDWlhAP2hv0D0jxMa1Jq11ahb
UZsBqw61GXe0d8Om29LaMBBtmXuLUORAb+rjMCqxW145CfB1fRu1qi48Awj2nTCTeH9/6eB6ij9r
keHgqBn2TFSDFN3ysM2YPzUlA4mg11M9jooNNRwJ2Z00boBsvRIhfC6fFNQtk7oJaytFFdyFIpXS
8LdCFdUr4KWy9vSu0Q4gD0JNkhQN4H2a+VizeHhAoiZ3asFZkOctwAL5wCcPRf3OJ2ZFAvyqt5Fp
w4VWaf+S5xoPgeMtj0Pd82OaQC+ndRsLJuqxe05qihIIHLt8ACBAJIUvSn2NFdf4pNMEWM64GH0r
taHBTaFDS/UuiWgFS9Fx6OIQXgdNQPpKhDGMxfwYyKUn2AFZxxrQIa9RTRFw6GB6FqlKfzL76RJn
w88SHmoADdrxaQBYz29xHwOFp8Ly3pTsBPaL7XNt9i6PG3fPa9W4dKJ1znbhfp2MGb1boQcck8x5
cIBJ2CdwWfGBf5MPcc46qHLFgNhl8WEWmUXLrtLqB4LndOoBmlmGKThkeK449omjdH5Ad1TsMyAG
HqCqpEajbY6PRTO4X+AJpD+0MVFDRVFLODYx4Mh7aRwhApZBfoliRqwxplMCrEOQww79BFf7v6g+
9wtrOjzXx7zd5yXlOwcgEN8WXDvinybPYH3s9xwOULnRlcBGGrGHiBF7htMCPBzD8ybr6hEabZ0e
5DZycJvCVhCnp/S1KusCDYj3P720lX1JU8tXjdQ5FeAcX0RNzBO0zYerJQE4iKH+ca4bELKpCXU1
JgbthUE3DTvLkBKuUI72XOYN3bhr1sIv6oYQLUJovG2oDxnt89TKCcra1TdroJNPKzl6NFVfSNMi
Q8nijXxrJUFAOwQyiYAOAH637NMOxOFm0VokArwmLPNnpX8TkgNbCwb28JO3m9SoG+Avov77ARdZ
kJEQU1EAvgJiM2qKb9L4WdJrmhyI8YiSmNeqky+28CYrzxgIM+IUznVtgJAWWVCa9SDAEQpjQMjT
CQRlyjcC11qIJHhO4M9BxeKme89iuNFJS9qRMH5r1AjtCSYO0FfbCI+rE7E0dDxmTsGN3LvUe6Qp
QLVErCTKjgpeHRoOiQ6lr37KvjcfIDlmvOamlfnQRdN9MqhNkDcZQDbM5gFm0D5mRef8+9sAmRhI
WahJoSWz7IsDYpqXks0/q7b/AOQQn2GgmIUGzA42sktzbb8ivUSrFXQj9A0WLYoYNS2WTJMTwdmu
DpIB6HDY9L2qfa77amr/BoS2CKhe2KEDMSlgYDK278psZsZDtGZyzfhq9bCuQi0UusFple7isVUv
uAAslJWh6yNG5u6KgsFL3MkMz64blPIyq0IlxZV+lRbaseKg/6BoYj1ArtLau6mMQ8BPy5cU8gWh
pSj9zowPatFBBC5GsSnoywr/jmcMqjNMAr0FYBlqOhK1EWmGiGTA+amQQDCBy0foEbgAWqh6Og0Y
kfd30MbyLSl7ltSNMaeaE9kQ48sG+joIOERbeuw5lr1vRuFrJVTs7g+6ejighmLAQgiSYkvcTmVU
VgdyCAYV43nk1QuUHb/EGURL7o+zejrejTNP/t2D2I3VWpYTwGQD3sFjmnombLbvD7Hy6nBncbT/
TGWx/XQ3B10F2V0E7QM9f2gJdrn5OUEOcH+cjSX7y4d6NxUbsOHSbDCVuH6B/QxuxOdKfLo/xt+8
bZlrvZvM8l1RQ905R8LjRLzKApKWX3JL8XSzvfZt+puV1mfMtgaj0zwwI71kmeqBExmMhG/ceuuT
RfBBiw5ct2XOp7TliEdc60RCyX0FBIoCtCOIxYQb8127egDswvsG5UEgwY2P+4PIpGS5MjiRymhA
y/qUV8QTmnkwR+NbQ8zfXQZyzzQc7Sk93h97bYow+TGxecBzvtFJ05tqKiqXO5FVXtWhwAyfyvb7
/TFudVdwteL+AYEcFxFw34v9TxSXN043ouRUXzPlW+FA31MeiH1W2dWhYY/K0OAehh6iruTS84tk
ndcPvzd+xdoqv/8ViyNSF4DLywmFL7W4qjLzssTxFTNkFciujl8mbxoFE3rjzbV29N8NurRoYlIH
GgAxNLKLKhpy66XNnY0jeSvgMS8v8Gy4YfFEuYE21EViCj3J7CiTLKrr8cHhjPlmxSPQ9L6SNP+B
lxKsg+ivTHc2VvVv6315VucHJUQD50Ls8owktkpbolVIYXqjVv0Oiuy+PdH26PRmf7BqnvqWE5fP
eTrSCI7aLARivoS8Nqh6Oo1LT+HKr1bE+AJMiCCNaXLQhG7vnEkOQT7aRQhx0h/j2FhoBsGjrnct
iMfWqvoiLIJ+K1CROzY6EgBWSiDYW9hjcH/nGKuHBPV04FTQaYYMwsfzWTotmuqJbUc6Q5jp/1it
Up7FYOkHW+farsoK5vcViGn1VCG96hp4Fxd6hefR6GI/K8WjLZiyL5JePA4gVqILMdmgdbGUhFnb
g5s80sL1UG+mhxjJhQ+tbvUkJW32Gh6IPhCGio+eYX3Cu8o8u5C+9zJAiT9R2lchV2rjXBN0Q3Jr
rF/cZuP4rm5h1M0gTDRLBuiL2YPH104NLsUohWSGQfrQ+kc3VYjPYAO/G2H+Be8ulbQzy5FoSIPV
Pg0K1gYKZGvtcqNHsToPaM3Y4J/MNavF+SdJAp1GR7cjh9df9KI6Tba+McT6UfzvGMsGKIfsd1P2
xI4qOFDmPbSQS2t6c6D26kkmIlPLQimVUymgeZtsMd7XcgA4U/1ngu6ypd6ZbgHtXzuSkEONja+2
9VihxAAJyPvnYW0hZyUdYP2QVt8oosG6AhheVjmR1lCwaF3Iyils4+pdHQMWINhvc/NlieBWeBIn
ljBsVJB0z6pAcVSEvkVrWXvVzvfRXO6bM/fFjlBrFXy+KnGjWD24+k+AdMKMncxmOrB/FhjGFn83
1JI3CNVmhaEy7EZjfNHs0mt7rzM+/w/fBZVt4KTmI7Ush9WuWjnQ83cjWx0/oU3xaezsDWDU6orB
6xGQPaAub/p8lGuDZhUUtIgaVCOWu9heQ64G/0faee3IjSXr+okI0Jtbpi2nLJaqpFLdEGoZeu/5
9PujztkzmUwiCfUGBo0BBClycblYEb+RkkzclGUjHwwZ0Y3b41o6fuFjULic2iGANy6Ph1arvVSJ
Jy4Gggat9pC1D725ck//ySnn9xgnAy0Cvh8Vy9la8Opag49c0QRJqZMV1j/lIL2PGljZOnsx6oja
rOuIZn3iReZIQgk0TEH3ePRwjhwpzynviRjd1UrY2gVi1r75228DsNDYCd3+Gks7A4DV5CBCk4j7
6PJrkEcNZa7U1inMxuIfq6jjfRGa8t3tKEvvsfMo05ycHcmJamYAC/gcmq/azWjA1Hu2xmMao9qh
I9ywsnQXD07gTADy8YxTr8qrHRlKARaNPNSVEdJXAafoSExufc2AXA2kEmn3Co8ByPsHSS7MO752
+Xp7zEuL+/w3TOfr2ZgpcFVm0DbmSatbvBxGn5nEVsGX4SrKTqwV29vxltY1rT4AOch/Up2Zr+sM
HUQhj82TWlS7NMQmw3W3JV6et8Msf1sK1xxBFt3cOYK5FimQtC5xei/95GmDC+khe6gtBb8ExX9u
MuN7lvUftatt1CpZ+ajTcpzvK/MsuHz5UcUa6mRmBUAfRvMpLMM7K0xW7qMlKCDtJ5hzoB1oOcwP
iKhQhTRCHuqkic9WiuWGe9/1yFSdIow6umQnN93Ola2NpHuHWvJWNuTStUvmK0+ECE7E+ee1zLri
fU90MEV7ZUx+G1a5HzV3m8TF2st46Q1zHmv2NTF94JBvURQoR+rKlE8Ptae+yun4WtcoMXh9RjG7
2Ru9eBhrpVpZSdcLFvUX9idWuYzzqsZFxYnKTN+R3eQ/07pDHeqoCb9ur9brr0kM0kwDpPYEmJm9
FfVBzhBHafWT4gvfcO1A1Dl7FOTqodDzlTPuer9PYjaTx+bkXXjFahWqDpKz2tBTTA50hiFGfvS5
Yrf5g2Ku7fXrbXAZazasIhuDsPVo8cnppBhQbbU1t+3rE/sywuwC81E37X2d0YSV4xvbtK43Fa8P
irB682u1ZrE0HooVcBa5iMBvznLNMTZq3+hD/dSG0mPhWoexWzk4MEe4OjqgDCI6zflEi/uqLOIJ
vOpqdfCe9QxWyT7CxOSYyNin1FwX1abXGu3OU8xxl8hd+doZrb8NQT7d5RVo4NbyxudeKLQ7EdXo
5zTN/b1nRurXMAh7jGjr4cAW6r4C7NNeSC+iYyu58TFX9NYeccjYFGIVbssAZB06ErK2i0Sp2EUU
wD4jvs0cur56cHuEJIu6aFHFjdtjnMrx1tQhKCmVb+7Sygj3CnRSexQj/z7CvcCHnt1E96HRfitL
/bdB9IdKisXnWse4JpEjawc469tYiPWhjMN265dR/ig06rjv3Uh9gAKstbZbtIpdt9lwinvdO2lJ
BR8PeMgG6zJlr/nhP/1QAVbKfGnj5SiSqIUrfLKGtHuMrCDaUYxpaY5F+d7qRHWLuV621ZFt/6zA
BbYLPFQ2Wd+4thz4/s5yQwXxTzl/cRs/2UCPNb64gp7t3bBOYERrwiFDO+4hL0IdvZxevisM9T2n
qEXn0lRtFAM9hypBuxE8uplSBYzFLKXkAbXff7xO8rdpJVCpbMZf1pqfwdJhQkrHW4/iE+fVdAKc
3ehNC1DTLxFhCN3azkQaqqaH00xmR39PokFckiqaMek/UgiZ45ktRBOGXqm9ZzmUjlbYH1gaD7mZ
b2k6ofGGqUrSOaWufo/q5MmNxb/udFyGn10Mjdc0QU+9/1kfzG+jJn/R/PrQtfLKDbB0ZMJynSBx
8HqvLNONWg9UFa+BZ7fV9lYcPQDPB9kKQ2moDqnUrrynly4cpNssMj0671eZf21UktZJmvds+P4+
gdvoVt5DbKyBkRbDIIcFeh9o1xWG36tFHaVT3XtWe6mxs9R/ZDedukbf377blg5NTLDBZfKmhX06
OzTb0E8U1HXdU2ZmP1QNLn4tuSvJ0FKMiR0J8Ii08op1WtZyIjZWJZzkgZq5Aq87XnmaL+STwJr+
G+LPn5/tKqlJ1HLQ4CC0eq6jDm61dpZER6+23uSicfTS2DbVcKf3nD7CmkDT0pa26JZyXSMbc1Xs
jPBI0gIjd0+9Ee/D+HtORTEevofjyndcjEOBA5ONiZQ8T86DulcaMRnh/qcD/fw3vG3sxnhR0/fb
a2IBxQV4RURIwlBQkaMacXlGYZpomfT8hRN7S+aTIqWUCmh/Q1bznholQgivSkyEeOrqCKpe2qZd
bx7p1Afb279EXsggEDWicDB5+QCAmv2STC07pYeMdBpq2oV4OI2bTLNwnUsRzgxjKX4fOgwQUDnG
6lM38JRq3fCQB6LGIe/6P2tuuX0feQAIqyIE8NHEByUfv5mlB4aK7vNei6IBdT7B28V58zuwtIeg
1X41UaM+jZXcbFsMz6h2Dmv+9gsbnJFNnRUJx0roVpffWC1oHoaYl54EIwa0oOy82HDENDuufMGF
jIU4f5zuoYsiInYZp/PyuIsFXzi56C+mUQEqnTJwphjPyahhK5yizCPYJarayC4dVKN5bjXzYaD5
4enpna41G8EvD2bfPUlmhZhicJTgn93+kQtHOC5D2Hn8kbBC/+HyN8al1g25KAmnoXlxRcAi8VYW
CzrQ2j4ZXm7HWlpR+FHR/IE7S1Y/u3/1SAX1H8Tec5C7dlb8EEx960eHJjgMgrzR14xnrtUYeYTx
ctBRf53sQeaXMM/3rGrlTjh1vSZhCoEVjq8p0D3zELzPCPYBhzvZGSmLPrqGWcNWNOKtV7vvPBGw
Lm8Ud4dBXvxZd2P3Rx/DjMgTFfMzQ6j3StEaD+jfeJ9vf6SlxQk3Z7oTUORAnvxyQgruGbmLLQ4A
881Dg0mBJoPq2+52lIXzTOLhhq7IRE+9IvnWplbofZpCy6tQKiS1TrZ1ACXbLRMJSAKacbfjLS0z
HiScJbwVp7v1clRj7HVkf5lwEmjX5NRSOut3jINkAYlaXFlmy7F4+k+C/FwMs2WGzGJiVRljE6YE
tcHdN2m2GUI2uSTYKDfat4e2tKpBgf8n3PTnZ/dfrGZyrsUMbQw125MOFoQcw/pSy05QynBI/n7D
sqyB+E5P7+ntfRlOQ6CshFPpnrDMOgpe8NG6yqETgl1ZBYc8HldyLmn69y4rNqCJwfGQn5DKGnPk
lVGLSiVN3IqhUn9iConm33jQWg76HfvWj2wUmzdCp+/ExPosh8WHmLS2JsUc3MaXvuseizw/umLw
/NdffUI5TwLLImXCuXmHPvSyGGTcTqO7b4Xajot7oW3syPePvZdswOuuTPPCqroIOO3bs2mWhrCN
QC66JxO9Zi3COTVl3Ba31DBsR0FameYF1APhKCH9cXHmH57NM1BAN43QwzkNrTbQ/mqelDHdi9WH
Hn/O7GKjDN1BcdtjPqqHSE5CMi995ZBYWNn8BBIrrIJIBOYbaRBqXGhxeUcrwrVV4VODjWe+1+uT
ZX2N05Vzb3GdQaigygm24iqTK3Mk4gB/sa7FdKvG2s6UHr3+Z4a1vAs2PzE3rr6S1KmLczp5LcEa
mui6s5NCanEnbrLSPfn6S9YDJdQRv6whpqiSbdSO0b9jGS6ovs3fRU/PsluAhjlK/pWUbYQUGe8/
TBYywvEpMsSt5XU2HdpPoakfsv6Ic+oGgc5Npcl27x6FTt6EKqZwD4E4cACCh6tPWQzZwT2Y2qeQ
DN3DPDf4rrlHLbrT5e+C9XXQ7sbizqf5fXv/SEuTy/JCi4lKJR9gtp4rvyNxg5t88vqPqt0lwylF
oMzwR1saf+DCaTfSUdbbZ0H7lHYh8HqfN+uwk60exCV+LWKIsNGaco28NCPTT0JP+o8u8eyecNV4
0KUE4pPuIWVab/vmq2W6NiB7qITKbhhhU0r7HKxb/qHIHLQI96rFNwE4pqaNOzX8x6sQIAUbNvZO
i4WPmiJgNqmX/nbDRytTt26x9gr+02OZH5GKRlLDqp2g9LOtWruF0YShZtGRarBtzXc+S6bwfqfd
uJWle6H7kqo1yfPXOn/KgPxFyq7ltSf7B0XcJ2q4L0VxI6HK5roPkhAf4I2OxmveHlr1VGVOZX3p
1OPYf7Q1vq/pz6SANBmYx9y/W1kT8vVZP716LZC91C2QFbw840xzTGu/clVaHpLd+p+E6j6JHobS
AdJB1vSlLn6pAV7N+2hVo3FabrNvCJ6eRG0yKMeQaLYc1Spq0b0utFOoq09W7x80nYoF6hG3h7jw
Hp5g+2C4ptLMlYmEAXTDyotSO5lyiN7qYy0V/8cI0y84uyd6rxnbqmrARquOp1V2qHy9PYSFjUsR
S57gtXgL4GByGQBnZ6X10kJHIUV9UvsGnI/5Fvb5K2Tz7WB4x16rkpXbaGl2wLsgQqeDUL56Cxqd
3EltyOy0YcWZXBnl56wFTpq26hpd8CoUSw/o9fTy5OKhMHI5vFDnwRQUTeygt1qmX/R2PzYrXM61
ENM2OJsiWc+Ets2L2PHTob2D9UINtPHjUyabaz2Sq/OM0QAXnN47sPeuMAWjl6Whh9uMI3aIqHf1
QQxDw4bdDTsdAlbjpYfbq+MqsZ8CTqB8SjKUr+bpmtQVGDVbeeREwVdfR7v2e1nF6H0fb4dZGhfU
jUl+Dp1tgHyXn9BDhTFpGityaEGV+9pP9rlZgTTrfpAKH7Xa+H073tKUwe0Bs01ucN0QLkal81xL
j5xqwF5d9KPXylNPuaz+beGUzwcChNciRyCN0Nnqi0FkS9Y4Rk4M+7BEfSX/UdRfb4/lagPPYsyW
X+gFvhq6YuSQ4P/EwPfrqOj3NLno02CV4GWfYDmvCV4sx0RaA7YqtcD5FTVSpBuyXo04yQO78j/r
Xb6tlQ+qdmr7YFZrlfbF6ULx4f+HmwOfBFjFsFWUyOlab5uMSO22xcZbWxRLa52+I+a3QN6Q55ld
V505uBJSFrkTVYb/onqj9jUsfDScXwOXs/D2rC0GA8lET3dSvZtXAAct9WKeXZC9ynKbqRQ4s+Bu
Ui5GjnnlClkKhas0RTdkK2V69JebK1ZzJWiSKneaimOi+zJkEE7GH6SQt4e0tCho3yrsqAmPNN/E
iZY1kaIImYNjibQXItHbCKO2N0Pppy6Hn8lmHsVarf/+Q3JywNNDbZd73ppdkE3ZK2kTlqmDcy4Q
jtoTHo2oHGzkv4WtN4TySrw/IsgXqcWEU5w6h/qkeHdVdtIGKdCF1k8d3ABDuk19KGzwqpc3tPVM
I38ufWEXZh3qwtZbnQg7nDVPcTRoaExUUVc8yxplzjyQQiz35OY1GyGiNSayDbbcevlndrs02oMZ
K3fE6W09RyQnbxPxMVe0YJsXurjL06C0df7KnZuqna1XTfDg+aG76csueq4KnX8rF8J0kwt4fcPw
KELsdUsf4Gi2wcZlG/O410eoTzxTWjuO+5hc17OOviiOj2XrCXf0qt0t3zA8YTiWSnulg3QmuaFn
U2Ny8YEpko/ObKSTWEgfZuZ+ywNhqPbQbGiqB5G46wQDfoVhVmihJIaawuIyf0uYCH9RBFG2rd5D
DIXs+lXPMVGMIZc4ouRb8TbU4TC4o1/e0REzd6pQijuk8t3vViTLgLihUGyEKJA3sZpq90mMeYNe
wZqVgMJ+SvpB2XZZ1OFBlRh8nq5cmf+FswisC90ptNCo0ujTLji77XFfiydvkNSJyl9J/uF2n9z8
70/0ixCzg8iMJOSUdULkwXddCe5i62Ai+N9b9KK9feOvYUwWNi4AE+S06A9MEgSzG8RPRjOVhSB1
YCLY9QhCuAIRmbTbsj3l/g8hXHkYLH1Cck5Qudz2lNRmt2Lp4SmHvU7odF2xM5vOkZoC9L5xuH0e
LYXRAHdSr+U9TuHhcqb8xpJ7y++4fNsxP5hZVVHZCN0d/EnxXyyK81CzGSvcONT6YogcRvxsdD50
yruxfbk9nukkmx88Gt0cSnXTV/tTfjhbeXmPnhwqU5EDye3nKCAT6UrdyjdbuCuwzATag74xQk5z
lK9Wm2kSaWrieGiWB+OHFD0F3X3L9r09loW5oRbFpIAYo9o2f3WE3diUbs2Si4fexjYTCgdtvZUq
8UIQyHmgGdH0w2V8nvu3fj3h9ZPESUYPyaX0BLfo6Pbyx1+PhTA02ECvQ+Gc9yG435A7V4PE8ZXG
oXZmd518zLVhfzvMtIZm088zbcr8J4Wxq3a1BzgxUUSvhB7e2bIFUr4Ld6qExvxJhwjvtp3txitP
m4XlMEF+RVYdD8QruYlCbaQ4jN3cseLhc5vvhiCkcy2YyOHtbo9uYXFTFuQsmKQtkEefJSlqUySq
jhiqUwXlb6XiXpTTlfrcwmC4OydHF/IEFULS5XmA1lfj1zDfnc6v7iKheyPXw+QnOJKmr8zVwmh4
N6kKKnp0pq7ARUJQJj547MxR9YxaJ80CwRrWCIaL45k0nxCvR7N7noQnRiNkupsxHrXYjVX1Uanq
vqmTnZsnf78OUH/GB0dj8U19l8tPJ+NFEPkZ4ynSNvjUV/IvIXCD5zry8J5SECa/vRgWLiRyLA46
PiLdpPliyKqh7dFayJwuTqWnsTb8jRy1ForkjbGRmtqHqR2YH7ESyGvtl4Uzg9AkdjhIcnLMX2wl
pT/LcoPcEap3oa+3RvZSw7S/Pb6l5XEeZLbYfWEEjKwRRFegILYv0Wp7YXEYsjGlKCRJVywKA5Nx
VOjGzGla/VEb8nvkrUHSrVXZFyfqLMw00LMrKWrJzFGeyKiuYCraHkbS4L5vkKj7pErfAv/bv/hu
KPzBlUDnjBTsMlyKOnQmSoyqC+oNEA5brj7fjrA4oLMIs5lxM41XRCVmjpSaRwvZPQmZETAHvfGs
mqEdJO+34y3OE4gdIDXUztE0uRwRehGhJ2JZ5oxyCN9r/D10BQh1V1hJuaYNOrs8uGr/G2eWcgV9
keVa0WSOIWcDLlutvpOqodikfQMm1agFrL+65O/vX27FqVA1+SNd9QS0HrhJXfIgDAFBtr9wZQ3W
JJEXx3UWYjojzxZgnoyJgEJb7mQZ5mKaE6BkqOs//einFG5vT9VSqKlUxGsdFXz+z2Wo1MUJCu2L
1Gl8ayNn8ZObZFv8Nir4dvgxJJq6ckosrQ3SZCoSaPdw8s7mTEkFMVYHI3XkTMImJeBViW5ltEb5
WAsz21Q9Z5HkG4xLkH/ybrWV4oe2liItfruzocy2FSWboShVkxhofVVofmmxE7SFXaNpq6/Z2i/d
i+ffbXYoCR6kYy9mQBZzo5ZfEMDftnLGtbiSUCwd43jaQkCAPAS7b5b1i3KCqAnyoY6cag+gqh4V
318JsTQ5ICoUJDy0icQ4+3CGpw8U+FgDkZXZynAahS+NtZKsrMWY/vxsD2mDrqY+/SKHJyCFITSv
29ZeFf5dmpWJ2SXj841o0xz/1VKaKnS9Txypl2mCnso63yrJj2yN7750guuTL8aUJgPKnZbi2WhU
v/d6I88yR8AU1s+PzfihFPet324Nxduq1dpd/if3mR+tTNBkH0Qrw5gPDPxVDNo6zpw+1MYHQ9DG
TSiUylbsJeEQmugI6G375oqI0eayNuyQ6wl3bdeIdplhfywV+rAZFKUEEC1km0C2snsX5uLK6bU0
ySg/gryY3sNX6FCkZ7tuqC0Ok/RLJOf2qL/Lzcp5v/jpz2LMFusIBtxLLPZDZeX4VHcIZ49vmazc
F2G+xaoPadQwWgGULI4LdQ0SNhXnxPkGQSIMvmhBZgo5elO0d377D12Yf3EST5Jm/xtkdqL0CNIb
w0CxFvHEjSoEdqGVdhW+3r5gFodiaSIPLlg4V1AcQ5AmpwSdz5c9IPFyGGWSXeSfbkdZOoq5kOnV
T1UsHieX+yPMC6XpBiNzrBYuU/DqZofEKu2hePXjn7dDLQ2I/Q5eHelWiw7wZSgj1WIjcpXMqb34
0TPlvdR5d4JvrmB3pq8/34A8GaeHFoqF1rxHZbjYJOrtmDqimoMsEIVnwTT/uT2Uhcf39MqCEklH
l//NThUrCwXsJQQaVPnvzj3WurWxBIR207sg97cADIphZWEvnJcXEafNdnaORRH5YsSHc3qUtyLl
qfBArfCQ1AF73B7bwjTB3JtUQS0gfFdbCPXgRAwimm+1gNIx8AHMhxNz5SJbHA6iwVPDbYK3zZad
kiT+aOAh58jeu5bkB+QVwwplsqzb/YvRAOFGLQJ4NWZCl9+tKXmiZo0ROarw1dCBn5jvdfFxO8bS
YKaEHdrHpNg3pwTqGcbWZqlOTWWAt+iJ4Du5FaPcboaVdXdtqI0+GU7z1JXQUYHFOcsxhLBux7Ip
Y8dSg+q50JuPInHTDMGGEJAWvkzPiPuegjjYC06IPKEQa/uMy2rj+rlwrEcJDy9JjHZWPVZ2kcOi
ibQxfU/cITh2oxz9jhW/2Ftoz2LCUir3besNB3MUyp2Wa9XWQDvsiEpf77hVntpl1/WHSFDDLbPc
OpCIuqcWtCAOxZ38M4tr4UEHFgmmr1KsH2LeqP1GTs1mqzSNvB3Hovtdq2G5UfKh+1WOYvDmJVr4
w8sy65i5gXSvIdy/NZu4PQC0fgvbFPS/N3rHQNDHg5j56r5G3GPTCtgiyhmWV5JL7yyOgvQXPo6T
LCJMV28yfKX7u2YheT3t0MX4e1ThaFEz9ZdLS6c+laoVS8sdsl+jJu3qMv7a+dJjgsv47RV2zToF
o0e9ZULu8na+WmI4cY9FLDWRk0xG5JVfcenQtt6UGQiGrr73sv6hL8WPwTUf42g8wIN9F8No5dm4
NOKpSDuVfCZvg9kTRIzSUkwg3TsAOp0+CI9iS06tZdXRBE5+e8jX2cM04v/Gki+/rtZnLg0umrzN
WOIBXm/18S4a631evpgl7N61g+L62iAejytqgjJqrPMjvWtKQ21y+uZJ6+5zT3psZf1we0iLIXjA
sWzAGlwVoKWotGpTa0FPiOwD71eFJe/tCEsTBAIJ7jU8EhKU2bHqCaWcaS2tFORfTjEOnVIYuXZg
hK+laazcs4uxKAFSrwfoxya4nKBOlC2sm93QcbWxexhb0tjSqPpta/Tp1reKfKUKuPT1Jkls3gpk
Q1eNVr0p9DBDF91Re8/Ye5AEd43sditJ63U+hMUXdzeSYBC0yI0vR5XFkhoFTUqXKJUBHX/Rin/M
cS9RkfOAhtyercVYBlJwtHHY19osVlWXeq3VfkRBJGlfdR7FG42kOYNK5boHcbCMF7mlEXo76jQv
l/kRIzyLOttYFveF5CYh97vfH6eDf6MrjbQRTSVbGd9iJIgpwG6XZGw9LDmiKvSAhWTf0h6wWvci
6yul6IUYLHO0HEzYDJCaZqtQHDIRek8ROnmHxXktfs2H+En2mpX0a+kApsfGmqAlSmVnftj3Q1KN
Mu4ZDqiy4TGWhc+WpCX7kgsL7Cj3vdFn/5SCpj3pbdfSSa9TJNtj/TGHtLzmXrmwFVg0IByo4VEl
nL8xU2EozK5XA6cH1ND2GAt37tvtVbJw/ALJpgY5vRGvy1tDV0rFIFiBEytfdN3fxqJ68KvHIrS2
Epa++ZqezNI8kk5bk3IE2LJ5jd/P9bhNjSR0Qrd8SbTyE+5DRwQT328Pa+HQgkgucj9RoFkookGc
bWoAME7plkevFT/8zL2zQPMGjfrtdqjFSUL+Cd8koIZUCS9PkiI20CjL+YLI5mbbQVBI1sPYWtlj
a1GmAZ+9C5K6LbPKNAJnNHDJFPtnLfNWDvqlEJNgINkrhcerhyiPx7DucX1x2lHYt6iiQVpaAcZd
ExMVoEIgADh44SQA078cRplXQ4z7pe/4UrHNEmsTVdJGQFY+i/uT7gsw+Zr+F3r3T57av+X52oNu
aX/T4YEbAAZhgcrKVo3roSk8x4vkk9Y+5/U/qdAgb9lFdg3bPVS0Q1pLO/yn97onfY6kfzGT579g
znTtNdEt1JRfUOnqs5i5b21greRvy6OcrDPJJXH2mnMG9QDdIagKniMkVvpNNtA97QepPQpmLTwi
3OgdVI0sOjNcQEwWibuPKg0weBBAkVKWu9s7ZGHPk81SE536enifzO6/Ls/kUuw136ml5zh514pf
XrbyzrzmDysmZHVe6KAF6STPtfwz5NC5hNLAYY/8pAT3w8epPKp/1UWzR13qAVvyNyWSG9uvUS+/
Pb6FjYNwGfThyWobsbfZA8GMmrSuhDZwUC13N5HSY7UeJ2t9gbUo05+fnQB1qCpp3hEFOTZbpYre
rHIQFi4DBjIxKyk56zw8L0Mg2ZlZBu6EPHCLCuHvQQg+44lTPoyjHx2HXBpOFrrBW8Xo114+Cwc2
QAOs26jokPjN67eFOoYWuu6BIxTNvd7X97E5vspd++YN6t/a4kxL5SzU9BXOPqTb0+pNK0LRAHPt
tvHzTzJCqBtTDP2/z9NZFZARaIZNHOHZB3UDiMtWMwbOoBzirP9kKo9S3GyKak0FYOnznQeaJXuK
OKplZhKojN9cpLGF6qVOeyBka3Xvpb0MsJly8v/zBJ19PKoiuRQOue80muRtjdHL33pP6x71EgDZ
7W21eIoBy7UmCAJ9kHmRNx/yKszxOnWGSsD1K6UB10d4Pxpu3SPKGUq2jwVJrwdbUvl2q4X4jeWR
qP9SumbNjGpx3NOthVUIrfX51ojSsEVN0vQcvTcfpBi1zdbd+vHKy3FxGg243jLpBE+FWdnHT/LU
x4PKd8Ss/mGG2WEYrV9RQUWnrlYy3cUBoUwHEQOcDzj/y10w6YRpnRn6jgRofNcVQ35qtAJvQbjD
K+fj0rEyPVUnqO6EtJ5d+oOAaPkQMI9ICfWnKqYroBXPWqUPW6+X5KfSK9StUhbDWrYxrfrZEwj6
I/iiqSg4FXAux2jhEYakYO/To0mfc99CHV6z63iwhxzgOnWu2MBbw0ABdoNjBaaz5d4dsFW4vY6X
JpUuESp0wMuRHZo1+3O3NFzZjBOnbw5ZB61Vx0puuFO6cGXDLAZCSIXuBwcoKlSXw0WzeiixJEqc
2G8PVfGOMK4t1V/Qu7o9oKWlgz3KpA4ssT+12RngyZEwtDjgOQo8P5e6HP19gWbC7ShLo0GMg/2P
+9tE5pmNps9KXGy7xMHTyS41pP377yGKWqnw83agxeGYmIZOh9pkBXwZyKWiW+pFFTuN1GBMWiaf
MqX+aLRoJUdZikMMWAa8L0myZtsgDHrF6g04SelYkXspXmErVnYYk+rt9oAWD87zSLMJovzblpbU
x46kFHvMCmx0Kh47AafQWLsLAn2re+IeX4HPo67ZeRy8qZn0+fZvWMpWptcXq5EqmDmvGnlVWEFC
HGMHRYQPwHnPSKLub4f48/ydb2+wy/KfntZU07ucOAk9qHQI0sSxCu1VLUYEMIJtVzC8KNtwtgE3
UCvb6PpHhZ5D1Fv3SRbeAWPb3v4hixNLvjTp71BLmp/aZjjKiQX2z8nkot5WQoHogwnR1f8XhRZq
llSHp84aV+Jsg0dJFARNwwbv+ih8TbXA27d5M2TMIb6vtwc1rcarjwtIdwLEUTGd417KsNHbVPaA
BOfjTyO/twAzJum9Mmq7rqp3t4MtfkGTahWpGVIn84KzZHl1D2MqZbWcgNvYWIjGxhp76Voy/s+/
zt3KRYSow1yOFboEfu1JlTq1ivCOlY0nzTUPZhDiYNHuVUTMcnuw8clV5a08Ck9InWFi5B8rLKFX
jurpTJl/XQ1w8tR/o8QzVyREVC/vwGyCKoqBE+G7WW98Zcz3kpmaW8NoExSWC8SBUusN7OyaNtXS
3E70aIhIqIReFdMSlGS8VCpSx4zrozVI34oMQY2B3G7XY2oCi3FNKWRpgqn28OCnWatePZFCsWsj
twL4PQiPSV7hO/iuyt//fhGBk7Ys0hmMb/TpQjnL67E3FPwY6z8HLZdDUSeHTpQ+jfGapNFSNgNH
G0s1BMRM6maXYQJXImOyLODl0jcLfXbX+yVWre0b742e2I201qddOkkRX+ZRS6kfSuvsekoSE21O
1Ywco4Dzg9d4Xowrq3ElxLwkQa1jjDyTNnfq18nd0BfxJ9n3upUoi290JP0pkVGAYZPPLkB20VCK
JW0lLUiMb4PbB0chEBIk/dru2EdudGgTX7pDfdiloRGo+7QZ4rXWydJKNHhTsOckYKrzW9hrYQXX
esstLIwIJ6bvEdZ/adyvDHZpg1PmnOCqVG6vzItiJYPkjNuX06qPJjh94M6blso7R4ovPFr4UWvS
yn24lDCdh5ytf48MJ8gsesa1l9hm1m+S8k7OLFtpj7c32uLFex5pNpGjWtM4S2oa4YFxTMvomKr6
rknCfRNo9x0UJjvGtc2EqmIJ9dc01bepKbw2briS4C+tW4rXpDoIB1I5UC63ouEZ2EN2ZFRqj5ha
3OFuNq6MdSkEEBNqaNy3CzYqBaqUeUJDFrSX/2q6iftgGngs3/6iS2cKVvLTbQt0G8DW5UDaDO3w
wYQw3OOT5Htvakid4CnTHmuUOQ3h5Xa0peN/8mVREamlwzHHMXji6FV9QodN0TFJzVvrmMTWnR/F
T16kPFhxu5bKL5V9wQH9N+L0lc+OZkuoNE0P6bYNYfXU5om/ScXyHtNgkCdJ84DA6l5odXuAg2ib
hoq7Xb0mVbI4kdBgTQgtlAfnKYbWKpDppIJj1HuR4x8jBMnbX3XpYAEr9J8As3tBq6NaCEu+apCg
ho2T4V0jxj8UdQ18v7TNAQLSTsQVaKJrXX7LuKcQ6Av09TxRkGxtbF4k/ASVKP6uBtr2X4yJ9gka
d2yxqyeLmfpGI6KD7fAMfDIG9TVQk62hpD9vh1lckGdhpu1xtjyi3hwSveLTabpr+56MQySoPk/Y
RVGKF8T+drTFiTqLNrtQJTEVek1lUJNQj1/7du4jk66vgIVuR8Fz8HJMDSdgEiNh6QhQ4729WJ4y
Y6Ununhq/Gcg2pzAmZdJWWMBxNmkNI+9L2GCVGzLRHMUyT0ZXve5ktcQ3YuLD9FDmLcwva8UabHl
aazMRxiizWWKC25754nasW8AD5Xp3e15WlwVZ7Fmp3vhm/R4MS91DNcK7cLvt3WpPrajeRdxCrfD
uJZpLQ5Oo21CcUPjv7NTODHrfBBLsHd+ex8DEMmHTWkI1B3+RSFgIudMgEL4TnPVMSPSAfn4ZHSl
9V0UXpT8Rxt+uf3tFk87iOqg+9B3oW55ufoyT4lbbxpKnXi/8NHYZYL243aIhdXH0x7VdsT2KfvO
H4jgJlxR4E6faLx3/A4Zk6K6tItOe6l688lIhS9DiJXF7agLedVF1GkOz46KjP6dbnhgDWhgfQI7
ds9a3ahag4D2+Fvuhe8CUvWZvwYXWdjNqHPRGYUViafj/Humuda1sRnB9DUfyjyykQzW6RjeHtvC
+lN53v9hSIMBm7NjgcpiKBDS7kfXhgTOgzLhH4eAO7JYgwMvhgLnIFHF0ydG7uVnDJI+L2Sc3xxj
EplKvW0l/xZ7z+7lNSWjpWUyyWaa1F/J++dKg24UlmLqNwENg8xRYv0o1lB2BguORi7s5DA4hF21
svqXZot5Z2iUnq6LT2OstJQA8sD5H9KurEdSnVn+IiSwWcwrtfZO9TLTMy/WrKwGsxr49TcY6Z7T
RVmF5nzPLXWWjZ3OJTKCpHk4+ORONfWbGtf8hS6sARYU6EwkgpB3WSKdBVOVB1ny4WQ4N5nj7KX9
OJBNUzOQRd72/mtUv0/gWqX2yrOs8YyglUEajX4qst1l3CsKX6o0owoYtjxw1I+c3gnjRhVHGa34
YM3X8wjIPeFGkGResFh7oqeFGUUKOPuT0d2NKejtpq+kDqvxs1lWm+sXQPPdYA1NCcy5wwUvCzRU
QNCtN2h/En78YKRu2BTOW9L2u+tmNM4RpwLwVcRQoCQmi0htqJzJMfq2P+V5H4zxJ38NRaTZtTMD
8zo/OKmUMxF5kwJStnw1Fdg78hYn/dE18x0r7mSxxkOgOQ9n9hZOseVtrBx36E++4QUjQfqFtxG/
YJ+1ISbsr++e5iMB6zWj54DwBx3KYnGRD2kAVpX9iapHqxXbavoUkbWKhMY/gWoc/SLQRtPLdhsR
mPGxa9KduLvtS0xf2E7QgcJvZGvUB5pBHtCnox8MvjoUVy4G7McsF5YlSHtidg/o2gAlhPeCf+fk
k8rfsjr4FB+Rmnhh/Mtgm9jdA7DiRMfre3q5XLzV4LGZGTJRn7QWH1A2fozyZ9yebPyG3L5J493U
QkBnJWC8+HR4OkFzhKWiGQ3yofncfjiXLrr7gvgtNP7q0txDw6AMwG9n30uk1yuO4+KOwdRMkAd4
JSbkwBt/bmqM8tiOKmmEidfFu87qy7u8MNZ4ynQLQhwKmgdAA1F9XzxjvciyTiF7PLFuOAHWcucp
erCa/G+PPBbDMFmAuf6ZgWFpJoHUqFAJ4SFCt9Dv1SPqmYFfOCvu7+IUzGZA2u7MiDxy0TORRHqG
oAYP6VDDUaiN0yaPAKZvprRYOXC6z4Npoz/sbojgLuhs6tzmfeZHp6IozJfcjOw3h/trM6ZaK4Dj
zGPOKPkt334bXWW3surolI4D2/m9526nqOC7v7w82DYfojHQjHHR7l2+hr6VjFnrOdHJJ7/d/nvZ
fpHm16H4/tdWQIcBzDiwMWBJWWIxc4gTpC3LYwCM5vGDTdsCheOU2zZdi80uXo850vxgad7VD7e0
S6ZsMIFFOTUQggEc59STMQ2cHkg1J9mnxHsRkvy8vrrLluFsFMUnwOJANYhO6LlRySarIbUXndoh
A8DHd2conCt3jW04L4lBVNCMMt0kVoE5RxOqyOXMv53noFPt8qTO/zYUnn8OZjkxCAFisQvoh59m
hYjNJjqVPnC3xTOmOgNqf6H+7+vr1jgQwGbQZgZWDvjlZcpntSOxBmgBniyXgyU9EdYBHCvRppBJ
u79u6iJzmZf0wdRih9ucuX4vx+g0jeDDHcdiU045GLWAQcrraTNBrHWaoE7b1yvteu15Yii840EF
G8Dy5IpUjkTZhhFmDoiGp0T+RqIz5xhPPHY+gbv4K0MPfOUDajcWhX7UqSC6hUz3/DwNVVoIZcvo
lNDqIJQExr7acgjvXt9UjcuchQdsoEnBR3gBLZElFXblxtEpB3J7M42N9ZiN0FTqqnEEr3LCDtft
6T7iXPpAGghII+qn58vyq8HkqHhEJ89LQWsLwgqgRMfyse8ejGGXVrvCwjCiNZTqeN2wbj/BxPmH
7g7MAEuQQoFBRxLnVnSiBT/EY5IFlQumYjv6Dxs697BnIDMEBJaQGQQCqClkUXyqagH24R+N9+A7
UHh6vb4czcuAxfxrZlFqaRHzGYM08HDHBmRs8+wbJK1WnlPtls1F53m7UL5fwANyZiraM0C2Wtbu
Ju+hRutadGsQP+1KPlhZJBNVlXfdiAb2iZb1GGZTnd8UDC3s6/u1tpbFuWu4Ncl+5FhLBErREaKy
fYlQsUU+fd2Qfjloa8L1ogK2TMFsDAIiPZq//+CflOkcrLhZ8Ue6tWAWFF0boIHBE71YS5V56dQA
KRsyRDyB1RRiF6vxyRuIuXICdItBz5S5f9aCjPL8tkJOhsVgUeBhHsUvIJoKx4isOATtYjCfMU96
oY+/XEzcTU5ktCUPRT3628Yefyo6RncYAFtTpNS5OgS53ozNn9mtF1cmm1HjRMY8bJocxP2kdg4l
dCdHONeNmzO28lzpFoZnHh1u9J3xCi++Uj3kPe1qeNZ62LcCupDusUf2f/206YwAt4OxIejngOpk
8SaOiLaBnIuiU5cVZCN4U+3swR0CpyvY7n8ztXiQvNHIHF4m0cmEo/FyAOB/meXNdRu684ZXdlZC
gT4JUF7n50321BGTdDGc65ubtEs25Zrks+4QfLSwOARuVFskGvCWT9l+UNYmmeQOEg8bOqz4Ad2X
wf0EL8GcK148rKpzemhWO8hFpLHlE3nM27cyWYPkzN/3DAaDAAFzM0A0IfVFtDf/io+hLpbQJkmB
0KSQEPyAhJ17qAwKXb3WsI6DisdDnvQKmAfFxErzWLtCZA0ggp7lKZYvapZC91XVmRFKzwU2szT5
bZ6W9Cganq/cJd1Xmwl9Zv4qhA5LRnyIN8qil5MROoOzVea77fbbJPuC4/L39wlpMEPFDokkhg0X
Tx6ZrAEzIaBaGDF3bUzjhk/0qVQ/rx/z+ZAtvtqZlcWTpwCeN0fb8IDpo5+EL/YlNAITv8w3kVDg
9lcrq9LaA20FeiUglLhAwFQmAN+1W7KQO3zvd2AG77OgmNH60Mu+IS1qQ9cXqLnHiO9AwANWQgB3
l8MIjmfQIo5rFnqp+jb6YmuO1efrJjSnD54Ng6fzjA66Cgv3WuF+tWwqvdDjDyR+AcdPX63goXTb
hiHa+VlC8faixt9wNY1pkfqha5RpUOTWoxFjqqOzxWfH4z3yqTWG1z91quXJ+Ghy3tgP97khtAIt
R+KHqlMHI28OkVPuYsEeFRpBVowuf8oOcdp+6vrmyZyGnZL5szvG9ynJbxxw/2KyYCUGuEQdQd4A
440WECLg98MBWvymIZ4o2GngyVT0Io3kpES2S3tx2/JpKxX/OYBpAD0QtaUxXbkpGv9GHGRe8G8e
XriljxlgimPc1A8pQEcH2+XtpiW5PBSl4W8alahXCWFVTAuuUddctibmVeM/AzMG6xAVOV91mmeM
udzwQ6gu2fcTcvTj0AjzIQFp6X1fOSmkZbL4Hjza8lmAUWDXop9yA1DPr+vn/FIhZv4hUJrAOUSx
Hd7v/IcMrpe0SZ3x0E3AmlFnjR1Ek4RobDpax8TL+q+iytFKthS5j7pUbRkVfIedy7cFyMNeeUNK
yEWB1ZrLoTpY+JZDENdG9YAZuuz9+q/Vfq8PP3ZxKztLAnGecD9EUToGjZQcgxIP+ls7YrBLtm58
UI3pbP24XPtgOn/wcZsWN8eqwHFfdQkPWzBZs/g2x3CEkW2vL2/+JxfXE98dAQpoeAFhPP8WmQeB
TRVHflhTe+9DWXxI1hJy/Tr+MbFEpygZdQVCBhaqKfsk0AO2ILeg1GrkoLMDwiQE96BbRVF7/vsH
T1MoZrhuG/thHz0DbB5Ug72Pul9/v19wz5i+Rov0Uk0qJZ2dTxbcWQGpP5rNXNzP1y3oDhxYxHA1
kHFBLWfxYHt+UTh17jMMgnog+ZBB6n+1up8AlO9wyDZesrtuT7ttSFMAFoH+wMUoZurbnKfK9MOc
2c4Os9gSYUIN8JeX5muOd74sy9MG2Nw/thY3H+qUkawt5YeDzX45sX+PsbcH2x+hXiTR4XBOqgHR
OSeBKs3jLCA49iQcPPL3wdc8bgEnZEHDEbnM+Unp4wYM9eOIjwiqmDqwc+r8KBHuBZZbTN8mK12T
gP/zdl8sHNPnKBG58yDOAvpTREmbpaBWCpvOUzeAR3yaJLE2ALzmD32WlzuzycZtXbnOGzQh6U0O
OkuM0gHq2mPYP0zivpilmfpjPInuYENpaN/QbtZM9dXGbx17r7KYb8u+IvdNXJcB+mjx8fpB0QUP
c+8NBIfz/NQyBEpbY2zryeNhRtMDdY+Oc3TMagehAUy+rbglTXiMx/lfW/Ml+XCXLQWlHrTAeBiV
nnxmVs6P3RjFP1lcthvZV3wlvNMVu4kHLhM2gwRmqflzg6wZLIAQbR4aSTS+uGWb3Y8eeF4VXtQN
reNv/cTdB2N0vJB5Bfs+GqYZBcK0+hOoC9ZGX3U+ADEaAEFglUTPc/HoTKxMW6eKjTA2yq8Vh86X
LHZtCcZMUPAEtZC/E76GINDaRMXbBc5pfnYWL4HXk6KVLbZcGfdxve3sz7ISG6NHOP+tMv+azhIx
AMZ6TdSCkWiBL/F8vyXKO5HHcZjoFE7kR9qnASP/5XFjaAS6UDyGmDNbvKAY3pJ4a1IexgP9zRLv
CaW4lYOq854fTcx//3BQK6VSLiKYGK0n37mN1MHuwuv3bs3EfC8/mIg6mqSeF/EQLaDbqOFfp8J8
9Ey2kvxq40M2C65jCGV2josD0OHjg3dA8rAuisfYlkEFsrl+GF7wUrVBxfDYdZP41U3DNuqaTS6t
lZdP52A+/AB34SQH6RiAi+EHiALJSVTdDYVzrwr6kkfDFjLIaxVUXewzT4GCkBCA8QuajswHaqGE
+hOEWrx9Dlj16K7JdOkuFWBOyDJm2h2kq+ffbgKTJ/RTGB7Xona/RnGTv6K8Rvam11q3UZe1R6Sc
6bavgCO7fmrmr7V8cTAVhhuGUAIA54VlmnupiBmix6JP31EjOtkp3coBMJ2s3PmjIBvDm4KiWQPg
6zw3aquobWAYzb8YbW1aOlGvm1Bgzcb+mBsUTgvvGGayDXNT86b+D2854jDMbaCa4qJqeL7DVgvP
nSbI5RL6GiW/Y/8xj15r+XZ9N3VH04c0CgBPaHdAReLcitdbaZ4rwkJ0BncWHLEqn1T5llYCacoK
D5X2ImIaBVEC5rBRC1t8unrwKJ7aOQI0o5sys7YkaW+B2XtrSuOZ+erOssWzlfXutmzJu1mszYLp
js5H+4sorW5o3uJcsbBvZZCzNzEd/NoL+v5RQlY5Vic1/ry+vX/4PpanFePY81wh0kKE1uf7y/EB
k7bIWWiYVQIN4Bogn6ickmeIg9g/fSL4k5X2SAplwuOH1hunQ1PzFHWSrINAbfzejyoDFR2tnlzk
r7teptOTiDlGJ/L4cwmqpgMkEmrEmWpYQdBojwaQfjMyCYiGZRG+r3xodXsRC52u2qMMdlAcQq/l
wcYUH7DxK4GKzmfhKQP4HtzjYFFevDdxSSurzwsWVj694XXzhiGGH9c/hu4GfzQx//3De9MQCJFV
XsJCm0MxKv+BcHBj87t2eL1uR/eu+Yi1oJXiunMZ79wOMvsyBr0A7BheusldxzjUaTHspG/kN9dN
ab8RgAygacAHAsbl3FRK+9aoU9woIpsH2Yk9AqzbPo+fpzG/6Yc1tr/LaShENxgGxAQXiD7AN7Ww
50CpyknaGi9LN2a/RpTWNqUHvahgMJVxsFqf3E7IiSe0UzHOAOQVvmXau25QpRgWjBsJxV6amyuO
Rbvh6H0CTObgpzkLV5kbZeOCq89HwGXvQZixd+W2Xpsk0nkvgOUxuYu6CyZKl10iWRaksSYfcbI1
PDlp/JNiQMTNQRSaGGAWRh/UE80OBETPVUHvy2kNaamr7qF/ALIMJOmg/l6KSpE+GypZuqhFuyzw
6APN003TvmBUGl3Sfl85GKwtvI3prby4mntzZnfhNicyRNLIQbZYeuN3vxzfpcWOA9QDg5amawRD
mm+J8hmQGxjVBZhiOTg51e6I0QSU9WUkXxxoO4+O2QSNKY7Xb452Uchboe440zssYzLgJYZy9FDY
h16fexOnYx1M8cS3tqc++UPqrlzUPw/p4iEA9MbEMNNMWnFB2hRVpPM6T8ApAPz46jhx9JSTznr2
BLV+J5Pfbk1JxscBUkTbeT5uP5WE1AFIs5IHlBvxjfvGqm9kl7AHllC1TRMvuqlis9tIo1GBrO1u
E1XmELR15m3iplb3sTNZp8Guo6AXbbPxfO6/VwXiQaR3OfY0sXbXN1Xjjv4MeWDkHH3iS8JRxBlG
m9gs7BR+Qn9nTyoYbLBW/4bI2nVTunMyK3PO3IUQdHPnv39w5j6dIuG2GQuTHrJaFTZql3l/78gh
PoRxZHTw0WFa3vgSDzuvMKUeMojyRP6wF9WT07CVl0+7aTODnztXzy8oVGuTd1BESRkyxjpQsX3k
kf0IfOY+zhIjsDxj5eRrHdkM7ps1HdC7XT7sE0vsBnSScyHO+Non9MVN5N2QidM4EUh9iBgvCQ/M
2tglqf2c+8VKYKF56iGF8K/9Obf48OmygmdmAkKecGi72z6L7lrHWxk70t1uIBdnzh/g6y8YHVTU
TrWFWxXypiC3hk/ql6HsMCrvZuyGxoO9sqfa04gZU8yZwm0Bo3W+pFFAR7IiFcpg9CFtHlP7lIpv
1w+8dtc+mFhEL9wqeIkRDFSBTWDDQT0dr+TJWgOAr1LgS8EqsPS8Cel724rRwLHMRycD9DFaU6rW
xN/IZgC4AdhGQ8BJ2ETaskL8nZuPgn8iYDIBM18FsdaxfFfT927tGMwnael00dsEUQJa3xoGTsMv
zUEgMChSsUcx454Y4rYUbAhoDQmFNuPOzkCj6u+/1Eer80Z/ON9+XcSiMdB6GIT1CkGv906icHnd
hnYrwZgOWmeAdJ0lz2DB7TQRAM+E9tRtMq6g25QGxvRFtKfOfu6adDsO/8HjEnBagEdj1npetjuq
tlEA45osjNL0u99ZL7XpT0HM10iYdf4Q4Q3oCiBxA16w+e8fts8RiS0zoBhClcgf1JE3RZ/FG4+6
v6wUzUMubfNwfTO1x2QmM5yH++ZC4blFidQNZ7NH093jA7Db7bj1OUt2NE7FxgQD7y5C5LUdbV7t
rlvW+ClwmkCSHnMfc364yIiBradgaYi8sO+HA7hbg8FydsUAZPKKQ9Q4KEw3eIhe0SBABLvwuTWa
02pKiRPajgormr0qo35t87Wpi0veGYDfUXLCSB+6PJdPpgGNEikjZYfWJMzHgU/+F1bkTdDaVT8z
usdbT7n1PSvwclNRmEBZW/4B0lbJgXUMzqCmxaHy3eHeV6uzQ7pNQKoECAyAXvNIwPl3RhuoMiev
tcNIsRejMo8OaPkhAMDXphs0RxjqPDPiD9NkMxXAuSGRm6nkbmGHFNrDMBI4gLHViFSs5OCRNdku
3SEC8QZQD6hLofGzOERTDuFFMQo7JEZI6mJLMU7J7LeJvFw/rJprguQKBVjQlM2YkcXFZKxo7Ciu
nJD4L7EnAmI+TOZbZt+Xxl1nfLluTPetkMxBXA38nJeIVhlnpVv5uRM6keo3xgypdpIOfFeV9x+g
k8hn/zW1yG8YN12C6XUnTIcXWz5Dl3jFWWuPw8y0PRdLLz0a6pg9U7VvhypnQP2xMdnm0hxvUs+C
TlLvePczAmfFqWmN+nNAiWFU+JbFGXRF3jGwsOHGm2TL82iX2TuE5vdt8RynK0+D7mTM6qnosiAg
B/r+/Lw7qD4UWcOcsCDFbzuWm8Irbvra+mSz9tuoildekTVJZ90BQfiK4Tywc4LjYnEaodoxKl/g
NGICelOJ0CJH6hXb66dQExOh/oimAZ4AhOhLVG3BRRGpyrExnfko+yRw1wTWNO84DGAOFN0JMA1c
MP9ZSe1NqDmHHUg6RmEERuJt++Z37z32BXpz0cEf3q+viczthkVUhJwJCfYMRJxH5M6/lky6phNg
oA2hKd0+TUMf3yZx5h5sC9yUjkQR2HUBPJnSydxMvdvc1axrHutyJJs4S39JTw5hhjFqN96X6OMj
UOTegTcdstWYpkg2GcNw/PUfrf0QMznNXIy0LsqDdp8WaATDx0VVGqQC5UcbEigrRnRXZu6bzzVI
xE7L6SpilsTwqs4OJ/PzSHBTPT/oq++kBlbB6lfup25FQEGAFw14NQzALc5vk8ciMkjihIZM3mrI
uefmGtBG9zB8NLF49ON4MFuj4XaY1WQK/N7Yxy4cAAKBXdSLlauiK08B1wG+AAzaU4BuFs8QpUbO
IxQ+wqiJ3E055ltqtHdxWuxUR78aOX1IRLUjRfKpm4qV3EW7UrgCBGp4cnFTF0d6EoalatMLDSfh
G9ZStjMwJxeWtqX2Tj5WKw5P53yQqZtzlQpKIWzx8aRjt20uJ9gzraCL6EGNBHiWYeWM6OAVeDIw
JouqEfg6ycKONUGLx06xp7lwcgdSj6kIq2l0nyDJbadz04ACRGx2UEsy7feGm+nWdwUPlBcbm8oU
+QHKz/Heyzy1yQCY3dpgp3t36zo9jd2AemHJs9tyhDZRVAGUTEGL/aXMY35z/fbqPg8ggQiJEGOB
8nrRAE0BhYytvGGhXxmnmLsv3JHHCHjdlKx1XNZMLU6hR7kRZ0ICzypKzOw524lJyLwjQRq//4dF
ITSZi10Er+zigR2LvgIEFNWhLnVuK0xKmt6ua52HITJWgnfd84ok7x9L85o/ZERgfabmAJGpsGm/
FYUV9P4PZg9bDK8EtPmZ5rvrC9N5po/mFoeO8bhMChs9q9wlYDebHfzxugXt9fl3QUuaYIBHey+O
YUH6b4Pz1UzswMvXOko66AtYNv/ZtmW9XFQ1q5sRWGraDHip5JttT+8pq+97UMCarH2xWfVLcuMA
UaYdVK8eSrJGv6BfKHw8nlkAs5YVxBzcky0jg4dqtv+YVt4h8qMvUv21pDeyLgyv/GNm/qIfDkiU
xdQG9AvFbPA7ZD75YVv+HoCIlXOoXQ2UhP5UKunFjLPlD5Iwo/PCJPpcJl9l9DtPVlo52usLEq4/
erPoNC3OXhp7hRv3aDrGxoNTYhTHAX4mfSX56/UTqCuCYgbjX0OLFyOTXYuZTdT/+Vhvq2bYMMY3
Tf9UQfuSjJ9BBtt2XtCA2mxcU8TW3i+EGM7cG8SpWLgommPGPYo8bCP3vsi0/wxtpJUrrF8e2ih/
CpJoctDzE+E0sbRoTtwwMr9EUTwEhqzaDUQj8sBNml1mUjj79iRK46aHAtkABOv1DdYFtsg9MKmO
miUwLItFcmkWHlT0vFARE/qRZi+/t4ZdfC5bTz0bvtl9K6ZI7dKxaYMk5dNKQKAtROBCzOBP6Hhd
VDNzNEFIKqQXWoN7G5fZAVCHbcu7jUXqV9/zDmM8/pBR+pMOzQ2A26c072+Z6DGB3t+Kjv2+vh3a
c42p5z/F1RmGdv49lIqmri+5i3RW5KHVuOzJTJvxuYl9+xAR+R+gDn+kTzGZBa9zAbTDTHmRAxbo
hgREUWB8k8AB2V2QFv3z1E/mbiTlPrK6Yzz8B7AThEmAOgKWEqTpy1HUyGeJWU8oabXF19b+gb60
C/yA6x9HZ8Ud6UYwYAqU2Eic5hH6RSJj8nya8s5yQy+XQgbCSNjWGmtAN5NGfpvi6hO8fxaQymx2
KjbzW7Ax5vfKaeSpU31/06bxeKwSKjejMbq7KndP17+6zmF++IHLuMeNU8MlHb7CSNPbtkSUVjSB
dP9+yBQf2JqhBi7y1GU+lze2yWMKtwwynq+NzW+5W75z0NVcX8zsepdpI9wJwAY+yEEvZCFyNMFc
w8Vb5oMKQjQSMwPjY+3yH1ah3mkt1yBmOjf50R45vzJe6zutMVjIJyZzCyX6R16tFX613wfAWDw3
wC6jnXduoh9pMjqQvQ9lxgK3/OZa1YbYh+v7prv6YOvA8QSHJTQmF57QzsCkGiUNcgV5U0KQZyjq
Y5Ua4KpdQ4Nol4P5F6wHg8AXRARiatUoHIVGPR1+yBGVwMl7QTV4ZUErZpbU7ODHS4eqhhnLHsPK
To7Ib3fUXXuitd8fQzR/ukWz+ML5x0mKbKgTTLWHFh9+RXl5T3J7pROpPdIzx8lMoHY5FxkhR4iQ
DCGE98Umm2gARmEZA83ColsbsnDXD4Jm3/AgUtSqII6IntT8az5EaWDWsSw5h/Eif8kLFZAeGd0a
THHNyCKuMaOs6/MU1XUSi4M9HcYebWt/JX7XfBpgg5GPoryIYH3peIVbMNJIQGF8s38Dvx3UB+I1
9sMVG0vfySMMeNYTUCdDwV+idrxn2fR2/YNoYhRMl3sInhEpAUu68DAVpJmlJQo37GW5h1LfXd+o
56EQ254CEs+mb0Buf8F41Mq7pTl18AQzhMeF376AgiQW5tsb6BSHQpk3SPrsANNrD9bY7WncHukk
V3DWundydj3g0ZtlJdFtOj94VZyZncFKN+SCPNvkM8AY0b2bT9vKc+NnbkbxbZvHAPf5HWa5hRUK
ke05pEl3sZ2b37rMFDcA7a19Yd1RRZ8UtwGXHALAiwtO6q6SBH2akLh3Bv8yQG2cxmsTB9rNhrql
A3WVGTC/iBHilIJFqAUfggUw0Qw+O0xm/jYV3id8hVunpStXQ3emABJGwX0uJGKi6nyvx8oxUgRY
Ttjkog0Q522TqfkClOWu+KOhafyyWOZg/GAtCtA8Mwh3/zW82E1f+UhzyYgaPLiLVNZtegdccuSH
Ynx7/drobiawPbj5OEqYSVss0W1I24+doqHt1WzToIF5cEBLtSLapFsPkloPLWe0SC820mKdsvK+
JKF0eDBQ74YJAtJOo9nCu60dxdkrLmIbVHEAz50luOYX5/yrpWj0DoAmk7AZaQQ0AujVqfe56sov
YEClQe5CXKxGwnB9I3VnZaZCR6UZgOhLtqLMjgY7Gyg66vKuMtWOScAUaPoNzJBqA1Xsd+obNOhy
cAJft6z7hGjjzeg3D4XypUcA0i3DTEBEQ7PrXmPh32WTWPE6utuNBBvyxjMxKRTez7e0SCCtELOY
hkVzBAVUwI1tF3+5vgzdZ5vZhVEenTUWlu8QpjpQnPVLG+WVqEwCS4kfAvrNASnc4jcBvdcxxwzo
lpcgkbluWbs6uC2cF8DZL97yomwcKk2DIpUb+q+S1cMnBr3XrSRqjR9Sa+pPkwhdAszPLzxYPrkj
8YzKDnlWPiRMHDMrvuVlulJ50ZvBdwJAB1pGyytgpV5TDm6N5kf9UI23Hf/GrLf/sGlgf0S0DaQF
YALnR4IZRdKUqU/Dvqw/ObY6+gn/WXXsfzPzp1HxIc6aUJTlqnZpKCBXuy0J1JhG6G8jNYzXpJp1
rwu6ZP+/oj8lyA+mGivrEnOMAHdI3IoESCeMo/BKezc2XbYxxYDEkw5ryb3uUwGgBfIVFLAQf8x/
/2BVdmNiD8JEw3/K3xWvHmkudg4Yuf7+c300s8iOXCsSsVNSOxwNUb1miZ1sHSGML2qyujVTcxK0
dMAAxiJ/hauAeOoiSRosU1AaR06IqoYd9Ind75s0aTaV5+RdkERpeS+mcdyXRVVuWcPdjZTGsGnA
7IioZgRCIGuzYwtSyd0QWU4XKNPMD003lBtSms0tA1NakLqtCiavS27dsjqlwFKjCFNn4Pxx+DEC
OmhvYgR0O5ZdIDKJd8C14LZq94ebMBWhg9Caz3j9oKekVLdRMfTuDUFIkJTmV8cwjXcEfGRnxGNz
34wDepSocwOQbgNni1qYFWSOSV8cHllBmsTJ1i769qZ2ymRv9nwtW9c9n7jLqIugee1cdK7LKhka
uwXmwDf9LaUY54GcjjECf5+tqfzqLgESdTSp/ug4Lr1wnvpTmnvwHGXf3gN/FMqSRyDtcp6KnkHZ
xlmb6NO9XkhwUUAFHh/q5Yvz39lt1HSGTUPkWt88b9wj+/j7ys1MpvWPicXZ95OI931O8XpZ1na0
nGd/sI41ZEavXzHdAzYP9iNbB6UrcFnnN3kqs8EoOo+GIIH41FrydqqngytsIA1iyDZikC7IszXM
gWb7wAKMdiIsI/JY1iJB7wnJZFfScHTZRrEkqHmyEl9oTh+CC9MBQQ+EiuFEztdVDrwzyoHR0GX+
j4i05ktHhdwJadg7W1nuSqyoXREKvehNIIa7YCZTbdMPXQ9gl0fTHSfOtupXohntgj5YmH/BB5er
oO/nqxwWupg/F45/7Iz4ru4gq9QVf62ugpcRMRMAkEBb4VQsuqWZOyKEJ4gtxpR/i1z0fQclP7MB
F/j66ZvvycLpon+NsweiZGjxLPEOIKpSdc45DVUrfxncigM20TgQpP5PlvCtcVlxZzEwer594JHt
bAjo2qHdtJ/sNNsxUaBnzlaSrz+/eLmimQYIjRXQMV9g6W0y1W3iKhK2A2TvRlOMdxhVc3aMNV2Y
tI6zLcrODPxmos80abpXxxzGgOK1hmxVnYIQ2/UqCqGeqP4p0OBFs4T3e+K0w3vOBnczpA27p7JG
y4AZIDynJNtYEZcv2MrsTkxwFnbSOJuRVvGx7TnGLCAeKvaE28Udz1A9DTyJGR0vtt0jJE3qJ4xU
5Xd+xOPtmB2ntrupgZZk0ZblW8B6D9GQbwdwnxmbIeLbwmV3aVTZD3gwkMQKWW9NzK88x2C325SG
Wd9ZrHdOmFGIfuONZDvHT5t9nappX48s2Rd92QD0aKqNVHgZO7dKNsAHeb/H0kugEpiSgMjO2Np2
M+woZ/me5p39hhIJRBE5qbdtb66pTuluFop787w82N6A6z0/GiKyaSKRbIbg2w1q65mxB1F8zbLX
62d9zcwi9uRjNQ10hJneqgOHPFPvcYB3taJ45VJpXkMfIMyZbgFIOGQ+5+vB5GrhxYkkYQo2ubES
h7KzjpJhOKecqkBy53B9YTrfB1lFkKlDbtC66CxB9DipnIISDJe328FJHps0XSmT6ppps7wpOPCh
gItHfvHgYqSuabuqscIxcZ1XPvjRzitL8y0farUtpZt9gh6iiwkmW772xhjdFJhl2oBThm+FQPRT
x0n9VlSm/4A5qOTt+gboNhyDRT4q64iv8Oicb3g99TRS6WSFMc0OiS/Y1iTdA+H1EKRS3LX1arVA
t+XgnQPRFWB08zz4uUUmgOYzaqS2boEWsfc9zsjm79eEYUMIVrqI8y+G3IXnt3YCKeXQGMK0/GpF
bCPRKJ3s206tccfqgFsQ6PnX2CIIqVUxjGjWEugnQKTMGMHFb1SEY2UOARp+NPdOWxTHMh0lClrA
cFkUsnfXF6zbUrSw5jlDC4DL5VPUu7YUESkpIC7V7472T125xmihOyeAHoH6GpOiEEBYfLWpEtYA
RXeCFIMfR7aVpncsi7exPhnmGiBDv6doxSGRRmETXCfnR6TsR1AP5YKGkrQ7xMevGDraY0T1gHbh
0er6pxR0xrYrov8j7bx648aWaP2LCDCHV7KTcrcs2ZZfCMv2MOfMX38/+l6cUbOJJjQXg3MwwACq
5g61K6xay6E/veLqlqZ0MUvrHWpOsnlttqF9XUV6kBG8KkVUotGi3tW+uZd530PYqccq0mwpysGb
msKb3Gu67Vvenhyrt5NpBuH6zi4vBSg2mh4Mdl+oUMp+0/gjr+pRj25LGt2uhhv03sGeblxo6WQp
2vj5QyC+X7e75PBVqsdMK0M1AEnF+Q5IWWSpAgimox42ut0FibqvBwlmIVEQIP2o10g3puMzDz1I
F+C9VKlFcZ3O7RWJMZbpKMvUu7SNjyhJ4olOG22vf9WSFbDq8JnR7L2c3Ru8PJF7N9GOtf+O/JQD
MdhGGleelOmJmn8Ksq/TJZGBc8+XzshLzwfcqB398NXPt361hXo1Cjsn6CExzuuN2awVYJd2i8ah
yBwDLvzi1eQFC/reavkukcQ7KCiX+8ph7MI3QY1XnrMlX/PB1rx/CRwhHEjStWMkSvBOBVsA6iu7
NN2w+QrCFTKVWGE9IcE7PwxVbxRxYo7UhbpUf6pTgzlY0LiaLQtjk6Nj1Pzy2jw9jK442smge07Q
hbeR9tApKiwLHZIVjl4k2iNCv8xkyq2rOqQgZWFngxQetTZRnipKkFumGimFBAOQnlYpa9uVCLJ5
cvVfg2j4N6PfchKHIQp2Q6/r33ORmXEvsQZHU4ds2yqF/Jy3YWt7cl52tpG5jxbeIW9yx/P2Qr2P
DbH54yOHcJLH4Lesld5XP5XSrdb2kPrnqLya8RDfETREdjdm3U7ux9a2eLsOohvGK3d66fQz4g8g
n2CEmvnsjiVhY3WF3FORGj3NjuU+Bjs0bETFX7kBS8eRR0inek3fiOLG+f4JOcGaRnH+aDFu9qzE
iFG0nRv+HD3PeynK8T/MGdBQ4angHwbR5vky893aIKkorkAGgjx3bZbbriuzlfRo6augyJw6HUwm
XVQbiKFg8QfdcRQ8Ro0F1X8A+78XveaeQv3m+hVYtEVxktCepwj/e76CSj/Ay0P58ii0ZulQh0hu
A8kt92PcUoST4R/9fMWGOooCY7jEJ1zUAMJW6vpU7TUAfeamrAQQCfpNqFQrkdnSEZzqJnwWIgwX
GeYgwGNY5lRsyij8IQTh90IBV9XXysoJnDzEuQeR6CsAGCPannQIZusnCX3dxTEDD7HiGTdWQx/I
p0M8jKC749rs74K+azZl3mnb6xu3AB3EMp0Nijf8gAtXrOlxAcY+1Khpt/tMVJ2uEGy3NHg1q/o+
QXWIGyjasHxYjtSm78L4eRpDLHMSqUwwSn2B3QN2L8COqqtHscxvFF5xG2XAXZkmX9yiXvncy/2c
Wm/MSNFFAgY0p61l4NlXE58WUq90zqRIH3rSzhrXpLgvn9QzM9asphMkIvNRY66Ca41rY19obgJJ
r5R+7f1UPnqBHFFujuvgZszy4R8j7f3XlW1d/FAidiIipt0uI+wkLP7vQJ0rvzT1VwanQB4yYGTr
XuIkw+BAOmEHFChCHvlW2jW6bz+Ga3TTC8caLDRzE5oJJlSbD05khQaBlwGLVsALFyvv40H4Aasm
QmBwxrRrufjCNzPpCVKFQwSF1tytCmWqxXLEzLxXuJvc3admvutcYcUlTJHk7KryKKEZOOXgjJfO
rqpZp8y8mk1yMoP2hnloR5WOQXwiinPEcbeyjdMfu2ZsFttLXacKUl0npyb7xUrbFagGpXgIBu9W
pzfoxRTw2iGfKlV21Vpro4xL3gF4GYsJvREl5Ll4Uq+GSZbXKDWJxU5zX2XzXitAah8mEqDav8nV
rRY8qGtaAItLPNXHZWp7vP/TRn8ov6J7pTQyMjunUHho9dFx0xc0Bw4iRD+9twLPWTg0XA9AWrDl
q5fgprKkoh30JhsIbFqq0VKpeSvfru/jkhEqrlN0CFEfXfLzD8oDrRxCZnpOoLU2YfdqMmVHeHjd
yNKqfTQyvdEfVq0wkz5yBzWG16xxsuh31VsEer+CcK+bK9+zeC4+2pp+ywdb4mChgBdgyxwLemni
VqAWymS7PbT5H78ZdrXZ/JS9YuNZw1GI6YH9/33rLOI2gPZaaqjHp6EKnAj1jrK+z8u9VxzUcOUO
XoY2sOWrqmkgtcM1mD8ZcQCwQe6UGGodSrXKY2k4nbTT9BUzl2nKmZn5k5HEUibx7HNEfNm2wsKu
5ZVEaPEQosCHggJ9/4uUNZAFP/ELmTXrf9QKLFLmuyyutGYWbDCwyZzj1IqczJyfC6UqMmYN4/jU
prmDkpSTji+W/2nswqRu+q+R2W0CEiuKoD3iU5Y9RsHvXr7N1hpASwccG5RUIAhEPW2Oay9jGJWj
Imc7SLO05nvm3tbe3TBGzlje68ZbLR4EcSP62+vneuHB5LkkEKNFQxg95yyozTyo3AFicXIcebgx
1Juq+1la+SYAQlyNKwnWQpiCtSlgnwR+kP063y0qtlUSGywkZPsHKf2hhl8tBpPz9reWfovD29T9
L8fjg8HZzvWD2dKHD+MTpODbPP9ZVTcpgpPX13DpDFJF1WgWT4GAPvODkZVPHc82Omn9t9Z/E7I/
Zr3SH1wzMXM/esU8KByM0Wmstp4lwaB+Uwf/IZyZWEpI4CYqMbqr57uj6IOUkP0Up9SsdtIgbnLz
rpDrldVacG+4NkjKYL6aBndmZ6AV3BycclWisNtuFPUQ1TEDFb/Rp7m+K4t2LNiwqVUyBD2vMvlC
V/RZSvlVtUq7HizbDJpN6g12JXy/bmlhcxhFwsEBJmRac47zVbQ6Cd1GLE9FGm3y8GdAybNO5ZV1
Wyh0or72wcxs4Yo+lU2/7vggKd/4YUhxLgOw2Dqeso2G5gBtrd0Vij18XmDl3PDsEg2lgPwJ3Pan
GG/U6Y+JKtupfPMfFlFFIgkCyCkKm1zHhwfeKDRPz0a2q2z72zbo9mP/6pYrjnzhzUMCkxlhKoFQ
ys/PBPm2YvUGZ6+LhhtLizc0UlfCuzUTs5uKN1WawMIEQsi/AGD+lqmQfXqpqLBMFVoZ9M3F8N0Y
yE1i5n5xGsL4UFbJozwUO9VcC4r/JkuzXODMzmzf41imJsgLjrh3NNzSkvxdtoYB/0ui3EdGIN2M
EMM7Sh0Y20HrXDtyDfOhVo0/SitqpwJxxwN85e3r6EWZHQoptDGFGm473fgj5GHDhOCgbUoxn4j8
kvimVL0/YUNuMarCi14UqlMpaJVUvfk1aFu8kaF+GcVQ2QuFYR1gO3VfxkyUH0zPj7+qUho4emUh
gaANVP4HGbH4pkgdo3BdWyrFwAmlxnJSa8wOvp6Wu8JHFrjyTPUwJMVI71rrHWqo3kEGu7JpUi1j
EDrwX7Iwqm7GBEU9v5PUr5aKAjmANeMlboxqj+5R860t0sZxdb3Zen5p8V8t8clnIvLOlHKmPk3J
+2aJnk7fG7ZdW6X/RCNx+lcvVONtFmz97BZSi+iWQQINILDVPJWZmt5GcQFUDCYAuzdC0dZ6Wdg3
olZtlVJonCGVQZzHBcjDRl3TeFuI7c/2fvJ5H66j7qXhaKXsfRH+Sb0tokK2yPRS3t341tq7sxCD
kAv9Za/hZl5UhDyjksQidPOTXMmOPpwK4ZsyhjbwqJvQupfWkKgLN5QCHg06eJoWwNi5paIIoarZ
KSyNTSgFj2G9Bm1cNkEpFHSNAQh6tnrJGENxYkT5qSvGdheoobCr09DcXPcDCy8cROEQ48BmSnVp
XhjwA0loxIZpQ6+qtU1gZMiM1uhyZK5wTwqxYm3pREAlAvQFIB7c7LNvUrmxAZI3WEMCa5QPEbyf
tXhyk9BBtXHFxS0bA9pNEYeZtvkMgBqkShWXcX5Ki5s4ftWIQjyL5nFR2pW5Osk/BTZzR0ct8H/W
pu38cNgFs/fQwMFaB2DFd0fbEza1+WYWJ0//UiRvHhSx7Rrh4tKpp5EHMgVoPkR0s7KO5Heggjor
O6kpFA/tTdkktqsKTt0fgn6f6KVz/bQsRCnU5iykW1jUiYz9/CMHVzZGaXDTUzV6W2G47xFGkNea
4CtG5tiy2ivrRugx4lfineqFN50gPRTu+HkAIGCMfz9mzr0gFXWfQaqenYzsrY2eqrG3C7KjNU5C
dYqp5ieDjIXYnjr5REs4WzTf8wSel+yUqKNxcFUELwt6C05aILWgKb2wH7VA2MjQ3tJFKwIbNobE
7gNduq31sj6FdRIclLoJ7hO44ZzGF8e7Hl7Z7Qi7x3OdKKHT54rqBINItV1pyo3s1bGToavy2tea
tU+DbrTlouAJKPKfeR38aZs03He91WwF0Uw2XmF6TmlpxUbUIFTKB0q7FD9NiFbl1JHIxWxJ7k6q
Ww92mpamXSXtGrXnAuXThCOEKhJsP1WLub/LIy/xpNhIT4D8wJYlgb/PhwDy7kAHEty7Q/coRZm5
LRrxLWyjBF50/ST6YbyZdIVtKU2FG/A//iZJzS+iqkYbpfHCjcDI6V3rNa9GnK0VdBboO85/8yxr
k+Sk0qRES0+givZpI3yzav/OLaRvlhDsSqV10nKwLbU/gMe5D13gbONazLv0THxctvnpstyoQqMk
PYnjmyDcKuimf/7Ok5TA/Ei+dYn/1S0zqXNCo1NWpBttfMiT50b7/Agcf/qDkdlCZs1gmqBR0lPS
/QibG2i+tk1xr/rZDhTTygctYE/Ojc2WzLQSUbYgcTypw49KuIPox4mEr2k/xUmvmfUkatmuUv9p
4Tdmvin0dtcXdHHHgH3z5sLvyHDVuT8Yx8xUG1PHvxmvUftmGSsJytK7R+eCTi1DzfShZ4+C5cce
7Cj8/dx8asc7F1q7MPuKMkffJitLufT+AM6HeZrIHV6r2UqqjaykasT7Y0xl28zb9OKL191Ww6+s
PiTaj5WFW2gsMEQFgyQEqIwjzj1pMQYRAF02Lnbr1ta7XG6dEMW2A78NtYweoIKvMdQypqm/6xWz
2hAqdujd9zpDEkJ8sARTsmE8CHZml/i3OjqQu0gzYwfoe+wIfq768FLp+XNR1MOrpPPKhaFlPFZo
JTyLVfHCBEsED0/9rg1x85LEgfGS6ojIkFb3N70UGE6gVWkBYbCZbRrP6n6VQVg7qVi4+0F30Vav
28wu8zF9SeSu+jxEhRiAkWeUUghLqZKdHy163XotC01xwpTDgPCQvlbWq6tmK/t+eYQ5u0CImGdj
LyA4PLeTBbxfmR4HJzX+x0sS2/I+ncmfG5id4d4Y9NLy0uA0BN/0/J+2LB1xDcC4MHM8GYEpgoFj
YFhzBMUQDn4uFIJPANCSmdCQig6F/hCmN437mpCW1sjZWj8a/0+j/xasP2lw8JtdVFYrDmGKms4D
hAlujnwOl9Ukgpzdos6M07GGU+jU+emuqEU7QoPC1H426rYxTrp4jLPn6zdpcqcXFuk60nGEY5aq
7fn+NRlg76pTsCjemiN9F7vtoJn6/mkrdBtVkX8YTGIG8tyKqLpiRN5BjNgpQMfvrPCL0R2SplgJ
9C+9ELKqH+zMQm9JEcw2nfTjYuEH5RlHsE6ylW10KyDg+SFnK7w9l/713NwsiZFNr5ctD3Oi8j0J
j66/H5I3KGZDZVi5ZpeR8DS6TL6ug3u5xE1LdRkIadqDafb0XRNpz3DoHoRsjebx8oMwQ2eYYWlQ
4bjx833KQ00cx6iWEO1ID25S74Uy/y1BJN3B4ldUzcpxX/wqSCXprwNOvkhsx7wfkgHlqGMitLdw
IdpmKtqi+Ov64bs8FOTfkM0wmo2DurjcmlLA2+FzeUq/vwuL7rkyypiXYfzVudpdOo5fTH/t5b28
VtiEvHraqwnoPjvwvt9aDDLE4lFMct8eowS1auO3UnSHUonW0pdLH4yxideRKgRMHfPbhU7U4A1l
Ix7T/qubvCWgza6v4NI+fTQwu1ZZIJn5GGDAHPbdJJEuQDS+JhO4bIToEqYnquxzPWLZDJNRry3x
OKjpphhrZxSe1WrzH76EfgFKGVRuL3AlmiEXCtS/4tEPAt2GPFDfgxpg7hYSjZXDvbgrU/QFNhX9
m/moCD0L2RsLk2Mn5l/8MPuiSfHaK/9XV+3cfbP1gP6oCoHquGh/KGLXRXCH8j06XLZqiJPzxfui
qF4FKDIMaVQdr6z+MMyR274fHFo9O9AxsSv6cXqRb6+v7tInT5hpkAK4ejbx3H2Iw2C0jatJx1Dx
k4PZa8mmyI01qqWFXGtihscVUuqgIzOvPfiCFnq+EojHAMF06UuqR3sf+K/8KAfZ/QSA0Gp308a9
k41PbbfShl5ykUCSEDaGiAVKmZmLpPic5bE0jseoR+3GpltdOpoQNV973POulcX0RlOGduWlWfIn
8NVK06iYCEPdrNySUm2uGokb2KWQOzBuMD5oFTFvVmvNLSF+s8LStWQPqgeRrGHCDc7LScEASWPp
VeKxkvR9UpuHKr2J9V3oHj5/Yj7akc9PzMDQm5YNxfRd7vcxKg8QN3+9bmJpwwCrcrXViQBhHtsV
kauPljSMQC2zveaHD5roQsjc9g+xrN0xeB2tvNWLa/fB4PTfP9T/Yl8KfVPEYFp919pbmOE3+fDS
qp9vFOOoKPXRYp1AuPNJ5iAPAk8bpzPR5Q5zkTkD4GH0fn31FrzyRyNzYiNQfqUR+hjJOqlnRFzd
5onRMJO2BqNcNjRpSBoAmQDBna9aqPdulEyPmFUfKuG3W9+V3cv1b1nYGMInWFoIoyBCnh/qTEJn
RxDkkSGlh7L6DhNM5GugCZ+vm1n4EgCaU4kPON/kDc+/pEK+Yqh0dTwqSCAGSfdQ9+62KKOVmHrJ
DOpqPGPTTDbMHudmdMGKPN8MyQlyfyeU7TGBnxaI/soNXTSD09Fh0GLd5hOCQ2dQ0G46Fq2V94PQ
7qK8/g4D+wq0Ysmp6yrzvSAfIEihInL+OZDzRKWeetway3JtVxYGR4mDGzLsXVQptQ394SH1pBs9
H+/TMvtVylZlN6H35frmLXgLfga7x4oy4zl3tL3uD5RTwvEYQ0XWxf6joCVfm1D/prg+OdiwsokL
QB3m9uEg5xmHIOOCXqsFnOwCMh+PWhfKuzGXwt9NabWHgK7fxi/6djtYY+yg2xp/LxvGFjNX7WjK
GAxjXf/ypdtB5E+/HIcC1etsAzz4h0Vh+iUTAWsJB87gWkxfRI4RHq9bWsAe8NHKNN4GNGQaDTrf
60GjDVzF2niU9ax58L3oWyT0CI+MUePvYx1cFIq1+q1YqpVTMxm8aQRjTd5pIVahdUFwBnYScuH5
DB/67rmRNNJ47Ct/q5j5qVbWBJ0WV/SDieknfHgI0i5M00pBWpvg0tb7B9USNqUXwVC9Vsg0+Uuz
MHDCvjOQBAxm4hg6t2SFRF2tHAxHKc4pgf0IYnFbSF8Sz2MS+1lqT9c3cMEcG8jGMQQN9GEOq6Wb
xhx4WhNzFdW+lEsGhduNZb7IWguhSeG0sre5bnFhtwilQYJLE80FQdX5B0ZtjrSDBi1lOv6OKBsE
ylrdedHCROBI9EqmOAcSSSmsimaaGccxfquEP1b++YhqUv7439+fHYa8aCTdt1IonM3W6cRtBQ0M
orr58GnECAn1pLcJHEqaEDDnK1W4jZyqJiyhYm1+8xP5YLjNz+ubsfAknJmYnbZwkEU0HQWo8Czj
rWijnZe2A32Z/vBpOzgjWDn4Hy3GeU1ZZwQ7rVqNY5ZT3Q0Lxy/vlfbls0bg/gVNqtOLxv3O3d6o
o3gEZb10rIB7UqLaZnK093x9ZVsu3xXMwLyEICtQNfCK59tiUgzOSomx5aFHN0rY6cYpke7raC+L
r9c/6NLrnFuaHTS/1sUoK7Ek9F+s4jaRmZ8NTln8+VrbuZ2ZE8/1UEiy2JKPkt45qvLUFLGd10ym
pJuyRLdj+/nPItyZ3BsIvAtYh2kB6ImhyT4ahoc6iI9S1UNrSLY8roRvl46Absm/hua4xWzIY1Oc
DLmmvO2bHyVl2OufsnQWKKdMY74TzeU81OkADDFNxUxLjk7UqEahLYfde15Hu6CN3uWx+37d3sIX
TbiHvzAVhZGa2csuFNADNVLfH43O+B3ryU1jrJEuXLqEiXCByJ30n5d9bsJVh0pqlIwSlPdu+inV
1k0b7a9/xkLYAE8K6T5kM1PYO3dtcay4cdOSWOX5w6ANu4guipjqqGPfeM2Dl93GbXKTZ5923BM7
C3R9TOZA/2nOzjndUNPvZbKGKrIcf2x/dYW6FVP1B2OLK4HR0ipCAsjIEWWwS+YK9HUSCXkUYm3r
kLZ/OulR8L9eX8SFs8AO/Wti8h4fYpIQpjCKFQVhdi1som54qKpopWOzaIJSFPVP+gkXnOqFkEhF
JASEtGGLvlJWP8pit2LjMgJhUyACQnmBdIFDd/4ZgO2Usa/4DKGzYAyOn5LCdPSk/REzOwWRTWsH
VbHiGKa/eR5kwbZJUUs1aZTIyNGe28xpFculJtRH9NLR5UQGJJQyO62HxyKUH02v0O1IUm1IPVba
uAsLyuANoTIZJZPEF83O3i8zv0kbXB8YQ9914EW4fioW0hC+TaGlyqQIQfk8Gs5EgaKW4DdHBUxe
k+3ESn8QhUNZM6c1HqTa38DRv/dQerb6tV7u0rLiCHUKhuR+c7zzoIDxtIy4OY46+JUJ2xkXn89t
2DY+ED4+mB0uWM3RrkYVPCJHLhJzV3MqpUa/UTxzM8Yrh2TBt9PgIouCv5eG/jx/9ICpdglkTMeu
ep4kI6L8pycQ/bveLsjfru/agruALoNKJPXsCS4+8+uqmuhqWrNpsm8c9L7OnCTMfsMPsuJ4l+ww
RAcghws3iWWeH/wuCpI2rarm2AzxsfeCk1uUz4a51uNaul8Q9csanIoSqff8c7IglrrAbY5ieszC
f9T2m6fcSM19rjlm+MNId9dXb7qu8+vMHlFBIeIH8TiPyASlTIEiN6guh3bqw537KxkpKazFYwsg
k4k3+19D0/X+4HKtbmI8rCZDyaOC1q2a9vfj6B4UPX8tlMYWvfpJjbJdAnbHUePfIdheNsG5/rkL
BRZ+BixAk4behAuYTu6Hn1GJuTnWIl4klZmBrOuHLkjJ70Wn1HTaOfWmTpJvohjdV22KkpxYHQJT
ebn+IxbXnEtIJgfK9CLyyTvJKrMm5MQ2qp3EB7M9GQbDSWtY1r9H/2JzoSPidsCYfxGPtPDQ9YLL
1dA6g6HL9C4b+pccbc4qgjlCHPRNEqqbIP1m1t57D59apiUGsWTqlKL5i4mCjZz1j43pPRpStM+V
+MlIpG0lrsEnlq7WRAc8te4YdZ6/Y03qUYwJWJBYP2TFfQSCwozWCsUL7we0BpSXNI46j/L0Iz7s
/Aj3p6ul0XDMosApCNhpIVzf14WrOwnP84AwsDLxl59bYF7cy8Wi65mVVBwDSO1QnOrhl6K9+OK7
O9yZxZfrBhc/6YPB2Vvs5ZmFUgUhbSHcC5Vsm2uyRwt+nCiJYVewaAR+c/ZfT67NzCjE9qiU4Xdh
tHb1WEM6B+Y/yiqGljV/JdlduBofDf4Nfj9skqoGUR2UUos8DAPm/Q74J1QpX8TPz35N4d//Puxv
JPDBTp9FTKzE2IlM60EczNvSh1TbKnfXN2jtc+TzE1FKnZym3diiXhzZjfyoly9p+9Yb2+tmFu4P
XVwd/MpU0Acgf24mg3MH4G7TH1UU0iu5t2MqXtXKO7t02Ch/a5PmiqZDN3FuRFeH/3fYUpDHVfSc
ZZ8vDjCkSc8UMuEF6H1q1ppg+ll31DXoaNTA8fTBjoxncUTdo1n5mqUlg1SM+ATsHCQk013+cAA6
mBdVHT6OYzO+5RFckPcQPVzflSV38MHEfBiYlijD22bbHccq2ANs7GswF06Z3cX5va4HzJWtHIOl
0/bR4Cx0KFNVqqIRg3r7M4nvuuA+K95iaSUOX145+gIQZlFYm4ugIlmnpiMt96PA8MCQ0kT0p6nW
tZHGxdWjxUuOATb0YlohyQO0RLyyOxal2N1FbVs8WNCrOFBapndGD1FD0ojtwagG6+BHg7biiJa+
kjgBPXBk+gBYTmv94XxUGbggWjDiUcreBpRzJeuLRQvz+glZyuUnugK4Cyb0zwXjjul2g5uPjUQe
evC0woZpNW3uh/jXgIZepv9UzdQ2grUi70LayB2jLElsvkAmXKhq35gKgKNGeoPpZ5sjuJrLd1a6
cUvJmQCZ1z9zaS0ZuxfhMOL/LzK3TPEHPZZH8VgDAHVwJPFjr6vt05gLwsqK/s2TZiHPhARhxAV4
NuDB6bd83DeBLpPYU4Ix22FXVU+BeCLV32XQJmtwoUqjwwiMrXSVXTJyI4g7Q7zVBVjLtiksPar0
nnfIbf8SG9r80U1RrKlLSkvnmgkj1mPSBr3IMc3cGtJSAVMwqnu3NpzMlZ4UCMGIh0HH36vBXq82
dFUB6P7U1JuoOEVu7Kg9Hl05IYCmF/4mj9fI3BdUay048LjOZMALbL+VkbqRGYviFJ6ryb0VmDbT
8aLQoTf4LqThiUG8gvG9xLjvoS7J3kc/oZvT2vlY7l3Fum3gSBNKb2uGT10TnsxKcryqW/E9y9vL
8k0FZIam5sleFaVum0psb8GUu+nbw/go1s9jUewkotbcJPlzt1b/T6Lt1PQ+UW7z9Oj38CPHKayF
5baMdUczegDgrj0KfFV4+vRZp/1E/DeVZGigTK/oh/PnlmYH159Jt6tCKnDIZO/eS5Viq6fDWi14
4RqTyIAxoDJAyWKeyoReK2hlxZblQpXfR1Uy7PqwHW61oa0ciIuqFzNq8udSsISb6x+5aPkvwp10
m9LtdMY/fKQmR5oU0hI7dqa8aXQRmYbHanhMS2/XATcdy5VbffGwTcNVUD5xMpmV5/Cf2xtGQe3E
SKLmlGmMmzaRb9N4axxtdIMDgPu1Kd0LhzWzN3f+sGdVndXVx24icWbsz05F/yEmMV75sIv4ejI0
VdNIBLl+c3x6bMrgTLu+OUpFqzuV7pl3FK4V2xSCV7llfB8o8VoPZuHjFFJPdIBIhFjT2eZVuhJD
FjCWR2P0kfUu4uc0HyVHsVzp+/VjsrBtE0sXSiuEpagtz8JSM9HpvgUpllz9Z1rpTwzx3rhdvG3j
Zo2MduGrVOAZNMh4mOnHzr4qDUbJ8AqtOCbqKWuYrr4RjZfrn7NiYp6bgGgyIFLChCTcVp5nF9Jj
t4Y4W7QBgSd8odSMecbOT3pC6dQPCjc/VgH8k62WtLzOcfyYuKPx+bNHbRpkG5OnrNp8dxI3J1nV
w/JotYmW2Fkt9TDkFzKD3cSMWe3HB70Zg5U+wmUB5q9bnOYxKB9bFyqnUKs3geLlJdCS23o45u5d
bjwZ0muVPanU1urvUfDkFjfJGtuRysqdBQaTXZmwAIgYp3GeI41N3A2CnJVHJgWjm1AwRgdKDWEl
1LmM6DSJAYq/8rXcsIsJoMJI+r7Tx+zoNfVLLMnfWllyYLveuHG0obsCcW6Tb6RCGxzLF1cyjsvT
I//lSqbGCzqAi3d+eiS3NaJe7BLEqdpNJHqgXkW7blYOzuVKnlmZ3wNVSTJ4CBCfslLxtSOrdce1
Sfnph55v1rmJ2TXwNZ2xj05KjnoCz/1zA78++OS92jw03o/cPxqfbgixVYASCE/JBSGEm5VByzBT
dUWIkmMvbUrZsEd/LZ+5dPXnFqZV/fBmJnLb0hpMkiMKz7s+5lAk/iEPjb2ku/fDkDxfd1YLmwRF
4jTHQJedmHfme/2g0dG7GpJjncFgokROJK2VUqc1mW0S0GNiHbR/GH6aP16im5ld2Pd8UeTe9Vbw
3RuTe1drNlEi3gk1U9d6vFel5taXhK009k5fIIal1ysR10UwwtZ9/BmzhVWMtLIy5A6Po9ZGThD0
T142bKus3hsMvoBs+BOU49v11b0clfprVON5M2B4ukAGZ75amULVJtD6onZpxQe/Cu4Z+tuVcgjB
FNJOLUyt/mBL0D4p1ehEfUglOYTCQnTEMtoW4NlWfM/C7ZegZYLmaSI6vbj9TWNV+iiLSFUPpa0W
R4bqNogsr1hZuJpYmfh/YCGDVnB2sGojE7rBMOJjGtwPJtOUT3747KcwGpeRXXfP5adVyaelJjiC
Q3DCqc0bIoBshDFpw+RYpk9GW0GpuoOrxA78h3LiUsxF0o7ocH1/F5eSeyMy4gs+bw73FIRsbMMa
d6AUhybeDhJMn+5KLrNiY46w8LK4SWqd7/LJ9U20WIfgRzCu8YAsWKEhOynlArWYsrtzt2OOFFj0
xEiPXvqtL75FyWskv356sc5MTD/hg2erJ35bscSEL99Dl39QtZ9C2Kx4m8tYElDmh++YheRZK4cS
I0zpsZa+1WKyVxLIq/3B8aKVyYa/rn7m1s4sTf7mw+eoga6MUaqlR31snCj6bcSJnWu+7fo7JDO3
RvxuFCTpqeqYXbFP9djWk33auc6YPcH568S8+eK9mIy2LtwXI1SR2Rskik7XGrZlRYchQjRSLuy+
+hOnNzJCM0H9AovEbrS2jNXalvwH3Rc7jb7F1cAgbUruuCkMaePBHoYI2d7Ufovt1wjqnyh8HsT3
nvykzmR6Gq+W/yBKay/XwlPCVeAOTm0Aehuz/Q3aXnbjJM2nLoMuZ9tKC1eu27KFadpOJoa/aOFm
GupJuhblR1nqUbcCRWdtr5/RhUdiSsv/Z2H2DaKuNb0qYwGWwDvSLttz9zyPtp7vBKHbWs37f7DH
LDAqEiQkaFydHyIpEmNBlOUM9Efi5F4MTftR1Hd5525k4c77NDAUVm5cP3ggqv9I5s7iJY3ERK07
Nzv2o3KnVm9xssauvrhFlP2ZGIMcH8DW+QfVg1jD55FxCLTvavyeRSvxysL91ph2m5IReMQu6q1o
Fo0IlMtsEDNvWfMcyF/jgmLS2oT+mp3ZxqgdMUvgStjhYgVGsy+aO9d8HMOVPGc6UDMvwvdAeM92
8Bobs6hESgLF8jK+B2rzXZ6MG7gMb9rKXHmN18zMznU65okZQK51FNy9maM6lm7qcPwPRviGKZLk
KeQMnO/9NAcmVqqVH8203LQW4/t1vS/DYHf9zkxLP18yOvIMCspIm0FFc24GUknXVKOgOLp6bkfN
k+lDM3hbDpAzr6XyS6dAwwrzglTPLmbnDN1VIleLi+Ngoh0sw/yY0sQIW+sGsoiV+HTp5jADQ6Cs
wdJwAbEf9LBoVS8qjmb9KuLfNeU/rNtHA7OjNvoIz41uWIDhFzZmeyeFbyr6P8WffI3gfmmHNKaU
J/zpNBwyOwiF2w6JN/jF0VMootedeAhidwOvGcVs+gej/3L9RCxuk4GsCSU/4pd5tVfQ/fj/kPZl
y23rTLdPxCrOwy0HybIdRzHtOMkNKtMGCc4ECQ5Pfxb9nX9HglhiKfsuVa6whanR6F69llqJsoFM
1M9S/ampFV6zPzT687qZi8sBDUqLxIKuIYkKmLV0iJoOUCYLNLHHWXMfnVLzIZjGSR4PpN8nufLA
DHcjmtHeo7uzzQ6biMmQkABjMKoBUlyWu/001xjfUWdomNRaWwsqDubOynaKfSOoHSl5SYOkJ+WB
TA7oi6a2enMLIh4GNoDGp5+9e2jIpTuzoHMoELYEZYZOEcPL2Q78iB0wHAJ/9URgj6UTmjx/y+gA
ZaPEVtB84QoomioGhDiYHovaoRGfeYdm4HaI0KXX3LsNnioOUXS/HycNbB3C9ucuKR+RjlUiPU37
p44VztccV13EoBw6dZ0eJNiAdbbjoA/hbue3eVyNj9qQPbeVc3hLojmxD67TBPmzclDy4ZOt6IdU
6HkEGfk5qmcB6Iem1r4D/FjQ61YRpGqd+zM8SZgl+L0eU8FXpjt10Lf8Wa3H30y0vU8K3gSsnlRf
1/G4ToqK++jZMvYMzfWBmIdXQ1G6UGkMgF48Xu+4mHuMjOpB2rVW0AATuNcZfcnK2d6lyuyiq5RD
caonQ6Bq9LfT5WPYTGUeKVVX+nVhKKhAJsTvUtLuFAFOd33EH6xeYSFPpsqfjNbw6xr0aqMNlE+l
er/B3VT6TTGZO3TFQa3LNZPDwBCEtJSYoZEZuo/WBYjn5tq0r4e83anmlPiJnurBaCVpoAqofyhN
aoEkYM7v6n4mvmFhhMxGBJjZeR6W+MlfLMdK7vtCQCi09/pdahjKR8DN8Mog7gx8U8oSX0ntcc+9
ro3U0RYPHk9qHDHb8BmbzTs2tTxCjhIomSpn6ZE3xs9ptNSvKNN3h4ZBWigZoKM54rW4EQ5eYsVw
OOAwHaT7ce4vcnWigdaTPtrZ0Zmag9s96Kgr0Me0SgNQjqhVuePtF6t9Hdhj7cSal2+8zC489oIk
NAAMAAoP8hJyYQVpjXIUXC+OxDn2RuoLNJFf9zgXju3cwjv318kbY3SrLu8M5Cyofp+AX7NJEj9V
jbCCwNZ1SxcBgmRJctl8MsRopBhLosxo6rAj06rwRNkCV60OCI1kYAxHSvdCPFbFUzZTKLICDMAG
vfrejs+V+qvfaipdXRmUKeGsXXtB8JyHCCahnM/gjT/2NGblE8a+sTDv3DKSXwb2BIHOgjxfUPbn
FmY0xBEBiZRjwttHa2x8SJF/qsVXbtmPlmX5rFI+1bbx4LCn2tmDynXfke55avaqCl001DYQ+PmF
zeB8yIei9ULGQW+H52OZQMe6Tv15ysIBLAWZrfru+LUvfg2a6g/mGMy44cr7WtCod3MfHH80e6KD
hTs2903yQlGLJs1HPbF8k+9TkIfWpvWsjXzj9Bn6xTWPeQPEH08hyPuBxly6D8uJi34SWXkEQlV/
gGgqQUc1MX07VcddNaKG7iyeDkyLr643PLEUgqn79quZVmFu2Yd0qB579Ts0aXzV6X/X6Jv1QcIF
HcL7rEh3uzmfn9Af840DSkZS0JaTO2SUhlBXMxCSjEoR1rwYQ2CIITeSOnh5FwNgEBb7DrEAxXdm
BfJftAXwBM3NcMSFFfA5TwPXA4kgACI0zb/MUzKHJdN/UaRWA+K2oLmgHzntHlJW/UQHtLorJojU
zAYuPlrHutpwMAmaIuhaD5fMoL+51fTT1AvzzsscNMDmSY6kosjfODQtPhho9LhjbbfPjmwRTL7r
PPqI9Cc129DN1IM3P4iMPoPr1907A2gnylbLQxXS0RH0qL40qjb7XT26fvHTqxLcdvdGvnf0w2R6
gWfsWNIEM9i1J/Nnn5X1DqLupq/yYYwgiFoGVln6hESUHoYSEArFgebLkIK4ekBnbKMEtv6TeQHD
zQ84RunPo8EgEwNQecMr7a7UcuBtnc74p1ba9iOdezckimF+UVrlewExs6BwMmg+cxUYGzqzvWcU
vxjnuK8o0aOuhYLYZM4UTVuQuTWJaINS1MqOzNVP0Y+Ak9PKi5qUcRCfNdDCtZvGb01rAPe5naBX
RU0/FAMfogF8vKGntXpABLjEurxlH3uXO6CpNscwU0TymIrWDbUu+0KbgYeOkv8QuVog8ZFXQLCT
JNAF63czEfkXNG1rUdlpxVPFsW37uvmWi4n45VSyUAN/2aMxAHlXkOoH4kAt6Cfna5lTcL9TwAas
xtMjZgCE4XR9stNzK8bi4cJBpe9+QDooaBzXugNG/9MERrMgr3O0s5sV9AKtqYpJ5tD9mHmv8CwZ
QjKg0AnTNZ/2pRm6w8DvZ4C6j2pH3B2CA/OhNAf61RgsJ+rKGYEFNMsRsVneHKookH3vQXUbTWLZ
5H1mPjjNe4NP7vpGqbKop1N1z3jpHHgBcIguuB0ojWv4vEFDdD9M5iNhheuTEYKqiY5wKkVQ4PMh
q/1KgRAgXLWIUrYwbLZtI/6htV2At5lp0L30iu/d7OhRhnxCpHEw+7vg/dN2OzEMAiKUM1IY+ph8
VLCYUZq1SegqCvxZ6iZBNlcMVS7F2XHFwZnVoLaRg3ov4KRIdib4Ze5yVIuCzpyg4wtthi+oqja+
p0GXqlc7vtedHILIfGwjm7kWpOKmXg/bLhmCqmozcD6Zql/aM0rIydgFzMphPc37Q6LrPFCVdARS
EEL2Ha2Mw+i1ZaCIWgsmoyDBRA3TzwSjoUPFaznWdZAK47OTW78R1Rn7QjWAt4Iza0f7Let0bT9W
GvjrnPQfx6Q87MTQB4OFESn99LFsayUwFZpGXluYTwlIZnyzpENIKUBqzeyxCKkUzQfBjrufKsUN
RVs1H/IqNw6tBwE8JKRwKLWxiKAUqEV4b/V+QvL0vqzAl9ci/vVbSudogkKB3zc4xmXWCB8cR5B/
KtLvg2J5fpY51T3FiP1Maaedq7blHZJ14lAA1ojIqgyY6dFQFXMSKiPKDtnQgkvUsKqorblzh8Db
3qFvZyvrvHqDLChRF5060CTXz2/RcspRc2FjeeT1L6PrAnRORGT+QeFHN2Vo1yIc8Lb9a0uKCZyO
wps6AzLc/aPeq/6EiH5iW3EBfvBFWHBiRLoSE8WEMmIFI9x6c/KYOxsFpbXA5nQQS3x1EhCqnZbi
tYbvgxPAx/n3xpfb48BTA1JyJS9Hu8WlDlpkhwR1hwtJVUOu/Lhu5VJ1egkd/szTO/rtZByNV/Qg
l0HrCmtVM8pMZTn64FpntWtErs2FjxwzNGsdtUBJTLGghQ7vVKEFJUJvzfcmK35qifsFggJbK7i6
TRaqIqDbwNArt48VZu3WjocJoORpLj7VxtdW33g3rJtAaQyveuAr5faxopqTHsetBAcNihOk9k2v
87Vqq81gda+A7AYvE6RiAfw63ytdgyvBUVh5hMeN6vFgwL9eX0Z9LZxHtvxfE9L55T1FOqtPyyNS
Y3bIW3s6uNw0/VYHmgDyA8keYcgrgg8WdHM9fMjssbizJlzROmsTxC3M9Wct+eZkaKKZLTSuNzwB
kXJOEeGlYJacmjGNkAKxI2dAN8Hokil0Bqgyei5iY6I52d8c4JMRSfmWEZKBKayjpwplyoF/7PlW
3WjNQ4AdBhVDlDBUGXvhiCwfMzR9HJn1vcPtZlcHVc83FmZ96f81IkMvBPiuOe5P1Lq1TEN9CWp1
FDHr9dW/hOgshxiaHoj9F3VfudOtzKqhmbhSHDNSPaQFCTNzjmaDPReNFlpjHkHl/D4jqhPo8xgl
NnJKZhVd/xGrZ+nkN0ib3DH6ric1FBfz5qOdMJRfXweglK4bWZ1O7519BUl6tG2fnyRCAVWc7LI8
WgSZMryoDKvdMLE6jhMTkmM380xXMtGWRxUJohGUysS5x+H9j1aW+/jE7YKbSnS1wECgtRtAdDMQ
qben4+76dK16hZOxSHeIN7cdJ3ZVgmHxLfMQg5n3XvWSJRt34YYZuTBeugVcigPgLpidnsZK92fK
fFP/MRobNZqN5ZfBdtj5SjOYGE9rEMxWimqt8vP6lG0sv6WfL0xKgPHjNcbSanUkMgtvxhRNd+4G
b9S6GYimAyGLIqfcxVnAzEKfXKJb4cM8U8gsv4Dt4vpQ1pflj41lNk/2mJ0NnUHmpjwK3fZZ90FR
nIDmU2QOW9Hj+rr8sSQdy7SzaT0lGA2ZvzJVeetm5C2vD2bLxDLYk8FQx2snpYeJapoHAEjq565y
NhIpy3G4iBm9P8OQUkmlNnm5acMGdOZfaXs0nCEaza/IoIvUDDyWBMaw0UK1fPKaSemEKmWdNQM6
eo9I0j0UXh9aeIiqtRt6SvFKbIrSqkYO16dybV+Afs9E3yMaSi4oSUgJzqpMxynKtD2pcl9Pn7wy
ovkW/eq6HVTT0VUO0Iqcla29gXp26SIER5mi7wvAywSk1R/rdANFubY3Fqa3/zMkrVtjKl1v1TZu
BfWxdXhQTluN+GvH9cSCnP4lrYq+QB0WOuenqr8ZzUMrNjbf2k44NSHdn3qqFTWqMzhD1U4UCLsb
75EjN9srX8H/EzT9r+u7YHXSgJdCtW4Bn7rSgZqRSRUOilVHId6s3sZbeIMgYe1JieAK9AggFEDv
tHTFeaJTwAZXVMdSA/GbtRfJ90RkYe/9KKHRc30wq5MHkq0lEQyiIrkgiBQrHvCVXRw1owqJQZHt
OZblDyQpA2W422QjWd0O0DsGQhn1dbALnDsjs4cwaWp5xbFKJ7+iz6pS+tWWnsiWEWlX66nrKWCG
AIxual+F4E/5ZAWathU8rjk9vBvAIm+iRfSCZ5ToFSStjKI85hPbZahuVb8AFQZir/ITDzkmq4ym
jGxErKuu4cSotPnA+tu2+pKwtr1jMhXhRMMaBEyWsdWvsTqJ4CxGMz0aLS/YElrPE0QsG6PTniyO
ZMY+7Te8z+pYwLSDIooHoknZzY1mV3W1CuhziXcy8R7bpvPT4qPrvlzf46sHFs0kaCBCJQW5y/NN
p9KJoLG/L451oz2O5vSiuNNGfLU6W2hNAqADbEgX9N/gV0rNSgFIVng/VPZ5gEJb93Z9FGvbDY0E
IDYH6h4ssFJ8pSRqbrsUd+zUqQebD2gI85BS/jxZ/1TDa9I8WT37i812atI4nzjUn5SOoQn1mNLm
UYAA3J6haO1q9+3IXq+Pbm0CcbECJoDNAO4C6Tqn4GoVUF5HWI/k/tR8N7iB5GN43cjaRgCaF2g0
CG3i1EpGXINPNq8whS6pPqm1faAumnqv27hg6IbQL65seFL0qqGVS85ZjIo3ecaQdh+aQfuo13Q3
EfqiGeU+z74XFNTz7Jh7y+tfu1eUz5bxFdX5xO/Bu7nxQ5YNcRohLT8EOEakaCAvAaJPadvnKSog
o+P2H0jjfSpU73tXkh7Ja5S3+oztwV53GE3zrmB07zTqDyNBr5k12/1GMC3v2/efAQCNgXsRutQy
dt7lXoOUJX6GRsUOXTJ7wc0k7KbhdaxRKjMzZM9cEIT6xuxugQXf3zXnc4AWfhMM+aBG9BbhnfMd
TEEgBnXXvv0wA461Bytace/wEqLpILNxUrJXbOVzTSv3Qz3xe8Ksb60hfpu0/aWN/augyOCmHolV
N4W4ml6oTwTCDLsWJe0IolTP6C7TQ3DYlABWzCEUGw6JBR2aEaVDZ743vPkJniJwOAnzPkWuZyz3
vd0t/+h8cAw8NHNVoV7h/IYA7aMlNBZC+5MFLk13c23tU+BjRAb1AN7QncpQatNxytU+LnQnCRTA
c6nWZ7edETCdoB0LAqooDC1kknJFtO3Hbia86eJkfBtJgJ7L69tSOoP/+/7Sx4n4BqR3cnOSwhJD
HRqDxwV7S3as/vwXn0deFuomYMC76KVvR5X1YtB4bI6+0QT683/7/DK6k8eUqc+GO4/4vKorUXpQ
+mJ3uwED2jqgplw03OV4zMCZzQxe9PHsMv9IUE2//n3pzn2ffrhA1IsB/LjsKlYniCFAS7WPwbHh
Q1rEmwJd93nab9hZWWakbMFxAdoJQF09ydUqbARRR9FNsU1/odpXfr95GADbACuHiosKKk/pZmqZ
PYGRxRljNQ/FsJuLQzfvhbIxiJXJWrDgiE2gygyZCvV8tStTBZd7l05xX+yrGRUllKLv2Ua0vzpT
J0YkF6VmptAGlU1xg7votZq30sHSzbqs+Nkg9PNBpIKwzKLlFDN+GGiALhnU3/9iNU6GIK3GVNPO
EkaBIbCfi/96VCwUHG9MZFwMRDp7bFSmubGxGgm/G1H54hsX1dZqS/el2Y0aRR8XJgp9XHgMiQ+z
9+htEdisLzd27RLHgfxeslKhBDqpSTXFQNyh5qpvQYu3vr+M8sRDoZFJS4HqmmJthg7aHcs3/Pf6
dvrz+6UXHMndwnC0dopRsCXaDnXaut5d306rJqCJBVA5KLKAxT4fguHSIgcadIxBimPU0ZD6thZd
N7E6SycmpFlqjHYsOAC+cdE+gc12bp7/2/elWUpaI7OSAUPw+sARIc7D7d9fqCEcgNS9Rb/3fIo0
XgP2OXRqrA0PXFUCDj7m6xakxMD7aVvUjDwXZCao8UmL0FkWqs0J02KPR0N557J7nd7n5s4jkU42
bK2tBuggce+BJw6Ml5KtIh0miHZTPe5NFd0Dkd2y8Ppo1s72qQVpvcHZIwiAv3o8ALbwxHYjtOs2
lmT5kSeh5vuEOSAKBUEj6KsvrqQB/ECzXZlarBYhCs9ldsfo3fVRrM0TuHDVhXkN/ZhyRO8QYo6z
lcxxpSt+kZU+SFX+wgK207vGEJrIL65tpU5mVHdjsBn4Scf8X7d/H8+7hZMBNypSqef7Fu0oeDB1
9RQDzEsMAJj/4lyffl/aSV0+zazxEHYYdN+pABJv7KOVFQCVogrFCDwmAAmU5oflfO4trRfxACB0
4Sfzxu9f2UQgq1BxMaAks/Amns+PakzoODebMU6LENK/3HzWjPj6EmyZkI5C26YAcPUwAd3OFBQm
Gop0G+d5y4Tk/QCzh8jbDBOGspvSh5H7Wr1hYm0hFiAMMuRwHBc16KSYq8mDldjcMxWwrNvPAWLL
fz8vV58T3Slr1cDnh8+u+dRlt1+iZ5+XYj7T7oqR9Pi81UVMeSidoBw2fMWKxzszoUs7qaJCVQnW
gH5uO3+uUEcArOovjsPpNBnnRmZoVwJL345x7wDpC1139vv6Zt1YZpljKNUSLpzlPJjjN+VHXv7z
F593NPhuJAgWJfXz359A3djl1TjESEPnPfcZ4GX/zcIywJNwTDfBH8FLWEjrQD8YWfQ3n1+uaLDb
LE+t888Xkw6GuoQPcT03gZoWwdZ7dDmq0q22dAb8nwFHcniNmwvXRKNM7DpPOWRpDBGC+wAIO79y
NyTPVtYasR5o3qEysuiTSociRaLIG1Wtjkvdn35VG25v6+vSQljtCJKeEV+v+6BH3PoXHuPs1y8+
8WShFQ5A6tzg+80cdAXQsBsbacWnQqIIUj3wSlhtOUYiSSE6oRGoCrpf0+ZRB49n9uPmzQQT4CZG
NQ1KBbL0V44MLNR98zrOH5UZ6JfbferZ56X1VR1mpICo17E6+UJ8Ef3WS3dtiXEEkOPHfbDIK50v
QT+omqkoRhVP5pPHjwRI+OsTtHIY0KKDcgXy0+AZlpsC0S1gCCvX2zitqocxZbuOcT+zap9yN9Lr
LQq4FRcO8kIcPQd8EDgP0jWKhxa6T5OxjYX7jM6EAOobYa/Gzm2IiiVwBYMOIr6FeGwhczuftjxV
alpDuTpO/6HoN/tpbK3LyrShuIh2+oXlCaU/aV2KwQUFdFM0cdaC0yLd9ZBcbve88h377foCrRyS
hTEf5NtgHETbpuStQFTijAOhTWyNsYsMPPF7a3/dxMomQ+8P4j/kRtGeJ7OpoknTzoAZr2MTrQTu
frOLaeP7MpVq2uk4IugOj3P3g2mEfPx9/fevbKrT3+9JpzAR4By2qQmF0m55v+tumGWPhdgIcLas
SPcSTUQ10NSAFRRCk4Oph6QLyBa/29ZcLX8/8bnICDX/G0udgKoBSfgNj7U1CulkpIrNzcrAKGZ+
n4pIae6p4s9bm3ZrFNLxIIR0aqPCCvoqCrQ41OH1FV89fn92rNzn1fJ6tkWB72cQ6lIfdeU5VXeM
QbN142hcny5k96XlAOCGsBJXYFVESRl0/DH72m29LdZnC6kPkJ6CIFEGR2iJ7TVD49UxWlHBob9Z
I1yfrX+/b0uDKBNjsK2WYM3Nz3PyAP7NMrmr6EO3Jae06qswjP8/EDnc8RzS9r2w61joYQY+3NRH
g+71lV9fkD8mlrGenA+HU5FDiq6OubaHrKLqvZYkym4U9X6/P9BCilwmwOCQWpb2LxjgQb8EbHRs
AkGUfmJ9H2zs4MVtS0Eosip/LEjjcImls4LCJ1rtwevvTPQw1S+ZsmuSiGoP0xa+eXWLnZiT8COG
aL3edgYcGNufal9srfzW96Vbqs5Bnp+ilB432f6tmzZO4cZkyVEckmmZOmmYrEQLTdtvUbz/Dd1i
p3qkwd9k7k5XxpBuk9xJBQq/GIqFxpoRctfJp+tbePWU/FkLQ7pImhx9VXY/1WhR26ET1lI/juJw
3cTGcsi1pAzCnwnrMWFVO/nPgo0bUeP6900D8lBAecNnnZ9Ca6w8KLYvt0h7N7Ej2lz/5vf/+b50
Swmt4H1Z4fuTtbPSQ7HFfre+BH++L50+x8Ojz82W308jZoEGyqfuxhStmwBzF/qQF0ZQaYpKR0sG
BzSdMadf7CpQ7Ics212fpS0Tkpea0FZoq++hoeeDbmcogG/bGMXaQoNn1FroTAHekzk8Rqeo6p6N
OAxQjh33qrMBeV1z56ffN843UgPakDF1RR3b1m5pi812Opo827frE7Usp+xsT61IawE1uiTTeng/
XXlrpj0rUAlDU2Q4bwlAL270miFpRRynt4qqgyFwbSdZQLJ7tFjoYzioR3eLuG1r6qQ9rI0UCUnB
6xiAjSlFyeduHj9k41+8pE6nTro4yl7lxpRjA3CwYIEMccIL5y+udGCk3rEsqOHLz4MKDZCjtjjc
9kDvVGCk0C+y0du1vo3/mJB8ulJOsw6h3Dp2i73WPbnmX/ir0yFI23geu7FnCb7vxMbsa1+vb9+t
Xy9t3x61cOTbcGEUFejlo3LLm6/5kdNfL+1aK7F7Bt79OqbVscg+q+mzskWcvzUEabOm4Jws2wnb
aJx21AiG+L/NkBR+oGUcnFQUW6gHFUcHZFG7YWD9sP3fBkJy/txP0bruDbrc2br2aTShbL1DD7XG
Pv+XYaDkdm6F4L6YqwJWQFviGHfGjbq672Htn4UGo+T59zU7BSlNjbBAb1BePUDJ5C9+v2Es4vQL
xYd8581uN3RihEsCAQQ6qkGneP37q6uwdCQDW7vwyywb+ST4B5oMbEwT3KtWBKz1c3sPblrQEF23
snoc4Iig0YyyHhJv51bARpunZMZxUD0EnP5M3tobUZv/W4gTE9JCF44gOXL4uCd+zoXf/b4+gNXD
dvJ1aZnJonY/TsiHdPS5AfnHxlnY+rxxPj+t0pqNXiJ4Upx9aaBjfSPmWF3lk58vuTvSGXqbOjjM
pb13d9XXT8bWg3trhaV9RGtRNPaSkLLyYGJPyONUWw5jfZKgcwERQFCfyU8WdeqQjrYwCOSksiHI
tt7Bq0OwlpTgIsKL9Pn5IhhD1+Rc1IiQCdDTO5t/AVnG7dsIek7IngM4t/RunJsoGelKSwwFcrXa
nQcJDpNvbNS1QZxakDZqReZi9HpRxLPxD62ezOZgqFvSAhcLAWAgMrRgp7SAYodU8fkooKnVWAr4
T1+7DC3Mb27Jb3VKkoFlO584Jb0AU4jCqvpVZ8TPQAWjlrtxABvszecOwEN09ILbByyhSAVLSw79
FkdUyVC9GnN5AHVZ1qsb0fjKXIHLDiUFxGKomsitLK7i0oSRpH4tFdCRoWdzy7VeHG00mNno/gEM
F62Ottxj32Wiq4D4qF4tXKDqJz/U0s83blpYwIFbmnGAZsDb9Hw1FBDuKB7x2GtiHaawqg63ft7G
tYNM+QJTAhZUimO4DWoOm/LqdUJbGZrpabqxmy6XAKJVgNrjFnVRXJALPuOQ1l1bO/VrYftQ6Gq2
am6XKwDOTDBxA2Dg4jzIzIVKUjI0W3T9K+Rw1Xpnt3fQJnLbm0cBOdIlJ49Tp3qqnHG04JrmljSg
vWo7K/QireVmeOtKnJuQFtpVE2XQAKl7sZLnYoy3eLQu1+H885JrIko2NR24WV7qR2YWfp5t8b2v
GIA4mQdFHKQYwVgk+6US6iBj17gvWo/e4iPlZnTzBJ0ZkPwShIh7AQk294WPIJECW9e40SB0uZVw
wk5GIJ2F1gAY0c4wgrHiIRJafu5naMdFCHvzUi/eAgirhXMHCqDSUk/jUE1o6Spe9X2TjKGp3gyB
cpHiRaUQMSXIUXGjnjsNY9LVuR287BVwCt+9E2BNur4WFxfduwFEk3g5gJ5B1qOzLUIyo1eyVyv/
iDox076lfXzdxOVqLLzOuOpse6niyY6v5FpVZK7IXsupCy0rqMygA8GIt9WDc7lvz+1IB4NpJJ88
CjsEDEb195R5G3O1ZUBaDBfanjUHgd1rPZJoGs1AS2/NBqBJAIIg8E4Q0MM1JJ2MjDbGpAl7eAES
t6+a0J23sLgX6w0LoA/HdlmcLLp1zjdU4XrV6ObD+GL2YUdDsIEN7f76el9M07kJmWcB0QArbQYT
2s6wPnpbcK6L7SR9XjpzrCMOBfPZ+EK0+/4f0Cf5bn1fbdXxVgcB34c7WwXrigwHyK0MZIsTrKT3
ipr7A/BK12dpbRhLqIRXL1zIBRBgBOMKT41ZvEyfhH0Q5JVMb31y837SgbRCYIM2P1TP5Wx7M2ut
mjSTHltv0LRUrQ1umstJOv/88veTAHMeNHPIa3weDHhRq+6Trrl5L8ECsAyGCsgVoNeSJweOoekr
kLDFKfeFAx648NZVAP4GSwDvhKTDBckAYHuE1ghL4qmIuuYuf+DNHdq9rhtZmSYkERepOUBlUEiV
B9HNZemVhhVXaRK0+qexOV43cLmX8OtNHdkHhGjAK0mp0Ll12rEhiR3z5NMgZr/61iLfXlsv182s
jAMXxNIIZAKprr1znJ4st2XMjlPlihULb6crgbExiq3PS6PIdK/BcwWf5+onS+1wZd+aBAKFAFrR
lxoa2qQuxHXaxktblRArttvK/+VkxcaRvvStQO8hK7MIDUPjVV7nzANlZdnndpyNr21KgHzTQs+5
/UhDXnXZtdBHXFbi/Mx5xZzVSjXaMSibfQ+cu/TXzauMhl1E4Uh0LLwLyzKdrPKkl2APHBonNrVd
n4TmVv/SyjLj+YDZV9HCDfSYdAOVujoYyQCC5QL1cbzuIxbdOgA0woHKA9UtGLkQ2bF7r8lHdFnE
BgnBqNnkN3u9s+9f3G8EHg/kk16sag/dbxCGXv/5l4fZ8JY04nKOdSiuSfNfegN3Olsj8VCkPuSc
nryRPznim2PevF3PDUk7yWzdRNg6DDEaVffKGG2xR62NBKp1hq7b4O64wNePaJwVtMnpi+mVAdQD
bPOVgumTqzf7V6AEYQORE2CCFwwuHXBJGjNr+jKbQUkeEnMjgL3cscv3FxVb6GmCOVyaqLwe9Yb3
HX3BmzoTd2wLPX75fRQTEeBDdBXnAbH4+YnzCuYppae5cReiNNdtrfPq592FVmLBU0KK9/zzHU3r
RuipF9PS3dmdt9vwSMv/Pyst4lmCq/Pf7y/b4MRh2FAc4yU0NuJpRhdwSPoP6u2e+9yEdINaU14Y
WgYT0LhTOr/Wb02eYAigFkFuCeB00NPp50MY0yxvxylTYpc/I/3glenGWVtZA6Qp0W2CVuxFn0EK
WokjHK9WLBK7nxl6NdXk5hYNYHA1BABAEy/K4nL+aqHrcyynIzG/r0wPrHo3qgJD9u3cwDLCk1Vu
i7HhLeEk1li2p71zX4mdVYStHtp6d0cMd8MNrs2YCSwu6BTQIQ+g8bm9fmzKNi1gj+WfjOrR3kgR
rH7ew6FD0sxwLnqvoGuUIjlaE/S3fi29HTBVf7HikIJZ+Go0aH/IKz6kGm9styRxK5Cm3jX6zcGM
iUZpFTWnhUzo4iGXmv3U29yzYgPaOVoAgYbr19DaBLloLkVeA1S7UNA6n/8xaauhB4VI3PJQ/alu
gVBWP28vBC4m8uwX6UpRd73TDJkda6ILeLUbcmdjACtuCf4O/XtLIstGQHY+gLrW0hr4ZEzQPIdN
3aBnJoJm0l/M0okRyTGZapGbg4AR0/Ygu/GpSG/t08CxOx2FFBTXrHQzSmGgn6BgAvba21/r5wak
cEzlVcPSZZoAKQ+9Dw4Ipm+eIgDRdRwy5KXxlpauHxUqH2ZCHCM2qvkA4etorjceDisrfWZBWmnd
FD1Z6BFiorxNHFrsdxtbaWWzolXWxOMBQofoOZVWWecpWhRUYsd18mh+NMXtvsjCGx39uIC4Izsj
lXULm5NR6KUdD+yz+1Ex3m5fAJRldDwQl6Kc7ImSSqvKoccKI9FqfEunH9c/v8yudP07EGvF29xB
zHpx81DDK/K5VpTY/mZbItBySHZChbjytlL3K8vsYgMhxPPACIiM6PmBnvVWVZps9uKBvjW2FZl1
fZfTm2M988yIdFFTQ50ZXYyU1sdql28Raq5M1kIyhwcElLERrS477eQWZa3iWfWck9hrQoglKL8n
Z59u1f2W7SitCDpZ0GaycCLZoEY6NwIu9mxOe+LFC+ON4/2w7WeSH4zPTLu51gvKRGwpIMOhN2WA
4O/ckmpD4wiuF3GTgFIHQkutNXYF1/fXt9jl+bMcyIWgVwqNQAhuJBeC1tCkNcnUvSQ2958HCDXd
/n0TVxxibBc1RvlJCr5wa65E0b2Uxq9ib9U/b/88erCXRKLtIfcq+fC+os44li5/8cYjxAy06j9+
X3LhpJ4ro+X4PnUD5/Vmkh/PRqf9Mu/4/QhdJe86ePM4j8Sjr5N6aK0dv/mCQ+c1ph4PIEicI4I9
30JeQVBUdNL2Rdw5dgHVgym6dfbfgzDEYqaGlIlcflD0iSCXVTQvjg5p9EglN6cDzr8vBUqdSm1i
QvMPGPnsQ+GnZbNh4NJnoLyOhD3o7jA9iJXOZygBdYdaipy/8OFrZhrBpEC6BtWHotnKhl6eM1gC
ItjRgKhFCVbyTl7bJoNVdzhnYt94frPV4rP1fekcp1woKWQbuhfo1o+On/66daXPf760U0fL7Z18
4N2L0tHA+jZZW3DEld+PCvvCcQZeu0Ws+nwl7IHXDXHV7qUoE789aNDSuHkE8HB49qDyiq0qA1uq
Enp788TzF1Z86aJSfL358w6OgbfkDrHAhjT/s+1OdlHX7AXKPBzN8Btuevnv5/cOyPhOPi/Nf0oV
hAcVPg+5pm/N/yPtunbkRpbsFxGgN68slmkjqclqqSW9ELLMpPfu6/dkL3ZvMUlUgrozGGgAARHF
NJFhTpx4yLv/8udzr02aNVooDZCvArD+o7TJ6f7ybP1+w4GDYTK6D6R8lts7TYo6z1ISv6bkqE9n
JTyOolEOGyfI1pAHwOuPSF3n2z/1vkhBh0fiV3nAwBnyUPev979hrQBzTpH5ROYQNVf4qstvGJoQ
6EHJyF/7xA9dvd3tai/FM/U3/stEkxiwLIjHFJaTMYJWVgGNKCYQ/3dfwR1UXMCmQB4uf61cDP6Z
RcPr2EFcHtTlV3AHdQ6TAU43xKf65Br6F+k4dV8xQnj3bUayxwa5HJxVNOLyHcyo6wN6TdPxtS4w
eDLFBKC9bGYg5ECiGyg+5EfWNcQiNS2jU8fu1TzonZ+q1927AL4P1AHAxgafm4/cGgn8e30mD+B8
fy4y50CifP8+M3cb1T3MtkAtg7vRNCf1NDXO9ErpY3Qmzu4cCWgabsRzjheJx4hEPcSr5luXvZrH
feuD4oIKZAOwJOBYhsfNuS56imAhq7T5tVIeXlLlslc6JIPJ870MgyIoF4l0tjWDc5QOAfla2Meo
EiDq+DuAJ34hnjN2BFirGEMDhkCbQE3TflV1TylOZG9mlVfD2aNEJrUSGVDT64cSw1tEA9h5e8fL
5wwSXNfIaSjk5w6qJdNTkwr8U/5RgAIAV3A6gcHZoKFXwoTI/Tj0gVK9Ko5ny7gG/u6dvlXBF5Qi
jUhJjTRSoKhuXR12jlhX378AlgizlcHUibLS0mbHjtZViZb1QSef7fzZ2VtfYPJR7kKSk9WTgGlY
yu+kWilaSvoAmSR0e8Xu/uVBIe8d9wkWSnimS/kq5i7aGtgMghjM1dRJMNvw/vozK3P7HOADkAZG
2IenEcP8VG6BWto3oEkfm8AoH6QQMFkMs33Aa5BIr/cVbRxWTIFmLWtwv9bsvIDFpLjRmOtJTTeM
PEXwOIvEc3cBU4LA0lRC/JC+ScN3fS9y/H2dbn4+9yonE+3zYYB8Wf6m1EEc3F+djZsGkAoybMg0
Ipukc9Y60zINmdSsC2h1UvrfGN1VYKTgfR0bVm+hgztLhQGWdYyt7gKFeCGmXadHp8LAYoEjvLER
YHTBkTUBmEVtjLsRcdyOzqRiiVTfUo672W+wD+BVtxmOGGUxDEtdXoiZtoY51modtCcpfHVKwT5s
/Xqbtc4i7Y9WD95HJaqSVXpT1UHaH4zUM4bD/T3Yko+0PMwpLAbcIu7Rz4bekqs+aQKdPsWXLnv4
78RzxyiMG6PQGoifjFcje6sE1c6NX88aA1h6DVUd2L3l4k8ZlVoqyU1Qa54dHyNLEO0L5PNZzqqR
ckpCyB8STw/dQWBMNy4AqiGoNQPuDsZjPhms2WNKs1LKg2S8dMlDVGJojD+VAudi4yNYzYVR9yAW
sXi4/mznZTRgSkhQ0mfFPiUiDPSGqVjI5/a46iX4wwXkx5WvOh+q+KOdCBZK9AncPmsVptNrFCpk
zKj/ZNbe/VO6fnPAOo3XDJ0AMHmruSaYZ6iS1tTGgOquqn9D6lRWjxH5Of++r2f9GdCDpw12QsPc
5dXbNtMME47HISjiCz0m9W4nFU3k4NUFbB8UVnCQlrehUSuKAX7NHIzdX3Kp92KRwHIBbKQCEwcE
Bs4SZyrG3ugTOXL6oAHbgfaW767L/68C9N+g7A8vfmWp+x5YXCMdgqH5rVq/d87Vg+sF/A7CJ/gt
YFlDLLJcnhpMq1klTfDho/CQnNGNL7Cl64sABVh9hIGYXYQizFLBYCWYuGtVY2AkhhvVgS1fw2wv
7hlfAfJbVmIDORYsHld4SQGSjK2KGkELHjRQ77eCMHZtk0AexfjRcREY2Sfnf80dZmBLRmYGxnMj
f7HL9Jg4xdFQ3u5fhXceyaWfBz2YioAkKrwMvD3LxZpDPWxJRa2gJoHyCw3Xkn6q//bTbzQUXaJC
EDhs3DxoY91KKByuiwpDThB9TtDWEbSmBwUmVt7/ng0F+Bgk5pGQtJDX5vZ+jhy7kMe8DVLFdD9g
8MM/yUe6CtkwhVX2lsvVg2WkJqRtA2BaDuoRHDqCw8uMA7cfrCaMjJuKtgCAMJYKxkK2KLDcbWBi
DnNFP7X0U1M82Z8xJSIRcb1uLtaNLu6M5ZlEnC6ELqlAjEXZWOt/WC4kDkEWCCAOSknslN+kxsY6
zeDy1QiDfrTmObLO+3cb7iTMiQPcJNpOluKjoSVSFCfMc3U762g2u/0aBHE38rkFKhQyG10Yd0E+
P2H8amoJitzvVS5+twFBQn4bnsF6+JXRS8MMLuQucMCFm+tHOb40/oSuylZ+M9ODkz7k6WP5s6oO
5XQYQi/OrvX8AS4oQNP3l1JhF/3eT+G2qigcp1MlrQsmq3Qr6WMvfZ/o91j6mKSM68Nog5l8Uunr
fbUbthonHT0wQELA/7K4tzLSSq3OEoL7+rX5jvIHihT3FWydcdQXEXmgcYGd9eURGcY4r9RyrgNM
vJHKs7QXyYF3AKPL4Fkh3QXfhQcSNkpIMzJZbRAWoTtaHqn3wuSYBpQagdDGQwNEO1vCmzuUAjMV
9ardBYk1Xr5J5rjfXYEzxOZSAZSKyIZbIWUYa30uxj5I/krkJIsK7xsbwNwUxH3AcjBk2fLn12Mb
9lqJwIx+UX7OP/buLiuwg8AMlhiQJh6EkmSAns9hnwRWcmqiSyR6TtbHcyGfn78xZpMZGVOTBJN9
qIuHUT1borz7en2gAk1aDGeJYjIffETaaClZPSVB/zu2T44iMGGbX3AjnjORDfqenHQesEKK2+fu
gC6wveya6E5Fqw62FhkjlF35Cpqu9roa6xW+oPSi0AOrahhektAt+91h4FIRZ6I61ahyvYQiXfHt
8kPzsP8wYWoP8MBoSEYSm3PpxqHuK7VN3w9Tl5xEZKrsHi0NLH69qSHoAGQDKRDuntVDC1SeUSeB
pB1S4yx91H6AOycX8fNsbTisKfxrsEqjVMF5QCbVqzLVrTiYRs9yPBVzO/vT/YXa/JL/qOC5yeNC
ydTeNOMgyo/Y7UL1bXrow2MqtH1sR1drdqOJ807jcAoH8C3GgaO4bXxK+9MEZqtO8AxvXcGbJXuf
0X1jYeuyqey8t+MAbbfD4GLm1v312vwKcAGgtxopZ0wYW5rARLYHSTZJEoTzQVPcZnTz7MEogvta
tr4CPVuMqVc2AEDiDK2uJJ02GWUeWBqaME/9/qoCzifjR8PdAMyW74qlqZ7YZozgXw2PtXWyRbP+
Nn4/gxBYeEQ1wM75lLyaNaiLxE0WqOTXDyP+uXt1FtKZ9ps9pnNdA7FTZwFRXxIr2F/2wm+++fHc
4msjMmA1XJnAmd+co5l+vv/rNy41enfQPQUWY+T9eRb6AQQr0dQ2cWB0sOKvkvG6F9EEI77QwH3A
DOSA2lRMg37M9OPwdv8DtjYXZ0c1UFIAbocvwcdTkhnjTOKgjk+hi7TOffHr9WEtZohgGRwLOWDu
hplNk5t5BKOn1RdSPszFkyxqft1wkKEDGAV4YEBog2RveYLw+HRoPIctar/GHaYGenl1HtuTfRqs
Q/OGifPq/sT8UiP3dmvjMLfDCI096yDxyuliYVyhiD11vTU6atmog72zMgOyuPwuSa+LjlApxbtE
XCV8CYl3f3M2FWBMsYaOAgyW4wkB5nBwbB3024FUPoaO5Nl5d76vYf0g4RMAN8bJQv4Wwy+XnzBa
k4qpNGYadK2X6unBjp/L9nGO6cGh+z8G/YxIMLDyGKDPnConmqe0lYYoKD7W2rG0BE/rxloBZoOx
gUiOII/Be8tSXMVT2cskyJuH4lAmu10cBBJoPENlkvU98W9Ers9UkUGwH1TDjxRdQwIju3ENF+LZ
Q3hjZMEFVZKmhPiEHsLYOcTm4JmigGL9mtponAP+30AOBqkkdhhulKBS1od20xdXWfeKvPSmnHhG
fGnV3V7BUg8XmupjUmZSBz1WfR1Kdxp+3z+0661GTId6D6YFacjw8ZGpY2YpEt4Jvba/TPNpbgXu
wMYy4aAiC4ajyiCq3EHtYmuQe5RwkeS2v5nydIpfJFKfTa36dv871puOEAzuBjoBcWJBurfcj6hK
7IlmXRg00kvenaL5ZO53DRBgoMvQQjIaoSr/LWqhORjVKkXXaDyWPwsR7GNjJxbiOTur53pVqA7E
S9Wb/bNsBUnPtXUCOhvpThutDEhB8KXJvG5ytVab9AqeI00DIf1XJ72a1Av3Gw9AtRHAs+ID7obO
fYeBKp81GG12LTEZyjAl19o7OxC9GGjGgB8Cc46klcFd8F7XqNnpdn79hJ53dwSr0v2ztLETC/nc
3S6dXpfSMsyv+nzUh0s+CLZCJJ+706iCDgDu4/er4yUZT7bADdkQj8oVvBAN2DCgJjkXAbSfeZ0p
ZXqVHLf4Zb7tXpyFdO5GJ3pjF5mZp1cgVUFU2+i7Hwf0wqA3grWGqShzc4vfVwNW3qHpdQZqKPYm
EZJ6w1As5HOLrylhm6QGSa+Wfqz70zwfhCOnRSo4P3CcpaHFAOP0qmJOIPGofVb2Un6hRR+UFcz/
A0MGM3xLc9d1JNXUssIq1b5ZPVTDae8uL+WzT7x53gxjjIppLNJrOF/AHCfMma+XaCmfu8JFFFdz
5+CMRplXal7vfEz38mViiWAc2OODph4g9LmDlIfGoE1AtQQIdpE6LkSDDtfXDPIRS6OfBxxTcGSW
S2SRqMiiLDIDtf5YXkwRum39csIXRjIU6VD0X+AmL8WnVdqNShdOQeqRnyU59flhcrzdu4xcEF4E
ZC/xbPKViwzN1U5j9HKQlC/jeNSc3YYUuLYb+dyjXIGSU00lyCdaULYvqiaQv1oj4DzR2aaimgvw
lsIjPojSYxYuUbtAxojGQneNmriy9SXqf99fp009SNsD3QwuLlPnblutdaNky8AmUWCSmt7LKq/U
SxGabnUn8BVoe1aZf4GmTN4tDsfOqrK4QIo9PyOJSSxPE42UXZ1ZqADfDfIyjJMB/ejLQxX3dmra
g45CR3jO2suX+8u0IR2gJLAQgm8NyBKebNJu0MAgTdkUTI/IkUXV8b8Sz9OjSn3fN+kM8YP9rJy7
eO+rzNCS//n1fA06zkPNrHuIb6VTdDT007/8elZLZU3h2Ifl0qdpiSKnqU5B/6wUlz4SPJsbh4eh
Yf9fPPcsp6oZ9qEF8VNytDEyKf5ARUzKG9uLSIc1tsO9Ztd6+QWmRCcaF5Uc0CZ0s8fJEVX/Nr4B
CtAViZuGaS18eqYtRrUcJiIHuRG6kaS5Y4ZRPYModNv6DmiBg8FiW+TAl99hOIincNfkIDO9cvRs
UXV+6zNu5TP9N2/n2MtOSUbIb+RPGX3Ji9NMBdWyTRWozKPYrMEm8dUyVS2jSk7CGbniIx0eIs2t
MkGZY1MFmpPR6oQ+A5sPDImRE12p5jmg+VmNDn1yoSJe0a2NAMUaa6eyYMV5Tr06NDHmPTHnQKk9
8/cs4nHbEI9qooZyJZCeyElzV4IWGLRHpRoAj+owp565tyUMlfKFfC7QqUa7xUY3VpBkR0z6xdwX
XfC+rfcA1ROoQYYBpxW0gMuTVM+p3pY91QNNJ24ennR6DM1fe+3SUgd/WoeuqmvUawKFes5HUu02
exDPAmYEbOhQ5VskbZTWi2K0tMAcpcfmUFSJoLS43mUoQAYMjgYa8xCaLNdI0os6byNTDzDMzbXV
oIv/4QtQFgUwArVdZI85w90U8tDK3aAEWvU6Si/9+f76b+0xqH/QEYZUGGOIWf7+uelsLXIgnsYv
1exOGQal+/dVbC0RwzoBvwWDB5z7UkVqjnEWD7UKwORFnp7ml73iAUJD6R6mgnH38qkXy5xts0G+
xJfj+uAmQmJgEz9vUX4DF8mtfO6ElkpP4yaG/Kn6O2jWUVfb45Q+2G0vuG7rdVoq4tepCjW9HKBI
w9TvHmzWdHb3LxUMnY2ONVZI4V28xBkGPaSh4VcWKOLa1pX/RQFKfIzaBlzZPDePJI3TnKAN0Hdq
cpBdCdwnu78AUhlpC8YcAEzBmSRHiYmh9KbsVxGeaNdRBLdtfR3g/97I5zabRO1oViPkS91Bczw9
OdC3+1+wcZwWGrhdtmji0KiFBswuVzBEtnejX7EI8LBxlPD0wM9WEZmoaBZbXrkeT5tsd4PsW9an
lHyS/2GVWLHBZI1iyKJzqwSNsRlVVPEt+xKpXjm7zuv9Vdrah1sN3CqBfFjH0Gmi+K1FXSe/NCEq
Pz/u69hapFsdbKduHCVQb855NkNHorvW5GUi4NzmN+D5BLIUmcKV5Y4muGGgHlb8Wf+hp88OoGy9
wBHb/AQ0TDAPA+8bTyCRRUPh9CRX/DLt3f5i6/udGNS5bxRwaQA1lxMjaxvFH4y37tQ2AoDv5u/H
22DAwcCv55MY0zDT2igdxe/J0Y68jPyDuUBF9P/k8wDlKJ+rKUxMxafKOaYP1X5fHsuDPKGGBwJQ
cT7kRJCQRn2IATu9+dluXz/fP6BbpgKkP4wDELlmIIaXB7SV81kjlSb7k+FmHQiTXbBt9aLm/E0t
CvLlKjILbGwGpwUZczNNZtlvp1M+vJSDV1QX4fySrZ0GtwCg7iZqACvMsJ101BwmWfbr5pg8xtLx
/lKxpeAeadZNDQwfSqAIDrm7nCS900hOLPsUozWLk/y3HM+TdjKU10iUm9y41kjrQQ1yevCJedoQ
sxxIHWZE9vvobMaeQQ6758kzQo9bFWwxbyxTmkvDoE74mjC5Nhh6K+IE3NhyxocJw2ThD42n85Dy
CgxEjjb7tlW6UtG6mEw5Ks8JFezK1lLd6mF/v/iOIY+dRJ99ST+S5uBk50JEW878U37j0WAKShIk
oxFUcw7BCC+naHVn9iPlYRof0Y7TfxlEdNab34FaNNxLFgmtgtG6NYnVy7M/Kee6Ptf5udyfGmP9
emCyRs8+mjb4WEt2esnWQfLum4c4TQ4Ao+73LtGLA/gv6JIQqvDNe2ETlT38v8mf2wOcv8S7fwE3
jhTwSu/Uwza7gdw+dKGa4KmQNb8xT639yyoJcgInERP0xm4j643xRCA4RNGbhw/2SDLNVaJofpw+
Z23t1RMFkuxvXjiHIRJEdltfhEQZwjvEXhu2vVZ1kqaj7ttxc9SNR0xKBzFXuns6AS47ejT+Xw+f
V2wYZzDmdOv+YH+0aOV2uxvWOAWcM1hKLaJUDQrk5BGYjTQWbP3G7cChUnCoWHMuXMLlLc+MUCsw
2cTwi/a5Ui9V/qy0O/ka3tcImbn3wIVNylmqGJKIzK1cGj7Vm6NiD974D44OPuI/GrgHJKN2S02z
MPw0fh2Po4gxY+N9Qi0CWAeAyxm8lhNPlZnQvFR038Ski/BJp4+OeYqTJ7AGCAPWzf240cWF9FMz
6j0qUrqfd6qbqge79DrrH0LJxQdxm9519RQ370rawx95f64XRhbEVuhogVcCKo3lfltTOUpOWeq+
VF3K+HK5b6s2fBH0xKHaAaAUqL/4hESimWmWKREuROpKPzIR0nVr/W/Fc3udF5050Yrqfq9jotah
rZ9tXVAsYG439+otvoDbYjvKwqHP8AVRfkYCucg9ol1y6QjgRuGO5n4vGhcbsD9sBPuXs+2F0wxl
Mia6PzKauiPtBJZ2cz9AP8kgWahM8NFqkYzAGhqz7hvkXKauI2Io3toQII9xosCOjxoXZz0wSKKy
07JUfW04dflJq9xERP2+9VjcquD2PCXDkKLGovoEfUmzN6qPBTkkuzvJYMnhcjKIJ+BMK2rfIYwk
s1Ai1TeyA3nrRW/41j7Ag9Y0lK5tdCJx6zTMUqHoWqMiYH22yo+GiPZ96/WG14wQAEgvJJY5+a1h
mHHW4ed3xjdif06zU4i2qv6z5ny9f8G3doN1wjBPh1ldLqSpVOTC515CfqJ+oM6xnB/05kERkTls
XcJbLdy1UPLGjrMCn0Odwzyeoidwdw9g7Qxd7W8Y/sMjyyApyKIiIFy1hUcVClaTlGLr62P9O48v
QoD+1u6zIjOGMSEqcHiy+cxI58Jhh6s3AorhzKI5dJubAmDiO2UULiFns7J+0soeeW58gRd9kORD
/WEUgS62bjqjCfk/HdyrZIEyUgKRKovHv5Px1CqXrv97/2xtLhNwL0josH9NbtfjrqKZZoSKr0ov
VvyIcSd75WPgFpLlcKbhSoEEYPn0hY3coyvfgCNdpG79Y5BFt3D9AQDtgugPBhfQC4wOWyqYZRXx
vgQfenyaS9PN291ARdYChS4fBkFnCFsuZxQq01hLiQFzHstHe0wOZBY8f2tDAkoBgAgBhoRnuOIu
iELwgyddpvtV683JN7Seo9osR981zdu/Gaz0oqKdBL2BvEVs6olgNEyr++GH0XwM84d/EY/sIJoz
gY3ks9ljqza9EePhk5OnHgyhzfUf5MNnBkqLzTbmgdR1DtociaKi0EyHtD+3qn9f/vq6YV0QejPy
JYa15Nw0YqWjHTvEQD0BUesF5EWJyJnaOK2MKIRFluhpWM1hAsSmjAxdkv1TqMvngu5lEEZox7xA
zF4AETvqhNx1BudyLRU5LIbeTMePXTUe7y/Rxu9nJHwwSBguhDmi3FOk6Hlc0CHRfMn+1vtdtX+H
4b5Y2AWAUuEScncNMIKMjUbVfNAHl8MXfX8eHvmI/8hfBadRmltmbWv+QP5OxXM8Fq4znvcvEQwS
47AFqhags6VBqg3w2hjKoPkJDhD93ugi/3V9TJEqQG4FzhMuAc7qUoHcjuCWLePel9JThlY96tJI
YCi2VIDTBq8mmCq0VXalMdoE/a1S61fzhVh+mlw0ER/ypgoLs2ZAi4yWGB4t13QUY751vfWV9KBj
pKTiGrbgK9ZPNGzcew8xYBdriE1NEnUMK2vwo/E7uufG+LGcD/b+IiFYKRhnNyMssAFVWW6HOhUG
kSdz8B1MLSAldcnuqgIUMJJcEx4/PE3uzjmZFqOoHY1++TUOP+siyMLa71uK584rJq2rdl9AvFwC
6088KwJYTnUHU3Xb2s2c3pMlARpmvTEs/w8Dwur0ayui1YQqphQVPuYQO4Pq6vGRRtqh3DuKGD45
3iI0xzC+ZEQC3NYAmZR3va7kfuGawLU7Qmz7+uWGcLj+aLLH2IQV8ynQkvkYz1PuE3R5H82/zuSq
ylE0SWx9VZiW96ob5iasBn2hKkNm2kNLAkSmq1XEFcV7bCGWAfhCA98HVyR9aoDaPvdBYgUGolhE
37MpHxQogK0AZQXqg+UdIY3WdCXqkz66BbODFu1+uGGlMHMaHEosu8L7NSOGqmgGSXJfGq5W7Fv5
UQhD2/oC9ma/E/axhsHlF+iYT5J1oMnyizl3HyYicgy29pjNl8KoOzSKKXxGDZPLY7uZosYn6SG3
6kurTJdqP/gGRv1GCRezzF3SNXSEklz2pMoNg70vH8YXgLMPhQvsBtyo5Ro1k9b1YZvVvuHS8ahL
3j+IZ2wZKFLBGed3mTiglA7zqUSeKwJu+K349g/yWb8vPFdUFXh+z1oK4zGuIT8sv2RnOf68Xzxi
IdQSAExFTYSLhKairOIcE9Z82nnTaz64u8UjCwrfDGYIcwx45JNuhgqm0KmtL38fm8cx3w1LYp2Y
/xHP/fq5wnoRCvGd6ZGXWd7tNEE8XDOAeUGQtYri0AAftxaYGvzou95908D8f391Nq4XyJdQjQIU
HHBtfm/j0pYqMqWdL0u1KyMITQvPEmVQNmwElADGgzwNsk48HtyisoSGm6zzM6M8JMdQOPBk4918
Z58Fwg0DI9HZs7xgRQFems4IW38yn8bykY5PE5ujJ7hnW2sFjARcM1AB20hiLrU4LchpYglrNc2Z
G+V/GvWPKokIRrbW6kaJzXkdPfIahdljrRrja3XocsFd3vgGBoFlcQTQz+CgXX7DiBJO3clK40vh
OVYP9bz/xVnIZ/pvSsFKKdtZYUA+epIl53XQDrOInnTDt4DTh54tJMkAx+S3QSWZo4x20voNdrhW
Jk9XvzZ5MOZB1L3dvx0bm8H6GEDhhucHhpV7F+SmVroxL2v/q+L46SRYq7V01v7MkEPoZMQUeS5e
6TC8rVWprPv1SWsuYbuXg5O59qBNZEO3wKfEz21RZtUoST5qflRGbl3H7m4eCKYA2DNQAqJFaV0L
liVrjI0J6Znoz2NPfu9dexM0ExDuAE6yxgylfdUqStwb/vQhbT6GpSCiXpsMtNYiC4o+EihZzfeO
c6Oheq6oflO7xDjUjhfWF6MTOPQbWwxGQwagg++CB5QzTLYdgdkwbCTfcvP6jYRf7q/R+jajyIgY
SAbFKri3V9jzgdiVUpW2T/v2cwcaorzWAJaUPt9Xs/UVt2o4H4+mhj5lVoXpdmrhKrPbj7sjOWwE
qzyB/wuniR9K35ktWjEV7LVe/1Ix3UPw+9kqL714BttG8od52ghKOKMUarFq5oVq+Fn6K2pP5Ve5
eB7Vkzyf6Ph391JhvxncBrw0AIByqhQbQ92TSkOq7ChHj7snxWKyB+4aKBPQjmli8AOHEp8Njcy9
LJl+rrpxeWlFEdXGTi/kcybJpnI8yQq1fOVah4lrR/ubMUwk9+DMAKmNCFflPiBOpKyZykr2m8e4
fwmn3QCCpXju9/cqZhlKSSP7iWuFLoDiu3d38eu5i1BqmB+ejRBPDS8mByqCkm4YJQzotWFVEc5i
ibjTg0akMA4TAMLk/G+hPofkIZROTi24DhubvNDCfsXNGy1PFmhQKiDbNONPIb8k4en+Kq2/wkIo
i3wkvgSzMfjr1iWSrKcAtvlDCpTLseoAQ3JnUejM1mJ5qaEFKU8MfWaZEt5m0CHuZsxwmXzLOWfz
J2n61ImaJtYLxSrhIFREqgRUb3zsOScqCAnjpgg+2bXuwq4InO8t+bAT8GMYpx8s33IjAGVEodwh
RWCEuWsribu/RINsEqhbwXcEjxUMLksFam3EWWbTPOhSUIecyO6DtBDP+/VJWOFxtSCeqJ8ZFQZ5
vX+QttbHQLUYST4EiJjMt/z5dKypEttKFoAayFU7xS12IxIws9I03ktYcMB4KiU1ytJ6irIsSNwm
/FoUu5815HSAJ8R8O4xmRgC3/P2znJeWPcpVoOYg0G1c9PZ691do/bJBA6PPhR+Dp5N3UHN9VFql
UCpwZR2I7BbOU6y4cvacx5i0ursah8w96rmocSDbCpdp+TVdK+WznM1V4DXOR8fxuu5gusq4+05A
C64D6/DBM8oTM2SgBG6iATMN9Ez2wtk5NPsb6pYaOJ9stFME1SM0pF1+GKjsDdX5/q6sDSA0oMDB
4IRw61V2rm8MrAPG9aRw5DKoksesQAr30nSPrQjusr4dcJew+e9MbCjQcWY8mhqznHFHgqYt0WLi
op1VYMi3NKAq9A74e++1Xn6HRWIyOpFdBRr9nBcvuzkowbAHdiNUbFAFR9TImT8pLGYlpTQLpvBl
jA/5/tsN+Uj5WDhQcL95PFCJapDlpGGKie7gFDM0t5UuuzcaI93hzaDxg+0EF6wrBp3NqWVcXPqp
lD6Y9SMAt2kl8Do2jhPLfKKXGA2abFjAchtCU0lTe+jzQHKT+s+fxPklmn+6YUaQAcJUGobbh7Hl
DmyC5PFotDDkkpE8x4PhSYPuVZhJMMpuPLpV8/X+um0crIU+7otSUoV9HUNfT6ajqbdHWVR8WnsH
SHvjBsLRhKu8mmTZy/E8JiMIHMPqZIfE1W230gXXfOsrMNwFFV+ktlCs47xBrepS3S67IlC/D8Nh
v5eGtBxSrhZYLhnQhZMegZA7z0OlCLrpu6r+mUX4kK0VQjoXYz7hcbJ00PJUKalldamtgkLzqrWu
Uz/R1L+/y1vnlllAIM3gBmA/lhqqBGjiGjS2QZEd9fxFiq8oZiqCy7G5CWC/h5VCah3VmqUS9JSX
dtYmeVA5f7JrFwtO6tYqsbI+bscWVs5OCSitZiMLyvmP5nxWqi/q9Pf+Mm2pQC7rfxsSlVWjSRGT
Pp2qMAuq/tm2zv3oqaHAz2GWdOkro/6DRBYMFcPs8M3FTtVqIHbO08DJfBmfEH8uVc2d8J8cvt7/
mo39AGoKQ6KwI2hvWZmSMYOb0BswidabifZWwX5siscUCvQvISmE7Nlyu8NpDuuWgl8xfaXdQTge
amMvAIuDBQSwFwhYHqmT60QK5aooglb10tAzLG/a3cmiopkICAJk9fF/SG4tvyDK7J7MUHIdxk/I
gLmTcqrro07OcrQ7voACi1E3wR1h2VK2mDd+iDaWQ1fXXXnVsuxwLqNEcPdWx+pd/nusCjK8Fd25
OUmTSuwW8hUQI08eGMG85ldT/SDFz52nii0VCiAIiXEZ8VHLL0mTuNXGXK+vJiCYx0w0+HV1qtDS
gJm+wCmw9vJVv4naSUOtmUV9zeuLJD8qe2tEjOQXhXAAq9n8FB743GRJ2Ospqa+19jc6arnAgGz9
ejR7A0dowDFHQLxcnHnITTsx1frqqN6vdje7En78rXTOSyu7zOwsqtXXKvtxMDVBiLS6cJx05pnc
HFE9bqMeAyPq6/d4CqTvQ/dl78EBhgYJXrRWopcP5aelfOSynKKPuvqq0GNBjyKe8/XSL8VzN2yU
5bTJU4jvmmdafk5FDCwb8gERRXEOXWNwBPj5R8McJcmYxeN1sAbPKGpPfdu9PpiHBzcDzfBgtuKB
ZVHYpMSk3XAljtuQD0TaLx81SjY/Ey/bmvjTVMxqstExdm1PjVMieSxKKLLDvXjawDAFWwp0AHI0
wDNzGzxnSTqpFjGuTvLdiK8UzWjySYRpXp9S5FzBHoNLvMkvaoQTGtWofm0CTRu9tsmORMRlv7HV
Cx2cI9O3VosYAzooVT06fKk0UeDL7hK/VCiB68hpsaCOD+D1ousyqkBDSbxM+whrckrzP/L0gLbN
RO4f7p+sjTWDowH+BjjGDFXL/v7mZstgk01z8JBd7Vm+JLIHokWMZT/vVwI+FnB0sim/0LNUUpa6
EkbDpF2t/m22jr12KXazeaOgjKAIjzZap9cAFwzVDK0oSzRcQU+JL1Hr3v+EjX1HEQ3lZAAW8Q8f
pRrIs2ukybVrJh0b46DsphllVQ9U0VhGArNf+RueJXLoJI1jX1vj5/CDNKng92/s8618viRhNhbm
ziAXfE3Lng3D0MHjaIrYwTcWaaGEc5qUOppskkMJJlFX5kUSHKMt8Xg3wYwD1xL5Uvb3N2dVjZsZ
4FHTQoDy+CeyBTdhLR34ewRy4AsGNxGK70vpGMqqSRrttGtbP0kPdna5f4DWFnApnlubQk90tSEQ
L5fPjvXQzw/DdLaS3cAE9GPefgVnn9JsHspUarVrPv+ax1f68/5XiBaJs+Nq2ZQRXgftWraX7EOu
CXZ4c5Fgj1AvgO1Dwne5B0BU5CYtDfx6+WQn7lS6+p/C2VtxxxIhBAX2GOPlEbNzJi8sFZKUMR67
bNRdZyrcvBJctq1VAsgZA0iRG0VEyj7z5qCCoSjPaOwYV4ygcSmmF+weWsc+4UaBtVRgxsUclwAm
XDutdwfbC+VWEDRsfQJidUwA0lAagq6lBqnqNSRIVf36pcTEbjMU5TW25IOfkLUSIPO+SlODfz+h
WtmZ16FID3XrWoMk2AS2Bst3FH4AxmkiBkXxAKPxll/QJTrBO91a1374OEeekz0M5zpw8v03YqGG
c42lLE4ix4aaknq6F+0eTQmXCRU6RLtImgAtz+2DPYcT+phb/UqaY9MfW1Gn9fvbu1wm5JWQG8ON
AHkQTtVymTQ7d/LclsOr8qmxDFfNIzc0fpX6Z4cWB6k8KJ1bOnvrv0C64vYxelMoVvmkVtiZhW2N
ZXglUXQOJenk77VSDPDCmjxQdwGqg7t/RdY6DWA19LWb3LY9SqYgUbM+vJAPH5P5moAE8SMXE8Mk
Wacl9DXGtCTwCe6/HJCP4RcgvmR/8tkypys7OQVQ5KqotWtlZwAL/2GBbhRwp6oJR72cKigo5VPz
Kqu7jQf8GMTnSOu+t5Zy4uW+BQlBGUlXpBSTEoBOQY1rvf6Qjx0AVJF5lHxyJlEiqS2GULpm1lOu
nAdRZ+/aWcKo1vdLwTB4K9PxP6RdaY+durL9RUjMw1fYUw/Jdied6XxBSU4uYGbMZH79W+6rd87G
oI3oq6RbkSKV8VDlctWqVbrSIlCnWemrOz0U3iu1TwXffQnNh5DMRjHWltq1GMJSDgjw5dFuFUPn
LvEWFRAUqIB0yUUAjKZW4aavpvqQP5ZbdBwrOwCMi4loD+og8KiSvJl+iLMhnxT6WvyO2yDfTb6H
xwIuZ9w+qBECX5S0Ommd63nNvfQV/V9QYFF+23v85+KloLreN3br9BCfF09u96FxNs7/8uqZyXcl
NwachG7am5CvdUHl5KB98NPST5MmSNxsw69cOat4UCFogjQmMihy6GSkth1nXl68OvaXsuv9cTxr
08Z8lm6ZQPf9O4Y4DTf+TJ0zoBMqjKEcqwFsiEcton543L0ps0GkE+uijUCYhRikBCXARJ+mYr9K
IJiLiwfdeJCylmuFBxbaRRhmxetXxj+MdC+GEAFcyEQsWENTjQVSMc36ZoyK2Pmcp7/aMjB2936B
fMBbUTaHvUDGSdqDrOwz1PuF9udRPSQPm+2qVhR6Jl5a/VRBM1F0v7Y/98l4ypLPZco3DtHqCMD3
AS+AK9+U/bFMT+ypnwYsUOP4CWgyrGFjhBVVQEIDlw7KpQSrgWSUaIjWp2rtOp9B5tjXRzs9hVt9
Blc0AbUb8IvxVH9TubkmlIll6iXr3c8AfAYm/VgqT1XUBNnucggdqQfEZUAQjq4EyO7Px6nyJEsM
t3M/R7R6Ch/zTRdmxUTNBpAsbKzHccP70f2c/qdhh9g7WUngZAdnq5xUWjBgvwWiFk9qpPeRr5HZ
SiLd63OwdRmvifX0/VwWz+n3XWbjvwOgWAeJEyRRFjdRxlgLnv7OeFX76OCga3SvH/63EfT5XrC8
BXYkxhRQ2qGcw3dMQEdFBB50cGXgz0iXUVzgoVUyDeJN5ZzQ+LLPWRULhOC0IIHFQwtLJGs2RSol
tkfz1dD/4/2MjK/3V0feYPROR2gabGxwmITmSUrnqazLm6ikL3F8qDS/sV+M9DAYG8EZSbVRtoaX
IiqDRBARQEIZcslKg7nRUMeofH7QmlfafB2Nnev0NoS4HbBiLtjTJJVLtaGGV+ZGL2FzcrXPBSX3
F0qyf2IKDowf6DxQlyx0e36MCnTu5t4UhaSmka+Zr/rOnqFvA8DlBkweSTIwIkoTyIqiU3RmeiQf
jurJ6Y/7vx8+KyqSAZAXDN7z79fcyuFaZHkk6z8+99a+1mZvH4/UN0JXohntAo06qkahqaXjoSMY
boZvQ77x4lk5puDHRwBXHFEomjH/emor1ODxEL0wyw/pb8MOdM9vog2vfn0UdA+H04q4hvxazyOA
vKZRjV4i/dFAW0EriItzu/V8XlEGgVdD/AcZdiSOZZUz+qrukSYlWWP53AB45mEnk4HYDjzggD+G
VcJZktn4NTdspwapWNK2gdlcNvuCrSwUymkQZoXTARdfDrbmauKmvFVxVkvwlQ2+6j1WINkedgKM
MA/sOvBSQCjaWChXOrRj5lqR3kQemX636TX72vW7zy0GEHzCBih/ABWQrGtkuUVjRa5LiugZlLb2
Pq/y7fuBy8FSie6C+Nf82GoKQxgj013iKCf+waIbZnVpk8RGo+of9VOI/shRvmYcbGvy3Il02oOt
P0/laa/NwAaAKlc0u0d3CkO62woWMdsrxom03ceRPsRbRH5r338jX26GPoSO4moJ5HvXLAzGnQ4l
Vh9/kLUE47wog5Bd1tFxEYsew4kgSOkb6iNylpxu0b+uzeF2EOmIMiu3BhtMmiQFR5ni74wlLeYg
bYE3JTZDw/uJOGZgligC+7F/i5GvQlGwi4IRZHjnJ5Q7NbfTSplIzv4izPh5X/rS1KFsSuCUBNcr
ws3S1+Mp4RlJ0VlE864aI03xxJPX+0OsrL8gWUCBHJKHqPSTVEytFNDmmLVF0IfMzx7j6O/78sUn
3gRYxQagJFgAlXA5w9RJ1jrT0wmFA6FD9OLvqT3nCfdBsuGjn5qvagd4xxtx77X5iCPrYlYw3nKW
jIdtKwoWbAL7GvDhkdpbrY23RpC2vG+yNB5QrEUiXNa56zPn9f6SLW8H1BIguATLAY61RTe10vUK
IDZbbEluHW3vNJiJj5SNH3U7+b0MXELonIflAnID4FBHfMlNZIOjAWAxOJ1BWOEFMfcVthXAX5xg
MQJKC1DYhqfQIrE7WoobZkmtk658Mv/ow5O2s8Xj2xwAfMRf3KcCKDqfg2L3LrqUaybJM7/PH3J3
rxFHDggrIxrDiXZVcrR10BQ8U0N9JHZxLJSntP18f7dXVghSwdeI+20ldd9lVDHzruJEzdBT+oPJ
HpV4r++NKaDuAtF0DCAwAvMlsqMyM4sqmgh6AV+M/IB0+zsWCZ6rQNk56NumSlZcTVLXLUOdkyIH
U0uVBNTcq9fCX0IyEaZEUGvLScXMG0u7cYyRGFHu50Xpv+McAVoEFCJsIRqKywQVbltrXmtNOnFz
hm5bZ2WLoEyKOYiDOhtA2oXGNLIOZEM6QbmQrxmnuHsYqiig9Een78vK/Xco4MqBZxZRAblhojoh
XkCzwiCO/dsOf6b7d1to2v+L16UA75h6k8uLDOL9Sqf+lO2+tYFjAlkOkle6hgtQRsw0KSp4unKY
iKb9p02Zv5dvQywQmPQcQfuEEhiwlc01Au02LTDCqJygXC6s/HTDK1jRaZF8QG8bwQCw6PTUNGOC
YBzF97Pv9uDb7dnYSY/13xncDCFuqRvTbTLbHnuWTyRxDubPRjvmzYVtcc0vrjqxTEiU6eAWwJtd
5tRjWq4bbMIgxnSweFDsDY+9bcONfCm2FHIFPNpRBQ+zOvXeOdJOQ3vRx43I9/pu/DsL6YZgrcu7
oscoBuqdDT/5bmzNY3UE1HkCtwYuyAUCMiwYKJY7hxOr/FD0wchIsnWRrm0FTivC34iJws5K1iNt
3YRzxYSfbPmtX24BHtZmcCtejp64re3lPcTHnXPQ//QvPYpr7l904gtnniAOExq4QiEQgRAl4vMT
yxnwRZyilheFTkkVRA/TGNg7G2O+qYWJqnZwKKK7wKIaU3UUtNlOVJwodlKO43TcPweEl0RqDgCs
BcQ7hTfFECXixHPOVDlM2YfIvYRbare2GcLfAHssfDMg4uYrZU1hGRdmwgkdnuLvXX1Q43fMQ/QC
RG0NAtPAxc9HiOo+Dt1mmkgWXkvzxc1Uf6CBsgXrE9e+vOU3w8jkITkqRkJFx24U2gG0n830rWSP
mnXIdfSmvdzfmpXrFb4mQuwu0lvihM2n1LjJ4HUhXnqW8gJbkvNT1TwhymVvBVVWNFHE0hAGRFN3
BNQkTWSqxlPudCopp9dwOlnDw/2JrMpH0kOcYii87IhUZZRr/VhrhHnByP16K72/JV/6frWZoqIz
Mo3oHg1S1MbWu9/0SFwLUC0C7sgI4gDPt0JtYz3PuKESNU59/TB5O5GWQsuB2hE8tUDmo3WpdHwr
lw15jnQLcT9wavho9bbhba7YKsFUixwX/Jwl02tXpGqhiLDBVPoom7O/Kt4RtY33N3pFzVF6hKA+
IokiPSTdS4ZTuE7jIHbQ13CadTA2mqrfx1utZNf2Gy4t4hOgxwV7reSt6WloOuHEoIRGG3geC4q9
UTrsBl6QIsSIEnggdubb3USmVaiVDVcEtHTWEx234PPrM/h3AOnEGvaESFVrTMSsT/bw2P7Zvw8C
/o/2sUjzIzo+//6xGZyWh9pE6A+uProGCXe25no7r2+t11GjioiO7Ed5zhBP1OsmvC3+rgrfAgXe
/SksV8gABwFwo4KtG5hOSeNKEOtZWsLta6k9Jk9JuHuH5+Kl5x04g21tKiC+eHbLwEuC+1+/VASU
XoraVJH5QPZaUmenoGap5pZ11Wp0CDw5yaXZnb4Bq9vNEDK01mBhU8QVhvBOXXraW5uFDRZAS1SQ
wssEl54cJNDKqDBq6PpV60/V0Yo27ralOYIdFeXnGAIGQyaRdSKgXbVIc6/a+LnDhVZbDFUqF3PL
LVg5RoKoBK4NgCIi/zHXBEaTqFa03r0m6l/9U+F+37vPIgiE/r+iHkmkGefio0xreyWf8mtf+qrV
+w4z/GYjB7WcArhWBFkWsF/impCVueSWmRplduVJUL7w5HB/CuIT5x7NXLwY/ubZRbV2iAcL4kPr
x5Qclfb5OIQvdXum7VnbCaTGqUIWzRFkFgjgwJuVXBqQITrUbUt2rfQDU85luXGslmsl0MfiMYGi
euTgJasRm5XOsrZm1/bvPvN3Uma+fT0cJKHTgHEucppemtU1nVJ2HX1l4D5F/eX9vVh6fKizBKEN
3l1r0fEYjAAZCNm1Ky+boI39xusOZXRkaJWqHu8PtbJSGEqgUfFbzGy+7QzBGzYZpnY17IfMftF2
Al6ERLhKIoKJFDkgVNKpnbxEmWoUZ1x1NOdWdfR63WpKuLSxOEdvXhncY4TQJN0LGWdGExrG1bRO
U/XIpxNPTrsXCUPAZ4WOw4rL+aIpwQJmzDautD+X8YFvhfZXpiDuTuwBTPkSQmClUa6j1ft4nZoH
xTtFxrOxFQRcGto3RhdQEsJXQoBI8pXSiUaaWmAIlOqF8McuzhR4w361E7Qx/wwiqbVuoZJ3RMnk
VfHA/uXTrSKY5TohWWejKzEquIERlqNnfJomKw317qpoB6068Ow0btUBLlUPpxAZX4ElXKkusEwU
jwygt7xCsfs0KPIAERy0puh2Fp5BMdCODslHQdSNyK/sW6panJi9VnfX0CwBi/yWb5HlLw06riR4
xng3AsoOGM9cs11X0dI0bTHAl/CLlgcuP6PjYREYxbkZdrtRKPEFdQlccfBdLnoaCaooZXJS/Yrm
dLQ+x97G5bQ8vaKEGNkEsL2A2E+2ItWQ5qUDo34d2DOlJ2D0NHbiv/ZquRgEhwtLJrpYSQumK31s
F3msX2P9UBt+t1/LBf8xGMdQ0QjGDJk5FW2foqmA/l+5Cg7tp1w/OFtYpBUFuR1C1nIWqSWzQLl8
TZGEjIJEByBp427aGkJaJQ7YXOHlGMIYn9K/evrQbDXIWo6Aq8iCw4+0FAy77NH2XTKVee2VpJv+
srOHsuy3ea62xpBmAW78MbN0pSSF8iErLiYqsI1v94+TcCnnDhUOLDD6gvADLqF8L/VdnyRR4sSE
54fSJT1Dp56gg4vLXnj05f5Yy1vcQQYSCR6YFDgmcojI7OOOmU2fkNZ4+GyFu8062pwLJh8ALgHl
kmtkk6rTY9MKE2LBSR8Dz/l+/+tXNmMmX/LW1NIYEfKA/Ch/UOmlUs9JudtAiSmg2xoiN6LYXizg
jXfrWgpuv0RNiGoPB166Af99fw5rOwBsGLiIADUEqETM8WYAPeRagZspJuEj/5Ht95dFQd2/0oV9
vJWutmUCJHpMDMX0P1b1llIvb725fGkH2inng+bh65NOZOOPevlXqv7so+v+G3w+kFCam4lMZpG7
lRjoOii/3ZOS/fzftkFyBqlSOAk1Ib8w/LoPtjiXV06q6POD2km4rIifSbushYVa154XESU6KL9c
dt58EK+cIxQ/wXLgVSzUWTJMae62SjI1GdGs6EtuPGiIMe9eIhF/Rzkx3l0oaZDOkmEog5KYZUTC
5DF69MYNTVsuEXxx5MsRqkYGEimd+Q4DE96oKKNriWIdNbSe6VkKVvvj3jnMB5FWyY2dBrdQ1hIv
e+71D91G2Ga5CeI98QarBhYTKcL5HNo0D0ug8zqiTh8067HYSWQL3w/y4QHAB0BIAos1lw/YOTO6
Bgy8aXaZPmlbGdTVz8dnw8+AyVhgYrNMtWobgXxCmxcvCHcWKb99vaDSAbTDEX+kJ91gO7GmUrUj
VnaNf447edkX4sXsbkxEzC2Ndt7UkTA70PZnyvYiO7H4yKQAG4mbAAEIaXPNAryN7WR3JDV7PztZ
QKneP5xrGnAzgCdpgNs7pRNlZkdK+0D1g+6ezeZ8f4i1Hb4dQjr/ihMl6jgaHTHb5Kgz5VD9+d8G
0OebAFciidMac2idX9av0HiPeDSLEBgFZINk3A7IB1tlssaORBdNT/3O3SJbWV0gBPwQXBJhFLn4
wh6AuKk7qIAafkwe1WpfoerbGRUs4A4aOQHNpkpb7AGT32iF1xHvkoAhtZv2h73hNUI4AEEoIIEx
na+/Wsd6x1tewwd+cOirW28EE1fOKMjMRQpWg6MN13Eun7ll39pdy0jFjpVyKJ1Lmx53HyHRMAh1
TuIeWHhEcVY3BSg6GTELRLCetOrv+/KXb0JkygRYHigXmGi5k2qLqPEQaUZFTPOk2n5uPyfeWUs2
qkfWFgoXPqiNXMFAKD8KKzQhzet6qEjTBW31kE3HcH9mHxMBDA9UACKxL2dpQqpm6uR6mAj3Ky1I
t6q21xYKT2YTQEVULsC7mO+11+DhHKKehxjxT9D7BgXeIdQ6GM1uFxjVlxbIyhChFudWMtx6NY7u
MDJGwlbxQT2+lXNf0WlkLrETYFnDo0qulExz1UTvXMpJ/13XnpItlqlV8cB+6eJSBj2+ZPIEXSao
3EpOsufY/ssxv90/rqviYYwENSMqz2WmrBHZFRdNQUYCLrpAAYKDbTnxqyPgiYZHDu5mtBKf73Mc
qRpCGEZPTANZiKryt6IwawMAsoaEKIhDRAn6fIBIr+K0s5UO6LiGP3vlbjQTMJCgfUQvMMHIJJ8f
I7QqajK3I1N1LOhpUA5md9q/CQBAAr6GAI+wfdIMGM9Drk49YeiAfqzwa7985LEQ8bbw5scpnctP
y2zAO7Qbiam/2NannYTy4tpBQSTcRtGiAHom3Qp9wwpeN0pPotY+/FKadziO6I8GVKXgwxeZh/nn
l1WXRdNEByBNfvbpRY833JYVYwr5IuOHI4qMonSAklAbVZd5PeHds948Gcm1Yy/7d+BmCFkJlLhp
PJ5iiMKjvhnnvrvxNlixpobgnBbl2sAcy1G8kiuaMrY2EHHhyc0/cv3j0F3Uy/1ZrC0UKqoR6kTY
ZVkUHqV2N45tx0mnv6A1G0vOzf6gDjK7IGNAXgM0pXhpzvdaa3iNqmfGiZJ8UYJu/Hx/BmIr59Ev
ICdEOMoTDX8RNpqLHzs2uPaoT6RuTqwJwBkSas8pbFLn5+nzoB7uD7dimkwwDiHMBvsETkIpgGEw
5GVzM4S/2vSBBcLjZAuqsbIlJqweMC1g3lgiX2PPQErOgXWKFDeo9Q+Z8lFtyv3TADxOlNuINjyL
WtXBYDCPLO1ByP4z88v+++5VmomXNoWOhUOdLEHnFwDi2LnM3mGgQNwCWmvYKaBO5KKhZuxHKym9
lgATR0/aTqoBYf9m4oVu3jwNHcqNpK4gPkJJh3rtrZ2UvYsBpGOUVXbiVFnYkmRyff5j2mxhs3KK
ENnGgwRxWlhYuRhZNeETD2M8EDsORtenxVM77nft37jq8bhFMsOSY1QcTeYGnto9aarkXCCRMQ3H
8h0POAuPB6g48EXL9wNPEiexkmgkNUph/aLYMLIr6jwTL110UWtmfPKUgWjRoSyC96gZYlQAnQje
kAVcI+sBchz0FNd0Wx00/GxcQmu7LEoLQc8jTIXscTtxOSHKaY0EkOkWTUHzYDL2exp4eorKeeBy
RLRqrgp9PIapM0wjAUzAP+IduV8+CDdwMQBvDGdYfpT0bmR2vd2ORB+DDtWL8cYpXblGReGleNo6
aEThSN+PF+M0sjAcoGnBL/Un6/1qqyH5yiFCLhfdJwQ1MyqSpUME4pZeBeJ4IG12mvLzzvY7sBV4
J8AVQ5xTILBkdzX1FCMchbs9JH9UzR+t/UH/+QDSEuVd21oAGcOff+H6Uzw+7L0MIB6F+eL9LNg3
peUpNG00WApnzxlCfzK/6dbGFi+1YD6A5E12PQpgQ4CXidmcxv7Y0OuobziUyy0WQ6D28g1mgu44
cy0Ykrh228ZFILX+GClXa+M6XpkBYrEIIwEQL0jPpCVqGtDdWQ3rSK6WRydPzip+Rp4fd+8E0IGo
AINXDJWQixU9zhJQ32staa/26B11df+zBwxDNwNIy9RSXS3MzMAAYNEd3NCPjY29XtkIeJGgDUNK
AZomF8Oaocvi0KPuNbcrv8yNIFM3AjFrIwC8h7MKAjpkhaW9MBJvUBXwiQtghkhF9ht5iy350ml1
lDK0vJ56V5MHbXZg33bvMfyhfz/fmJ/URHX6gbcQP1TBmBcgDJt2W2yQzzsAagr0AnoUigneOEd1
1IIhFlX/1wbtBtB3zO+2moGvLtHNCJJBahpeDrWOEeLiZfrqbFGFrGgb+hGJdDluTvE+n0+gTfWG
e1bqXafsFFG093tI9t9q4A0V2XhRGAwuD+kQjTFNGUNI8QoMv2+ppe993b/NAjcEJKgmmoFLHqpn
lLgrutC5DkE5vrbRxqtqeWtifW7ES4pcWcNk6T3EFzxBa6BLbJ2q+iF19x8llHsBNgR6UqyTjMpN
IsPIBjMPr2oZ6MlHq/i5e5Vm8iVlQK96VesAIrlORuDVJ2O/+wiHR9TsvuFxF0ges5iUepia8OqM
n6if05f7n79yUGfiJVNBIzxyih7igaTrOt+dDlu0SCuaNhtBWqAMHVzMqcMIdeB2x0w73Z/AqngH
CQb05xFxGOkd2OMhTQunDa+5pfoPZrq/kAglZGAIQQMaZNkWpmg0cyUxuiG8Huy8C1xwzez//lv5
kqXgVWypsduHVwoeyejJmN5h6VDVIGiLwG0CvKcUqEJORkl7MNxcC+WnG//cwlqvHaAb8QseSWay
cEhhhrTxKbN+RdYvXdm4kFcshaCKAOvSG4ZYnoFuKyU3NSyR0R7tY3/Jpifu/L1/G27GkKfRmHFk
RY7YhvBH2B2jib/DDuG+RyAVJGeoQpViVHUYdYD34sJBITZceL+atjoYrGiChbJ+EOS/UQnJiciy
S92oKXr72n1w9c9W9+P+Cq3sAvgugIkEvRbybXIaLyrQHSNpY+faj8VjbF7ij155ivKdzOfiKYJS
Rzxnhb1evjeR6jSbrsQwnXaOjl13vj+LleM6Ey/dOhOzSxo2EK9cbe+r67vD1/sDCAHzYCFesoBn
CVsBYhAZtlh7BlqtNK5y1ZPMD4nbXuHeDa2P7Pb+E4VkISL/ePHAz5Ar0xR7SDNmgoeCm7UftUHq
bez4yloJvhxhN+CJAYQxd2I6L3OS0sy9a5QdLM8v+FHjG9uxcmZnQ4hDd+PoOUWtW0lVwFN9ie3z
QE/3N2NFPCIjiCkAjI6Ep+xHJuU0wrrjcmi/M9Ce47Ru7MHKEnnI+Yu0Ngq7FgGqCD5MpbZFTEC5
ZCoXdCdWjA0/aW0OCI+gYAkRBjDmSfa7H+hQDIYBjNPj5Jy64rJ/id4aGgFdABSV/C6stZGNg5fH
ZHCfxoDqD+8QD2SWQBcIKLrkpSI8lYxm18TEcf6MLfW91/vy1zYAcv+RL3kXZQGMWZ1DfmXiqRPk
WcB2Ej0Li4R0JhYeTjDCwDJ9msMnNRrYFF5ZoQdWdimLrVO0tsW3I0haoISjFVYI71z7jvT8SN0N
m7QlXzJ6bZPSOLMhX/2T04PVv+MI3X6+5IJx1QaOuoH4IsQzITCr/fc/9gCuHfIICJDIrAqDBfCx
Makh6m4eE73ws/ahtNpgdDae5WKZJdONjAh4vAStIB4L0jLVnVpQCiqka9/75vRyCnr9r/undbER
SGmLZhUwGIDyLHK2iot3IdMm5ZplQTn5Vbp3JyT5ksU2OXzUxIJ85fP4VJL7H79QNQGZRtIfeH+E
y/Ggmttqgydu7qamcnU15RyND1Z6RqHUxoWwNYhYwZsLQUn6qVJrS7lW7heeonr/Y17tNUliHuhe
ictTxPvlxI5p4M3jmA0cgPNofS20jT1enQEKrFDViITnIu8Vw1lFaX0TETM9h+i3oR+j6nh/JxYH
FW0pQD0AtjbcCHDKJHsRtYYaM7O1rlQzDkw7xWVg5zTQthr2rUwFryqBSkK7T4H0mG9G1pleOTao
aLXcS6k9lcXJ3eqXuDKV2RCS7agAq8uzEkMomm8A5Dw+xugi9vfu9UKiCrQTb/xd2JP5POhUpemQ
oGLWTdGX6ULroEx9r9pdFCMK3wR/GgjWReBQUpAchWlNOjTu1Slf++ZM48CLNyJ7a8t1O4SkHl3O
SkeLKhcVK9/K7FJ3nq+q58HYOGArdsoEvgpBXAAnwAonz8TqKOVd5F7joEHtkAeGiPs7snayQMYM
qi2UYuDtLv7/Rs3zsGtN8Ke41zrzzfRA04u6RQm3tlS3Q0hKYnhgfDTFEEx7SSPfUYOQPkff789j
daGQUgITCPiXFrbEyig3J6o618b6pISEvmMfPBswNOQ1oO0y0KrkhlsiqBVeYzQHUoOq2gtTAqMg
YqwocxM1gotqGKdI3cZjiY0aq7OKDCs9KltEKSs7PRtC2oa+7sDbzzFEV57cQvf1SPGL3R4IlBtN
PgCXELTYwIvNj1PmhKVmxAklHlJvjw3dcAxWdllQ0GpQbNT2g3FkLr7XKw4gjkVJ7gb2wd7t/onE
D/jz0d0QJVaLV0quKbEdcy0hLAqaGFGy0+5DOpMvKduoVS1Ds7qEON+oeRqV/fcp3roWHlpAZAof
eb46eg5mEW9iCRlP3Pysqp/2fz1QdAYqlnFIMchcfOgYXO1HjxLT+2ihT8mW17dyQIFfAEsN6mDg
m7nS5ysukICpplPSVcQIz31FkmG/UwMTAQZ96DHYtWRacjOOW1OvMIU0+d6aR4pO9eq33ask6jCg
y3DMBBJ9vkrO5ISNPjFKGvM4+YO5YYjECZ+5xsiG3YqXLoQw7lk7RC0lbPLd8K8qOcXVKQw3rOnW
KNI9nXD0GPDCmpJJebQqNBN9LRmWKnjPUqFXGRZqpSzJa0olKmONEic8GPyo7KbZfFurf+VLa9XG
MR4RjkqJjn0+8Obwjs8HjsEEHkC4TpI2IyGgsanuoQ/KH9770+6Ehvh8qANSDXivQyfmJ6nSYyvy
8jwFh75vWC+FufGMWDGmwp1E2zOElPDakr4/L6e4mFIvJeYZFeNTulESs3aGRJBVND/B9sqlqhWL
a2+M9Iw01k+zDIaTp5/srdb0mghbyPoAx1t090I0FGmH+SJl6RDqNccoIvbWfB7pwaZPWXRQ2UGB
Jzu0k8+VoDW26nFWFw94cYzpifSfFE4BhgYtv4YJ47Ln8HVo9pty8PUDNIuQh2CClvYGjYdsdF4f
MkIjwPZOSfJr99kFUygwlNh4fKt8tnhktZNrJAkJu0/mj7reW8oCOP2teGl10pQXA/UgPq58aiaH
eOz2K58gYQbUCncRtE/S7aqxk0HTaELqGlZWeVV3s71gCqg4wG0KZB2orqSDVbAsb6fWjEWNBgva
LcTvyvmZiRf/f+N3OzYfI3RQQnGse9DgamzsrzgfklrglkYBi0g3oSpNEl/GPLfYgJJVdI/l7bnv
dN+jjr//EAFUisVBYg4PLmkQJwH1dlunokD8P/FwiNQNC7I2CXTqEfFWXKeL4okBvLMsoy7WqDiW
2cErj6iUeccUboaQdjku8ilrMwzh1ccILYEO7xEvWMxgIoRfNt/lohxBHt1QSjL7IXXOyob4FRPr
IbPxj3jJSjiRrjWNFsPXiI5JcqmrD14NBsTTOyaBzDGKh4EFWZT60ChJbGcsKVEAVApTemi3Alri
oMinFdiGf0YQ87xRBk0xirzq0ETHKSt/+NHkuyvfoMy3A0jxE5s3YNxWUkrQ16O49FsIivXvB0Bc
sCxC6STxHm1tI2JKQhTnYgO1t5vxTXw+EBriUkEaSO46kFmJqdDMA0CpG/xQ8ePRj/dzx4hBQPqG
CnQA93BzzzchybKG8QhrRIeT6vm82H+lzeSLRbzZ5CaZzJKH0IX0K/C9zm7sqvh8QHDst8ZeC1gd
i502aVhOCU+/me2Zt++xFDfypQtnhGOftkqFz5+CqH/BPN6hZTfypeXXR1bZbgyX2x3Qfvj4nvsG
9XPizsTzFnfmfPWjqBqiwoWzyofLj3Y3RxMW/1a6tDhGUTd9H47Qr+8GPxhb3ZnXLoJb8dLamFyp
mijlFMWGp4IdeAEAwo/7y79mSuHJo/Uz4juCm3++PmBoz4ehBgbQS02/enWeujwYG75xY4ogqmzo
AG6HhRCUXIvERlqqY9uCTIKEEQqUrY+tc4nTy1B+qjwPxPC7C5bFttwMJ8V0G7sZOTJOlGjJF5v6
Wvvp/qKt7QviJQITAvpDRHbni5YozWC1PYtJah/6+jzRc7d1xW0MIVcUqRVY5lpHpBWLH1r5lUW/
R+/v+7NYs96Chgb1vgDvLfpwFZVCrZzjnQVIMV7VabM/VIzynn/lS4YvAw4+NCzIZ95nGoKd+j+q
+ttONyKIW7MQC3ljXpEfcKM2LlJQeV/5s9X+j5OQrjiFV72jt5jE2AVD6pfhJ4ufN12NNS28Waq3
197NJDQnmdqMZikJq4CPhyi+RNNJi95xEyF/iZg6Ik2ip/x8qeLM0ZVBL1NiWGfzmpsb4sVSyEp+
K14ytTnzmlp3ID4vf1LrlP5p0mOonZP4x95zCw6oN/paBFyRQJO0L+ZelvcTwidpCVSL76n9hrVa
7gaoYlCKAOQpaivhGczXCad2dGK3zUiiwy1LvrP22KiPY7bFWrfUcbgcIOayRaADHqakIKZTtYMq
iKZAIu2XqDHeTS4CpuLbASTdGExeGGWBAdDs3bcz1NzvxknjJWqJDnWIHKMFnrxUVHP7dorznDzx
6kszvO7eaXhlSGchGQ5OLrnuUSnsxmrcOCPpxfqYbGXLlpYD+R9UF+Oxi/JKUL3Nt3nUvXyso6Qi
CjqtjJ/cdn+sZD6AdA2V/eAMdosBXHpgzWHsjveXZ+WcziYgKUKhjI46VZBfVN9H63HIA9S/Uevz
/lGAtxNdOZFURIB9vkwJHVvwx9GawIpXl954aKJLWl3uD7K2F3DOkNcX5fwLZuqq0ULNQ7kgsX7X
3ldT/3JfvPjGuWlCdeCNeGknuiFRy1GzK1JlfVCyIO8ObrjVAHxtDgLmjQoXgOKBBZ4vVF7VlkWT
tCJl+kR0ZSMFtDaFW+niMNxcEbk9ZbaVQnprPTZJhU57ld8MG0CXlSkgnoGPx5NdVDNLN4Sl8NBx
kOIlpvpSFWSLjHBLvHRDKKinRe8wiA+x0RXZ0reVJYK3/MaSL4BSctK4ZkXRRmBFI+mY+6MBarqr
ku/XBuFYagDyi2aTcjWiq9hFmgFgSfTqeZo+KUV3Trryog5s4xJaW6vbgaT9dnLqKiinAoojSNLW
L8atW25ltQBbAzkBUE0IhRvSZvRgRUYvQQ40jf5DdU4gOzS3onErBgrJXcRaEQWHHZcpCkqk2NOi
CpVrmn5rrA9eeGTxudjqGLOyUrg+YcEFTAQVL9J1ndKIMgM9skhnB/mPcavLlLANku2YiZfUmllq
6nkN4DTIBIF2uTwryTc19rvqGAb3rdTqRFD9CO0TjzE5tms4pTJmjcA3NScjDbJqw4Ssysdmo+Oh
LlpdSxeeMbpaZw2IrDe/1fGcVIf9ny/wxmhSgcgckEFzCxU6Fmu6ogXzZPnEm8tW96S1r0fqGxh8
lLiiV6okHghIrcwcUID27eMfqm44r+vSgTECrTbiWXJSyI0qg2kjwt7cPrD+g7IVt1/TNsAb/pEv
rX2BHrg1yKNi9H56PSnxN3t/UFpkgUARiMo4hF096ZgOhVcZTojVh/nyP3bxFkZg6d0L+Sgpw8kR
BZySs6HmamYmtUiyt492/8HVDobph94h+Xv/KcJAKARGtAZWVmzUzT2nGLHRjDXmUT2nvesn3e5K
ZuwwmPzwI4JmIBybD1B6fc4rbURQsYmPLso5qLmhx2tmT7RhhScjTKucI4uY5jK35RHxtMBwcr/3
U6CzN9m1xYrLhgnclghCwAlHsaI0kQo86vo4tRgGPWGMizWcTO05o8TugEEJwuYd1uN2OPkA2HVM
Y4dFxMiCKjsou9sBYV/g/yHYDrQ8MnSSfLS1GIfUwYVX2j/a/hM3L/sPFkIOcC7BmYNQr7Rctp5Y
tLTqmIAU3lWfeL8/2I6HBEprNKySoKaWLtRurP6PtCtrkhNntr9IESD2V6itt6rCHnv8+YXwNmxi
B7H8+nvUX9w7hYoogr4x4/ZDh5Voy0xlnjxplWi2DPXanqb0yXra/P24DWBkAZIdBPoyj2am6kDR
AGN0JfYpjI5rb8UFMweTA+MA3ChiyTIR5ZhqZQ+zFF7V/MIq0PLvQ3XnpH9V/bFf61y2oEsgC1oc
GV5g72QygYGSKI0cI7xO6PSaHFj6ppQn/WJ9wDOYyZE8A9KpoR4IH0pz/Kn0yuzn4y1Zm4ekq1is
FYJ4Bjse7y16qk2vyT3+x9kOcMKZwqkV/D8Cty3Nw8jBkYTODOBDTtB01CjdtRrDpYnAPRN4FFRg
oDXhXCeiw1RDeMOia+Faw0vsvOjVLin+XnldLB0xUFYBfI43t2D+nUspe0fvJwWVHtz8HVv7MPO0
dOfkLmXesMY2sGDPoRHxDEB5DQIsMiasQ2WS07Uh0tjkmexte+UyLphzC4UA0FQgn8GFlHakom1V
j6YeXi00q45aN6Seth2nIhwdQaqC7ivo4iJZ9NAxecgyZL8KlXqhm1rqip1aWKOZAOmJ4SDoaHDF
jq+9oXjhsCv4B3YBEkBjAL5ESwHkfb7jUxkGpAj1+FonuUuU3P39+AIuzQDHFu4a0sz38FEGhemE
LAcaIg7dYjwOymYSJgdxfoHVh0Mi2sxKmwAAsVkQAV3UrFMD/pw1JqylGcBVhuUTSAKEZucrZOZV
yEtiZMhPtcc+IqdoO4RXIDv/lUDnEqyh7KbOggRWuI3y0unH7XsAYDCe28DtgK1aWqESnLOZZgcZ
WCSoW5EdW/MIF+4abAWC1iCIe2dxnU+gYzw3jMBCOLZ8DWpnn2nhwW62ezeoNMSbXpQ1gNVAutBT
OhhZENjpVc0OuuOu8oYu7DOGFjQGgIQh4Cvts9ZpE0dImV0Hfph8lW/XR7Phhfgbr7lSURdbKDG7
kuZzV7roHDdtZmMQ7UgEgwtSRXDV5ExqOqCQrrUddkX5cOmuNmhfcJpnw0vHNNLbtqbo2n2tklPM
dor91qCgbu0RuXCWwN4iuvihMgY2SBjCm3USlfat1tL0WkY7hT31NSoYPnCSRAEGHpHofQ0+4LkI
BWzheq9aKaDgsfUaspWE1NJBgp+Gmk9Bug3TMB+e2EmHICMqk6qyc4dzCkTy4/u8tBEC2CcYB4A/
kisjuO7kel2y7BrzV33c58aRR9/g2nxACswntB6o29AEdD4NVQkmWiYBTtOI0oivE+hDJtK4jf7l
I3Jgq9GvDkgqmZuZRSNyUqHBrs7wWRs+hZqr1B5NV2azAMeEaUBtLJI5olBCNhMNU0nRA81z7epD
XLnASkwojLKPcYoaO5dTn5mn9gMhQmTUkXwRzeZA5icdBTS87HptKoBDI156LOj+8dItnTQEUwEa
x3McXZUkleUwPWyoiYcyKEbcrHyrmu0vMtEFG4BPkdtBQnt+BtqiHRJbA46O5i8Z/9vaTDcNjYWV
gXMA233PH2PzcQoHR4RE+FMHzqnimG0H90AEbB70BrYdAYv5FDhhiWHHJWJe3Q5mg2zukSGm8O/4
Mta6GAKuWFMWX9Wmd8fgNLWftM3UaJABpKGo4xfBCkfaBpNGDNwW2AbDiU+lG03RB/YZlw+IDHAq
mHfMExrlSadTYFZJiwqik85XPJCFd4Uo7bbhhbzXVUq6BHEvSoK2iq98es2+ol0xb1xF29f2q2kd
tt8JvMJAm432miYc//l+h4j+874BIseoU29ASjKoViazdOvAhY+jBLcWKFPJEenLLlG5Lmpl8qf2
XCb/z+GltXJqksSxGJ5k38f4R7DmLy8ZWFhWkQ1GCSpU03yBeiVnWqfWuHP2Lja8jHvR2hTuRWDt
Be8xIIHoYSanYEIaGP3YQe1NwXNFnnLTHfoVfS7cgHloDSKQ1gamEfAesInPZ5GHScl52eFlZL6U
1GsLdIw8RubO2I7emwmSX/ajFikRUGS438a+t79Ww+/H53Vxrf6diGyXwtGxc5AT4W6bpwj4RhAU
aLvHIsSO3q0Vit9QfwjiwDt+qyFpdW7nLIZfWHq986Ncq49aFIArAXZIsLDeRYuigCOHPgDFkHQe
KdzAXrkSi2t0M77ksBGlTUaASOJrZ3th/wmZye2RQVSmwRvEkcVTGM+A+XFqogxrN1qYQWzui2BX
okpj+yaImDkIx0VNq5w6KmPWZhWYtK5/OdOXxPr6eHRhAeQthu4GGgY6FnTy0nUILF5GYTuhPtAt
yGnsPcvwhrUnzNI2o94X73jw+xhotThfpAK+jDHkQ3St1G/tSzf+fjyHpeGRJETKEy453DRpDt1o
86oKECoo8h1a1azVdC0dIgDpUP0JgCO8DcmIFgMjFYiVQBhATlWauDb6mvabmcxQlHErRKitm9fL
aNVxGmQQggpW+zCsPY6WlggATcDRgWwUPfDmw5cM5Apta6Jd1vg3PMrgy+MduDfTFEWy/ze8HAxi
aqQbU4Thx/i5Gp4D42AZB17utfhXHq+EGpe2A3lOgDEEsBvbPp9KRBWQggWoI6qtX7r+3en+GGtd
fZZsxK0IaTNCLZiKvh4Zan3eGANzysEa4KJ5Ddn84kNkAg4+7h4eS3AJ5nNRGaFRYkQgotAOCd+t
kQff7zqGBwwKbFEwdncOR8lGbRwNNp1rsCwV6j9a8Pnxvi8KQPmpaJ8leqhKQcAS+HejTJPpXAye
6XyKyHYgFyrtkNFBPFYU3cnqdayc0izsLr6AhdclYOGL1rqB3O81hkUnQgS5kHoBw8J8C2gQlmkx
TtGF9juQFKfGfgKNDbpVr6WJF9ZK0DmJlnVAl6Ax2FyQao9aH3ajdi4ZqGay4rnb7IuDYQYOMQCU
CIHgaswF0CpP03AMrXP+qhqXnK2ULi19/+3w0r3LejLEjUbMc8ufGTvlw4pjdn+v558vq1n0e1Gt
CZ9Py0POfxPnn2ZzByFIEISpiB3DkoIWfL5CgckBxJ1S82xZn9Knul5ZIWkGoGVB5AnxcITQ8NhC
YdF8+Kqw2omabX9G23MXnGG7YQr3uvF70517l4LGr/A1BKk8WHPmUnSqtFpjlv1Zjy13+ho0dCVK
tDSNWwHSjTDHqtM5hQDlawTIjY7c81r/F+nS3c1BOqqI+I6MTRARnhQQj5Lf3hQgyv/z8UpJvs1/
pSBD5ODli3ewnFbNldYOig5SJu4S5zi4rXkw11brXcfdeFDvUpDKQZQDfDwIdUi7brZ2XaVqxs95
c2rsQ4y6XH7qo8i12EtqHAfn67iRjfFOpDDHN85CTMqs1MKCn8c3rdj3G2nb7oaXnIVe75KK2ik/
N6HfTpd0o1J/Hx+hWhHfAioANU7zzy/BO6JGXdadS7t1o3LXaRvDZ/+VIOyqcKmw+9IRnlJrBBwh
7c6Ny2wLrGFkm7L6rwCRUIVphfmTMUVtHzQZtRR+zuhzwJ9S59Dmx8enV9K3dyIkZdXVwDIlncrP
bfPMx9NGblgMD9geQouwFPDc7mC5Q05iNW+H4Vy2z0l8sKfD1s8HQB1KECh7ZLU1Q95kYCYc3PDx
HP4otZO9sYJTfD66tAEYCJ7thWrvjiL5z8auOdf0NYhf45Wvv1dQCHMAEyUq7xD8NSUFVY0Gb0vW
N+cp2sWWh/PTGF7YvCXttrJyMQ+EdwXAETXfUOnSLnOnjoErqatz4LfGm72WUhD/fK6c0MHzPQ6L
OaAQQboIY971dEqq6hyTfV+9cP6jsVyj32/dazgduGioLIfbccdLyoapr0jOlHOp7vQvXN18E0Sy
F9BDqAzcN9kJJHqHpvYsM99G+1ttfwt3W78eFKeCOwVpHcTbZXRSlhdqj15CxptOnO9qUfwd8ZX1
ud8FFJThDqBWEWQzd2GtmDY2t7txfMsmsM5eePaUaC96u+J+3CsMSEEWEkYIIhT5YVRZvCpDOx/f
kspHPeGaoVuaBFA98C2RMQc8QnrEawnNrCHUhjd1+GzTQ167IEnstytWxAhupEgHllRROhYKHd6U
4p8ErFHFi7JGZ3Pv38xFSHd7oPZgpBQiUgfQCJGLJP3Ku+5efQgRKJpBCPDdL5hbuDbVA7XNIMJq
StdMd130o2q9pnZRbv748C7sCp52AhyNzCfAEuJLblwBVhS13pVAbYZgCGnQjE6HlDyqvWBYY+xb
mBSuODxOnACK2ixJVKeySDPA6foWBW6AMEi4s7k/JheeHx7PaWGDZoIk/wOsZIbVatOA63IqyB8U
gUUbeyhA7QqemP+dC9z1+bIBK81BvY65xKM3JX+V1aFau46PZ4Go11xECU7roQTw+C3N9hM/FuS7
sqbd7268qiNVDEomBL7wgpU3v+PG1JuVmVzG7MU6lNPKKV4YHiOj7RAqXpDkkUHlJLWiTiM2Ht/s
P4H5dY08/m6BBGQCEUdUHoEKCFZ2vkDKqDG7U+LiovjN4KEEL1yjaF6UgGuB4CBeZYg/ziXUSRho
kRoWl2E45L+H7o9p+xuPKvx+4D7AYgBA2n2eNjVMghdaSy4xe07sZxp82UpiACdnJkIu5mBwlA29
7gWv66HPD+lagvtOg2B84L6hpxCAgiqRFimtmT42o4JeH+FlevoreNHW3sV350hIAEoJJ1XUbsvw
kpLFXcoZmLLpd7t08/3jLVgbXXI0a82ZClJgdLNgHk0QvOlW7sGd4sP3Cyir8KAQjpJZsttM62G9
Qa+vZpeif8pQoTW8lv2OriGV7s6rEIQwtmBWgb8gx6JAI95Siw3OZZw8kJMgn0M24k3fT5OA5iKN
h0AwzNP8SqDzbUo0JXAuZa241N7HXbX1aQQonY7UGqp1MAc0/5pLIB0jSdhw4xJW//BwF7Y7p/qz
ectnImTVWrJWGxyIMF4bm7nxsJFCVKwSMAswC6hxQlhbrh8Nsim0O2IYF1igkO9qwzXMrUZOIA5N
tJpG4wb4a7JnbvQpZUOAFjWG7RYK9yoLjbPXWkEvHChBvQ7HHFwGiDBLd7tVco0j3GhjLzyieHrs
6p+2bwUUOHxzRDQFadl8t5WgVbgVTCApRbcsfmjXCtsXtBOQ0YKfFBhKXD/pvE7VGIwqM6xLZXsc
MZX2XFQ7uvaaXLjhov8qWleLoMEd1arVRARJnty+dF+LqdyZpmdVIKjLd8lHlutGkJjujbuWlIbJ
uz6zL5PuIeox2NuV4Wwi0nZEtdnwuMX437qxcMewcB9v99KBAtoXfJNgwYMylG6eqqOTX5iKxkrN
Tsk+hd/a/AMrJN5iyO2IJumy29RUXQMrolqXhuenSWsPjrl7PIcFgyFI2EGYKbwmKPX5HtA0immW
OvalDIuD1vwIQntllRYlvJep4r2KbiOSBKcxx1A1wAkNCIBLancChPkDc7iRQOdzQMrFYnXYYw6Z
18Ru9QHlhPssTAScy7vGnxHQZ2kWTPYlVZ4G/qeOT3QjGOZdxYp6SOhZxM3RZ3w+A9Nsu8QwYOvI
eFD067jmmb2nO2ahDyhYQZ4MqAcwN3fkT0oJaloaNc4lz7xa9XqQQetP1eil+meE5qv/KMWh1Nw2
9hS6nzaHdSAc0lGJSREDw1/z2UVRELQ0IeYlGl6aL1q7jRnlffFuh5e2XwlYPSURhter1D0Y+LH1
eL1nkQRBt4KbKGv1ejTa0bLQ7id1E+OJbqzXwudjeLS7wgKhy/wd7CPRJkqrcDQvk9O6CYvc9Pf2
70csBHAMdLsWRD7z5U8CeCCjgTI9C8RigQvk2gcW6L174HvDBaRu5wLKkZUNGlAHl4DttfQt3Vhw
K1ZIoBneg4JQgjLhAKAyMUehTXDpsk+2m2efNq8PEGiiRSQUOVCm0vHsp6npcpqSC2921puxlsq7
13/4erwkROdXBMllIDOqLegEZBK5oHjAFd2zq5VU570ZggA87KCZ3uHSkl+DRk5VEqpohMTLN9NG
ajt0q3HzHQOUH4FBrA/CKneh06TLqwY1C+QyjOckOVUrR/TescHwsD6IpCEMAS07P0HGSMD4EKMZ
haJexs5Lvnf9yyoDm4TLeD9G4MYAOAn+k4Avz4VoveokTdmgYVR+rKI31XZTxz3qRuQqG3tFC1E4
s7DcCGgDJiPPp+6R0o7sIcDbxZ3ac5d923xkZ+NLU2FWk1mjifGnwkVyLVvjAlg4s6idB3pIQJTu
wfdNPfY1D239YgZg634r/c2fjwgKYjQoo0eFsgy9b3QzH4YWLwrKM9e1mrWM6tLnCyZ/EE/jVFly
1ZqWo/NMA5V4yRq3PWW/PvD1N6ML6Tdua103jta1GL2s/srp2QaZ/GMBdxcauAU490jOQ2Xch5o4
ScO0YzXzGQD8+WD5xoi6zn6NdfJulSAGORaUKYrqLnCSzOcRkaRRrIQUfktfVfLqXB/PYm14ybsv
07jL4yos/crtk53V7h4Pv7RIt18vu0xJ0RCKWIdvfy8q6iUcoJut6ShpgaTMcmLUrDPFDKZ4T5qD
9v9cIElv94leZ6BCLf1OOZGzutbmWvzzmcuHrwfeHb4F4n3w+KQFUno14ijSKv2WTMciex76Q5l9
S4pP+XAy6BGk2sfHO3KnxGFBkRHBSUJ8C61/pPkM9VQEVTfkfu4cks8w1H/ytRfdwqajMSI43aA0
oGRlEEOTpXkCMqvcH/UMQdJTzVAinq1cv4WDq4l4E3K1gF/fpcBGcMVoJo9KfzRceDY7ayz2j1dq
UQLqHfBuBO0r4k/zm0cCuze1qCp8IziE5E9vraAC18aXHLKk1NM2H4rC11PNpcOfdFq5fEsC0AsR
gDpU48CplFRHh+bgRaeQxLc0D/EgtuZyL+2zOESiIzXg0LL9jFNFJXkzJT6yUkAUELKvtK1eE04r
WtaCEg1gFdwO6XrEpRkrFlp5+m24dxBMRn3zRn4MxJGFs4H8kIBEg/NL0oAVt52p5krqN/k+0U6T
6aImK/i5/Swht4Yu8Kj3E7p8fpbAjKHmhpownxrIQqEQYeVWL2011AQshYhDoNnmfPzE4gPTYKJh
hLrXP1mjbvUsNQF1F4lsIQJTmI8fqVrQK2Wd+Vn0FHy2xu1XAVxr4tmOfRaAw/nwxWhMjVoR5lvh
lz4NXK3c2MJJ7DLgM2B7BQBjwVdyylKJSZTnflx5RvfVHLc+T+bjy2yWZRaPWcAxvu7sHRC5bN/f
28+Xu5uHThoYyojhrRfE4NpkRVOIayRZIZGQRcmSwBDfkbc0IwvrKC2ZP5ng2S+7J0274EbURvyk
kM1PLSzVrTDprNo9Aw2rUzB/VF/s3NXo58d3bcHCAbIgpgIibbwYpfH1NBtMMCgxoTOKtHG7pHAz
dVccHotZuHJCgOCbBHrhDsKf6DlWTC1qHxwuWb6viw/YH+TJEWwHGgzHVm6Tk1lJbVtFUflaeVF0
18hX1mlh0wEXEqX4gJJACUr2LS4cLU1bWvoG3WWfPg1f62G3VoC1tEjQGghQw8NB+FK62Fau6lUy
QMaQlV6HP1vfKHiaoKAS1EwoeryvxhkbLFyuJLU/Rswbd8P4kQmIXk6iZMYG2Y10mBQCrWEMUe2/
pVa1Y/iz/RQhawPLgytxX2fC1MKx+qzGAoGypWujg6Y+PZawcB3wevtXgqS6W6tSaxu0Dv4UMje0
6A7p5T3hP4vNIWTshehKDtiqCVC6HMGK4mmsx0Gv/PBHFZ2c8gP3DU4lbCeYyUCKII7zzYPOIjxU
RtOs/Kb4OlYetdbcmaWzeitA2uqkT8su0iBAz46qcgy2Yp3gvSAEZKAYH0oWucb599usnGhP+tLX
Oq+03GGtKmDh82fjS1dNG5oxUCOMP9au0rvql8fHaMHZmw0vxN8sf9FNtKgJjpFVn4jtBog3bMbk
iRVC92gA0lF3hQTaXIQKnmMzpnbpJ+nrdOrWuLkXZ3AzvLS/plJFtDNNDN+AD0vZN+q+r9OV27a4
CzdCpOeVamZ8QD1T6efZwYbDenq8CyvDy5So8GH6iiVW6Zu5lxbrFd5L4+NRhfQoFLZxFyQe6shG
lDIpfafdV4VLN2PlsMUYGmEMPD+BHJC2OM4ynmWhXfgZOkL9p2zcdMXRXtpkvBNMdNJCEBEcCPMz
ZPC04qE5FH7fZ2517ILnsFtxVtdESOcorgq1JC1EODFxzefwr6TcyAoovFWkAgTDDP6D2ZQuW632
JNC4kfvZsCtrN1Td7ccIt0w0s0dJGigV5qvUBHEMIow08wPyKTaegjUi7gWbAyOAgAbiY8jk29Iu
aFnfOHFjZr4yHVtWul1UuDU7/n48i6WNALaFomEE3g0w0vNZmF2pEFUhua9Qn1ToOYoLsWZ11mRI
O5GplLMeHZb8+ltmnetsx6vtTyt0/hKeniCbRvZhPosEXEOq2SFENgxfe37WVhZJLLXk2oM5GTpV
xHvuX9Al+vKqZEoLX1N3GVLT0UGJjhpqo9X95t1AJAAzwCMLz2i5YrYuwjwgmpX6afuLJftKPaTW
ylwWNgNnSdDti6jAXTewkJplOEUh89E4dSI7Lboo/Z/Hs1hYLsC2UVcnOqfd54EYzfLGSWnqj+Nf
CQe8xc1RP/tYxsLtgJMk+JqRQ7ZBQTHf8SbRUxZHLYIa1VEh7nkg7lZmBaFBkM1FZEb09QbFrnQD
i4lZWsUgIyub/VnJ65XdFud+fqyQBHrvBwbkl2Blmc/BKFACz9FH2g+OQYfQz2YzKsgxQQICJS66
nErOEo9IHre9lvgTwBTP9Vq84f4gIY8L1QfQF1I/d4n2lI+B4/RJ6uv0mNrwhvfmWjHJgggMLBgb
EO6BMGmT+8HWxjpyYj+mB3XiYBakO32t8/nCLsyEiN/fOGWhiFAmaPHnZz90GySJyeakLhisRbsr
UDHCab0j9UFApWtiRiHgK22+kPjz45uw9P3wKnEbsAd4Q0unyKa8NZEXiGGHUs88UaT6HgtY2gWB
wxKcedhv+arZTZwbRWzHPh5ulrKzinPfeI9FLM7hRoT4hJs9qIc6VMLKwkanJ6qdje0uHxwlUeWB
GKUBIlrJo2wMjQdVFmAL8n1W75KVF/S9wrOB6oOxFqGfe3KRUGsouFNsAjqcEzVfqP3ZAaP48GJp
m99vECQshHDvAdGQ1gmIj9YRes+P/ipARvZz+y7cji5ZUeagpzZa5EVwXL0if4Vv/3j8hYOEADE8
DfE2EU1G5rscmnrV9zUNfcV5HchbhoiDs7ITyyJEI0dURsC6SZc5ss3KYpoZ+rFxaLLnSXsmwcos
Fs4qkKEIpIuIFS6FZBVaO0pSLbUj3+axN/w9xdHKZVicw40A6UKTepx0dG2I/HJ6VdPXuIRXtvkd
jWASQjEIIiL3APdyvhOd0geq0pTQGVO171vVzaq/Hu/14iqh7BogLLhNdxmBySg0kuQ6lEZ3zD+n
7Wn78EBpiJyugJrIoWI0aGuTvCCRH7BjTU/jNsY/WH7k0/HEwg3DIxoGaL4+Y8jSbCoxfOOc+y9B
9YFTCn5vS2RL4FbKJRBJVNjlBEI+aNTSTbXIDf9TfUClir7dinieIIorg3Go3fVqmlPmK+nJ0j1r
Y9uM9yUSlIui7B00j7JVAEdyjog6z/x6PEzUi+0nsOHpG6kL/ytF1OmBUg5UQfJ95oqe51moMD/R
dlbttY4bFD/GdlgxcUunFbWwgp0evsZdH4V0qsPWbPPMV5ujc27ZB47T7fDSjc4CKzC6AfvNVdPt
gTvt/n58He69YUBMkKREMx8w790Bu0pzCls+ZLmv2Uea7tXoQJ2jtpHP530zRKNiKAyhXuUMk67x
JAI3MFaJecz4B7V0H9gGYdzAOYsk2X0KiyPqUxkp8zv1KQ5fjM0wBBF9NpF7QwwaDrd0q60pitUp
M5gfB4E3lqHXr+VBl87RrQTx+xs/ZgybPAJ/INImjosKhdbYbv8xA+TT4dKL8h1pfCNobLDCIsc3
2W9s1w0fMAvAUCDPjYogYKUls0CzcZriKUMaF1We2i7KNkd9wECKmnBDg9IDxlR6kYBrLMxYgfER
/6T9sflNP6IvRNMY2GZRsCoDKM2IlXbiDEi7OW4ZHdPiEJlusz2TiHkg1CC4p9DFQD5IwFb2xK6Q
3HPIt/RqFx+4zeLFCb0n0Nhysc6Qt3Zmjg2WSfPocNJ7tzf21bQ5ZoJJgAAMayWasck+QKgVrUmr
jPn28KTGJ7bixSypJChtEAFgpdCDRbpsQVk2HYsxfJt5k/GUMJdnpyn/iBRBzIu0N06VHL4iQezE
qQVMQDp6BUr1Jxddi9FU+LF6XfDIwHyIyA9K6oFdN+n8WoeDHhuZjYBGpR2n6Uycc7xW0LugOXQF
qkOwDKuoGZeWq2w7lqMVfOozhibtfFxZp7XhJcUBysAypQGGn2KUhzxX23E4iB6iyA/mwUZlpJxY
ank0slzPEr8FTGb08pVSvKXPvx1eMqAdsKzNYGL4MNuz5MtgbWxVIkwbwD2gtFdx31B4JC2/SovS
1uMk9iek3qaztn35BeeJJp4lwILKeSs+oe9k3tHBp/XB/k+8saOz+HpcM7yrEGgQoUPp6x2npWPF
O+7XhdsVB30NBLVw/mfjS6enQRDM0MX4dvYzJLtB2Vvh78dXbGGH4cUjVIWiCcTEZCq52Ol6hpwA
2lHXn42jyv96PLw4IFKobTa8ZHm6TtGDzMLwI3Oz9JigOhEsMYaH7mXVZsgydgO8taLlCmKGd6R7
xE4TqpRh50dR7sb6r+nr47ksLdXN+PJSlTnh+hCyzm+vjbpL1xDdS5t9O7y0VL1WZmnY4vM14ylO
XqbhualW/IAF2wDUJN5u6DEKn14OrDbNoLQWql79WH3OYo9ppwJceNtfQOC4QbkA6hPh7929ER0N
lcEkdBrsueVWReXGa+1e73diLkFaKmAyCqcSEqLSTVrwgu+27rRgXhNBJQrCJBjqud0huVUVSkIb
P/4KQoSh+PF4+PudxvACcIB6GQEHkD6fVqzmpZK0Pk1Oeuyhjno7pg5hKtQ74EkFskBYNSlYwpN2
xNOnIlfz6PDYzVDL+XgOd1sgBIARUpAh4B0qO3xlECpoY5YGV/ZahB7dTFYgDS9O8o1DX1V5NnID
w4NJEWFcNyG/Q2NrnF6SIa1R08VG2gZJcA06zQULtdvTreYHEhCIQakr3FbBVzafhaM1IdHCzrkW
44/A3mfRWhnC3UmCABGKESFukfWWTlKukQHcYYVz1dU3VSm8Ci/EfnNQBkLA/o7O5ig0QWBDug3a
pKKzPY8if6c3v7Tm1+ODdKeTYHgQuhWIa1GEJWfV+zgxKTIaoT/S0IvhroLETRnfYmutGGFhrTAB
FHeBdxeAJZmvBx1JetwJCKLGweDnuvvZ8pXo2JIIDUuFlxBFNEBOfU86abWxikKfoe+JeUYf+JQf
Hi/XkgigWYFCEAwkSFbOj5Q2FKk5qjFmEezNH0F6MP58QABKvRAFAGfcHd9r1ucGLSpCrpF6TtkL
lGCzdvHEgZk5BdhypAT+T4TkVU729F6QGPqZ4xXpc8nPDntuNFdHk0LQC6y9iBZUFcSJJ6No5wha
0/mS5Zo9UEyIXDO3qFBjPrCt5gLzQSm7uBpwoPCKnwugAalRON9AQPFbLX+N21Utwt3iSOFRCtpr
ycs0UoW1qsnIVRfNMNTCNZKVc7u0QvBhocYFeAn8BfMJNG0x2VWCCWjR3gIv7sbmVTByWKCb8aUd
aPgUoQylJVcnfLUa16q+PD6za98vX4rSIG2BxmvXrN85HAyX9n8eC3jvjy4f2dsZSEe2DhqnbYSE
2PbUzFVjN/lKfmk++aW+/+FkR3S3/kcr3TF2A+20Rv0rtuDuAwATQdc3uOl3CAUSg882DjiBsdoD
Lgq2KXWNB2pBEwOoixAUoh8IxcomfYj6wGRDHFwz5lp0H9mHgnuTtRL+WJKChKkmyrRFKkfs5Y1l
N6dGoWiRAZs4nUr7VJk/s1/axmYA4sDhLAuOIFx5OHLSgQtUsOMVsepcK+0ZJD4OXQksL04CJQs4
EsBZ4GLOJ5EktT45xoRJfJk05hb6j1hx16puF061KJAUsEvRA1jOJJCCqwmoE4Ir6qrU72W6MofF
4aESoVRg2g3ZyTVIyfKigftjpy/mVU23Bn2xBUg/IUOOrCOcaGW+RG0Y5FOV9AF0yk4xvJTsHl/J
xc9/bxKKHC/askmxIaUwSdwYdnBV2tQtoszdDKkVGWUFsVEHel34V/MJ5Enfal2M6zDuVe3JLlbe
Ykvffzu8dEQtJ42mUsXwzVnhn+toZfkX9MXs6yWFFQV5g4L8MLjG+THQdkHnrbbzXhQhGhKCiRxA
NtkVcZpcy0NuOSCT2NnkxO1do2930RG0+VeENIu8beu2aSAiio695sVrWMKleww3CrcLJRcgzJL8
5yw1k2HgPLj2wEyH8EEO9fS9WuONW5SC9BBSv6ICXcbha0nm5JZSBVfSedEl093mc7bGL7u4GYIc
1wTTHkSJ39+o1SRthhSgRufaxm43HsnkaWTFDxFKTTJBaBkuHFvgK++bDyEnqCYk0WyYoJ8MtU7U
LQOvRHF4X62Y26W7cStJ2hYaKr3Je0jidKfaXr39WTabiKQ60r42SQs09zWxf/TVt81BRygO5/1h
jIsB2JF0aEnKYMcD0772qRuiZdlmqLk0vnCvb7aatwSEHgTjq/m3IM/cOFnz15YO078zQEJnLgFU
D2Hfl7Z9NYuzZh6NYK8EH7jZ71w0NoraYK7FEbiZRN0UiEZNiX01uuceINvgsN08oKBDdFmBG4Dw
73z8ONDhlfPUvqbZc5I+pWsBisUjCpwfkuMgPARAaz5+SIjGIiAkroP1VCfb6aLFHqMYRfTqEfEV
6QYQK0yapGHO1bI799yWG5ulCgcJ2yqcfRPwrLu2TJne8kqpccOU76gbzdYC1wsaD5+NihpBjYvg
uLT6md3p5hjo1tXuvbrIzvsCP6y13lILe4Bwr4h/IGEHRkVpkZQx0VQeqda195Twm82+bz5CyJeK
tn0iAAKeh/kWs5LrpMI2XbXhQM29st3/QhsmrBCgDwADyX0bo2EYnDxC7IZn4MsfO/efx5//njuR
9DUSZ6K6DK1GRbfr+fePhNRFbw/Otc+PZvjc/WPlL6q+j223Hvf9z2Dcl4XHrB1Z0d4L2gPd6ZDg
xKMYfH4yC15vxdyqIsO+2vmLnh7N+omx/eO5LZgi5OoQ8gKOCoEpOYIasCoY6aADhjQ91dQbol1r
HFEPgx4AjwUtHTHEgd9REUBiyi/jeAL1R9wMkV+DMUb9Z1zLmy+ND6YY2FP0yEBCW3pITLxVAl7W
kU9trwdJtbHy2locH+UYOvSgBoC+pKZy22hqNgJaqBcvhO2ctWKPhYsOwlpA2VB8hhejzPABW1Sr
Fe/Na4BWX4WaPCnD9NTpr+wDMRZE5OFqYo2ArJInEhuVrhRKa1y7xHTL1nXAe7N5qxFHRY04ThV0
l7zVg5527YTSlmvSv9TaE91M+oA8s6jrRegRYXn8nF/HuFIBzx9i48q1XToei/bz4+8X6ki67rPx
pa1OwrSkxoTxlX5ffM+adN/Uyd62wYLtdO7WNs/CggCpgtcdnsCg4pVxaC010wmQD/2qw3M+5enx
8WwWlAjepaINnugIcAdz64Di04bQ0q8l3YE6rqJu7Ky4CAtKBJR7CDyjQRBqWOW7pxtcq62+16/2
ABS922onx/Iiy+X67vFcFi6h4CzG9QCzJnA+kp2izOospZ/0qzJdbOtpWINJLI0vGgADmAkmVTSW
lk5WkWsq6NGsq1ldA/LG/O2fL7iUwGIBthL4//Phh0qzIgYSp6s+HqtdvkY5unRuBSIGCHrEIe7S
tjRsqBNHlX1t+n2W75Sn7BsBoU/jASz2gYn8K0kmglBzOpAiqe3raOzi0iVrUaelMwuYFWpkRe0+
8obzhTKUIBudET5nkZ5G80D7v9naYi1u9Y0IyfcPkzGp0T3BRqTzk9X+1Nda0C9OQfDFvDdCvmth
ZkZq2pVxbF/z4G3KnmLdSzbX+kJxiO6W/ytCOq00Vc24aCECYDeDH6NqBUy3ZJKAhYFjCDjdPUQZ
BR823LrEunaVWxk78xuDl1OsHKUl3QG6PZTt438AlaVJkBEEMoOSwsFFczHtBfUraeTp+mlip+1n
Fi4ioJ/I9SBtL1mNZAqq/yHty5bk1o1tf8Wx3+nDebhx7AeSVdWz2JqlF4akLRGcQJAAx6+/C237
7iKK0bwl2ztsy61GEkgggcxcudJtZ82FH3OyUoRj498ZHy7AS2dnQLnWe5aURqmhshkXeI0rKbb2
omhbp1uWaKCVCKLKF7kRPFAFyix9F4/BqEhj3h5H94DqX7O73436bikF1TjYtWDaRqJEbu4zn7IV
FIELcOIkxhCaTuSXB0176KaImTtX7dYWk6zCuPqQvr8M6JiF3vFs9hPW3NhoOHWfgxxnjz5oQwji
g8CcyhgkXtGKNXFzJ+vtDke9Ih9M+lF47wT9eHURE1xXtCRCflemfcDdul4yze36AjkzL5mwZEA9
7pzFDXPlg4EPJx64WQ9lG+vhs6zVF3/o3GSeQjrHjbsTRN1aI7zWfJxCWd2ikp8D/TaNnd+7iVsA
X6eFFj8aKN+0P7x+SKRVVZ5WQB8akoYKrhoQD+tpsNZvloJhE2flnV/HPpoOsDIqvGj2izAfom65
PjoCnwCsGpJ6GS6GovsaSsuFN+HUezE4c64mfcaSnQ+v3CKTKD2q6xje6T9Pd7r39vXl2tQ6sFiy
CY/MKUqtnZ1DnzZDB+odN6m9+6B52i1O2Btf2oGz8cecs5mnGL+6NY1ju9eMamt4YLAl3ZUs5FDz
LiUdbbfqfQcm62OhPwen61fnbHi1hGZsazqaLYYv9DLqclB27fh8W4cCdY+AYaNMBEkYxREQJOuW
jGlWYtanajmO7Y3Jb64nl8EekjhjEHsDoYtDsVZCMzdTx0hny4ujBaHDHjJ04yUi4XySExse/kXC
k7h6vxDqWwkTEQGDau7moefuXONbQnCLw5ZLkjy8PteTWHhaSZ8JL/P6oNk3JHssyh0TuCkCTH+o
o4UnAzOyFkEyYrfBSJwkC6LKfeyaAzGP1+8ouDB4ggfgiEeQfy1i0TKzHPLJStz6LbLPTn+9A4BO
Wkilyo5gBgjv1+MHGghU0PHRSrwhbD3tkDrGzgzkCIqBRTGcDxXIfsnAb64lMHj+izlD2dpnURzs
j7yAoKgvYkYPy14B9cb5hh+Gek6YdLDBGcp0yqypjYBNZjKZEeBHoV0614cSziWYytmoO81D+zHd
TJzh3SQ+OHtF+FszQB0nShXgasATV2ag1WY541mIGTh37VFc2dlWuvZ4EgD9AzKBF9a5tTbm2uPM
1TPsJxIhj3hT1eX1r1pIQNgIMgCMU42Hxpp5GHhhJbN5Z3Y/M8p2DvbWCp0LUB4e1VhbomQQoI9x
eufOO/t141DLqmkkMHDopH1ar5DW1I7RGrOZ1P69udxm4o4PO0+brRmci1DsBhsMtjgjdqnefBCP
VZ5cbTNWM1Du0KWnrLWC0UxI/9nyPl8fNl2NrrxfnJYZA+I3ZmJ+dCYRu5kV/3efr5wAy+6rGeWI
UMB0A3KkECbwN3YQOkVKDlKw5CETo6i4NLMy8xBOY8ZhjrM99gOpPtXiITcIHAzeSZdtoLqRVaSg
k5O0/EEnz01zz7ubvPZ/wxLBxkkIKvgvLziLStZWXpFZTlJZkTuFTN85yFsHwUFQSLLYgK5Ovd2G
lhdlO3InqdmTJz4sCzo8XP9ekg4k4k/SmUepy1oRrWDFwHkFEfY782Eodg7CpiJkLx2k/xGzsZWt
arfo1+lmUERThdPbNotpcdjZrJsiEJ0D3FuGsA3lKPO0IzbAW07ipgevBh4el3Rd/BjYt9cPxaYy
zuQoU0FdqNU0QEImwXjM7RC0INlvwE9Rq4usIapRQY6sonVNI29RYb5AxJKFdvNWBiYAhnt9Hlum
D16DZOnHs+MC1WzqszAXhtivax9Z+y79Da8Rz6S/xjfXO8prxqm0vdROyPyAfzSEr81jkO9ofW8W
ytuS2IttCTmL2o3o297bWaQtZeP1jdyw5OFBxGM9iQn+26I7mMQiwsl9L+gH0u6I2JyBD18FrVqh
CtVTabg7iXrunMRJ3zuP1vjlN9R8NrxyR1uO0Ad/wvCGERr35h59yubXI7QEEw5lAyO2XiB7mYPG
sRsH2J5bu7sp9iJb2+MjcAZ6Sh+ZL0W/pksZXrIwHPNdo2Vhl/38jeVB2vY/40v5Z14uN2eqg6oN
q4/W5o9Bs+Mlbu6fs+Hlz8+GF7owx87G8MMnfw4d/VRNO4Z7S4IHJ1RHAR4gmCpIMp85T5cFO5T5
t8w4Waw89YztCNnSwrkQRctFOjuZY0GIS+/bqJx2HjKbc0BW0JdoVaRoleEZ9VJwmzAnsfw3ZvPA
zWi2D9frWd7P4MdxpVFVjgHoQJAWHH0n6fxbN2LN78wAeS6EyYAkRY+YtZ5TY+Hl7DI30Wk85x/y
5mm5mhRZosYBw0D+GoHei1ydVfWeaFjpJoW484O761tyyvGRlkUZJzwGxMTWUwDPrCVyB5eO3ka9
HQ9X8+Qp4ytHYTG7MqMmxnfwvhieHPO532vBdLmPZG4Odz+wc8hzqXChypl8o6zxmlz0MHWAsneL
A7+6LA7p8XMhyjotVQ0sSwUhRXeq6yjba9t3edbW4yvr5OestlI5vv5r6N6V/N21BwF4ORCzwesB
RwGih2s1j3lpVcUirETw29y/uf4+xvAIL4CdCFjqC8poXmukK2qExVI/1ukUUT7HvzGBMwnKlTxo
AxmszLMS8n5GYb95+98Nr1w4qfjPBIqlCCcWVXQPAiFXeO2UrJdI2UANMwpPX1wLkRESVe3R4IcJ
GY5v3nC9dwVJMniIsA/0rQYA2NyUhA61nTjBd/+WGFdDtzC8bMIpM7HYTcpWqtGMrO3IgOP2g9p4
GL29XhNwRySWA4wgupp2yII2r9OeOsmkJ1rxydiLfW4dNJmnBs0swGfIiq9PQjlyr+Cw6MmY3dKQ
N9dvJAwrSWxxIUh2hfXw+sxszV8A0LLCoW1DNl4PjkRyF/4g7jNJDK6G81q0XGB9o6HjQvvxx7xH
cbVhS2U4VdblypIoFVwocrSZLukM0p00NIeYWl+D4f3VCl6JUC7Npq6LzBkhwjlqdWJ1O21/Ns4Z
4s0yVAst43mtGApZZJOjCW39rJEDKBa1OtK+eeRRWNdbVCRecSXLqxnpDPUYTPOs1RkH3xVaSYVe
vzONjW0K/CKoCVGjAt9ZZffD08+fXKeun8l4xw7e1eSyyK26cDvQkA9+/wX/ftcYLcuqDLtoivRe
Dx3SR6+reWMnSbYA+LN4W0iU5PogVHo3jENuVc9kiAojKvN42TvKl74/4FFnIpQ7s2x1Wrc1RKRV
jNbDCGk76PO0h4TdlAK6NwcJYxm6VSIMVh0IlDIbIJclce5FRX5EjztjT9+GjFsr9wMqw0A1JQ8H
JCmTofDWmM2Q7Gbi5HoPehDiCHLjSPLIC+597wsvdraYPGiXEsGthWQT0okX8Ac0t/ZS2Q+Diypc
zDBAlfYUmXM49gdhHlN7r659YyXRgRPGRd7j2BjKliidoDSALC2fzSrmeZSOp2KJ3KsZGZHWBZIR
OTokd1FTrVhgdM3q2qbQSpAB/zL0DwaoPffqizb29kqEYmPo2KCPcwMRTXfs8x9FfdCnH1cfH0+3
cQ/B2COZoiYaNWMAF60/oRmKc0/T02DrId0rF9ycxpkM5UlSV5yXol+ws6uIslA0MdWvtwIAkEu2
ciR7ZVe8tRWgRpn7BGCe54m8rSgy++/GvbDZ1q4CiEeiyGWLYpXZXYyzCfgnWkEFWtTnt2Z70wxv
0unqNsXYVkjY4F2CJ7TsxLueCbr6DQjeDeWzgwbnw02t77x7tpRxPr5yn6AYcXTGYi6fXS8u+qc6
j3dRLxsigETB00RC+hFZVk5G7fZuljq8fTbEXWvc2O3tTK6OfEgkIzxiibdG3lTRty0EOIdc0T03
H3Ud1+Jzipjs6ydj42ZEySDwQaBzkxghZaGKLm9yc0ib5+62yB6KYGcGe8MrUYmZk4xNOWjXO+fb
Q0C/v/7xG5sViwJyElkXigeWYjkmlrusrLPmeeGHug5J+UjmqLi6BRFgc5IlBo49vABcXOu96gw4
cqRGm4D+owOamHLnUG8tkQfsA7LuUpBaZtwVfiVy3aDPRR3NbkT2fL2NfRqcj68ctbxhDa9sjG/7
UbHEcx2Ze+17tvRwLkJZocls7EpPLfo8IgJo3VTFXVXGy7iTZ9yUgpJvFBwBy33R2gXsT2mLLgH0
eamiwowMdir70PEOr++pzeVChQAgYGASQUXQWttuigTd1EPbvD4AsxO0x4bvBLq2JuLjtKHqxLaQ
ZFGONRpacTgeHC0P8zf2dLKiZTp1xQ6a43JbmYYlC5uQ7wLFq5r41U1BBq3Li+fGjxDXn4edbXu5
Tuvx5STPorLIeggyUYxvOuHiH4PpENCrjQdEwCnAUiGPY6mJzckpaKkF4OQmwos5CDPJ9SFHaBlO
wUs/c/CvKsquXaYD9ELz59a/z4sTpXFZ7xDTba3TuQjlbAyZVsInqfPnoY/MJiqdQ3a9E7uehbKf
ZkDkhEUwC5cfRX2o9+jpd6bgK2bWbxnyLhXG79tIn0+VdWdfb6TkFLBZUbVro42mspsCa+ApNVLy
vJhxbx59Ert7L5utWXgoggOTA24MVFGsN6yWDuPMBAj8/DFGqeiQvuuK07W2A6+mMxHyTJ6dCa8b
Bq8sSf7cYKGy217caNd7aWsRcpZnIlJi807rICL3PhuAgtEbr41cZ2ciW8bjfCKKOmSriAz+ONYq
PfDxptWPv7FQYBaT1ex4kaslOQiRz6gCsoAm0G/b4sDoaZdKfnMKZyIUXViFLwZemeTZEyFQfz69
eX0Km+PLejW4FACCqR4514yyFblLnjM31PSI7z0L5BKv/Uko+mx85fsDGZcaCMbvg6esDgv65AM4
vIcg3TwUZ1KU7UQRGsw7hPmfnepoFvclbJT//PpC7U1E2UvjLNyuq0FW7332AXX3o6C4o+OOkD1t
KFYWvQMNgvQweZ7mY+odij37tDe+YmIHC+gyd5LjW5EPuFm5c0vsjK8msLWcBn7uYXzwc/Kf1V64
fG94xVexROF1XYHNhMBE+9ndeYbvja7cD2YpLB+WjzwLcee0x2GvB/zmDpIMgYjhAT+g3tJi5L43
WzN5BquU057q/CnvQ2p9en2fbs7iTIqyhaaReKPZwSaVfuTUN2kQvz7+5lE7G1/ZQhwsbE3mAUHF
l9shKerbaY9uYUMCnCDkKOCtyIeTouVWlKhem7LsWTRhi2ISdprETpRrY5FQdgoGfFQYwOapUIV5
ELnNSA/OtTQNA+/PVp+O1y4T8FlwegHWRhACPbWUC65t62UuUz1x3Bs3izz6JPodTVxOQorAC99G
Yfbl+9vNiNWMFjUSakZeZh8E2XsI7EhQk0aLXxW8fpGQfwncaNzzILbGBxWxdIbQAx5v4/UilZbV
OUVDjCTgt2J5w/YIVHbG9xQlFNTV+iWFErg7hDT22PVMccgWuUh5AfG3Aat13MExEHkwktJ+l+c/
Kvimr2+jzRmA0hWZeDALXNgMtJEBsFPDCtkuj0U6R85eDeWlVZJVoHiqIsoss8DKGpl5P+j9NAA6
bUXtR80A1W7S7vW32poGYktIUeGSvmSyKYMxG3SuG0kOVFD2fgCJyvXrdC5AmYXP0mEAosRIvOIh
n+5/R8/nwytXQ2c7WYluNUaypOFI4j0e/L3lUc5BuwzO0OgYXvNuBnbb6Dt3wqaOwakBqD9A5ujE
sj5nPZtoWfe2kTA7Qhs5HrwJjAfz+tc2dtKZFGWR0HcKNZWojE6CtgCHbB7/ul7HYB1Bu25AtMCt
oDzyGrGAt6H1l8T3aZxnNL76KYw0C5jHAD1GJx9LV7Vgamk7ApaXmA7aTweRvuwxTm/pGfWSMHkI
/oDLRv78zOuxlpnlhj/rSYVqaIediLEXztiQgAMGzxDhRHBEqEG+EpCX3NNKC9jdz1nws9p7w1ze
zcAdARksGx3J7aSsEbLXRgOekyXJ0Y1VvHE/A6n1upa3JIBkBlZCsm+CDXq9RszobH/2cz1ZtEd9
4ZG3FFHHdkJXG8skCQhAoIUeKWgwom6liS6WAC1qkjZP+vxU/Xx9DlvDy7OGHIckAlHvTbIEU9ob
1ZIEVpRNYbWXQNkaX9a942WB8siLKs9yBEuKt8wzeHiG7MnTd15HG+YCpGZoV498luQf9tYqMBeP
BDTt5uTe9D4dIy273hyB4w9QCHkbAKKlrH7f2ougpZgTcZOhVoE8LeZTTo5X60Byv0HNNkAj6HSw
ngQiJ5PXDjOA02BNe190H35neEBF5UEAd4m6RnbWu1oJehRaf6Xgjw+ux2TLOj/4CShGlT6DYk1J
6Y+zngOF3wGykJ3qnRMg13jtl/t4VqAAGcQoMHcXfSzGoaO8E17SZGGObfRMi/j1FdqToDgKfZ6Z
HCJAC5AeDOOgdzHf2UfbEpDkQ4oP/1ZRL1ZqOY1kqkoIv8MDrCkfzD0Gi42jgGX6S4T8hDOLrdFW
n/k8ewmdgrDW5FG2y6/0w+tLtXGeV1LkV5xJcSrfXLoFE8n1G686mXvhEbkZL5QNfj3kxZCBA/H3
evzAbegkhspLHPLNbe786cTyb/aXbtkLsW4LgumA7wYTpJ5swSczH4YGBGEGstM3KYnt8ph+D/rD
6wu2qRbYJ9nyTZLBKYfbDBxtht/lJprzvdIi7r8pQZzxG1qBmUL2GMAweFrKXTc1WeXzGewGWhPO
bZyl1x8QsPGilv6F2/GiqLBdgtyY5gFUsMHJqW/7P73s+hcNmtbBx0WiSbajUpfJ5oMY0Tc86UH3
/SPPd7RwuW3RHw2+ieyQBrIrdXh3xOVhT4WZ8CmarTC4ug0bUC8OrlGgnRCcRF+i9bY1rMbmRWVP
SeG8JUebvH19E8lfX58K2dEPXLO45mAE1TonwTgzSYbhvU9l/9CRx+r6ioW1BOXcOV5fT3VqTUla
lmEv3s175mlDAwaIXYD4D/BfF7QFOvG93DLpnBT5HDHhhkNm3V6/SuciFDNeZ747gcV9TizYPrHE
4Anyqj041Uu/b1UXwLNgMoBUQ+OKqrNmtsyhn6Zk4LdgXaFWSFtw6J0yLfKM0JkPvRu7e7HpjdWD
J6HjFQuTCFpD5Q7Phq4uOyH0JDDHyOd9PO4t3pYERGhcPBCQFbqYVqkVuGJpsySWyEInEumfVysH
j1g8oWQ3LRg8JdjXuGjN6rJ0Tpr8UW/LcGqKcMivDurK0mEMDjuCUJbKjTGmk1+CfGVOKrRRL7ol
qvfM+cYyrSQoe2zmi1YMBiS0fuR/6feI4C5vC7iMMHPAfkqYmfrWsVJ3tvuZ9OhaPIYOf5i10zSG
VrBjDjfF4ObDaZFVJao5BPspiAGssk9o/kFbyqjq7+YeEZuKh69rfWu5wKiEfyF4Cb0rywVCvtwr
WDWCN/6TVoaesaNwuWuUwwjnAvcGqGRAZ6GiZRc+GGNvF32S/3Iz/tj9sL6KsXlsf0TXzwOvEQ/+
MDCOF/RdoinqymKTSMohFqHd7uhja5lkH0wcDKgdF/n6+nDhCZsj8E3JUpL4Z2Zc3bQI/SMB/MLY
jtxaajwfoLPAoW45J7b+SI2T8e3q1UGdMt62kpkWqF/1bBMTdETMnJK84SH75PwGFSYKocFgCF5P
JP8uuDjgcgDAnOlT4tiHLoinPcqujfvVxrtJ9kMy4WN7yu3X2p0zT4E7JJkXhE+++YEYO07Mhobx
3YBMSbZNBGGVW8N0gT/peTck6Li0OA8pf3+9CnApIYEJjB/wqcoFERDW6dXYjUlPsPvRQu2/G17R
cOdbfdEsfEzaKV68qNw7AJevcckI9NfnK3ZCzzmCHCPG9+3jKMKUngzjjrHDeP2zfyVILc8Yu8Y1
ChuCLB53VVj5z8GMxrm4w68uM4EgCRkF1gSFpiqxezuUaYWQEQQ18cLtU6CNt6/rZGvTonIfdzbC
W0DJKVvKmUs8CiakDJr0naHfWVM8XJ+VCJBqR3BI/nMZQ3Onlro1N/WEAr8d9/q1dgNXDyre4FnI
PhnoL7I2e0DXFjYraoHOKffmfP/r9fW5uOQkQlGiW0DZirtU5fBsgqqvgYUQiTE9cNsINTTOaz7w
PTD1xclWxChHw5s8MZgTxFjUiXW7RKvTL1dPBLbJk6BL3A2orl8vk5m1c4Aiyg5vjsPi3zrLDR9u
pur761Iu54EmYdiysIAIsqCR7loKYRaI4yuzTogVgcEm1Iyrka/YRriCkAaUkCNQKq0lLAFruS8g
ofnV3VfXou+UwZXPL4RP/XLG4KV5PxvxkL59fXkud9P645UrGmjLqeS5USeaf9e+n92bGg362M3r
Qi6O9MskfIlxDvCfKq145gZa5nCrTgrvLuseZnLvOjsvpg01y1sIMQ9Z8QhepbUSOA0oOluQOtEB
2giH4vD6DDaGl7lkVF7ZkiZIrcfNF9srjdGhSa/f/ETD89dH31DCanTllmu7rpswM5o4fUisONNu
QOxd77ErbmhBRtqBjwMbs8SCr5com3DgGi9nSWO8H9JTPn1ytOuXaSVC2U29QG8Uv6tYYvjfTfOh
o/HVC7UaX6rpLEw3iE5neonxR/2xGk+ZfzuD8WOvsciGsvH4hhOBjDjaKajJg9m0smLIGEt68VB4
ofB3ZiFN5+p1L9uSu4iLw6ED9EFN4WgFL209dVlSumHvRny5oUbIik9aEy17AagtWVgyMEKgEB7v
QGVr4f8nLG8pWJKd0GDxWB+AAbOArQEvc76Ttbh47WBeiICA9UUyCeLmW2unTdNGT3XIct6VY8yG
KGuOaX+7TO9f3wUX+pFeESqJkDvC9QGOn7WcvpxIugxLDYafGM6wuNqgK+MrF9PCmtSmM8bXiyFe
Fi00mmsP/IsExB1B8I76FfVZW+h+6wwuDGLPj+3wnDk3RRpWe1R/m+uEGkiwzUoOTzWBATjvKMo6
qJLls1ZEwx4H94U9wSTgA6NyDDAe+MDK1tLt0eiCVNCEBKfRP8wcGYadddqaAWI3qOBBGglFkYoI
l9Q8NccJIlC0soRsD8BzYXjlFM7GV3aSY5d25g0jTaYu9oe3DbiTu/fcuXl9v24u1F9SXmoMz6wW
o8vo1hqklG3E27dD+zG1d47ezkReontnIizhjK63QET7y/DDsnnQ+tjcI0PYE6JcIL5XNk41QxtV
GubW0cjfVF3k6t//u9VS7pAFLQNIMPZUto5yishuQm0v2LmtEJwKkFO9wGHWBgQJSzOlxKDJSCK/
ibQpbPT49Vls7lzUCaLXD2KDF3HhSeizVg4Ddm4el3mYGeFvjP9ClYyaY5h15WTQrhfm1BAKuz6E
b3SE1V4fX/7+6o6SJ+NsfOVkFGkqCsZLmjB8PD1N/jGNx/7O2PEBNpfpTIxianUrHZs+wzT6+nta
PDjBr9ensTk+gqcIzuOqRdOztabNbHZSkzC8rJYYbKrjXsHS5k5C5AO2Cf4w3rfr8ed+YSbPsEzg
OUO5QT6c9pAMexKUQ5fpS85ng9IEZUTTn6Q7iqu5bKBqPAhRlAZiShCuKzqYZnfqx8alSeDcTTOu
oZ3qG7nG6laSTTyRk4RHjGKo9RqNo4E29Q5Om+ndFzx28lD7lp2sb6a5A1zZUva5IPnzcyOYF2ws
TAhCAxACvpDlcP1mQgYBkWW8PRAGkao6Gx/BkNJoaCBdyZBlH7zqz9fH3zpz5+NL+3s2flm7oMyj
Kd41CKZpEa2jKTiW7RtW/s5EgP1AxhA1mxf+WOAWWTU3c50wLfpU7sWitnasRMWCXdDFKqmu2Jh7
i9ESUePZYZJ3Dt7Q7o6i9yQoxk8f5tZZGCSUaKgMOq/+wU+vDWzKQ4FzjdimbD+rloyBTbVJNWOs
kUe/K+tvbLjWX8X4qCOQBJVIt6FibK1rN+v7skIZYlKG5nJyrOPrW2nrKCAMB3ZkWYB9wdYq6sHM
BZ5PIJt57/Rvria5x9dLi4qgjYRXqTG6oQZMvweZTcKrsJ7Ccg8Su/X55+MrJ0GbWFVUGTYoqkl8
GrrXFroh2eGinhG2Ds3mEFpWjCo1OoMTdxSPREPjX/87CmR2jpj8wnOjp0pQjJ5VgN/MQGblsRxv
dPbkBh+6B7R5v07LWH4EAOVBtgGvwn5db6KgTxfLX6rukX+sszsr+1ed7P/8mP5P9rNJ/vW5/J//
iz//aNjc5RkRyh//+Zj/6Bre/BL/K3/t//219S/98+tP2uVU/Sur38DA/xYcfxPfVn84UJGL+bn/
2c1vf/K+Ei+j4xPl3/z//eHffr6M8n5mP//xx4+mp0KOluUN/ePfP7r98x9/SDa7/zkf/t8/e/pW
49duu5/VNwqr/a+x/vMLP79x8Y8/NOfvuCBBfYTLHqgtcNjCLI0/X35k6H8HjAv0GYDDgCYE5d1/
/I02nSD/+MNx/g74GF5oEvuDX5W3Bm/6lx8Zf0e8EAX5YFNEQz/5o/982ko5fynrb7RHGDGngmMq
qx0HjxtYTUA2Jd+XB/ZeNRNtZB7nfO5Y1JrmF5QML8eANeahWGrt5FCvjs9W5t/iz8W91C//tcP/
JU9yHfkI6eEYqTXzpekvEyWQx2mZZaGWLnXEzMw8DoFJj8IdxClI0bodnAddHJRN9bnz0a+iEHZz
yzid78Q4vZ0cVt7lVW/EWm+Wh6LidI85fH1ZvHwnYoJQ2QuEH4A75ZAEzbLQomJR7nVf22Ykd8Rq
gyif2/aqunIpyQPIAFADKBpsayolDRJhBvCyrIuGgLSncZrck1n43mEo/OarNwV7nOvr98KLPNQ0
Y+OgRsfHFaU8bnOzyuvObLrILEewNBaLHZGS5pFFyvmxH2kHL03bC15dbjPsLiBGAXmA5wwSofVy
wi7XYAHIOyBEPC3SqpqF8BPKuOvn9sZqtF+vb7MXU7zeZthbQE7hYKHAA6H8tTzBu8yqcnjO9kJJ
HvK8HJDGLC0Kn43yz3jvuSTEBtLeWR4zgjhdOvddW/nOn57eVEE4WiBTDrO5M+ihasbGO8ymXuYR
5rBMcWHk2gceGN0PMlL9a5s7dAyZufjvihpkTDevT2Zr7bBB0LlFNsND/mY9lw4N8SqHsDaaBt1/
oF1Xnmq0hH2os7I50B4dN1+XB8Q5RlRWD3h5mANkyWXbVsU/WRxXWG2Fzi1c8/hdmhUNDf3WBLAg
1xmJS4Pnp6bXe1Cu9VN261qV9Xlwm+C+abN+DnW7toone/YHJwQFH81D26cI7CGlkt9pRebOh9xz
oZY2oPNPq26dz21va/VtZmfkkXAwcYVTadr8hL4Z5R1ALIV16ODOfOw7Ez4rWmaS6UQAlK2iDEn+
R1riNjp4VJh3zOqy5yINBi/knpvTyPaJj8bzppFmoT83xdsJ3tcbxgf9W+vPNvRmVJ0WzkGXTyCc
5sFbsTjUPFgCwbyD2YimigZ9Mv0Qaa32YwAz2x1A4pmNCPDlw7HFY5mEbscCES5F2jo3ds+0H2k+
OR9h01gTYrO1nyu28KTsudNErZd7KJvW7eel0MfiMIyZfsMBdnNQAlNXX5pGMDMElL79nlad/8Hu
Am+Ja5IFADpZkxbWXirsGCwRE6BPY6r/GK3W/GLXo1YlrUksLyYzn+pwbMpZi0Y6cTOs06Vpwgxl
BiQkbodG8wPQBSTswBKBNohtYbQHg5G2CSkbyaNHPfNDVzNvDrUcleshEohGHjnUKufDPI8cZCGV
4z9qZgHnbxlKtANsqszPb/qBaV6cO2XeHewiLeYw4F6PJtgM5pNMBCXpPar4vvBR97NwYMDpRjNn
g4NQ4NB9rXWD8CjPGg4DPwXFgQxekx4XOIlobWLiARYtpGVPjPocK2HSwo48lFvpiDcstn1E6lyM
x0LwPg/REyKrDiazHBJraKZWRy3O88cxH4cs9ouiqGOX4TkU1mNj4X/bOv0UMLaMcRd02peKBj0J
scFHP7Rov4xR4JXWg6j7Hm0i9WL61LHRDqLGD9o+tGZ9/DIOC3ZRFxTTN485HgtHKtqEOHx2WRiA
TmcJe3/JAIoEnfrTTBCBOOiCwNwW/VSdSO+2aOLS18MS2SSfWNyLjNzqDYqYE+a0nojsHHVeZhVk
+aEcRBGEaUrm7NCTfHzMx6r8NSyszSL0+60+Va4zJu6iA5g1DXjzRWAkyp7MivZlNGNHj8e5siqw
uS/m+GYEYdKHRdfa/jD7JrsltVWj5ovrfVgPYzAcA3cai3gUnvt9pAPqwTs/r8KeUcMJCS4wM8y6
nvNwdmj+pzf0xhI6LcgtDlaHBhzG2Ph2qPuVmx38igCXSzyNVSH32+m2z5Y2wOmcHHrICx+Rtawg
+i8sPMsjsBAhDLPMI7rKgtxAjzpr0MRBoLFBAPjFgkYxTmm5fRQ4hnZPhG/QeLTTrI4nqi9AvZHc
CUJzoDjrxMntB9cpBxLCE+l5rNnuVEWirmww5magkY7rWehZRB1tzA5Uq5wx5ILN3wvLGa2w09o8
EZovplD0HNiMnNf6GLp+4342taHswqKskL+ijTkevKpt7Sgf2uDP3ujxsSnJtfdUlPNzPYIS+zQw
1IJGI6tvmK6nb+Wptk/uTFuwG/Nh+KLZLPjEFxyl0MCT1UDaR8sGsHvVpApnVgc/A1+QBZeoPt63
k+FkIfFn0w4JaVGoNI4mHlc8y5p3ueiHIcz7pkHrr9nkD2UlnBmvJ71yw9nt3GdOR9gEFwVnPOo4
aT6YYilR949ykD8dsYivAm+G5jQO3BG3KQ52bGQ6ATTSGoIiFN6MyvSibPq3Ls3RpCQTdOqP41BQ
E7ASDzXZ4zjpwy3hbQrMd25zHP0iMCLHI3obuo400gYZixPxUkvEU5VZn8yx89+zOdXFyZnN/muw
eG11a4mxLQ/GqNmfZ9KYLniXaqc71Kax0DAjffso5s7LQwo+558EJTGPOI/sKxnm5odbmHyMHd6Y
Pey+N1YxcvzD/TSM2nyPlxp5gxxLVR50l3ZmCMPs/Lk4WldEucbMr33ZkSwiPGBvCtFafTjQbKaR
oRn6o9H71RASPHPK4+AibR15sz35v6DOkb5FRsUx4hRwLgGKF3uesaky888izVBrj+7rXTw5tfeB
a1r1dSGglo2JZkxlNFVjr9818BJEVAkCUj9RF+Pn/0vdlz3XicNr/kOXW+yCV+BsPl5iO4uTF1Wc
OAIkISRACP76+eg7M9U+dsV1b9U8zEs/dNKtAxL6bd+SZYxTxJE1uVs7g74SFNalOlLbZH7R+IsV
Jf7t4CPAGnfdg5IioVdEk182y1uxows+hoLrlIaw9wwtHJUzhwxGWsnIKZPKQFMHonuscOhHn7RV
cKWbtVvTAjSySJV174V1Qdu1Q5dmHvwdyohG4AfVMa50stZrMejO8w5hrPidBi5nqbRphAc3Ykq/
LMhPh9J1UPYrAFMX3xC6Rty/c9LvthK+Ltuers8pR09/hxO6PMoJKNnSSYMgvgS2Z/s1VZErtPJj
hktS5AZ/mqqxsJLrqOSjTHW1dKQ5STqka0EkJ88ZoTxCJJh7XtB4xuUe1AZOHNjb8FqldWjKQWyP
gNzRfNWxVhCJFJBUKZqaAmaXews+SmbHrBgHtT5F6QrqcwTxKVnEC4n+SEvlUKJzzD3kmSs0wSZP
dN8h/4pJGhcq+xXkrK6v15n0P2wwaVmtbIkf4hWPAEOQCCTYxocRY0ht8Ito4r+kXhdVxN+UjP3B
0j/MZooUHK+K71Ozqk8GZiN1gW5Un2BOy+l1k03R72idxx10j+FvPC3JHa1drouVR+aT4F544ynX
GgQ88Z2knvuUNV7dlUlDMRRtnD/uctvxvYQ62477Ub3nhKlTo1rIShLVzqWOOjsWTHnTi+qb9XuS
1PFnT8UziGe6YaglB7CfOjIN3+dhkUmpazlVQNQn6U0cdfFwbGHZ821eg7Yv8eL8G+VIuJRBm03f
LFKln27Kh+BU65V/pqoLca+GCDfl7ItlR2Mx6mudkPYpTqjqy1x3wz7U3OIddhxtUGaR7RYTa/Bh
YfA/XZme9KxUE3L0Ktv+TonQu/yhk5RIjSDCG5StBfO/GIFnflzVQqNKy2X9plXqqWpwyXLbKg1X
cMPdwMoJRyhHUepy8+DiuVMFNOzIZz33titCN6RoV5M6UXU5BGzI921HR1ehdqA/pzAyvwdY035G
cwaqeiKYwr7wWzV8kXWet0c6mOQJh5Z8rvu5v0KcY6TIJXFeFbgMxr9ICnVexX6TQg5OqEZXZM7G
oPBDPdZ72vY93bWBYEmR16Kpr3yRqZMefNccvNaLmiIUYfjkLQQBERPGHvxxwJ4JIkpYX4e1H5mC
JDx8hiNYPxWBb5p81+SyfdaZG5IqM0uETApiuiiOpW7O8eI7sTNC5A/+pNP8GA+hYgUwT8PjSPEf
lnlez1+CNWmPE7qwbTHErfy+qCR8gG19/ruX/vI5IOOyVrZtfDhg+g2gANi0dUEJ4tPvVFgbFwgE
QheR8EJ2bPIZGmkQB24qQSRYfK1fR3e6BratpBlt/cKfGe73zLL5S9OlkypcvSBbG9tJ48chEdCl
SnLvk2kZErVUh93JKoYrKfI8/jvmPtK+dVz6+yWgIcE+hfaqN/3iF2SyGS+QETT5wZFW2dLKmeod
3wSHqi7v10+tRwGobAbS/wZnFuFaBSGFSmozrAumADY4ZSyFwoQSw8FBN2MXI5LwEmD69KjGKcDO
TJP95BZI8BTUwvqgUG6IeeWHw3LnpbO15RKy3LvfAMJrQdd6logka/ASTy36T7VnSNFjQA6ANtPo
LoDQIruiiWeOYcqs6vmo+Ox2Qzw2bpcKgZYMmfT03RiInZS+9fFOKS7TF50xUtl4AgKub/naVRmR
jbeDN1yT7lM71aRiHUUvJ4HWtCnHkHc4S4aqnxbJEC0M5dSWgemztoToAr49YWpy0+qBR3tincM9
AA/XwhDfLaUXGMdRjouoLb3F9+/jBs4VBWm0glBdNqHRI5ZxiatZ6/GGRMs6lSw3CKN8sGgpI94j
N8ffLqhJZlpQL7IvKYujFsUPxknIjCW20Jl1czppgnGPr3dEmtYLfWVT6z63mZyvM6PQnnZI+E88
6BdeWJCpTrqzOG9U9PHDZN18lUP94ZsNfI0yAV8mqFSjdj9oGMoi7DJf71eNdBA9lj7cD4keDao4
ROpd78XunhKP0GJMOQGALoWvulNZoDBZhvTFLkDHaYAODK6c0kNaoEqgStxDvHS42ODDGHxiak1e
xmBEhq8p5lYmkvJPHo3DL16zzN22w9p/T7p2QjoIZ6sapsjNaEqlVS/vJ8iDPE1mgQRyFtexV0C1
bOzKxuQB8il/wIfDlD/xXY2QW0M5vPV1RYd+/TaMJnbn0Di07IbWRbeB6BJR+lGLi1gQTx9Xs6Ck
czj1aTEIEkPCCylvgPAm5X7OTMjL3K2tKzy3mK/eEua2wt4HgAUECy8Ta2wlpgFakb0/JFfoiqYx
NCNhYVusXV5f5wNTQVWrdEZSmeE+LmbM1z7zpE6zSo6O/9IiyG9c243XY69mWDFqk66lAvXi+0yM
u58Z9V4QFmhb1LPve6fI8pmUM8YfqgDlcrpZ2XalzLSdgx3SpDwsYCUeiwKVZ3YINRm+56QTw9Ff
uuY0RoP7neeQCDpkiwHhaci8hkEhO0BfIY8S9hxPkY8NU11XpkiOotJpqG6WVgQz3xG64oXqwCOo
l7UP7AIfO13iN7Foj4CY+xXawV67HzEYOtaxpgr5csx/rviIk2rxJnktPIa3Xde2uQ1jG/9pzRK/
DA28oyHrROwRuRuKOTfnzVewxBPYJDNcFymVsI7v6669W5Ar5CU2Tgxlp7v6ZMZGpUXapvGfOHJq
hbtujy9iRc8pKijqXu+wdEnsKoxLQliNDMa/QrMCyt1GsdUUUyCRRTreLiel4SKFShKjm71tde9K
1YAfeECQFaIaZ24VCsisyXacGO/s4gYCQqiMWlxDjUXh7GWInMjm+l9jWLe6ShSbb3nE1x9uHMfr
oVm8H9pJ74cApDcrY6dCBPgl76IrpnWEBAFBdCy9uTf6irfTwvYoHvufphsp2a6CJSz7EbTRcurB
m7uFWqn/CG1JsuxsNvfoO0jj/x5dBoNeVGoOBubBah4TTxF5SMY5fhrwFbuTHHX8sjTz+qBhEsrK
XMQ1RBAGlvY4fUEyFiqhGbowGhVIIdCcOXNcwvjXXGVfwLSS+aEBa0xVkZpwp9T4DHiB9pzA4YwX
y09zZDPo2EKHGXd9XZ8iAxIm7NQhr4HUZ4qeYZciTQFB1KE7geib2Ir0pr0CJGPqy84oCo9kJQja
/RTY0aobQR3bkxmNt2Jo2/EwiTyV8BNNJ1kZ6etbdJFrD21POEUc9LgOXykZzJ1uIj2UPu9rij5Q
2sV7qdGnwfA5NL+bBYlmsSLZazHm86d7uTIPioqM8ydMlVGZNvOYRyeDrxkxRgFlsPOnnuuruh2Q
ShaxQX1ZJEOQaGSHspkr/Gk23s2tSp6bwFhEohFAGbiTTO23sB67HAOL2JAqlVTMBWMLqL9GeYof
ArT7/sxLm12vSO2HAt+1fEaIAwo+kGldbY3JGgnHnNQ4+C1NqgD/2DGg6LsqHpXMC9xLlJRNGtNP
2ghkNqwNM32FXkp7RkGxDIU3oaAs9RCn67XXrHMEvVP0FApu+2Es8z5vkN47mwf80eHZuv08eXEJ
58ehMGOUojiKsikuWWTreZcuoX1G/J3GPXAX9Y3jlCUnqVrSnVolEmRAJFXJrmZbH6dNBbsTqnVP
/5HILvC70cPmopf4qbd6fZgzNt7+R0f5sqZyRjtcdNBr9xG0j0agR7L/e+v4ndkCbuoNMr+5jCNB
fN2qhnAWaj2Ntnvvp+xqBUcGKhSiPQdEoqO0jvluIoaUf190G1hcdqtBXfCBu8VADNyu14tGcq77
AJ8AuntIXScwK/dzq9ODSbpnTYOlGggiFOVEfNAo/4cF8GbljTkYbdoqAMu+Xtn36NZMabfLOpyD
golZ1IU0/XgK1QK3Ez+69lyI5kDa9oXpzXRWaEr7pV6zvgLp8CMz138wrJc/CJqWoEfDaDoLw4vZ
TjJItKshtgNdMTmgbCFN5ZiTJZ0cBJDc+jLZ2V7D22cAfhiSTqs32pONjTjmMcjgvEb+uulNnn1p
9LOvV/qQUojRqKhLPzgq78wYcHdE2/QLhljh5btLtYHp2Qyl0pp7MfpKU3ftedFUYfwYXzdD4tCm
CQH6oSY/0Db9iIt5YdHwzxgMlFigHTAiSqFktk1d/gWbibWcJyqxd3k8CoeccZkB9BLmYGJIgvqe
oKcghGW6wBShajoX7s2Qf6TruB2Qi/0CEhk8FoBhsWeXICcvyQYVMcgWrW4Krxo9BRhrRMktbLC6
D7Cer8ER//W8KKbABQY0fVNjev284WRSz8QIhjE6weeY1xDpq6f+9Pdv8d1VNs9I4CMwzrwEjg9J
PQSaoDKMWLDuxKi8x05x88HI9O0qKFyAsodEDDYOYez1s2SRpYRrJMU6hgBgF9EQj0X76CPz3Lfb
A0z69saAAYR8UnJxs3S1oNFcj6p0+EtHvT2IYjFayuPSVH9/ce8sBXEsyANjKov9uSQcQU4PHWHI
95QJipezpyg5haL1d0YP+oP78p23RwD+xHUFGRwo1Wx//q+TnwfCZYNEuo6wGIFOjZ4DGordB6v8
MyR8dbaBawiQmUKsMQdk1r84cADSeKEwWAZKDm7X9mgTI7Rmz85GwY6rxqBgpK7q6mTdJUIh9+gV
GjAhTT8gQ70JSkDThqCLbbay+Hiii11k8BDxpkT2pWdpVMD1AeGp65KzgEkLrEtcVEUsDz74EN4E
JSwKut3mWwzLURASX79kMiNLaQyOaLdVshEyyIJqLyzjkfFiCCGRYH1QRCAo1vwPXvxm5QWoEkFE
BAj+9dLBIqPEa/C8MNMlhR/QvGzbOkQpLEGu8VhQQgAkvG1TE54nq5DCtwSzURq6D870ey8eZwwC
F3jpm6PfxQ+ZqDdylF0l1M2G0mvUtWy38eOAIR5D7+Jq9TPzwbD87XvfZKOQ5wNQARWsS//AFGV3
1Gm06BDz+8NiQ12uo59cdS3LS0rUgAI7Wsvasu6DHX/nwCfQrQKEBu4AILpeImJH6mEQWaeqVClB
zwt5wBmdHBTeHWu+utHwauGwTRk9DmUoiBLvwBOXFUba7PDfvEtwa4EZBowQ4EVAHF18ea7NuDQS
EPU5N/Bb7WAElMCAumzn7L+n34iogqU29Y/Nmxv38KVunZi1DccEmT8H4fCohaC7JPKX3d8f6M2N
BTHW7XPaDCq2FO/igZagruPJzR0SW5BFwkY2D87T6QfH9c0VjFVA3tpoyqBlvhHlGIPZZWwdOijX
ooq0teSHOuaAM1jAAf7+QG+/DAA5EPDBMA2BY78UOKWttvUUYSloqfvTbobP3H5ssnQn29SW+Tqh
YybY8JHM89uPA3EZKQAQmBBwg07Z6w+y0cYbutCqcoDW4H5JvOjsBO2ubTAv18MY+oUEBq1Ix49u
w3c2cHOQQWjbdPvCS3fYQMw+zcZJlSR07rPIXV0tkc8/+PbfWwXsKCQFm/QXHvL14yXUDX3aS1XG
MsxuOkWeXOv193/funcXgUIWngK4LYAoXy9iJ6QC/iTQqIt4fJwDgHHtqrIPDsg/iluvoyfgfYAu
gdIOeD3i5+tlpsgZKzvaYaum+DaaLcaKyImu0UryigED7yLIjb9Ph7i+n3xYqqzDxDX62m1Y1W3b
HWUSNudscN4Xldjs599fwj+uMJc/b1PGATo/gs7FpbVgaF0TUvT8yl4mf/yG6e9Trx/SeVXnKEfD
QQwLaInJhGY/mcl0A9OybheQab5N2VIXKnYYDgbt/O3vv+u9Aw4FTbAk4VW36Su9fmsmnxaApmtV
yj6Qe6YazG5swKpcpvxq1faFiU7ugyX//fd137k6YM65VYG43bZM8fW6aLRB+jrAoeApOiyWZmiR
wNK5mH350S31tnDBiQiSDfkJPgGA2hcfMWaY1lt1g+SXS4CHeuFXUizRTgqgpMaF+9CWbPJbNXTk
NslXWYh89T4o3sLtlF/sP1j4CDIbkhD85ovQLvIFDaURw28LUlQJEGa4E0g8CuIPBt3bpT0F0BC5
SlYqf+ZtPH7hoWAFSSU75eDI/hGDGXYZqcNP0gigKUKp08d6wZSmjtA6roI+AGpljMk3B1LFPjDU
qDLV/kd41HcODPwlQc3OMhjpwp789cZJ5GQz7acOG8fc94Q12QNFh2iXjEn3sBLqfQsAI7jxcuCT
/n5ktm26eIMQ2ttqmI0bAlbv65Xr2B97H0ODUgbx9Dxn1D/4wME+II3wH/SSf/RpvHNvgdS5aU3B
pBsNi4sLpQOyKPTrUJYCeMIHZNnT3dLF0QfJ5zsfAlTxQFLYcPKALm/v+1+1BSJM0wY5tq6rtX70
u0jjxmLNXcb74IOC9h/HlIs3uDFhsXkbkB1zrtdruTGJccMYWZoxqMsgkgKttmU6Q3gbKI2RAZYy
+wHm1j6+lSbsD2aWX4OGXqMtRc+h1R9cPm/fMCBSPvJtUOU3T9qLyIABEuOThZ907AXtIR6QZvbA
Mn7w6b09N8gZgNxF2YtrAOnK66fOQU4TkWeAfIQ76rcO7hmVNfl87IDavVUdhgN/P6dvdxTrbVpM
QKAChx5eXKmxx8HoCLFeHHbNfogxasewme5rNXwkj/vuUuCFIN6BBo4k/vWjNZj6CQ0SR0mmyZyS
LT9aeeZOSYPR4d+f6p292lJkoOu3Ig3J+uulcg7QBhE4MVY0ap/IND7UNvA+WOXdvco3WU0wm9BC
uHigLKh97mY8EAWGBtuUmHOHOUc5wjezoCm3HyRA777Af623/fm/vj7itN9kRuOpzLQ+aqjMwXTU
b/e1kx81Ed5bKkKsQ6CN4Kd6yRI3+UBnL8Cjsd5kxaYUVsJ51Jy9icUfFFbvLYVABylMpP8YQG5v
+V9PxcK5d4HF3Ljtx/hkR06LyMngVvmjV/39WARvdwyQ+E0eLNnkKyEM8not2OwBHDUCNtdBJ+5Z
pwp1etxmn3oYB7d7pUxaTjKeEM5WILkGs+y33u6ntNa0bJNeS2gnwTZ9BN4c4/+x1xXIFf89Fu9W
dG0/EocqAEp786V+/SP9EXljP+GSTR1oeC6gdM8wRt3//V28fe0ZtJrg9YmEapM6vQhQGEyjdWSJ
gIlsLw81leKkdbpCGRYmK39f6m05BPJLiHwXcXjrtF3EJtVM0NrhswAEae14BdQA+QrxwhxYr9F1
hS9IwEqbLR9lse/sNhpTeEQoqaFizy/WpfmyLjGS6dIuc0qLjrEBM+xgPNqAnvHi1QM2f7jCUV9v
Qxvb88KJOtT1wHY9QcuqbIltvriAf/ITSz4Hev7IOeftJqAVk6b4lWipYpJ68QtZPrreH4GtM2E2
PXo+UzeTj65SzbyPGnZvN2GzPcGZQhcSm0Au9ltL7mN600D/0MvzH2HIs8ICm+Wq2Y+9isJd7KiX
D+0h317EUKBF13PTjYKN1WXG3vaAI+ge/RKl4+FLNkfLQ2bW1HxwE28//nWugOwuglsWzFI3auPF
w/UJTVTGHTpxGCterU4CsD1hugc8deY2ZDbQMnbO5pOHaWSRC0DB/n7E33lOFPxIl0EAhlBqeBEK
+LBCfFIGbYlcOt/lamp3vHbs8e+rvHNckE4SdKCQUmb/sMb+fVXiogTWehhbjHcj+zAu9h7tWfmU
CMSbv6/03vNsKsIBuDyI1Jda84tmXjN7FrBGP6d72kv7TPy8//z3Vd4pg9G+QhcVTUQ0fsJLUZ1V
9SDpiKktnWemXRuOgAbwMXMVWWhbNTxnu3QQSxWHI1AVYpl2Lp1/BfD43qO/Gu4ABQNEvl3GMkCz
+39wqHCstioMDhSoIF7fwwBtYjg1DwAqNfVwNwAdXHbgelcoGQSQKCEwUWFKu32fCqDL0a/9YP03
e4D3glODqxlcJ+zExeWAG9LQKYGzeNta/qX2cn5DBvqRCuvbWh/5NZIktCK2djKyztePyb1ZDIjK
dekDsbegO1TXh3amwKN3AhPslPPsmMPvDnIVgGLvZL3+jIPaHjhQ5zuvmcad8QT5UgNrUP1zPP4f
UE3v+pfucTQvL+PNz/7/A8YpLJf/9aVsjNZXlNPHuRnXF3NJO/3nv/ov3im4pVDhRl0EnVB8orjQ
/w/tFIRU3EKgHCKuQMgQvc7/yzqNyX9usiAIhJspMxJkxIj/zTqNk//EnZLilG/VKtS3w/8O6xQn
59WFDJAAqonNSgK/DIIhfnrx7UTNwHTQhGERxmv9xOOcl+hisbQI4hajSV/7Q5nzFazIcASmvCa6
CmaPfJIag9l61f6ur3O/iAGvvc3B0HhE3+BHP0zqNMLC4046lZ+5J9g1OhX2hmWYi1cY1aubDlD+
olnT+MbmZocZSnjqWQ6IeGcHe+UaaApmnA271Ov9FrSRYD4nkTcdJuTrV5CFHvewzl2/A/cZVM5i
gHtSuVrOzEbJOWjdY5dD09nhvz5ExEQ5/rfgjbCBmaeRJm63sXT3Yd/fiyTpitx1piIAt2alB4LX
gSzgg4kBg0weT2DXmCUPCthtAnsTRmA0SXCi7tvej9FKSXMAH1VYjLGOD1Hc9lcE1KeDYF20lyGx
v2YBCoaJ4hcDJNjOV6DOKFxn4H3CAjEVcilAGBt3XmTsTTAwexUIzfuigzDpabYhcIpzndm+CCJo
pTkx1E9+t3jPoYfUN+jBRbBSQGwnaJYrN8h4hKCx876vJgif5dSS4zhGbVOoVOffWTDyK9Ms/eMw
RaxaYiuOduDiD2CE7Mg7u3dgfZRDPS1HC5jcqVaUAp7URQeIt3XHTPb9l9kMazmZhN2waCXnoU50
UsSAfR4VRkprEcJ146yICgDjMutJ8Ny7jRq/yYFyVodc+W0F/p83gd8qOwbsQwM+g1DoRi499DyT
5I9iOj2jdpqLlar1frVxch92QCGgq5yd1BTlh0x75pDnw3AG1SsppoinVyjkxF5YBzPUWWYFw6Z+
CYU3AzEZ8D0KifAAhHpfOpa1VZKhYteRF3xG+SHCKtYC3a+GAdMHk6rekcNiahRT0drdzrI/ADxJ
nmdC8LeUAtwPhWsFmc1vyCY01GExbuIEPUe/1eQqZnN80w00KRFPwW8ljawIsNMFGDLkJLNVgtal
x2OfJ22RzvlBWut/heFO9jlOKaCwwLN6Ze7TeidSkYFjldpdrdr4SYmpPprRY7pIWNidad4Bc+oP
y1RKla1ouQ9t8FSLej0srbW/mI2XkrIo1EU2h2E1oIQ7ZeAO6cLvmvrAhKH4RzLuZpA0duEaKdRL
JKFlvoAVFoU82k3A6288J7NacJTCYDe6OYXltnA/QrhuoN6s3XMX1slnu84/OJDDpQgEEKnGngWz
KI+gQXyIvCS4y2MDGKqAgPicSgv6Zu3vO4lXNNo0uNHaJWXXyf6YuryuCxy0xKHJXoPU2C9i+qrn
fEXBjnJpR5PpyUvH9UtoMT2mNp73g5J73zl17LwhqELP+GUa8CeVgRgzx4R+w6c6XbcwWr+XtftK
aE6OE2YvuzTcTuMqTXTn4vZBNDAyWEbX7L2G8090miiKrTHToHu46VZjbDUhc0SsB4ZP868pZinH
KJunO5CwyIuGCel52XBkMkjBP0KyBFK3plCrCsDpuJbASni7mYH+EU6Q+igkmwdduTTvbmuu23MN
l3la+NwcVEwxrp7WZ282y02NufxvTRSIFbFMl0PfY37rQJzbA+gKFuwq8peACq9CLqQPHl/Gq05I
cEH4GAM2v+x7wb8A5JP0VTO3SLQTQFbnq2xqbH7XwEFgLcE65N+Aj/ZvFUretmy9br1XXneTMRNX
UcbCE0JZTcGt0FSU86BwQkncfXYqjfuT70NsqqZ86Ks2dDvEmw2z6V2FhM2VW5qxGBNcd0Lbfq0a
G4odGC9fxTSmZ5Dc2s/hlO5lPmfXbAZklxgVVmOIo8sVrBldSiuqKBugKJyzUxTX0zWzqBJYD7pe
iJ4EdArsr0iPiFgTjDWjaUHHOgDFDPB9AgVcFJhIlHIoygswyUy73jRpa3e2kQclh2afx92vlJvv
YpAnktsnIsQt6K6PqbfZE9WsnfZpl0KICkP2Cd191x9H3v8EmmG58RbFrtHxxY+FK+MRzkPDbopG
4Hyg3Bkc+xU3ZbsOt0s+RU8eDdiOAcx5VWcg5kWO9p95Q5YfjZYZXGtTh6HCBCLXZAfwBlb1PRT6
KbfLLZ/zu2zEBWWs+T0aDUGpcEK3Pu13uC1AuAX+9Xb1YoAYsa0nkQznEeDFcomz+0gEbB9683M3
e/TbOIBBHkFwAKyBdUXYBuZlmBsk81mOASGvp/hEW8RGL8ryB0ZDwBuzKK4my7N7IYB8xaDreuIM
OXWCAKwKHEJ5jJvcf+zhf/1TrqoFSQCshdI1DT1BqA/WeU3icNtN4tuCIvfKZMF6yNIFPtlDQ0EY
IeoJ8JMuBrV/CoueqBTorz56pkHfo8XTAbS6jhE5J8uQ/Fa1CO9QI/r3pge2vgBuLbuLGV9EmQ5X
YdYuVzNh9Kuy8JA/NwojQkfpr2CexZWhCGKpcvcMw4FHD/JXkHxY1Z4NY1Jo0pNTzgF4zcak/q6X
jbmq+8j7zgEWPHWYcHY7H7ZVBGOLCvdyhn8kyQEH068AjnXnJHTpHV8AZkN/OOjvmVvJT0A+P1l0
eO0eadUaFNBH7G6wxVQXI1mgZ7cu09eI+98G4OgdwEEMrFWw1YrVsaKdmNgr07NdIKfoS0g9dWTa
bnBZpJ6gosWgBmzIS1v0uScqwC7gLtdkiIN9ZM7U1/QmDUV/W5vWPhg2uFMwcNB/Pb2Wi8wWYKOj
FtE7d94v/EYRF4HvMsQVm5FbBgDnmdWZt8/ZMoI4NJZhYsDOZxJ9/DqNDrXwoqCYQwEiAM9lXU6Y
vO3B3D54YM0clZU3c9YGBeCfObuyMbAKnq39oGgBiS34FAOBP9a8UNZwupvpFP8YUV9DYGnjIXdt
wEtoUZPfIKG5Y9bly62ifX1YWbZeOROYz63NJoSQYAFhNMhcOYMP8slqrx+PwA4mlcPHnhzrNo10
2Qga/MCokKNYyoIZiggyO6iGsT2hmfeIjgAuLkVTD6OLtP+6mlZ/N5vE5bXIZvoiIiAEH2vaOVCu
wY7ag3IP15W1IT9MY1cwaF0Th3vgTeCtRHR3AAQb+gFq+GMi748a0+hxztGezCTwlDXCviySsceE
LupHv/JFqw88GfNbE5MJGYjMvq4pLD4q/Kl3hXbkIchqgYykVo9xPJgDIKgJlEj5+pC0OCo6awDg
mm3ZTqPZ+4tpM+RaDPh2GcoqTty4H7Hhd4mXfgPXftm7xKd7cE7r3epc+5LJlVRwO41O04JISlBZ
HgFV7nfYCX0EhX390rl13Fn5Q2NmURAKylRI2hdoPrXXXY5MTMJ10InkEMjvBDB58Iaa6zhZH5kB
EaofPfuzHZPblo8GIlScnZCn3APwuRdpf2tM/RKqfJct3YP285dOrA+Ni39FPDx4yifHWa3hNfou
n7dGkYAtF5hAwc4twQn0iqEgHXilg/Zwc9bpybAUsQfo2x0uQl6aBDn97FegBBzCRazPrqU1rs15
QYqWj227p3U6PCxOB/mRNmruT+2kpHevCPA19x5vfhFksPehF42fSRCDfVyPANh34cLuPQaQIIHl
QakI4N2ri+QjhQZHAUPDtZr0mEFEQ7DdvM7rXZ4sIEClubFIcxuanrM19VJEPcaqhHnz/2LvPHY0
R65t/SoXGh826M2U5jfpXVVm1oTILENG0Jugiae/399qHaklnIOr2R0IaBQaXZ1VaciIvdde69uP
q6mK/RDVppFCipBPheJ/ydc4Gq391lx74zRFUpzCXtMtkDCc48Z0yzNGb+Mh0Oy2IWg56zu3XsRP
0x0LWq6uS4Q3dndlTn7dCYT3wEhpzIJeIJhvljY5jB3/qKhyNrEd63pCWAhqY8rIczeXsD55UoK2
nMJNX56qNQfLkkvWR7T8gD3GjmDalTNcy5mVQFZYbLcNoa59FW9+d8l+Te1mnNudOJrd4AzHD504
qgkqOixpPfQ7lyum/qeaBYdpq97apki4TNRzI7SZBUo3J9/Jx0N4SW8UXnDVNvMKEciZj+tYL4/l
YN+AEHjwB6WzyS+GV9MYnaeh2odY2eAL2x0nvz/oMnPXoU0CeDjHEdvd2WN76bEzI53tlOD3gQjt
29LCbTxcZlJerYZ4l8HwKBsebzgN65ns1kplsd0unngk4WHduPNqnNde17f5zgTCNFu4GX65NxWm
oqV50vP2g40V1okw+ZrulkHMaXcKUolCGe2Nx2u3xvk0eYkoN/ElsC+RFAx6T9a+Vq+AKZjuz/nC
qmo4G9PLGEaC9qGJCEQJvok3hXD5pRLFo8jtdiP71fbZPkak2C1OBENbflKQJMOQ2L4V7E65swyX
p20pjOUGWkQ4pUVvvI1dKLMGG0M85bV5RRhOXwFspmGtnVMVguMcljGgjZTFg17zKOOEa548T8+H
cjQ1kdQ+SJrW3z7HxdKpnA0eu93shx89pqBXRvpkQxi9UdsXSAwu7hDoC17ufCWOZR076VfPy7Cb
6Rp43mHWY33eAl3dCum+8DBQ/Kh5N6+0MQ1NNvZuk3S40M6zykUWmHvH/Sz5+ZbDpGL6D/fytZQY
2LftHqhE+DwWPTWhLabwreHBuJ5I7aJ39P2tYsqWOOTmXkKNGTxQm/GZsycUSNYkflmzH775Bp6K
ypy2l//qiAUSpQjtWHhWeXm7JhL5uXPyotWCV2V+WKFcr/9LBaTGETq8GKPkcjKh7cR7EW13vfTv
pFB5wtSnoFoQj7Sd8s7arP3h3xfoXrqGf/5Zc/sTFu7/DRd3/NldgGvTP/9R/x8C4y7Ouv8ZGPdS
/vw/x4/mUzCv+jsz7vIxfzDjLOc33HKucxGXQVhRX/xNvANT8xuodAILuKr5PSwr/63e8VF4LnAF
YUH4XfFDqP1DveO3MMqbCHq/xy1Auv876h0Bvj+pdx5+ePMyksKZRpHgMTX6syTcTzwqW10/2ptY
yecRr/rWkvd7dJqALnHwZN72964l5uglWBgVJ9s0RC8midwfuq9JTBVmKK90T9SWjGhYv0LPQdQ3
QIKcayIRr0subPPoAElKCYnpp86nUUvM3gXEhosxMG6GoDHlad2V+KJmc/g2Wmu4HLW9rfPBo8oe
boEamGCBmroYuH5DBOrWXB79Kld2ug1D+C0SIWCrRRQEo0TQO3Mcqm6hMlwISzEZWoE5+I1DMMRe
1qmIqzJ3M/9CgErCkfM92QkbyXgPI2yvPSQOElsCvE/cD47ZxuMA8SYEbv990nVATNWuWKikpVvS
hLVWl6fSURFIjNAqUALJ9sZ0JM1ymPyZJjcvVhQ/D31rSAx7JbM3L/BUMqPalheGgu7drALtkm7V
HvAltRBu125UzjE+A6cCazBse2rNgyEvTeueGWZICe3MUfNayTlgsNe4wyskg9pJrGgwROZvW7sk
BAaFlekeUFDqOAtp+SAcgzthaAcRKu9DcAVQp7bTHsgKgtxaAtwuLknck4Gchu4D9wpjmLZ/cD65
Bf1tvxEoFiMYkcHpKu5zMBJmsvcrN7zH9bLGYWMGgCMqVM803Az9Mu9yN62vk10KB8rQ78geUDjz
iUXTNnyRmtlkvAx2flWvksoyIKxeJFUfNWtGANu9M9l+d9WA3QPyYhYbekcZ6TCbOkKkicv+Eug9
HM5/7P/9z0ziL6B5/7dT7U4UP8c/H2m/f8Qf8wj3N6Je2BaYLjDoty/Oir9iMG1+I+S/ErPhQAHS
xGHyBwXzcqJxvDiEUM3LiOuSZ/vbPOI3hoF4p8OLJSRknvBvzSP+ajH4+4AYxAg+IPd3a8WFrPsv
K8OCerLZnMc6BQgU/XYEaSEvMiSV2VnX5h7e9UEByG5bRFXeqhmpPXXwu0xnWTCHS8YehSbZbH98
CVQrprSvwE/cR51XArmkQEVELtRghlf9bLVgu5i42fhFNxvASmqRrC/joTENcajsYJQn4EHSS5hA
dBBT2mnlZQG3QqhVmMqLm9kgUN/58EKTZZNIEJtBBj6+LNVGuKw7+kuiw86t65XGt4vQjbaggKfE
zDv2W3eKim+VBDeTOI29Q5Ty8cvSpblU+QAiGDxUyCf9yTXmErRNtTY6kbkt0RNXGY0pQhFCbikD
CsVZlINzcMD/+Zlvip72eqj8/eS2bv0GP8G+AzDQId4WBFVH6paPEmfrW1fM4Y8+twH3TLvHQVeO
E8LmrpTlv+WYQZrXwhrQRKS7bs3tDvKsucIFjZgNXIvZgMIdG57Js+7ds6OlPxO416tNhlxHrDrF
wq8zcynzMpaeCr923eRYzxBZlL715KhuIj/nxnFmo4atISalr+ohHxjjTrlZn22puC9w/VTX7JjY
qIendXtrizxUhyEKyxWX79Yi8ZRyYUlbZJTNacrLkVGPP+DDHcQ0fI57y5BUD2HwvfTbvEzyHf0j
YdJR3tUjvLCkkVuQTQJEDydX4H2fcixGqYRQNx393lA2jkasRnEbeo0Zk9Iar9F7LqKrz8ccQicf
tsRqPFXH5u4vQdyy5Qvdy7oIl97kc+qNg5pO5PCMH+XCyB4IgBDXVj6VT8Yspl9YJr7MoqBzJbln
2lCmwh4ojQzFM3h3VDpnrmiPawu+l6FH5FFf286r3W0VmoprIqsGu+c9KXcBD7RIBTxNlLXu46Vm
gROi+Qp9cN6a7W1rKWtAH6j2uz0bYkxCZ7aaWDP4eBxqWHXxZlmiOdhOB725bhd2cTKJHH/iWs2/
52vT3geOa30KU8v6EF2mdHGjiDnE08arQ78I6uDIoAFYJy4skUo5NK+5mSsGfnvkdLHaWmbThtff
M61TCBbDuAEOWbpwTk2clKBDICDquLSF7K7seXQmcFp2J5LLIqo1NvOV1tkW2tJvqAf592YFrHuk
u2Ak4oWq6HmAm356joZhHxCpjPXXAhDlYTCcoLgCZmn+GEjMsH1I+AAap0WGb9Ir/MfZn6O3jikP
9QhgMnHuamfuzuVaN/fMqEyu89rOXd42NojCMwiLn4BgTKArVBnENupV22wJCbFgY1uCjEHXUX9Z
ywIcimOXWn0hOl68K3n5yUS1FG7MnGL000rpRaLfFd57sO5Qpkg05G+lEwLkY7g63EahbL6YNn9j
lgdy/wqIzynvl2Ya6V18X1VP48Z0JXVMwwfcQvlzcu1yWI8+md85Q3gBDuRJBgkocx20rqGXIRQC
OpMLlsuoZBzlF+JnpQI4GwZtfJ8OlEMNFL251wfRAnUDNlVdvsJIgGMy3A4EQIO+cDsZ1MjAdXzG
kRap6hw8EXtjD3tggOoyg+6dGoeua12NfomNwWYgwIQFYk6tQsIJtSpwn/vB5N8DEV4/Wck2Xvdb
gZZWRF47x9Xeg2GcfNfBGL5rixrJdslSoz1aWb/pi6+zKpni9rxubew4el6TnJRGm+w+bVgWBH1f
AuAyYWpUqtKxZirxhOC+zPGWa3Vo7YEjeXC5fMK9NhrmMsPU3Obab7trKAKyiYddFipzuYJUXIFR
ag5h3hCmB+DRfhPhwIOhBGNHlhpFwdOUQ1WOvd4v/RTMn2XyPG/iHbKYUMk4tWaYMucTL67rzxOT
Tqe7yqHnTVlVhJdKzu1zUKa9pnjmylAjS9Qx0MWz0TCJ36zaGNKaaMUUAwRrvooJPTINZjbcxQO/
7Im5mf1XW3SRkYyq4gFchNmWCckL771Eai3w9S+VSostmK90xe6nmIiB+2OLQJ7GXPXyPfRy32zP
7jp56/o19xsTBJhfjtaPdW7aO6W1QKC1dHD2pqpZjnQL1S+52fWdt/ngTYAwvNfKhs9rcBIme9f5
P6xJGXm8d6b5lXXL0R4709j9cguvPCKSd9e1pfU3wdjmFgA1/KAy7xjf94Mcu3QYgAknUIWsp33W
1qvvQdSBw9rhUUS+D97ywVmRFCJbP1UUyr8qgvVXVhAJkYzCRSWqJaAiWKbRPYYssV/AipYXL6MN
5wN+ULfEMwbks0fTvmZqrXwORl4a+BhqXQD8AUJ5qQrDrBJMP8ES1zk02oMrC7YbuRvO9njxKvO2
rIfyO6EfzHsbgwP3MnPaw0cG5ladTMJ3nLsJoGYBliFcwRpByWmwGLjVIpyPKoJFygfq2VLXq100
24PWjbf12JhWxXQsspbqxke1kdwrm87bFx/5r0oR2F2eAWZA+UlVHCyIhQUk1/NueDVTkh19JQnA
DDQpbWrUplhL+9uwg4Jz3c6IjKxpkgDvwmJdf7BPuhhuuvoyUeTobfJ4qyMlUrQoqGx85K6Tei+d
T/RGWHSkDVn3xFHk5nM6KJHn6J+zmZ8ntavy1dez4WYTuTdJS7G0XYpuSOOYi7VA9PM53q2k8Xa+
MdFs7xcSDZi9bwp928nMtY3cU6c65kPxEtWLG8ZMc+DNHUbPW8yfoC745A0sOOZx96WxQjCLPPS4
2AsbF1SLmPP91xxtZnU3cUAwNkNVH29FVXTjbW5W9LtQHUGjZQ2lxbam2mzN+lCuvQqui0o6BXn9
ghEf9tO6+OxoO6O0nDeTH5P0mjkRbs4napcqX08bwwugiM2GxvZDbUBvropq2asHfLfoY+h2oXFs
p2E2r/J+p600d57dUz2QpTwwGbqguaSGs+VoX9B6mdoWx2JArIx5kL3tS0j/Gcat561iQC8dhuAd
ycl623IwF8cmVPkvU4UIuW0loZrUjMQu5GEmuqyr4GFO56UBaxLCiplPbT1W+5nveaVQ6RYSwojN
w3wvOXjq61La6qdBFX0bbnnwLWh3MzhY4V6JgzVOk310wiXacQ+I1k50YOUAnjy/8Ni8hobKN23p
7noQwU62KzB7ZHK9orgx+MKIFzAx2uOQShtWbx8Mn5wJQh28ZaK1xScsLiiWdQnv54AtQ7EV1k6X
uRQdw1FxycNjzG0wudD+zV90+jAlLUQByu9KD0z1lT3YYKTKKk+hk2+IpFjKwR1hHB/RRjbetxxm
NAR07s0vbiQi/tVxh5cOFlt5UDuKfzKuqzslTW5tPl5jIZ/6cS9/tbYvGSYv4Hl+Vwyu5z5vBkz+
oTenXRuA8elGTFCMIfw1AkTc+OGVVZJLSUbwAq849tERFCgeE3LrKPG5e4oxyTJUZvngqLFQqJid
2KhuCWNdu2s9IHCU+SXNtxrECqMVUAFpX3g7qPKqam+HbYRR19UAwq8rrFBEApzRKLNFYY5OkJ1X
IzVMfgoQEf3Ky9xOh2VS8YddQDQDBKHZHasplj2ZsgRPwh6kqyxXgrdTtH4n7FZTRIOk/Vn0oo6y
IYfT89kDYdvHFBsqvcU+CQb72r84s5KhC5jIAaCY/fEy1pvVBvrSA/O+HOg6Iq9OAzwsWB3azTFy
aNbObCfNMC3RF0JgbX6oKkeYT+W4596jBzMDdpQdGPCSkpHa333pACEjhRRj38z6r57O/8gHf8Hm
9L/JB891t/xs/6wf/P4hf+gH/m+Y9Ik7ojjiXsSD9jf9AJGAdWyQFan0sMA4F7H0D/3ARSzFCAce
l1/wr14EjL/pBx5bNCwSauir5DYt+99TRM3fd2X/g4CAFoscQRKWJB+BvuCf01+az4DX0hOoWmbz
1clV+OmgEkKfw0CN068w3JUmftlDPIAAidOaxFqXeNqlsShEu35H6EM89aKxO5GExO/kAGG/M13u
t3T23OL7VLRlmRiBNu56DLb7yQThZAPHmgb7yB3EDHK3xMiVMVM4NEx4riaJNwzk6BGUNIcmh5L4
UpDf6rLe7aCFrg1O8Xig5PuwEV9R5kan7uKezbV0cHrZ2NfdbiAyhA9ajBwTZxQCgzPmcbU165RW
Tl7dq2JiI85EYss6lTieV3jpDp96K20/tbwByM7ExpkrpyMBBdaOI2vFU/VtrEKagNyTgiApaxf0
eas2SCQdNJ4fozVtCnrkZH3IDk+lzOf1Zqi35Sawun3HuqUg5U47s7p41qUFAhH3WpARASyMawcj
f3SE1Al4w6Q2t7MN3NubLArLiCESLcVpiPpgSQdQhG+2docnB1B+jU5iQiDd92p5y5XjNtkURuNb
U3juOykU72tQbJjNhmi4z32x4ITEcN4kKK6lceg7duslwybvnJ5dIYuaMO0tnPb61DMsm/sIKMPc
hV+jYrqmMI0dw2EAamEBMoA198Z9kL9RdY1ufZ33NnpBkZZUIHwWFyj44IrzJIHyRm66C/bG1dtH
WLaPpnVzaYiWUL/qsvJPdqfnOy1FGmHXsz0jme0myEyn+dSG/SWkWE68RiW9Ndx7OyjXXd1a3nxk
eH6/KfVi5tEV+Omv9fST1WgPQ/G19sVPFzK9LMw3AaipuQxedXivZrDUxgYfGVjSYpjJ6jrHvJze
wF6i08i7Yd0vPKVHXj/8hrR9uH2OgHUTy+6yNbhCRRjQxbZ48+0DW0lKMCTlEXPTjQ4bSA9Olcqg
uZkpd2BVPkNMObPbgaFxMdsveJidZ7/W3XdpTmdn4xEMWZ8CWJ7CMO4c6yUnvpS2rpUtqxk8V55g
CUU/w3ymZPPcDNqq8caydHxtg/plV+MtHdsDk4L+uvWw9SP6ry/THnJ3VgeVq6uyWMa7AJI6+z+B
DDP7i25GW6Shqx78yTzQV6ZI8K+R9WHud3ifkipKLRfSjvnqW2Cy8/21rhgMjvxMAw8x/QFhK0Zg
jDE76UzY8zMr5hP8cXFk9jQJHY/2N99dHnM9PzvBejAkcPiCOqKHZN2g4cs7pJMDKwgSBPT7iaaL
wzJ1o+1Q0SDAlLgOMTsyFUGHlNeFwHDYGodBejfhJNMIK1+NwdZzKhpMPhe3H0/svHhWxpey/m6r
/NohnFPsb1QeOo6G74EkCCCuRV4feGVBeZ6EVaBvBXxaZRbss3GR05b3EliiXzBjLPGcWC/D1pKc
cqNPw4g+eOquF5QjuysXlgRgDjGqxzVyFe644QXI+5KY6wZ0swGjHvaPzRYccr9FIvUxU3vtmw/2
cSHTEu64oIn1HBpWZpxnv0+XVh+RLTesmUO68JX59JRliydY2omfrz9hElyGv8q2HwXzqNR2cIF1
RfUgXNyda31DVvJ0eabDes2PuVfVKU8p0ABWWkDLUGwf4q+Be/IeUHrEoVxud+apjq5eETyO3eIo
KBfGcaoUy+nD5waG8TKtB9Kosdb3phBXUX1x7hhJ5/IkL1N9Z9biM6LzmiwNl74S0KPZv0JFySEf
HYbAv6qW0T/onLd4enMW69vQbKegbeRzuw5Hl90CrFx5pE68NxvsECbT+PDYLzX+yOAuaEdmwNUe
LH3SD+NzgA8LO97ZDefMmh6MHUeaKJ5Wf7kZh+qqnT/YQDqztkONz3WgbxfjF/G9L7szPtkwb9fx
wBj+y9xXac8WtyZPWns+bitICtGv23Whb5jusCqBc9mS4l7L4YZFJze1hyjs8mKu02EfHst+Q8E2
Lu6DLKrvavvUOOMNjnOqy64RjL5RnhfQwwG6osm8KsMaigt3X3FfxxGd8wGWaJg6dDIEUWiFtHQO
ys5/TZt3BoFzEmuQX7dtNH40HtKUuYSnoB/uuaYv4DvERTatfnFXCI/gMx2Q915RZR2dN37EI3z0
o577m7nGhcGQj3tWz/di9m6m/PtYmzfWioDZdgdamqxiNokDKhvJZIrSPupKfbIU6AZN9sHqxth2
9AEZ++DhZ7a9T22fI42Yud2HBj706cFsbFJ21264IOFPKXtYTlHX5LA/Dbf8QFJinIcVt0tUNd0D
zYoVVOGAhSMfop9uRkz52P9/NcK6VjvbwR0XWqrv4iUWh2GeOW238RA052FtM1X4L6tb26/hSqbS
Dm6Mtk5E1d836nL8sgflCxb791Cz/2Dwvw+BkUpz/tQj2xwmo/us9lxceS6DTdvCpxEyUNvdg4O3
DuBy9wZ2eoWpZT7suvDTXT8A1moYck6m5OVCusNy0XOD7Q7W5UZzCooP4Y8faJv8lKd7jf3FnrfT
wGFuYQBJZx9Od1CgPRipKtboVARmZiyYaU3xxiCYH1KFbXewHpk9psb+1TTnyUg2MDh32Oe4/JlG
Z8ZlJsz6mcjdTmjpvJ0e8QVdn3bnbcqL8HrU29lfvdstGH953HC05BVD4ku6gq03O7Dsy7VaPdDm
3FsjCwtAXYT9F73Z10WHVBPu0eOcPzA1ed1kdR6i6ACKNN62z9BCKXO77Xow+4xRBMpLeRwccSWj
4kWqntZ4YxCg5UHR/iWK3R0xOyOyUZqvEHW+N8hPi7mfxnG6U7PFzJLXp5vP1Y5HUTvewYnUj4Je
NPE89NBQXXVz8SB7Lxgu4Yh03a0Xn8U8yGeLc6ZxX+l1ELon7wbv4BlPK97YI8dHAtPWuJV8fb6Z
zlV0VNYCtXjk2nfITDARlj+6nHXjFkVdQe4AiDvn7vbR+D5jM77I/bmWxWGo4P1X3xzWl6Vh+94X
jAWi/Sn0wWTu35xZkL5BctXLIxTgTLog0ipA1fCvtR3LTdwNIdVgeVPPXAd+m5jhCSP/D5rWk80h
X2F4Ysp8BVkhFZI8JbE6BodJMDkHT7Rk+a3M6v1YstfAAP5JE5o5jJzn0Odu7r76zMmkeNf9K7RZ
7FmjaO6FgTxV2vHquySp96SqwPNebAra6AhhqAsOyp1JcTj+VYimjg9+AkFvD2dpm+mOBhzu1yIM
3sbBe15tM3/1eu7kUp6oTE4jymiOylT7RlbqPWNuoNxpTxtiL33xYwGfjAEXZzVDCPDLlwt2c/bD
yieCMzhr8yVmVxePKP6E3dRf6I0y7RTuIRwfV0rxR4FzO10ErYbuvXjt2QMzD84tk6Ovy/ATq9Vx
7+4X87rp2eyAWBvVE6hL91D3n+EG/L28CZaPrcv2KCSy4vGIWcfGp/34yZroc9XcY9m+8ubuejLr
4s2iDH5kCABMdEapJ0HUeXAEN117qPQFUw/aiEq1PtEnwRau+s0ZLCrd9kHIlXi8PX8VwNvPwMSS
yJbpyJ8clztOj9ZCuQhm57ltfIqitK2G08rOo2YzkhIoNRYt7yOYjp4RxUImLbj4aA1+IKtBwTZf
PNBVke7bAbDlzKXM8j47mJE7WhojHUyggyMGrs6PWS3rYwsQ2xm4T3L3sBf5lRv8dMP92zBewXSF
FstQZbmWYXm7W95J7Mp7BAyemPpaGPbPJqA46Yx0G1l1klPlsN83m0yb95cXI8/1iVgbjswhG0aZ
XUoZG42ERSQHVdqHdZAvGEsPtUceZ/skp3WC3XMrSxy1fXSc8K8u48/CbDNPOKnP7KtcyXisB1Sp
RNYu/lpElq69LoL64I8soijbg7U8TcGpaZ74XGEWs3CkKb2vPpeIqoNHO2pSW1kJg6pbyc4LFQYn
HOsHvfxy0PIWe38ZJ/92KcybkHPwzm0U62XpLdfxwQLzJCGlxqFDOA3TYzpZxuPulx+WMtD8Vyf1
RqsiT7CIORlxY++RMTJYYLme9jDTezfB5n3b9qU5FeTCEKbzM7wdJujauI8CRSXDUgVLvtXBUx1C
fy/NxKq8NDAM4kJePX44bY85PnzA2Zw01ZUlx4c8N9mRqJnsx3VTtEROxhSK5a3TjzFT3iKxfOAM
cvylCwuHEkR+J0XnBflemXd58XVvORtFJhxMpdMgbwt2Jztbkw3k0I8YxCXbxgK8QGr9BhW3eLHb
8aSp/C5Bt8L8qCrJ2+3UEDptX0GAppxx2hebF7ihtQD6wLY2ln7GpViuarDlMY3LjT3yas1CnITH
VDbyWFkwevVzs7M4jsQh72VIK4o7xUqJBdWHfjTdQ1BBAe/6fLyyVj1f24FygMN1xk8jCsdMWMZN
VQ3fhyk/Orbh8aPfjhEzuswPSesPQ3EtHQZErmuEe9JXnB2s3LoxwiELxro9Lop8A5B8tTnXnjbP
rooAW4S3yh1f230/NRWuwbATzLFZfmQURmJH00dTLMdgsI20Z5FYtkq2UWAmICZFza7xRJA+Hxzp
x0S/sIjFASpzz0Bv9I97eDPn7kKAUSU2Zafbmv5Z9I/9dMTq7WcsUomj7uzv6pcW58vPTh0Y7PGH
SPZH8iKNGPfZ7eJvX1mXkk/JXIfTu2CsuuJGzedfOfM5+7SvKykQPHRjfogs1Hg2c2kVpviXiO4Y
mwKioHTEB+1rx4KJytrdewzXtEm1PTd8D1qrSaPLypa7FmzByGFhbayWIghNNMWcrvqCWFLSUI6+
5ci0xanwNiBO+CBYlDcPA0PmZuuNtEO/vEGz5H5h9wgKD4p5b2Q46IKHKAqp+DGeEFgilGV/k1ZQ
+OdpBqJGZ4Bt64gjgJ7HcaTFkNilvd31QkdZRcRmJXlQEYesgsgqv4/Gv65g/48W+RfrQs7+nw2a
5/mj3v/Rm/n7//+HEBkSrIYybsK+uVBGCUL/YWTy2eYLl41EM+qgF6Dt/12IDH4D1ILpCckRNBax
7P8WIh2ESNon8EomYW0H+My/Y83kr/gHzsXvsWrPB2qNUkog7l+y+n+3BpdiXq8lXmD/YgquZ9s5
aYzoSXmxDP/D94aKFmdR+6edvqA6/umvvXAA2e3qejY2KutfuOO221Sja81mzOh40l96BoLtuTHC
PkijXEYqXZZJ+jddvvf9HUnILrjHwc0AtHLdFtd+a3jcu7ldjziJxtDJ8imwtmQxtdBnXElj1vO9
/WEVrPFMZVWAo+rGMuoOsqYNeg9xSDikWsehvyLQ1XSp58i+zYJh2dKqYm543Vck7Zgx2P1rUaj9
BzNM8jh6Yp8Lw5BoiNlrsLwtlSyXw8pbb3PMlVx+mBD7Z19KhjkLFnv/Cvl3xmQxgYY+1zpy30gz
6uJohBju+dS2VWFoCN3AySZA7VvSYqaklap8WBmQlAynxPFZrcRUMF7jz9SjCK7LZfFHdmEEzMQ4
4UZ3JcbebM0ThgeWtHXFQlbXUupRlpZ1D1iCCYoJEv+9acx7g+TnlBq6WG97MbWY4f2F1R3OGrw1
lD5u7HWT2z3ka0BQta4xrT+TMIcYOK+Oqm9MnZusG/XlJo8WO3LfV6v1we4xGiHzxO4Vr2/697CH
aWi24fqpJnZQYiSrQnKRggs461ZGWIkV7HbzaXbEEzJ3wOYX107JvQcG2gJ5BXzYOpmkdO0YrTRK
ldFQrIrBrIJY78XFsmI7zwuYfloaoMl9klMiZEXvzplW1LlDbFTRoB7Evi/L89SE/J04A4Z387Jn
yx92aIQORyZLK7HtX0m2iNxV02S4VyF6wkuACU0cZDHRBO9TLr+brOtgiioGjy1nRm37x82BAwOc
X7tob3vDVtnjihRnksEr7D5/HKWxrD9CZ9wsh90/g2w1SqA2+6udHZtIAe6EAKAGIaeHxuz6d3OR
/CvRV372CxaPiTxGzaWH/5VIzD1/9T7Iw5iTY8qMIMrHh2qyHOxCjpqrY75zf7SJzb5seSRMz/Nl
YQObHjcc0FiNur1r1ZoSr3bWBxNblfzSsMKrvvF47HkKGbbxf8edSebeRGb7/T+G2hLLaaPwrtLS
jPiTWT8TBGxiRosnNVxzrQGutFZKf7KyUctEEE534H9zC6PY070gO3boWd9rvI7caf5RlwtPsyN0
/04P4juZMayI7vuq+KpbZ+I3IT6Gj21P8DsmdjhM77u3YRhAQO9S3hRi7WsYzFvGZhbSoO3i8vGG
Gmfz2AXQlb4s9cirYvYbRYarulp+JbI3Vg/0a33zwqaaZsrGRnBuzFPIAykj5tWp9OX0wpovQ5wx
0EhqoR1n6nd4KjJIrbEezWM+YQxBLxC/WPIR/V/SzmtJbhxLw+8y18sJOtBE7MxF+sxyKqlkSjcM
WXoSJEH79Pux1BurzMrOXO3e9MSo1YUiCAIH//nNW2WWEo5KQUwr4iuyoehDHdLUqDdaOHkfrMRO
/U0vGvsprGL3vqSzfFeN2S4K4ejosEMxIuemUicrsxvtBYf5Nm7cfWa2NuZSQYKXgkM1E4r3Fv2F
nQh5V4qbL2AfpBgapm/8sCTDV+jass29GJkWebI3VmoEHzrCr+p1CrXFfXTM4qmw8p9VGcxSHaKG
t3qGaS9crgLHiXjm7MTWPaIQhZjXt/t3hcFOmMVm+R0uHcS9QXceszLfYfgENBSKj12C1LgoIoS2
k/FBeuWPnBd951YKqaZtgIhCSRznyt0t2q+Fyh/Iq/HWpuqjlU6lryU+3LHGHeHr82Z8btaKGvOA
g8Wq0ob3GJpskRFGmyaKo6UHNneHABWaatdtW7pJ2gjC4DcGOEVbAllCvCDm0qWqxj7y3k+iD15u
rWObQNcsNNXaLT1aUHB1PxmhQeBj+qGwxxuEEc5SN8JDO3lbR4+qA03gVe2k9n70oTHWiEZNCIOw
O4BY2wnwpsk2RBXkWzvARqiy1A20XjawNnnL6UUIHerMRYhimiTnNyReehu2KfFxcscnK3O8BXzH
6qfbtDuItaAk5XQbBN1nCXCwrAsu4lwnFJc/p1wYac+F169rGh7WtsV8YuK+bZUQobiTQnXea0aG
jaNpLbCNHJ+DtIbeS2bsooh6uFiA2RtJsY9LypPlY0YHckqHnxvNNNRqXAReXs19oSRKl9DT2o3e
Wd4jQkbuBJaq7uzQgQ5S+PctbW1ddv0yInaT5lT7sevcRz2JtEXbxLd0yHedV4CxzmHBccBWPfg5
tLBkG8oxAUwxx70hxk9snf1SF+mmVkU1PIqGQ0lD2L3XpP816ZoBMrGKEyK4O0efwHATknLCqX/0
vcFYGOwza9Fnj0Y9S0xDNByLWjWqWw4IML/0amIb0khL444xdNk6ngSAGsbZ1Ro/pX7bGYXY9YWT
vB+hZeKjjrsGk1xDb13YTvgJsh5ZoTG2yAvNaGO5iswWD5JgkETwusYXv8rDz74mpbN03NonUXaU
mDSM40ONbnhF0I73yfUK42BPafElIpXR2OQREYVtjnx0PZL82Q51uArJStyFqEqI30ssmazbyvSe
GtnSg4oSomnI5rO1ddP75TrgbLiDjYEsjMjjcKUPXfM8RMrY1XrkfoZuXK1LfBYeUypFjgQA6o0z
jM5Da/hfdFHhW0AbmX5tXGZEGxlh6XwVqa+MWx9/G24CbRiCW1AYcJ/2OrmV5PMtetWiv5u06KEy
wuGnjxfqyi9LYhDKUYs/CoScy9QkY2VZ1WVKnKohiI5NAzjrazuwnA76Y4Athkn4Ji+c8u2jnmTq
HtOSvgX8j3RvU+ip/hiCBvZwPQoe2uwDbRUmjXafQ5WkvMJhbdt2ZOQ1XR095JrRbOEGu199vUt3
k94j+EtTl4jtkKz3Bnp9RgIYgvqBbqE5JAOk5Jj0x0p3KqoJXzwSsN1wNW0nIJJGS6s7w/TjZQbH
rlqUWEGA+KbVO4i4gDH86bD0sKza6/FgriQKdE74MOy+wZwZt1aTGJ8qaVgZu1+WTcvCHoBhi9n0
JJztT5oWI5QU7pK5CRHbwzuuYv2D2/vbarZSIQZT7QK7zvd6jnCA3gfbSzn7sIjZkcWYvVlCMy/f
eYP7MebgWTVNZ8DZ7ppdSoL2Pb0nCDmFs23YArewU1JzhWTbAJQJuF7nNV1lJFXLqRr6LeRN6zHO
7Hhns1fuVGUm+xj/lE1Akc7Ohy2N5Oi7wSSg3hIK5lPYZN1e1S381Dh1HjF9mR7bGpubYja8UTjf
DER47iXBYCh0vC5AwNiSq53AcESgVIbGXZISROxAk7+HHA2PT0MCrANl5vm3ymuafJ00XbH3CI69
nwZ/05b4u7hpjUAb8nHDpw2P3H2rtHoi+8FJgq0x2wh5+PF8HV+sheoGfajwZbaHAeIHO7cDQcEM
1lv4Gj6tU+2AP6L5Wg7k0//g+GxovikMj9x+qA9jxAUCX3AfEKK3F6SV9cCiBboCzhuxjXQJE82L
6nY3kYyOYQJYwFI2cb3C1SFZpMSAHAKicTeJOan3yrIg56eJNu4SOhc3eAkrPJV669nnUlP+sJHo
60tT4ety08EwfEhhKn2QOmT6jQQOrxeZPfONRyK933ld5d1ZNQapdpt1b7k9ctmfNLff6kHHhcwb
QvhaWcs2PWK5AfN9Vnn2ukGf2Wu96CfsV5Z0ko/mZ0wjxBLmdYhbFox2GAG17DeEDAM50OP2t7II
vXbhDJ63Is82Jam3G7/KHm7Hxk+jLlrWuMY8OD2UxQN037jeOS+y2CEJSzoBk3jM4FLMwX1+SRTS
rLfFJyB/gnpjL+d060ObWgPy51mlO+t1Mzf5JitlVLTHDNS8sH5xEEqj6pF4x/6AkUeAcNzK1mas
ikWqw2FFHNsbm8luAvj9HZt6qRErDa0exdeS5AN0xh2VTfgQ8fpD8Gx6G2igfS4yZgRoS3RTvDVb
18SWBYsTyEFfGiKq38aOytINuA8htZRdChqMzO6Qimt7xU5920Yt7hBdDJ84ijF+KYwbHAfEfRfX
mGzNcmsfDtuma0VwZ7OLPwi8idYmVjGc+WH8Xrwot2cNdzmrubtZ190klv3Na+kmCEdvbodZDK7B
69wWJPoBD1Z7fbTSW0E22/t6qJrNJId4TcJ8s9Xsgshu06zDDXuQBHBqsYLKdQc2oGf2d6lCyk6K
oV6uy1nkXk2s5tbt2Zyq4S3UHGcrCp0SA4ORqF6RVdS0+H8gq4/GqluhlDDQPXDYbwez6vZ60Vnq
Vo8CbTMjGwevcBTWFiSP7ojCKjdWXZCCZTE8g86+M5IkLgQ/bQmK3Hj2Mii4YychX20rlMkhPjXz
DdLAGCnjgVNlhG+CwcFJxzbNu6wq3A9hME4/E19z64XS9ekh1+sHLotY4eDi1tD27ewljh8GBlWV
Rr630lr/JoDos8BiqdRvPK9IOHA8m7dFTk4d19NbVSdipSBC+tus19I3jlt2/oImR8pfVZINLBR+
aC0gakWHNuvLAfrGMK3NKlHLPsji7yg8xjXCEbkZo9iu4UBpkdpAsLE6OKTmvCC5Ut70bu9qC8k1
8lZThbsfG6jIlQM3AT8kBY1bt7+CUop3I7oJAg8a2sp6CxW5i1t7XOtjYpoIzTF8RttEDPE6KXV6
iqYVfrTCtHoWWYgiFXrhW8Nqq7WgCbE3PTc+FFIHQ6+bLH9q+4aehVMgDsUKu/R/CraiJ113f+TI
zjZFF1LvRmbTWUvevC8WuNmYH0fEmJgFJdL6VuvKRcLDAUcZkHHXHCJMUPFQljfRZKb7Bt+QDSEk
2AakWOaAfqPf0eIEuBVHmnLDyHA1Y6BQU5G9btcttBOw648cbvm+6WsLMv6gdrVWlRA2WTPmcuiL
7J2fhOldZmXxE5ZR6b2NscWikwojqdK7cXkthyCp001ljYOxxloPqpTDHs9BASn6e9ZkzabL2tj6
NrZW+iXL4boswtH9GqtxOEgh5TYpinKv134s1i6RE3Sj0xRifYyt1aOCI0/wQeTmw77tDPFucnuz
20lTFR9Vx0tfluxjt32K4g7GV4FLARugc4MsH/b1lCn8dODFplvo+RWUPpXGj4nJ9WcdpKbzGUMj
nO/AZ/JoZU6ywWp+TFS2w+hjMjaZanBsk15f3aain4jYHXHk2EdNVHxBrlZ90bV8ej/oLWyGodRw
IVQ9dSmzR/f8rreLEbNjKAX2TZqOPTHsXvQxcrCXp4xP9WlXU3H+pDiDrFbStSwXWqzFd2ajh+3K
Enxig5UbzyBRyIOU6MMbN7aCj1XuPnF+IyDQsc/63rfwgcnB8ivByhqbLynkykMfIePmJjFjWSKb
uXO5Lgv0y6KL9r2muY+eZXSSaFCnfh+nbQJaFVk0LCvgld1EXjsB0LCsDpo3VevI0PunWMHJ08Ia
MAADxNC/baWXHZLMyI0lkqvwCxm9oAgCbyouSUGnASzgmW5l+9byio+dY+ZiE00GUJqmXGCAdMQ3
d224DQJeX1lZRIfB458VuzqYRIQN+1IRTv15sDNOmLotgR1IVgN48nKUMEuThqxk/0vRhVeF0L7y
X1P1i45aw0gz+awiDeJII4Oeu0OSynTNtY0fIolUGVd44OGklEnXprQnMHdtY3743jNg0XA08df4
KC1Wr48r3QKuI/qdX3+evIBMWFzLZzPOrT1yvkMYFuG48BMckvZxIPQ5NLSvOa7ncN4W3jqBPMa0
Q506pDE0pU6WD3mYMBmmAVF+RK7gTPlNRiODlqQcIY1vLFdqE3yPMtUIDUda9cah0YEKxh/kc2EL
5koiucWpyKNvsTToB+Y3ANR6+d4yi8bEuQnO8/uaPI+aK5n01E5FLceQlmQjv+DQV1Z61+B2XH3N
Cxe8JQ9mJ+BfuA1gFZNkqgTcp83rOLuNEi0Wq6Jyg3Lt5yhId3qv6QP2fG0yPJIXKp81YfEDCK9h
+n4BORa8gfxG0yLRQDzReQeODHk4xJj8Hb/sq3TdiNCgoSRg3SNVIrt6Qn1S80iqsfj5ivcEzCpl
UT5oBgpi/DtSI7+p6ipvnjPX4E9CGUwl8rb2xVfTCpNtQ04IgR82bb1txE09vctH3PnEcvSSNr03
2Hvy265N249U/o36gN9IUL83EEvITY/75HyihQFpdrrt4jvgSX5ajvszrjN9KbJ7bMX5rYjtap09
mJ9WLfGSGZec6U1xn9QNW0rH7zDceENU+oBYFhgd7jiBvUTDVrREh5U84pDZ/Pqm2fYYC8g63MYt
Vmh1Y+e3moPMv0aV9yEePJNrqpeQBmRsyGWf8ic76Hpn8R+6GRVgaxDDSj5LhKP6iGhMAl1i3NDj
TrD3ykY8X+4UwMT+vTthEhOGQYWNr7xvkhFpz7YS3768RcHX/Osfxn8kfWj6emyxak2reoB+HxML
nnfOANvRreONZbTwuC6Pab4alP/WN+HeQRynBXOaPUU1jR0R1RMqP00+A9V1+jJgNfyoud/RFJ/E
wR6bivZ2p2ELmrWFpm1GUJaF6tPqMevzWXHZ6QL76aJFNKDnm9GqxOcK/5Z+JaKeuzHMC077UVkF
JqCdwnSLRPd3bmVEdB8r44AA16hXvpPU1xLYaFwdzylfJpIaZK6wz2cv6uM5hdErDc6PeScIo5vC
iNQ+xM5x1VgCInFv93fQRgt0GGH1dHlmX0+sYaGbtzzwBEj0Yv73v73Nik+tiwuasSh/qSzTzNkD
EUc/IiG5Qfi0m66ldpxEvuAaQHQZdsEuHieOZej27H/+25A1ynoY3eBIdZ4F95PdQfaADXIYEnxz
FlXge7d5WrkPmujkofCgRgDWY2ent0iBNpoqe9zvIouw5stTcey7Pv9eHkYo/C/dP4x3TsNki4pU
+4oTHVmeObzxcjjcsDmoF2s9oTi4PNix+cqvwWwdbzVrTvjlezqeBH8MHNTsRgutioQwHLgklFN/
+MPcDVqVpktTzTUARHUyUrwTz/yxm5KEb4p2vN4AreuARdm6hrJL4z4vORsuP9bpQmY4Igsd06Id
Cujvzz3G395tgXShYD9CfPBy8MT45sF0G0GBtl6QsumTKTajUBwMoMgTRdbq8i9AAh5D/KbhMA3W
FB1c04bAqDu//v1vv0Lcm/GQ0gRaUOBX7ceoySYNhpqtHNqNWvhAzWF3a60JJa2BqEmfSawpNUCe
qgXRczGhWoEHA5nAGpzuG1ymgkVQQBRcIwJ3QkjeCbylQFmQ3uwh6EDZ8Hnsl1XYx1wyJnPaDVbS
4+aiRSiuArZoDHD10tR3EoesaAXFib3/Vw9GdIqDlqbBXITaFv0keAtFDfxv15B/tKH57IWjHd8Q
Ex6b93QdYK9omQOng8gtXb3J+oGX6OPlU77ncsGBSpuGVmCVDBy6qtP5wV6hM/NNGxCbNsBd5ujt
A/5ZdoSrk+IaiJsKt6DH0B/504qISLGoe8uF1MCOZ2x7XcwnMXIujvcu55cvaxVvFRYI/CjPCr+E
6KuDTZwY3iGvG5BgW7m45ZL+8VO3Io5K5jimBkB9XR1wbA2Cj4UfZFQmURR9mGo1PbraqDhMTZtf
QWQBLSgT6D27jXGtTLYZDMDsVuEhOO0ivO/aH8QhUEaXftRq7wbIMWo/lh3HfdMKHAv4nLD2RqSG
FUGJ9Wx2a8VASXgUV8UIo4SSaolFM1VUijdSswGoibfakDCXAZ2baRc0oab2Kh84oPMRu7Ltr3pE
VKkfH4bS1gaUAgosFVe6Qd8po9fzmwHvaAd9fwV+3WKCXK2hj8w1S2wzSEszJllhQlG5iyGMY39H
I+9lElwe2qXnDetJK/llJ4r8ZNnnXdS8UYMvnwn6VjRq5BAANff+Bk9R96Np1ayaRKexMWp9dR8o
VeTrQJKtIwPN+4JJ6l2TFLQVnCIZ7w0Hf2c+wGTEVPelSkMCR46kwv0CVX2HuyPQ5k+jTM3HMUwN
G3tLVFwr9OnIfrg3Qea+/LGeMA5Mw2GroITy2XaF48zast93Cx9vSGkZmNjGmJsPyAY9SG5yYJ/y
bBLUlkYV3SdeywReHvd088Xq0+aYdRmfjKpXSZZmzwUxwNIafqjP/o6bMguh5Hr7yzkN27PwR3mG
VHF6uBq+gBEy53UjaMOO5mQ3pPcUET4JElLYXnJjGZT5fLxzizcr6mcS/rq/whT+dsR5Oz/a/Hy4
KxyvvvBcnD5ORwTKtTuVwFa3Lc2FW2XkPxLdqiusS30Bfa5wuStniHO9m2Ayyk+Kz/Dn5ck9PUYN
TM+gLfhE+gl4JN5J0kTPVzTkKd3XKYr9h2EMeolLgPXDH2s+6stjvVpAjCWYYw9zZNKpTnM8YQgW
dm27E8TVMv0qRAAN0o7QO6AtKCV2mN7w/Re94c/HdYgEc+w594Yj53jhTv5oavBb6Yf13vCmHLkc
geC5SKQMeCWWGL/n2JkGV5YtH+TJ6zV104aSJDzb4ipnnyazcxYVThMYPSWJyh50vWkOo63XxKmM
GXaNpk0nPHbT4aeIS+O7wL+A5CecOr40kRWTEuCN1XezTPDehS8iblI6e+NKBn726Oad9V4W6LT8
AdRxEUN3+ODTD/6SY+KGLhmVAC48oG6cgN0IwBgjFFmZYdd9wc95ps3E/nAQfAzlyuz98YslOgxN
tUSrkls2TVo/lVN+7YlGrLaTYQ5YbKvCe4PTC6fIiOIx/lT6Xo4aLbIrsijQTbi5tcUJiPMDwVoU
rrC1IZFL73I32CuwqvaHbyp2ByQMkzzg7Gq7tLmKTttBemEzjexEwcluSa2mWzxf6/1a8ufFC+ij
WZT7d8T5TN4buxv5CWEm4+JeV2XwNnVDg8bq1Cs9P7ROkKCR8ND+bfM2z7mKmoSvL+wiKk3OM396
EzbWBLXDsyGMTJKRMvp+d3hd5t4mnmz2l6JPtAfMYvx3wwtAE4VI2DJ6qd8ThUMxqJ+vPzTYAfAg
UGXAgkfObj/xhi36JQQUVgG3xii6n1lmYa1NYEHIeTx6hGw0CGf120YkIMkitdVK1rLF9EAWI8ij
JoKPcVQU7mZExrEbphDBBGTMD8LjwF95miPkQSstcVPUoR0uxwjnoHXhew32pvPSVjDidjSQPWeJ
sTEn05jYOLN6Q9/VN02K4a8vewHRet6qBagdig1ah+ntL6wGzmfRPMuon1+V73FUyzCmTPr19+nQ
eOGNHgvXu41V7dm3LlDip0GUaPQ9Z/ZJHycfk5us0Z41+iZPNlQXQB1bD6bPUFNSLkwa+o1OahVo
NtXnVoy+gHvvYyNITjFpOvqEEf9dUgAMb+pcNdUaIkae3+HRhHVWNpDWuhKQbLQl1D8W8y8KylSP
/MpFoUK5dXIPJJmMVscEliZ7ANGBTT5B9PJyEXTigC+dmsSSchyG7eX95vV3T7iobrwE9zgGBMXj
/aaAE0eIGOztEJ+JfAGQmGIqrLAr/Poy0B+xRf8/Xp/zQN9KSUEURqr594vLJ2flnH1z9H/WhQLk
fWx/1OPbH02bqX//568zbv6b/9t/+Zfv5tMof/zrH9/KtlDzTwvjsvid9mlRVfw9S3RRf5ni7PTv
/2KJaqb3T44VruVUKY4uXhifv/zuNNf6J5Ut2zGFFme7P5NB/xKsi3/StxBcIT0uQLphOZxaMzwR
/esfmoUpKHwjA3TfYQOfw3n++8n/qieYtL897Y+PWuEYxK7NJwKAsGly3Tm53JW21CsgATB7M5Td
JjUq3T20bWGXh0TTu3b328ycKWdeD2ejYHU8ntm0uOnNq/S3m1UgkwFuI+YkxEtUwedwiEf7M5y9
Sn2n1eNggnN5vONVPz/eTIJ1gQrgdnPOn5RPegx5byRMdFFBR3irXMt5qvBh/6NvyyFhjdgvEvM4
zzE3pHI5fioMyf1Qb6HKALN1q1EhL8ahTF2pVI5Lwb9GwUEGNi/4mfmSkfbb3JUBSLRnoWEJMA6E
Q0KjmF5dxiRO1RyBpt3/ydzN4wmdVaYToD2Ddc5JhYIPEn4xg1cv2tq3URAjXIwybFH/fBRL4Efr
kexmUvMdz53RenFS6+SM4IdqftTjKt8r/LRWl0d5PXdCt3zeP6uPdeDM6/K3uSMLVY8U7SEa2nbk
LiN/KLHQwrynXZT+WDYLMhujp8tjHq/1l/kDRhC4QXA1oZ5mE/l9TJ/QY+LwRi5kVWEedK0iobdJ
kztAqGth4GeGYot5KdqtObD05PFMCc00B/PGfqXDr8Evpo2MW7lskjw7XH6qMzNJZW6TzGtzQXBP
/S2wEys8CldkCcj29m2cOMjyEnVrl5b/gDbV/aMd42UWSTJ0yGphrySO9eTcwqVX6gV+uIseZI88
oOgWmuZ0L+Pa/uOvmHXhWWTYshjZOk5GMvKOrkdL3Iuv4MFOZQ2H0U2DP4II/3qe30Y52ZEC0pfG
uBSMgkVXt6TXM/eyTA1JJE4CVyZv/mH/c5f7NRipjBZFDvsF98fjJYgsStaNwSOJqXyIIjfcerQ2
P+A0nN4OWWF8rr320+X1cW4p/j7kyYGST/gVAr9jONG40zrIe+ceSvssR2zD/99Qp7mLErmhriyj
WjglcNrQmTQdXTJZR66Klx/q+Bj5ax5J0fMcwbVJnMbDN77ELEKLahojfvsmLSVZj15hXUkyPzsK
WyBfF9oNDpLjtxWIwK4if6atNTm0VDKNNnFXOv+HZc5xT+EBYj9/VMej4Jqhd13HXmEUKnMei8aO
mn1ktXlzZfGdfRzMddgjLFou9sn3NKqSEIi5d1wXxiR3uREgd0o6J74yzrkdCUYXhy8G5dxtveMH
qn03ruMKygCeaNAgcOFOD5mTBz9z2URPkEtIYLm8HM6ucY8qBqCClotxgk8kWgQRnRwX8F3X2WZd
+0xl9dWsTHd9eaBzU4jFug4G4piYup+8K0foUdgLNgvoOi5gXuOt7MxQV47gl9/3eJvgRuDP8iPc
ieaj6ngGI82L20yAGVcWzrVNgbxUTFECDizDbdGXMJGxtAiCNN1agpCJRdXRAZtI+7iyOZ40duYP
zaHapchhcQoBuHb8m9Cj8Ui9AHyCHZ4eyMXrNijorKeyq+9CRyOxqZHluk5x3LBYssthTGcnpKUy
lE9ajFZdqYFer62XTpOFlAtsyESUdXSGzxbDKRQyUrXIhnxbAn7Ae26Srd5myVcFD2lz+YW/3rAZ
z6STRuPXokd6spbHTvoTvAJOu8joMDrIzGVfBdo2x9Ft9J/LpK9Wl0d8vcSORzx596OJ2LU1OF8H
q8ThpsRXbrLaa6HSZ0fhtc51JKji6XtFMGajG4H7k2tou2kP5EsNb9cry2eeneN1zLPAT8Grhzs0
/zx+W/3I8FrHKFInQXrRh/jeLZAmYNUHCcaUi5wMzc+9DJLHpgWYv/IdnXt5L5sqmjtCFghXOFos
ThsSJ1DaFULkAoPmviz3cvaZTlqtvmlxGlrCaTKubBHXBj3ZZQscK6YRCgaQoUvSECRT7cYMYG95
Xt7coT/xQd6mIfjL3/5vL47nvoy51tRp/QrXNE/WzSCRGWQ1fVdYYeITjL2hXZvgbFu8MpFNRYWm
Pl5eqa93XUzh4TTj+0ZdDQp4PL2tFfbYMYXwx4KmWDmYNq9g1eDmWwzXis4zy1Wwgth/5g7zq6Mr
RV6SzqKiWb2UrXUUw5sBfuwfl9J4gGKTwA0cKoQ4ncJibMrSNkeCM1zZb60Up6Q0QYGBc8YCcviV
reXMxwHv29Xnl8Y1Sz/ZWmxVxFkUYfucdaiWiVIjdbDI9UOZo99ByNU9DTC7MJgmyKG/8mWcWSyM
CFbBGpxvyScfJnCyN6WKA3PSlP/OjMr8uzRFtS9rB6tpGQXiyldxZq34Jta59oywI6Y9GZBKw6Ey
7Cl8DUjs0Jwy2skJoWp6p13ZdM58gHT9fxXY5CKfchE82YyNHUrKD9x7b5y2ave5pcQhZqPaqQCF
GrA16pPLH8OZtwnkAA7AsU3r4nRUmJoQ1BWjWq1jwlaJYw8bg7I5gHm294ON81LhYYBfxXi0XR76
1cfxAhjZFogtbQvzdJcVQV/IChebRZh4CDx0coYpArsrauKzo4CrvCxXyzq9PUMRcprBYc+mYgTQ
d9Bb5KuAwNfxT5cKj4PHCAkSOok6gNzH20o+NUY9KL6LuHCCpWHgZI74oqErGqWPfz5z7CsUhbTW
GO9kqNSO7VhIJRepXyBkqVpt+tzROXSvLMlXq39+JKpulgZtPL7240eKpwTWqd5KVn86rho52jcY
eGP8NLTNlV3l3FDIzWfmD35AYsYwfwc5FLT6ssxzhqpmG/5uRKY1jc9RiVXRn08eRRGfmiF03zjl
b5FMGqHZkXJR23q8rjUqUChX1ZXV8Oq78mEyuaQn2UyeDsHo+Hm8kEiuPkC41OnerTcNAKNOg2vQ
gAojrIxdOnk7bPv2l5/tzCxa3PlYE4wJb+hkbx6NUKIiwPGiFx3VC23ZdTl4yWNQhdPz5aHOfFeI
NHg+zh4waeukwi7KkVzMEQmq73QfPLewUHcH8s9XxdEg8y/xG9zmmnkVaSHaKrtqg41KicRNX5id
hn9z+XHOvS9gSh4IUIGnObmKGWqo8pLezULEAlKJ09WLxk7bR7NFFQnJtNz7obAn3OaudlReX1ZY
K+jXTd+ybWO+rRw/5VRlSdZXjG2HPk8JyW81FCidgrJuv1H4qVUxwPcfYVpsOfKMBxrNmCJ2VC+N
KOQmsvr07eXpOPd2ea8OvR5gWwqY418p0kVE9igLKXWjz26raesqcrordcu5QSBbsPMDl8FTPflG
nKqf4kbC0EI0jNURWfWkrsBVRUJ5+Wnm3/aonmeCZ4sNzhqf7eUUdgnsFK3JyDIqEuIEk8hyaApq
G0N0u4LomyujnXssdC6sJdcmZei0SGmHBpHhS89fieAGw/RqL9lkV5ef6ewoLhgPVRgnqH/yqRNO
UlsQtzjXmry+LdsoXw8CG7g/HoVp47LFhsmLOp25tCgxSYjZxsbeJWSmR7WFcWX0p4AV/Scd2EDn
UKOgfKHc/vaZe1OnKW3+ANLYymd+NJLKoPCubMmv4Yl5GBc5NVdwZ14Ox4sakkQJIx4CIsFM8W3Z
YFnmhP3BsiYio8v+TYdRn9T0gLWO0yMw+MHxpdxdntFXZR6/hAF3mAIPiAR8+PiXmCq99ckuInnU
6fBkTgMJdT8JMd64F23fW8hd/Cze12SeXbvWnvkMuCbQC0S1juusdXLG4pUo8JXwCevMEwshpY6n
fi/jW8sO7SVKI/55+VnPrFHOIuhNHoUXvcmTNdqa7pBPOruIHSE77xtrto1EX3t5lNeHnjHfHIG1
cNWklXkyikHmylC7vFYEG+EyI1thPxZEediBH11ZQq9nkKGQpMxcrRd26fHLY6909FowgyXmv9pq
LDMsP3TMot/78KO/R33eB1eebn4px3sXQBZ8S9jtbF8Q1I6HhHothpCUuwWcNw0f3kp8IHpr+lq1
eBEbMNa+ApcMNzKySgoKs/l8eXJfL1coudQJDtg/xZI4ORfzAgFX14O16Bni9Izg6qx2P4vZUY/8
z3zR2teKzteLZh6R2yxNthkaPflA5uz22JwDUwrN5DZbtWhsna648ibnRXEyrTSpLU441idnz8ko
ZqIsgWM5EocEDTHOq3H8qZrG3F7VMrDfVGk3xaSWRYhMXeKDr50RZ9asmA115hJRB6s8uVfWk3SR
T3RorbKg2mAUO6olMTHRU9nUxKhdfodnNj6DCzM2U3CQmdbTLwQbt9SGPcSH7zRvQL7SJyPw01VH
goqxsptIvEutnMv6EPSN2phBELgLrWmq9xGFhrxy7Tsz8/QkoB95VN8z0H68oHG0U/VU9Wz2swEc
oLf62juU+4U+4DM4BkiBvA9Ghdn85Vk4s67g7cztKwoaeMPzv//tkNFzPxOVnFHD0SYpT4WBNW39
DjvVK9N97t1yL7N9ICaTnd48HigviiSA+UCyMzzn992YWASIGX5wo2K7dbeXn+rcYHPIIW11Mg0B
u48HU2hjI03hLzrZjn6QRtneozLWVuTn9U+Xhzqz+eEpxjAC7HVeuMdDkQuoJjJiWLMJ1qyJMsb3
niIhLS2ybMfNWH6/PN6ZR5ujFObq8KX5ffJoSN7jvCVqibac6600ggCWdR3SaOe/+fNX5tGJpvjn
0ViWJ7tcTF4h8tQEacJIwPjCxrY+oNdZWHuDXm6xuvxgZ/ZUoideWKIwqQzdOp7IhOC6LCQpe2Hk
OXz0MoILreHEQMXvNeZ3NdadviWGzblyxzk3LjgkQ1ozx+S0PdOq3shMy2Xcngb1YoAKfm+Oeo6z
TBy970u7vPW6SLtS3J15jfAWKAFwIqDPfwq3di72S0oLWTYKECEo+MplWpVL122cK1vLmRVKPgd8
AgMwmU7LycROFirUrmeFBs3s69NOJilK2HRjCJSs+iLUfhka/i12fe7RPBOuIXuZ8JERHb/IqnfD
avCIwcYQzdmb2mSuCHYo38L1z66s0Hl3OjmvqNjQRzGHsL3EycdnO/jchmNQLPQwzu5RZBBIThrn
5vLKPDsK564wYTJTSp18B3qOrZ0j2E0qwolIxoGbHWlRfwWSOzttDgAFNAzg6tnx8PeduIlozDmj
ZJRMDO4SwluGlTtagGo1Ck+vrmyR51YFANZ8j6GogJt9PBxGAU7dxuzHmlLvOvQdeVn1C2fWELhV
Ul15UedGowadmVUA1XD7j0eTBcaEluTjJqUsPBRxbW2aNHT3+jDIm6mf2itPd+aVsSM78748yxJP
W7upa8p+gJS26DspaaZGutmtwtIIrlURZ94aQ8y4GVCxTQfu+MEGaaMFjPmOgbDcfJXDYCCircSO
II6D+t3lhXhmFplEWphQJUjyPR0sGIwBqiuxnY4fiWJFW7X6NscOoH/C/s+m92BHf747cmL71LrE
AYE6nSyTqfRyzAxM3Ly7OCBPKlzZJt0uRDwatkU1mSKD0a8uP+a5OaUg4e5CkQ5QeDKnjoTDVTs8
pmxV3O3ZQFW2LjCjgdOeSib4/zAcJe8MvINymSeAS6QSTeb4hCDwyQ4mLel1RqoPppkkWl4e6cxR
w/b7X5ydR2/dSLdFfxEB5jAleYOSlZMnhC3LzDlV1a9/i/0mrQAJ/Q0aaKDbrstUdcI+e5HL/wNg
Jsx++7LUiKcrALANBU81HZR0tCvlYv3VO+idNRHIU6/Pk8f/YVHESSTVOI5QGHm76FBjTZr7VhOO
K1eVo9+4r6V7Dyt3wKMEqvA6ZvY3a36SnjF2QVRt6mT1xCtv1wRDRB0Br5OQTMnY7DlOg05UjzLJ
ipe2tuqfeCYOsaPpw4nJfNw3m83HWHprTmHMSkSN7vf9x6/b+BniidEwLCiM69lkoKzKhvSXlvTz
hfKx3BxhEF9oUB2+vtXbi/n2ONqqpHwpdAUoKLxvdkgzYFaPImW40n7DoSbFDEG288PXq3y8vE1x
5juMEG1py/ubm004qegD53k95fWKTVnjXAXYXKThQA9k71iNE3pNqoNEohf/naLh4x7E6pveCBkf
tfz3p/uCMWGe02PEaXvOfqb4Umbx1I5ts7cT0f6cZswmvr7ej9sBZUpeJE4pcn0iircvk8usHmEq
2wHuDBbsKhCanb0ezMz391+v9NmdRR4G6ZzOO/Hgu52AaUs9N2wCXh2aLAA7LPYwdsP4dMUCv2KM
Pm8StcadwCnhSG3aeP16/U+ulGD7nzH6TZPpv/tsyB3MQFWckk0SeE0sJJR3wtJxcnbu4sjsm43v
41e6jfXR36TEGPCxvouexgIssJiwd8MXg7Ejw45xzC1jo0wAiU+QhNJa9s/d6mEDIy37m9f448fC
6pTS0UEz6IdE/+1jxS5v86NhdeRexRkwCdxTmf/4z5/ktoq/mSGQWSNXf7sK76iPeHslQlyZYC+k
/WPxhXby9XP79FJ8c/vq0bdSUHi7yEg6ryEl40auqrtCq57gkKPrGIF9vc4n357Pp8DryQS8T+H+
7ToBcWO9NhjMpQztx0GP1J4BwvQEkZ449f1J+88hKZIxbJBomzHJgMb/7XpjCqq13x6RpkFbrxYf
8i91rx22SPbV15f22buI/hO631awpBLydqkanzvyLckh7K3jiV70dkQxAUMkuWKZNw76Ka6hzrUz
FLhLeFn3zafw8WTeIkXyFer5rvlBB+0wDIYmhOA7EQybhj0VxSvbrzw/7KDPMlu91KmK7DyVwzcX
/tnKDAzRMsTjgS7lu2faaqqj2wwN0FCt/syDwLK0MTfr6jlLQRVk6AJvEHc53212n2w2pPRIHHjA
FKPf1/3hI4x9Cqo3lEYPDI1feALbLnsyvLm8/frhvrtGaiycVQ4NGc5iooEP56Ixmrkm0q2B184K
jlFZ/OQ6fe8HLkyVfw9ANi1O6KrL76rg777MbeWtW4cmjiIxkpDtv/+rvJUsTPIFtsxj7JicGMbs
eDDapfhv58b/r8IVcnlkAswVvV2FKZ91IrbM43zAeUQ43nCYp14cfKex46zBjNEdUdA6yOR2X9/Z
90XMD0u/OxyZ4qrxerHwYaYnMwV4rSyYkO5avdCi3h31HzRRm9PS0nCNS8S+p9l7nczTd5/vu5fp
n5+B9BCpDoJk4vZ3bzH+vYjEPfjRPr7vp07vYs2WzqBg8+V/eaT/XurdI3WV5UkHNmI84z+9w5oK
3IQY228e6butdrsgdlPX3xIfMp/3Eic8/+oOrB/0I48JiWLf2QOjmHhn4rbGbAuHSMWh3PSjE339
RD95YzEFobfIZBXzQc67O2lJux/wd0xjdBLpxSQ0+ty8wd+s8tnlbVUT9htSyQ+TYp1TY3W0moRu
0+rZvyn4Zg1+ERB3jkY7Nuqsk6PnfvOyfrg0uvl8BnRl0fpzWr57V4dl8mwtafC676f0CDNERi76
228u7cOrSPk8IKag4EXqQQXg7ce4jXuaiYZDniwBoFSr8mMIqVXkzGqIv35WnyyFOAyXYF541Orv
3/qOsaehxNQFD5El2yV9o2LBKRXjoD98c1UfHhjwTpJhPBECxBBE3m+vCqIJYv/WNKI0B28bSfix
l0Uvgp0hM/pBpkq/OZc+uzamddg50Yxb1IneLhjgo5iUxQYs09vMuDKdbukf8mkyNTscU2+cvmmp
vQsAmCzgjWAu0+IfLB/8d+FgUbqQX+aVxzbq7VmGD+9BS1QdmZqX3nD8YgMH9AFEksBR0HLWby73
s/vLJBRJ8qbbwZjm7eWaWhAQ8mZmxKvpH3DNNfG3xuEl0bWN3Nvq11+/Oh/X46bScubsJeFAu/l2
PaynMSUD6xvRWvei1AdoVWERExpZgHMwnMSvl/v46b1Z7n1m06WixPHTTiITMuqxrJplx7T99M1L
+tkqaHZIvgm4qWq/u4nrgpa/dQ0tkqZIbn2D5pk5m/Z/a1nxprBpsTeyf229nfeBSwX8PAMKb0eS
vfgZQ70mpnnQfVP4+ngtW6WXYH5T+m31r7cPqFDVnKQiKOLO27gDczodNCRJ30xAfLrKVpoh5KRe
8X66ZmwtvMt9/HjkqvRD2vrTPteBw3399D9+y+zx6JaQQTOkiWz37bVQIU/wUvOLWFskFLgM3FW+
GsURkpL45rZ9upTPd8ROv410vAuFBsW1pj0XhMlgT9MUlfeIqUkoNGP95m37EFUa2xQ3PQ3SE6p2
H5Zqt/HaPC/jfpzSF2ig9Z2DSdRG3RXx6LfaKYy8/+VWYopGl5w0gXB9e6D/Cihpl/b2MtM4CVQ/
PCroOictqMsToqzv3EQ+vhu0+wlEtnkHqmnWdqv/tZSu+lx2sw8AdlXtIRirv4Plftfx/3gTUaAg
L6Vdw9Hivt8YRpyFJ5s507izPXk/twoYaNcIELH6cKFnWDs3Shu+a0l9dmmsx+XRleKMebdRJK5s
GW9K8hifU3VcbdRmWVf7//ld3BxnUE5xXf9Y0Ly9gZBs68aYsiLGBDaZD+3ajeZeYYhbY8ZsTtPJ
11/Z9mr/q/rHvsRy6EEIB5g/h3r/djlHyByDZUJxzZ/zq7qcFdbkoolquzPPjKyAXZCviXW0syn5
pkT22f3kmyN/ZXKdgeh3H7hQY6dpQmw0FlfE7myW5yUYkPjrC/x0FUrXbIc43zDx/+4Ci5nSWeLk
sWeCTLC6ttzjuvhd9fbjyUgegfaEziHj5OSLb1dZcAzqe2UXcaJ6+4CHs7punLyKU/LVdWOPB9+c
Jx+3LERLtLf/KVcTzb37ziZsUXWjX6BjUBjcO02hThLsbPDsZDDnu1nyT763N4u9u7psghC4eGsR
+x4hxoQ5zkKdsfWP5CPTfkFafr54m9P/14/uk5vKhuxiQrFZNSBze3tTA4xHPTj1RQzzIW2jBXmB
FdH03wxjXPDkx9JuwWR/vehn10otnNrbVmcgUn67aJt4cFXwxotroRcJMtNuzuF1qnE1BuA4ngii
yYdrdEjnHmHv14t/8lRdxszREVF54Km+O79tb13HcZ7BIRJ/RdSTkjt3neCzWe3y8vVSn3wXdI/+
kdAyHae/z2t0A5qT1051nDG9scsaXcdLKFDf7GbfrPJ+fnmavWayM0zgEPB70WIsTgQZ7c/Xl/Lh
rvGs6CyS8dKopTT77q4J8jYaigVot1LDlZUCeKyPw3rIpOE+fr3Uh+2SDvYmuQho0SBNeH/XmgEv
I4jifVy0jnWXoMZKTnIQvfWIl9WgBzFn+Qrsxl4pwf0s1pla+Ne/gLbph+tlG0MeSXC8/RTqjm9f
UXrVJeOZZb+Tjl4yga4pqzKrq6VSI/QHt8Z1GkvbvFZVEEp/GAvcrXzoASW0byxC+12Q63hs36ra
ktmvvER/YZ+sld9pD5nXeN30mMiyaIqjpy2j9geWvJb4WL8DcwJoUi5NWez0NdUTCx5As/QwoaHC
46c4BcVg3S2iC2AcuVm2bv9/pnrrufeyevoLBrBbH/GydK0fQ+0N9Z8eWyk8Q+cN8VRobd4DQzWm
AnOsrshPdQ9QFw2xYgEplDUTTXGyV7Bwew7fZI6kUS5rENJV8zn3K2mWcWFllf9AgcW0zxgQGvU/
wcjY1X3JH7QgzDORZTRR7i9muhsbpFhV3AVJHZxlvUO+Tfu0WW8NqbnMbLZTkSRxTWO8jAo5BcO9
sK2huBxaR7OO1YYYdWKupXWe+wozehXTJ6GjfsQFi8nvHQ0MC0SNi0lLrx+HbNTWw1QXBQ8Hlq3p
xQys5LkX1UEf1KGUXaLHbZZY8oaCo9H8qbrGNXHExJ3msR9J2uHfDm2n/UAj2yY/pjxQCJxnY8wp
8YDMigFVDMWTMac648lIoRt127kdOtYgBWC8E6PeT9HsOVVxPW6WNLBaLLgKj04ivfFnNw9VNkeU
eJr5dmwLiq3h0hTVkJHPJoFxxB13EjduLqaSFCZVMx5BVaFrNv6P5jCrRxcnn/Q+d+CaAMZgX1mq
k2pe5uzay+aOcRmcC337egU3WK3hBOwDahuntkeAn0tXtI+DR5ZLxarBmepBSWvF/D5fHKVd+6OV
Vi8257eZYmGKu9cYq3Uo8CQvcGCeb1uXUYdXE0RfWlKMHntQwVm6bMxsHvdgjJGceyxG4xSL8JTl
+ZCDuwKUHjr1uXN9dZCp0zTPk1kbZRkWvLcr52k1e+tPdrHF1MNptkt11c8+0seDNgZytIApNIOT
RmU6WfMQ5r4yk9dxaPDCpNvobjQhTUpDf/JtqcbNPU6oYYlSHOwk7mWBMk5hsNjq3m6GOb2FbzM1
d0wviip2gkSDqmRbygt9fQLPvbS51C9qP02YzKcIrx5A+mqbkd7ssviAB+h5m7X98EBcl5v71s8o
1EdI7cYMshCUoxSmh6zod4LbtqXE9L3mQ93XunR9yBhABJCFNIXWDPqZNZh1F0QqceCeHZpMc7wq
0jMfF9AQQgQ9gLNZY340iIylntUfJ9PoXMVJNqL8CY0We1p7jyyogb4FF1pJmMm6atZnVJUaJtrM
tSfNuWmmGspULH+QIoey9dPyl9MPAqqHl+pKv3GJskefcR2ZAJJTE7IYPGRhmc8vdSELfP40Mw0G
eFMb+mc89QzSnelHCaqjGk6Gqcq6+TBgXJuO0UJG4rmY3LuJc95YhVvP2BhhY5edYEs/F+iijYBp
PAs7GycybU3rSmwCVx+8vLIgHqz3SeXIeb5pShDhAXtI4K3G/ZC0yJWI0H3wolsfUvMumCAUeLUj
FBrNXZcqew1xMJyN3ThKHILiQFuL4Qp6tuyPPU4ieYGKcGpLIKGOuQZ//Nqk17GfQLj/ndhSvDND
L0f9p5ebY3tXe3gCoPRDoITYkBlW+H0We3JoLkQL0SryZTnT3c5L7iTZ+fyAAeFQHaoqdc0zghC0
srrItN/eVON1lM+yOxnw0z2sTmLg5rD28JUZqUgv3MTMLgOmDfZmFZSX9NI6+jy1F4zOnZ87dbmj
5jTAMaf93GaXbrfAXmG+tre1J9MaZffCNeXW0wR4CsUuA0jBgZ9F48HIyllGkwDpeUBirVdno2wS
J3ZXgnYYS4HZP1mz6Wt6qNV1351rEM2qG7PMq/4c9LiTXPV2LuQ5+133pGyqig8p2IrkxVO5X18X
peZ711Ovq+AJ/U/f7gGz516cGd0iD8SumOEvokEouuu1OnltGfIcrpCqYu+Lk64IfvPKtrxziYHE
5XqArdj8CRK7cJk1HLgPu1Ytg/WKYx+xYqi1w2YNzzuii+vSFk7zCAupLG4xQu/VaYbWFlo35s5V
+ZCk/qQ3R3sd3dHb686QCuMoSPYSESkQucPfxZer/rqUdt+sYTYZ9qxF46TZ5m9zEGK2GKdvBM6v
TGUsYwWHpE1TzPIDmFbMZ7TZpkQdMgt2QOTKpm9evbnWdbggfj8yqJtBSgx+9Xahdw9ebtdgTrDM
mdcsRA2mXDMqW7n5Qc6b737DRuqL4eD7S8VAemAE/UWuOfgpII6Z7dBvBfs5codxfq7RgjJw54p8
Zms0SiMqUV+gqzRabQod0eZIifQyt/0HkdIsfUhWrf6TNl3hU7KslpKad2c8GBr1usjiXbQir0+H
+gXAmH+DqGtu4qDWM3HtNqs4ggpck/Mys7ImYvfpn3yDZm84Wkv5PCLkualkW/xxc2eqj10rrOtu
Xd1rZlHT6Z9j4Tn1mfUFmTG6p83aZ/MtkYJP4R3gWH3oFfYaB1xxkmmne4ktIqsNBueoRh0xCRLf
+qE1PB6WVNrJMEjdiKlYZnqYddgfRIjv8CYAzgdep3Cd5BzLa3DzXV2pX7nG+X3STWZv77psXI9F
MU31buiNcu/60rD3tt6kBzIfTCk6WXY6QrakB9BRN62+cXraeKBxMR9WjrdnC/0lQE+oSmPklAsP
JZcVnkTgzMwJU+p1huiTLx421YuPMo2YJEjxLsJsM86lNorTFAMTGRZF4x3LephggNSrb8S6xjEU
GttS0dyaIN8bY4Y4MRitq8WWMAE2jnOa3bDdmY+j1QItNWUw3tuFl947qUj+ZgytXxsD7hrcEU3T
91neIsDRvUHne2iLYMXveyRYxX2oc8878MbldduqZjyYmEt3J6JlLmc/W5Mp7kuG3PvY7jfL4cIZ
V5KyllfTHYPa3iX4lrZRwZ+53J4D5XBZtgt0GWBaETFK68W2IhZBi4hpKXR1DGqxsZ7NX8Hq1Gep
hS1GjJo55xp0MVmHXFM9A+0qL362PJo8ytdK21sAdhx+bYNwyXGgSVd1XZoRGVW9L+yKf6UGTAye
ln6ThXiGpw9DWRTJ0U6TFaNPIhVkF4UftFFgVN0lfAQ/23vmZrEcjLM77a121BlHClQZ4Dg/tpSa
FtS8oQaj2+bTr2FOqLnublZvrJ3bugT8Eq2uVkxhLbxuDMGsCXHheHjDx11qBWnUpKuHeTnPs/vR
K908tmlRUwi0KpHwhyARx5UHUQbkbMAznLyJzWxUuV3tm3rRLk0EXO1vfLxlqPnsmQCvxJzGWdrz
11qlBycTsA0Rn+vlToo6vPHOgqrw7INfsYcTugdN+VoqS6yvLhY6T3XVcZ4UWZ5bcTPC0dlPKtW5
FmNsIqIluwqblQbWaSIG58F05OifNgna/yizlvRGeWkDVRy1/ZlYEoLLZV0J8hbVBWbstnYK1pEi
OQ6MmcivZG+aP0c7yM5z4LZ2OOlWCh/Xh1UYNdjtV+GqDPt+MHX5E//6BG7YYufGjTkDhcL9di3q
p3LoFypl5TjNzQ8+S/gWaOA5+dwk17WrjLj2Ts2a3cX48udnreHMQdTiNqkAUG34zDTNfOvIo3KW
vZqzdeRVbYKbhRGTYpeIfMI1nC5xdsxXrXf3JfKcMlwYXfL2CSgWESstqSEWtcJ4sldtE0ExwVmA
VAS4FlgLWtNEZMlBmYuO142TpjUsOQqij1lhrWHne5CCxnRm76In7JV1uDIWWR8HZlyvqMSZFazw
aTFOem8ymArTyFn4vtxcWw6olERxxHJ8gA825GRtJY+lOFJk4O/Ri9kBeSdsBXOm8bJHGuv1q2mo
9E/WtesfvGCyXyt40/MGL2JwLmTpVwpqzl2TaJWIdV6op9lq9PGgl1ZzN5Sazp5ZG8rae8KtCAr0
JNBih4DCOrgG6OcTC+bgXZITfKuIfB88jJoa62Zgrk7umDqC6wq5lLNA49SK0NJiZJVUtp8TDDYk
qEtluVeWLPDFUAwwBXt0+To8Z2/wxH2BUXF5Mtkl4fC06N5OVdBD+SDyxpp2XVCn4IhhED0XKXPt
IUN/en1XzHId46XuE+vAVtxeYDWdMNZrKfhV3hy4oa0KrAOQVIAwGEzxV5+04O9oO2S2S5H0QA71
2aE160MEixDVQW61jdrcJQ7pOXqXzTtSGHX/a11XplvSzKpL3I+V9cLUHznQFADdU7A07/3Ea2Ew
Sc06tRhLP9Az9fOIHvcAvdSnJrxnWqXsogJ27hxnWW88LC3USQ5zlf50m2794So7+RVMUrueLXO+
DrRgLQ8dEQ8iTeAUOKHXdLx2eVH0+9Wux3wXGAL2cjbn8mLtK6HvK3sVvz3cSUtgLHJ6Kay+rfGX
aSw3ToTpHSqdCRkKN6n6Neo2Ptx0lhpxXMrR+g2uc/aY45Htr47NQ+08eEUXZmHqf5nlX38s2tLx
KvWj+2tJq+IuczDOYIyxAkXpwmfis53Z3yVqieVYIbyF4rzm9V/R69rvZhQFxtFKytscztEMs1JV
2WWR9za903ppXo1qHGS0yqAsd1KzKyoFoprPwM11AwmC7P+mrp38lPCormeO8Cu3yqbnbHJ8XKO5
ay8QsoczUfcGsX7DMw/R+ggjgiVKHFhV2Taqa48UEXVbVoIuajb/wEqcRK4Q5URWJbMtTfCd/Mow
awHjGT9r6vMG9kb7BYvpGehx7kASZyzx2Z1KB3B0PmqYCjh87iajlh6FKnL4WDDKjn2/JyCaFjTe
ffpPmgx2qyUY2yiFaE8VjV97v5ok9hARJwQjkz1NB6/gXuN/WW+kk9mc03AevY3suNj2ZdL72QN1
0OpuNWfqQCR+8xhaXdDrYYIJgxvWri9uyip1Xpc2ALk55mN6St5h2bvAJ4gBO1j7U1TOWztHT4z0
xOi9atoLEQR3nOltHi9O3pwVrr5MJ0NbuT/bxdIuRKEpZ2/4WfaYErDOp146BDdZkEjBvOOGmRgt
4SS4jve4chvCK4+9YcOMTO3O/uP3sMJ2U5NUZ7Ya1IO9zt0UDQ4271Figr0IJU/mUNNtXffLkqkn
2qpSnLNbOPU+gMG7q20QT1GPwoBwFv7YSjiob3dHBvKJsp9155RWelsODPeG+UR1CSIEMUBsllL/
W+VFfcaI37aFU71y98OSd17E5Mx05U1ywccXhRg3QK1uhOmufokDmyVoOCm3CRfM1ftdStjuRBrE
khNnWbnMgMEHXCjr1fNCvmf7hZ5mcq939vhoI6H/SY9CnoEnLJAGZlXw6K9L+4dKYHU1zF39u3CU
ddJymUNE8430V9AzwiYDnT8qtDVITqxmrHzWnSVvlJZM6y7RrcUMDTvpubPsGdRBTGe8qXASIdkH
QUa7gH3zChf1cg3x9C0MVDqa83ORo3PhAb3C57+0Hy1Ps4HJ2NX0G+CuB/2wov4ZjXXrYgvnFJUZ
DvMIfCRdCZLnLEjPldMLYPbcxItkLvWccSoxn2MpSpCiG7MRy8SrWka5es0NJXkHKLksf/Zz1+Z3
mx1jIKg32oPdFUkZymUQpECMkpL8K7iph6TW1ovEN1RFqOaIKewz00ujMWv9eUfUJKGXA1B5Qpqf
XJmzuy5hTX6kIkSXRG10XNtj4+JSGC4dJNIoBaAqT/1BDr+wYLPvIO/Z7N2aaq7bZvIfndQy5Alk
9fKum4r2ZUJWfcFkRCv3uQsFIWxxvngiZ6+hxnMCM/Cf98ZNtTQcAUmGxyVbrOtdi0b3HmcLFHKI
cth+yJaFo2NtJZM+7lCK6nTSC+uswouVI6yxoMxbWN0/5X6LZRw5Q0JC6tv4SI1ELee1aqYx7Oyq
X0I+cfe3pq1Vusv6tTpaYM84ptKyvGws8gnqQHTRD1WfFOeDwhzhkGiBceKPpfea1nZzimaeKKZa
CDGMyRd3VJa9PkZ6nKyw3TUfbIDTIWWvKIjha8ms/EVO8+llBbvp7qepNfeOuxDRN1OhcnCNw/is
92tw5SKvQ/XeYEMSlk5dDVGAI+QZjc3WCWme5re4+Exd1IGHrfb5uBB7+XhWWeFkpfXtDIh2jWrY
kiqabEOc2/CRAo7CKb/xCwlZp+6m3NtbsAiAj1J4I3JjvLk2oQcgoWLEnUF3c4SM6YzngJS69VjS
orrztHXITrGA53AENLlkIXuRdgwyXSwHPe08Lx4cn8l0J2WTsSmWnSZGpS7HqeqDnRJZeSYbOTgk
YI604F3L8TJfXU61xktpasLibo65R6Nop0one3KSTv3qA6H3Mc+wPJ/FZBpxsI683BUg+sdJK7vf
QV0BZHCJUF5oMsiLwlunLCZnbn5MQmrVlY79wpTeBB1F4Fi01gRELpnz4dmwZE3YAcZ2/mGDPnbB
QPm9/F0qTR/Dppz4CjR/4inohOpkhqNVWoclDzzGmvMheHGdfGh2/TCq9XlNZuMW/kF7lIue8eGo
ZX5q6zV4qee2yva+0TQP+Kjbj3OrFUO0Wlr9rOecutA6pLpXWhFAlnKDdm8MLm9p4IK4AMI1B/5O
zEmXHwdq3SOAGttQ52kVELMo0uJb14ZUQTfExA3AooBdxXlX+iLE87YVO98v2pIyh1XflgKzBJzU
VaOFYsjE82QDLY5Nz4D/XFf8mLhdepYWfu+Nsa6kuCB47sllZSX7qKail++YyK+R49AT+qXJxfXT
l0ptJQWp9/21D6kCCJOP3CVa1x72E5j2hsqUN096pEkgNBwq3dBFLR3uv6b0dEyHeQ65eXSCtfvZ
JzPep4k391ZEjZm0RnrWvLGz3bY7HW1TgxTGgUR1CEs/qsRDl9VRo5RzNRdreb7o2srcxrSSCqXK
dcmvxICnfDZMEMRNkxgD+U1qkVqCOaEwzkDfTTHMps7/vrQ/DKsgbpMwR+s99B9pR26Tu9d1hYYg
FHLuqLiVtfcDRzzLC6fOnf+gKRJzSDFE72LkrE0X14OWUbDqgvRqgexGRiHrUj8s6GYBKQq8ViOn
DvyBV8e0L6okGW8Cm+w9mmTbGNv2Xf3KhT2zTdOf54/nRNMh5NjlzlR2cNnVYhIHJPrF1dikhhmD
3FqupwA3R2y3JwzgG3c1aVcZ2UwkoI+moe1nONfioc5AW8eqSBcjaluAwBelXZKqORyDNaD52RG7
TmmYamqVWquzfPCN49B10xJ2aDjuoArys4RWgbopmcxO2YxzPqiceYkUzO9Ykoi6TnqYU8tXMS7C
Ha3MpJjS0McbPIncORG/7AYy2yEjSz2hpmpdtt7q/s2swIY2vKZgQkdeIA/IGRymfanSUsVDYi53
q6PVWmgYuRzxw7ArjyZM7tVRV3fIviVEN+EjwbAUwtpLpLDljxVbNSeiGbz2RPurf0GTaLiH8V3r
CAAohYT5sCqqfsZEIyBfe4V2LhmRWxo5Z1Nl2NVvLcsVRUk7KO8SVAndrva0QEYa+cFVIAoiJ2h/
QxYCG1LUmWVVniSWiVRiErRlQoeRqib2iFyHaKbHV/MkVUsCIGxniJyis28DILQqNJh8vKHlY1DC
6I2ZQGiey3AqfXpS0pu6qzkn5I1hWJQndZkRYyyptvTxsmbLbzORekW8t3bnRVlXxgkga+1uULZ1
jexX1aEzJQEVVr2BnF7T7btQrUMBLEud6f6fJgNAqKB7NedBXGpNMj1oSdtXu2Doi1fHKjlOu0Wo
36vUhktLNtkrdCF3JDmwkstONi5bUNKaD0tl4667UH06emZrviQzWx6XyjtGX1TN8Sya4afXaBTm
lVpw2Zr9rGIMGfsW3NQKZ8c5Z1/SQRtvSFVVF1mpI5+QLGg/GzoTHGRBJkb4pYZWXGBfSj8pnfrl
tpMglg6epaAgdKY3vA46Pi1E6+6rhoekHpGM+j9Mcy2o9ELLvNdETWSdTbN+URXbTiOyLLluOD4B
qE/GckZzhIlb1L5QbZJ8NNwL4SjbpTVTV9fCkMS7LNlcmkJzcTtcOO98b2GzGhhMvOmBuvdnY+KZ
ggZTvThx6lWUKfG79s3j3NvYYzm4qkB5Nxr5lzu0bVaEmmXUUU59MNaMYmk5k22Fjk3ZI11d6Rw5
BA3q2nVCI9xUdXtdbu4C+6Ax5TnbntWQfhDeh66vtX8TrbbtqBFZTyq8WO1NIYJxjeiXgxoM7Aaj
F1PkxvVACKJHLkqtq5Hwf2A78DOaTwxvzEzDCx3n+SwVzj5P6g6KPXsdI0lL7skTm9m8V98pCjus
jdmuI14S+bTMhXaXGjB/aAUPw6+mTKjWLlj4l+Eslu7KxRn1ZeDkuaTSbFxhHNyaVz3KlISSXV1C
4tg6xKJojOERbm+qHwpLzle1boz1WeJOSoU9n5e7ZyyQ/l+hbfbVgh75rh5HYnnLzwOoTBMwhQg1
b/a7KanNMqo5kNBqQ1nSJurK7MpkAnbeDdMy7NIELGMo7NLi/kqToGKodPe6pH+K279KiRVa02x/
6yWN6R0AaYUAthC8sX6re38nS5c3tpyX8azzXY4cycSLEXmLI35RB/fsaESJfHDxwc1OchsN+XbM
iY5WU2sR/rUpdTusZ8wkoqyrngqxGM8SWr0RLmapnTHo3r663krhGctuvF4LWsCPM9hHDyFBTQ/f
Sb3+pB41/uZ6WHpCWturnKgvfecvfQ+Hbgcqgq1ZXDNn1dgjaRYO7/oLtRPK4g2b2hKVtA/NcznU
+n2l2TT+wW85ebTmdPmpIyc0472M+m+Mf1x7U66W/C0QIj9zQQBbSDaqZufJInBBPS/jdFgx4T+l
4KOvYcsrdEu01CAlszZ4YesrzTpIY7KedafJH5DIZj9narPPOHwa2YE+df3QF7nzOqg2EyFBDyhw
m97c767t7QsR+P067JwlMF5Qj3cqNKGQkQhgFVD+H2fntRQ5tnXrJ1KEvLmVSwNJkkBRwI0Cysh7
r6f/P9W+OEXCIaO6O6Kb7gJWLjfXNGOOsUOpd/xeLGGj7RGBDhq3Aw3CQYa5+Tf3carJHtbUieMh
m3HxQN7Unp4KUeW16FZdtTBMUG6aCvVXoORkAqTSDNyoGfXRN+IFbCFS1KJAxFCilHoItSRnzlQG
BGfivM5+2fdK5uTs3R6daZFaMk2Yv9Jq7E5VseDUCkEboLdNulrxtEKbEqcSM0W8WpD9RFJ3qbVn
QZ6oCBWhKXd+QgB7Z6SChEyzJgjzLm4i+QFRGNgARCnCNzBKeFvKTiI7E65+gB0GQXXMCqXKMO5j
cS80lMd4pRNYiRepMk5iqw+hPwpd/mIg9YaKXEGyetVc03jP5Kx66OpJ+wl6nvxMkfalYTcIIqrq
kwp7oXRQ5llertNGjQVbSQOyTUOoGUcA3VXqmrzDixt1Zo1RErSetroBRgg/RMsl2wRZbSRXMuaD
zHNUd5KnWk38kKThTLpHG4XYK8El0b4VyaSVq05fHHnuwRNL6ZI+KiKRg53DYRHy483i6oW8dMiI
TtQ4el6aXy38vapLxUfa62MepPS+WfpeT1FIJaE/TvcRS/lYLQuNzVNixaUjpNg+Z4jkCLbjoqwr
n5RQeNtGKydHNurSoyBG/Xe6Wrh+RR8AQJnzamrdSDVb1QmFCiiGGpjyrk24f6/gBDCQqlFQ6JIV
jG2Km8XlRHqvspEBrugdTwC4wpXYEsTGet0hE5RLyibr4G/iNTACT50IImw1nS2/GDohudYgcNVt
cxKn2A4H2IicrCChujVnXftVaXX0vcCkINQbG/2ulHCJXBMMlHq3pFl/PatiGV/jnenXYyUaxUYb
iiF2NC0HVIPnQLZGkgZEvJGLEUjALCGHJ9K08nmYURh0ayUOTzlB1/eJmIA+GFTxQnsxq+BbaobV
TBflYgAD4ulIPEq9zVVV4ab4OTn11MnQRetpmVWaG6kfyx9CJmjx1YSq+ZaO6/6HPtDUhWZ7X9+Q
uqfm1dEMOWOUav23NeTxz5na6q+M7OujWulAJ4IKFh9HSUO8t67GNXfjoVKPHXAPEGLUYOFOGuaJ
ksOgpnRFwEkO0ebYvBpJiRHsI7LlvCSd0ThJGrdsxWhw9JFRLFS7iFr10QJ69Bpl0vQo1obZ27lc
TK8F/NSSm0SDcMKfWB67pObDG2b+TVX75jGdStGysdUSQoAKuBOQY2qD0zKHVUw/uV6g/Ul1s7Nj
SF9INUAnT5qrMhrTlvpJfdWkTv1GK1J/UgUCVLs1h/aHLIYF/ghBUOUGlDV3ORPEpQt65SrGJdWd
DPLVEswKlNkQfCqw4A4VIAuufl5teAujN0MdtQ5m63lR4HaqY91VQcLEbsACSg6YYIO7GnAOnFhW
YkDM8IRRP68AbNmrTaY/hg1W7QaFqevCJN1JRS6tHqG3yX6m09CU9B0s2bHI8Dy9eQgrylqUd3Nk
Ggd18qeEsnY96XntzEaqMrOATkm0NnlgqI2b00uViukrAQG923EuLA+yNIu9bQr1+KCGc3InzwMK
IbI0UoXj+SgrB7wGlenM7Mrj0AX1Ta7KyremINI/kXZSVKcGefUyg3N9Dss5v2/1FBcbPHgCJiwO
lEfkkku67udYuREoc0fbsgjr12goVwQiMUhqj1C3dZteLFLBHpAtjsFB9QnlJIqJD7oOqCWJwPza
Y110vwa6PV50QtAQf0Phfio4CSEZSGlBvt6cVLBXVtrrjhy12ik2Fo34KYeF2u57WTpNyjidcrTJ
0OfW1OQVFB2Bx9wNPydkaJA2bNeT27ZqXG6XKi2eSorAHGIrm2JHIBkg2tQLIssm0UT6adHT6BDR
UmA4jSo3vL0jP+TXkdpHyEZEJMQzUZizrZoHgIXacOpOYRsAq0hWqL2tqmM0g0HrhSfi8eyoaKS3
WW2kOqumC29p3IEkN5AKdYe0K3nfZoUlcck0DSLItOxN1yCR9kgisXoWQ4g5PENc9WeHJpZuwEkW
ukN3CckqYjSdSnQiGbODbQWwgbtVnOYe/RZXqBU2OeooH7sce3pZQlB6T0KkVJOrRLO4HQVK7tjt
cHo1Ky140PBcWCdd6N8kZaGyT+N7jAaMpM0E58IYPUpBrAV7qFfHI9L2ZuZz/DFmwPF4H0sNIDdV
16EO8daVhhxTXuk8D3PZXAsq9sQ2urBL3Q7l0cUW9Dk4ypY83A2y2b0Naqc2Wwl2jqsio/yOt1YG
lCJV7ZXc3YjJM5pwWyp00pN/jcuNONageSZVqK6YagucwZCjyJkB7v6K9RFIixBMcDaJuf67QsBX
94RmKF5Xk0BkRp0D4QO8h50RTDn0hdRIn2tzRAkzjpSw4FVC2dYZyUvcZA3tBUBi9OBmMTIE/ZBM
Bx2ZREs5uFZQhhVukBrvF60ga10F4PFJWoD48GthTm9Sq+TBzOt8lDk+jbJPEcomvzqKZUbcpKd3
IjqcP5CaNV4iMOCAMCNF/N4uNYGQlsGuo04RCJtQFmkuDHsxwBXXB+U7pzC5Bo7/YwrabNVyrfDw
jBif3FhMGebHIhO3iVyBYZoWCpsY6aSOvMTETbcHgejTTijRATCyRnkHECcyPRjtaPvWC0F5LQDA
YaEUnt6kGMRt1NZcCZL91m0rV8ptRda5cINRGZ9rmZeSw6eOb3KBFpAN8Em/GlrwXnZhlfHjOFMi
Iw81agc6n0dOOIDKyOsB8zVwQFUqEbyRUrnQG0ncs3EN+Ix0Eh5SawoBr62gw1JDqmoz1EOMkQ2K
54b22KdRacsbtOgnZZtklegXwtSpGwxqnTpGV3aRClKCNCCiQOQQsmGfFtQ8pbV6CI7OtOnAV4bt
ZGk5NYY81lunEWQSvCi00OwAZT4l7UFJuU9sQoAGbdppOsWOwTykYyxm5E1JiR/oYiNjUEypbqAM
1IDJJRVBhoK3Iuq8oTIyxUeBhjR20ivNU5nI4y/aryId5i2qzG7SzfU9fbRCdg24N0b2NhFyxxjX
SIq6Mh8CiEwc2gb+1hN8o8IVPd6Uro1lTF7VSB1/Uddj1CZtU8slV5WZx0bNSQIjcLgQA8BzS6W1
MLXmO413lXYVaWX8DaBB1+FkDVUPTCYWwIlMtCClTlOButqGpNHaaxqF28MAuLx3TFJcyxaBRNSI
j9RXJ/kBVMXyhrM1gIGfDDVoH7swpR3Ea6DaMnYC5ftX2LzHpylUpn5DHd4sXYtIGFxFL8ACSUxN
Qjs0FuHZgvoMei5Tt26iPrUiEGCRiUNdlvctpXvAVGIsvglAIgp3iVMt8ACEWMChCEdRmm/BBVHd
Xi+A2s+QEsqFOdSO2QitjldtgC6jumc9dGVtnpZeGUUKlAvTpPe63oCuHQ/L0C6k3BYsg0sxpL8L
AUr31ISktCaPaaaPcUlpyu3LEoVsEeQfjmWaz+SHWw2T00gpgb4JGEQCJtZ1HVgUIUopKwgcG2q2
0DWm1WIE25p8cgz9EU6tU4oyZULKboXuw/dVhV4CZZrpk61PeZsUmXKcCnQclqYGdQqnaAaZQpUi
hPc4jOPgRbSF7iGNkciqiIWA4jCDy/Y4iXAZ1Ek+B6h5Y96pHZLk2cH+TQANyMQAz7Uk0quWyimN
wwV0mbCqDunk5sqg/oyWAhsoxMjR2IKSk5e1EnC/do+xvmuyOvsGGFGpPCL56XEIozzaCTjb1DPi
SjkZoQyT1iRVnMhOLzqJSqEkHUYcmtc6Gcx7aIEtAEfIJAVeZi30kC6K3N00Ziy/RKVsaG6STOJu
0cKyOjZW2ZzGudBE8BomqPVydefzQEkbRxV7kGB44QIt16iZfy+ijNg2gf4TIw9wM3DJhquoG0fU
jegyA4arFJkgAHgT+lvM1DI4SpKCa6wSofPH+s87oHbWYJdi2R0wjdSGwQ4FT3RfZNtZ1ebJBeRA
SRBoT/080yHXujUgt3oPSZL4O5wKU9mIAnk9h9SAxFMi6gijY1wE05NGhZATgvEOUXe5HXGi0/AR
Lt3hNEfNwAtT6eFrVMfLbymgWuKnjZW+WTzSjadzsag+1IlZQzWTGGBBZ9xMhxNPgVuNBO4NnQs4
e4Tb6Q/y8sVrWRnxaEtQwD9SuSUvM7bdfCjL0Xql9woED1VirSbzvyTAlBXB/Jkl+fIWE08xKykD
x9bnxqA6SZxo3VrC0wZHjI3sJYbDFYkgaYFIQCU7R6UzXvs42sECIFqUSw7gRBTZ/JBS3b4dZ7mz
RUMGWw8llhCBLErCxjMrC6g1bwuaSmaoLiGi4HV9g96ZOLuGiBC5FhaICsTSmJUbfMb0e11ilXHi
gBv1coXpB+SY/wBimtzSvduBLYzlXPBAgQe3HfYpcnDtJUKzuOzvZfDh3yrqNQ8aYpSvKq/jdV5m
yl2SKWpxqpOxh1LHiod5K5vDdN9GbQvd6dIo0P1UWRds5lJJ7vpKack2jTONKrO4kGHEd4EcdZHN
1PSIjATdi9WSEHFqa71x5Y5b44VdPGEfrbEpdoU6yT1Nx6NqWuRTNeyDpnT8cUQLz48qXirBgdWs
hKshkebkzSwBS2xoUhuCw0BcA4jLCIa7CazcL5VwgK2WxBEhp5D8eqBGQMhmUC9AGjoxexubKXgI
8O5/Qv60plbnaVQxBPiAHu03yjM9IKA7clqCnut44iFvOsna1NmYUlmlKyjfTmA674hPKnSNE7kF
Mq/REDRKSy05bUbro53KcpaBKiEx4gYBrTH4kYZxSz4ab1OjE+AqaYDcuTGCliYFg57nCUCN8ijP
dfw2maB5nSwz8HLpcmxqpxbN4LZIVLBF5Zji5FJqjVK/VHL9XshlwDs9bXu3rSB1i1ObQU/LpamD
YKoMsXyQY6N5AWq2CP5kzM0mojV4cc2wDvYcKTXz0ibHM80EpThJZmfeoaxYPptKrQn+AJDgVy/F
09sQUW4iyZKoN+0ipHftPLJOI+fhtaK4PhFvjvWuoelq8CR43juHzyU+qItVbSchCQDEkDz92aZx
+DxXYfKSd7PyLSfo/dnXUx5TjuXM2bKSC7MdgssmmaTB1GG34OC/ZxnVGSnNA3K4+bBQkDdM1OOr
oZYdYqSw5DWkDofLDDjf7hVY0ryw6YybLtGECQOeSRpZwCR5aqo0frCC1LqlgEjuZQyCRVhTXVNp
m7pAk8sUqwQBM/buFVeCAEQGb2kj4co+0mIVvOkRSQu/tepEdWdQERaIr27eq4ueQ30hru9OItZZ
7KlDRII2A9uheBJK98c1AtUwNf2ya8s2bJygR1THhcFJvm6HRf0Wptg2GyLNGHkighXfbCqcHKib
m98jrDDXcZ13sjs0IpXz2KS/wIbCaBocravDzB6WWXiCq46dn2YI0c14kR6UyYCvpQaBKbN/OG72
mJYyLThpYZ26NFg0m7A9wpUIJIlrIsrCtzFWlm9BPPQS0PA144w2Qv+qJq1SO8tIRsZZ0J8IVh7D
mdIb2aPbnF0VANISYNuzYkgHGseaG9MKgR4bUo6/H6rQbrtUjMYJ+0+hXm5nir7LlI6BD2RUDbeZ
1FonoYhgubAsavdXyjBS16Aw3rpBN88tzRZ4ADs5US3BbjsElruiEYhQOwrwHiFskdCQmJTlSZ4l
AAKgx1raaQKOE2WSoffqKZortxEnSXXMhdZoZxL7/nVQRmH0xr6REt+KrJSbFlk6/hdQ1AUgXRgm
rkRyMP45haRovH4RpMHJS/rwcdfmFPCFVcvxHvYxKz+MQ2zeanGa1a4yLBkNWyVouyPNP5S3ezoW
WIxayX9KaSG1/hwtweTOE8krP4xwl12JVWzcBdOOx5FQr2Jhs0qQyA/JwV1cG3gYNcIXApDPAddk
5gr/yooJlfWYDpC7spthtKkRATggh9A9gZ5VKUeWrX6oNSrQjrLMFSBjs0rgR1QDCQwu9oyQXU7u
OinRcZrJqYLJGwFouxmdRD/LoJq/lZmUHFXw6eIKHSSLTF7WIDwtq99mMBASkuEla0geET8s0Sjd
dEYmvuAHjp1D4FLgmA6NeZQqpZY2gWouL6EwigfoQwbxirYy5eeoScqapskAasLdEe5IEUcLlVKx
ONJmoEig+ZU+ouCOvIEDHIgbZUyJeIqQPEidUhXZsEEUtYe+bSgw171OoTcVW2s3C2E3bkb2+37h
XZ+2KjmOXdJEVMKVgWwSXGP9NdAI3s4SHMoNPgOPSCa25WAvLamNjRnXDfALKyrDh7y3KDsBsJdB
ThWpedLzElgsj1B4rDMwxfbAKn8Hqz4c1/APUI6Y0RkmCGV7S8dk8COtyCU7gzIRd6iTmQEYQVDl
2YpgWLPDKpoNkFoZSYw8gefWW+kFf2Sk3eCFlavoIVKLjnhYtOpn+sf1jHRbkf0IpboBDxGkJJcs
i4Q86PSiepBKsABYWpAYqgbjsR23KJW73OL5xZr1ZcC7V0CFjCRtNfA4OJMgptXsTo3panCoR+lv
mtkYJ16mVvHLIKTizdFtPLELGxz/plIqZ7XOsy8npHy8ZOpIaGvmAkQyMvPjikad3WiqpwP+TNHq
25Da9uxFMBTUULzVwqEdeEu3aVkqO5NMCVSs0MsT2JdTJR1b2gJ/NoG4HPXYzDp7BGLRb9VyMeMr
s4oLifR82BnXS6dn1SMRgvAoWKRFKQJVIuh8PcHf7cZKes6KhYyahF+f/LDCZBBsAjEQioFEy9Sm
qsGMfzcQLrUouFiFhmFQSJKBsg1JwQP/iedvYEsHFDYsGpd8paKTxy77Gc3Yr7udzwmWaOaG7BPq
BrqxZBUuvvetzpk0a1YN7IdysCq/IBQb2H1a9xsjHadbQchWCYMgZLu63s3SXtp8Pfx5u/c6PLKt
NOObUMfq54otdLA2HaCV3KbxisAoA8jcb0Uwggq9ndWRCoVlL5oaXjVTBij468Gl8z7vP6PLokjN
kU5zXTzr81alCu+K8rGdZkMCKW9H7aOn0tzQ6+Vl3ajBEWbOm6Ig1pbHEOD1THAPWsOyw1LFNlJg
dFOQJQ4ZVPPCp/v0w6EkKEMhIMEKfcYJUU9Ywl4lIC3ykGQn3WohUIqMXGDalnrpXlgLmY3+m6dk
XQsDGWQuBsSvqrT++V+8MoVInpMiZmGnAS6H10gBhiRHM9FLibViAF7kFkN61EESxMSZdMt6aQHu
Bt+O1H+td09ff6Jzcor/fSCLYwGrqSyfC7FUo1qM1LkL7LBmvqmxoQCRo2XKsONJm94CXIwL5BCf
HUaDooCurTy7MH+cLQGYpzJtqcXTEijf6kBNcHsl8LidOO1A0FmbqqB/u1T0C7IPHwdWddDG+noO
qW1bZ2s/6wLNIlVFM2Ahjiu56XyYqaFdgZFQwG/XnVubdX1naVnof73IHw/Z+5HPpmyW9D+CvqHY
CAMfDV8kouPqW6428rAjJ0Vh/evxzukquOi6Bh2NJsLCDWHt+nn+OmXtrJVSrGJuUEYS9yH4Vp7c
qrzAufPx6DAKCoEcG7oy+Or9KAwdK1bNWVZGqdtrK/zNzKU9hfnx3gBzfeHcfLaIMG6vlGAUBaF/
ej8cgqqBlQuc1KbjHetIFTtkIL/TYCNt/335MNeqiI4plL/n5nJEJkGltEnqHCKI0UnGuTOdymiH
4sK5+GwFTRTYRZrf6Uo4J4Cib6xpppinKKjleoeTROMXvcqxA5qUFuiGPPIFzrNLI57xJEmE9nXe
Y+6qSBh/BDMZNqtL1hRmE6W3sEJe4oH6dEAVGAgzXLmgz16+0QBFm0ZMsaN+D4A9apc95BY9rf6j
dgPSor9AJvjZ2UfrCD4tCfJQiGffH5O410ecFwZcaqMGYN1ZAJ2m+j/snAWzLkIQIJewJu9H0ctG
C2eTUZQgJI83WNFuLGBacKYwNASvz/BpLlzq9Zl8/3SAr5Yx1FC7rdduXem/LjWMJ2FSrKcykFNp
AjidtskGCLpV+3S4QB9AwyFtNZHUJ5b39YX4dGjF4DLoLKiqnQ1dWn2G9033M6kf6WUNQzuy607C
d2/NtlgVmYVuePznQSGj4uhwbDRoIc+OagBgfeqQriLjP4hPtAmlVCHSID5yhqQ3/B1AmiMtiMGF
279O5mydIYGl3o2CAqbtnJJqkOMyMmvsTBv05rNM63eCvyINWyTSej+kQ/vC6n5yYlenEEEYReJB
/GCtR6sD5ZdRWQOg6moQbPq9oPyjSPqq+8tLwEAozCNNeH5il8BcFA3crw1NBE26khFs2pl0upIn
fp0FJkkmRd2oChjWCwf3E8NtMLN1eIw3TdLvD25D77tBqynzS6tpX3e94YDc04Dlq/0FnqZPDiqS
gApyIpCZwmV69sTXmSgvo5ZzZmgCdIUGjNmkNXTgxlSVThV45adUsi5JT3wyQWslhkc8SEPD+Vwk
gc5p6JAHljbmBrpiAy6JHpdgE4q0K3x9KT45K9bKQ4vEBpo3CFi9X8uE7nPSSUwwgBnItToATWOt
XaKB+zgKtF3QJUFCZfEOnuuqiYOJhEeNKosAk8AxHVOAfVEyXPDHPhllpczjb0woRFRncUFP40pe
aBbPrAFYtJIKDdhO9K/ExyaCIPgLMGPzIKCzsG7eX2ZzEqNhItJArRL0SH5sYNkp3bIRuuiC3fhk
Otg7CSp7EROJYtX7gSgzqWGhISCxjPCjxrncOCAXLzD1fjROKx8l7J4QiRimqp0ZRZmOjXEqyHHK
opbusWHx7MUtoJBqov3fo9W6mp//9chBzQuRMioRNJwxt/fzorzdGwYJECr4Qkv5DNVNoIDZEgj+
fxgISUhA8WwXZ+/9QIjUozWS4SUrSkVoFJmVX83T5H49yicriIILHpfIU4be5dl0+pI+1jKpecsG
o3Xoz4FqyJhaMJYpdRuw/09fj/fJsWA8fRWW5DFB5+D9rEpdDoZ0leMRgKDZYDgkv8X6ev88CpQ8
ZMM0BTskmmf+CCn3VOgqnAOqbOYJEgp4ImgO2Hw9yvpZ3z+N3B/sOC8jlNt4Pu/nEugRbFMrl6aC
mh1AbUhZaJoZ73Fc62saTgdHbeK1nyYZwgtaIh8tO/IQOORrhYUX7FwNPW1p5BAnOmL6sR22aaKt
yS0wUy+ZQL3wWpAJ329xGarswnn5ZP9MeKmh1cXeyto5Nza6k0kkQzBoD1En3CSamtttVY0XvNb1
bJ+vLGpJVFS5Z/Aen72RZTXRV28CyLIys9jQYxh0FNN7XfRUEEHDhZv22T5C/Ec+bl1R6TwL0StI
UoEZJT40p3hDPo8uyTjVZyc0ZPmW6FE46Zpe+wpO7sPXR+iz5Vz9V9Q+TOSplLPrYMRkj0NdA4kP
yOhWgn/JK+E3vBArfnLJeY9xknHPNf559rTAv1QpkKWDEtZTw24BErwoE6yiYGFrylh6u/16Vp9t
3xrSQkGLpTTPee8XqE1K2vVotckjDZyiGlIr1CmbgsGCteqCE/Dp7Ai5Vydg9crPAm+oosBpQpkA
pUoAqB95XuoWbWlN2TbNNbG9W2jFsf590FWthOHWFf3AEb/I4IarhcaXGdk0SkX0VM0YzRKiGaTC
L1y6T9YT/w0dOt4bvOLzwDgfU9pe4bmhR6mj28eJl6nOnmjGMuqJlu15lC9FVx/EPDgoSIjo8uoa
S/jhZzdwyq0o1KkQ2BZ3L/fioRMP4wSllxV3xTYwqeBIcd1SdqUkDXSWKpEdzgZ1uRzSugvn95Nb
YsFEYkKezBIY57mOaAQ2iURTCfClCT3UbMHXhfKlwOPzOf81zLoNf/lGid5lgxggQxMsy6TbTb+y
XaHXqGpOrljdkdMs7MSRMpeZwV9bZZABQWNuIo+TiBcM/CeHmimvAcLK+S6qZ657CbtbYKhMOQTM
zTtitb9a4EfHntrrdmiJeL++sp8tMfloHhQ2WyPD/X7uqr6grQBPom1oSg0RGi09xpyPF2b12UE2
UPMmLABNBT/t+1GA7arZ1OOv49HFv4pIjzwNnA2tl+N8gUr5swU0QImRVaYs+yH2GWIxrmtUvOxS
V8MnemS1p6W31NbPSnitbD0Ff+v/hzUk3Fop0kWqGmd7BmMyQAEJr6NBPNwNGhCClGuiCxP7dKdo
LMHW0TGBM/p+DeltCioZuVTkgcPY9KEqUnuXIIsu6K+n89lm8RrypFMKWB+P9wM1+L4mja0MJHSi
L4BOd41yME4VXcP3/2Uo5BqIr3g1zpPgeTu1nSVwLqqpq45m0EWUR0xgvaCLxuTbfxgMHVECIJEc
knF2CKG0iaCnxoMfKD34fd8heAli3B26LP8PJwK/kLWDh31dy/dLCKZJ1duc5ImiaPkJOgvzRjcH
84J5XH/Lmbe0EiUba4KGR8k8G6XIBn2OF85d0YKjtHuwozvs8fgYkdLwq56On39fQZJ9QBbRlsTx
PfMnFNJrYa5TQINTq3CShRa5JkEgDP2n6MJmfZwbKT6VQ8FbSxLjfG4jjnfWgrFeO6oB+QT1qTSb
Pax0+lZs4uHCxD4ZzVxVoxTOu0zgejaxsVcEVMYprGujoO/D3BIeEouuDLKIyy00fcEFP/fjXYbF
WkIiCNcFZ/pccyMWdQD8QkljO9X152pti8gVebz7ers+HQV1Q64xWQxGen8KBWHQpwWGJhBusLCq
Q9jcAOm8xHL+ydqt7heFFoKSNRn8fhSy6HRImeDsi2EebiUpWMESdP7u1XzUv8t1kP3+52lxBGUq
VyQyiF3PpqXoWROHEaEILGMECbn8My6Mf9SmJk9IHIKIEwZ9rYmev4uyAOFEsQzEeKUCk24LfwzZ
XbVwAGHQpCayZxdu88fdWnPKmkFaAz7BD7awHiq6cAYLfF9W99fGkgQHsR9hfvp69T5ad1oscJYR
TsW6kyh5v11mDtIH6EcKO0ZXenma/1pWkFmjJ5dUsD5MCJESwnCD6pEko4F3FozD9tsIvUgzolTP
8XNeCpWXdtGl/Phno6yXVld5lhQ0Id7PJyO+WVtuQQ01GRiVuFGiazXW8guv74dYkclQtEcBCx+J
kvXZMOBPAZkbDNPQ8VvbaWHCujPOY6ochr4CJZi0Fig9WvKxMZBq1v9ejuM5WdXEeJh5mdXz50uE
Ir5X1wwerWGmaynjrwLQ8YUI7pPVVKkyiNTnyQsBRH2/mgl5/UmPGETux+CKjhhQM0IYXBD1XJ3K
dw8XBn2VKcE/w2eCivr9KE1ctE3X6i893cjVGmXH21w0/FKSbTKKuFG0l6GGceHkf8idrKPS4kTe
WIWa6NxugFWEF3jSX6Z+b0XmdT54chk4mZ64y/L09SU7t4kkp0VZhxGeyIXw7YNqKRQxs14vwLo4
md/hVQmcfsyHKwFmdy9Ug8j7erzzS30+3pkX35Ql6mHaigqMgtGG+ci843nh/Zq64MJF+HQopICQ
R6EKjTf6fu8odYcQD8/wVtJcxViWsOZ64Wty6GC/BBQ5P45/5vXXYOuf/xWZhbNkmNDj0Y6KkNd1
VNBAuwxKdmH1PhllzYnTY7fm9ZDsez+KpgeBsdSsHg2QI10TebCBweVffULmQjiiIY2hgsHXz+tb
fS9FQP2hgASDom1G6u7U0xbD//okfJwL+QLaLqjEkEbDnXk/F1oclkTT6YYM4qoiMm8jD8zjv5r2
P1mJv0Y52xciHogHpgEmBEDMNuRcz2IqPX89k48HjRQL/K8m3DFcIf3MJ5syoZPDBb62sh30n9IE
aURGF/BKXmFcEoOS1rfob4uEB8NgpD2oxKDDIZ8dgREiBnUeqJDliznvrVCkGZ63ur2G4z2/RW41
cnDnqisYZmVnihN5BxVv9o/Gl5iVFxkVQpFspCifR8l53RdtHhlPVkzLQQ2XozPpZOO/XtYPB2Qd
RCW4++N5fljWHG4ZuIrD53Suc8tTakXbF4U6W5uvh/mTPP1rRcHc8BdriRevU+08rwOJiyY3RiIg
fymPkgvuT7qGc62/0fpQ20SElvRETRotjHQ+jSmSI7QV9+HOCqHGEtH/vnAv/oRc/+/zUOvVZbwe
Js/ygtc5T2yp4jCQLZRO7pP74G9sz/G27oUpr4fk/zsEtZUzhyeQujqB2vp0cF8edgzg3H89wJ98
31cDnJ3Stm4r2mWlk2/7/tPu7s7f2c61w0DO9urgXjnOhTry14vGjM5c7a5tMrlbB3RPT2/H0D7a
3vONI9oXVu6PBvJXEzuzWnnStCoAptPBP77s/AffZ39ene3eub8w0v8KW18Ntd6Pv54U/CtJkJjS
1e7oH7cuQ9n+1cH3Xdc/OPz3weWfruvYW75yD1es8Y7vORz4z73r8mdbd8+feXu+5Lv93e7obvnT
Az+841sdZ8dv44jxK/n167f4JT+/e/CPux2/zebX2d76x/7Od174Fj6C7az/h6/5D8+2na2zZVy+
l994uzny669cl1/1wv/Zebbn8Ruf3IO92z3YnDV+xvPWI+c467d5/Dy/b/1lzjVfHJgJn+huHX6z
dfaP3n79Vm+/Y6FvHJevmfV2UzJ5h0/ne1vOlb87sBF/PtuGn7xzXvmtW751f3O/3d6vy8RCrT/t
Hg65vQ577/C/vz71wE8v3Kv1pfhrywCH0xIFSdPhdOVfrYvlH/78zb+PLz7rfmQdDi8H/+VwrG02
5fDywiGyrzd86N3dZrfZbLzN5tq+4dPvnastS/V8ff1nqte2c7PloLGrLLnrnK4cm7339ifn6oqZ
7bcXjPz/cBBfncB1un9NJx0MYyg57FdsFJt1PK7rvLP/2CTbr+0j2/a27jATOax/wjce/Dv/bt0L
zhb7w1d3/MDOvuEY+Hy12rPdbnPDv7f3zNHdO6c/x/nISq0XiY26cXx/9+eQbPf7PdvoXrGCXLej
v040sresJGvAOvouK3XF72JVng6cb3d7dPmZr3f24saePfEI35SCwUowJHPk09mbg8tJYylspvC/
s+VcOE/ae8fi7CXAqJnv1x8+JLpOVwvgvxxDjwvBRWMP/hyrO/5ifBZtvU+hzf7vf28hXLV/u9vt
9vdon+4vGFniyAvn+8x7XyBFnMfVyj6xvYf7rbNuCl+4R9e52u24vNsXDjh3FwOA0dh4Xs1t8/0t
W3xwt6tRcJ/8je+/uLvjkePBZI53oW1/Z2o+u8q58fZcnCcu8d7+Y8l3m91xd/drF9q/7tZf+vZw
fInth8V+C+0dpp7n5XjHf/76xRJhnrbOzT32mH+ftvfe/fY3Bw0jYD9gVCbbDu0Nt+v79c3N95v9
1vu2229/3p8cb+OcsA6O59279uv1eqI49/fcKtvb76+x7/st2+9i3Lh/3Iad/5t/Y2sZEVOzPWCm
D1fO1rvhZP75xsd7/vd6j+/dq9PTk+veOz+/Ppfa+tx8cUP/eIt/39BSgKoEg4NNP9hPrM6wLunz
xufWrdfPY0f4sFfrDTphe/n0X38C6U8q9auPcPbU552pJPl6Jo67/+PsvJbjxrI1/SoddY8eeHPi
dF/ApSeT3twgKIqC9x5PP1+qauYUkwrl9HRFK0pFs3MD2671r/9jfjo/1pvY5g2fZiJLwjW9ZuLz
V+Yzf9jsSMxuvnrt37v3m9uD+1zykVf28+7baYIzvK9X9ur+OJw+POvILaPIufNYBrzK9q7eEnvL
wGODk233hiX01bIfvKvTwuPaa9ejl/b2tFxdWALUT0+amBASF25Dp6OZacJkPxv6TWEWY1VNo71Q
I7ZvphSrylbpLqSfftkKgVakOzJtnGt3lMCI04L4KlpGTAd0fdDdPhOkCzfjX7VCPI34OEEilbvk
53Ulz/sBrUmEAVaBhSE1sfMun5vq9vdD4/Pq9ecT4zaEgw8HeAKFZ0ey2CxknJNxCKNKFbMX8AhX
ep2Oboy9wYUwzekD/88Y/LMpBO0aJTPkMcRzJRIlrNigmHCIRKmxlI8ck/10W7QoyI5jDS7TT+Ml
l28x3o3flxjkxwWV9nnJzM/RgeiVWJQEZ5uj++cnqqoQl4yZ9xYlzX1PfTmOrcpqCdI1pIy1Vjav
fTy+9hLURjW4K7T+eULvOBNorLt0Aw7pUmrsF6+Y2hgCH/IpG0/tyucPVEuzHM1YjWDDowublLe0
JyzZ3/3+FV9q5azb+dCP6EjxKqjLzrAVqVS8FALRhRvRr1uxTjlmglRc0j73pcHUJCgyhmu/hJEv
W5PgVzLuov8ffTllRblZq19Lviy4Whlmu7zCMkle8cRpr4RB0C9Mil+MVAIqBOt/qiUM8+yJoawN
qyHHUyeNJdTgOdckKn+lkFhb2O3FCh8vua+qrTIkw8PvO/irpk35RDzmsout4tmQwFinkMacl6WQ
ij1Mkja+QcISNhj9aMccH2HMcnX9SD3YpUqQry+QAkmi65jFEdTEIOrzCxRGBERCk+DYZqr1IUmL
ch1Z7SVNz9f+mejMUCmhpqOD56taJNaDLlb5bGPKcMvN+m1Qzftg0bcDnn249HdrQ20uHInOIrXM
+5MaC68okuqnTP7ZuZA685EkSzHjO4JV1bNVgYJZV5IS6w5QgSpyJTPusYsbA0P4+P3r/HzXOK15
poTuAgkz+h5FP4+yo5KOLCulaVOn8EyZgsQrq6j2oFtS1No1l/JMv+qqyqiRJELupATPLgPAbOS4
t3BADE7lqxJ+x09ZGAY+tX8J1hZGtS5KM17/vpNf95CT6IzqOzQm3JDPYyERaGtscXDUxsJScFKx
FFygOp0fLmN/YZX5VVM6ouNTsBhZ33kREda8C7xubAXxih5l1m4xFb3Aiovcl5JF0i/07MucoLaG
4kDSQIpJ2ulc3i9MOOeYGpW22oRzm9DgaFqloHL/w+d3qpSkiZPgg9F5Lj9XMlwXTIBSDq4blSup
6UdiSJ2b19lwoaUv/flZk6nRDBg+lrfT1/92Eo2WORJxpIydcK77DbZxuUNBduH+vj9fBj2tKDqj
j+AYtRHnoVYr4NK04KKK1XNuth6XkaRwMz3SvuNpYOLmWyXqhXHxtWNksTB+4hWxm/KvnzuGj/yQ
GDUeNVbaal4dDXh4BPqy+n3HzmcXxwZmFWpNlYwWc+xsdlGBL0H5RKjdB4F4i6kZhmScIKAcs15b
lnIryMaFU+CXJkm3n/Y6yOWouJTzMo8MxPOktNRzx20juRPEGs2xyk44SnhpXltmd3Ionjvv9x2V
zwLYzGbim5w3/pzUaE4+P89JbyNMEWB/yiuUnjbAM0+6whfPBRLnaB7aJHvX2FsYQ/b89Pu2z/Vz
X9o+O5Jyeuv1+tR25b4+Fi4INvv79vh2oZXTb/n7afS8h2fbnRI3kpqcWjnU3rfUuf/QVm+Pd5eA
3J/v4vqXvpxNuGwa+0FMaaXzY7t3Rq9cKQfZvZSwO7vzf23ntG7+bWJzvausKKGdweVUy/uKvafF
fn+4iuxj675xKrMjO7mwmvwU/P7uGZ7Nh7wtWgOj8dauPbw2HbJEDkRCx3R192310roPuBJeWFuk
03v5XZunCfO3nlLulc1S/LNNqoIcPKPsR0zRrxfHeMBnfXNhmFxq7mxhUfABk7NTc7PzbfHFFaBN
r/Wjq3gT2Nmqv3C8PU8cfRkvZxfYVMWcAd+C03uMnJx/VBsjcULk1YXn+It15e8T3Do7Z5pG0prF
afib2nMfrGPACBWIc61I8SC7pCy7NDyts+UkMQVZw2n0z25l10CZXMMH+Oo8xG7sEgabWVBE+8fF
53m+FZ3N8nPN0hjmgINqGlbu5G37WF7VW+VbcCTt18x29TbfF9v4Wjlq9xeGzaXHe7a6hN0U6+Xp
PWLg7WKuxKgZ1myITmAbTuUVXuiajunoF9btL1fc8/6erTezXKRZexquKI38eC2597lD0C2wKx5v
6cv2pZXn/EB23uDZwqMKkDIjRHW2VECeGQIKdMum3w6pcfFdXlixz8+21hQV7L80NTrfGEn2e2Fv
fzh3j79/dacJ/Zv15bx+Dr+5JBNOrSw+wEsHN3yncC7NvkuNnK0qU1bg3VjQiHoTrGos8B4p9t0G
l0bDhV38/GBOIj1Tm1NfhLXqjA5l8Pa7cTC2ly51v5zfyL+oDjl5I+jy2aLcpmZeiKdRUHvQNVm6
FNdiw1Mda5c7QJtv2iMMk1WzUvfWpRX6V8Pi722fPUvcBOdMG2m7c0dPf8z8yB/92U39diOvLykV
fjWvEXco3F5R4qDH+bz7JKBJEoJwrd3A+xElXEYwJ1Xnj75o3GS5+f1QPJ9bp9wCZVkyekuqOSkP
+dyY3sVyEGXq4ghKp/i4Y8LRkJoYqu68XNgOTuvC30c9TVE/hKyTS45pcH/83FRmyvokD7BSA9yI
dqVVFAjclezC9nb+9E6tELRRuYDgjYJo4HMrqjSDemoxu+xwhbnGZtzYNkMGa36W8+ukyvMHSsel
43/8FBFnqyi0CDygVTzrWokhVtNW0LlBjFceTvwsU2qX3wAoyi6NxfPthg5yh5PQav28IZwH9OAv
NotlCLNjFENhOXictQ9Y/+Kg2Wilkt5n0tBh8Z8bkAoIIreCjTN2fsySOXjUuqIr7QZ7z2FT57p8
g3a4hirZxJVpVyKkzN8/ly/nbLRvIndbiVATuiuGz9nbAJtWdIYBy1s2Uq1y5SayEqc5wdndqdUD
SnF0bZgSH6b98NbgS/setlZouhIqrcVPKkW/5Gp0vi6ePhKfRONuf9Jrn4uaBCw6Y1GqJgeoVgpa
QpFt8GP5S6vEGFCN1WBu50rmRBQP04XF8utkU3hpFCNYp/mGbOvz08C7XxhnyoCdpjNfa6S6Dx3W
k9f4rV8qQ/pFSzLaMJ04BlEFbv6fWwrbE+TYkhfMlE9echFF7W45J3jFIxr6+P1L/jqvMeWRrdOa
jMQTqt9ZW4Y45SVGpo6B5aHXNdN3Fq3wwh3166hHw0r8glQFAURNPJvW8zKMYVkzsE3AGboXloFw
p6YixRdWh93gBlYEbnn/ccdOPiGUuBPPR6F2dlAucRhE+hP0GC5CeqiFNl7HTTe7v2/ly3mcAYk7
BwIu8/Su2GbOnh+yJiVZ+sEJhCiwp8EEKJKHip2Fc76N+6X0jCzIPFlM1AN60exDy2fpwof4xTu0
qJ47xbwICBNZOfsM4yAX0ZwM2PlBcMfxEq5EOYsXWvk6KlVRMVArngqRKTQ5e4nprKRGhwzYiceq
OGRqK7kDjN5N3k+XxFNfO3SSzVI6c6pKQyB3tmPLs9hmi9wBA1ricJuUwrIJAPA5v393X9cSE3k1
VaokVyjsP8+6Yq9CifFsto4hxIUrilgcZjg4rklMCZ6ZayNIgKkdNoHQ/qW9/1/v03+FH+Xxz42z
/fd/8/f3Ej/PU33A2V//fYjfm7Itf3T/ffqx//ttn3/o39fVR3HXNR8f3eGtOv/OTz/I7/+rffet
e/v0F6/o4m6+6T+a+faj7bPuZyN80tN3/r9+8R8fP3/L/Vx9/OuP97IvutNvC+Oy+OOvL22+/+sP
op1/ewun3//XF6/ecn7u+Na8hf3b/OVHPt7a7l9/CJr6T5mSBLwWCJ/pOv//4x/jx88v6fI/8Q0g
HYbFEH8wrf/4R1E2XcSPSdY/KQAma6eyXf384h//aMv+59dk458UADIz+B9/sqj+8X+6/+lF/c+L
+0fR58cyhkz7rz/OZgGLGFklcJfMAA2DHO1svs9pacqjHqaeEmZ3hST3tq7kJ2hDaPxn8+2vlli/
WFVOviqnSfK3OIY6pLokqEnqpcY8X1W9qB3HJVW9cqJa9m/v4K9OXurUSUGOFvTnMn121yeR1ncy
tvueGEnHiPshqEXttm6CC9YjZ/vAzy4RouTASl0mvjZnBwrL0mpM6KzESye5zRwY6tBH5Aios9nh
K5CE6dPvO3Z2nvyzQcTPCmWXaKHPbQaHJFRjNYlTaF9Ndg1H4zUZk+Yg4A7mpxEeuBq+3BeWFY5H
X/pJtpQEMtcdov8ks8/6GeRtLVitEnmkDowjpbvZR1HNgYcqIForUWTeDRP+0nOKQ6nStdU6xjp1
i/+scRUYveZqjZK5WpXmT9aJG4jB+bgdcDE/LlFo4uTfaPto7puNJQoVyBPduEsG+Hygp2K7bVvk
10tukU5iZ+921ZCZW30q05dM1nIPyImFu3bN5RLaQ9W54tAEoDyzSXoOlgF6Kev8C/XJ+SpShA4S
+ggTnuyD+R6IgfqK33iLpnxpKph36RTiMNbNeyPIuzejzL5H6ZA47CNXA8i8XSxbg1Nj4C+5i9Il
PA/DwCFak3A6Vaad2TTZ2pQy3U67WHiS1Mi80ox6xO556HwdWXnsTK0xPRaG1q5i1llccUzZzio9
3lCr3K2xUX4Ty5p7XD0WuNWCmXgU9VJ6a/pUuqu6ENylOKUdFKl5fkcGXWa2OAKeWbSxXwmgw0Ib
r9kBf/8eCpUVVzzgTE76aw0T6s7mgJ196wC5O0Gn1/so08rEaXsxddNcaJ65m6S3EEvHeyOqQFXj
5ujKwgKlsynkb/qiCDjeA3QAGhsr7gIhYw86yXRxmoTRPpr9e6jPsC6jQLoXlKoXgEYHZF/mLk/2
uJ2la7LMwaaJTdGTlzqk2Ndqt9TFptcJhjBHOM/BRsIXerAl/uO6z0VBcpI8y9ymnDUEE4mqg5af
oFhl8rCthra7m3Ot1rmXYvlut1FubHH5jl5CdJISWLGgdPAxABsfpZOvLKKyxTqmeJPDtgHH2CXy
+xCQNgTE1PbrMTA78L5doyO7bsy1FMcJtl1tM3uIqyVXzUtA1WV8HcMLb5166b93LAHbfLIoGRD1
EWcbRWmk205kD+zZg3dJEOobXeThYo1KiAqMTeSIKcRVu6jhbldykrlJ1gG1gqS30QfoorE8wIKx
hMhwlZ7MDlRz5N15vLjKPIxriyz5YzcO5VGu9NqLwiJ1grIKnjDJSxxJTvRnTCvErUmx4qMmDotp
13X2Ogum4dWlUa2SxfyAGVr4XREbz1KpIzDXu/k+tvLwthg0fa8PqvUQ5CnakVA3V20ohluri4qD
yOybANxK4oNCif81aPXgCp6umdjdUoDECzTRTUsc9WMOEdcT7B9nAdS1s+IpvRG0tn0mdG90N5gt
A4cV+BjtuxCpWPXIs5Una9LWYumPkOpE11gsHK1x+wPbegvKRalX4SDX9dqc9Cm/GUQ5gSfXC7X4
vbCyEfzSMPTBCgc93E8CzYxDslRKWR4isQ3WqdJayUOaEnygsCMTv8NkAHw6kyyfvTCWRPyKwQmE
B5ZhnvcSTqnpgM1SX5dagLUwyXDp/CLNe9jGAaX3Wz3GztHWQ/ModvnaSChXXWGoBQm2wZVsdBdr
FpJ1ofFh30xj7u/joVRTxPxLanjUbqgH01xa/FNmaj23kTYG5baAoflU5KI6rDghT29Q9DA8rNWW
XF8tt9N7LybCsqLUQXkc+8AytqkRdT/yqp3vpDmPFACIQUcML4db5Ri5vESbRhBS1c0NUIM7uE6k
WjkRZLcUv5u2EAcPcZA2K7ECXEGVoOAEbbfXxMZy55BKtqY1ArfvmsCnAgCkqWVUbl2O29CMfGDb
DLiCyzyG2Q3s5ST5oUYzJtZVBAS7tqrMYThNfGNlGrYqlN0q1JQturUAzKwl7iDrsl7wPDbIWj7w
CB/2NQirY1fFxJuyXoNHqcnrkruqzeC/SxleJSTwMZTStUh7K2kyGHuRdd/27XWj62sKkMyKtkzR
z3HaqEJ9G4fm4M091oMnDvu1rM6P/ekZLdGKHcgz62ZnwNTS8anIK2OXTdkj8PFnrazj1RTM71ot
vSmU6ySwlKRm2Et69WBiCfbAPrSqZ2qq9TDb6A1o+qzG/KIfKa8FpQxGMwShWJSrRdYAv+nLYzoz
bewgDN3KWN6yuNmXaXpgl1x1VvOjLaVVqajXqgoEHDQ7AOWbQsHcjPvoatSVVQyq7bVnbbDzKGhd
7sAbYwAwnxatejUUwY9IHe+5GF4bEoPEKm7wPMCTT248HOyfTiwnx4J0D/4iyP2wbW/MinE0LGtD
rHdRVq8wFB6cJYneJ9Fyqh76gvXRV8AOas1yoyV7LKsKrLU2sGRmXM/SOMNdXMFzrdhr2vQS6wbY
WM0Z2gmjbtbdVPKAp9hq1701QJHURdpH6XyNbe22AaGFoZXEeRM8jdrVftuMnpEY1107Ukwu6ldh
KbPvK/2BwjP5Dos3j1jbClTyfR6OwPW0pjzAuFjnDQXGgZyvtV7y5wrxgpHNL4EmVPhLZttx7DwV
m3BblhjDyKZlnM2t0h1LQV31U126IX4+9lyMuiONzSopEToaBlw92cKAzcwEm3jiqqwxyCQeegSD
Vj9JJ0uCSlGbaxzujzi39eB2JqXcZwuO9DLsSH/o460aD5YLaKyj2iu7jzWOhmJaHPRGCKFLF36/
xBtxMXdaG71lZfqdstT6NlJDbzawkqaSe5voITNKwWpcj++s3NxhLatcJ4SzHHMUrDUN0PkEe71g
dqsG00ejExpfmMwnkAofalVyQKGqzelLLDzmqM+cpR0HW+8k40Y2kuoqFpPczbISraLYXFUVppiT
JfQ3YldZG6vUniEb88jaeWcZSeDrmbipsS9YhVXX3Q5NH/hlWY9+LgRra5HHNxklyQEas7Ht5/EY
xMV6FoldqI0ML17QNjVw6XU8LpsmbLHiMTBWYq9fA5eAbmpKh2HRb4ppTNeNjH7SUpPkJRVNJxKq
qwyR1nPEDckZT9y2vpVXczDeFpBc3a6PnztLb/Fhjp5nnRZHGnAmc7pph/ixlMZbGGA7a2yhDUGO
ZXAHq2qU5SvJEA6jYcH80TEWB4x0N83ilaQMG+ibN5Yyb/u43RNMnfBM1ZvJtaJiXNWleZCWbPFM
MX/N6nCnw+wrp/G6rLXCn3vkjdp0X83SjzQe14ZS3+KF8Jhl+q2iKVfgPfZGFh1Tqx/8Yek9GO4i
fIFeQUgyveti7M6z4KmpubG6Zt2OyWqp1b3AdLVVEz5wmx5AIl9l0OV804yvykH6pky5C3FhNXQJ
OHp8yDG2N18ltb4NZyl3kONcJ+kJHqD4GMBeNzBqHNHIXSlCQIwP/323iN8KSRdB95CTFTD4KLNS
YMiO0bZVZiK7dDw0T4X20wQmPCsalGQ9bFSeC/vSsq8nab8kzPW2aVgLCbvacawpt0bdXUl80TbV
Xlp3WM05UwPmp6oUiCoVijSrkh+EVtqg2ao8sVkMrDGGeWONquwIjfxdNHmJKQRUSyC+jT3/e5Wp
oq+FvY4d8Ai/LGofMA+5w/obTlBMDbRMONVusRKLbOLi8Y3W1IuDlgxXeJmQJFBvdArm8D4QxXOK
oTr0+ihs4Xx4C1OboWI9t1nxOjWFa7TJcrdMGdFppRHt1GBzarul9iu4GH43ZE9aN8CaLceXOYd4
krHfGLrEs61yzRHkVlrDIStdcEbJd3kwvsldtppbYTc35VuAlZo3ycE1y5SHCDsl5JZ1fqWnQMd1
ifBzpId+A5jSrsPhrikNNpdK39B/uqIXV0lcfWCltzPFgDpmfZodsYZqFrcB1sVhGu0meO0HMbEM
7MUIxHdy1u6CoVX9spuEzZL1bQLyoCzWOlrIVbnoCYA8sUo4s4Y1yEwF7ls5f+RLX7l48AMwVuB4
4pFWeHJW16su6LXClXtUw1IrTo9LNk/bFqj3O2ilFHJhc9W2CbkQ2OB3S58rNjCnwh2jQN6DtOQi
InZ6/ygWBnDJnPOxmLfjt6KRzdCR0fJ7uVKadxgDcgKATu2c5iKjLgwBa1p6+SFN0bIXqlgDvaZZ
P4wwGlYd8K7J1vOkcuc4rRwzSjvLM1trccIhi24j8kBvqZhN60ZVDgt8PX8UzfQqm+X4I6G8uHMV
i0p7QbcEp/8JrZM4VpPPCdLObmtrU5jRRJa5FcFp91INQnKSzRXIXy5NoZTL+yiYkm0nSrGjovp2
i7jDEsXUB18ftekKg7LuDsq8dq1QC3xoUuulXBTYap0INjzDDgRlY8f1Rg/BLKaM0dLqyj1cKmuF
m0G6B6yr31GRk3ii0mtXwMmhlcgZwOK6qd1KqEGhnpAjBXWrj1AJwfmpUc8laq7agz4Oxq7FbxZd
k9kGN2BAczeVSgHSYMx0Gur+KZ4jeVcIknRDcKBKbCtS0oO85PG9cAIb2oEIedQBPpj6jFjj/WTM
4lVsoE8To/CHYfSNNySj/A1FYbYX06Vyen2udlHexClpIij0YPSiNmJcIwS2Neb+Nh3HcCWHg7Gu
1aA7aEGXeVksfvRtbfggTjoXEwDzPgG3d11bUn03LrLgzu3I8SyXNpG2QPgbzO8DaATQT+xD7WLx
oie5cSOxKuedFi79baPlp6iGkUz1qk1khIHT6U1tYxUOTcgEizg1yUeQL8k878Uc93XzR9HOill6
KBsF7WgQcp37g6jWsTS6tb6kuD3lHSX+nT3rIC69ek6TxslAbufelBlZScRLkA5towXqEZi49NSp
+ayiuEwUlUxdGd7m6rynSp3FNR/bjRghArfxk05XnVybT8WsKVy2YvS0IBZwp9FLT+fTcxCNFB9O
vexLUlbvK1OOPMxQW9ecBhF/xLr3NDMjX11Tod/nuuajpx3XQy9yPFkGr1FmoMqR4pZExP00LwxC
MAlgJFPpXOKE5p5UlglLMjjW5OqQpFro5WZrWpVs/IuTJHJjjwavK62GFV2dttQ/VCuu/HfzQJEK
L9jcBHOs2wPmUUk3hoeknV7g/nzo8YSyDrSCPSid4A1gebdRFeBM3mzwRebgbozc96ehs60yHPYA
ieDuLZLmT1MTeQA7+22Xxs2h6sxx1WdLtotmNdvGSS1xxFSU58DS3ycmNH7KmuyqYlz4Zab3Xhz0
s1cW6n0gcwqetdbv4wRELNXznVNN0AONLtB3HfBMStqF4dCQzfRxt2k2UMB0UtSBzGa5TMJVn3v6
aEr+1KEINqo5tcmFfrNIM76l6iQ6OQYs/izVzKxZ7lE7RfoNFsq7Rpt1D9j9ns+jOdpsyW7DQKrt
0ipLtzJhPsalsWcuU9LeGAqceYknn0bqdVNVV1NcWptIFxEgq5O1ra1RQm7ezclTC0pUwWg0HDd9
k32rQD65etalnm5Kg9eaabma5lr11DbUIAcpwM/H9i2el8KPzKJ0ytgU/CgI4020mPV1Xfa3SRgC
aW3Cx0EE2UjpXeo19fw6dbVK0nYIvJwiiDUT3liHkz57MtRA2xpEv8QawB4KSXme86L2gwEC0kSg
wB5N5QqOwnxVE6p1uVbmLneMfqel0+IobSpwJtI0MEIyVB2OHE4uMTJDESpXUwOdAnQS7LipvYly
+qPRi11ksjaPS55dJdNsHmIruDY1dDpaIw8viiUkG2uOKP4pB+WHpMrgj2upLx60gWUwy8ObqhPj
Pb4ZrGqLYvmDmERrTJTFF4mVeQOCtHG7ojYOrPGJo9Vme0IBZx47QQ/62cicKYllb24MbSO2kI8y
WZqeF+KrXqub855AOMn/CdSRAcL0mxAE4w3OsRq8OktLXkiLpx6GUMEmoPNeW02LV8udOtrE8INN
n0f5VhZnwxebTsT9XEtgeTVC7YS5ID6Ydc9uKShwFvOivysKQdlxGa+8sjHqp1AIR0ci9XtIxsLa
gDPClV5dEiKbSdVzO0qsKrKr3AyuBH0CYFjXjzOswM0cpIozYAIBg7Ahcy7jnBmO2ZscS2zEJZC+
Pq8fIbZfSWElXodli8euYXEsQ22dTDBbxyx209kyHuUEQFuMEehqshoB82lIVfC9cqIQ5YMFWV3k
4DgV8xS5QVKqnBahS4yAbWGiKdDtteWZ4ZCs22ZRPRjpcmgnpSXZ8sAZNGJ62NrASFE5KbfSa66W
5Vrp4KolilCzdpRHfRpa3Fdy0+8xALYTCUsvy6z04wCm60ptlKsGcBZ6KIOco4XX2EYADdxl0gNl
Ey2xz4ibfKlxAJxrDb4qHjwTQ8JsLNFWYOoqnf5YC0prFyoitHzxF66JmJ9vrL7w1Kl6MRJznQTK
UZnN13wavnGW0jjjJsOqHs3uOlKn72q1qH6itjlEX1w0hrb9FoWj26XVvKljgVteLXYbqRm1I3Ou
OSxl2u0b9vh1nkitW8XZvI7qcPL0Skn9MDYE8ZjKZboFfnnQ4vlJqec3Ial7rmzjfFcs2L2qIxGO
ugvD2cmaXPfkTr6uwJyGtjqNJq442NWo8bjr8TbyC62wnoJ2np40peIipZjCoew5PWcx6CHsCO2Q
ChAnU6c7fTAfMW7flVKa+VmegqbS2OKaEKvQqX4p9BlwazCuqmHaGka05tTgEtHdzxjOvdYzG2ka
iS4XqvVg9HdjE3vdZLp5utzqVVY5hOB9LSEWEovlwVwGmcNv4Spa0sEFjuObsWldIuBuww+VGmMx
6WsoG/HGmDSQbtaz1Yi7ZNScSqW+Iky2Ya2uzSW/n1TR9LM4B+zar/uS9dKKb1qhvx+i6qEpeqcp
zTVBVT+acq8nHmLlwzZsYzeLdH8MpI+ODEErGe6sowbDqPgVbyy3wc0jk9htl6p15VrwSnCvMOmX
p8TI1ws+Hlqk4bo9exUn9SwTdk3N7C2sHYZkfo5Tr0PYwZ/gWDIyjliR+ZaWP1b54kZx8zJTKtYS
jhlPd5sl3IYFslqt8plWvirM3cuQ636Tynd6jd68AT6riLK1nS39IQB6Tc2kl6k9o2hxrbT25xRT
+AQlgEHoX5fZ3yjDGom/22H+PVeq+grH23Y9yqXLrrEd5bF6HhVlm2uYDg7jRo3Y1uNg2oSh4kal
astqyhmhGPZdWay4mTJWA2VfdCNk7IiEf+sMfNI0LF+qpHHDJHHYP9y8qI6kQ59hZwIzDdm0RX2f
a8UtsC8mtQi02yhORLLON0qJtIDEy+idxND3k4HZrj44BD2OOMIruIqDU41IHHUApSlV2vMoD5YW
3Hdds03ld2WEvhnH/hSnR3VUdzWwVLfN2ns9yI6zGRFenvglhJ+57Vjy4PdhuA8pUXCaOL8DxHXI
ZsJf7OgKbM4Fiow7UQFmF6NyE0bg6xbrdc4FB5c6P2TzIEAqrCc58RRlkR1dn/Zp0x5as2K9MA9C
X+2ytoYqy1wWyk0RcO/vmWPWRObPrkZ48ezyN1UW7qnOex3b/jiHRUwOodvKyeJElA/fElmfOQZk
bhn0nadr+qHv1Qn04CmCCVmxKIfpRkll4toaoOClS45s+DeZ3h0azpSLmBJBkImt0ft0mDjtW91u
KKLbOq56uzGGXZW1XtQTic1GcRVHll+p0m7K+8JpR6twiDsdCy3fq0qeOXo43g7afBdlqKITeRf3
4uAUSjt6vdJkdmexmoIgL6h5VHq/i8V1HEG1pVpky+XW0xP1VTEDk5BE/1Kq/WOjsnRiRbq4aWvs
VHk23DBrvotjz+7S/5iiadNg7akC8JuK+GWIjBtSRg+yVoDbnfvXTBl2J4b2hmTEvcqqVZEcJMl5
6Kzo2zzM22iw/CDRj7OVrEOTStmFbI8UW5HbBBYQlOZ21IgqyKMVO9Bxd7UqbbQ0XwWW9mAuwjWC
pdZG9RHabaje4UHbOkHTOWqYHcYh/0hKxZ5qeVVNwjWU0TerHQSHwAusS25+p7scHorbUSivuZy4
ipjutCzaBdZ0m+r1bY85uwMoeVtU7RX732sZW6qDCu4hC6Nplcsd5ycDMBppQed/s3dmy3Eja35/
Fcfc+GYgA0ist0At3BeR1MIbhCiJCSCxJpYE8FzzBn4x/4qtHqt12t3uSzsmTsTEORMii1VAIb/v
v9ZbcxtqdaXdSR0za/sIhU1z4nJZx9NtlTcbi0VmX0WbXTw4kkXcmsrlZtug5UzUSiaN2aUus6gf
VYl0jLQ0a69sS67Jyqp1nlMeeh7SmJo4tlqvjGOTXxRvN50uRip++F7w/ajOh7UPj3LxopuKZ8jZ
2IfO03oiBm1JD1hD7fCahO6IfmXx+tSdGhCfSDf5kQw48QlBaknBZBhvl4UtnGt6IMZUjUPVHyiN
zPcIHk8jUBQcYJJhkftKnamxyh/qLStfkNiVd9XaA/uomIZGYTJ7NxWF+35ecZyKMLd5M0Usz+pM
2d/nGTtjYjkGt0eMxzCV2dYdCDt7qfIl02dZQQVK0pZy+myZHlu5Z1pz5/RTZ9KFKH4OK1e5Z/zu
l6nK3DSrG33fQx+eUcAbPogi3j7SKBfddvUc3WBHd9oU4Ejv40Juu2H27H2uq+UO7FB8RpNlPxug
5LPWVPFClUbWHYLeztISHq7aFzLuoXnG+oBj37zvuTJ7utDVPuuGbee4nGHNIIsvcU9KIBVa0y44
yZCg1QXz+MrTpxyXS39axAE+wWWwy+L3fkZueIKCad1XDBcF7Y8u4lxgEh7ss7n2qDq6jlY/4Bo1
rvlQNdmSZqzuF7Nvoi95HXM+u8CgUk0eTdTTvDOkWT/Z01gmRsjvUnEKtOtKJ/BoOADoRunOBreZ
LqKJncgUw7cyz5/D0R9vC+AD2oJV/zjVtNwnHuFmV/Gi2vN1m9SD9kFWO1OAygCs7jbtOGnY+k2q
4FJoeor5JCoJKwmC6ofbSwM5iLU6js35Yg3VsRuo5B5tUuXCqO8u+1YTkApOtie0b+e1zk0L6H5Y
wN3ex/amLovRP6JMuIcbEu/zemMO7jX/3EbWs1uipkF+a/Ufl2HZzit6V/fuMDbDjhl23vuyAlEv
1nlPQSm4mQBrmsk3u+uLLLrO2tC6Wdu8DZJwXtoOK+8CdNHO1S2Vg3BmDT2bnl4MZ4fJTqcJkovE
dHK6KQYh0sl3ysss98p7uw2fe+32BwCg4SBVUB2ZneLUCv26SOyWg32S43hjz2FL7zY5nNRKxtTC
TL6KH+JR4c0epnb4ttEyqVM56fpA5fB0G3V2zboWNPlu2tzpOJt4Y+hnfGPHD73j5g2ahnqaeRn0
csmDBnmcd53pxbsYIjleeKojzq/ttwCkI+/UfKiXpTybYED1jiLWjNnf1d6j00m32/mL2FIow9qA
vm3xLXkRVBN2q7UyMY7rzaImaC1Hjp+cwanP1Fzku9g3OZDO6F8XMHX8Tiu46bIh3PlWCUzpryTR
R2XrJv++NUh2OjIG9yUBVzwGhwWxRmlrh0NH2khwB5mxVbRV5nyKgzLIP4kwtCQd9bBcuzBYbHH+
72R99U4PLbmXMwm5UB2RdODJxt4mZSIcxuO/q1qVQyDALDqqzB08yrxsio9lQgTcrfkHmQnW4zfd
0H/p8/6NpMafJFT/os9L/+d/jN//27f/fj5TyoWU+DfN35uw7/SDP1R67jss5BEyvYBqIqJNT6rX
Hyq9CLGdA9yO1g71rbBPQdo/VHqO/Q7jAHCzTcoihlWbn/oh0vPeYQcm1Jkf5WmFNOyfafTiP+q+
aDjlDCOQEqUxTuMQ38IftXNlhZG+Asmd6kyOj0sm0RnTHN4G0+Mwhjbf47ULLP05sMumINQD4cb7
QU7uqjlSe6fGKRJLCKFvS2+pLDvkXee33wztDNN0vWRR82nLdCnTOO8766poFv3Qj/pknqfw+G52
5+hFDnP1YjdZ/jHKwwxanzjh+Jz8kLVC6Wa2PM1Q8OAxc7blNR4jWAf+ZI7zAZFUt4PEWoorhc5h
4ZhwWKImOiSTGuTF321MIEy0plX3tsj1OaIl8X2TUD8cfrhTdnwojrpdISPEY0v+nPrk4guZYIdj
5wy1dP3s53UfZMk4xrVO89GsrzlqxnsBFduiApryZ6+3Gr7ANuBhZJmsS4J45O/NFCIXanpzpP9X
hvBPqI4gUjaOgMLf7te6LUhZHKSit36MJucDHQJFd1V0omwdlFsuALLThqAJgbsIKE6SDj6CIHrq
cgWgg8Yahfeh6sOA6duRwCi6azeJgMHvzPlWQ6udE/Jjjdes0P34UjtDGX4SAlA+6XoIzxQ9bh7s
/HaCQe6DeY2TwPHWiX2h8bdDIBHGpA5rPkEWji9r3BZ21HCUOP23LJRTcZgw3LMtZaaA9nXkDQSp
8hJRiYpTwBHjo0URSk0LPEE4KeBXu90g1FwfQ2/J6l22LPSMh+4ivVTkc0uNeOVIeZnHuQ5SH4GJ
2k265PQO3T4fjuU0NAplf0OyRjhOJZ+57/CL7ZESOC66qfetomc8Bd4zOumZAypOMyhHHr1T81lH
lduk4dZFHH1k10XJYKv4Q0OfSpHAhzCJynjDSGKF0kNpMSEl6V2uGW1io6eOrsNNkSKE5OEchFb0
jVGJm66KabFNC4jBdae9KSySKh8z1gVPNfLgITW6y6TZvhCmhIQSthpIybT5MCZtgaYBrspbnrF1
Lu8dbYdfgOWskZAL2r+TWbmZPBgUrdTaCEEG0yzn7EvpxJtOgimPPxT9KPo0cikPYurnd/Qo1z6V
NDfczyF5FeBSAyEIPTzarq1N8SKXwntYTWRMYma9nFXzYHlIcWLwC4gHcRyKUG5nfDrdK3tgwzvz
RfyELKH+wL8M7zq74IgJ52l8oDdVXNVx2RhuEJG7qVuSgQR5VdVNulA3N+04iubPpQjQG2yO7hY+
1goxg8k799Xp3fZ9I/hyp3rwEIRB4aC3W5UZP8o1YMX0h9EvDxXwDtdj7asbayFROZnKcfiqttC+
rQYm8R1As6vSudqCG7MQaXPQDKj2+YCr2ksni4Uo02H2pd6W0trrcsKw2ntjeek6KGHYh4YMSZEu
DNeCUJcsdWW5XgRhs362zTBCfIcIOYUzeTebN846aaKt10jt0FWBO9v10+aUHfpPv6ki8Ag9XinL
sl+quAEjX2in6xHNs0rzol4JBNZYLWSUE9669lJ8dDNk9DB6Y385dGHwAp1CScrU83PJqPL1wzDF
+c2A0Omhj1UOdr+GzZOc7fF9mHnicmEPwdwD535owwIBZ1jn06eiNtGWNHJt+ouuKfrhUA+D/xlh
TYiNpLcYpUG363t8QgA+rqyR7gj6pfG39iANwGpdC0lbWTc9/CEqFmCPBzJqF5qpOREfWJ10lOT+
WF/yvlu9KywW+5SXiitEasStp1HZ6/raD2v1edJRA3RZayeth9mAfprANvtZVmhYGSiLq27kiZUG
imdRKomCqKCEoWkTW7jyxRJVkyfekIfhLsws/VXpukRLO4WWSWKaLr4v9FpBx25ZdlPbPc/Sjfk3
LabJ3AmGapj4lr86cYOWDW/J8/yrGy7lTMDtPKIy6FZQN1S0Ds4hKH9358ZdiOS4yaKjO7BSJyvb
UYuQFyYAbeT0WZSWRJ/kD5tKJbxhn5JMLR49TEQBojGJ5sDqZvd6qAWypypqVxcUXvhPo8rEe+4U
+AX4dPEtzlqjsb00+ScpK/FYLzb7b8b+8aEqVnUOEwpE4arFLpJS9dlLbXoX1m4Q9WdqStfw6Hh4
npLJ77itMEsDW3CZ5qTcwqBORrQ+HpdaRV/HIW9QbimIwgjRc3ZZW57fppwHtdxTlcNyz3/3o4RK
mE6mQ6lZZgg+NhftasX5sbQK9w4NedHvMtzKXJDez24bUdQteH6eWzvNu6UnxrINakslYtSAPMxB
8G3AQ/KYgHT8jnNw8SkJTUeenwOYX7QWuywS5rILxlYn0RYRP9xAq3rpUDc5I/NS2WRnjG2A8hHJ
7acQ/cdFNWX+qxPoAr0AQdrlWQdzuyXCo7F9Hzmj6Q+1zV6/U8G4LUc8+qNzHLFsDtdT64E8NnEn
npyyt74PzVY+IoJTRbLFFe9sdJcauBMHJl98L2vgNkbRiEunkuGpdjt2wauawXrEtMrXYEEpzEdF
D5bYmS5feczRj/1M6Z+LGJfWvi+Z2jZ04CO/gI1UuS+y06FJ6YSpwG7I4bvPvN55bSBu3jvEMX+H
KVgIrhky9Zq31I1BRYQzmf/Vtlx2zqRfw05MXyPkXYrlLCjv5uU09DPOQFBvW6k3PvYRqQy6/e1K
Dq76GnmbhdxLEOviTC7ftqysdXyIpVmnFE1zeTPiFDEnmIQbZ86i6qsXWgLwzEW6tHcXL+RgcvLu
yzAYSBQjxvir8Sd1NfaV+MCph5CdO5+ge1lv4zURPGN3rFo/ri9BHL3pqFWz3Jso3r7Fjh4e5y6u
SS3A6XYr3I5ZqW300KRSD32ZImT3vnexRpZNc8Ry63gdgi6f517ETd3JOgnKpibt3llRcE5oSh7G
KfLbiyl3uviIRXUExbElJoG10reV1muXFNxDgqeMdG7Khm9nV2wBz1qstEyMaGHcpJiR2aNkQ1GR
5pC6n93MjS51SzxZ0YUmYrttymNTE8iUNtwxjKFz2N1pxegA2a2bIOV/m8sBMuOzxTMSCqKV5tJl
psBdFzQxJ7eJoxY8j+PyKOnU/libla/GFE/WFSIPa0u9dW2/aLZBG0Wr050vyhZfwlHr97JZMnc3
jx4S5MEeoofeXyXK8tYddNJ6Vh7wvdLrlsil8w4mtHz/kmttnhztxa/x2tD0GRf4h/aCmr7piKNl
lmmThfOzX9KXkWwjwt2ky0b3InQi81mucIAMU13z2POcefBHFAK7qPGgnkS1gN2YrjyrLHsfWg1R
BWtgBec2GqDvopMl4YCZZaOQHq2PCy1nH2mSjy+DYe50CvFldShfBxIzbBnAXY/Vhvx38hB+0QlW
XzpLGTJJyggBL4L0gLOpauKdipA4JGFeURSNbwVCIFCrlS7NkMsDHDVIs9+G03sqN0OVNFawXUXI
9ZbdvGWDvaMp2FVJPG0nDJGKgfow1L0+iLwfg4M/tAihOtpW74AyoQAdOAWYP8LACIPpC/gnRUGk
ldZIwX/4Wf/RNv3/mo/tlKP0P373if3LmnzMvzRfft6OT//8t+XYeUcCM1ZM3FQ2Gx1hlv+5Gwu8
bQTb4f/GH3TKa8IX9PtuzI9Bz5EOjG/IsYXPT/3nbkxPD4mljkNPAxlPFB79/nf9X/jXEMWz+/5v
Jz+7sTj1/fDbbJ+/FKHAH3fjk9YEMdSXvGvxIOSdfZLNUJebMusW1pPuXeuqjau8TGd4B4d4VAwR
yUrup0z4+nbnSOZ9s/N9Z7bTuRjcL6Mz1u7xVFZUXVSjG+nzvuf42vuiLubbrO79+WKwthhQerEr
FJs5M625ynAdQGcvMwdT0ys1I64jSWfHGAIKRidMDHrV0ZIomrK0z1cKxOcL42czqpLWHx9HJxvv
22zFaSDs5TuhhFl8WUSL1e1ieJASSLKoP/u2P9gcbU44Xrp526mzrewG/0u1buhVt35zu7Monq2T
LaGru93iiKlNS9eZXyP2ln4fl8Vsn6N6HMTZlOVLRzkdkAis6BxZZ0Gm/GMb50g/Qx7qx47TbNpH
PGHbhC+1Hs5KxhO59ys2X3b9ibUPmRY0W2FgvP058783TmNd+n4TMO5WYg1SEZc99n8qDZ6iofbc
hC20u2iDvoyTqEOGfearfrH385T3z1tQYIEq3blCd9QHR5lZMfMI9uP38WZYqIoqhoBfc089idIp
v3uylu3OarviurOj+j4MO1YXe7NPfe22n+urZZNWf5DYFL5PPUN1Wg2B9WTRlif5bZE9pLGxNXeM
W4V0KyAl8VMWDH20AodxHQwk6/fB6I0vXullNpU7ZfhgOyVmMZvECmuXyYUDJW7dud5vYR1m4P00
Kyaijsad77HfJJ709MtISdnIJll3Y+pSd/R53dr6uQstxI69GG0e4MWKzsJaEEs1ds7CX0udt8ws
8XxAg2fwDZdm3bH5U16I/c66dX298VAtClwFDnfWpVGycAHs8yI/V51XiCSYJ/7UEtuvTpzcstyk
h86ukH8jrkGg39Tk4wGR3G1bXL7g5CiGcwlq852iK8I4Vt8dX4JsbT5pEUzD3sKYVO+MnWdqv+Q9
A+GwtS912JZij6GovaeurwxTa6Wqcgq64EZEWlZ75dRLh5DTg6dbZ0oKd0gA6m/WiModujR0By5G
jaJTCBM+sTMplnb2XoAlFY3tpd+OzsfKD6ub1hNbm4yOt1AnJhvOJWhN9dDpwZ+TIg/a7iim7DKY
/eFFACrlCCe97JPNzhnsojHg2F3KDv2cGbV4xaTFIoebg1NRbfgrUb77bpmooITuNOzR34p4Vvx1
sZ6XZFirTKezGscwnbNBInYNJvmqbWVVaEpdLBHTdlKvUthLm3Xmb6jkRYwLxxQqU4zgbcYlkfG8
wrCT3nls9awftpahLonywY2gYlCnocQIEGp5astW8PjiW1U2zHvaU6Y96LGLMD1qzyC+wkALSJBZ
F45nmlfEWjxSLNW4oD9U+j4UeWhQYRbmNe/tgdRPZbU872KPvMKpiZxPkfLCT/6EnwwDpRN90IWe
/b2xw+qZcCD0Mi1qeuronfK1yEu3OGSbG3/hOcWyFzL5I3ygifo6kJn8LgavW95TtMnnEnBLVkS5
0CVW9/a27Sc8FklmcVnOXTWpc13rbkWp5cfW82b51j2KxXj9IGsv+qQxaM2sEUBMdePx9Ea4GqSh
DKURKShfXhxhwJb6rKm7QL8fhRusn6s5U/1FJOwQkzts3Wm+mMGoSD2OaDluw48hY2J1I8KJuiyr
yqJXNYy8uWYasXqw3IprRxXWfIxUEb84rokaSMR8xUmpjb5lYmWI00Aphwy+ok74+yD/PECVZGt4
saTY2Fk4V6zxLtoyKZiPt0El0h9XOMppWTHm+0ChqJfmzqBzCoNHv10wKaKIlLfFnDG7Avbq941V
rSAduve3PctPS6xVVXn3XdkscTKTDuICc3LkJKU/NOEOR2XYpcRRuHxf3uC8stHjYxmFKk6jN8Bv
PWF/1RsMyHVvr6YgGgpupbr/xmEQEjz4Bh/iCAVK9N9gRfcNYvTf4MbuDXocuxB7GxkzQJKx1WZ8
o9+gyuoNtnTfIEzvDc5c36BNyf1pzoffIM+2LkWq3qDQoem9D32GH2k/IQ5Wl4b+oI+gjECo+WxX
EYoVBw9ZBeb7NTCFBGzNXL5uV3O2DM6HRdWnJqHf0NkqF9t9pzME6y0HDGoJepc/buW6GOi5dmNn
CWIfIThABMAvtW/zlcQyDAgqZP5MUDxTY+V07r08IcdLpACRvd8Q5RkFx7MsK/fMeYOcmzf4eXmD
opmMN8VdQQ7PrvGXk470hFz3HZtxaPzgCOtU3gdbuEF8soKhxFXeVf2xARLuUKwAgw8hythEvKHj
+g0pj99Q8+wNQW9PYHpWnTTs3hvG7ooM4eL0hr1HQwkO75wg+daW1cuQl4ld5dZzGK3NnX7D73ts
tQ/ZG6pvdc7pkXcC+9HhLlsLly/hQnZONkzmtXS39XMsev9bLWu0Oab3git09AJTRUPeLC+qM+c3
b/k/mqT//8yNcE/xG//ngfvhe/Ndfql+HrnffuIHIeU47wSEEhWdyH99/83o/4OQcsJ3ZDrTbgYp
JYLfJuvfh+7gHc5trj3BN+QJCZdR+MfQ7bjv0GbHhDURUwtOQWTNPxi6f6WjROAFdGAGBCmENn2b
DPc/Rzm0WUN5fJ3dB4XlfAow9z9NEQBx2nojLgVvjJaXdgmz40+f0J+kOvw66J9elUGf/g8+AEb+
01/1U4BEGEkkAk18D/MUJNFaFw89O/XfRGf/6YsQDsU6Q5K1iH55az1qYKjp6F5Jz/u0hsAfSvbY
nP76rfwxUIGMHd4K7CB0ns3L2OEvbwXKoteTF93XUw4oHLnSu/eigmpDBtEzDDDPf/1yfwz5+PFy
bGHcMkQFuy7L3c+fnCodE25TeM8021/ai3hgEfKvhin6u3LUP/v0CHD7/YV+jQMDNnEn24T3piK7
N6eaLrG19Xfp0X929xG2cUrf83gi/ktKHExknaOcr7Mofs8/miHhzbZdVNiJDki0aLn3Apnv/voz
dP70mp0ixvlGEr/ya5dXVYJV51V0D3iqUbDoHCPW6Hm7LPdRyLWxeph0nO2bsAo/+tEARiFq+VLA
fGSJyKaTWmfzLkt3ii5MXjnZrmpqdHp//Vf+6WdD2LWgMM4hW+zXGwvDXR+X4X07QSUIxTwLvu+F
KZRg8eoKSK5OePbZX7/on1z16IQP8Hqk0rwhBD/fXhiah7xdIFu16S47UtVO04j5mw6SP/n4Ixtr
PnWnPBPD+JcMEm3pmYwQ+x6RrcLZB3h0+vS/lkyrT0L7699EfPlvoUw/4woiII+NF+MhTEKg+PUh
R1t7qXVXsD3Oob/Xvm8+xWVUtRc6qiPkrjggce47ZTjtZteZyr1D33EL2g4FhdvV7l/9yM/kbqub
GZA69GAyEd2X4VFvA4bLUufZFSWnUYwLmZTFtNji4L2CTz+ZjkV2t5FWx0aYj4BZMUkeTxAFCI+9
OoDPWnr9mpN+cVqNIxAyH8E5sQbbolDCW53AfHWqgV/csXwcAUXSqEaUaIP0jHtpTxSs2Kx57i5w
g20/jH2DYtadlitpIVPtlgj0smkL9eXE+pyUxhshXC1mxmPUC/GUGQ/tJHSDeK8Rpi2HoYGATjTm
q/vS4st4VPw/XOgYrXMSV3zzHDgd9EfVN7ad+H3HgNUPXVSn7QpRybXMxu9e3rCcK3IKv6JdWF51
WXrnEZF95c43vk/cmrbyBz7H+BwmtY7PHWJhvJQvG8bbvm3r83bNx0cbIWvJuj9m540dGivtEJO1
yeAjiN9nuDMhBVpnhixjLH6NpEAbKy3HlXto2q29ck0BlFHwMFuhiHwmfjlo67te5lVBHXv+GS6F
MrzIJs8gxKaA5bnJ8C8ldcxUtUNnIADDcRr2CV6OGI2f398BUvQ3bc0rpKUKq8emDE6aUMJ6nzhe
5JHfToEqLgTzGXXCdBVFVSQosVT6bpsH/7K3Y/klj8Mal0iJtOEYUPbzqSmGBn+m8tlyBm+ZrnB7
zWrvgttW4OKdyY5g64osgTA2apfHptuVue3BUASBZQEp6f6U/SGbL4XDQpIIq8Aa6myme4HUCFF+
rX574wTwsKlQ7FvA3zmd2lsZNlzeTcmv/gz4QGdPF0KxNZpUGtNPcVIPYQF4rdyP4DEBnuS8RAoO
ZohRDKu46El0cbKbVk1udd0bA2FDRBmbaaQi8zAW+Bl60bKec4eud8p3AOelMijwRO+wsLmrtwO5
2HokvPlGke7kYPFptliNx4Yth5UNDb51KP2tAkb2jEdoBNA8dD0k6pJu42S/RxrTnFBzDU3gzMbN
dqBRKPlXuUDLSjCBV1ZAdIb9jJzUGijWZIH3bbycGOuiXdXbZbnPxLR8LRbHe3LJv3w2Y188hAZC
NZ3LAPyLMnTxBXFo9eSFtX+vxFa8xEsdzbvCiwdyVONWnbcLd/N5XOfLTb/w1TsWjdfi9qFLK+W9
di+Fa7hAW+TXL7adyc/8BcNHQO8xSIMGg+Ps1r3akQgUP0OOZf5JkRugHonHWpO6MJGG0IwbMSt8
tqQcyVipHbYQ+7rC0PRceCz4BDTW5feVy3ByAjfzI1ky7ddAWdnnqEEQmbTGlc/d4HgfFjaYk4K2
bG7LBrYnsWNlmdOqrYrU9TgTU/aR5S6yfNdKoByKk3o1v3YHN29Sgc4cdQeqoeCQtZs2B1P3As6t
EV2zs2ToP7XePD/a1ekeXOzpA5ZpWLF1QOyM8rpDSj0u/WqncvPMB2cJsvt+7Sp1RFqLTGRzJlWw
+sViSBsz59c23ScD61/kr6yIFNWmKmuIRpp76ZQH5RfOq9GnxCSakvJlt+pBxuSDmmJMctc1xJHI
6t4gUs0RWljOVcDQjn5wHoW9n3yXKpDFimWcYBVXxAeYubpX3PdwjlFXNXs9ev4dkRYW9gPEi0+O
9BqPBhijzufND6PrhSd591xPukVI5blFZh1i8D6eQD3WjzhMgxa15hUBUxLjH4/jhmBE49cT/GGo
jXjwax0xgNuDezNqxnAezgKUzgLCcy/ots6H68IzA155FN0vfud2MXomRDX705eCzRgHFPdDvPWn
s05qnpouQGNktqLaz1boXgKnh69NO8XevlrK7bgJ1KapV5zCxiuvp+NvzubqzAdevrQagoMTW8jg
s/ar9coDmcXPvQVzk04isL7NyoI4nxHIH4Zl3cZ9W9oI1+pa3dnkDnyn6Nv5ziDuAdU1BVe+0zSD
nU+ZzEuw3qFa9lYfeaSb5HmzF63r2c4H3Fn2Y48uo9p1Kzrnsz5a5Ljf/EIB2gqAwMTKNbRvTh9P
hQ2/8uUhrErxDe+ts+6skACws8AH9UoJlUHxtSEOX85OfSXWPoh0eFMNiwzPxqgqnf0q+nYGKO6t
Yj93qgK4BXv4WKLdWHao1+uPmR2Bb81hOY3I9bl7dhad03Bd3unG8gIiVQgO61AXASFlwa5dcC+R
PRR8WTSGsT0JMoA6nhpmej6kwW2vg5Gd319xlRwWbMOc8COwTiIC1Vl7QjlzufemKeBOtMlIAlCs
sq8CkQ/S6orgrjzTfHUAMvrxwORRZfuVyOUyYZjRgFXs+dgSiM+Ct6sFana/MPWQKuI46jQGNHaS
gv0CzK6QmL5NwU2/D1U2uTs2VeUleV3JPi3RqdsJbd1Df227ixkPg2Oi+ZgNLQdVUJErdkZ5VmBd
2VU75xcLJ0G8b31VLpR7tOIj8a7ReZAPyAJGK9CfbCYFgzB7lVnqqzDKd7Mk2CBtLALEHmsyDpvu
dnN65MQ1aXL3W+2Ez25v8E17g2du8ayYLeVgrsg4CPGgMDAhIq+Tvh94ZxsywS4hpxk4PaiIa44G
gTjRE8GJrsGiwcd5AmUPchrJ0OAwIvaon9DrYEPwME0MwoCwh6XEA65F5rwuk5imMzcb0A0sDoEA
7ppZyx3ofrkc2N1RQFjt0llnoKr1Q2CJKTrTKzxw2hdI1yGNT2zChfZtO3/KcF/GqOi2uD6i2SG0
euIMIbB61G+YcW68XWePHGoDyWrF1zlakdHsqHcCXTPwTDaBObL3Tszoiepxt7Fb1GFy7BBRZamu
2kU1FwRgWPP5snnkOMVxXZ8kiuB/3A6y+z7wQWMMgk3x4XyBOtPCWiCHXc+vnFRMq3M1IW8gUoZB
BZmCQ117OtYn/n+zejYy6OjgtnQ4XvFLb9UTCnTYn3zZYKpYurz8uCBI3y9Rbj0uPnqRyzqY5/Ec
ZZoCB66K8tNUzOGPAOv/AqD+DUHyT1vcvzC+T3r6Nbf07Sd+AFC+eGeHFLQHYeQSo+kH4CA/ACg/
Qi3NbcK2h+MapIl18AcAZQn7HWmyNP8E7ml18j32zx8IlCW8d/xMBNrx45cG/wSC+iOkQT8V8eYn
Xhly+bR7er9AGm0wAgMZy92zXtmfh+pk299k/zjaC77ynz6ZPwGefgnW/e21nFMdkc3bin8t2WSX
K0TRK7EPm3DYKWZ9JNFhxH6NWGaS1vRAJwzeSc23+q9f+Y+b9Y93yWvyhGDvZf/9I3ATLYIHvVvQ
XyiRtTECnMzZf1fZ82su+m/vDxbdiwj4JD34l7hUVqGBxCxexei5uJmYixLTa+ux8yykVvglpiNw
Hrx6XoGT+5X6WGzrfb5M8m/yVP/0ov70h/yy49feNArV8ocUfvQwRAtpbfO1+ofR/z/eLjAp/zlB
Ob+83aaxEdbATO9PKd74iv0r+Fbvb67cCWv9SZbw49Jx8Pz+Kr9cOlM5Jo8MN41JbdohhrS9tlJi
mVL/6PB/HZ2ag5O6CdEg6biL7rH1pvULPNcF0WXnf1dI8+snG/IVCRBHxFxfwoh/hTU9bzUmmxqx
D9zOP1huVd10kD5JLpb2H6FBAZgJYgyCyikEADzhMfDHe9YTg8RzWG77pnbcPa2KtyuOtL95ERH9
yzsCAA6xPHPHIj7xfoVQ7ckC7it5GaWXMiPujy3wzG2nlY6RPM+ao4ecID92hfBeBM7MDVVpJrpn
IlRjdEWhHY0zgbN2BjBnILOZ1POsO5ITS06lmvteYla2be/Wrywl00JAnxB+mDfMsd7g+Fh23HC4
/F/sndly3Eiapd+l75EGh2Mdm26ziT2CjOBOkbqBUaKEfXHHjqefD1GZU6WqrqrJ+7Y0SzMppSQZ
EQD8/88539F5wmhCBDfHvVrWbvXQyRS0INYwE8JE2mf52jNyyz8XHEmLY5rVzjpLqulCjOKhCJxb
hJdoWYywj1kZiGNrKgdGAQHT6+0NSNXpxRvww611r2x/M5IUyA/J8u89LXpNcIj1WKdP0ipr8u4D
S7GVrxRRVwK0wWuoaG4D0tlFAZ5SQadAPDk9MDsjMdLvRTnbENSGWrzPRRsaXOC1mW2j0BHtyihq
4xXrj1uxN8DTh9LepHt2bokGLulHzW6eHdzkZqHJeinYnYsUmZerKHSbNS6FNGd5Fcq3MRZDspF+
0h7HIi+6QzQbxjmfvSqDldX6nzYnIXEX5BHhaDIZrQV3PgRsy5Y0AVnTmQazi/DVfmC7MW0HDpCf
gZlCg9h7wejfRMbEzxt4UxPuDOkrEx5zm3/IVALf0EU/TzsEC8iHTOdqJvWuyi1gnZIZJ4zEvaWZ
t2g1nvx7VTblfTtI70GLzP3mcIlU6zxv88egjwU+5DiA3pdksqbYaHLnfiONqfkZj1J3WIgSnCp6
LGDy1HY8PGdMEiNOu2F2AJN5PkZsobRY9RRPfefxCfhiEL16T+yyLRiXrRiooeFjRvBJXBgo+ZfI
hqyDa5xTNVNLDF8Z/RVHc9tG+bsd0A+06uTIfDQYJAEyV09nkCjh9yiqm3sCiaxHhmSMOKh5XX+H
f7H8grDOXTyqI+RmKQ00/DJjq002ClduieWP7arRP0HaUZ9DUyc18I9hZH+mDG3jxDPiL7Oi13NT
mBznV34ysL+zhc4vMDvbjCSz3952uEjICOEgfLCIn2AUZJq4yEiOrE76pHvCod0mm8gymxc/z4Kj
7lxdkHX23Gg1IJrw8DGJ4VGoaGdrg5nyYYqLzmHxpGvgv7g+sCTMhgQVxgf9zjJ0MuNQ8oyDaeQk
2u0ukd2qyYT89ITNSFoFhXk2QA19tWo2SHs+Zv7doPoS0k/bDu2683LzqxuUeBFNeI4sO8rafgxC
7DCrsLarnyxp3Y92nvAVBDhNF0CeSO/KsJ5e+EiBio5ikW+AyZI2qYeJDbVnqBRgjuBlwjgkHhvu
IYJ4PW8DaeJpoWNC5DmHTsFCQrKafcMYU5xrzAIOljHPfyzKsQbHiZH+RyljsKY6lXh26gmfLi8O
zbz7vlSWe7BVWtwg1M967VPz5xwyi4sbA0TNUkhYpSywkqBDg6UZmmKN7RXcSwJvmTLYGYfp2sJA
91UOjsddQDj9/SjgkGxyPFg/TNMAkIzeiJl1MsR463Rs2G6TTLWM/jEZ1p2XeDMFRCpiOzA4QFO2
pLEcewVM2Kqw2HMhYF2oCQZh0JwA5hS1CrHc4qk+hU1NRc3sKN2vQnKU9t4muDHfCm14r0RKO+bw
KOmf6H80Wd020sTikPQEapSQTr6lGVnPZ1ys/f1ssK1ZiUnkcmWVzR1gwLQmudB4I3FuyFgLdcMh
Uh52imKEaVLDGuTAKA82XGT4rmZbduyF7bpZz9z7+DQTZn9yPBB4G0WMc1iXZmm6bF9J3XC/ZYm6
qgox9nsriGbm+FaGA2WjVVKsGJ/ilommy7CUK1DGiAA1c/EEowgTbYcNbOdnnjdss8TsFBl1f3i2
M8dbTU2cD48u6gPJ/hA/7s1s8TqDbppGKOc9MtShtOHybOQ8OvejNWgWfd4onW1sZgRkZ0ZTcmwY
+YJd4VSWcYOV3NGrIq3ASSuPO2pKzueF82Vkb/247y+mMA2qTLI097d4OuHPVj7y5TZvCWitsoV2
wO6qFWpNyNC1bh2aA4DKRk4O3cGMZb7FFme1zy6kkYEgjS2/OKMavQPwmDF4NNyQF8woSzXuYsvU
47oH70UsJOwZJrlySBrUPLd7IoWJNLZQI3EeAHMtaVoL2vTMbXWxC+raPdqTVR2oJZ2fSBaSKwhw
HT4BwbThLodWycl0UnrjdHVAxmOMHYf/hZXrlKV6P/ysG/bvG5IprKwKnueEjOeyafdeou3mlIsg
tgktFwu7h59NATj0rC/El/M7AgHuW9uCvr81YqOpuJNhqgC8akt21Q1oWDvx2myngUP/RcH9nzn1
P8QyWv5zo8T5o4MN8VEmv9iTr3/p91HV/s2H/GFhQMb7K5DqmBr+6pUwXQZOVEmqlej6Yhz9fVSl
RWMxRMiA5qWlkWLp7P3DK2H/5lkYKJaiHYv/bll/ZlD9dYRDexeCL+KjyVJkI5ilfz0OW267KArJ
18QfkCo8yDkdgcp/M6H+ehj+/YswktPzwLXpUAnyi8BvF1CazDH6OvhZfCinln1VYhgnsx7cfzPX
/Lc/DiMwd3v6IP6hJzdiCZUHU/AuppzbmhiC/rGdyirb/M2b/N+M3P/4Zdj5SMfH8cH2gYr2X3+g
bnCwYoMdHkiJmVvCex1boRwZ819/mWVL8IvGK/gylKWxS2Bh7101/7+xlFhsy3jAybc5vp5eQ/kl
8hkm2GcKAL9GS1QPJCKdBflRTvmfK0Vc3jW8ONLCHQalaWlr+/WHzPgUdto232SRhhtJSpsBwJzk
xnY487lZYW26PBI3reNkj3/+56a+Cj+/z2XDNfPrV64SANhazG8KxmH6Mhb2EK4Ht5kd2EIWQRBS
VPDW3DH08h349dbbAuUc6n/zWfrHTy2xXJ5egr4u35J/b+hxp4ScVG290Vtkb10VPRM+j9ZZVog/
/YUCBJklJ3C1EC2bsb81KAyGwck5hhzTgrSCUqu2fTaRdh+j6PivX1jpLZfaLx8pl3sQv036znNd
Fiq/fi2W2gYf2vgyTzTqrCc7idtNGI5cLH5VF08Ji32x0nGGcG1NfXjyAkiWVEcUfoLYSsXGKnV7
C9EcFsqIBg+yJvRCtLZOu/KjGFrMyqRQdclDXpXhxkXyr7achkg19NNs+SuLJTC4YSyB7o1Eb/dW
ftgHHB2xJbO5DxvxHZanPW4pWYHUY4cpSr0UGb5Ow456RFS2xAbmdykBBEsxn31nRlqe52nkNJH5
yQ6Ft/7AUSDtc4PRtnzw8YR/QYSYvTWsArM6WCksGkyLaR9weJD9Xa0Ibu5sDTxsNYM35rPuC/sJ
RahA4LRsqgqplAnbdUErUAD6v6g+heOlzjY305zWKtvSz7RfQDt2a23gDCUS6x2wcTfHOqxjcz0b
LitwpZ3aXTlzlRwgAxPmoiRhGre9M079s0d2mcMUyLl0VWRJ/zU2yvhTmyVxylAnVsaRQ3hu+CG0
b0bfOtcNH2f4XO2l7xaaOKxRdvdr4Y4GL+zeNNJYnVQLA8B8sv00luYGnIQ08N+4jZuuREjaiYNf
6EGdzu6pQsk4OK4LIyeO7mEL4kAFoqeu9aJU1ANZxQugOEPr97quklQ+WDN+h+JgovU1jwuOpOPI
TWFr6D4NFdCxcR9opYEqy46B6oa6zEyZO5q+e9YKq8yJawflTRoReiqdMd7c+s+LRkPB19qYTXo8
dpGX8OYvFUnQozbAFapc2hhDIoCRYd/Lzl4lttfVNMuoKrLDY1+7/pIXXcBLz2TLZpz6kjXAz1lL
wFipZboqWPdjy6h220tmtemeZFbq0iUta6nTvZsiMgPkpN6lLF+aWKeV2jhE7iXygqolvAjJl0LN
SaJaHQPVkAvooKgUlzgwM/OGKgrX3NOSqH8OUzVA85HaPwcgsutjJQr/i9R9VK9b281/UHpuRT/r
EcfdBff+DAiclDax7qg37pDyknA/cteLX4G7WWotEPwpgWeOh9NcOf0DzwYHZlAdMY/ScpC+j9TG
ePteswpHlKLQgBfDYkT+Elui7vbx7PrytnXD2AVxT2gAh/uIkIlODpNHlLF6czPLJMo4N2WyFbMr
jHUrgtLaG8Po1d8iqmqoC2JYnoEIsQHnQhrNceSgG3XR2xCmvd61QRkaL9PQ9vIZnCBbHkLlIt/5
kzSdt3TKHPk8uYUZfwZFq9zvTaJkD++smIQgqNOBaf2iKgENdTVyuQdn+oHcDC50mwbtucc1sAia
ZotheKUa3adINonOuzV2HW94nmRVMuFWVTR33GuExRa1QdnmFAwnohQLLe0qffvUkPgrRPj8oXFc
xHGRmNx1mAsRzYWBqrZNAOLUq6mrrdshrxHAa7YJD8KNx3vAEgQqxqsc3+Z1MvJwDJHp00Wx767i
fZOksU+saxH1Jcn8aWMKgdhfLLp/wZ0FmsPVDsDCkydsUowFkIjFMRARjHyF84ONADADl0uCoR1Y
Gs0p5KojhDiUWlwIdKHhRzBm8NCEjeyIPNZiWcDckbg762plAN+TlOsQCeAcEe9/b6ZBGtzmcUCg
bWGGCCp26eusCTFJJFfDhA8P72642igE5LHXcvFW+G2n8RUsjgvKbarvHSkITj6LIcOLrfRHfLVp
xE3SfHUX70atWMdviCJj6ei61ozJbfjTO4xwTB/KSZGPY9kY2NEXX4gTlEm2KW1d3sxThHEkKofm
SzM08fu0+Eriq8XE0qUiqrQYT9xkqI711Y4Su9ZwKa8mlcwAvbXzrw6WdDGzAA9wHvrF4CIWq0sK
q4B8LS50HDCLGQYyRPM1Xgwy7PKG79yhcM1AMQz8DY859qqpxz5oTdsp4MzJnMHozlhvxqsLZ8Yo
07FVGmgNra9OHRJguHamxcAzW3bJKHn19dTo6Sb2jMXv41+9P/zQ+ICKqycov/qDaq9F1SaRzGKM
xQIeovLqJ5KLtcikFONmvvqNJse2fnaLCakx+uFp6Vtm/ObBCp7uL46lq3kpnS21ca+epjKAW8GN
VmHt831NKma++qCq1B+/k6nHHWVfnVLjYpqarv4pYix4qbzJ4F5oXT1WerFb5VfnlbmYsPTg4Mdi
9Yj1p9VT8YELAcdWdXVvyakk8GQpr2y289XmFV0tX/zpxf51tYJlRdXRt7IYxIqrWQymRPbGJYOF
bAgpq2MX0hSUd+UtdSoe6sCjbJJx3l3PRf8zv/7Hv+ZP0RTSDH+Xrf0reMoKfpOLJAqIQJqB4y36
3l9GVwogQU6ZDI2eJzCvLO2kf4isJAA4siN5erbpsgr1Oc7+IbJa7m9IPAQH+Evot0ydf2Z2FehV
vx5nXSQjKrJty2F4RRj5+9ZGeMSRSUSIe5Kexx5zg26yb0acsSW1kbhMjHBZ1ID7YMi5M6juwnoS
OI3f3ZM3T5KNowz6YQEfYcqJeBHMc1LQerzCzhLRKLWY/bcxiL3ulkdbFpxMOI7+CmB90754Y+Ca
Rznr6AvVCmNzcGdqi87BEOUf5kAuh76OWGA1xOX0ISULIlB+3X04+vaHl8JlysKGzzoAwJ07AGpX
WZy92z3oYs4axTeofwCRxsTf4LhIL0YUJG/hCHQO4/5PODO0daAg7Tihej8ThI2trWDIIvhAJxKC
PiGqhnkVJpClnGnie5/jPFV3vK3guBgDMKbiylmZXN/cmw372RprdUdPEVCl5ST1QCrTB7yZOPuZ
U/zFg8JKzC0FhwRDyduKuJcXMbQNxlc1up+mat4DK4JoaOL+Cgct7pto8Cp8dGG1q+y53E4Qs7Eg
d2rcz21W9OtWheJkOh0tamhT/h1dXsk3UZpsrTChOnUZH8t4jJ6DqAYqgKUqOkh38LfQGP0Xtu78
PV006dbxw590j7xTkUjlRoffkre3OzXIgOthGjlhxoFzNFwBXDCqsxdXDjtjQDmqMJ2t5BxBvTFy
YxO7JTMm29cbxIJiz5tmbGbZNC9Zq8QdtYFnag5eErxEq3byqSCzxiR6nScNBgU3mEXSsy8+2YAm
G0Pn80HIgo5I0I3xmdqWEQKLq6s1DVKoR3xvsJuFW981DWhpPNesc/OZrXhVBzFeMoAJ9LYaT4Hb
x+sAV+OGczPs9dKt9kEczzsVo0h1k+mcwhzTU+r3E6I/hOQ+Ie84NBc3GjHgyZgkeJbuI68Wx0aC
n/V7eS71bGxob5luA+VeHAWXhMgsSkAOBCFutLVvcys64/GqcQN7xSXkWPk527MLxqbpimPeJv1+
lFMCAzxWr26Z87wr2VqqwI+/N9AQNs0soVyUlQOQ3kwv9MTwATSsG83Ldp9Iv4GuZHnUJs3qVE4Z
ab+iuKWdHbBbJDhV+h0yRgQLhUM7I4DKrJo3ofAUmRSOUKkDZgxNCd9YEDfPNvu3R1rDrX2aRmpv
JdOLBSgVWxCGZzet4gm9oDx1hSNu2MTXm9ISXznhpMe2kNFjmAYgQCI7d9YVtTYbznrjnV+O8VbG
Mt2YBEPXeWDu59ks7lqDAqVepfLsAJ+9S+25J7bpdOc5MTnB1xi/P5kQJKSuhnyhGpMbhWKyE17z
JrSItpXKcKh7U8mmmyIHIjmvkeW7401Edwx6WZDCf6bAQpwi05BIOvhHj1NkP5dkc7g/xdpjVRCN
b1jCQbUk07aYFO92nIT5V3+0crgs/DUGcc3HZmzXQN24rEaRbehbuaMVpkAoZGlPgQ2NY4indO1p
DdVJu5wZwij/MridPKlB2DfZSEpGNJk8cazYmp7+tPrsWyJq715NXQyknRLNpp5gFjQUnb5i050n
vGDcGwPUoeJAaXwUlYCo8I5/a0RG9Q3XltNWuKw9kG0O4DN7Q8uDOAS9WVJHwf4DXBr+w9RGger7
nBKQHPoeP6ASj14ToIDVvGqawt7eE7ezE3GrsQj40muDLBU/jA3nM3o6cavJQYCh6ilgrLrz2MeH
poLhaun6mOfZnTGjNYV81g4WHVR7UchNlkyvddSflFiQ1wCJTdJPQeh9s+36hItxV3vw71vTWit7
OpBqvEQWyLi+yp9a2Y6rcXGRA0uDJrxkHvcNc2wxhPy6OuSL79GbvtvJkwkyDM/vu5rFeoyYi3W/
rwDK+JbelZDL/LzYQnVAp/dv6pSZwc5v+kLehNT6VQXf9Kz3c6yOU1rv46a8+NpaeTrlpBpsaUUH
DTDfTXLalvjHAwSSDjzy2gA8IFpKjeuxrtdm05ygu8CLRjQGuhQ+YgHkTmAdMp48XRky84AvsKd7
Kttwc5r2M3cz4HOG6OnGcGN7RT42oYWkzEZn7dGd8yCLQbKkrOWWXqQHmmLhzPrlHcmM2ypKn0CM
7nSu99oAoa4KE3C3mduXPHfiT8OyiUol2SAehObpGhtZs6GN0X1hF6gDUvrZCxvD+JDrgTseO0ya
MF3CyzAu5h2G6GLnBLmxbbM6I3yPZc9pg59WqYo9NkmWMKW4BU37nXwBCIplMu/j0F6zmeqOwTh8
g1/QnsMY5sLYaXnMcAjcgWYtNyCJEdRkdRp9eOFj3HZby6GiJkjtE/fAGByPgvtTN4hLNFCIKj5E
dXBXeSw/uraLN7BWcfOAEdtWIZyLwV+u3bb/DOfqDJT76PlZ920uIfBXwGNhrR9ChnPINNWTY4ZP
joHRldPKR5siQRe4LXA6uTRDQCLihrmLwUsPqXERozmfc8+b1mk+PPQ8BAOnlAyQ3D7yMfqS9n20
GaEf40Q5RWHzYEaoQ4PFHRF3NETjEBHLLL4MRJc3HBlgcKmsPKty8j4GO3BOeaAoL21DQEFBMCY7
qfJuNTDbv0Pz5SnOHZu9Bwx8D3/7quhr/yc4DevWxXewdVSSvcVMWe8k/s48NnDEdn4Ji7MK7B8J
3xLao3VsMa9uueshZzq4hz3X/gqsBEY4yaCtM5j5gK08JwQc++9ipBvG8MInOGDA0YiVb/BU0RU6
9T0iIaP5arCr4t61sBWgFVK0wVMIi/6XMECKDCiqhqq1qlmjfW3nhrue1Cwz5W0PbfOUN/rYD8Y7
Tbs731SEv/2GQgWVr9NGPjhzYV0Ijd8WC/K+sARryRR2cmAZP5t6sM/RPDzOZvbYOSw48bHw+a1v
2pysRldtxjjIfqYokWy6DHcTStwJUTLv2UlW8IF7bxNzLmWrMrmc4BBNWDBNLyxKKpC9nLpgCzN1
Cfnui+KnE6bWThVUd7Cuu3E9/PNkFr64KbCQqAfQrFOiCl1Y6J1bZzLZsNlQ/Eyxrs81oe3TTCP1
xpuHZ8vivOQW9kfoi3GVqGY+Zr05bjxc3kYvHuPGv0tTdgawSsR0y7qluW88T+8y8MJbjsD5huC8
u8+o7/mMrJlZT5jx9CLMNhjWuK6jD5AAetX7ucRBERX4vEpjwuU7tg/saxBdE1uZEBXNVyuEJuD4
g9wwylLzYvT8uhvUbBxEFhRI95GdHcLGMehWRCLfJrynrEhUP5mn3AVJq4oCjMoUK5eiiLKSDwj0
gCNAwt9W1uzfhWmmz62DnKqGMbxE7jiTpshneaAFaB7Wde6W52ay1FdzHJBQOeAC0zM7nkZjf1To
2XQlkWYhy+PfGniEV3RI8tn2jEzuC79WO07Z3gm//lsKSS2h4XMWe7ZB4gZjvP0Ga57TDZWLuB0c
tRuTokHwTqgeF3gZx/HbOFBGiPN8LO/Rt01A07H2ezIlvpHuaxCh3LQNdzjNWjfj3uzT6qKnbrrp
hDAIsQh6IkFzNRXe0H06VrP4HJ25ORhBEo9n0SJKbIrKfwztpKC6mWKWYmN3o36J/cWHQ0JMfPSB
il/J7MyAO/LRua292BgwE/Qt/AL8PvpTGpnrrgYqE/PNJKyYtqHJTuXJ7IrEPVdVVZY33Ku1sec2
nhgUcpcZanhSMUzgFWkp/KRQmfWXCdm03WvXTs0d/jXFvjVhW/ulxLbTPOax5i1hDTwaj9jadH2A
b0z+gBAGZC0udpe+6TFqDO9ExyTSTYZzyz6wD06MNbQvz9l0cdl8Hcfax9ddFIneZH0axUePx451
31Mtwc11nhraOuyJgWwF/TvttuxAfWBFWGhoJs8c55uNEe8ZdpPujziz+v5J9fRsXZgseUx7bCqH
23JiAQh7ZMpAN5qsKD/KrioxNBHMS9jaBkV9krHhVEf20r4+4EiiEHzqE2rJ+oyCqSHkbC01dVMa
rRjWBrGKlSSgs9EltnQAv8mPqaSUW7Yi+0Y7wlKAa/UPodE6dKOXLg4r31xXFLjueH/oRvcafx32
LC5x9wfBBnhTjDujp/WVkvTci9d8LI9wRGmqYEu8IHkoy/aMlzI37iSRDisT7lL7RO1dRvd32lR3
PDbqVVAuPWOxfsOdUW8RUtS2Kvj00By68xqhHjFNtPgRquCSEVd4qyr/I2wa/2C7/WuJywPJwdOb
zq6wu4UqpqbEfcrJmq10DRe1i6ttgfSShepEBXhAnQCRpwT7YV2LnaSDRmQ65NuVz41FH7tdFyvR
5K+DW9e7iWLv7Rwo6por+2Gq5LsughMjQbhGYjcx/1R7zF4/8DBux2p6HYbggjnwS9hNxFJUt6Rb
nfSVt/q9VfF9XDnMdoaiCve+arOjU7bfUwSlwp1u57lwqBZr3t2UN2AM1kU7b+wYEI87EH5FKcDU
sfTVGK9WSbqPuFPci7su0GLVFuUpDIYfZoA8VNPXcrGM5snO5xLGSHEf2cMjXNuzUBYxit7Q67nu
QWOjgHnWPQWZYA/N9mdgsQlR2SkLx+lWyphTaM/xvRq3iQHAKFL9w1zlb1Pgf2UUHw4yC4+uktPa
cxmHuAxpgtkvD8EyORTqZxrCR3TD+9znUSYlZpsObY3bwGC6X/N2vqG1ZlypoN+EM0WdRkgDLANG
lPvfWgoJZ2c6Iqy+TwgQhIyT9ymmdRnOM20I4Xvup9/tqrRuhFl+ZeFxnPDFUVwDr3KK5q1VFa8j
BrxtR9V4B9LYCON8gyaEPsLed9ebgw3OuDponoJ11F68mgXmGl3pA1klXiUlPRp+X6yHsrOP3Yhm
qUyXbseZAsGGb9ni/2Q15Ts2fsD8TKn4GvNPnRg76nWpyuKGvrZQRMCG3vqesUlryshw9bJjLQSh
flM+Dl76UmbOQ7N0YzmOfkh6i/He51X2XYpGkqPF6dZHgpj5fWhX3t5v86faaA5tAj/bg9yYWk8m
R3fsEZc0G19ZJIcvOU196D4bz5ovMsheJKyhuvUpegGNVhv7ZNYHb3YPGl8fuFTWz16+jbCM7k1r
uOnb8KDD6eR3LYN89pJb5tr1862wo2MZlE+WX1OLOeQnclYb0dvJLQ6UU1uLvZnYR9bxLyEZmnXd
JT9G4knbTM1yb9rtCcbWNrKCRzmFWOQmLnCe84rNv71VInNWXPjrfNKghQz/rnfVHUsTKEqQpJvk
E/rNCsRRDeEqCy/YnrtbcyCwxVP8XceTvKFctzyQcNhobKiPKVV8ZIGngSC6EdwPQ1mveiSqVW02
7pY56nWEHbe2JV1qyTBmG8TK4iGPo4VXUd8kmsevbsmq0556lxfmk9vAc00N5Ovm7Cfhs5M5u3kI
gseOzB44vawHUo/SIhRLjWBf9OTNWOmc5to+CS9aOwSX7aw1DmxzzFWVW1vCRU/who+kX0kUaRx4
hroBeWTvsonlETuOB6K3JzZZzN2sJA+zwSImNBCU+oMDXWGvwDxZQwEXvnK+zXZMjXVw8rJ6y3KJ
CyXxBOm68oJTeK3N4EjLBxZskN9AG07eUutM8ist62PqB9vIz/GymcbZ0BddqdtiUDBdJ2a6FvEF
f/ImC4J1aYefSy7MJO0vydFzmmg3aTj1rzoC5KciOhkln9hm3/DIxqAHIcq+536N6g5WwqE9tOUc
X3jSoNgmewwpGMpLdzu1j3ntHbXyX0xrBpFZPFq84Hagj53FtAZYnLgotV/ZzvVwa5qzyWKwkiht
+DCZzedhxwhecYZQH348b6MpetY0AGySPHV3ghTLyjGyet2Y6tBX1o+yMA6zmKEG0uJGmnZFjUfO
NU3Nq+tV3aod++fE68+R4FtvgH5KWq0hNEMGTv1tUzosAM1WrRJPffaqPA3Z8DVL4zNFqLtWjHgZ
5y+6zt9FkK2dsOawUrusYiid7IzhnlT+tnTaG7jY54Ezh9fhqa6IHc/h1Yz4JS2yu54Qhd01N6Ck
LklqeGen4N7hhCwxKMWlezmMtu7kvE/avsscfSknQqmLGYU7fk5dVyuOHCReAUfuzIqjeFe9szw7
ji7NTR219hkAryPtjLcmEbq1ctnrWgYjIWrxSxTS4wwpiWGuheebjecUwgrVBsmTbxbvcJ6CTTKa
O8Q1ZM7EJDUonVPrlGInrEjuU1V85KKIVk7f4AjrOv8oIJ5yV7Tf7ZEDpaohpOc2O21C/pphq9an
GsfFtoypdGOX963jLdgkweDtse7g+rLfs8Yw1yLWWzfHXcuRtF73TfBQpPlLGXbB8BYwRnGUTewp
mAmA5vmQwx0vkorw6dh46Kn+wceDnptPRUOWU2yxlY/TtUtbL60yfVxmBEcL+lisOtPzbjBE+NjE
qM67xMdXdGOncxbvAT3bL3PhogY4oet4W3twxXNRU7xG5jpWMSNcVb/jQUKyTrjDNoxcQ/hZeeHQ
77KsdX4SRfUeq7mnx4hG5owVpDFynXN68la0o3GPiGiqY51ZG3OzpQahfqdNiIB+rSejYpKCHLEp
iiG70DlgPKrBqd8cwtbDWucV2GBriqe3IGx65uwmnhJK51jDr9OY+8Q6AcfzYo2hm5H8bGS9aoES
opeO5RweMgUuYxeMKUkinP6OVnv4115zJMjvkpClCmbcdlnTsb0vfYOKVSiPVmq3D4Ov5zsxZlGM
RM6Z9y92tj+lsv1LMO338X99r7gGE+wd//VPwVvL1/t/f6z5r//9+9dfMoS//GJbtkk7PXQ/9PT4
o+ny9g+k1PIn/3//4++VLM9T/eM//+M7zz1kzMcfUVKVfwvHQpb65x7R/5NHP/SvBlH+/O/4WoGQ
5kl6k6DROh6Wzj8kNsP/bfFn4f+E8OI6f7GA/q6xSY8cI50w/IOj8orL+kNiE/5vRPFwDQofZszi
KPszCptztdr91S/mWSD6XYI3gWMtWFzQXL/6xXinQo0V6VQNhqIlXZuNbZ9ZBzgZz+5xwlfCmqgO
IatwIApLhcwQYLgB2MmPawSrOhiMVl4AJ5rvxTREEiRM4daw5ry+kRGzQNSOgbcNbOICPJdSfk9/
pDHp3wcP16hgsOimZLC+OmNAHOKdurEgRimh6oIgwxw7sf3iJfngUVuZdOOT5N4O/pMwBsWGM0ZN
8LCBR+TBL1F1Ypo8qZmg0nQ3Veb8NGVstTcyiKOLm6H5rIWNsZE4iM211hP+/oykn6t9BRM3Ptoc
3etb4SYcJHvbQsuam5Tdgxh5tB88vwxTTsOib89TaaAnrQl+Oyp9t9uxpj4yYnx1D54FZvzVrixw
l0g13iCejHoa/T2tJzI6q64YnvOgDpoDKaosuFeYdGhZa4FfrHjXXXPHts0tDywXMCxBEsx2Vjny
veQEI1CYyoU+ofDHFJuuwmRJ3myqD2MdlOydcxr2eFIh0u/FZPvRhh162e9JxbkuGxfS7MXO90e3
63ctxS0MJg2qIsvOwrHMaD4BE+hBFKYt+ZdTTunXEQONQ1eDJfS3LBPxwMbFoxdWJVALMcNZZRlb
0Y6FDLjYDfEMkO2nyCIDwsMRzMT4xKnLi+4L7opiF0YGvY9ekDHQY5ITJR8uAiTFxQySKlq1tbYG
1IZgkquMDvSy4PZH4uEw4yTTDLVixqDHQ7BcETjy60MhJDKs5Zoq22Xu6M3/l73z6m1cSfv8VxnM
PQcMxXTx7oUkSrIs5072DeFOTMVUzPz0+6P7BFvdx0bv4gXeBRYzg3N63FaJZPGpJ/xD4C+ct3XS
LEULdX6NUvjsNJc1Kj3aTu9GHFr6os/H/dA6tndj5P6MOLmUBjVOBO2O4ssz7fVQM0Va++ZUvKf+
d24iZCnvq8xvvXXseOZ7Z9ZHFHsR2YD0IT3QHFHZHmGpq4spZuS+cpPQcons4ofpgtNtZiAWGBPK
rPjQen0sMFavou9ujED9bjJcZhm0zoR+pNGHo46kI1Ru9LiRzh7XZvQiGIxR0zelo13hxEnnZEiH
BIdElfrFweZo+4Sq7GAGbZIrZNYtx8MiVpQwfmxgNuFWz8fFD8Vmgjv3GuS3KM61a6OiBbSOTJgq
K1mQaWyxP2Eq0hqV82Bg59EgRx/RWceqvQD6qVlTtvYQkEPCILV5Zm6UdPrKw0s8XuNDKPhescso
YRaG89iw5qd+zLXvmZdiJolicpRsIInS4Y3zYUCyFvKTwlnG09hEUZHe+nQWOsTbk5JpwjjG91Lh
z8h8bG6hsqL1EwVW1fmP2ujimJIVsVVvNUXEZDZbqp2NR1S5GM/ID3aZkWDjJFgka97W+bygRnhM
PVpUWE2DYJhgpxF/my7QOXV7DOGklQRRa2c8tGlGIGMxVUq73dz5AOcp3VsMBak5/QNixjkSxiWJ
G/8QvGsD9GWEnd91Pdysq7AaGnmDLaHNCDtzwyLf+H4PqinAX6gLH4d+6McQN8d2QSMkyIDGmGMR
JXixUNGmrqsKG6SXo/nzMs1LslFsbKl0aw9Qwcw+MqTxir2vmbUg/WOoe5vMvZFvQQLE8zmWik07
BkyA2hoDHmthnPSpXIKt6Os8Ql+5IG4TKbx58gJMIcqcDMyYpuGQ8/GMhNAeTDrKg4bIHYSFoOcG
oSWsPgD/cwR1rhH7l4kBdRD9seWW0Uq2me4PTu47V14o8e0zWj8bQFOFnsCdwDRaFHAxhjX3S9DN
w6DztCRFGrp3vehrjgK/jjnvPIEJnPJec5BLQZB1G6uiKoLEg0CGRV2qqAWHHA1GhJ7QT0dExmNo
kpj3CChp2l3f2zNQRaMTNyJ0aCRNY248xjPeJptiTKdqR8c7tpGToo/5ycjx+95OkJMxQzQHyYBV
05nmxJ09yEuv0qZh1zlgUN9hpqm8QAB9Ghk4DNEdAwfjndQNBF1aupPLmLtg9AYr1sWXAsiEWmWm
hcUXjhfhUYbjgOcTnkvRRhgVeXVdmQNk3sKu8E5HSh1jFFFnN5UwY5AJNELf4/IdKxI9USdnPGJg
i/NAa4iJCh6NgdnFY7MRJuNRRmHKBfhl2GFNySAZtrCFlF71qzaEXWsn7gjoxK4XHe4eqeNdVPP2
rGUia7Vrpgiu8EjZDqqZiSBoVod2KfOMHGBHh5QxtF1Mi7g3cSlvY8QwsMuAh7vVBboju4EGBAVD
oaJoz5i3rs+wAjLewQZcIA2LHNmF0YhOrACGeRaDYTl/z72Oms0OlfHAPqZXghawGW0KzBiiq643
GNwlbh6mB3+oq4vBkNN7WtNltl38Q7JLeIq6HYQwb4CU60ls4P4bC+44WgnSP8yoEWFujHYRKIEU
IyecdGLguLjkOG6gV36GX0mRUeByP2JdXRVOiz4XQxGgFEAe+7vUSduWU0AA8/RSlL0STTKlQBW1
YdzaVSNjUcaP1zLtPaZiEKmzLXe3fzflTQSFokiKu56S9SGuDVqXtU1Tdt2iCEwhMcPxXLt0rsMg
EhBdliTHAS1EKLqtCkXjXOKHRpjz1Ph5NsPCW1Ce1o0xVgzsuwrx5MAguXKC3mzggJNejerKz2fO
841JFBCH2geR8Mgor2myoPWM0KN9mjr58B79dgDQGcjEL3NJcxodviZ6B/x3Ms4jd06Ky7av6u4L
igvDd0ijPNk+RpUGGnKmxRvZOWD+OlG3IIvIZ+jV2rW9T1RrV7smV62DmZeFJ30c5YbErmbKtH1m
J4m79fqSBBDwu1NeGaje9dtGDqO7ctBi3tqtVjebMIF0wgutUGEfihFueDIl7iovJeggiIX0n0o8
zx6NvNcZ+GdKqX2kSs09axkT3Fcm06krg0ZFdWvmU6vuFp6c2hlWqb77splpWBRmGNJQAlVzyAYv
kdsqN7EviyFGQD9MSmcCQtXI9ICI/OQ/4kXoY49kTUaJIOICvoHYpOxPhZU18tr09LS7sxkwhLB0
B6a2OIwEMNfJCOJdDFuwHLudA9R0aniRkdlB5m4FTJapHdjUObKaYwhK93uk2dj+Rqnuxkj1GOky
L2HOBCKqbHEv1qFl1DKSzMNSFz1PwxtpdMDs4q9QQs/tIbYU5u4emDe5V40jFtQJ3WESIAl/e3Yg
TcssuyHJooHhRlYHAisKPeBt7CwHhPU0Uaw7pqB1AHx0PcLaxCJPZ5YIB5Uket10lfdY4UWFTHzZ
CpxpEOxJybGAv60454YLvBrUVVc0IlqFodE/krzA2EjiGMTNPIn6waU0fOfCRGDIwuzkhpLbHAGT
hkgYOQZw9A1A/Pme8FgjW+XHeh6AzA0RpNciMiyL+7q1QNl8wg8JUbyhEkyk/WYAX9xZevodoam+
2lV93uRAKoSihWhlLeYEJRrrUzWV91h36Z/5NxxbdKjzCxwb+Ni2qy1OKwhnnreH9FGhmgk56rNh
O5COPAgcNViDYror8xIrH5l2sLql6VISRYMOYd3BYHoty6jGiQxztX4VUePna1Ri5z2+1/DfHZDc
cpfpmoEwUpepT1NJ5rzWzRKcgqYwhVrjPiEeW6r3b2kYohBVJi4+zKlMSVyF1tNUk6XTOwxj4BP9
YCj9VuX+j/X483L8f71a3/8PrNxNm4r2n2v393f/+pCoKCn+ddbIx+Jr87zqf/rdP2iejvgPp56N
qaqA7+kj3fJXIe/Yi+oQmrDk1JbpwTX4CyxLtS7gXy6ivVAwTaSJ/sLKAqNF4dUEdws5lAaA839D
8wRpS2HoW0geQe7g25ww6jRklIaI2IanA2O8ZNpNXhg8uzG/4ESe0OV+WuKE5IlHrOFbi0blGIsL
sxp3CZJvTu/fvb7MQob7uyGxYIaXK8HxFiIpetHmCfWy1XqYYOiibEI5gCrNj2U5bTLb/6CV3Rts
uSd+5elaBu0PAYmFTsypipNvUyjrKCpQhPbnsdGelzRwIZADcJh2NfSBxOrPS+RRRZwdkny6bCex
nyJrv9xd0IQwsJw3Lv+Ev/d0+VC8dHo7NjpjvvWyH2OkwpDlPIabMtZuK0vu4yECVdKdR8uDVd77
SI6Xr9/xt5ZcMNjPWKgCVBw4b9BrGPB9LCaWxd13xLaqQGZOIz+nM/OGmvLykT/d+GdXuey1Z0u2
XubQtuQqK5nich0fsNPZv35VxrJRTtcgZAOqhIFtoTv/co0UZ4MSCUcebsjZzQyy8MReYy0ooRek
ehe90503CMv6bXmtC/HW+kvn7HT9xRQKgXUaENbpK6mE3ZkZc+uN0z9UQl3NVEpTI/dZ4R+9MDkg
Hn9Ibf928OW+zr33eL2+oWe1oPR//gqkkB4YelN33ZPmnh9ODDIALmymPNo6c3pvqhx0BwqMuvee
PtKmRFJD74YAZZQDOvuk4WZyQLRx05GcFsChIrQoERc7Yyscpd+dZ7iz93q2Xwghdldev/7MTvjQ
T5t/6YiCrIM6QH3w8pHV2Bk6Ii55ZJNz0Ta4oGroSZoI+g3+ndY0576wLwq9+fz6sr+KbN5CwrcR
tobyfcKZzUOXF26AzFoVw2df5ddV2QfKiW9fX+aJrHC6IzzauRZ23Qst/yRIWxGJuGohW2f6uzKr
rnHHA/M5W0HVlls9tQ9pT+oeRVvMfI5LiAHTHPiTdjQn/zgU8qYq0D1FzUdLYOa50Q0wlCBHEYgm
QryyJuLRhIVlGm21Uu79qr5CpAKG7rQZ2HsI7x90ow9YfLLj3evXhtj6L/YadGP61i5qX/rp6zbH
ngc8yPU3heG/i938GpjZOWJXF06D1jwDHldnmmFa/XZOUGJy4HO22WPXRAHSTYfUErT3kvvFeUqK
MKArtR7GKyhk61ETQOH6rQgxNtYm8DXpELgK6x2330plESGdPV6Wt5NiXyp6tqilukjK0M7Yma7c
g4AJRmveRE2EJaMN3qwHZD8zDU/XoUlkBUJoNMNntxmCkWKGWmYV8f8jVw1uvsZy7aF2x0uIbGfp
mB8nU9t2Y3w7DUCRbfwcQzpW2P2l6yzKj77bB+DV1j5t4dGLgmVBkZfXvOXHDtCz24jLaET91ZH3
9dSe5y4O0Za2bQB31YmznuL0MI9o5oYF8N8ZXVOT2Vq3tXX1aIrkkKQYogOqWyMle2UbYImjaQfk
Zweh9Rxh2p0bhXfAYR4RYbeYRY2X5sBrK7wPuZHcull7ldTS3lRz9q6fAKuoQl6nvtj7Igq0KMYk
qb3yPO2MketXzFDJOeddGSWBrPogQYkkSXmijvcBCP6KbGSFGEOAFZWDAL29s62LDKPTnuCxBJLS
+R5zb5e4u9zraqq21kJjefAclKEBcKwry/6Ksfe+qEGicOztSaVvkSQ9qlBu8tm904bhXALZABF1
XD4L/ZhdNDdXWBwf3DgMmlYeGVceIKYzb7an3UJ0YaiBaXB8oPvLEDUBfDS/Dy37wrHZeNp8ZiX9
RRvBGxXyWPnjrjD9Y1o4+1rzb5aooyV4ZhnWhQey23SioE7tfbQM2bv4Fp9HNFlptq/VMH6m+NlC
y1j+t6o0+oxj052lEske23lPiy6AhDwSMNkgg5Ef01rfVahI5Yju5AbsiNpZ68CTZRoftHbYFll6
cOwoGNz+3IKNYzTTBo/NM9kDOxxm2IrcWNc5A34LoA/v5FpdeTy4UuDJRos4qvNNgWwy0HaaI4hK
4WPwpSkgnpT6sEpMhvWNOCyPGoEfJOZJrDztg4bOKR2twKizPdZEa1lHu6bUtiIatz0qUIjBso/7
7qwdoluS40M2zRt/Dp/2QOtwkono+5TNYP/CQMYzsBa6Y3Ec4EWPWJ3YO+Y7z+jWpZEe0FEPIm6r
Wh5NBOlAQVZdzHLR183ZJ32e720jfJ+b4xsR6ldBHl1QZM0W7xbYbi/PFpys0G1rTX9DW+XK9fCP
LsYd2tlvHPvmclicBnmUSYRrkMF6CEy8XCcNhaxqKHebAfQvQoCgmSJGxeU1LswbSD4HxH32XYFc
31R2Qa0V1xjAf1rOVN0OP8Y9O6kZ81vHaz+6ozxC5lin47R5PVwbv4rWiG9A1kPMzbGtkzSztWBg
LgYm8O0njEwNGoDM5L8MttinpnUY+afmGwe85T7PlnmBftbOTZHPisp0/cZX+VWexIzUfEqUIEWd
JCmmDQoA8Ia/mYb4NkEfAEXjz1027QCibBy3DUyrPS+G+hFxo3XtEiyEFrz+HX65N559hZO7MfY5
6HtkWja2BQ+uBpRNP/Yxbdx3r6/zq83h6gZtMdtxYTsugkDP895e1uD0Wiyv50HeV7q4cFwtoKzb
t7P/9I4UfRgA7t90hKHaij9N6kr42tYiCuEIeabp/Vb5/rFUySHveG3j7g0Dol+lzZzfhukg++rz
Lyf3wokgFLrK8BkuRitt6gOGmptG04IU8rwj+y39zKDT/PdaBNAl53h7/R79ov6DiEqXhdNDty3j
5BbR4MJid9T9TW48jE0cYAXyJSEPksVb5d8v6h5X9xBIohNNWnaq/4IqHBKQsobkl57lHdqkqQlU
yttU5rSzQIVp7Rs+SOZS7p8GB5b0cQVa+LZI8Lx8/tJB1qFNWBIsY5BxcHS2vcaecrskuoqBBNhi
LVh+uFSdyRxtO8urAPNl+2VHLP7zorYPE+3rSfTbHBaJPcm948jjDHcDh82zpo0+zcm4rUp91+V9
UA99QOd3M/I7+dgHLlkQnfoLz8mPeaJ9qHLtbsxiTP6aK2PCptbzkdbj8IvBC6kerUP7kDXJocm1
QKgUNA+U8d7e1076MFFVTaP7QZf1UfGll98HFbSd0jhoK2vfctp4pb2yvC4YBGfcyJCSbKxjvaLp
zm2AOJVsz/oiuhjTdG107ZWYwgC59GX+djD0eedRZi9vSefz80ZdIdlx7UuxX5KlAd5Tl0WfIgHk
vKRiadMD6hXfey/bI8jxHqD7be3P193SS87Sfks7Exx2c2aQBy+Zlsth2/Y9p5vch7GGfJ1262XR
DlbKjtPuIKbxizDb8zkasS6cMGYQh9B8SGp0WSoZkPGeN37GGV3hzEkqEvbe0UojmDgXTlw8GF20
C7VkjefmB70hBXe8I20InO8gbfAcQsbZTcUu8JObiOyzJut1y4isxj9OLmqXKj4MVrte7iFKBld6
Ht3607gGRLZbfi+ZSQw5UYFr7PvRusAQ50IbtLuhTr6P3L8y7c5z753qcZ2AJyKAa7eYh4ApwAFz
2swhUrOlZMro386uj00E+ZNEQ1KfdksiI1L/gyeAS6Bci9DOuPEjFzV47Rj67ZVbTJd90p/jELpx
U54pew1XUaYC+dF2xkvUJWYX+UlF0t08wO5e10N+vfSMvJC0yh52RmUdhrw/q6YYihVVjJg3DDpv
5gk/2HI4LyhOEeW/KShYU195UG65bfxy3KckyVV8t/RClj3ijNMuIkwxVN0ue3A5YnO/OZvc7Dg1
807oOft1AITSnjlE1zZkf3oI7Kp5h5EW6P18ozS4pjken7F255bcII2yk266PWZ7Q5HJDe94pd+/
HuyeXJxeZAuOjgS0haA5YHQfU7aXAcE3GCBw7cjHRtrdUg+YojufySqXbVCkYo+yxp3rzjswc7sm
JA20/DfK0p8CLl+BpqWzKKeDUtJP2j8MZXTGyiPQAhkFPQYMEshtaMv9lLdvnPVUuqcBcGnGOJjA
6Z6Hovjp9RqFj+IOVu3oqKQHTKyZjjKnWSVNfItBM3qSpPGNyG40Ow5q4nBaGx/qeHyo6/i2muon
GdBDWGnHPh62FDIrbRw+OyJZY7WB9V9JyUlsMFKOJlgbzEsweUiBN/UzLLbWW9Kc5eZSpFVVtOsS
e29MFAUJ4HBzAMiIjDrNLhR0sH2Zx51TTbthEOGqzKEhhd25T/pbutZFCVfWtugfuckt9cdtw6uT
q+HSd9hRjJMZ+i5mOTXJ/yQuShlhbxo7qyZ3cU+Ioel5sIgdZ74sjOkSjj0VqCRG4c8MubQgCs75
USjnYmhjZk3JjZaV163K0eYdw0DZFBUV8bLLMQNp2KvYP8NSulVGeKcjosNsPyAOP139IjgiC+1O
47DF/ji+xa4e6yQdNLFoP2sq/jaNDnAbz9o7RXXtOd1Zz+uLMs6hibTbLM0cbFzCu9Kx16BtOkgG
2jHPoo+tRUVI5Vj0RRWABwE9PR8igNFDkh5CDyFjQP+wFexDTLGGBdb1UPZMZQHxN1F0W7f6lohs
ZZx1LdQq07/LWJOW2Q1O5Ft9lsdatw5YMV541NNS89Hap05GnBN1uP2IYQrb7MB8MUD4a29QZwAJ
27ZVfKjSYZup6HYJs27lvgcGuXLbbt0zL1wJBu1PH+5jAjKi1SK7ZO1CC7JruW9NDkXA907DDzqm
XogJ3yFKshzB6Zr2/lfXgZ/TeTZwWZRR2rhGu9VEvgsNQjBx3zsJb7lBRAhds/iAdPc+a0YcqKeN
jSp3s1CfM+8uUd2lJeWNQ2xx2/K4FN4pQXmmkMJJ4zMYONjaOaP+TJunQzXJm7Z1P9hmfNuY3m1N
cA78LidgeVBHmvD9UmLHqQQb7IJ1Ud3WIKKZI6paDoICCw4Z5aSutNfdMASAVzfI6wSIwpzBHUPA
tHtwEsp48m30R5OVQ8wEwR2el4Z1oOV/QBb5XYNzEmyp8TJzsZctXbdYp7WF9oSX3vsIYWytFEAa
IxKsdOODKqI3cudfRA5Pd8mZccckezrt1TOCnZAw1xE38AeyI24mBy/IjPNGFMeM7sTrkfnn5VCs
pxHPC03jk0rpZWBGox9VbezTNprszpf8JKZq9oricdnp1Ti8sdwvDgJB99HzDKoyOqDOSetzWqQS
HQHKkcHlXlJgK9DtGILrO3o2axTSHvQpvkNg85jE+T5pEIPz05una/5vmAK+K3P++4TM/Qup+4S+
/ftP/zhO/B84JEQG89nuWODDf8CCLx9zYMEXj1PZtt+ejwaffuPHaFDY/8HTgMkgeMFllqRzwP5Q
0eEnzHHQ1hEYuXK2mpS2f6nomP9BkJVHzogL3K21jCmbsmvj//o38DpAw2wDtFR1sRzJ9u9gfF+e
78vCnLcw3ZhC6tQ6P5U5tdGbeOfhQA4MdpeCRD52Tpxt7cz6EraI+z27Ndc/cpd/FV1+XYKAb/7r
30u68HdGsywH8hdZIbRZ2cv0Fl6+OGJMBhttANjMTWiuswlpNXQH3/JEWeyMf17GFraBM5iPn+3J
MrFEU0STkKaN2nfA+9URpDh9XOtakhxkFw2whhvEm+1Ocy5H1NrKEUnRNy7151vLS2kDZCR94mrF
SfamxhpEaTVAg69U+Rn9iuhmznZzGqbf4cTaX5uuX9rasjnkjomQAZI621QrlAqAuFTXjpsBe04w
zuz7zGogHKXVXU+xCwZvFJ+gnNq3bZ+lyLS3vPcNCO2VXkrj3NDQlaGVjNBY7Ice7WglzqKeEmCt
NDo00JbDLEj1vICiKPWv3iIJvXHo3wKcdZptSXv7IS6K4WFW07Xwq/DSqTBSouFZbn28rt65mlms
DbClmxxJ+HltuIOKf2SD/w3h5v810AH117Od9FM8Of9WTI8vosny9/+IJhAGdIABdKNsTh5ABX9G
E8viJ3QWUXxAzxDDeGLWH9HkKc5gD4TENO8cTAN+9GcwQU2akMTn6ewJTk8Ozj95En+8zVAsgHhE
3yC0yikqi+dv98k5xflrY+LCoA7FawM4zOkMiyKZ4qowPttjERrmp9FIR1qZvm0X2scZv9Uay4J2
0M5igMogwLEBKG7K0DY9dhPSTF87zwKefOih6Y/3z27iL77b8sr/HXl+fDViD5GTCRSR8+QIRTC0
rMKs+zrGjlEGAJvQX7JzWdBHH7vK3b2+2kmcM8gNkOIjzGHW7RPgl+7SsxF2P49KoYGfonBgAOls
ZvkBV7Pqx5H8j/f7V6uA59BtxoYkPqdd6zieMis2MYmIphpt4jxtziRzr99CABCouRaYXRxFiAbT
nOIsen4tnl5S2Zs1QEYjT7fMdvVLf4y7fcEw4jyLSb3Bqn8TTTS9cXkvH9kfC4NasTzH1JfZ4cuF
a1D6Deod4H0RVQMFPw1nqtEyinhV/4g2/3gnT2L1j2tEIkosARsyw5LwPXteM04Wdj2rdIWlMC6Q
7Yy15lw/Dtr8Xbd+U/KZCwNwThRYxsm0+wzrZHf4OWT/dCG3IPT8sUXuIvBE823C5OSNy3qZpz4t
RCENhMjg3UeI/uQcTHUgBqIGthqiB0EnM8kD7B0h7DoFdqj6UJz7cIXfABb8tCtJU1H+o20AJopI
QLh5fi9DLFTSUQJ5zAbl5gFKkd13PAmh7fzmO7asQ3vCdg1sswz95HztfRM/bmT8IBPE5SeYlRjH
JFX6+fVVTmBAT/cQwyjAW/xH548ny9hpOgFK96jZUthLMfY49Jt6sUsgRFVKXEh8umQqdo0K13Wt
9myXfeb0Z3BcLybqsJWhykvLma9f/16/usuGR/VomrrFWP1kD/WJXZSwDpEPme3izLBTyM49wlOv
r/LTK8g9NkGnEM4XTMJpv1+fUwROBfc4H9TgrXSDRGllN02F8xBcj+6NR/rTa7gsJ0zijbscJKeD
J+GHCCWlyKICLNK2g/AejN47bzz7AMUmeiNG/3ox4GRA87Cwe/JYf/bO2yX+XaJmsUHkEKpmvb0x
khLqQKZZJvamdf3WVvr5dWRiQoGKdwD0PBY9eTNwclWDwevYA1y/RBn4U2N4B78cBgi4UBbmndZ+
Smh7jZifzyEQnJzJX95gFSJbRD8E/c3VVKQfYq1Ub9z6n/cTyTmFBum57QrS1ZffzVnOTb4zytlR
BwVuQD3TxHz87Hf3E6sI7gIGjTaCmiexwQgTkCCOS6+g0Z3pfMTIftzAPQmHXRSCHnjjok7mVcvL
y3oO+ixojhIDTwOghUVuDVUGJqyumvzQ9wxD1rYzqWMkYpSSqrb9jIA23TINrSj4NZanfQSBjZmZ
Cofy4vWr/9U9tkxjybR0i7Jk2ZHPdly7uBfmiqvP0UZp9kM/d+N+RIvffOO631ro5Dijsx/bEK0Q
3sBveE87Mg6g3r0VHE7LrKe7y+EMfBXVdNN60md9dj1yhGNTp4sHvaaHt20i4YOhuB9/V4WlQ3wB
PP5hgCKV0DpLhukMo3Z6k36X6dEbF/xznDKXPjmdY2rYRYn95Z0tDelOSUs0RLBm3kxExm0eue3G
r3pt//pDxFeTD/s7lWRTLecBjw8SGGvyh5eL6XQZEWbGmLhAdaPeww4MEQxSPsDyHKlDfdMlnv/O
FGOOYnnZuP3aHCeUzGYKVv+rERre+yQPCw0RBgAjMPRxt8K+YIXFrVd+Jseviy8qjjr30ldVh6OX
HWOFuCLzQjU+S5GcvG+rqTMObl6k8HCLxNTWDWh5OuOQYTDQUnLSb+Mx4QhiNt5Az43aGdtBxOnQ
jl5FeD/CW53sGfsHiLCXcQXOZt2lfCfkyHrVbn2zq1tGbU7bbwY1LmpWPqqxVZcmXyPUaNsNdgAR
Hg6lP0cYu+dtzFdos2zX+BUsABRtSgdA12QhfwSFX21afWwXi2BP1ZiLS/uB1MjKjxligOYud9yk
W0HXtN0Ja+N+QBJrRJMIyTUQijECN3GUmEN4oRoQivIm1vpJ+ec6Kpsqvce7y4gwU5BxhqNDH+c9
nefJN1A4guikvAkVXS1S3Zlbhu2jqK32usplcuN6FaiBpsnLHqERCigMjkUF7kUa813mZ0Bd9BSC
6hpaTfYAQQ91V6XBm7Igu1abZnJTFAOG0L/GWyK8T/LUIA/oyhC9c1685GDGFV7RhlReFnijSpxN
MiLIuhFY08QHBmfJPUw2XeH6QDqFckI7ITTYkxGqTyjcwBhII6ndI1rmzYtwayqdnMPDhpzXwqU6
hMC6NYGWhCauUQgu3EOdqwiKUEHCtYGIlDqbFLbdbp4kKnBp0U4VKg5W9FhnOdoPoQgRkiwzzQBK
GMmkOo/7avog0KrotmEtsLjuxlDsozqBpxRZZU5P1ygHVL4VTij6qsJ5Em0KfBgXZSMGqtDxEuBn
xoRMnFf7mEjSEN5C6phhLg2AhqBxDGYFWcUdUMy/SF14RlDXZk2NBYmVh3VjWMtCsuPoKnyMOmim
66JtqxtaJb22nlD9PDaN8JMNmZHhviuwGdNvhzxVwCWtLvZ3lTBmidJzG/UFLI+m21SorOp3GdRm
BfYM7/qdP0rHZYQrSq3wzgvMALXkLOXQSs6obYB70V+HaAOEQua7MfX0a1fT08+DkbbxRTkmvlok
RRcdDgi+lzGCUwy+KRdA8yC2lq45BZAJxHQA5RqbkY+2guUTf2Mez9gjQwnJB7NAtbUaRxudrdSE
lr5A5mZ/Vfo9OozEBwcsaA/TE6Zxi6Z9XCMtt3KKYqQJH3nLR6KNPazSMuXWdbXRhrxwI8Z41YBP
6B6QkCk2ZuPNx1QbkfysaVRiTo6OowLi5zdXVHWlj2ljPUfgeFVmrCDTsiEa7FmQbEROYtUWEW5r
YYXL/KYprGGkzEwwIQ9jBEvWDgLVGj4Y7fxoQEX9KCcDqNgY9xIUmmWaG6Y/KRYAulbdxwPiWvfI
WKEwha2LjDetGWZfaukZvAWzcsydA/HUPy9VaVsHTzGcCQyIi2qrnIZSWsnceujDVhrbGpZ7srL8
sdY2eG2kX2Ls4vtdPsX63qT+KAKYoAB1ahco+Yq7hHBgo9Iagx29RiojprniMPXJ82lNeQJsFOW2
HESkk9SXjVGKT8CZadPhk+Gth6ZDwwnCoIslbW7knzJfn3HQQ2ckXudWQZSwgH+Cjhz6PgVTiKHO
WmvLvN2ViNvfRhgSOmvpWJm9duYqheM+pCX+FVMUy/MC477prnWMzKTFhhuG2JlmXCDOqrWxMrZN
pnQVdL1MkcdBbwHBWteI1hHv2ZwhcuZHwBlI/0lnYQd3quIpKtfqaFm7KZ4P93kMXBaF114ZMVzH
SfGGdYttwTWjSfMMrnL5MESpgehpaBfpxkVCLDugdCYKIg4OKkGRlHpSrRUevtguKAReHXtDSTJE
YgcJXs/qH1ni/+/9/dvwSMX+mXB0/U11L1p/y1//k2OEJAj5AZWD41HvgoL6s/eHF9F/KCYWZ3Mk
OvjBM46Rhum5WOp/qhyGY4Ialtzoz/YfDCTL1nWqH7IYhg2o/5+0+15r/73MOh26fzpirIhJ4eWs
Qyg4yYtiGwGHSKVAYp9UsEsb7IWRhW8k0UuR9Hf29ccqNKPI9ih/jUUz5XkSrVAxQD47ioJJVbda
6u1wB3+MR/dCkPVtkqy/1qzy+7On8Ivm4fKZp2sCyLIxjKY60U9b+YVXQTtlpLtBldEOdC3UbiOY
f0e7mR/HHj11FCvM3yq9f1wneFmeNiA0hDhPCjJyKZw6EfvbVFryERefFjnaaKaZasnt61f3qzsK
B2YZJ6ErQ2/q5R01EDV0I6/VNhh4Dh/KQtc2FqTvyyFC5WWik7u39KHd0tmVv1UOco2sh1CaCcWN
PiaTmpcr+5Bm7UyYWJ6BkdY3pWiNu7y0bYQnQ5Pk7/Xr/Gl/8u4wwFpKBBqa7J+Xq9lNTewzhAJD
6drrKmnAyBmoSf8frMJKQPkoc1nq5Sotsu4S1TJithzDC1Dy8Qalgir4vVXoeqHJwwDAtqlCfppw
4dmC2HkSKlQZi+na76Ed4GdXvHHHlrLp+b5fVgF6xNCORtNSr7+8lgqb3aaQURPQEbWAuRjDXWmF
zqGqjXD32xcE9gfSP5AncACnvREEyFpbyzGLmSbfWfvkmpywvftGnXi6Bbgg+EM+newnLqF3sgXU
NMrOQ6c7qAbD3SDmQFI6zdHvPxwa8vBcDFoqtM38l7dNqqbMzKpuAnRoFlhPaiFjBC//9+7YwuWk
L8/HL6gHwOQvV5nsVJDtp2NAozzdp6AMDaS5tVq8ER6Wz3m+CWj9MMBYgoMJvZVD/uU6PATVdz5N
aldvxiDX8TrBhjG7j7AWSlaIyRVvtDZPujb0WRe/SZfRNghjeq6nBptxXhZdj4hDkDRkPbLGua4z
aPwzJkgPwqkecR73MRFBcXqK7QZYnEyOpCPTG1eO2OeyIZ5fvAtLBpcZvgaAY2G6J4+yEe7cuz3o
RQyThbsucRVHaqif3eKsSvOKrNiuCDUbkaTC3A6Z8vMPZMuRd9Ni0DDtEIaIvk26aOTBlEBzLupx
GOZPGE+L9rrkLM0PfoMdBbQRKjf8OoYBkA6i+upWw7aDIkc5Q7TOcVBRe5kO1TUGCgAZi6FSR72E
zb6iomR+j/hr9o60VuT72Glck/50C3ZpxCuFnJ8Jc/u/2TuPLrmRLM3+l96jDgCD3AIuIsJDCzKC
GxwyBLQygzDg188Fs2aGopo8ve9NbbIyPRwOGMze+969e+rXnr8zMRmrfY8lxNqpeV7eVCKLdQ83
dHWeU6tXuosyr85PZto75f3sGmo5qTLVp7Fw6WabbJsn5iOyWe5gS63LtVWuHCFP5AiIavlAHdxd
CrLxEuLeakT4sALASa7ZPtExzFWcm6rbhw05gH3hFPmpaBY6ycx7UE8Pse1EzWiqq8YdRXe3rl2J
qDvAIcuo/fbget8JKtWUSHj+o9Wqg1vBOYXJOZBFHbRn2Hsxj/5n5UtOLrY9AGYxPG2CALKAL0Wu
o9zb0qk8WK3ScE4O7zsqMSvdup3pDg4uGJWlccP5JdvVQDGbSOQ2bC3lGLhMGste9d5W2r83ax/X
jdLbf8UkQyH3Bt/+w8B7kQED4TgeTQD6XgvU3Gucg8RK966JCZfjYsisTCe+GNnMfItVEEeMoE8R
Qyyc2ZyPJqeBLsoLa9Z3quvmF5V2+mOFy/OpHZ30eewd+TU3TaYh63xORJy06ahilWjv2SkY7Iz6
JAQV2DnKv/QYCmC4zgiMG3rE3SuHSpGdgZMw18OAQaWKUZ5gJbCLAjoXlac+Ghi1AvDacnNHPsfV
g8AazoSd7W7Udd+8ZmBGfgK2JtyjmLx0ihqZbwDVIgmPU5eRGTTtLukpLwlyqZ2ecLtNA+waoyz8
LwONmmejXrzPMxzSqr4NJq8I2rvQTNR6NYZWO44MjtnNMU9wHcV5BniWn4zzrHBnI9+XbI7mqAl1
+Mkrx47wuqFwjMKCtYtTYAzgFKTvrQ1Jv3Lc6OpB38R26VK4SEbVcKhLXf/GKRNHkKN2ciNylsVe
LwHMFNYVR6VySF7KYJU3aQqDnd8m9d5Wu+oeu0Gj+FPrQCCTsJk20PD10xdjHt0tNGf5UKaLtcDY
6eckZae5ecjmFhNIliTdTdvaA4IYwOtpZGcQrWKL2MejPxb0yWVQhI9YWSr3XGPMvM4kPKY4gavZ
Hyps3+WVmAPnhQJdD+Vj0JZ5ogGkt9o11dk95O8CxPEKCWAHhtO9ghNjvfvIDlB5OH5yMXs2Zpgw
85eFYLgcjHgOW46mRskBG/ZcQZMwDoiNo5JMyHQc7DZIoLXj0dnKDqCshszIFPU8V5z8klVrrwI/
7PfYiBsaUQZEq6g2G4AYY2MMH7OjA5Q/LDXFHpJROF1krj9dAgLpF6KbYctNOVP3iVpbpm9gqftZ
7i3J4Ivbddm3lhfaEjVDAAl8cbX7Dgu6/iQkneajHG0HLaCTfSldM/+0WoN4qVbd+8ck7WCzLWnt
Fbutu/AAasqao74wqnNzVa11DJaCHQZFSaxZ7gJcBROP77xA8Fm+zUvf3gdZWRQ7AYu+pxGiSdpB
S8Fx06upcvYC9smjKcLcvmxh0WFiwJeLOJua/2vrKOjnY1rz8FQ8FTMcFdcFo50r74NjGqyTRk5E
SUHfZChP0db05+40irOp8tnsTHXWf66UXzDq4VPEiZfOacFLjsZpLSmURIKq5otLHegZ2RWM8YJ9
RkcNyibdOaYIEVk/Fp5GX5ROdh509Cm5l30cJzB/vq7mrCwS3MMWfVrGSZ0goyz3QVMGHyHyJocF
mb1AXGU5eqh0qrpvLmvAm1GUG3LeMbw7ux9cBEUOLYUoDTdB58SbiCksm9RpDjLxlk6MZDoV3J6k
stjS05knkX0bBypsMeRSIqSJHBkrN4rQkvhQrPIBHjX2INh2xnTE45l2IFvasT51llPelJONhWwQ
KMIYgK3Gap9ksv+gjyYmSFNpe/AHgHpRqfPeviVh7t4Jt5uvAdbVrwSdu9sCBFwZ+d0SLBG6Lvl1
bkwJkmcsjMdZr8szJT+ATj3zvisij068pXPuL+cVQgKKkklNybcjYOoeoD3D9aW7gSKAeRTWS8Cs
jqSUlBW3U9UAr6mL0bozGUDoiHCHRn8g/gecjivR3YOaoaYLe9x14qTR1QfgOtp9lWqdJs4CPBhq
FBNYaI5+dzbpLlB0iGfxHs2wgs8Yf+8+B7lu50hLqwa+bgz5pwqMOioYn9RtDEp7+XCUFLgOEA7I
S4dBPvvM8CpUWN1K72TnSXRG2G/8sieg7pn35Lp4tBcJVpqKOYk8P1uaG2soB1jnS13dhWJ0MTQO
FayuvsLHyuyxWSSxHqzpVI+hMfC7ZMkd+gqAWznqyytJMxF+Po67J9ackgQ5/rzrYjaFGZv+5L33
Jon6qpPq3RNrKKNqqQrGNLCvPUDnW/0oq4asvPJDMGZRKzHE4B2bjS/Sqdfn0fTXLl6cUd1TQndu
nF6X7p7MDW8W+AQA5ifeUw3BPIqTrHRfFm9B2uFpZyuRJoPz2bNb+xXDcHs2wukFd17a9qd2YfAy
XoHA33TtAnrHz0X27rCRv2EbYH5zIDxBGuK/zTy9ze3AaI8DCEg51m2XD/07OzwHPnfqDk/GVsTG
uMJOxk47JfcDWMR1108wwwlKOwC7hsR4NKgnWuehPXeXo/RXOD9zNn3DKjr3u9GeecgUbfbzpB+C
gqH+ge1fGcA1GoYQX0zVW8AX0skGP0gt9Z5jJmQ2r+icB3hoJKwS/EIr6EGzZPvkGcsaEdjAMNiB
QaqiUNgM2nrYxs6VzEzgwIoqB0MEBfernwTBbQXEFYOR1XrdfnXC8rGwMJjGpeVU3xDe1NhvMXbf
ZmgBjBh7NTrejFFkh3JqkRdb+6cxmWZEoTcAsbiSTrX0R0DpSbV3atQQj+Oa2CouajMZzwz2Dfme
n4rGhFMnE1KcUtm4pCaDmWBcy43eOxPhGV5DQQZhmcGzeueC81/3jmOM7l6OHra4LRiBemMg+cLG
w2CYV1Nv/5QKvxtszbhSX2dxaWMgpNQ+M3+7isZ9GYLBvEGnFoK5mAs2YssoeQC4+sY30+x6opp6
rp9G/BF31WBZNdZXq1FMbdnTrV+nTLUj0GYbNzVle0DCssq9TOCXH3AYEpxE7p1uHa6SCQNOT/RO
6AG1VySStM3UsSVfe5kJ1gy7rwu2y8sW7cCThLJLhgQwAvbGbz3oSsi0nYNfLgddSuCEwdmoxZHD
u9ibfYBpvsFki6OxdRwcxNvmblkVczMiLbrlUFLFvmc/NwLZ6pv8aeKMgK4jUOLcaetEY7jRGPWa
taQFqSZ5CXosbHeF6yOSdL02e/dm3dxMmJWeTSH1E1etfu/zrrfjtEhWROF+1n1bsWbfp2GSeDQK
MvbBedWEX9qW0l2kFqncqFlEeM0ZyBxgh7ZNtmMuxMYlycDgEm2tU3hvYjCxAOBHeJqmpX40UUku
UUgB/1NSI2vQiU2DlUFUHNxTwCJcisGtzlN38Vg2q5nvkbM2XdmjNMEswOB/6Poss5jF7wWAUiOv
Voa4EibxpMP8fDVq/IWOBD8SKasKv1WmKVCnVRMjT7TU9RPPF8YfMrr6I6smtr5luKqvnqjmIBac
4VhiS5pCh76fi0tB+ImVstR0F4BWLl+7cWZwCK/U+IInQD77mYQcvq728pZqs0PX0ATWVWOV5okA
yvLoAmx1ItMt7fY0DIy+MoiYBm9B2dcXAgQjZEqHpO7oYtplVUsTJNdldZMurngktTvfZJ43eoRz
i/42g6Q6xMIGMrcfOI2eZfT4Phgr0woYuUIi6MpWf87aMBHIM1ZnZpaswRPcgRJ8HbkTOI3kEO0i
xoPTr2SfjJutH/cmMzYBEckGNrRTTahtp9LC3TPHWrN3myUy7mb0H9FR82TWhZF9BBxaH7Q1ViAY
lhSI6JzCymBgIxjy3ULbxEYiVKOIQgvV3BVM5zH0HLSMq+h03vz0qOXPQUI030oMZRDYPK+3sEG2
S4nuYYHnaHVwV6OySZoF7KbfvLrlWFqAgGXAjsmjER3XI+1Sgkxy+Zr44J0R8aXhszByqXhxwqNj
jKoG4cZ7weFHzLvwYpl9NhHkzdaTFzS4nESSBK9zlZgS/B6ogpgWnglrVw4mytmFSFo1Z8up6AIH
VmFojDaywnBi5n+yuBHInpDc7Bj6eOrWyrujjbcQLeNvKnc4f4yXzp/Ve9jT0sSVUI43vFF0d2Ch
rm+yXi4vqwrrJ1+0C35mRKMfiQSRQ8u+GV7FMKTv46SRI5XNCmo+SI0cb6Q39x8LlzQjU44ogfeX
xytT2s7DbHGsiWXTpmd2LWhFBxCSvpAHzT6PplMRMaWfBqW6CTNcOsHgkREKwiQ/eNhg0x36THE5
NA61C4/tNuDhpV8XXl4inC+Gzup0HGQptIgsd9kjhI1H4UIOrYMwiJf7si+9OuMo1rYWh4JqxAeE
nUX7O7mo6YFqZzFGvWXwep61xSFO9B0NzQmWCg8yN0N5JlEDzAdfq2r9VBop2t8VwTwI4bn0B04Y
gf/uc8K5A8Gn3w0DoWJcud+pq6W1Ku751Oz4ZAeL5pTX9G77CQ9VjFm4+JL0GGicQvUicrzRkpGy
AzrrJht/EacdrN99y1w6ikVOMPxZ/gB+WxR9unSXeag2oFSXPDkFGCHxOFh94tlP6EUYaZzHKZQj
GjwdZMHjOjALcUcNIhO7kGZ9sff5p5/pz+JCLLM05c0h+29r6WBrY6hDpZfMK/NCDOqqd+O8yocz
s507DYXNAjk+LVhgIqYPHH3B9ICX7z1vIDvQpBnjWrWvi1fPRj/GCxiKdJyvBTK+nOg/zfMJKCwu
Nm1eGe3SfzIYBOWFDibxk8nw8APt0sCNB5rEYFV1kn9mShxDY222yyVoU/1hQx9+G4qGF529VJyB
nEArGXWKo36UFYyjsZ9xR4CJ1lyQkCn6EWUSzKLbQWS3g2E57LmxSt1WdPxBS4wj8yk1zYtnPRpu
uTex3qTcMNSMmZbOpMs5fsFFwzIQ8p7Nx6o5T30scM9WMQbmZUjEIt+DjMMaOxC7C/eLb/FLMeZL
Ix4xSBcy7hA5tpmbB6omM0tL5RmF4EyYBMVlXTTJJHfoJabgfDKzSeIkCeoE2DGoXb3wygZ1GyUL
c35NxVsvblvRDhw8s+Bi7uZQPuo8G9vrAo8k5pVKbx1d00gVap01cMdHmc26ayjnaWbl1pI6IPz8
wRnvoIwybtdpPxsuJexjxD1AzgN1Q9lImfA1e4SeZdwujihu5eCv6k4M0Kq+BHDdq+u0m4cpOQDn
E/7RycB+7KyRy7cf0TRT2OShHdjNNGVKLx8Vawg91KuaNb8DEx2YR6sa/PDA8J7F8XJAIU1Pihlp
zWvScDqzry+tbp0wXZpemGD9mLze51AzNLKdmNXOcs0XlWFagHMNSb+IN+yaIcJT2k6SS2ZmsxKH
wGFmnmO0AFgbuSWjpwdYoOzATPR475ltyitiQS7LWt80694aAXu+Zjbu3SMuIjaOGsJ3ydsBdmzs
5o7P4Ztv0VCsyft8GUyA/pwSnlgOC4Q+xuosQ3kcyhGRdSzt1mJzrGu7Ht+Decp9qp9LQ7FwcNv6
3Z6SQMgdfCfPP1mNH1Ynk0A8V02lLQ2kQnEhXnNf4SRqzCm3bO7tXPeXMJ76+dEF1eyNVNNoBEAb
cEyfmplduQnQG1i3FsjUYgN9zwZk4AfeW6r8hNzCY0AKRmgGLxiNwNMCabk9JqIP+lMpXZfRYtAv
VmR5GpGOcMYkOKEwWzXnyXFUNSrshGbArmnM1l5g9DutJ3Yj27kG5HA/WP6ZaD0DzSm9FptZCGqv
z3Uik3t6Pi0JWK1EWOXH1JWoqc4XS2lrhYfgIQY/ojyHxYjwl5gHxeNSyDGhqMyBya9iYaoBmO8y
M+6N8wh5t7ycfSl4KYOXxmoDSjcb1br3/Jq29D89q/8ND/yXtdFv/vvwwGX+7VfTyPd/49/5Af9f
ggivy6gPcw7MAW1TB/9MIqJd+Bd9WAHljinELd5I2+zfw0PBv1yHccNtQGgLLgNM/H/pAYfsgEsA
n+S9SzKJiMH/JDxA7/enVgu9dRPwEmuES4SAP9X5pc8ULJzErWGNpRI+NR3DC1VM0Qt1YdLnmsSb
vTkpbSKTfoTyFUpvjwzhFoRqt23v+8E7BGKWh9pLkho99srSSHxJ8GCtyeYypCaDyJQs2iUvQL/c
aiAjZ2ZeOnS5qfkfwjHlHIt6Vh6npM2zg+pyL4kY1G7D3RRMkjwni+S7ThI/JAuZAlXLJFFsKhbz
hTmP1IRF73MyHyvLoJCipk5uSorwNLu2+FyJwfhMxCezzpwuLR5J5tXvXtP654HR+KhRDHNf464/
02LL3YQgAGNvGFb2xV1SPEizax5nmiBGFFjB/DKUlX2BLJLaF5pKINi4hacvae6Maexo0vnHJGeO
dI+5jYocG6bwA13Q9KR9nM+ntp+dwzhL1r129eCl5K3NC1pSEuWEbargwVccMoG7c9DaGbWQ90tp
iq8NAc9zIukFe91lab+W2jbWuC4r4xK6WMeIBODWz/RZc6r3qgraeMmtQEbCTx0/GgugqWkvgx5n
qz2+FHY6n8pewigghBisu2HysWbMHdWTtl5BuKwUx48Fm+Eg7hQ7P5pQ96BRglO6+gPMZtH1cTEF
xOdUwBEFlzfF/ghRAh4Q0bn2FRx367oPc1/E7hISgHSWSt5Qdsrc3VyAjwL2Xz7TbJAVr+XBby9o
RpgPg1OzlPaDqMnELx02LSur8InZTqfIrM9K31Qbmz0KXOW8ezr8ypmWOG5aFjgzmAeeAZOQ/LqZ
ObnnOyQ56hF99Po2wWG8S8bAGY9kHcL6RGlj6I72DNXd44URC4DRFiWQvBL3TMc2741a2rcMBlwC
fcH0jl1CxhVI4FLcGB6Nn71cbAYwFdEy+6zCU3GWNFDjuP8S70qs3dicL50hbSIJKZ2ZZXaXz2E+
AS4IunwBNM156zNNIzSFdg+C6mBndvqkyJ/JQ0oC57EedNAeOldLMnLaWF6sFbFobKZUMzh0ye5a
2G0+84u1/N5mY7U3bp1AB0/Rt6i9m60BOCBFwJb7HCwlElVvulqsSVRxwy7AjjigLSqa+rEPqFCW
VXbw17m5aID4TIeg4D+894H1VDGJ2kLH2/whAF57QnuwFGvCOXnEA7TrgZEzBlv7yaMWZv0BQcUW
B6YRsHmY6Wgg3Q5r+h56E6j3asAdMow0Yw/YlMPnlqKQA3OkoWVkcorhPuzVfSsX60o2of+SUJLV
dJ3CpIrNEibMgZ6O/pBpbyqAhBVTY66NNkX1JmnmxAKrMDipq2LiQ9R9WxQ13m5AXJfGvD4NREfC
iZt+Kw+bJdOd8YrV+yroA53tsNbmBx/4qHNQlKHrrfTtu1HvjGdrNq8gaRyv7Q7GvLaP4eIJF+aT
6tSFkFbx4TGMRP6WvEVc90my4H9HZHkf2mn2FWQWSxB+HZcTVBaYBIsZX/ZxU0xlru4xCo35YWiD
brxFmORc9+y//Ts8xoxph5ISeuyzuAT7yUEbM6zbfF7pyx7xd1YxO4epVz4jKJAXnpoXHqC2mW+W
sTevc7nNNgdG5jLsHAb5NwbBh5dJh4qHduQe4Kdr513pbQ220ZvN12BaDH8/6yXs73PbLtmCZeb6
qaom8xlvHCssyfuwfcA/2ecI4ZuyK27mGRrETW2gfzxUM47xXWr79bgbCt9asQpQXKVyXYU3MjH8
AtVHS312z2RGk98Jo01bqJUqz3YrbRjEBmoqNpdpQnWB8wu6bNV4QZzypH1RDF6PO7pubntBOrj7
BKuoQdfRu9CXhCEUV6btOR7EgpQ/HupVWviIiLkYO4hyFLPYU/nmuZ/OI21nBDE75bMrPUdBgRYT
xP1dUi25CetI48PMVE4VJkgC+3EpJq8+K1i8rpaFVNhtswazPIbtVB5TnbJxJRLPi8+sIZ0cZFvq
e0+ThI7YnQL+YE2f2S0yqGLrG38YEvPc9Mk0TzG90e7GXVc545Rnp7obg1LdGvyQ2GEn1rUFskwC
iEmN49Gw2umf8NT/bt7+axuo+u/3bsd3WfN++DH7uf0L/2zdLCa4QcuzDWP/RfVxi5T9s3Nz/xVs
bHjQUIx3M7i64Zn+79Q3/5K37aNMgQ7OtkySK/+OfTr+v2yyjAHjUIJEHGz2/8nG7edspM/2z4Zk
6fAhnr+NfvMn/JjHZPChZuBjzeNkSVJgXIrZUui9TmIWu9zRrrxiy6dfLd2o8x8u0e0/KZwfx81/
3jB+/2SuCkVHtp+MDP7KhqQ8VhbAcfJtggONqp+Z5rfeQ4q+TwXzMTuK++FwPgZD+a7qEV/8nz/+
l/Gn7fOZLXNcalg2hTBaVz9/82Fbb3kbtfTe/Ba/bVE5Ig481R5bpcOnYbGqd8deGnZP5UqIgTpY
exyU6fwlOvdzQOv738E2zrHDbXqZ6Nw2r/TDGFZHdWGdDAiAJeWIiV0l8y5umRTG1UAdedxx/NR/
iWj9HAz8/pEwObe5bL4/d+T20/zwkQhWqr6nqh0XjJ+eTFFmz44Y5wtKIWhu/3ydf7/BQGLbHENs
h0AdubCfP0th+qOlWJTxsFYzNRGFfvC8GugERUNu6KNkzqm7puphfvvzB/+nL+kQi7VMXAPERbd/
/sOXZKH3F7tD2mk0ifSuPcItxYXQRkUCLCVy9OdP+w9fk+f4O9bB4ePcXy5pNw6AoEqBi1V77mkq
EJeTvzV3VVq81dIKkTxxqf/8mdul+//ptu8/I+FBQnZAZnzyB7/cwXo1R69i6irumNb85lotP17B
evGXj/n9QYVW44qNYMRz8v3k+eOFnJa8HjWDXhznKvekavVWOCM28ZUSo5is8kBnUkZFhUPuL0vE
7z8h1RTWTk6X/NlgVX/+CRtBpdYmYRTPLssD/uQM+XUzrm9rk9V/G6H9FX/BjcIPx8dwGmbtJZ75
86f5hlWym2MXPRFs+0Rs0CO5Z5nj0UJOqfa685xyN1QZo/DFiGEmmunKEGrwtbFnn+SaUc2buf/L
jfX7NaAnwyrJyZ5JcfvXeHcZmNgH6UdsDhmxnMyEoZdmwL12ledMS/35jvpPH7ZFXlkYoIoQN/z5
EqxEHTMN0DimAeWeBjbCRxcULH1sZ+5e/vxZv9+928vNcqBfsPwJlzfcj7eVx2pXcCO18ZyP4VEg
0mVOHXJf95cU9O+3r09knFQqG6LNvPHLdxoSS4M7Slug3s10VSwG83Tz7O6qtacgAXMkfTUNXT/W
iQHn/c/f8fe1nSl0PpKKDQstfJWfvyNJnRR9KN8x83EO9WNOV8XmuJ7GVO7t8mrsbF49f/7M/3Bd
cRBsYVePsMxvD01vBanXJB6KIqKOtwYm5k+svMHuz5/y23rHvAHpMN5arA1wrLZ//sPqOvqk5Fa+
MclBy7gl1JBcJX3gXJT5SLTECboHi4f3L2wK6+c8LyveRrUmaE5qGnQCceafP7WVxmSISY/QjMIs
PCVoF86qmshrqTikniGCBK07lUE175t25IZayHG95fjazyi1r+E5sclSnJVj8VdYx/dn46fVmB+a
eDUJK2bkf9/PiBaD6ILEgGNg1x5JYxfTsQCykkWWPQWRz1zhadBNdpvUaRhz7G3OVTGlPMZr+Z4T
xKPwrd2+3QeoxP72XP/2EDDPEFAEtIELhWx7frlwk87XoBDAngarCD7LYaq/cIizPCTmTNLSOTLM
q7wyuDHZJ7INtFap7f2y2n7UsEH87Ppzc2aPpNygmU72BaYyaIOOHOkeqkoCMe/WjiW5BFGg97IY
p56m6UzWhZ/R01TAmvKtldxMpFDLaT2gwwSKPzfkteLOIDASMbqrcGzRTEfLroP3qbYafUYNpCgO
mgjmfOhsOjb0o9Cs722zrC5SCB35AbyN+U2aBRODlAj5I8JxuCdhld9uVuODXedlhlBSV6++VdHn
mOe6gilaExN2uCYo44xJ37blalD90iI42anTo0LpJnZfBH6C8gVloL7OIakO+z8/Rr/+Lqzq7OPD
jdRO4Zb//fmGhlGpmXdum9i4Br9NM0yQrdm19Bv+/DmcGH55Yh1H8N/fZnWY1CFW8uu4f0HbZghl
tpXAACB+NahryshCIK5iumakTlap6Cw3Vr4nH9YNu2IQtwmCrSgxk0lFapDikvaBe+01pHl2Kd3l
21Wth6rMLgVlRLpvHsVYuvxOzDsNjHJZrz1JzGnN9lkND3lt6mqrlNnMPCerPMxD/mW1J4OcF7wM
JtBzb992c7XPdWd+ndVy1uq+eDZlmdLiS8r5IXfgNUZstYIIgpWpKCjZQPUXay12Xt/fbUsiCY6W
qWeqvN1tv9rBdJnngNa6AGrVsRhMcjLkzFj70zERF6wHPoFbhyBrAvhyRZxZzlRd58C/IxvpXlHN
IntsmN5hxB8qdwmpwI4gdOcdQTjpg+MTviBOaK2fRZqfd04n1q/86FbsKM+1dyBuK3U0YFE6BI9n
StxGVU+PDD+HJPG22HdHvmscluIOiSaZsYG/YtlbvWd4Z+EaGBdmvW4hnkrdJebS3feOXz4wZVq/
O4pOURRmvfJhzLqkQ9Ou0EdGF25GFDHiCGuUooOpVPghO0g2PGqG+5xMDR1PhMsEzXOh/XgQSozM
nerx1syT/s5yp+rc4z65pDnvAksXB1LowUEKLU5cfPO6WRxJPN0ojnkwKkH11x3knnqhQw/bct+z
ZPliFNnCUXKkNCe5o+4zg5Il0fCeuP+Wda1mS7zQarLO5hABKW3XT9iM7VtpWtQSV/vNKtJmX+RB
MEfBalgzPdJpOYRIxImPIV67WogJn8DUu/ddaKEaXsfUwy6IyxHVqys/9OKTOkVlyHTyFIxWeV0l
3Sta5oe8UEFE1QoAOQrjlWQA9b8qYpjvUzcjbSCIbNuHrujMO5qUlIJNV++MtBNAitZXOU/sx3BD
xmrKV2ImYrz3q27YV2XYH5NN17njLNUeKa/RA+BGRJ9th6Buy5ErWBiGtwe7P1wwMDoAdUqYOo7z
XPqPFn0FPOdDesGhpTpnelgwxoBE9WjTJyn267BUn5UeiGq1pVuxYqQprxFsJ7Gu2vG2Xg3zCNlj
G7lx1qt09PQFx2yPh5sxbZFRli/kQyIqGjLMvPcjCl5qcrJwPxWcUsl/2XCoDSrOOtE0lwHUzyxc
pN3nbucZNZLWfrRIa4IxeLOLcO0ZbhmsaqdEo8ldqilBeZrCwCkF3WN3Xvd5pVGDllpSc0ydO4IW
3hNxiRY/T8oYtZs9NdjSzv0wJeA19Hfj0udvGRWy86atLotBPYY5umSvtrlF3a+dXr9SsSTToppy
+sJO5y0kVYpKaPoGtNF5Lhbyp5Lz0rleSdZOU32vw/TGWNrmZPaO8Zmg242rfUK9aU4p/I1Z7Cfy
Q28ZKZp4DZaLxUyvWKDwX4/T3h/UsV+tHpJ639BVdV5SUOikT+wby1B5PLjdoWjWJ+EPBJNMfUo9
fdWk1Jgtr31KDUsc3aX8GLe8aWC/hG73zczyp9CdXRLGLclciuagBvRXpjsQdZfd8sre7h6r0WNA
XflgKGofNgNUkdt1Tdw2dR8VZEc67q8qSyLGHe57Gltxxkv3EsZDJK2OYAT0j1hi7d6BzLupnIVf
Z4XPnBXpJVvPKkIlTImn8+zd3C7GdT2QGhvrGUIElkQ+wXQvtJeZOzuYGYBjhIm6oxH3tJsBW4cF
NoNkjgbRQe4YxJnRlMxSiOIxnb0j2xxCndLt95pnZMwrM6q69MEWPD9B096UC87xYa7ZBefvAXbf
c3ZuLtCe3sa7REr1rWTTAfGiNvTbULnDsztYzUXCM3bptISHnQaOXJfzp2sjPIPpcVMqph8mw9YP
jiGHmJbIk7lMp9WnaC3D7YCBy5zqbU9Hez1nJ3G1qolMVU+pboUGUs2hs8fNe5os9dyUyYWSVXKk
ctsQkyBz4lAooswXxq6rxS6VOXaDKVDXlV8RBsoxgjoWXfOi9h97cBjwVcanYrAOhpveVey9yE4A
ganc+a4sgtfUY/KA9TW9NHp32HdG9qps7OmTzWrYNIQofYkHqjGUS1KoTK+Krnu1M3nRZyXIqYHx
Sl01H8HmBuOz8w+OhlnskGbbB+Bz3pgGa06S3A7BjLB6cNyhelqTnh/FpuUydcaKKRm2xTBa2Ta7
tSE+juyYj4xnLxH3xLtdhyt3Haf+US35VV43wbnslvvMAsE+Tw91010OY3ffKF08a93f5SkTRgbT
KbHdBa/WAnC+zSpxTrbEprC0FHsvT8rI6uU+qbA5Z0N+vbIy38t+uje3UDbjOEfBAclY9Y0ACs/9
7jy1TKDjskmjoE9vC2DjveFernq6s7OeRW6crm2nhFvdPSYr+AaYdsEZE3Yf7Uabb7vlMkst1o2m
uZxs7EwzNu7IMUx6LGFHHFXY4pSLpmWbSiOzVR5NMGbByZ9eBgyq9MwyRuww/PNE6bsNFiEOFheS
5BI/eD28+Omkdr52jsyOEVhmkKa8RhxbR8KEnxM2zVM41K+cagDQSRLwaMPbcSepwHEvrg7EdX+5
7tVyMUhy0GIMX1i8t+nm9Usy5bmKrJQXuPAK9ihGemnltnnl6GrLurkx0bkPopwULKaPOvP7eK65
QSlh1NFSVuD384Qc/ZRMkVyZD8/aJYmbBAhkmO97s0RiTG/DWfj/DPl9aYcyFk36f0g7jyW5kSxd
PxHaoBxiOREBhEqtKDYwJgU0HFo9/Xyoru4hcYfG25hlGSs9kYAf9yN+8QO5kmY/KK4NJLz4psYg
zugKuP4CRnNMmEI4aYOh6437gnx6PwzBi1VUNxZmtrtAt+Qud6F4Dtq1D93xPkW18yRCEyhwVA4H
QyeM1eq+B852m+XTIs4T3EnAy55GsyHL07OavQR2eArwugIgiqWYdo3V6NaOoCFhp3IMCpxSkGRR
IShUEiyT4eG98y3uo6/IEJ3D5V0DvHkRKmNznEbs8yAwnW6QJt1VOX2rWs+0QxqVDkh+prFRfFQG
gN6i1h9Q8dkJ9bkSZuCPVXO0DOUtoIIbkg6tEP1BG9DvLcGbmWl5oLvxTc/6SxPL66wqx1oFlgcS
CLESofhhOvm97TzQYX4FBPstKUwfPJJHF8kzO7Bs0n4eFiONRmS7OU8/2ZhcVMbwKmFdRR23bSM1
EPOm6bd6ncJDyR7opWb+2PXSA+U57JFoB9JQACDQOj6JK7SDLJLmLkkGkncYEGDXEUsJhpM7shPi
wjhGoseLeqifK/jNNUBK36G3RsjxELkMP6gtlGd7VG8yRX1CdfUOxJ3cW6Ny1SSAxkxN24s1ISNU
9GYEazO8KjAlj4hFdMtQtMjxJXA/x3R+vCAFicbVIA6jOz1MU3KdHdTcrbG/6wv51Z6EsreHJLmR
Dtk5mfUHJ68ebGco7jtMrU9CB6SrOlzl+Qz+SYlPBpCo15gK5SV03HerK2kd2aD5qidgJi8iUPZt
Q7NwtMwfse30lKQGZZxtf1bdBB8Kq0T2xQZt3BnzbYyQ0F7nUiDd7j/R9/7StY698P7AtBbOizVo
+i7SdF8W2XzELyK5OLnxAsruOQKVTIujemSW82iHo7xTdVEj5Dx/NgflUrelvo+sLjrUhv2EgsYP
BvmBh0Dug5LGqAoFI0Bhyz6Trx2nRDS+O4J/tCORHeif38dBb+9R2K18Ji+PKLS9pzUTbRgF97LM
SL3aMRt3TlP9MHFhh4fBXUBLaada5Vuj6vm+mspv0hgetdI1z6UzGa+KBthNH3ApyIJwYYQ046Uf
5vvWFu1B0cPeR0QPJ7lqWoi6UfUlybsb6JK3MffZBXZIcDAogA5cX7G6oy2Y3rLt5usY95/aRR6n
wD9XpSjcz5yoN7aLZBgeT1aB8Y78qrTpeFkoL/ivxPdVG9wXeA4NfQc+PU8QfJItl9CED5BiDott
HP6jmhPpe5lqCdQYqBiJgZpSskgcuUn+hgbRyXZGTjQOlx2MAg/jj+ImEwnWBgbai13xKnPl+ywq
50EFXnqrOnAWpV3pfh7zlUepKV4GM/vW6Cu4HcE5GvQjMyLlU1/wi61MObq5TQA5Q3AsMuUhcQrf
aaa3sG/f5EKDHqbwbNv1UZmwnGhBozejcSPb5lF2cKD1sroxZnyExdSikw7CX5TkPOli0eHaL0g+
mXsx1w+VKj5OhXvvwiHsclU7g3Fv94rjjPAZBi8Jm1dzVl61uFKvFQzbwQmfKk0+5d2EQOscf1L7
6mgUhN0szJs+kyMcd/1SC/cyw3N2qvJ2VGsqFIoZbm4/anFLV6Ttm119HMbRo6VxBvgADjFsijsH
Z3htDz5+utFrgb9U757RunvUzCLcAylOaZ4EZ7fMfVSE3vIsdw5hpnmjRn07pg5Fs/ajLccldGEe
R+jNeDamGS4oYWZsuzrQVcpX2cPj1jI9lYcqGQYLFERdd/tUDO4rtWP7DI84AsGtKml+UBCZ5FBh
bA1CysAQ6E5g1pQ+WeAR5G5q3aw5ibSPbiu0hR/HUFY/IPlz9ikA0cpdZcTGnZ7VksZW3JrKJYDA
n2NBJPRvNHXEm9Ln4+IcPNxBUQzb49B241slhbwvY0cNANfESubHotMfsKYJuLvRC7TOEosPrxV6
6uB/GgKHUpuh88pOe4FE2Wk3nWjtFzgC0QP6BJiKhNP9DPHUdaZHHCnUd8b55qFyvnDclftkejfq
+X4AZAnaVccnMpwyrv4FZ+0jrdx+GnlB7LDG2LkBwnyoX/aPYFU6H3b3TmmoHZLoNlDCl9HUdnPB
c49j9hRQR2dz96CH7iM9Ycb/NYis3BX3Y5TRBYHqfKuPShrgvNQE7yJK0vsoKT2Z2CmKYpCM5sQ5
TJX5DuLL9nI9GM4IoOEIk8rB5Idm7JUU9i44ey6ZGlOtGYcsr7BGeS+L+tp3/QdQKbCGKhWEtK1/
QovnzbZjeqJTFR1GNT9GAWqpFRYrp2QUSPTAKN0xNJuvsdtSAdjRB1S4EMeHWdyfoEQjptqIt2xy
sue8DD/qOZHLJsFFK+WPg+RvHOysNXZkg9UMahcGMs0EjWI0rADmg/weDnlYnED3nRUDZEpnLMSx
+BCNenBl5P4u00Qew3gan6NSyfubbuyKL9Rr4XtV1LDqyrTyUU7LnsJSp9sbj3hStYpgvjA80bQ8
gCG/RAOSwWPfSPhf4XSUncXBhh4ACLoouVGLUDwT6V+aenyIyfLvC7cGZu1AqvaSYlRe0UOgCwsS
cnrGQ2nGHBB7m5oL9qXMqf0yPHEfbLubLvbsfsAAW7k4mv0AmveDyQe5QkiVXmS785tioX89k8A1
XtM46msmFzoLdARviNr8Fdm3JTHPxbMG8RGRMC1aWIbOeWxxshuFNTygNRd9xe7J+ip60b91mYDp
0ZpvlaY61yjOs3vUfsnPkce9zZygJ6Vgso76gbpLqhHBUJsR85BjalIKATuvQXBcY7DfjF8Tu7nl
szBVG+ovjJ6zQy3KR2RJhy9lREeK0PHz0a3ov5nRlZFJ4dVVmeMp13ZnR2aYpfRBeZKl6F+NcQqS
fe1aH3Wt1T1Imt2elErzoRmRJupj4qtSuo/0lJy92nWOtseuOX0uKSyO2ZR+dWQJCkIB/ZCAI4KJ
l76WkQLudEaabSzDfZWTusWRYRwyOTXJkXUt+RzW6gIIgp5028LVH3aG0auvpgi4BfQyLuFZJ0hA
FiAXQVSPe1AA2lWHmXHEK5vGmTKhktl2D+C0aIkJKzv3aVAcWqG6YNxqHPd6tWxOUynsw5gP0FfQ
sFbOMFyTuzq3ykuMQx7YvWiSPhDxcA8SEFsxNcVNO+luFEDxB/Bl2aesjaNPRZOIEeDSMDFrs9Uv
epTWuEK4xncHhxGmAwbWUlDR6y8Q1ajDmJ1nMBnrRvsK14lpgAA5f4DnS0ZCbCA7OuoRTnSY9qCG
OJHzkRaOU2kZfjl3kMsPDiZIgDtHU7EfEaJb2CmdyYY7TXVNh0KhU038DgKNvjZxIbn3E9RXXJYQ
HGicsAwuUMVreUY6MCroTNPPvWitFpvf2xbFvhsm0YhbWvlc1J8T1hw+Gm7NoY8GhBG+uzroqxt1
xsr2zB7EkVpllPDW5O1fkwiLY63DuUnZJbqDAAa3AfPHiey+JadWtWNVYS581kbbkpQ7Vhg/q7lp
vYd5aD1UFPrhyf5rhFADXUzOpKETonroIJ06NPecx6wnm7uY0HEMP2ibdDjJNm8/SCuDo1Wk8GVO
I84eSbubRjAFNEBsJblE+jjVkME7wwAWqo/wfwD6ZvmdUZkjjJouqX2oobhjwwNz97WIAuooeo30
sOt8Ut/zKofJnquO/N7qSmPeT7Chci8RuSkYjwk1PFThoIx+PcquOtGKh3WBtYKqeAwsc3fHFYU2
gN0DZbvAsWwdD6VPHk/RD5TZR21WHicTuDQ333tuQ4iADu4O5dM4pMNHqPI7HGu+KgvdTzb32KH4
fd1A1W1LjhNXq05IYIjHmRbrwWki7crX/hSRvkY9/A2IVV5qD/OnBvCf6dCBnBpHku3Qs6Oyos/g
TQMVTjsO1mFKaLQsxXvkm7K0KSk/Q8SpQ9gsCqOisNF8qndEO3tjxsSr/ha7zqlXhs9Iilp30urx
jnRHP+xDHBgtxXymTZ6+GG4n3lQNKHcnxnenNbmjo9k+VaTVHnZzMCuzSrcvkmfdJant8IlpT3oN
rEv6dPAE3exoqq20Hocsc+xD4sJHCsfawujP7FGjL8ppJESsKsexx1aL99AcwA4jGbTYxDdDbtBj
WEasvjboyQBHJaZ4N0WKVWIRtRQAONVRhlAforVi6pl7lNKZzJu4SibpVaUjXMRzS7Q0jaGC91LE
SgPEvNCL3GfDOGjC9P2oXu28UcR90PW2dQIEDGDTVIAVBMUs0lutD1XrOpSqIc983ng+ab2u44qO
FrBxY9sVhyUIFSavIDjg78mq1dNHUuMxfAHAmRk36ahyFFjI5Br+xAGECD2GFO3BKFEpJVMJbmpk
41t/LNwm8hFWKNGRC5wQVnSdSuMm1+bJeE4hBmhXtxVNhts4aP2Tk4u0hCD+1zHRO0mXf0YcvIof
zMZI8tu0YpRzANLflMnOKEM8z1z4hMqta5V6fGLlgGZFjYCn1jq4Uxp1dY8WMaWUbqfTBdYQV56Z
Nvfs4bn16x7ov2cAThjeOrdwPaMey3iHfEuD0izlXpbRxnhI1bI+gR0bljnPG7Qu8OZB2bho5jKx
DEkw7+awiM/M33649vyBK5Nqikz7WtWAXjm322tsWujZOtkpj1zrCERhQXsM9G0M0R5zHT2AaI7k
vlFqc69VLrkPlhA4ssA3r5eB+zQyy0IjvTO+dU6i+MzJg49BoWNERDst+pgDjh38ZgCtQzVf18mJ
1jNJZF+3001Rl5i3WjF7QTRGdc0WJVK0HCz3DjT9eNJjB2Imbq2CeqMIPChbU3JgL5Oi5zgyvSyj
FBxPuYTHOnXZ5oZTfK2UdPK6WtyEQZq+j6E2PSoYCTz2TTzER2zP6j2y3yGWC+pzpxfgfIQa+0Ay
LBo2GRwkPWsChGjcxlfCTr/EHBHVBRy7ctS77HsWKuhPuUH1rNfwY8A3myZ/yTQjsyHrzy4f7Tli
ZPI5jYvhoGZuc4DqWuzBY2faTgXWPXtTXJK2IvT7MteqeZobI74UWjA+2JSkDzb7DhVf4wPu1Xq8
Zzqrv2d0CxiW2a1+YKoxvaYMV9+i1JCPqWZ/NAYaOIOWOx62vMEj7pLliCfw9KBoJZJLULL2MBbK
W6eubZr0rXMP7RFnyYk29k6dYFdGRZP259ptsyPgbfd96LL2WPaDvMHxsLkzArVDEkXvKbMFJq7R
ctpV0ZumBoj7lN17neoorUzOGW2V8WYaKwvymNHeua1tXIAUlUyV6vKLHadxcNAqHQ5vXSy9URge
EvpNaHiZqIL4IDDnee8UBM33CiozmtekOTssRdLkCwK9CQrGgaJT3yfxg8uw7mMENe/jkDlcE4b6
qLDSraHN1n2H9hMKaWExX1Smxe5hYkx2N5CF+I1S9N9MUTWPxRwBWK67S6LZ9Ic0RBFOdA4YzYna
oCGkJQJdrFTOxicElZ1dOzkVmj5TcdeYoXqqbWb/Owd0I7ZWXZIe4bRnngU4B1oBsqafo8ByfCWS
KtrIzLIZu5Yl56rTAd4q8T4cIr0FZ6Zf54jeIA4lOv2QXB/2QykQ1kSbwwQSELnPXd0Zhwmw5pH5
o8sMLwr0Y5Tp1OW2kqkQl4vZn021ug2Vvn63p8S4S9L+e6cWbkU9NJ8pV0IcgQN48wbUoXORy/Fc
YW4Af9IVVy2mXYVSizia1YDCFQrw5uOo28Onsimxug/6arrVseF4QseepKPGs3ieCwcvY6w+Uhmc
ejGfqNFiGAjQE0t1fAICorxMVtE+1gzCSFpjqBNxCRrCVRMfsL3xodEE1ZkaCAMpBjYhCtfSfoJC
j5ywTLKzW/fuCT53cOoSmyZc7CJRrsoL0XpOi2j+BHiORnZIe1FNrPpRMYPmEJHRU7U2SfrcGYP2
cRB6eCdShGx6ZNro1Vj6vY4YWGotLVQtz5NjJ7T4oGKYuAd9F+3d1M0p2xr9lMazcQyitHuAGZOR
YWQBWz9yv+MW0XzL0+I7PIZhX1dd96VPdPuukosSe9kBOLWbjt/DGI/ZNnZyTMD3zoBOHHVudpns
xndwA9gxy/bNSjmNQdGfhYWsHyLoF10f4Pagx7V35fSpQW3NAzfymufpV9GCKoHKTFFb4q9SqDcQ
gyqTTAF4YKBDdFChTSbggPLWV/IltVGU7FBMRbmndzLeoC5Es2keoye63cV1VLOnnqS5d3I052VD
EaF0TCANULYXOarsUzFRDYe5MkXXpq5i3+378Aqso+VDcBy6A4R+pL5hyffz86wO8pByfnr9EKIg
NTQgp1TXCzvzxUYWPQce5qNgHx6YAXqkXdprq6FAbmP2mrvTZ4hbjefwbr4rkqsoNobY3FvG9Do7
CHHuyngAIZg3M1IGMUz4izLn7ocgD3Kakhg78BMa9usmaofJwQmoCZDJwUW1wlfsmqGhc5D9oLyM
Tdle9G6YriE3866OuvTk0jGjzz42903l0DSyM/T10Rq4OikepRG4zDsnK2mT01mezIXtzDQRMvRU
7gvHAOjn9uo+qfLyJVYXx1XOU6/IcuFLLkDfnPXEm5TcPpT0V25DCBW+VJE2KGL0tLXGdq/QoLkA
RSie1MCGSQIV5hVRreELgvXpRxyIz9OkXOTUqailJ1Le0Kjeq239Oe5E/tB1wr1aSY6VANK2p6pW
mtfAMbVrXanODdIn1bcRNsw1xv0PPkfR7xBE6oAnJ+o9gC4l8DjKGCwwGXuEX1bsRZvkJ1j86g6p
fdJFOcPQHY3Um1Bo8XVdES2jCdE+dFah3MFBkteQmv6lVErnIQBg6mUIT530cB4RosFV4Amdvy+O
0RQ3DWR86TdTL092KS0PU+rF8H1q313457sMDPWOuo6TOdev1kjVdTvRyn4Kh4hh8JyHlbZHQsS9
KLBlmOWV8Ye+lD3uwVp6CCCoHGmHaBd7yBTE9PgLChhYaOTQvfTTrGkuUFzccldPk3ORaYvLDunY
54mTZjwR1e4zPJgMofsyHw+R3aAy1HaKPE241O3h2rXeBDrtlMPAwUN4XLzbRF1/CGqyS9oaDor/
vdqjqEF3Tr0uoo+XkHaJvje6yn41Q139ETmTe2pr0rEeKQL1tRRW8ziYpvJaxJ0Oh8yuL3M7f0gq
J78dqa4eYTPWlzyw5BNqiBANoRkaZ8uuuppWuT7n+4EZ2MHARfmAbMl0S/s+8wQ1obrradXLc4Yt
M/pyfajRow7r3oSPFNZ7dB7Ubo98Y/F1WnRcPFefg1c4sukPIw1cxiYKd4HjME1oW5Vt07h9wpZH
6d3dlTJOXpB6EOYiM6Y7h1hWgvRXa65t06RHDjTStUzMQL4oGQcQvrbmN+1s00WYwW1adJFTWPkP
cL2QtcgHTj9rAghHd8Rw7qsyshPwMlqtvZnAKMibEiu8OEUR7CnGLeOkwyTdqSXGAju0kxhrmOOi
6BX1JdYDGvzW72qbIPGi47RQor930Q1cB41mqC6tC3n0IIyRSYUx35QuY74w64tbOSjBB32e36OR
/o0QjLtTtGODIY5v0tTGh3lUU98ulWHRP10KZFN+M53h3KolhHk3uYUu/Clmk9MoHGMdviwSfqhi
4hqEdCc1TVnmeApmTXEvAEiFHpgzTj0S7ZMGE3+36Cguo6MEipgeyKMW5tVip5xL/iZLQfJMccwd
uixf6dDFfl0Vx0aIwcOOornNkr7e1xn6chQFdAIxgoSiCKAlqYXrR1Odn3Xqhb0xOl9dOwTXAHby
mGMK8SFRtPDsYkrSHPAaqE+djopZFIB9oM5VUI8YwwfeN7Ah4HfXFFUBoKYDbtwzvBs/jdAvUmY+
khK15WFmUqFcFwOEl15Sdh6sfHA0/rG4nbHdeHDcEk5nhazifOFcZQxrMyQmeaLVxQgUA1hkD9l8
jjfGLbpjYUF6zr+pXsMhzZw4r9R91oFKoRYJT71lILwg1KH3QrAkPp09pdsXg/k0MEn0oRUwA7JN
MFej+Iwik1C4/Jfdpwv7RHHVfpyLeDhpRpmRODgFmqGNUn40OsG4spSm/bEWaNYDlpjy2zYQyXVQ
F54c+R7Kl2z9IuzU/qD06gNvm8O5kVB8u0LO55je6h8xloA1f0IAg7AEmGOpKtQsKPdAvvn3nzDR
Unat2dfyb/T87KBXzUjespJFfxMcj0mKwJm1FJytHZynwWm/MJO3mfW2DS4/rUsBfBqCACWNaizA
s3Iajg8uQ0eyMWxC0JtCE0w/lKjrKd/zdmIAk3YyH/4JF/6PeHwv/wcbaIwb/8cs+vhdLlbLzdpR
enmaf/9fGBX8/XSLo+ov/+GBPminx+57PT19byhz/uVxsPyf/7//+Lfn88tU4vn8VXZFu6wGLqf4
mbS3SFn/nuX3X3X4nWcpvqx/5G+JBmH8wwLk48LVANOMTitg338S/RTb+AeK5Yv89mL2t5D+/s30
U3TtHzYmjyr8EzR7AWnzY39T/SDy/0MVWDFAQUPcETG6/4jr9yszgF9k2nSXoUT9ui9NeA6BZKTm
hVn3AcVKqLtvP72Ih3/u8Z+5fL9Zec3hQPZTReKGlUGNI641AjN0/hBVv1t6QU7/FEwwJVqz+iu1
cSm0DeUh0wxl49or8kLZUXyDuUSGaAAKwCxwhP6YWX+gSPzuyVdY+0DTbHJoPKO0npGD2NNN/wNq
/Hcrrw+YREUzxtFSxDKL/sKcrztk6eQ+b/uYy2/96Y3rQQ1n35aZVw50JWIzmUF8mh+2Lb4wO35a
3J4iezAtWHFdnlqnsGi/DCoT422LE10/Lz47TWxWNpW+0VRofMw3oNZP25ZeUdB4vSUwChSrGorP
u0YU3VcjiZnjbFt+FZp0UKsBnaPMS5xuvCJTqIF2U/5gAfyb7YI79C+vhRE0Y/6JZ4/0rxUDLCsU
2wLoLzGYn75mYFkoBCd0mKi1d1bpZGDqkGTY9E7WSjJx36SNicCthy7lfaD34UmUo+pvW3wVnFDs
JOUsvRKu1uwrg48FPq27fyAu/u6NrwLUzMx0lH1Dkv8RlCr4g20PvYrMwBH0lRKWHRokxmqtSvbk
39uCx1xFJi1aq7ILdkk4Jsc6HHQ0csetT76KzD7V2hL3uczr7RAwwkgzYHC6vx2nfuv//LvXvQrO
CMrAHNJA9vAPO7oIyOwRJvoTL/R3i69Cc87Rr2FwkHnAe/ODKRCkmVBb2LZTjFVsWnrXwepg9TJB
NfpFlpdNW2VN7TZ1s0hmZYJCo/e3eQBMvkYTYtvaq2tz0dxR3dlMPMc0zjLN8y9Ud8bnbYuvArOy
nAauuJF4CSSiz7WlQtF2m7rYFvdrNvicq+jImVbiBRRn8yBxmNRgn2979lV8AgfotFDlxehZJg/4
sKWUPq297Y5YGx8lUGjRGs2DQ71wecxhr/fftj33Kjotm2F+RCHnNR24e9GZ3wzAwtvWXsVm0c5o
9kdO7DFXP0DRxDaDWcG2tVehqQUCUU2jSjwNquMO1Vf6Pnl52LS4vopMFKxaYAQ8eAqeKTdEwiA2
fdy29iqpZfIL4RE5QEbxIBuN4hXpi4dtS6+CsxghJzgYBnu13drn1rAvaj3a26JHXwUnYPII+DqL
5/jmCnGozY1PvbowodNQ+HKf0cAcICxzeFs2Jfq2V7IKS9yH6km1wI1rlWLum0g1PcudXrctvro2
s0CB0trloKcQDsmOgeZO4pMtB1luy970VXACmGxLJv0JA992j691VBsbv+YqNEHaYgtrsLJUIB6E
QDVp3r9sey2r0CwBEYIlgPCZ5MO7go1QIMpq20GI3eEv+axU7W4cI9ywe2O0nhJ1BGYV6jebHnzt
Jx8UVRyD+4i9pReL/wlFBH4b225lbRWcEIoxCaqyyFNjoL20vD9REEXbtrm2Ck6E2qikWhF5cZsW
KHQ1mNDm9bY7X1sFKLxw14g1Fi/jTy6WMVGkbsuA1loTKG4lSWiYES98BOVfaphboEm18XOuwrMF
jKp0CntlxC15hhAadKActm2VVWRmTqwNXb58zUyHrh+2b00IrGjb4qvgRL0WAlLI4nYrdok46nLj
jfyXINJPRRtCeaS0E59ySNq9cFXAqEwlt8Xmolf1cwmOhJXZosUbeblTAfzM0aQNXWXYtleWFtnP
qyfJqCDcoUeePvU5XP6QwQG96G3p21/M+Z9ejOjBKY8Oq0sV35l0+A7jwdq2V9RVcCYo8vZQtSPI
NowHXNP00hk0y6a9snjD/vxazBCxY+i0kWeBGsfGHTsGLa+ibSG0qJP9vDquTl2oMtbiSCn3c/lg
lR+3PfYqNuvcmdswtCPPiEEZJjhpPPaD42xcfRWdiBAWA8QwbiCQqhO2e5iqbHvuVWjWU+AOlcvK
uQJdMTLex472x7a1V/embYP6UZYbIgXqhjOfKPbdmP/BfHf5Yv8zoPhXA1isHS3Lilm4lHhcy84d
QcOj8g34eNOTA/P9dZtEDa72kVKxeHsTA4fpN92ZaGT8uq4NUbLt5y7yWkTpyyy7nXtvy7sW7iom
1dqZkXJteWLIzkjebboqhbuKRnB4XRNhxeNxx58tDWXaIDpse+JVKLpVWwBs6ImY2brkw60xxX8Q
+frd1ljFIvL8KKOYXAoVbJOnyGhei65IN50gGLf++gnRYgkZzfIJZQay1rktq2BTkIu1x+hoQrev
Ta4bc3pBQbeINm66VRhqGezxuiEMNVP7iqoIBi/GtoYSKt6/vo3WhV8E+puUpAwQd04x2jMGmM2b
toizCsM8zNJGHZdNLZXam3UYeE6nbLpoxFrtychtHCSrgsXDAtCgU2o3kZhxldv27KuAzFyr7hOX
5bsF09dH47ENFWPjs6/Csgxb2H+SPBPwdPVhDuDiICkMsHtbBDmr2AxVNVWSEOAsmhSAP8dd4kyn
be9lFZyytzEqaogfeE+nKEPrOc7Tba1ZrOd/3Y6ysnobPhjfND/ayENMY7ntunFW9yRQRxwcdILT
KCDjF3N1BMKV+NveySpC0zxNGsvglJ1aQC6+Hc4oT9v4O23cjGvP4FrNJ+odfgEYofmKqeu3BFmK
p01Pb6+itCvnEq6EyrmlvQgwf9q4berI0PjXz9kFmQ5WiZcOFnIhfTd7y83/M225fycQ9ipA7Qpm
ADizyMsGeYri21n5k0LZb+4fexWdmaO39ME4tlKnecgcRfOtaLIP2972KjTtadZ09CJtrwfDdtOp
anFTMYjYlkbYq+i01DJM83a2/DipQzQdTFRzhkpsXH0VnmmhJVxFuCKEfZkD723nM7JA06aSR6yV
NW0UiUatjTkJg6EH1hpOHqipceOzr2NUceYJyxzLT92mO2GMraFasPVAt1b3KAqYKJcVFX4RXZnf
uSLE/G1K/qTM9psNaa0iFEBrWcmQN9N2qXKwMVrbTxrU6U070lpFKdp5ijprieUjyA6jRIdKXBtO
+rBt9VWY4jJRAEJxhB9gVgS9wwETHKJWsW31VajKCV7aMEnLz12reKzMCvOZzP2TkO7v3vsqVvER
g7sAudkHK60+WSZyJkZfWBvfzCpWYxiOtjALyx86x8JwonU+5jCntl14C7rn50q5zudoTLvM8otJ
T07I1BoPfdW2j9ve++o6tfPcbfWWPSMRj0EDPs1vB2Tot6Uva3CQUkCCVm3eDM630OygpM23aiuU
bQ+/RgipTWBC1GF5pG2lXymOdsgXetemV7NWXba1Cc3iuOSzVtFjBWXoBlGmYVs9J1ax6sTNjDAi
X5XWZOgpqaYBWe2dbe9drGJVqFruFiGnmDDH6kXAzPsRydje+GJWsdo1XZAX8A19mIhwNqWLqbQb
Z9vO97WkLoIefV22PLsRpcpNDqh2r2VxeNj2UVexOiZTNKD4Zvkz2r0ecCeoxpqzbZQlxCpWE9wz
DKcMhJ+rLSZlA4VBmlliW/0oVrFqgsZKapNbu8Xb20ckqfUaM9+63Vf3Kp5tWlDLiFitzQlRGjU7
2aHRv29672u4UO8UWExD1AGXm9m7FKw67BRDbvuqa8iQlaI4lNg5+130+okEEr8UfUq33atrzJCr
100R9Wh0apPS3Y2tqsA0E8rTtjezitWKpEBqCXeTbHVxj1HJuz7OyqbetjBXoVqFmls0kBGX7V4c
jEHvPWHKbFuit1Z9FR1ne9X1JKnCfNDtOr5F08HattvX0CGlx6NB9I3lR401HTIIwl45Y6Cw7a2v
IxWnUAVNHg53rQhv1FhTTuqM8Mpu2/KrUJ2ayGmrnu3uWAgj9QEe0dLU2o2rr0K117DHgnuP57wT
xN9dU5pHSQ/2T+rwv8mW1vChUE0rMMV0MmiRauj0iOk8oB77h0t7wT//bw3jNYoIxrGr4/tu+Q3q
rZ4mUyxpDLU72QGSdShVoQAimuaMyfbV1XL9WKeJ/pKS4m886YzV3TtQLpQ4FFs+CrnJRwk370dm
Dvm2kFscWX7O1zpziHAUgeYHNyO91PC7gF6Wzh9OuuUZ/5du+xpqlFWZ0TRowftJj5AqTJ4Row0V
Eddd01XZIe0n6EHtEG5LPtcOLhn2yFRZHKyRiays2ejoI5Rw0jdFyRp81EN2Q1RwEr7mYPWuYpa2
H0yYudtWX4W4UJ3IamaKLTcog3vy2wJRlsbYdoAYqwiPFlg9tmK2P2EqThWnOMiGoTS87dlXEa61
cI/ChDRFbfPy21g2KCWExfSyafX/B4WEA0yvLWkKJjC6p+NvdqpbjE23rb4qcnu1YicrJHBJCwvw
gDt5/b0Mpb4NQyX0Vfgil1IPYmL9Zpp0E/VmNEKC3lTGbe9+jUcalTItKHUpdMOy/YAOeHwzZ/+y
s/otrPQ3AQzp4pfjARxiH1vLrmyMtA/3mNXMWLBJ9z5HTewQpKhJoNkxhduCQF/O+J/GzwhTK/CU
U9s39DI5NCZ+fHLQkm2Vr77KpkEmILsY0KUKYcXvELOOYFQzht62kVYBbKHBMqoleRec1AGeJMKu
gAzM522rrwJYsGGQmSG/aKCQQXSOWn9GXnETwOq/mTuT5shxdbH+FYf3vAGCAIeFHWHmpNRYUkkl
qTaMGiQO4DyTv94n+/o5bue7/TqcK0cvW52dAwB++IZztDzbwH5gtwacPfe7DEZLyGyw6GAJqOTC
k/m8X8mm8pzHHD37ppDrt8GP1CcU9b+TOf1FCHDesKTo+KlHyavTAB3sfFm/pTpf/uYZ9lcvfraB
TenAVgLqsp/Gef46lsp+UF2cX1bXOO9YAmMijWf5/K6wur7gzIDawS3ysrvAecsSChgrscrO24OY
rqJj5NvVV+ZKfeuyNf+fGpeYZKnhbAZ73Q4g/Bn22VtL6V0WU9tn+zVDEemrugr2XQcyAsYi8vPO
eG8X7Sj7bL8yG+6XSeJD8wUKsbUGL3gBMDxdFor8EU7+y0nWCca/7MEJ9p5qsuMfWJi4nsfLTrLz
/qUyqtbBBy9LTGhoAtJO8SuBRv5x0Tdz3sC00BIejIPkewfi9Y3GKJCp6FmKp8te/uyJ63qJCVJv
CfbARZp+q9ccImAQBctlyarzHqbWJMXcQUtDRJm1oSgL94tHK9NlhfzzLqbCiWYmmMtov9it3KZu
N9LKVHeXHTbnbUyVcDO3g4RCvoSh9YDEezg5znjhq5+OuH9ZlIx4B0wKs+Qd05MVgAJ1VSMQvfB3
Pduu8Un8SgdMRFK8bJ9qeJX3Q29dNpKnxdl2LXLmlWLTRns0J+kOJZNz35cDPorLFuXZ8zVNUFX4
yRghTBFiZzlW9qMoi/7nZa9+9nxtnW4B11Ra+3Siac8FxrLXAIwueoZgOf/zz+rNzMRnqrP2SVDY
L65T5dt6Srrfl7x3dd7UtKL0gLtaWPuoWOYdsMgIMqxlX3TGY1r783svSqvNuiCP9nGX5xBCF/PF
c4zz67L3fna7XWaEsaci2T53cnmX2FbznKA33lz26mfB8SqSoneHxdqPzTi/oaM1eBnEetHNXJ0s
qv+6WZWX1dLAUtuX6yr3U53dp1FxWUJJBWd7NYKe2XQQbPagpeqdjeIEcnaSXBQW4Lv881uPRlge
lhmtvULNvestkR0mCbX1sq/9bKvKyCGfucKVh7cdr8cmr5uvTuTWzoXv/myzxgUOoDx2rL2NEImG
jWmq7Y0cUnHZhjpvfspAJtgNiYNT2t3dQpiNXh2VppdtqPPmJ6OHcu7Qk+yHpW1uEmDzRxXP/0dv
/Jf3wdPi+88JHXXe/WQnKkisWkf7kWf4tWRY6htOor9tET7ty3/38mf7ta65ZC7wTfZIqXS8iQbY
sIw4DXuD7QPESOV662Wb95xQQQuanxdqtvZLd6K9xI5kugQB2EVr9LwTKq1cQRVo5UjGE3Ut4OKF
LemFi4JLHDR/3l8pvVCBVcTxoZv0pK6Fo90XOO5+e9G1QZ33QyVgvfrZF80BKUq0BwQNdbPuLjwd
znuieksqEmlVd6hMnG+HZTRo1Kt0/bzsqz/bvmrQSWoz2XzwkAls+0RjtE9MdtnhcN4ShcfLclNZ
WAc1ELsmVT4dmkxfNtZDKPbnHzZKAguwkI4OeinHhBSF5X7AUYkvynWp88YoQWt/0pk+vjLSgnhT
lxS4XdPOF676896osWsqiKUAB7watPYox+G2r0182ao8749ancBLlZBwRYHLWJBf4hosQ1JcNhcL
IOTPX74ZSqcwg99cTQaHBdjYZlNCfrhw4Zzt2Ub7rohMrCEGQqilE6B+NE5/2a0ENdmf33tlBg7h
dLau0qZ+XSYN+g+r+PtFO+q8Q6r1x2wq0qI+jo7Kv2s7q3/XPcqk//rVkQvzJv/NqX8ubzYQ4xYl
h/qYLICqbzSJrsg+eD0i6/J2kclgBYzRdJm4qf3KU3dmmiz/IG0kKB+TdISzhHmZ4aFC71fViMMS
a7X6O0t54MY2IFcdb++5VpJBrZ8g8yHJnBcntHDmyeukGkxdbFBUBGIPc9gxP63ZqSsZrgrzyTsE
qaWYCSDTZn1yoVHn+OiCtMDC42XltY79On4fygGjLRymbm6/iqYZ8hpuWI8qCwa6juKflpzsOAoN
pLPstzVZ/YSmLRjm+CWixN+MIWy1hEVXLS3Jf1tl823R4zJpN509+v3WVoWJnmp0Ee5dJVYfrVZG
z2f2BGHNAGqc5ljMHm7RRbff8rbNE0D7/EbHwB+ALMX9iFoT7FueF3z+ZFib4wpumKZ/YSXNm6xz
B+dFZQdNupla5fa39ElIfNrTBFztd6Fqu7mn2tWIt6LPRym2o12k3L6qefa9dlPKJAbS5PQ+uLTj
yGs2zRZQobJ/rrnQSRNOfpNBjFycORKwnzT8TjhoPu38LbKVTNS7OJqi6j5byl4/trHueAVfW5bU
VNgk+pBdDMyKmjOyu+weDNyYA0V0gKuh0FTVsj9BhnPMOrDgHrO5qCe55QFfrYdEL7q76waHehSG
U6ruX9dAyx5kHBLbuAn1vMb1VYJxw3ovnH7pyjClK9CDBTzTO1KRYZn1hOINyGM3bOlHdFo4qEOx
OM7NkuUjSTthw4ULo7n0dAbu1crjboOdxdJYAEs/ctMT6kzVP0bgbtPLkEo/eQH93YwtY+HATlJw
+HJmUt5y0Ewf3aHS7ve0k3n22QugwNmeRvBVYvEB583R5CZjNiOK4FPZh6WIOmCCGaPxtgjt0uP/
uyuDNI5Outdq8D9FFycOJMAMijt2G38orTdr7TE3btpkddZfsHMX67cSXl5smYLoG/R4NTRXp54A
cN2UizltMK/pk2bHMHEVwB4sqzGYb1RaOXa7xyfs9uXOCpLeERs9OAk1fM9Pi+lDkm8YnnpBv/I7
PNpafFRtKvO9jGoH+uyUNWEMEPJ1yIj3RktVGA14drsI5MEg6nFOQJgptrloBZsBNHza/7I7vsnf
TdbJ+oTPLuzluiTZ490y59zJJ79pPMZ5uV1iBnJdLDu2EV8CGeTqdzPU3XVLo8StI1F2OI2XASAH
EGGnNg/1NI2yr8rYU/w7dl1HHWIvSLw1jJ05aaI77JK9uZ16AP9oNmYVQSV7A/SmKnOnAOJKgMlg
7Ng8bhVX7beOw0RVmIBnbB9b+hyn6jrPYpwJ2wwpYdZsVb6406triW79sJwobl+60athSfYAd1ck
FY7q18fEjnh6b3MeJDbM5gniMJKfhl6vJqxocExhyytTtPLKEyNooQPzh24XhQWEmuaTWbB6mfCl
aLev6RgH4gEzWC0+0lhki1nznpZ95Dt7OJdzHgBrHQ1YxK4MhjgIV0s1OP3EAlvoTXPyBk8tbEP3
3VnANMowGOnD4b1N46Q+874F/pwmnd+8zVVR2UWoZlUP95HI5PxjiseMrppsETWas0iPLUihpk6H
PBRDUqT2fopdbx45QVvHyFsz2mLEhKLKhkxY6wMGhYkorc5+m2Gkip2nDJ6rweLOlh+7Kg6qHBsM
JY29LWTX3jdjBuguNOmMbVlT8vG+wgJU4ic/6wk17c+YcrFCMf8TfIFmrvS875J+zH+v2dxY39s+
6W2WqGyAZYMkLWc5HExT91YDfKZ24wc3caxmK3u9iqNIVc/TxXNHnLJWM0W/MdCNyaPx8ml4qKJG
Q0dG56B+5b4q0DplvvbjF8ICKM1h7psiHsOkK8rp6DdqbWa61/0JRDyFsJpjArBeCYXZG/IhflEB
MrIr0cpueuvySZ20lFCLzbTL+7npp009zWJ8BOyps7suS1D1eDH9Ixvbw6iJsgj1dRF2VWU/eonq
B9SzSyqxRyv8aq9Ifty1euQmkFFOgc/oZvXN4tVoQCa7q+cbSpoQykMpUQ8caM621YKpJShyPyxE
tRQ/dT6rFDN6kCDHA37cKij0QwI8xjDIHycPmQcOHaRqNKsfwKTystiiq+nRwzBp09ZuWEpe47VD
wN49FAYfTXlIUPwY/1DaY+uLnR3bVnojq1J0y8Pkj6fKedAtgF3vHCjQswxhR+ZtSqpzERFMfWkV
WbEtXbi55aapT1dxkNKOVT/Wvd8B9IyWdZHNbp1ICZZh32o8KQ85hP/3yKo0AcTc9nL+sPnsaxR6
jsxAdk9TQEPX3NmgGXNrLvsrJf3J2cSWiCasr0s/+U8C8W5xFwddOgYhJSoSAJ8pGoml2deUyIIX
zksB23tUaWDthXSRixxatx6BuJbouJafC8dnexNJvKHXWeOt0zNStm68U2JBwbDpG5Nqh0hk5QyA
dM12XJOXeepYIBvZ9Z6N2VA7fVptllkW8zeeAZn1ffAWT2J7kUXkHeIscJKPLMjL9rn1B6eKkfc6
CZaYJneb4FaLxo/dzTBUZuwAGkNZvVrKORXBNhjtsh7DxuJweposb+RoRgapyi8OrVbDMQrm3n1c
hRHjSSuT6jXbyL6Py27T8p34dDfGjne61pYDUtokrhgi8mzp5F+DsuLBH1Y60f13LClj/FFnkepq
2oCLaVjCkbaD7D0wNVCR8KQxdF7tMciwSDdtxXUnjPxhtTDEJeCGYLevZW3Ybwvhow5HrLDZjXbH
1n2iCu0EX1OUaaiBRyXthpQtQoWSZJnv8nruGpv62ldQNr8hldLlLw/LF7ZQVTozB0UetLb7i77N
apxDmbp5+hovkJxjJCEWkRLeVR01x6JLsihFMUQ3+bcub1JhwnQUicUX6PZAzlmIqRcfdErUC6UV
XCI8kHzUls0UB7iQgXgLFDDm6iKvEbclQ8c3aOAA3xKhKP+bk3M0Yp+BXgrJeYUm9rZUjjEIHeXU
mlB1lDPeizWoukfeikbvGA150cEOxZ32xS2Ub4HLnV079IpywOAUGAzHmwxMW/SEWXxuEcLkuQTv
zu9DeD5WwUvvJXPLgGMXL+/R6rWI6ZbEcgo8Momo1B2CA0s8iiWrMyesm2A1CBljV+fw4rO8pz+3
WaoYsQKs3LIoCWBUqszOCbrY+0AFYOwahLsO+Psio5J8pQseUq8r+FDves78Sr/FCAvUr7XiC3tE
R6DHhwQb8Hg/W8Qv11FeegzXcdme/Ou+7Nr+067XctwJvMN6CEdUsNVVNDrZ8GZqcBVfsc3kyRNo
bgdXesVY8vINmZdprqgNJ3C/feF61Te0XNbyey18u7TxYoyzO4WSguX0jAtbEv6PMez844LqLfWu
ijjLGTNNE2sAlx7Vg/6wB5NpHq8mLr4Bh575fsjfpZrvYLYifgX2c9PczGuRrz9EXWePCxczfesN
Fr6bsR/EFyw2jJg4aZsGL2maZiMgXwTl+s4ygTHvEhBR9mBIWch9m7EPf8Rdw56EIBwFmhksO3CY
mLTVxxhVVvC4MLU/c9WaLKGvSgHTBbS94/fPVS775OcStD4fn6PeLA/eBE+c3ZYvfQnqH1411plk
Kt+cmaAzrGvXE8esjhECtiKZncM4pMY8a43WzoSjWWRxldeKxkCL2A67yOjWD0M0jubQZb0FeHgU
pW89J3UTyw9D39hw4MnXzGFpy8UOeSx6rEoA691W9GMmEKoMUfCtrMv8BID2db0Fk+7XL3OpBozi
cbGyCboVc0UFAIKI7NHqJrDX4YB3KtuNGl/HdvTH3nuy4m7GJojmybvKVlQ2jCDMQX7v5KtZ47BY
OX2esXvOGi11O1Q8bTDJhaubdcONEFPiPoF8K0aziUqkbDHN3P6gnkwv3GLcTgrcFxB2T4tD3RWo
mBBdjXCOGUWGQw82ISlRKhpvvPZ84Oy7ohvieI8LcmYIei3diEZZDHUH6aV2cxuNRpzwj0OVmpu0
UFNOu4s9mf4oln7wt5J7cX4/rrrujkOyUul1EzS+OCB4b+6VVzL0cz9r38c6IyidbLVrZbi9UX8Z
L3RifxU3QNBNhb258Lu3waNB9cHOHbVw0WMUyX2I686gm+76drx1J+nWRxU1Pae9PYzimCKYmW+Z
FIUHEbpZr4Lvpkrree+n61iiFmU/oIvFNX7AHGqtD+7YKYzZnk9VEVWClEFxl5tSrve4brgR4ma2
ZiGzo15iZa3b0Y3S8uQwW7wANKN0Ledv0hV/kQE/H7nSkKgtXAzxkdGWEpe1CfwmLKhef/+v0yF/
9fpnKcBGRuyosU2O+SyaG4r84t6gBLysqHQ+dIV1ATS8kesRy3QXTp3dPC+MADxe9t7P0vceHs+m
dKoJd0dqX8skz15PsfLfvPc/ms7+TZ7IPeWP/qV8nWnHVLGVmGOVRMgodspdT3c21UZHTbuVCBlr
QvLeu9Ji2eNU0XsBxfgjDQyXrKyK9X3KQupJrBJ0rQjo6qBFsq3aBYt46jNmuFVD4fMHXa3i6CCb
Cg5/Zmpsb8jPRHzve0M6Xsdjaicsawjcu2xIl7/D0py+p3/3Ac8ykK1HlAjcejoGHhcHTGFBP191
kT19VgINxdaANPm7mvFfrbOzfOTcGMcau6U7jsDRrOs8rQJLbwEciWobVCvpmlBHq9Jbsg6Wj5iP
IuIS0gVog423llUsIc8KFIa27q12P+dR114FhSP1rTtGltnUJTNyCLl6g4aRxEGbI+vh1u8SivV9
Pfg9fNquq9sHeiInJhXqCCcWQZHfXJ9a6CpGDiPDdXqXZqik9S6fcYNsZZvgPAMm7nfyYNxYzocx
bu3pGb8aNZAwd8cimUPA4XDVucZycV8OjaNtEjbNigF3I6LlZEGcYAChIrbmDi2dPwfjfeG78YBB
feqmMt3+sSX+nzjid+mvljfx2Z/zvym7/V/89/98qD/Kr3378dHf/ajP//L/Q1K4PPUH/TUq/Ct5
xuS//a/PNv31419p4X/8Z//EhTv+P4RwHMc7ZS6Ep058t3/Swm33H8q1XTcIJGNN7Hc80n3yP/67
JeU/bOlJSUrO8QUGN5b1f5DClfuPgOug9gQUcUeeXu4/OOlf/rnLQKz/ZaXTZtzsT9tRu/Q8+BCD
fKkFaiuCwD+fOyrttM+kjsSbTYf/Nhbc5zQmLq8OldcP72gJXe4fp0a728QRq2FeszllDyOymPX9
Sfmkbt1iaIptW+MZxDSvFivbOHmy3ivFsCGiTycgzaKhAUVPRimemiW+JoROgjPqai3c7GC0iuNr
STW6J29bDklA+5Gaxq8uKkgQ/ktZOh3+MLkO27hvlu5HDn97kmFeyNj2tzNW3Mdy6NZ5qzn33O+C
WlAdbAI+dXwwGVkQZGZNtMwPTuDgkSWrpqJxN7WF6V8mj/htw/h/MG9mf1nzh6Iq8vZgysbPvgru
wuZJpmtd/OysznvkzuyKRz24yr92q6YD9TZXiOikPRfjvhiZLL7Kx3b0n4fFq6jRcfurDBdIgsif
RdwjHOz9YFoVWRX67o+Zy5X5bqx6mq6ckSbq5c5hxQDm7iFyCB3OuPDie9tvBti3fDzMRLoPkDdM
5EHqD8dPArK//YhD6EeeVKbZBmuBheGk76DlPqTidlIqJThaHmt8w+33RHspJ5ZrcQly3HqyjkXt
ZP6nP3T9cGUP1dp9LMazMaQCZ6c0FXbj5OCFZNrYzuNtTjrUIY3aMoE881SCcXuVxfwkn1iNXL1N
y9Wmq6ayK362plDKmcMeU3n8gBaCRD+5cgCwfECO0zkJfd5syheR5tFw+vs27x7yYayc+xEP3/pm
DUGfOtiOU5CGxzHHcvJd4VSK3laZzA0Svqmqvngon6Y8aA5rlyJ31OrGTI75FtcEhzGqjZAg800t
bv2bUZdoRgM6vpFbrLcRpuU/Fu5jYkxFsnqOKX9O0xoWTYxQiHI0EjFkzvmXLMbI+OrEKhreG2ny
6UZL3EFaOOkkth3+oSxkYJ3uzq03jKWeN10eFM+c7wRUmcoqxkXW9TGy+ho+LdKw0EoEfkDP0ixj
J0iQqGo0uMzkpSbeBGnmvnPDsLNjoNM2KPE6I2e/N7NpxZfJCqIYrTNC0nYr3DR1TUinfESSwGm4
Wv1CZBD1xM+z0fLeZDz7HnJZG/nqkTB4h/eJQVdZKRIaJBPOoQrycc/mit75U3nI6sGpyaPKxmya
mH/ugjxp3Wtk2VWwEaId+yerXo0LJatPyOZzWTLs2d5UynpLx6Ubfy5FEEy/fdUF/pHrgKWvrDqf
0jvs9ZX8bKGqVHvbGtLo2p0aZFuJWIYBR5aDIeKhJb3cM0TYFU/KUdj0+qWJbFYdD/gNQBD42EPX
ip0YPURfyiMzvKFnqXq3xgTvdGYcMnKU2Ail64jtYntuqsI14PukZmPBaOTeyLQIFkzaiBVqeqr3
jbsJvL7Cm8VteyODIW82Lb37t6SlkDfbpjPOTbT2xXrV27SRhzH2aUoRdewzwTFVxdtYDFMXLm1g
biyuyl9IFuIBc7LMxWFaK5zfOdW/t0EW60dUYYK03RRP05BOvyu8tzvYZu5Tkfhva6SXp6jTcJhT
PjSDyUlk7Sfu3YfCMAUUiXWUm7nh6OSNWH5IZqw6ek1qH1ZkW7vUTXlnhdV173Mwu5pkipX+ohZl
vZZqjB96XnNr3C7dAYhannTp5we6/J1DEw1oImVePMcAPh9JTjmS/q/u0xVu34bcPxRD3mv9jjW6
esm8yUeN1tvyc5R2fipruKcS5Knbfk1RBxF22s8xGUsfbdoYf4re8d48bi6Mng6qR6w9u7u2L9Cz
DS5Sgij19TcqlPN6WCOSTkmRz1l4aie/pdjnJdtRRs0DOQ5v507RScEgWkTMJXaaj6EdX/rWpcPA
m8byTZWieWbzy5Zg2opaGDuWOQ6+r377+RjcpwgFKcWVMbhOudzlbRd9x3O22rdUQridDnk7hr6c
sgevybxHvmagX0Vgvnc1mZTQrvxhz0gtKb8SNHS7jUsC6M0sHLnBomjXVzXK6NeJ53y8rWfpNgdv
VOoppy2eA9FL3krhjXfx6FsHEdnqmfpO+96KaWASy6Uvn7rKU62cbtdwZ7oaPet68ZMUKl39LMzc
3E8qmKKHpbPMVZvRYO/UBaSPqdXLTe9yzjp1f5XKXk7I/trmalhKce1MQr+0dvpTNXV5bc/xLaGo
Jv026f6bXdeKVS/UnaeGB4OA/ble13W7cHHbDO2Kzr2q+g12q9u+ki7FsL59JF9f3QTrKQpwalm8
p1HnodJzraepW/B+l1X1QIcAFSJjxe9BOraHpvDGXUMT/2fO/P28CZqMIgnTgOpxFlVj6CuvcNcr
voUNkzrxnk67FCP68Bmn2QPtEscSa/N7ZMsv3mS6r4pi0S5LW/XaWGm5cdL6nlzEHRT94ZglNWpF
qyrEZ2RoUm3b5AbQsdjQq5Z8sywhw56ExFwW6gi7g0gBUVlzklIV9JVsOHtEtWnmlvQm4qqIXEjF
xJa7/pZOlI7Q6KslrIvhwF2MROFU7suy5VaGIUDXx1q2BsV3LTBup/1D2an5hvjGv+JADW4L+Nm4
JWP9jQjIcr83FXmY37O72EFIxaB5MjQHoxzLm3WL1Kkk1ZtF/WuelwJSuJsGzVb7VVdsRwoadb31
Yi5WmJEI1MjCEZA82XgBvfc8sMefiY9JfNstyXKVUjbaTr0rtlZtf9YxN709p1zxYXjc3/uD+8q4
f/ZetAnnc4VnM/VEsRmiLm5unHpMr6I+sCm6p6sJZ51wwAyZDEtPNHf5zA1Jw2vYe0GPG2yZzW1R
L/4bW8NadhlNQIfKcQaJzTyP9xVh5jf8eKl1zOvTsQ1k3SMFTzqr33v4G37Nf6QRgzGt+gdFquXA
LEPzS8+l3FVpu2xWe8q/q2pE+Ie6OthnndftskXVO2xfDygcfe7TvocANKniLfjFZcGuoIpbpJy8
iRhOajWtt5paBiL6uqQxI9IY7TE3Hio5VvUG8Ze9t2wEV5Ghao++SpJ2Uh2naOhOKJHn9eSFHp3p
1qFJaFOnc01XXGym30Fmyq8lUtp332hy1Nao3uYo6Z8wgVd2GHtrsx/F4r/6JJSuSAiWQHQqMq2e
uGqyNt9iCfTvarss7ipu5XvPX/PfBa0hh8EocUU5zA2bYGg5Hp3ioSXHTkYrG7aITFKyuhhwuwTc
UjQVxYvU/nqtpbZfE69+ySlJEROjU6yydfwAWI6nMvc+KpbAYQzybhPowArxwCEGM+MTwUHHIzRV
xaZpAr1x6YH4gmEnOWarF9+1gcdC9WfaAVcR3Zmq+0hznVkbVn2w1ZRKnlp+Que669xi2yFGeFUY
UbcUt/IDHszk50ToeJVQtSVHIW3zgoYFvzbVQgblBvV9qsr8ucvoewi5esx5aM2Wd+hnmqW2Xrkk
D2pqMXbbGTn3CKyuQalsNJYxEVCsH+Zx2uhMfpapHo4UpMDadbOg2ucVst2Y1IMRqQ0z4tJM+bCT
9eQea7MSKpRtSaRAlR6IT9Fmu5IseBc2cRtZ1wyaouSLZn84dH0kXwrKdwErsu63lR8PtB5HUr1Z
stWf2l3yn7IZprs06AkPV9V+X2Qpt2vRRdWGlDUKsb6DvOdIv7geqaXn2wW57C52onrbWG0zPha5
lyTbiTINMRwoLWhg92MxtwebjMCOOaL+iZqSvu+FzbLuSuo/MSOTZaiiFBKwBL0X5kOZXrsU39sQ
NzSL0Gm90tvOfTaYuyaTw4Y0J2bMmUrXprVG6yTHNXqLfzzfRl6y3irAZOKuYlmf/KYSW7m3UMmi
Yu9w62OxTvfB4JnneZ04ptCXRvXNrDPvKoFR+tRYYkGyblR2PbapF217rbqXqRZcM6ZstjdLpxa9
IfOayLBLgO29Dt1yR1G+ikLbMnlCUC2SqyUpnR0xi/6Cz8A6NLFyf2mwa4ytm2r44nPuHtVislt8
1fFPj9xzd4xFLL2dqap2x4DzkoRmoR5F/RyScRpkM1W4LG/XG13ptAkdCnf7wBvMu5X5RH252z7H
c8curAgUw4Sc9qfy+2LnRlF2tDjVXuNBpz/HzE4BpWbjG0mT8mHAGx/abkum2nFpUiIPYD0M6xA/
+Bzpin6EKngNqEwSslL03yzcBR6sqqeqnHkai0BS0c9gO+I+dYx3z6DL9IOMtN4tjat+jVVFybPM
NLbjnJrGQy5cnNKQDm595ZbPpR8AIvdj4uda9QVVwrqvn+qanrCmzPMbKrXiu2vibldmgKrQmqKy
5XkT/VbQX7Z2EU1ffZqCHsWK+CZkRmPpt7PUMdtSp7uhF0APILhyUjTBC40V3P6tcbpSvTe8KkPn
Liui/q7FII6Liswvpuiy2yb1KVDRp3+orUWFkyj1NXaQdUEkqF4T246OLVPLX5fIyj7cPss3S+AM
N03FchxEH/0CHdOFuOKTe7eYzZPNmcjDJh0m8tazeUzohmGRzd0P8pzBIzLOaI98uNu5to/uVwy3
AG3j6zLQ5lTjor5clnnzlbaF6HvfN8WdrFsu2NOQ3tK3wcOb5Oxyr1nJdG1d5VFJBaRLnWwG1ogd
RSMavHGtrr7NnBhUg1N97VYilXC2ASIFyKSAgREM+WGTLejQ8yi9tuMh39gDBlPC2Db/ptbuVFRf
eSh7JYYRr+AOyPFd2I9BLLvXsvE6l8abZSJqH2KDNBkLFv/F5AaPcexWZGy5j1HFKBMu02RLiKSR
44X0O7tXUHbosIJsooKt187jD0rH6g2g4vRS22uh0T6C0dkhePW/2eWqRpbUHBxpo6qDm2Vt0uzn
WnlBcJU1BPb0DxjnqJRp5r3gYkdLcpP9zuntwQLbTV+YJdVTODZ0Z/nZ+N6luego7vlD9lDZmvyR
T3Qvwj5f8tBbop9ghqzluaDhZpPNMi1DQ0/Cq4XV5toQx34h0REdmnR2rc0kY6GPjm6MtxFtvFxN
c8tAmSh0am0K4aCQlvHi7vxsactrC8pKGQJ0nm5B3opst5JxM4d2dRxwBN0/vam/3ZiO8AhB87TL
5MiDMOgLkqpeZG0Nnu8Pd11IelRC7ubA49/QuUipmTspzs2WxjR1rN1pZFv4cqGYxfTy/6buTJbk
RrIs+yslvW6EQAGFKrDoDQAb3HygTyTduYFwxDzP+Po+xojMJL3I8MrqTXUsIjIlhGFmGFT13Xfu
fbA0bflYs1sWQeVMRuyvpmByqNm0b5dOpi7LMJNst8VZkUaYuvxuHIRzGrMyCxhT74Yd2Otnsy8T
Kl2bun+zl4ckS+UVR1I7RIzSwVJa5o2RpdkdJuTqYGGn810G2F6Phlwe9FDlN/xMSi+jzJ8Va30f
NvHKiFLmkYAHpIN1adRbfKhpKYXsqVnsuy4hWJuzrtft0Nba99AUo6DO0nTv4Dm8V0wYDFKaUt4u
AWw1mX1bFbfKSPM+WKLaMa+FjpABkfMBhTaTeSWnkSnr5n1XeBMiWzusxSXSBr8wT62EH7uM9KU5
PBj2Q9eAON0aNIyp1His6AD7Vp5ISPFyG6tPY1xmTDt1unYowsHtmtTvSDKr36XgYO5xzHPmUvhu
lC/R0+CMLn2TqVWRcbDKKRm9sKFSjw9FpnPntqf8lheRzvKBpLiZ0mVgnnZ0mVjTuu1cUCf1NRkc
feUsjfuNMP3M+7C4fcRMUnNgZdrVva26qykq9S21gsze5uTkMJiZrnZ/IenPu/uEkYzuNVTcEt05
kR3V+4I6Yb7YZlZJkoByPjWNS+dLRXXchpubZX4t2Jr91K7KbAJlopZd/IamnBeujkVSFiQA/54x
qqZ9l5RZUxwzMRnjjs8e9nhIPMHE72m4JP1kSPdzyT5z384aPCzNYWAOJq+Scz317rBddjmg35EQ
Cjs5ogiV+rIgHGc82MuG/Ohv9Nuje8N1+PDeMA03dPmh8QFZcJ0uQH3K4RZGrqR34jKC9pC52jQY
RguqeBx6yzBuwWK98rBxgLEZottb9dGTi4quCpM+td9ROJlvlSkUa26VjTZHLXrCfq6pC2+9beFz
GcWMKvu/e70ycWDRkb9uZCf4NGvjiyixtAxyb2reEEOhV8Y7qtzwtxw+ZHYdjXe7MpcrVKzsAxTh
1PupWKeQwLdxbyyKMcxFoe+9sdYMnOaN4eCXoMBqfR/Vy3pmIlMGCAMCMY33Js76O6vW79AoZ5TN
uLlHQWYud+/aYTGej39rc9C81N1ObFt/HONIMNreHe6LFI6f5+zJ3eQcCoaZBIkZT0d3s7vnyhnG
C2Rg9a7s+xGvcE6HRxLVEUQoKvtCShEsQ/WljZa3i1sOO8CwJx5Cxt9mUCIQRrAXxG75jjfVO05h
DJRPKs9vzRzMO7eyIGFtDZIied/RwvSZIA2f2Bp9gNOx2w9yKwkFj5NDsvTGUU8dtbDkSFYNnp/n
86G3tdoNLsRn42z88PJ7c2wYd4ji4haSOQogM+XG8KeYVNqmW70Lp59ayB0LCs91ckAPKYkuqET6
sbcTZtBzzcI878XKjGumSZjXW7dlJB/rS9p28TGz63IHM77uW6u4713nI5yRrnymNLV3sQs/P5lx
fqFm2YPVN9bjkKvm2+qq5KanSOt8FsfitthcNrPWYU1r6vFajGP7LE0xBCbg8QVnfhMUkI/7MDO0
9Zg4lR2WvGeXcdou39zKI4PR6XnZVZpPh6gR6lOSTVfTthTvimmI30+NoUKqD/3ZjjL9ySxThEuu
7pPuOYhMfZI+rGuc+nAn040Qxbrr6BEFqGbVDl4HwWmavDMo2DE+1JV7s0neq9pbswNApsnC1tIK
XC0vvjdG1Rx7lX6VeaUu0nZ9w7xlBmtP+q2oEsCPnF6tA2OFHDph2V6ib3KaswuRlO6n2nGZnI46
3lrll7WxFSKzZET05rwfFdS0YDDzeca0y0zyNrokLLq51eXykXO+EVTFhPDBywiblse3qbu6oQKK
G0KtxzsOZZ9KXmS/iTx2pCW7ZZj04HNqmfdiS6qnrc67aldIMTBXpmkfmPc+g59nS3G/1eudGOHA
jGU0dxvzvC/KMaZHXVSLX0emCNcClLOy84csKQ0/ar2uCyNjFoc86UHNc/N+G+z7dVjfrnl+VJWg
3THUT4bu6susVEe6vfGxzXmuMnt+rsSyXafjeooAZXeAz5Evk0Yy0KkaLqelq6/Lyl1OUPLUIBx2
L1oa7dcMQV8Apx1x8LYqvknnYR+3rvjaegPnO+1aZyHYZZpVCwCo7e5z2tG/apG6Trol2tRd6mNd
0CixBq8g8pQDWCa9w0RXLYwnsYSTis/sonpiXZ2ex2Y+yWKKLtK8I653zNREVrrUtAey/jh49WmF
DQ5JBCnQGEsbe0EknDkYrMl+42qdyzCxB4fasZPViXKuSkLB+zKDIquUQQWRurEVj22zpcvRs8s1
xGnwvjEz9lmSWd+aBTwzIk0Z0l+qTjqBm1lLINbWqd52sXqKO57MPB2WEFMFS7oW76G4ZcDNOpdx
GfHcKZTtxBGB0WpUtO9FIT7XKmnDvFTUbVKVB84H5W5KK+dKVqPxxYsWBoJbdQrQq+tgS+q30Iv5
ccF34gYAsBXcVW+dsJa7aC5t/H7LCw6Dy9jvUw3dsIFABGmiyueJBuKuM9aFq1u6QZPRbaOazJw7
srrmw5Aa3Qbj0yxbUK7xF6pTzh9WIfwlZ4FkMWx4jlnaTzMKMFBldQUt1b4TjC0KiCAnHo2EhICd
qDpqkcaxD8Cz7MzYUSz3UMKgadTKeGNAcM2VcexzekVm13hCInxDaj9IfVX0kGeZc8k9rL4CNkUI
DhChvpkmb8mq7a/mrMgfk5oDiL+R4tcFwOifzwrxN4OpdWHdj/VbazXTcKS4QkOhdRQypmgONtMe
+bnCmOV11/DEXmjpfFgQki8MjznqAeRo3+2GZTGvJ69uIaOQD0uxfEosw9tCSLuIyYnTTPwRqchm
41uVVPVh1pYNfNgN7yOU1Mt6VaCxbtLc0diugtwgzjQ/i2qBmc6ebyep8REpg/O0kR+ofsS1ZQ/F
2y3K1r29VTyubfrFXZ04RJ66E5V3Nxgkz53PjQrmPN/CDJgBW5CJkJ1Lz5cZwLrfzWcv5dhaodm4
n1OoOeh/EzqsT1Ubc3bqyMyHZczswGqawe8Yb8+USScJHJpoOylTfpsUOIXovaIHyX4/pSMi0WJP
/lArRZe5a+b9ihGFdP/CmvbNuq77xCzMYwVFQYfDqL6Za5oivZvrZdoL4w1LtTqsK/syZ1cjVJVK
TugSRtg2k/MKevSzh8xRBGwBokilpTQlJP8LrKUtYyDNalXnfNoj1doeP5Kgubv+e3Gy0Hk2vK0l
hDCl8qSlX7BOEc7bXEcUIp1dyfZU4gqFh3c2Yf5JjvwWQDgDX/+CgVx+hhK2FtKxBQPQ1csU7sgF
d2mIzNvZdFL1jkkIQ+bTXomep5qjZOhxUfGmOF7yKKBoX5sE9T1l58XnW+gqlm1pR2lbnQGiH6ir
uXU9Tl5euksrQxZ+hCIrfQeO8k4m2q72rqG95gl2IpuuzbEQt+bWoDrI1olCmulGchV7jeldi2Hs
neDfp2oea0rE8iUo8xNS818Dbw5f65uP5df+5X/qfyBzI862/t8zN7cfu4+fvxb/cdEXH6sv/Y/Y
zfc/+Sd2I4T1h2cqLE8UD0IgmP4TuxHiD+FJhptoUzvCc3iL/iJvhAa8MbXteq4tHGmdAzv+Am+E
84fyqKg83kAeVxIL/y3u5peRc576TyncEWoMiX/9yemymywvA9iWE5zsDR1zDlAaF6rxhHcDQBXA
uENPB18JUzs+iojm8Ww3n6slCozGfgWV+x6h/a834a+RD556Gdy9OPDBs177U9aYJ9dgIU1qjA2D
V1aXBBXsx7pz/agriY1ZhyvXYQtuZU9jbBvxp1nvWnegAy3prU/io9Qc+/Hq65AzsIMwpsu9QLSn
D6T3xbDWwbKhQqo6u7d0XN+Ls2OGiuJUjOmztLfTttWPW5nd8M3fUefFvrV085EtMz6WHba/za0H
Bn7xBUe5fXXc6CIu6zDb4luzrh9ZqR/bcrzRJSRv0nN0m53syZ7TNGgN8XnuzHdiXNShKsyH1QFt
qSf+Ng7qDfXaKyvb93DRX13Q85L3w5LCIGzFQXqZTl6GaxEBjE4Wvzk+z8j14MkbjsqKMnNMhZ9G
zdXaZM91pS9q9DxcAWyKPekBzmxxZqtp4amvnYMZYMLHQifCWG6HzDFCN6dz5lZEpc7gLeFgrVng
oVwx75wj27xNY5jLpQi2Fn2tkOpRw+37k57usA7+t5hVnp0X+TaK/OUpN7zptEbzbVEkl12V3anO
vuYiH4epQnyRUxEkTqTfRzbP76rnZ5kykXTaYpiZATu6yvaoXQ/ZXBwYLPUZcjIC38Gvo+Piyab7
5vOwV3fJGt+OMb2LH5aOv4C4/6jG8rbG4Nf/n//1PRbxV3fpxQ6X4wBeM8NsT10UH9dtPpTOCXdS
SG5fCHd3MGV0j3CdxxkcgVc8T8okLGwIvDIJ824OG+LggiLn8RUtYa8zD61feuLKA3fydH0fL/PD
33/V72l5v/qqL8jgpGoSJ9dJdxrHMRBpFVaxt8unKFyn8VyAxp87h8fHrR8LO3vYun4CDI3No5xU
0NXNVcmrgkPgteC6nw8j/1owXmyZCrFJOE7ZnVx7pKGdM0+aN+u1xM/vY29/9WtZnX98faoEH15s
dt1Jrs1VW7RXyCqz36qNMLXJ8oJJVwPqCaBTJ8WBWx/7SZLS+LDKh7jsCXMzkzdRPFyOfY9KVOQH
m1m1vi7SZ7PIH4TVHyFtv/79vfnNcu7Adv74ZXWed8tKK+nEqT6U8Vev7PycWYEO+S6Ffm28zffk
u19dkzPD+cOSQhe0T1EX2pMAP7dUTblZcn1i6kgKIk601Ow3cDQ+RvLg73+Z9TMf+q/b/CJpJKri
vlrgD06ztz3gpL3McvecBnfm02b1jX42+MG6GG/zeITfyY6ctPeLhT3B6Oin0fOl9TE5g1/E5lPW
ElzQd9Mnr55Zy1wkaEe75Wvf9Te34WWivXLILYlA/U/DPD036WrBwMO2E7G4+a7cYFvb4qBi761l
9XsGmi0BXZ730Bw0fmKnCdhedjTBnsrRAAWMb3BohpxBQxqE+PTI+13Sz21q3c9rs/mcOcywEcau
L81XIm9+txq9DM3f3L6dE2m3py3tMz+XVdhX6twrfDQ3670zD2GLK7eUeQAOThCC2o/IYaNjvGm8
/praO7BtdQft7aNs3s+1eVn2+jML7TEqU4rUuH1tQtT3QOhfPIsvE/iryigw5HvtKesZtm2Mlnu1
Dc1MDZ5ONzCtahcTuBUky9m1OC+NH4v8vlaN+cbhBO/jnt18DTYS5HACXmkBp0Z4EqqotHdD3vfH
woreGnP2zkaOwND3wQNG9ee8OIzArWYvEk4ioKApkFAo9HrplnoMlSMf7Wp8ZXd4UR788+GXL3aH
qM0HFx28OVlZEqgqvVQqogryvk6OONbVeJN3T9yuS2ez97IbLk0Gn1QFRd/fv3zqNy/fy1kBlTt0
o8WTecrrwgyKbS2DqeTQA/aa3DLmM/BkjpBMLkBgmPOn3JafG9x/QTqSO6E9uzso6fime+5ZrQ6v
7fhlKZcWUEeMEAZZHMhSjHHQdJCi8LMlgtBwR0KVPC4xGa1ohE13WRbTpTQqXK5VModV4jo7z229
fTVaV4RF5AfPiGmEWh83y3A5mp2lQpI8OABymjLN7e3mFhc2TJ7PpkRx1Zr3dWdh/Ug62qX4/6ii
bmnBS9+ujZupGt7mhX6f2Pkz/rbEl0V9Vcb2sUniHfnD3b5N5PPfX+Dv2b+/eopfbGKaDqWrJms8
mXgqfZimx36SbdhMsiGQAOFjSaxhb3eIS8Y4wBPMsEaKRTFkJ873LkeRYMjlR0ZlczxvZLlPItTv
aBhO3bygPcBkvvIwfl8EfvVdX+yIYOFxO9njdIpkctNN13q6sZvqVtrFZd+hL8vROTlINOGi0b44
F7giqXwPAdHjwECa7wGlENRq+5ZV3Zt8ed7i4loTMoNCQRJQe2wWHcyp8nstj7RFD4WMzzzDKfI6
jjgq7NoRYOJD5HpHLDDQGbq7z5W+rO3pgCElWGlKGdZdoa5Ye32DSTHTFxJQ9rECqUheG0bz23v2
YrONNta5ZJ66k2N48jCMafGYV7kOB9GlF8I9Y6MuXdXaRNyrlRvwZAK3bd5hFM72EeUvPtKubWFg
q2LXm60O7dYtd8ICCGQ+uTz26/JaINLvjjHyxZYN+4r6TNreKQOcsQJk/fgiVdl6HVVJxFnZfUNO
9xzW5xcQ1U4HsgbXId3hCsUkvu+rtOz9hLSvWxdS7wFHkBFsAEPXHk7QwK0gMKvNNALe2Wyn+lfO
M+r8TP3qWXux669LzARAglRPvWMO4SbJ/clprhzznuSKyWu2nZ00SF12NoerrOdwQjX31ejkMPLt
Vbal97qN3jTjenREk9Ay4szcFBnDUHFLBJMZwSDTDArskkluNN8KOpbWOWQhU36jGWRIUx9kXqTP
oxffDvg2Ayu25LEyEIRtqyXwwAB5LhCmgxYKz09NYL5mIMW3W7N7B6MWYjEu0R5+Isn747QWz26X
3KY0DkCvy2veoos2wu1mVLss0hvG7JGB97FtAo0qOkoR7QTeo/Op3qyWQz+p90M+cKjWdbybXG4T
GNS8g3m2968sR+dH+BeX/eWYD9HmaqR4bU7YArheDcUEcjUmlbnEpjANGAHiGAhf1+PXRYIyD2Ae
8Fl9s/OQjneYLJxdW4v3ondOIGt3U2Zf2VvSUp2QKrRYE0p7FayVLV7Zon5XlbwcHVLPTXVO8SxO
APTvk2n4MCzcA4eZ7YRQJLfaU+8tS9McSN4sRT8ciprhifhNkHAruOnWSm/7UnykV37/9xfxt9/o
RTVqs+Qmi65QMlqRvhHELrH8TNbwENnVMTHU/I6kJYJMiJHaJcz9DdOsmo9Fa5w6WScMLthWp4Gg
d8R1HG3poRuj+JX3SvzmhPpyEglEgR76wWxOcbKh9Nstdii7jw82Xpkdh6jl7DzHA6LekBdh+hsZ
9cQyOMS/lGICylzkG1ACc2/Mo4WeAI3c8CC+ssP8rr54OclEbFXqQrNPp0rmF9YmDjOYLN3+a+3W
F4pXnXCJveO4QSmSu//m3XqxA5dWadKqXudThFlhyMESSifx09S9TCI3jKR56D0vbB0d5st0Zp7f
9j2m1RQTNi4iFRLrdEun5ZXwwO9p+r96A19sstx0ZwbXX056mt7aWQE4D+Lh44O/jTKmHeQ9OoqT
V19LQ19WrBJ2Uj/QOmfki9ycnT0YGb33+DO8z+gT+/tRucYr8wu+D4j41Xf7zxuf2eAAH09jgtMG
DSf+EHFm/iZgxE8dpq+jBbTltxxG03S6xLJ/W/T9B9Opr7oUNWACHDzi9G/2KAbkN7nDfDfEKg1t
Udw7E5kIKnvWmoKuMtdd1Q6vZJX/bsd+OZglKgwQjMEdT6Kd3tJQdHd9tvjLgFGl6cpnkQ8f5pgN
Qq7yJOXwUbM+418i18sZk5tSGdd9GtPVHbW9jzeedy4C6ESbfo0hql57+s9Ox19d3hd7nmqMLTFm
ZzyRIlD6npldi3bJiSSpvtjtSPVUk4FE4YuXpQWorK8EvXBfm0xRlCVfjxX2cXPZsNrove44nI0z
TL01HL6/Kf+Wyfb/pR3wP1DpPxfqvxf6A/oVXV1XPyr85z/xl8Cv/kDu1zhnMcNqZSuW2j99te4f
eFqx1SpLIvvTX+Jd/ofAb/9hurZtUaJjxZXqPG7nHwL/H8pB9zdNQXMAcy1v3wsj7d8Za38WxzSx
jJblYPoVDgZTenXnf/+DYlPDtkR2U4STOVZHFfXbZUuaCnTmtr5yZjiXov96av/xSXwQV8OiNfFi
10OqICYG9amowOZ5N5yMQDIzzff4Bz4pz7ReG9x61q9ffqCStiLQRFv4kF/o29sYIVV4WZgQWnzo
zuOFg2xYVvAbpB2Eqg5iZrIkNqHOM9798ADc/vkpP8q1v7qsyvnehPHOnuoXlzWaMR4mLFyVmZpF
SI5Btx6k6IcKzoq83Vcu7a8+7ezatm1p4aF/mfS9JNFQMaIDscetLPLCOozz8ew2rj83Y/vauItf
XVfX5bH0LHZ2ab7YgQDTEnj/Oux0Vh6kRQjmd7cqoTkXUa3LgCBF+xacy779+2v685Hk+wMkuZn0
tBRudP7/z4/qpJy8yV264tQdtAvagCM7o3OV/TnChRusJBq9stL+6hO1MrF/eQDFdLV//kSrcvvO
7Uq85oTs+e7gytAr1XTpNFbyIEy8ZlY8vzazV8nzD/npwT3btATivc3fXbIafv5YbTu1XJjWOQ0G
GZjrAnJG3WfNBa4IaX+hgo6uk9qIPMbf4YXZiyFRF0k0mo+kr0DpzLpvKS5wcdyvhlWYRGW69lcx
bOxtmQ0/3qQdE6SGNcdOVpAodQVzEueQsICrc6eV53u1JW8NT3XLYbF6Ub6VTN+rffo4PZaXnupr
57igNoFaIkiPdaxWTC3ZdJ8MNciN62bV3TlGidTErnCiHSnBzcmAnLHDPCsiAUOibSLaOJKsuwUr
I96SXLNnGimh0cHUirq+JEwxJ3Fz6dah3FuDQ5EJae7lmAdrwJTpsDa4BgCJ8L7huM6IWgMkUiQp
TnP5hbS55SnrjFQdUuj0e2eTvbqjNHT2syQhJWwSdcaQ5o0qra04cBfoSMkuTjISx+j36fmQEn80
BZldVq1PyzHP9kahtw8Tlosk0GdkABtIYz9DXuKXxvJaOGDNdf6BxEoWGSJcz52athJ4RoSsDh6O
ItqSkPb53qs2be96a0KC38x4uAGvtiQSrysvzE0NX5N+GlaARi/7YteC42Qb9QQhW1Kok3KyKTpm
tZzkOzuJcWyTYptXF6XXNwk5kfD7z1mdrhRmK1LgE44NjErAI70ubwDk+hVKxRBrvQOEqpJ3ednX
Jk1MC3cA9hrioe62MjeNS2KyCqzhhJqRagrIB0b/ZOTxrPcDRX9yMxHkh2/fIHo3n2+qZZDtG6CP
BCs6IyazfTIQjRUWKWFFgajJ4mIdrEZC6pCx3fzedNI0OZXmvMrrJJnqze9petelnzq5oSWAGmDU
lSgbx3hKSq7H9xCuoa1w2iq3TkN3Fc76bMWwXFdE4FrFFSEOZ4Aqm6b2C179dk7ReHMz3gCwh8mu
uEHclxsBEht/NkejFg8gM5G9d4s0JTmxaQ3thA7xJfMTkQ415b5ndpRjTiejZ16wjkM2YclxSKlE
clU51PrbWEir9bMhx1K1ig1DFr5JdEtz0PkUxBD3jyWprSSFxjaZUHYaIyWTl7k+JcwsfVwXPEdB
32BgCQh2JIEljSrjIXbn+akh8/h+lOzSgdh6OgEdFDFMbZFH14XuCP+MqTcI08NGZo712vikWpAJ
vJSevDGbfjT9ol7oLMmtM2AeFYzbVQzvx+uHD/chUWJ7W9rF+tkAAP3o4UV6tllGPreWt4x+y3ca
djUxGLdxlZifut71vuRr1HycLVJDA7PocD8ubjtpfAJrZPqM+jHuVJsAUtfasT/HWjs0OqJKPhCX
0bS+mXhcz7LW7SNJryMmcyoCy4/6PP9mW8m5zyFBafVQbMgJjsE8ADmZa/mhTW1ntQPtRMTXXEzk
DD2LcUYpM7WWnIF7Qm2MWQ+nXk75GHqJRI/Iq9J53ry2ToJ2xD7sl04WoVExJu4dAXZiDdTAP85t
eKJy57Qp3+WIS+QyCSYShlN7TrZNqnNQaxxveMoNGeEHMewmwr5q5dw4ugOi362RXdOEor3ru0Kk
j4ZTbecCMdnGoEsn56lxc2H6hNhSFeLIi3jYW0/fD2m8VAGBOxHPu5Tlh35iGMvOzEVa7slhiEfo
xcQYdo69pSXZPFVZX4Ko4fxxvY3IkdlIsO91Ika060tCUEyYhfs+H3NiIfhZF65umuRNymRyHO4d
5vIs1Kw1EXpyaa23TTciTNpibOgPliPM/iYXDeBZl0IdeuucqbnwtkVhPTUe/UzDsqVvtUV6bVMQ
R4/MOq63PWCrXbK8V/b0QH4CYZlltikMAh0bkl/OvR2HMpuxwTLocSl2aeLIgRgMw+0HvzcZc/fV
ayaaX3Gj4/jKSAhsBh4rLGxZnmHYl1C8G6Qfhsrki5D91F11rbsSPJ26cr2gvd144WKvc3ub4xuT
l6y5mK+Zo8AkVSsevfIIPCnwXMqyw560JM3S7lYHB8cXHNRmdYkRt5TX/LBte+pHl7ALgmAwEPgc
StLhPs+i0XozaQcDGnZGlX3qlpLBzlGHQ4zQaXvVV63hpQSDxLPdxp9UZU1ix0pwDsjsx9WZL6Z5
YoL1OPVlGjbpnD7UrrmdWwdTTYN6st7ib+6/JU2S3M/gIJcDE5JxQ9aG8aVvx/4o3BKVYRV1kh2y
JZE6EKvi1bNKB1O6iTFsCQgsZT5q7jgGDjM37i5r10GwjIjToKXVoOKcpwsv/QGYv+7CPuudzwPE
MYZSWGCeEMuYCMAekhtj7QjQThXWWZDMzv3crxUuTIr19tPMdHh7l3t9a/syFnF5jE13kPt5qaJ3
qliBh3As49XYz7CoT7ayaTcIRSgYiY7ETvXmvBUXjZk0/RuCbEBqcp02uMZVBNqgsm68wu/Qb9dz
VgnxQOqz+66PFw9DVoO1eNcn2u3RlufJ2gGnqiHE4zfXDxOuPPdiO0NTYZwuOUGWudCQxlpOOJMr
lEd/bJ2hfJ92ONieWL6Z75UbNRIyA07xRM84p76Q1eM8tdvgfXQGZdzEzHzmVg5K3EAaFk903hTS
sZk2cMDAh2qXOKq2iQevZ8x9ECekzeal24VVZID10E8qNtyGZEn7uSmc5ihZ5wsy4fOInmSxni8r
OR9T0KsWKwSppfEHzKvrNblbG06JifOPDyFgfLAaZV33uIcHzngJHuOhzjGOMXxn+4LQ01/VzF6z
rtuKmI6AgBZt7JUzLGXAsBK3ez/TJzL2fYon6BMRQl510MYaFceo5ebQrdg2zzdU37KKutgTT4vh
snRyxGiZ+pWvPfkGgyTYoSfAy7lseZPqx9RJ3PGK6ZVTcmmmCwsN3RW2zTDpR2TELOEwEcQy5s0Y
aoPCyCenIu9C0abyCayTVM4SUy9qey57rMTMCO93c19ECWe1Pj5J7WmbnPik+aTFtuog1tbKmdRb
r7d1cok4jNiMOOuUubcX87omYYkU3vvZkqai85fRXplVMZCk/GUmFY/AITi2zgq0tuPoGzYOch4s
tfBSAjen2fvSs5scpo3L53726IcQX8gj9g60qP5keM6Zk7LWqfOh9Oo8sKnjP9axuW6nqh90GmZJ
QsTIUqQ3wyyW576tyvstcYhquweQ6Ag+M7zSw/WcUj0N83B+XWN5iRI+6wNBNNGNzaTx56mU5scO
8xohs/G4fsCaIJYLd4rTD3ozSVFrOOzYfmzazc3iuu434o2KO88QDefLuusI/lkzGcRjU8f4o6uk
uOJUsLxJOkLnfBbg2CDbNI8JtWuW4bnvJZkolpjadcd6kA+HqasrQms9snc4RfR0UNNse18ol3hn
Uh2ho9tskjtRkZhIBIUzXydt2+uAZCf3I9kR7YMnW6LquPPmOYQmq3dDEW23tLZMxY7fmcfNrFEC
Ui+ecYFHwviUzE57MTXVOeJqNpUdIM6ZccD3LD6O/ejdytlyaOljCpha48BmntC8zd2eWCuKFM5c
LS1bkXblW/Tiud155LaSv0J5UfqDIhGXrrRV3kbm4uFyiHr7qcZD+b5Z2+q9LKKcKCfe9j0n0fg6
Ynrh86pHLyPOVeRXDoD4o/LarfTbeRzWwLOkkYOb4G0OnCHaPtnbvNHtEI35YVzklPq2QCtODSyE
hAVE+Ayysb/r5217HOL8HLerzYGwrBjbv7+Oq3VJkq6T7JtODLmfZIn9iGslIUZaUnBdZskidaja
KHeDPvUY+NlarsQeUq3rHQHEGKwlw2quSktKFHgbPweBLyRvB5jI7ccBXV7glSybG9NbcXuJWlHG
VXYxXFmKdh3vdbb8NbX135IE/2v47/9vuXsO/dK/UQbRQcpP6ccflcHzn/hTGTSU+sN1JIo9fK9y
7e/5eX9Kg4Yr/qDONz1P8wC50OcIgP/QBp0/XJy/AMGaTDjLPcsS/0zd+4PQVdtjbJYwPdRyV/33
xUGHvzztIrRo5BbP5H/9LESgNzXaILN5nzIsZ7X3HSc4xse/orL8LAx+/xTc/ZKsaMGniJfie/p/
2TuzHUuZLEu/S103KTAwDC76hgPn+Dx7hLvfoBiZZzCGp++PSFXXHx5VEYq+bmVKKf3KTBwOmG3b
e61vectcQnOrjjQoj7VHqMOiTla63JDo8fCPp//ftOXejbW4lmuJvdHq+7DbfKTVP98Rpu5srHoy
CZhip91HuF+uOAL9mZuPXmFU3Y1POK88SmOLu+9V6y3uoztIvz0vhnJYPgAE61wVKDxhw2WLB1yf
NcukGIqvBAJ8IHLTtiO+vnj6Q+/r5w7fj7+bN0Rarmk6qMV/6WUq5ZEwURGQ4T+X5S353Fgen/7w
cH7uO/24CG+hi51iXzHE+3joua47gKxxdlyN7KugvCHz8EbSVeF4euw39Jzxbm7BK7r94Xf59faU
B8nAdKTw+GXe43wt39cDKJP06G3abK5M6fUPY5INiCPdP06C94Hdf7XX9ttk60Qab9Fcw59i8fn8
1PI2KCsEebrHrJkWio1SUP/Rb8yW6PcP9Ne7oqMuQWNiLhMWX9HPF5oHonvmueNCxExAnvQOOEjt
AxWWOvz+Sr98Qsq0PawASjgI4/Eb/Xwl6aMR8NrVwEZqnGhRRsK/qCEy2PWfvqD3D88VtEOZOUgP
uwLug/dLAvw3EO9zdqwzqq7ssCHx/v29/HIFhhCCz2yfblgsfe9+HqAnNgZpo4gSED8oSyhHnXFu
//DbQJJ5/7ozRuHFMqEr4qUwWUd/fmg0ZjKIh1kRxnECQjypFRIAd6jH1cvCrmLwh2lO0tCmfc9f
QtcMtdgiDTyexpjPT3QncICVVW+aVG8mNIsyoWd36H07WQ+tQnw6YmO9ZXG1zpHGjuYp0YP1mYGs
SiNzTcw7mte07WkIVF4ILa090nbfRpyXEkyb0wm4yNjcqd1G5IsMnVNsc0FKR+/J7VMUcjnx1mcA
1OfystsMfwz9cZJLxPmPkoq0H3JnXPI8tktV2XQi6zRP6FmXZrd8yDsODAfQGP7yaLvJBsUrtVJc
eWQ1YLb1yjFVB1lVtICcrtD3O5uJJm3e5XdIrablZG2Of7txxngibYo/tPV8IqWoTvgTF92XnxhJ
9tA4vZKUJroEw4NLYuh1h1mc47OqOLrqVlk6dKdyAAOYcGqB7VrGtwCXMmbYAPxbzJvaasPR0CtE
QrPVX/FE2sAeIIXduC3cyghrHiwCVWc0d9sch+eWb2Z1lKmlyyDddHNT80fByWCn/Rh3Ni27jJhu
uMeN2WV0JxCFHgFX7zKmjfnDwRppSh42hQM4JHOtuGqwIN8xTZnp0hAvxcGOmQ/HLgeOP72EDvLH
WrZcbd4S3ALVZLb2wW3ph6DBndu3zl6rTJxZq4JjlJil+i7gkLUHteUmyHsFl+ZAy6cZg8QH04F4
gWC6Q0HvOuEzM+K7YhvjMUpVH2fZeam0n+Snfm67T7lYgfTUVjVmkTL8tcOGbbd+wBlpufaHhpp4
xgE8BBPpcUk45bJR0eDk/m5Y08trWmw1gVULTbyQvJHqEbQ7fYiEgIUlSpm2kJxh4jcL23qm1s2z
eo1pNVQ9PRqdcVRwJnu70quT0y6b4jY7UwwEvEjOnH2itN6be11XtEdpQemk3Jy9wBss19lzhKb2
QLcsIWiA3JeP2D7qD6DOyq8gpWj+NaZqw2acKs59mN34hZXRnM0U4Y9805s86/GEWzBQvOpT5VZ5
fzDYJL9MGaaGIBmU/s67tZMqaqyUJFv6K3ruAt01RfhgDnjPZarOmZt55TGxbZypmL2BH028Tiut
3cHiec1m9wr8jAlEAJrHqOjSDd5zJ/bZJWyKXdrVFmZ9JghOGokiMz2TdKa48cJUaP+yLeMVIpnL
cBVJE5Sea1vX7W3OnNgjUGMslxPkayjzC75cDxe/bX6hz54lkdmVxqNpjyhNsOfjL4TnAOjNxYRb
QvZLPfvQuV2pORPnZXmC7lPA9iIAQkCz1CCdQMmZrwUgSkYqalHPYs70aytzVKCJAajLALSiD6hW
yxNC6Qmk+gq+d+DRX0kapHBW5Tg+c3zQD95Ya4vn6AIQ73DRD6fOycfLATwq7SQ8398EBugfYyd1
k7fUL6Ft+BAiEqNbIMEsZEK5IQAgiZ4tFYCB4Qrl3wv2ZzMShUMkEe9bj09R4HUJcW1UfSQnuYqw
WZJqbzfF9M9WIEB56JtTBwa3qi4W0n8eZW0Z92Jg3hPqjEzTSDeG/JaAqvJBojlpf+b5o8sJGcbc
yJCbIQyZTKKkwVQD1Nz9Yoj62m6zbsSQoQME4lvrYKmHmf683QElTSEnDCT0qVqGMDZ5043Yi/tj
giQS+krTVslppf8lwjHvY3kYQLrWQc88DkhrSqjcuUrj+DTgfrKwPzGoONipn70BHPWLyCcnobpJ
VFE9AhZsOfDN3bodPABxM7CXDocCHvSsP6CKIXYK+xe6Z9C+w6dkmhwZLZVT2pfTmjbizKE5wGS9
Tb1vs6AJBndj6KeQVDE3P2BlmPRB2l2f4CZ2t49MinxU2avfMcoq2vaq7Fs0s1PllVzZK0s63ZaO
5+tZx1kRMbRqiZJPPGReTjVpI5w8WuDBSgTxwK3DjkvQW8uDDYjqe5fT5Yn40mMP25oFA8OpSeIK
c69naZ+3yYCSlXj0LlZtDt84ei8bgsmtMQLGYPYd+Sigveb4B44Mwo0b5JQdXyevytwDRReEz9SZ
JYyHFJgt5juPpbXOoO7spgSJMXtRE+vTSrBi0AwEmhw4MHXNYaj85tVVOVLp1Lb2Vmqc5HSrJonA
X5dCXbKgaF6Mthod/jkt+27P9mHo8ppM0LOjHFcIG4HMxyls486Fe0WOHi2EgoUnnpPmazxtSc22
VrXWRUrjfDuILjfVGVBfOnvMcZ37ZtLT0+brEck5lerXHHXkpe8xPwrI+MAqJFwY1uwE1XyrvRa0
Uitm+ysx8Ft7mimlu0Mer74mSqVHhUTXPnvqNAlhSLpQCYQeM7AisOfE+VTJWn1bFewCLp0i4B3a
ZLHJiuspIFS6rKem2//xPMnms08kDwMv+klNCPXEtAJ7nFdWL7ddebWqwbKisuHTPVtqeKCwqF1t
vBJoBR+jHWi/HFO/rd8Meqog5DJcE0DY+/xldHpWXpO2Bcb5pc/fNKHwGsbStmfQxWv7jZiZlocx
myO04tJplkOnu82JpAm5Dp0GUzPF3FYcmD8pbAHmNr72lV1NoQF1mRY02aUfSgEu4lB5NsRymVv9
I0C6wYpcXNGP8TL5Jr56B9W1C0XsSnFq+ORk8f5xqCGDXmOU2fo1B3KdBECEiJSjfV7W7Q3Tm8U7
sfs2w5HMyOwTfX+Lbi6f1PnU55ME19jKj2XhAKguxzEFSVXtyJje3x5WlRCMombL/VqP6UwiFSns
u3ahrw84JMnKKZeY9zue1VOGQyhkROhlR5pNcjw6Q1aLsy0GtboFacbx9aojLu+NqdTQgZE31feN
o0sa0c0Fil/OI3DXQWvLAk0y28NpY62wo2a2nSufzhy7d29KCDmpzLbI5PzzjO6t3U62kciXYoK4
EJA6labHpnfpqE408md6j5u3Bs6glrtSOztJoXK6L8k64HVrDbCWoVxs8b3D+8i72Dd+DSYuln1g
MqW/QtWe+0G7YlyUc4kiLQWzP16WXPiSl11noQWDoQ/0huOU1MFi9COJQ/B77LW9C5mqjqGnju0K
YohiyCQTSSFhXKsPru1N1h2eLibSZ/E69913iA3G+szB3MZnSmFkEkeZG1+2yhobaLloJedwo+wH
5letDoMTeGHavWkIp56vMYJ6JAVUSVzc63Fyx7MhBUhMwAVTG4Z18fySZrQWosEzUuLqmr4m1aL3
7HEneNsOkVwd7NkUNCRqiox5xr0Hx6MLViC4TP5KOEJk6MYF3Dc7Sb8oWBnflmVjO0qWJrVOBrYU
58OIwrE9VMoxX2lxz8l5DeXOvGa+uVkXtCEyB7WLn5QGxFDYYCIsEoaOl4O/tdDO9yCiK0DFkmq8
zCvtRwpireOGORNieuFgVjxsmW62fobusgdN0fN/G/sEJQH87vZUcLrR9E+LzrjOcxbZM3+cY8Yi
24QzCuoXWzzeU28UEsAKRPSTmZfW+HGUOl0PInPigaZm2lsvBbG3UBLKrUxOot2q5FZryLNnhrOx
UFPeqyrqJ+mi2V0yPV+4fsMybq2ey/ARDQujiRa3Ckt97JcsqLH/hEhzy+Dz1uuLYXOOPMUzMWLY
Gg3zC0QiSJhVbs4zUjbtJMA3JZ3uAKHCLE+Yr83svENHlR738LkmGpCDWfecybW6EXXR+ZEWBgsI
YEn63Yo+e7nzDS3nIa9MRO56AKGG8rJyhm8CucVy6ntKHKKIRVxe5NZmofiq2ZdvnQLi3Qnas80k
nDrkRrnIvD9q/EVoiAaIVHOwo2MkzXxzcl8zk98m3GbUbAwS+TSuB3Ni9R0ne+g/+d08ish2TIav
hVt37rGEd5Lc9eWKdZzNHGV9SY6Yh3+qXIrInOuYqB3cTlSSVYFcqmaiw6djDw0cR9cCr8cRDgeU
V7Z1DNB1XTUNctad12mKywoebbNOD8tizNX1wv4/3fqVZXCeqcBeh65dq8fa7LcH7U/e3TINdnMC
cdJ/kZXapgtJfnN530Az+miuJRQjJgGjf7ZCYbOuJ7PRZtSpBR6zIcdkfhWoP0hD1/j7IdZOGJII
LbCshxHv5lvVCHTXwov97xbBFuUF3JW8vxnIukANxK9pXqhCVADI+z6xmM72xXauqx4OKV8zuW+M
FozSKsPF9DrqQ8NHulvx8+jQS002RRB7aAfswuguOhS9KCcYWbXzZbMZ+3AmcxDUpCZ65Cf8gv14
49o7Ock2Bt61sSFwObJmL5W3DRSo5JJ0z20BWAhwBsYVwycGw3WzFzdA0ysdZFs1xRe2KD3nQ+OY
bIr07PVnJ3YpPzLb+0BYFiKprHNRd0MPnB4lzpnqUGrSIFvQCuURLcPwBSObwWm7ZuJUgmbFPJxM
22PT6pY01JxROqzTuQ8doyrtr4h7dPyhn/PqZe0wIcPUytprP9tEcpBNQdgmTnHOKA6NA3g345Kf
V2adfRfD1oHWSlvZvIjGtKeQjFRVXzYgDl4Nqij/fOkaMsjl1laaU0g2uZc1SqQ94HUqnh3QbN6h
mMXc3zmoPp9LWSbNhUUIa3FeV2ReMjPS3seu3jooZfGojxxOO8KIpdlhD/McXNskLQqDY7OzzOg1
Z0pO1yV77mxfoKrbUbvsrgIcjnWoes35ARXVclVWrB4MT0pp40psfe6NzEJFed9YzykCfubZ/J8/
ogtil08LOYzXjrW49eOCSDO7M/2+Fhf5to3DlTY4hvSBTepmctWSi/wZ/IaijzK2mgy4msNCmFTt
1oAsVVt9hDWfQj/umc/WqqFt7mRbLpFFrojwtewNI+o6kp1o9mjIk0PTOeK6qNPVuswSjqlfqMwK
vpbO8xja6VaPV4ic6rupTD18cAlxSyGDa5hKwQQ39AveOvfOdXdiYj4ixKHsENZ3Oi67ZAxtRX9y
POaRQY5Y1gy3idDtyGaDHVkD7Bo4tcUdnrETC5QZutYaRV3cGWcjxWZKkhOVSpCss85DyORAtVzO
nHeraPrtipatCXNLGxCzXlWatE8rGbz5mU4MjlUrn6pkvijN4UIlI3Pu1WgTZEcCkjGTaS7FLD8p
mfORQd2FKk9mLOP029+GkQhZBuJUFBCvJvvDnOYbYFAhXmZddgmSltwCgGOufGBGkhszoS5pAphr
LLbyboXZyBdgExOu0f01tBtSlChOkScY81d7hQ5t7PDKkk6Fec5oNbWR+3fel8a3+X4BoibXIpsI
6R7i2lphm4kxP1s1NM64N9RbvKXxg5vHcXxJnEWxhBDZ89MuzyeNaCr48kCTIwrhFDPUp55T+wUz
x4WZejFi8dId8zyp6+0iBctjhKlb8wNxvOCgDPd0drAfDzTylmnrnzJdQO13uhqraSpm/YZM03mk
dtke4woPFeBeaJ8kIQzEtHr5rD+1Trt8totK9mFKd5KovgrQp9WVDpwNi48osuKme2a4Y77aMb8d
MkQ57EG1S8d/WSEEC8hTG10mPjygKw997RwsbZcz8EZxd2cr8oZCA74J88K1ax9JxfGIi0+r26Wm
bxv0xIy/+KttLrzfS92F/ZAOA8qvWN0R3wO2Ctxq8tB3SuVhkxLYWZcu1tua0Olr1HX7aF5iIzyo
2nVvAFmO8qTdKkW4kE8GPGNCI+UBfWp/N0vNVr6gFCREcjG+QynlFOWlNlCtxluFCNEUlwRgFMhT
gtxDg3Ye9yYeYZmODLetlNYA9UpCT2ZorXaBJWX72H0I+V35kSxWlgELWXagzeRcyWlQmGvxwFWB
2a9tH6B2UCLoSVfmBNEl+Z7/WBMxg/I/ZaqUzm9WZVuoz+oGY+eG/O4w9MJ5bGJXvU0a4Fq45A4/
LmVP910lEGqDvN7qMaxETLsBcGbyjSn78AXZXN9G1ZRm312brBZGy3P1THrU8tqlZnVLttLSYr2S
I066mmAR9qfhW93bxque5o4pf5PvlBUAVfcNYVvPsgVmygKAMz3oxYS6avSRB0XkBCPddco5XS8B
FjQvI71WM8ys0rzI4MxlB13GlGoijr0v3bxPuYk53S7drvMYhoNSvSjtQRoIVPaCaay31YnYsKk7
NnvyX+jR0bP1/KF8cwdwZ5xawR5SmfSef3AQrlmHMukb5EZFDaytbSxWiiXu0CxImlyBct3O4rdc
dRso8mk/l3Pjn/sMvvMDQjVaJHZJFl60kcZ1v2YmtIsFi6YIe87YWUgCLCW0OdlTepgt1tULn0yG
R6HoXIAyZMPvzFQ95YkzP02oBhDLkoQbTZSWVrhsqCM5FlckDsRNqb+mqQc5vlM4z/mFP6WZoAtI
jZc/AiQXEVBF58LtCQrtoF1PQaYNlM9JQ7YPidvu/JF4mZoA6znPbyvP819Heg/f23jGLSWIuo3o
KeO1RGhiHPZTZSRSDMvuhPHLb+fbhrPY05bq8pYOG0knJGgBQUxL/SYcukVEsIPg2JJFfUWsVKoI
WJ/dXDp5yyKzEadAuPRoXpKtbV0bs9mOB8Mot69G6vER0ZwdXpJtmV6biUzvYDHy9RPMcmD0olfM
QQhpz5Eb6TKDGrtziqRdzt4h97fhk8XwjY9W2ct3n4YF/2/5BBhWwwBAAUUxcTA30//sjJoPj++u
J9OBJXILCXFt3sh6Qi9lzTHIO/oTqcUCOKtHe+L4yq7WTteVkW6EBZQUEwGxSm5JKe05pMaOTUds
586liHVffSU3XX0wLc9fg0mv1VNmDvWzGOlkAO5bqoFAgEWBgMiAEgGGBmMd1s5oMggpsvhmXHv0
Yk6boX5Py9p/8wmBVfSFIFQe7M3qHmyFKimhfoLjgViEBoWR198A5i7PimTeF4kgji/TSb/Rodzp
Akz9MTH4Tn+Vm1v9BWYd9yEbDLTwCyz7HG5Njmilq7PnHP2UeTAboR6cJOcEnG3x2PDy2XyNyO1K
6yiVoZugd2elgtqDuxWhEZIUvxk1AvEIjvN1TcS4oSv2q68bjQ6+1VkheocJhCnf9dIafF5PTk9A
0uPwBVn7Ivj7dHOtSmmZCD0Ltqg9YJe4K4Gx5djFEDuORsHDiXIyp6lwCvZyw80F35wr9N3cWVRF
xFRD6Rz7yr9XjY8cx2w7B+6NFX9epn5Eik0hPDHQUj6HNOGYt/DD5asj9qKM7WzC6p9bM8IuxA6D
gJKVMoRvUKSNB8gTDiHfDbLRoAM7m2KRoIsXWdYUb9EsEBWFy0QCGUABUiQQVGeyCkse4hhk9ZSj
3CkGYQd2FWs3JMYGQVSs2xTCXmXG0xnJ32IAv8Jx5JrV3xXB3405FUYwxZgTQLTvYvbYR7pfPj1k
4Gr+939Y/2tSbWrmfltGqPvWSNG9OVvc7MNfXkRaCqGDYMLoCiQWiEj+eRGjcHs02RWIWswxR7vr
0svCy8azv72K71go5UzUAzjSxLvpc8565vmc+CLRGe11riBxJ1XZnP7yKq6F240LIC7m2b3nv/nl
vPsh4LHW+UAoWstUsfOYGvz9VXbXHS4KJqLW+3RbJgEgdse6ipaYeRNlC0P3gxhx6f1hZP9eHKC4
HUx8knOPZKj+nlypzVHUrgRX17rrxkYyuGGVWkzq2Nr+H+7J502wwWRKE2jmz2+BLks6VWRKRSlu
oWeD8eRNWSfbH27o/dxeudiVkHBYuBaZ+njv1A7g9bTlT2MZbU0XvyBJUDeOMozj73+f90oHRReC
wT2eRV5o6bn7X/GPz4bAJEdYIN8jiTvgyZx7fU0XSZ17HA0icovmP/isf70rrofdzPN3eYpQ766n
RvprVMh51No9zR3UlAEaI/mHxeC/vStXIlKQSMnN3e35z7uaGMajI3EI7BlNIyqEgTxYcuBwjAFt
+GDb4e+f4s/GNgzwu3uUm0Imxoth++9+K+hQpVSF7aGSZUdaHIwi807r4sjH5MG4RSj6Jy/d+/ed
SyJmQ8/hsYE49nvVTQ68mFyDRYZkwMRnjVExfBgHso7Nuv7D3f16Kd5DdF4mBYaH4XZ/2v94R4xh
W12XrIaQiK364Oz0mD5hrL1o7Fm/f5DvXw/kKYTi8ioKyKwkc73Tk7HtuOvoOvD5Y5jrQQo4PewR
Uo9/+Lh+vSWBHAYh0f4vXv131yH0sEn8OHPCYrbtM6koCHHOUAmJIvvDpX59N2wH7Q1pu1iDEUrZ
Pz+9dh1QLhAUHDIash/YlRW1tyGqYw3e596eG4vovAlvxN8+SdtzmMEJcL4+dp13r2ReelY8rzQX
a9JhjrTYrPNOtukflo93zI3/1Lj5roMl2ONHe3d3chjqvBF+drSDNwANVyRBHeaDDpuDH22n5Mk/
9Yf6D0/0x7v9s+KMb42NXlmIpxSKz58fqdlbblP5lExNtB3bcI7isLjwwvZSXiDKef79gxT7k3p/
NWCxbJW273i29+4W3TaHOoic7dhF8ssSZg/J2RY+MHUNs3MKqnAO0XYE3/ugDR7vf3/tH3bxX6+N
qgouvZDIq36+U+KTgTYMXJszMuOj4YM6yyJ90X7ozqtzeT8cl4s0+tMd//jR/uerIub6+apObk3m
lAsyRA7EnobW2d6aDdhVQ/WQRNlzF6Iy2YvuANfrdRyhfrEDeOpBchzOvIO6q6/ny/x+OINUGv3+
ifxwJf/ytylKCWcvwIQjfv7bFM3f3N4FcwAjzgjyCY2jdyEO85kXFTfGC+mzl+MtDkr+7dzFt85R
XBrnZjhfNU/NHXDJM44tf/jUfhiIf/qbdrkgfG6P/6Cp/36B3MbUSsoBfULyyblYzssQ/HjYHukA
uYfkEinRgVPRaT3WN+2N9Wl7TqP1Mj91l3/azH92kvMxKrZUG1YRwl/I7O9/Nyx04EiX0oiWYx1W
JzfAWRmWf/j63u+tFFe2LXcttZBc473ML51SQctnRdV6aA7eXXnW/GX5uz9FWIqu2j3xPNB3azPU
K7dVJLmEqdfri0LR8Mh7q/nLQuTHb7XXVuzW1Ajvv2pj8MgT8XMHguvmYUBtp2Pdz/3p96/rr/sZ
vpJ9qwEjYDqcGn5+W0HLyJlRFIs/uoyj0eT9k2qW5dvvr/L+J+FekOCyi7EUUhC8LxWzkZ7dNJJg
4PYgLl2Sc4+Zj7WXoSgBAWbW3f3+er9uaRxLFHHp2Pg5db2HXGzNUNF74K7oJorbTCoiKWU3PMW1
Mu42rC9B6nn0C35/1X1V/+dXhmp/1xnvCYOUq5RZPz9Lf9pIaC1TwlpGawt8mE9B7IxZUOt2/fel
/r+/4j92z8H/7K+IxhQewM/+iv1/8W9/haP+5XvCJukNxT+ri2L9+be9woa5ztmbUb2L4Nx09xXy
P90Vzr9YGvmgeWVYrkkv+L/uCvtfO9CD1ECWc4IA8BH8lbnih9ngv14Qxfpr+3sTQLI5UBG/r0Xy
cl3M0SVUPimsRl0wtJR3opWd4dDnT/oLJki0XFCgNO5uGrRTU4W62IzXoe/7IehzR/QvXdo7lCy+
m0BVUXoS/WWmyvzVnn2dIj8i5CJUS5+5ISLPPYA6bV3vHItUmV30hH4x/aoYpTAdV/Grkm18NzQY
F4n6KBDeGqRVsWsKC55CWxdvBdNkdoeCmdOJof/2mHWiW8OMKYOP07pokfNizxwP5TJn93Znj3eI
q9FKSDeRy8mUFOKoRwp0jVs3wwPPR/idwh8TeZGvG608KLy9PHW1bK3nIctJ20FLBq2xXP0SN3ZR
J8l534xAb7WzN1Vx4CbFhW12vnlbO6vRA8gG7n4s4BeiJ0oEoxFX0Z0HgG30lRbBvNDfv80bVKd4
p3dxGb6zbmVy4+YwxIJ5HPuBY/mGNTWslUo5bDZ9686IjOkYht2SS+Cb64Qg/FHhzx6eyPgB3Xie
NciNvM8CC+QyXdaLMZrTvVZDWsaomYw092+QlLrD/CCMipnnoRrSZqrOF73IYcMpPaEm3h6gXIli
2s0CXVsC9KohZKKbILLkQKJKYmHz7X11LJpqmCLXYoCLq7+z20v0ndV4mU1l8WYZXUPA3KLIMb2b
19QiQHdJEVHvk039mJR8L5GTK5C1chFW/dB0nV1c28NIZLsq9TzTQs/7PSfEI0nb6iaiorzeR6lk
JVvDuS0TSpyTKdQAYYmLucX0h9Y4O1ulmM4HpsBDOI2xvzHLaDId9rkUc+Qk/aKO7po4vFWJNu0L
saZmc01SZOZGmDXrJ79GZcZMqxjvEq35X1o27xxmWuWEA/gNbMvIke4YJy1WOMyglZDFJvqKXyhn
bS/q9gxRwkgEPY6OF+ZLM73nxpv39xZVSHZ0Qaku53poYrB7Lsx7ogTBGkfgS1ZxImdAJjyZjEiD
pfQkSADZL+JNwMonJCyrB8idtp66Sx9aYR6sXiXoVtJ8b/t7y+/VA9a/OTtb0DVyPtsYEdJc7jkD
PENbM6uTSLNZ0shVZXssSmzH58luSDlH4qJphuYD3Y1riQB5zhmqxI77YlpJUzPScNNcRPnoeOkL
KcdqvF1LdyxBXaCXextRtxAyKEtJzyVjjMPAalyKJr7dMBba15KPX9+kDDYJSayRVH+xGDKhsktS
987sdI35Nt3iaNLIVbCQV/2NVXTdjdFZM+JJbXn33dZN5RkjJoJNnWYwLlPkgiTfNDZazYySxDl0
S2bhg5SFeQ8WuLQi9JerDL2kWBDUmEWVRGqLvceJVJ0zf/GJQZ4I4dqitZTpPbpEcngYWDA19Dfg
i5OT7oHAXTWMAQNvnR5NlI7nyukahgiFB/0ln6dmOrloAj7LJGc8ksXkdQaMFvDoGrnhX6ARw7dW
847cu2usHoimRJvKaoqqVMMp7kGaFkSpJ0oWTlRJzKCBIhL5OW/0+mkwbbOIPILPt2DOGLEeOyfm
W+hJFP6WZD9A6kBUPy/MApwQSwEJtaPBnKizYu/cSSU21tm2ios4NpE+d4RO2IFeJSCScV266RAP
qUc8uB+TIFAWet7owKQmI5ueMoEvpPqujLq87Ol3P5Ng2aXQYao4bT4WyIIeMW+yjsDX099cScF1
kdnIMIMkj9unjNzLm9bC7REhQcdIazPs2sLFytcbF7twEYnJJGXX89zBO6UsdGRiabe/3/oK2AvQ
QrcPersfsiM7GWHKpPgUd5BsCziCwDGxYQuta5LQfOvVNcaFdcKZ1vtetsxeiZSLHYzsrZi8W8LE
GXoHZRlzEuMAl3jB5g5kkx1wiS8SOVlh8xNgwnDbyCwxhxB+5M7+R2YUoLnjkcUrUMIgws0avbQJ
SExNMMt3pLviwUj7dERc4Lr3We5nI5ILt8S+XZiSWrkcUF71RmmMF4iwCJl1xSg8vAcAuRGEONZX
YeKNjsh6HeqLtlxIUqAJze5X1n1XRs5IrsIhxYj2tR7MDaN4T2R0UCztSJj5ypQIAPNS9rhpjDq+
RDUBLQgO7kS/sCjsa7LU8M0zWyb4PQJ9wdyvy3p7ep59Z3qMN+KGgqEsuzs+Ae6VRiQjCp806/Mq
i7lt37aaj5vg3QiShVz4wBqqqcD5kPjTpTuRnMj4KOtk8b1OM+WRNdlAf68siXoBVobe/8i1R4nh
+ylsVVTI5QdVDOsQ6CmdkicjlQZu4Ax0z+d8MHOeriA0ugmLWOamE81xTip42K1Dth23VkMIEmgI
cgbahenuQVnGh8EacD61phgeGK7a6VEo5d006QheZTPL9a7gycHKaQwo70Y8WvFBakzNUUFI9if+
e+sHpUf/ASknckn0+evTzFDvBgbAPkydu+5FWjOCjXpZlH2xzQKo4dbP/ncDJhLz+GKqbzAFZY/+
6ox3wo+BnxE/gcx9jJ23FrnXa44U85o81waeR5+1YKDT/snWLdgw8jOL6Vg57I0EAvg9OgHsBows
BeILGCqN7waLl82Ixv3Bh33ALIQ6xm7m5SB91PhBiRA/jeZq2SD6AtY+wDznvD+MI2lnri6ObtYl
1Sl1nfGi5lYGNPdF/2DIZcYoMXX5le0XbhPBLm8+DMj/b3TCAAotWps/eHk7fJ2HQT4URVw5oWW2
FkEAXh53gRt3FH7EdMfgsKU/HnQ916cN46E651RCOk8JB8UNsgVb+dG0y+Z5p1ZcQJnu+1AMc/t1
hExAQl669C+UZ9BBkDLYX1hdF/ZhRyJVATM5gpXB9nCbqrbGJrFpQCO8JIjpLD822gOv0nw21nFW
MVIfiqvVbgXVpteaX2ABFQTMZHPvB72ExR5464pco+rc+gn0lV1fLlWSo8WtPAoepuio8ye3d4eT
n3qrQVtVu6+mVQxNQCPUra+Q7rc4Qvx+j341/g9757EcOZJm61dpu3uUAQ69DYSmSGqRGxiZTEIr
h3AHnn4+sGpmqvLe6bLajt1FZ1tZigAjEI5fnPOdUaZQmCyn3S1Ac+rt6LQscHyL6FCEPz1phcLJ
X3LbglQyVilQrGDxCmhJVC89nqsREflkWATwjf5ifMgxYGuYOxU6DJfNH2qWbI5RY9R94jAjn4PH
9fXVrtdxin+fBT8GLmI/48EnYBJ4I4+LbgQNlhhpyAFnd7D4E6WrfdEu3jdYU6nYunEHa8GaS1tu
sFgbVxDxJQpgSsHs4MH1STbsbj2kZelooraPMR/Sxwa7ppRxsK8qQ93hjwDNCzffhkITpA7v2GYQ
i02OM6L0nw0/knmvNCqoFi5MjeDQWsqQLtTJiHbEM9XD4BeLeYdB0vIf0KaG2daDCXm5ChuIqB6G
9tYYrBD9oa/kM/qSurQPGVCZnvQ5Q3IcZz6Om3DjqTbTV50SbQlzrI6p/sDLLcVqh8sW8Bbw+G/l
EoITh05YgVsf9V3s9QiIGrtFb1QjS8U8RQ1pMbdvAFJBh3RkzNlfUSp0DoJNp+rDcZ/QPz8FSZm1
F3VhELNQpQoZm1d5rHBzMqHeiNhZMVhz2VCXBHF5EFqBhy9qa2TOVUlMel9d5//vv/+PFf7bBvym
kcOYvJV/Bhx8/ZX/JBzAPgUbEVJ/rbufL4zBH4QD2/pN+BZNMLNqlggmQ5s/WnBH/IY928Nca7GB
YFbJhPsPwIFt/ka9RVgaGYOOAHPwj9LN1mn0fzfgvILF1ZEfuCbrsYT/df6omrpcHJMA4wSd8DUK
w+wWiTfCTAArZ8L+mnL9DsYbHnQZqXpeev+nYcXN76/0Z0ro12b8LxfgWJA0zRBANhGs4tcRkWqT
rOYsQUliWcaj0Q+YCjiseNWaDkVWbCiaGe2TM/TZtQvRmbwHQ7KpQOqSbRrDWC6067VP1ey9xlnb
I0HRtnoQST4tB/x57rSXtb+rNUfpv7906xf3NPP9wGJowUdrMcZjmfjX6VbnzTgSRQM9zZt1dSTl
0/KgCrUOKs9Z+AiNBVrlUBsWP1O8iOzU2DR1F8hz+zj6m4v5ZcC3Xgz5eSGT5K8hr7v+/p82ft2M
tDxJbcb/haaZCKeRg92hWjX32krz9zyAsEO6Yw6PraiWZl/3E/xEGVaYsnVbwSBsXKr9vTDceI5K
A0fDrlRJFx6cDFTShcBT8Hdr+V+m3ywmBYxPxsasfdl4/TqFN0BnlZ3QqF8hdbEdqEfLO3oNcJ2o
bQpEq8w68ItZNBlqS1Q5pKm/edt+mfZyBcyT1y0AQ8r1Oviq//ltm4i48yys7BEcKThy6UR0cFTp
UNM7c/4jrGnCPD2bsTMZN5UzhyRPTliDOT/HxovvCoEoYzc4pUE/ZZVI/5CEZsPTP79MPmG4FKzs
LEK81x/jT59uAH8pM2MoenyTCp4UfTDem5RnezSJgIFM0Q1WhHwRC2S+GCK9bukW8oNOWsTiwlzo
f/pFWoybUa2i/ultJf5mOv/rmoe30keP4LskhdIu+Wsy5J+vkdtcUDEK1oiNm8hvJeMYGZEG24RM
ipS3bN12bva4cRzWK3OFStsLymnvGIHwj1ihp3GTAEg+L008vveYQPdoeAt10bnlO557g65FUy/i
yiVUx7Nd/Jd1ZxjOVhoqNnezDBNnN3r4fb5J5cbuQQrhxY9YM9SjTwg7ITuj36+2jwob5t98QIIf
7i/HmI/8J+QmFmiNfKylf/3h/QUF4zz6JaFPeZtHfFmZW1Ym4dIot6js8KJ1JTsvrNU7NQvzGSG7
fUlHmzDFo55jOiZy4f/NZfn2r8cCfBzPphS3oXCwOPk1rQrnuxpBAxYbRzalf7IoLk742DU2YtV0
9XsuKgoMP0YPdlFWwwkDaZPvcmVjax2Cm7A2Y5hwk1Ynn7aQGdwqP5byiW2jephtdKxYtk9lDMdv
41YjGt+hajHYS6kvw6FWCM1QZPui/pbRGNNci6E+y6AaDrYpc7zDgfnQTPVHXcdEevjlY4lm73qW
MqMDned8Z1CHRa6pqihmQAUWLSL2dbhvfVvtMf98TpjANyOGS40UudiKqmkvlCH7eFe1jnkUMi23
wpfVBRhjrgTI4R5q/lLAqEjSj0IaDB2njuvlVvWB3psaGbpBL3kVzuVa4s2kmvjjeIYAc8dIxT0k
tukcl1a395aX3PdLazE3ESZToXy5AtbYAcqNa6DeSdceWsyvb0ZXWjiW7fSKiC9rK2TsfecsP/e2
dLakb+B0AD17dGtRn3GT0JXihkb1P1g+KmCXeOxtmQj3ufMSHRW+cQ+DIkQXONQn/HTJwRqgPVSZ
v3ao5Rj5g1J3bSMeQxB930TrEy2SSYvpQDdHspIHUrovCVz2X2Slje8Smxjdg5mDlDXzYTHxKCJ+
PodeQYLJ2HUf1VBFru53AYyxQ4+s+Ab5od51QVzdt+nwPQOTuoee/tPWouvRbeok2GqcX1gfTG+5
NSyZvzP+IwdFL8Pkkh0e55/MWf2PzrHdG4YA3rOEmvATQACRgaaHKcijobt2ci87tP0VdYfAcn3y
cJcc0wZwqwus0nR7PO4WOu/I53MgNloQCb6uwTA/p+tIOMlumWWrU7LI+GQ3VUVAdt7QWa7x5IwB
JArgcE1GUg0ANZQrxtzWBzF56ZM9x4ekXuyLPInVLgyVc4bPQRyCqkrnMOJwPw24447L3NIgG+5E
Eno3/ZiKROKAdWv5FliufBfKFtygyln2QSbqe6IVcjzwpesh4EPIHS1Nk74BgZgPY4pTOxvQggd9
OzwDcxARj0U6MXoTnjuBMAgTmRjQ3wThiDzXsmxQyuOqw/cKZ8z5JhV1vy800/4TOtHsMOaOQ8OX
vSSGa98jGGXzP83dOwdrcVQAe7+vIPObbh12B2a8Og/zacubDhZk9ZljgDQeujwRGz37XkFvDize
XAQuCEMU4tHFs0hvSsIWciO+smFhxSc6P5rfoluuErlOMF2ziBj5XjGXHWG/OuGxRg19geWwjjJt
Ogcwcu+tuYyPluCOBV0h9JlhuNxPQZ9HFf7+cxmrm0pNrwMj0D0+NnkKocW4WCQIZWE5o15Z2WS3
IaOZKFSFdRsoJ71L+sk4iQmKyezNmFAqPzyCNZAPusORs63wvR2pqm74r+wpN+v8WPiTO7GfNPxT
QpTvQ+n7+n1C1vsyzIRURTV71E2Fb/oaxsRyZETPLzoFpC/jWX6wiVidn3levw7FPB1X+DiTqWk+
xlKDXYH8B/nDrmX5WCz6lv0CdhHDm99DQlajbh7eK8f9GWKOYnBlG+mFLc3yvpJdcT2KfPrUWWdS
+9p5c2k4CdZPDOjHnl7+SM/Lx2cXKlDbWMNpwShXPVb98iGzbHxxjKG5W730yMXt4EzCFkTrZX0T
NO/jjypXy8mvMNkXUBNCtsQW+s98JuaKmKb16eHMh8Qi3c0i9fxoYWRgs8Q8o9uByayfRBHY31hp
LRtoQfrSRst5tMy0OONqerOGeLqtsdSd3b4lpKkt2H+4RnEttWfuWgUOd6xl/xTXbXxZKilOzHXm
J7Dqw01X9sW3fuDVFH+aTCeblKsKXwfsFjTDMeSPpLfKiApMPWdFPRD3V03uwYNN4e7jssdZy3yy
+wbtuYRhoHByVW6S/GQANEyb1uTcL6rs2utpJBS+rp1BDcX/h3tMyT/RPExXVVDXSKI9eTPmRKil
UwB30MO9kXTzU1uTaMDAPIaxoD2SBvmbeHVJ4iuAlW/GOFYgF8zcNjbF7Fo0VtNtIkVxhVU4vWOg
J095E0PktaqSgZoTTgz3tWs+geB1GEIY3mXT8dRLWZBkG16arOGsGncEDYNTQAj+Q/rTzwxa/SnO
RHCmdp6hpEz84secaJvYwooV1llOZhoVtcSwtCuwxAGVD8RDqy2DkeLofKCzDC+DFGsNvdY4fctG
sZ8B3ODfGh/7qrYOLhP0h7ZxwcXpdjwtRSO++2G17wO/5W0ZFuun2zIa9GdR38TsuQ4UofpVj+1y
3cbWeJ25CVtMoGYnr1UMaFdyTFSXrb6ws2X+Nsi5O04DO4Qahh2rBs++yKopeZx0i284DM8GjiaY
GP7cXLaxA4YvxfuwCbLiIivpuhbuE5xmqj47EJiPYIKNIopJs6LsED9bz1H3xqRKtPqcLQHTnyjo
dPCAbsFbbYald1AsAvcVwTH3fLPLi6WTQx8By0uigAp8A4J8Xhkdzm5uXOMJp4l5TUi4/6rtyj8m
XQx2xo5jAOixdohwLujEOmsKHsy4kU9dYtovhtKc8j6hbD8tGtMbD0I2tq1qZOOGQQfDdrC8icm5
r4Ksj1oeQtofwvu40BKnVJncT0I4n2ppip/45tJb9mNMVgfDOwZ9XGK1ZZuzKdqA4DULEsTJQ9G6
AevyMXhLesJuLblCJo8ZqatE2qXFFeYpYLROYrBrqXlWFRkQo5ytPfG4fEXs2ezuG7gPdBYO1YVm
pw93ebEiewKIsrGnLLkVgoU0X6wi+7CYXVwI0bMBaGvD/dGaGS49exqcHR76+UlNrXEL8ZiYSrgv
ytq04ey+LAp/aAW89n6y3e4Zav2Mdq4KPhBsmwEwDyC/nOg9+1yCj25cIhJotavWPs82AX0YxvjZ
B/bd2HknSr4w5Fu/H/HpkHBYNHejwX4adM78MTYuXghdzVLs2Rn4kPNV5m9Mq+FXyr/g0bFi39xk
dpjH4JN5SVzI+bAHfoTRHbJBHjy5TQ03tBxDnpi+6/JtVw6CUg5tWTkKX0gYdhSsM78hdcPcD7DN
jNN1wUWWHrtk4nHO1Lr1jjF4iRvujiK5DLM5UXtQNV5InN08uXuReRw4LPCb49gP4SN0supD2EN7
nGj2PpPOo1gdVTVcYZNMbnD0Y/ubRsAjjIVhlvRmOJLv6hPivhnr+ipl2Q24xQo/ahN76Sa3MX4Y
id+98uRNL2GRmUeT/RF8HRAL02EkWhsaRw8bljvE8Q6AnNFHD3abXuYh02V886MTFQP1zZYnT/Na
dYmvdxaT4EecbP24N4NlaaNalGsA4WL53PsGeOd9Ek7lx6Ds4LHseuNaK8k/PDadh1I5b4w3iOJZ
ib0hZgeRB37yUGgnfjOXwNdMwI0KFkmpm6gMuuBRZQUD/7Ev/de6kEUfadDdw8EKGY9vM8pyGcE0
9t/CfJDbqnygIvS+e5mBda7yBzPFXtSjRBwxTFIku7jHai3SYO8p2dxpim1qkgC6yIZVrsk2vEPp
ummh2V6WzUQaKpqHMlof1xB9VKbUGeVF8MisXbuHpUB+fmGMYwurYizC/HuN5+6Sr3JtnE0TEvWB
8mBcDjkp9+SW8jIjuwwpywuVLgMrJoW3PhplbD5lQ9GKTYNhnNASTJIwz2vSU6jdO7eB7uMaEv9U
S/CYTd2SXdhm5T8hyR3yrcHCP9thGnPV3u8CiuNaVex942YIqcohst060JWuZ6XKnRfmfFpliTsH
RIOLBVR09ZUx6uA1ldrA6jsG9o48AO+uWfQ58difY+4X51bkxptIrYohvLPwhuUl0cORaj0DD5JK
DxNb8Hs3ljwaKjJsNpZ0WHACZdsEDUHZu0bP8mIcE/tNc3hfNzDlPkNmkQ5fIxzaInUGjjz0PnCt
q4qec5RCwevwBrB9cwqPZ7MEK/qdS7dB9jtAlCOjN4j7hfdS9X8nbf1FaIwHx8ZtYRPfAIOWSe4v
Yt+uSKd+ivGs+JD3SVRI6X6yhOVZgbEJDGWuWb6CJbR5xObe25TjnIwGVUJTA+jDqsovh2T41sSL
AUI6cJPV0Lq4ZAK4IuWBlg0jqxtNxJ1RqOrCnBNEJkM6KcDy3P7sYgw2uRHYo/KsSuAw8BWdcKZT
G7EvmCnhhBsAWl281guFG2WYqvO/EfmtcrC/zD58XBTYXTCAfRl5vPVN+tNwCpceqDp66NVMmfzA
glXV0PX75ues/OSWS1GRyYLjljUOBT8P9BXhsZBFNbiFdVWykf5mlRmhbXbm6L8J4vu/hrRcHFFh
FtP01ejh/HpxZheooe2o+vqqyx+T2KLxk+YSYlWvumq6VEmQszbUZrYbYBQ0KH+6qQeN0NGb/fsh
0S+aT0Ziq/YduqvP5TA2/mXWiAxA4JCYWBfOc7vtJlKbw1HvEs8e9hA93L+5OX8RX369nA1c2UPy
a2Pl+uVjceqwJz4BBE48O28DjKKnweuJ2x288O3f/2D/z1cKsYx5FkEOtKV/vQEI1jPQgGHGNrIw
JWA+NM8dG6loCCfn9PVS/2jN9L8sWe+LVfs/Czwv34bpr/LOr7/w+3ZJBL8J9jZeiMJz3S2tQ9ff
l0vC/G0dRjI9wmTMuNHhQ/ljueQGJOuxS6R5WWO9voxIfyyXXPc3vsoefz5wwpXYG/4TfSfbyL8c
DWjbGd84GGn4H7ssVjh/vTMKbMU8oXLimymSPqtwCF/rChjIlkiXQwlx62dRT8ydxoRnS7yUxbgL
5lFfmV3fOXsrLJ0nBNIF6UooF32iRb2E7E4bWle+rDg2idUK/QGcKXMHX5ODuHHKst4Set+8xpbn
jrsc7LJ3DvXILA3+n+h2tP0owwrWHEivZrPZWy4pYhcEuXhgWlVaPPCuAZ6X5aJ/aAfjIIJKBwzh
0ga9iW/dMlVkKDWXUWDrDMgKdWS+azpyl4vUMRlOaSghUVyV+QvVKTwdx8NNvHIigBfY0GXJscAD
/1ZmumOarz0as4U0BuaVqjDOsUWb4cLHv5nCuP7sgWqci6yptjGSgzu/XORt7Bb4S5jE9HpP0Hf5
VhVNMD7PgDGA3o1meDVg2r92BZkBBHQ589M8g/sEp9GmpzAsyNXJIOe+zoRzyshrnSncd2zYXyQI
k3RbhHX7xgRPepuhMATNLLYCaCk2cFqWJIa0dmTa+h9SoWaJcFM4sAfbzL3yR5SImw7OBgnCtRw/
CVjInhKAhBMYgABUYN37hh/lKiH6ozSVcWWtGjqkrzJ5nFtHwuWr1PI8ZevqGtsCzM+MTVUT0UpT
zpVDnzwNZk6hL6sm7A5yCkzAeLknsfN4RI+c2W7EBJUuLpDPukyLCoUSepEoXmr/pGaQrFEy5dbH
OIb22W6NipmeJUl/m4hMuoaUmIoDiqU24+MliG4DnlO7+3aZGAJXAmYrcHO0CQVDb2SBoiLGnVGm
i8AOkK48Ts1ovUB2Y0Srfcm8whDTlvia2d9Z7VitUBiWSluEQiNloF3U26ypuYYJza46jp4/v8Ni
rV8c6mDuGVgOxG3E3bKZ2YQ4SDuIHtkyB9NxNIwxt5Kcs8WOBAX+pTRx4W3TDDKeY/jFM0AuorIb
kHMfijitIUIe5T1WVQ7wpAjy1bAPrqPYMSIbEAJb4cswQW0jzaakEJ/99aNvdFnR5oWj7Ha6GY1n
Zyb55YhSM/k0g4I4s1qNlbeFtZcV37RZAMhpQgHxpNbtfEg7RcyHFQs0GR7j+Kd4ScKeKN48lgcU
fiGImMFenlqZQ6HMZgFaY5h7q40MKdVKXBR+SkfljGVUYb1l8Zar4bLPS/RXxLBJYwOWaPjOpNp+
JrsGPzQlFALOtpVxf2Wj+UT3HOZK7guP8S7oJr92TgkyH3limQNRPoPF9m6ylyqOgdH312XOEPbb
rPAJHxVgR+gn/cLnbhkphngUGSygZBkubjRnfqKwOzqBdzCCMvajNgyJsoJNSGHM4jV+YFjBt9lc
GpVu6ayn20AGjcUEzindo5aaoYRuEe187wMBzTdFhFaRIm1pSgS59C+gS1zU8A084U0lbfpBAk3k
ujxjVsue1CNFJoc8yYf0LStSN75NlPCzDVF8/bQVgwzV5QhQyzpUUw2GDdx19rlq7vFqFuFENIYm
mpDaq7D7w4Tk+8n2TOJ/fYKGQLwtWb1XHmkn29IlIekwSZacR50bDkLdrPbPHgGF4mRIADP7YGYb
eb+wE8fep/rCPDpePhb7Eu3dZ2P4049+KabmYrQIP9zVrTs811VcztzUDBg3wzQu5U73XzwtNw8K
ZKliKBhYoC++BfS8w+va1ruq75Z3N640EwvFQyTSnhpR+ATuIhiuZvbD4jmkNoGPG5ttCTak2zT5
JIsD4O/4PDQWAd68bP/cOWX/bqtioEBuut5nT98wYYothz4ZLQLUIemOATtzHY/Wzk+9hqkCsvit
HIkfOhmm4X+2fae9KMtjGyDLxNl9ir0UqqCrLE6pDDEiumvYW+YmcAiXCkKGmLCwWppqHDEMX9zU
U8NRAmJ+yTj2kUDZwnqXZhtLjozcM7eSPKr+jDiZcXOaFTI8TU07wL3qRgRqQ7c8GBYpZD1b2f4I
QuXV8Jt441ROvhzKNPHO8DPVu4t0njiBUGD968d4oq+borHRzYN0guEKeV31OXZzGBxMsGrHwUgH
Tk1e4keL3v+Tzs9ETgYHmEeIKtcJk8dmeaOYYutNVyb6O4c2Uk6fm/LFHRxLPRi5FdwBVB2eg87q
2V5kerzxHViou2KJ1TP0xCaPYmdkR8AH5B78is8FzudcnsDdMmGYTeRqe8lUhDmlnwNjj4sVaWR5
prdKYaeDI0v3vgH7l2zXWU9MDlUJVbyD+FeyOjHD1wl8rL9zwjh9K4hjQr7ekuaHoD4EZwoM0nIA
sWuoLBxCyyc/D7V5bAQhkR85RJXLGIJmt53rVA3boJZrehBYrp0H+QyY1uKL79RsyICzGrhR5KZT
qE8pwy7v9w7iH1W//ztDZByaof+5Br772Y7vZfbjX83nv4b057+Q5yfNnwVX61//vSK2gt/w1q9K
JpN2BBMfde/vFbFloanC+oa1iVxZbEz0Z39UxPZvPs5yTjVc3wiusKz9l9zKcH/DxCYwZAc2AiVW
/P+kIvb9v4qGsPqZeKd8OmX+SSRh9tpL/alZFgakhVy2+1UztLWTZk6uQjHb9qXGW1BfTtLAqxEs
PSwRBeWch4hAlJoCUsTEY4umi8LRCED8z2rOtyoe0fMlCzc8S6vGI1cvn8HucmNX9+BmkSXqOe/W
if+cPUGawUBTJhycu0aoFBd7kcafNV4Fuad0dDhAzMbfjMwJrwa7oehaTHuxj+OqYDv4TgMjkyk1
rK/cX3jwaSKbnrqMJcBpnHprfg582c1nax4MiZ60geVGUcyOzWrKJJpc8C5RmxtMKQUL2e9YARe8
4Ok6q8gRJbabZUGmQDJuk4BaciviENLaza5CY3brjUftJTeLhewSDY5RvFe+8L+bDFLMSBOLya4C
eNYT+VzZSyfJ493zCGMhFLBX2gSgZz+bYYjZg/uyUQRgNd5JaTVQ4SBzu0kbK2h2SHabILLbRGS7
xeH83yWK9fomA9lAo7EEeApyLSU/UjavGNCOjbADce+eXttjm1G78X5RbtPslOSH2VpEaCIN0tnI
qdqO8pDV9vC9zyZkw6G3LgBiT17XoydI3OgXVFBwgcIWyb7CAOWYrQNjyivzNxlKxC9stNHRZwOr
IlkqWI/+4tuXbDuW8WAuDMoizCQ1p2MajJrwk1Bae2n6HaabzrNWGiKLqzstp8G7YwCCSyebzKk/
zSPKulMPhgPImyMKQoAxb2JrIyDX2lWhpOAV7VRTCrV9QccgDVdSMAvdHlyP0NidmwyLcTDczBwu
ixIMyiWZcUa1T/GlaE5reHNbrIp1BwBQGC9d6Rv5ezDnot9RImbddjTCNt8Iy+sslibFlB6T3O7y
baWdJIjqzl4awPUdc6MKxct4OedpCGoqsym0O13O7a5rWbIejUo1896f8oINDGxl8IjL0CXGA7IB
z90nJMMxp51RzZ9loYznrOoGvacwpsySHkCoy6y1Lf8uG7t+fHRLkZOP3g6zeq2yvGqjtJyG7KE0
2ATArIz7s1b+VF1k2SCma8h/ofomB3Q3pw7dcUDfQBPD/VrY8csgiNP75LqN5gDmMsC9xQ3k7vt5
hpvrI55qb101YVFIzBkzf9rNTG31rFyqmzQZshPjK7b9EqDTsq28uSuvAej4wTd8GghZUgx3tDQL
aDVwHK5pHVKWK5++Ww9q68CSBYzrVmYZmUXe24TXwCjad6gdrB3cmCo9apvW6hDaZYpRHGO6vEri
iQ6ijMe2uhZAQNt9nFiD+GggGDI+hxM13IRW5prRqHWd7l0ohMluiJELbDqzXNcNfWkOp8YY6Dla
HqTJTthNkR2R5JHfKtDP5Udlyr65FhYnz1FzWKSnnjSk9lhCIiWTk/soPst0moJDvayc07x3O8iI
o0W1X2RWZWxdG0Ia8nDQ6iCxGCfeO1SeNWN6B+JKz5b7if0Ml8Onz1+q/T44x5rhA571Jicnwpef
3Ry7n3PBVmtb93PzDESYV68AIGEDTSeGttqM1/gi4hkcwFhxS2JDZvK7ZGhx3FC7F3wSDhTlLiY+
AG2bHr4Jd0C/Gi4t+tppMT9ax226YzUXreT8zlnXNcrPflqi86+LmfcVOujYPFNqys8BQFx87KmX
PmdtuJ85PsWQzXLDxJwYT4cva1o2z4FF8wDHtoe83whun9Jt+ZLWNVEVrKCpajb24mbupl3m11CZ
5DukDSabiO+vBkemk7zcZi4jlQ1UuiA44YpSJJRkrsxOkijzcU+IiH5SRNR2ZFFnxUMLWLE4YAxU
BjLdjFUMDwyj3dqxY7+4q4HeOCaiYX6Od8AykHGsKeskKpqCPR3rqsjJudmi1Kymx2pNZ6ebLswt
ERvzHYZRaOgxFHoVJWuqe5q67smLgTcROrHGvjtWH19Ngix4CnFVbmaLMfJGWgNx8cNXfB81ZbMq
69dUv6+AP9ZB2D9SGmosqKOwNu6aBth8BQNOtlhDAtlxicipK7IDv2IERwIWbyWzMucwfAUN+l+h
gzX5DP7W0ja2je4rmLDUpnjoeHn4EV/RhctIimGMP0ttSA3ps2j8Cjo0jWp5YM/S3wal9p6x9RKJ
6KzpiEgGQEjGFpmJzld8YjlPy/v6Ek0UizVgMauacY78r+BFRsblw2LK4tJjwg2ITubydVjTGtVX
cKO9Zjh2a5pju+Y61qUhXgxzDXuMHXIfR2+NgPSaEDYdBrzY301xMnU7kcnq0foKj8SvR5AkSj0f
iN2aL0l73hCthb/YJHkSzCQFtPDZQHLICoph4OautS0w7nq0v7b/Qdx1g/hYeRMG4Lp/oIeAk0wB
hLTNIxWE7VCggm8UAYM8kuRJP5HUHY+3NlhwrpUw8ghMF6N/PbLpQKGmM3k3iLh5L1g/EXqPgW9d
09pdEYVThx6jrZoY7WXua6KJrMx6dlQtf5Q4chBWSCe78RwPTnQyNH0VTU3GLM12zHeRzNljmYUZ
brUg6+yo1Vk70actwj7AomjYQ9m8s32X9lssPWy34s6V3/HIhO/L6JaozRv3grw++6kJy7HYogJs
PlxfMOypyozA7bbRNqYu/uFu74UlGR+ldJ3njnO4o6NIBF9qz8IjI/HhRWMgevj464Mjyq2p/5H5
OKgjoZswi8wa2ClYe8BgR4eGct5BX8JxQoSmvgcZ2QpsyxUqLsPJp5sOKQGbJQqan647JvOZ2yp9
rRMmNhsDkz+ONSopCsF5jfxy2RCwUzNRBPVT1TBEkIZzMyhthhsfBy5hykZXFPvF1ogWrIkQnMiE
o5LvdLFAf154GJ2b1jDqjUbgEWwts8EBBVTcOcZlmN/QtAq1Lzu+spG5Pk4xcrvwZhevVq+ZW3oX
QGxstZHhCqGXCxOOg1Qd2VU0tLneI/3RMTm/SefvXVmKgsFyW14ZSY0WmqZd3Tlh7Ze7GZfYTVWG
6z4O26uzrhf7jiokc/ArW1nyYhiJ/SnNVFdbk2lixY2Zczk6MYA0Oob6VlMWMH7D9XUVtjNCwWG2
M/5YzIBhMxPgUEUdavFy37cZnJ+0QlFJ/6jqt6wcu+rkjDZ6+anEybbpQMF9b9GEPOVY0o2tmebY
dcilqMetDuxghy2xKbdVUhaKsUPPTExaev6Zs1i/BtzBEr8krQDtc9n/sMuQYd3c6OnFJ6eClW9o
V4I4hMwH8OUC0cTTLXS3QaSTN1u/96ob2RvZj8AhBt4KcijiPTUDJC0OWOrsxMxbYH8Y95HSdI64
aKg1b5MKsjJixy5GO2CzfIhweXm3CaHTr+T+MjjqTC/9MFPHD7dE4C6PCL6ax6VP0ALE0l0tpGkP
qhRZYftRZP5Y7iiieAiFBH2DXCsTVtf5PII3zchP+55XfsksPagZhtdW5sU7dgbVXUICNnFWpkkk
De1Jca3Z7Oa8eNqhAvNSEphIQKegjxMyBlvtNujIcTK8DB1z4M2cW+0PVF+I48D/YlOXg2iWneQB
RyaWMSpiuLuADfuMCQLVnJw50QLXNJ4bZ4i9u97t03dcEtP3eVHJTTDMxXLrej0ge4K3lcecjZno
lon7SLnuDsB28Vsydcrq1uLpJkMT+bITX0qmvPZGjJ557t1gKoir1cwuSQ8joIjtcnLL3M0F9Jk0
JZYHpfIfWavNn6lAh4xxFfXblrw9fTkY6xC5LxTjr3i21dUQeKLce3bR3+ce8PSMRKiAVJ9SPXmt
HJ9xO3fvYtKGQcSKwxnF0ryD/TsU94QhxAsOYB4VG7ubGBijv8WemnPrRCOF6i1rRHE9g1B6rQpP
9xB3heUeBOqRV9+eyXBA3lIm28VIIE5NHYVL1y1kf/itnb6jSmuBomYjDPpk/g/2zqu5cWxrz3/F
5Xu4kIPL5QtGURQJSS11a3SD6oicM369H2jGp0mQh6g+353LJ02dCVraGzusvdYb8IxGyl6tvsYo
sH4T8Nj7VkKAfnNDjKAWkSBR8KsN5HQpxvMi5E8nz7EZZiAmGny+kHatbY3W/5sVBJEsrhL66/Vb
Df4IRoPC8w1hWZxNF4Iah69hZ+mvYpIKFHYbJVuapQ/KSDZdgQewzLLvO3MINq7q1c8QKYASJKQ7
h76N419D23VfOvxmvhkdDtxrXvTlTzoRebthYcX3RpJ09NWjBn17GKhwL91SNYJlW4rNW5Rb6Tu6
KpoBOLVCWsEHtWNuTKwPsA7VIiiPANMcdz2Eif5ayUrRHq3A0LNlkEWWeV/jZAdzEPOYX63QgbgU
fUH6wTssQ7lccdXgyRt8Oihy2mjjARY3Gw8jIm3E6/InktZ0eXrKkXTsKOLFJAxV+kXVarL1THIs
F4i74n6nHCmhil96oU1SLMtHhCqYY6f2RWXthFU6fFJBXBYLy63yiNOnKlghcl/KK5ljO1kW9BzI
IvUMkGOWGlK951LV1/QpTEDMdYp1nZmTKK5jGULHwRqSEtJ3iHTDszSmq/xNnSf+1SEqTy4lIMWF
q5ZbRUgetxTIHej1KJd88bFFeXQzRMzpc+AYFD/8eT/5/82Kmknl6d9X1DY/f/wsvlY/f/y3TxV/
KMfK2sc8JD/L827z+HP+Ka3pCtRDpDPBuVAso6H7r9KaYvyPEQbD+51OhyKPclb/lNYk6Ioy8mMY
MqM2CBCBetw/zWaJv4LuEIU6KMRU1yDQ/e//9b37n+7P9B/mYDn5/6dMwnOmiynixarrdKDBWNAH
/9AzOi2s4f+HwCACPQeRbFsyq7U7Mq5FXlOxDMP55WS2rvAWzxvb/0QD9DIiHjQAFhPu3+D3kkBt
ODykQnNX1Fgei3+vzLPxnY7nIoIhS6BWRrlLjd7T1Iq4a/I8q2mWH4BrynTBYMBYuAD8XVH+t1Eu
Zs2Aecc3lTQE6FRFmZC2YhPtbA2n00OmcTCFtaau8wIDrZY+8TofUg7OXFLnQDlj2/83W4rZgynG
/1BTHSMr8oSsWPmJn6Vo3x9KoxYeJHrcmYEhRZha5o4TrF8VkuruNA+3w55HKY1dz+yWSaPP6gCe
MxD/+U1U1iVibBDXpmqNtEJaTGOV4kChwdykQyotHAXfJoH2+p1DcXBtRbIKYlhxVgOKMosUaOO6
BPW1zMVG2nUQKVBuUcK9oTkGDH8ZYBx2EHc8/d5SUhk6v20JUY3ynxRro0uArjZ7ncLFM68qkiTV
S9GKijvpKQosZ2YRfaySi5lWAQHBAGNjqJOZxmWQTmwllwczrXibF+1Sg5MJ/KJyN0GXKU8fbpYp
LdW1xmJYguNybCdQtJUk+wDs5f4FsF/6RosTmCruoSu9w70hT5tqh869vr29rc4hUuPnGAHyErKI
uiWZ6IKfV8fjpO/rGNreAVQtaGyjNmCvWgp+FC2OaAVvqD+Nhy+1AjAMiraFm/x0enK8GQZB8Q9C
8J4HCu0kH6stRI6zmUDS+JPOP8R5pMlGA8/Lq1QnkgqKfSmuvaWOGKO3sdbNksQFuZpFcZ+usuWP
Px8hQB/k2kDh8MwYj5mTfkMmCpDGqP0c/GpjDN4DLduFZvb7HsTG7UgKJ/nFEMm9FRi1ImeWPhmi
XHmAbylbHqqNvvWfgxfLTh70e9a89BY88NTbJg+dLW+NDUKbr+5P62A9Ia+Z7mQbaQ21XpLxNAvH
9le3f7Fzjvu4qMamz+/fa7KowlxN/Dwc/IPS7nsppAipr4Wiwjdt2ASAaL0YvwbvcDvoxfENhErX
kFvkZCFt/7DePpl3dRBymWyqO1R58ksN+63mpN7MjF/slo8Y5N4WVyjajhN0lVSXmZhg83HQcb2U
TCwVEeVp1Mcu/Hl7MB84rbPVO4k0fvqT0QSBF9CmIBIQ9lV6r90Fq+/asliWdjZzIV18LCJRdxAB
ZemIjcs09k4jgSIUIx1o9yFQ8yWqsRvMYJdS/7UZvvglGCI2aW7Yt4d3cQl8xNRgzmOXCOZt0pNT
I7hTuBLjF80DFOG5hQMT1PAOpvWphLmp5TOn8ly8afIgVIrVSMTDFXdBjfxAHYG+xC+9cnaQOg5y
OBPw2mJEM1vFVpqUiz+cTyplHqPL9bQ7SK3X7VokIQAem8PMcrz4dFCN0T0WLVGTVBVM4nkUN6IH
32plfjSafOFRK8t9c2Vx2qX08dwaDk2KzzPg2j/8eh9hyf7I+0AsTtGnQ5QoaheMOm2W/yQK4aZy
Ru/ycp3L6bsVgd2v5pwrrox01MZUOFJ5lIv6ZDvkhiCpzjjSPJHW2JbsUK7flJqxoSRLtTZ+qrXk
Hm7q7YFebPdRKpPbGXdXGNMEP59fLJDpKuGVcMRfctXTcgNAZQQ0Q7Lk++1IHwvidL/j/qBJKHyR
ghoa/558ShOFHdWj83tQD4Kt3rfH8F6nD4NcLGZRS2mbrZO1SqNYXCrazOecXpR/hx6DSird9imk
vgMthY+XphwGQDU6ueBondr7FH9i+nNEvD3Uq+FIAETEfqHoTFNRq2l9PMcE5eCaIqjERyDu26jt
976CCUH+9Xaw6T78GNtJsMkX1H3TNPzsI9jeFN5xCfnTnw/W1xj/xSa/1OKXjaxSfFEXUCFy6nWd
DjpKJNSCbkcZj8PzxYFYBkk7/0U3Bmmb83WoSoXkw7N3j0luNbDpy/c0CqO7AJDZ5naky/lSiUIS
zgOSc+UDTHFy7aSqKsYD5Y5jVQb+wVMTc9WMGie3o0z3Fae+jjaCgiC+TqL0kbqdRHEBFPia0Ce2
Jyg6cCkT/BhW4998wFlbepjvt8NNT3/C8dRF8pb0FrTJNCNTiwaDzMgq7KCz6NN7dhsjwd/jUFPK
n1rUBOpmZjtfGSBP1Y/PpSP5oyvnHyzLvSEPYDXYCtpndEbaneYOtCZcY583xswavFgdDI88E4TL
KAiCtsp5sDIFu9M5RWlXHMeq0iJIpRr3saXN6I1crA0uG2gNGtBD/sPVfR7HCTMKdkpZ2nWUIvi6
j0Vre/tDzUWYHIJ9FQYhblilnRsmQBjbTOYYIVfmylIQCxkBRqN2yGQnZWljyI1blbZB8iaI93K5
g2C3uj2MDw2bs/06ztTvKMoISTpZ37FUDo4VEkV9zWyYa8OXMIUUtbCe/O9BuIh+ts4KEN7tqBfn
6iToJDc1AGSgjUdQv1ig+C1IawdJ9YKm60ygK9uJvSuirYUwDtz06XqjI1WiylfaKYhZvUsfVUdo
FwEdRJp/a6TbUKJsftwe3PT+ZwsjV8QNbHIf47YzrpyTGfVcKXKQZy1sE7dnwOdHBXa1ssgwzsXZ
sJ45BS8e8WM4GiwQMjSeqdpI5TgNhzp8D4tQK/iA2l32iAyrtVH2wz48uNthG+6Ue+t+eBd+tLjI
/Uy/3B7rtV1wGnxyeKhFDJCpIbhIk0lJH0NkRm5HuPYFTYWyIqcwd/5FDcoB29zEROA+WXlassbP
D2ic5nNyDEenT97TxJ85hK9sCm08onAfwyKEEthkfVLUM+VGoc/X4YIXDc0jsNgHNDxXUgoYFJ1m
N1Q3RYisTLimUb5o8WBzkpmM7nL/g39Ae4p7h3uUDOT8w2L52ABG8wdbkpKlASyl6naa9eP29F4b
KjeOKFu0hFXqs5PlkxdmR0PQ6m1I9U60sKSlSiPqu/nWHWlNfms+F6+JMJMjXF45jOwk5mTVIMAL
m6R1GRl6WkWCWCOW08BONO1xZnTjb39+ummj5BJkJQBaKBxN5jAfQACYmTTYOFzSsNWxPzdX8g/j
vUFHM16VD8rrYKxvBx1/5q2Y43c92f+OZuF9LvaDjXLdSuwAWYQz8/fxzr0VYnK9KZIPjV0VB1vZ
0HTb54duIVAq4r2IOYqw8nfQYrY9+krpAojONv7lba0XM1n91wY6uQLLEiCkIneDbXn+vdzd0aaa
eZp+JNgXAx1LJPAGcQ6Z0hQH2QhrpSsHu78HUaJv08/ejwb5GiRKadluo0/mp6O0Fp7E7069EJ6E
p+BYfA5f8pW1RtxiX8+kFRelDjTMKKjgtKjRogMpPPm2SHPrBp6toh1+puqAykG2Rjm+/oSAh/HX
3JPu6t48jTb5zGEWy5UhjtF+NT9Q0tLyLUaQNLwhjXE34x/b30E5cGYeIh9+HxezfjLKyYdVEPIB
n0Dc+Jf/rG28DWiAnf5o7L1P/oO3R4FY/NLNbNXLc36cWQvdY1JfIGCTbAcyOqB5gZjiL9V4CBHo
2EXKJy5rZSbQRbF1/IYWRzsfcaRmT5m2NXR4bi29t7u3auN/NV6G79Y+fQZ45O/F175Ygf9Bskev
l+ZbfffnW4aeEOJR9DZURPvOzwYNdBpCDk5vDzKKycJSRmvsdoQr+cA4vN8hJh8PL+fMgMLc20h1
rZpVt+l/ZQ/Jg7wt75NdsFO34V2urpVjEuwQcKlnwl87/E6jTxKuHtw4onHeYEdDBOKlEzZIUP3D
dPi3famrQSx2BskxVQ9tMkQzwjIH+uBgC1D9gUIvy/zL7Vm8dvdCmv1XhMkwhLjBqjPi3CkLIOPh
PuqNuzwWZ1bDlXuQSpEly2Q3VBmnnm5ILw1VPx7jtXW0+k3dfikSOD0zt8U4G5PdDG0XGVe6IjC+
pzYqg5mDK+qd4QgE5ti7mzp4TbzqqR8eLHQFbs/bZe47Zktw2ekX6hKpy/n6BjTRS4GVaEc5gNbX
eK+dtRP9vYXwlgcNqEAOaWjmSg5XzsnRgZLchS8GpXjaW4CMXxVBXtdH2Eh32TDseuw/HFP4VQu7
3qjWcaWvIzRZmuJbI5srCM68dJrN7aFffkzaaEi6Yqkj4o7zcaieXPs6BsFmEYrd0XfooMi9gZi4
mC99fJRKU5hrW0w88xALMIC90kjhf5WxJTZJUTMvLFELkl3b4SkKy0tdp4K7q6IEq09n61Gv6p3g
XZS9nek+N0W9zqw/s6z8+BXow9G658T+6O+ff2ynCWiJuqp19HE1X5ZqRudEw1pGDV1/pil8sR9p
0tCmQTt0RAVI2mQ/QgzAL4dk/ehog7aOImxoxNKBHIo2y58uYV7aVJQMnIepT9AAPB9V1FWiX7ti
b2MkthDpBHXeT797xXXkATTyspBsr5ppMVzsmjHk+M7nc46dqMl5puYKduG61NtlDoFVS+46S1rh
Q45Ov7rs5WrXl8N2aOuZ/G2ctLODYaz6q5qEFajOhp2m/qmfGVFntYXdyDkQQaFp9haIrzUil3B4
AtSrOl3aNSgZz2yVK4uXyJQdJLYs/ecpQIKOV+6aSPsQOdwirYS6pUYVgGe5q3nfaOys3UDcNHDY
NXnbQMFDEGXOfuzK6JlTrg+LdQMDb/qdywL9JyMv7HAQRKxFYjVcR6WFy7pklT9A241owEx6BAo1
V5WYWFCOOweZXkpgGscWTztjEhsRKrEOo7qwC00YhRF1IdqmRmjZmpEmB6mW+72Boci+L8BowQsK
MF0apBXjKOCxJEgiB/0X0dfk1VD0ylJwGhWJbNTsfERWlmAGu11Y6Ii8ZXG+vX3MXdy9468+HnGI
ktNQmb6ooMkPCBpidIDdUo2hQ+Cv0Ci0ZnbERJnl7xmicMezlyYDUSYzpOZoFCcWFaIgQDpHrqRs
jV7DWxgG0r4xW3+lDsOTm0TFsg2AyAZmkf9hj3b8RkA5sekEz8QfJlcZ1GbHix2xtPVm1LMrogS4
uhnNTOfl1qcgOm4CxALGQuV0nBawBdNRSrssdXWNHlb8FS6+tdT7vv0UInmxNLzavzObqD2mEJKf
b3/Na5uAfYgKDsfO2BQ4P+wKtc0r6PmljQqEukX/WVmhK6BsM5pxUtYGG70RqM+pQr+8HXj8wZOz
h+McS1uZ0OyHcZmd3JamgHMLrlj6Mazo4KC1kG/lEqsPh3WPLZGo3BWh9f0PY6LkjQSihcIOPofs
v/OYMV0tyTNchV33TRAOfusgiyWupOhz67YzSdfFhTWJNRkfGpuxUGeObFuYOYSmureGcp8icPaf
DGnsNMJmxSl0skjTwTWlOlRlW9UW+k+8g4x+IR3qL7ejXB/M7yiTVaJbTQXzi6wJhZG7FMK639x7
7jDzuL5Yi0wZcmc6+JAPCu4kCm+j0MERQ7YRY9CHu1657wp2PtItj1U3s/wukjWKliL9AUp8pKnc
fudLQUCvFVWzjhG9xfpSQ1fgs6vsbs/axdYeY2D0TkPWwkBh2quUwtbC3qYSbQ/RLaQXgR1XwNHB
lAxquXSkFJx2L++S4g/1xjk8zyNP4SUUh2ppsHKR91FN1TlFsTFFtWr4XsT+cyoa2xKzFFkXELV6
Ryt41QfK/e2xj/N3tr3H3wDtHJA1eKNcZDTc7maIMZVkW0a0MQR37Vlf+jZY1/FT5Sozm+Ay/x+j
jac0cEHy/+l7sCA5NTw/l+yok1atoW8z7AlKTGTaKvisdm9OJL956SethU8MV2pA26NPo5mk5tqS
IoEb7XRxuAfRer6kkhh538CTJVsbhFVZvisxYqflDxGJu9tze21dgdMgg+LA0nisnAdCl8AMiqKQ
bOVT0Gzq4j339+mPyHnOVRuIz+1g10YFXBZJMq7CS8Nb+It9idOlYieN+WwM4r7tEAUt4rciNGb2
y5VTBozG71CTPdkFfudbnazQq5GfXV3e1FW377p2Juu9tjTHRwtAZTIZ5vB8+vK4qDHEHjiZAzVc
uoH15jS1v6jU+jMCyXe57s9BXy5LMrxNyfJEOrusTl7h5yGhjtR+KOWVLfqx+Rb1UrVoini4V2Sv
X0KlQWrGMn5GYmisEZ2GHJ7U68ZrHrQMgSFH5KrCNmo1pH5+6KPBO2Rh+T1FFW/ra2Xz5fYHvyz+
meMjS0HvgM8N/HGyjrWwlSWniipuyUbBqyD5CwGdbJ2O0uwuoP+lSiq6b2QL3ymxEteRAR2uzweI
NQ3OV7XXojlZx2g6Rpa8uf3LXX47E5wi14SIZS0vwUmzEmm+sM1QKbTLBhcp2AEPQQEiE+2AYa3o
wt50ICvdDvkBgj0/yqhn0csDccoLlGfS+cezPLlq8eZzbCQ7jHfXrL0fSMJEn/q2xgGESnz73sWK
hRrCEMd/pbWvIIsVYNtGq743PnW56R9NQU1QH9No7MMOc4LXMAqE9ywXoVgKkgE2WICh9a740oCC
MYvEWuBuJj9hkIFEn+jJw30bVBoqnLKA5DCkOnNhyZEXLHH8cF5MNUTcs+8gBYLg1cpjImSUMyXJ
D/+ieg73NTQF410N5PYplKC/Laqsbr/1JdKvS5SO4xeRsjbAXXSdPgMeib+1bV3AYcIN0+5a2hl/
eKrQkgVQwQWM7KgMZ2CSHYmZW46mSLnN0b1yu3WPkpTioVnfbm9/vemZMg002eytILaQ6AlUm+Kq
EkDTRrbldDPDGX/d0yUyjTJZIgl1HmwqiKKJYGhzbw0pbebUGn/EaQgKBNTuuOOwE0IncloqVE1B
qhIpaGzYm0fXi3eNj2MvBm+4KoZU125P23RAtFpBOrLLTEPDTn3kcpxm50EChC2LGnS+PSo7vZiV
KE+D+b8d5eIio7z6Ye6jY46C38Fk2hpcARpJ8AFpeM26QHp/0VTGcwWRKjWUBQxn2pFmgoxW+Ier
gnfWqHE45iW0Vi+e/marI6adxzwuVX2R4mlo4GjQmDPDGyfp/JMRhe485Q2mk+vzfBJ5zwFiUxKK
HAJSW7VtSkifgeC5PYmXn+o8yvRT4a4JvT3lmRpEiF9Zzhd6D+3mdpCJiiv3wThj4xOR8fCEmtaQ
a21oRc8MeCdWzioKDDtPh0VV/aSPuwwx1wjgG2cW3tD+4HFj9QtFwbgpHNq7TJjbCpfLhtyH7jHt
N34v2kXn89rHEapUquM9dgJGfpZ+H6bZagiBSMnV0tHUTV49lbI1syUurh4IMOZIuKHcSsVelM+j
juZOPa0jaOI03qyN391rw9JVd/GX21N9+T252ig9jKjwscA7+Z5qXJSSnAj+YyRVwkYcdZJjTZ4r
/V3UV3hh8fzBV45U9QNzeD4cV48MH6ojN6kCYVwNZeQxgrbfNJK6EFsDzZzcxNo0Lr+iDWTQSM7m
gHXTgfIbfDQ+yPhEKmDqZKAJqi6IEkqV3QC9XqZ9PEr0x+lMUjkXZXLGSCi7y00qVjZqRLYWA/CH
aTHXc7sWRENdcJxTasbyZG10mL5EHTVcW3F1rs0QFv6rMEjizC4cf9fTA2WcMS5Ljb4BglRsyvNv
ZpD0mKn/sQmNZIMsDnrlHlpKMtarGzRR8/WfLUWuNVkGqQGEmoOKrs55PCVTEWVQpNx29Yaj+Veu
vd4OMH7iswF9BACtzELgPJ7uZHJzHW1oLbcjw11YPnkMLSLv838tyKRR0hUJK0AiiJ+0yyD/0g6f
cqOYOR0uVsBkJJNPk+Cc4OKXndtS+t4Co8SxYnF7GNNT7++P8XuulPOPEeewaTtPyW1EvrodKhN4
9+DUAOnNQRB8rpk192XG8Z6U51KnM1G1YNJi5UVCYTdt9xQwZiZteqROhzT+EidBpEzpk2D8/Nl3
xjPschVNVF7oM2Hmvs3kCDDjpq6gJOV233xTABz6c0+Euckax3kyDsW3LLR8VGxkqOUL8aOhvUjm
r9uffy7GZC9GEVZPQUQMF6MI0fyqxJ+1eqbiPRdjXIIn4/BTfcCvniUWICFQS0Czoi/RbDt65nNM
AaftUAZlZjESLDqXyNUucoSKbk/WxUF5vhun8L2oZBBZLue2IQV3udFCS7Bx3l0r2bfbga6uYOgB
FNwgfFBJPJ8xsXI8wI9se54WaFNjhNa+G72yNqxnR5tpiVz9Oiexxr9+8nVMP3aMBB8Euy4slBAe
pOZVj73V7QHNBZnsFfQF/aiVx3OsQWVOuRNNAYPN/+D5Bzfg97RNNkzVhlZRfkTBmjvT8mUpyAtC
4/T050saACXtDQqRNMuVyXgwQCisUhA5/JFQULN6wXsZTduZKFfOZopJoIl40Ko8lyYZaV6XATJa
ZW4rFh1jHteIDaFVt2gVuqpLc+65eeUjEY6MHEwcRYmLFlyuOPTjW5Z3/tdA6SrEyB4u7O2VcFFU
/XjUnkSZrrcONQqKQbmN88b4cjlmj+FTgAZYtiibRf59OHhP8tzD8+rQNCAUZFJ0NKaM5LDyZQxK
a76XFa1wx/qp19haR8lMefpqmJP6w+S6Nkwq5HQiSDyCrx1Yr0g4hvWP2xN45RA6q3FMLmxZxSRK
E4gRONFGVJ8K6RWrMowlopnM4PqXOhnNZDspZdA2Vclx1yJuINPOw+akOxSt/Iaw5kpJ8app6i0N
6WfNyJYoLd03hrJtZPfPj92zEU/uKCMNKau24wkVVKscUWilgsEuylsTn5Xbk3vxIP1YnSdjntxV
qMGkEhSV3Eb6SitWibOoXspn4y58daKlEq/og6XxMt1g23s78pXr63SQ1mSvh5KADNMYWEIVD8e+
RdM/3Y5w+TY7r45Z04y1TmhJj9UxBA+st3pYSN9CnLcqOGcry93E2syQZlaqNdkNriSlvQUUwsaS
aBX2BxmN9yBMNtiCzESa2XdT6KWPpQvWQ0TycVpQ/fs8bDZS+Pn2/M0FmVzKMW5pRfnxhZLuTqv3
ilfuxGDmeLxy858tg/GXOLmNkU+X1VThG4lxu5UalGfxH5TrdjE6F0ru9vaQrl4wv1f7tAYtZYWP
dirz1khk/6EDBnibDenKUl8NRAlkmMI1iqu3g84ti8mx0gz/Nyg4do4V22tfze7LUM6QLcZTYfII
ZCbpmUHsHhnW469xMpNYfiZJXZGeV0m6CTVxQSl6oQNyNqxsQ53uWA9fbg/sekSDjG3M2sBfnkdM
6dPlcTRwf2bWygmChyzpkcMcQBuZz6FlLfNqDmx0ARz/+7z6HXNyG1SjSTlKqrmdqFheKW9dYeBb
1yyH1t+kKcIL8k6y1kp5r/wxiVWB7QkyEQMmOk+UlibDRZkxtTJ8Ao6toS7aEsc6Ol3IE5si+mzS
TAJ5sVInwSbjbFxXMpPI1Y9i9c2QnTvkE1ArRqNFSI+uA+OiMFdGVexuf9HLI3MSdrrnfVWQEP7T
j/UvExdJdYlJfNivMLfs3Dfrp/en+3EMB14Hxgw2upY6uQREwVTaQSac5W7Ddm2kqz5dyEgc1iun
XBrJzLF5dVJPwk0uhEHGnEwaw0UIZ78owdLDgPQr3tkpUoo/Z6Zy/GFn+3Ec24inBSxDGjmFWoZK
rJil5enHjmBI03qrvsJFfe1Xa6daaCv5oK9vhxwPklsRx+GfnABihPlhmBIx760nOXnBmnLduc2q
cD4P3tzb4+J2OB/etIUoWgnSgCVzWcDsMou1PvYPi+Tu9pDmoky+WCSgiFuEDAkLAXf0Q6Ydl0rf
bwe5OMcmQ5ls7Ba0sYKLtX70PRS8K0xwEutOKbp1EaPEg0auCQnxdsiLO+EjJMJMtABoEk0vcDMf
CnpdjnaMTAf1UkTPw5UQ3XtzxK3r8/c7zmQ/+1EkN8NgakffhcqkHDNxK+czj4C5sYy/w8myw9p6
wHTC0o5V+hLF9UoxBMQikeTVNrcn7TJZncza5IobkIVOS3pg2A8vxCfre/UpQZv2Qd5F3+rv7RuC
GGa8QHP1dti5OZzc363W4XpPb/uYIKJetItwaJay8PpfCzKu0ZNJVHLJDTKNy0UVrLXp+5sg/lkG
8vp2lMvrczKDkyMC24NRz511VybrRrWFbGl9NX/wmtG/COKq9jd6NnPE314dGIGcDwyt8BwZZSLm
6Vax9pHxUkIiQPT09sjmwkwOCvzhVQ+tU+2oudlSNtxl278l3Uq2ipkpvHqHwP/4e+de9K/QlsZm
Gv/SY+avfPypXDSBF8MWHRJRWCLo/l8b1iQNqETM6EOT2avU75ia32f5N170iDcqf55vaLhmUE1C
nhlRvMlBERuN0KZlx4FUL4NmGT93yI8t/B9Wsxr+uGMFCAoZOLw5uPVleCbnS0LtAYUXdHqP2Pf0
mUAZ9j/YskQYu37cvYgoTpa5BfJbEQQioF/rUH+Lyk2fIrNnhNrcpXvldDgNNU1hhFhvVA/K0DHW
A/wT1oFcLBX/1+1lMBdksrpNMxL9HETKUSQ5wjBupZfZMjbm1vZcmMlFKAeglJSGsRhGu1RpI4j+
17SZo7tc1lk+vj+0EDqnoJanxSndGuKkykXtKH2Kj87nHGVqkbe5usIEFypdgYZ3tUD45j+Zw99R
JydsOmBCqHRETUeg0UulvenV7naIcZNMEjDWwu8Qk2WnGmrmZekAayv+HPtfs7nbfObnT/Go2Mcl
cZb1LIMgXiGAzPEmzxw415fAv4agTVYaTlMpCocMQZf/iqwXXb8Te3/mS0yHobExTd6LwJOx5wFG
cb7/Q1yMK9/N68cyGCKEwa2feF7NcQI/msWnH2Pc+iNGEN02IIMXsBETcJ8UlVLzGAo4NKzMzhHe
TbNo3sJ+qP/y0DkFQKxLFTIWUUztMlbrUlumndt+9uo6X2Lz3cYLv5VAg/eR3L5LeqZ1S1ATbsQz
zLG+KBmOlMuO+nK/iNHEShaxgJ0ZBPm8mklRp6n9OBjAubLBngGrMdXfsGolq1w1qh49ORpemiTH
VrzAb6bBtm+ZSAihA6ed+UzTtPgjJlof3AcWMnvTm1uJ6hhTdaV65MBufkpt0C4BrSLh3KIVqWXK
8FcoNq+dos3soukSJC4OaqNAJZAGICKTq4iQmpSLYvuIc0K49+IALHJNCwDFsbn355VpHWeURYiQ
Ig+1yWrvI+CP7aC1j46JSKjnND+F2lqpiviCWeLBqRFrvn1CTNOUcWynAScnbKChm5srRvtIq8Nb
t5HwYsU6tu89zKmydP7wlUE0BoUkqQ6gW0Sb6HyjSSYWca7YtY94ssm844vgWXfaz2lkOD/KopmT
GLkyOJA2BmBq4gF4mJyw3B6yHrlJ+6gZiPgofV2tXDTblnEaOishzc2Z1PIim4XxBqsIUCkANDo5
U2SYq2ll5lFDeIyMX77iPmvIbYaZeheKpGSOvOo0cy+38SHIswc1mKudX+wPAG/0qBD8AE6CVPPk
GLMKUxMCSHGPSh+8d2rp7nrRrZac0p+pE+ULxH0NHLfmBJMuSH+M+izuJH1qHb2N8EZh1IH0pevV
jacp+1aQoY/i7ZUitQ9ytiidXdAijB52CryZuUrKxRE+SpxAGAc8NsqdTiEt2FOKgj8Y+iOuZuYq
VTAOa8t+rot1NQqLhuoidskwICbrl69bjIyyx0hw8m0SY25qYC+6vr0nL5Daow4uDTqImzLytOJU
h88wU6XGXsB/Qju2fpVxdkRlPjEs20q7IVyIMGSRkQVDjCNIVJkSrVYlehsctd9Z0PT3QV/t3BJv
jMEV8/shEIK/T///70j430c24L/XTwfa7k9sucd/4G+hdEFDDh2aOBcFekYWUHuWz98mhPAk8Scc
OamUakcZvXHl/COVLvCXwETDkIIqDNgMpvC/tNIFWf4faFsh/4S0BajI8Z+biKPfEksf8VdnGeHf
zBIIZeh0gv/iYJxcMGbbFHKLOtG6qYvOXTv6kMKT4o1QN4fE9WW8O+WwF++NqBXAo+AXNayKVFL7
b1pfqd9cN3OM90qq8PMqLQFrYdrzwNAjnFeVepn1Q6gtqlRInqsU8ZiNmGUhPmhQAWHddkPXeQvy
3kSy88isrOXQZe2w0AoFsVVRTFWTR4RieO1LImXagQs+T+6cptBSZd2E2tBhgFjlebkmoenDz1Ga
5+EOW+Ui3qiF0f5q46x6D9xCNjZmhdWKjx3ZOmnDAGdw/9iJSvdS1KPdB96saz9IbaFWS3Sn6O74
GCXqdZ1+F1oZ47AGDz/D7b+JvonkVifcu6KL0oGBm6uHQNxiSGjcZX6G01gsqVu22B5Cf7YPQ40y
sRtWG5IzZ9c31l4rtcjG7xlXRM9QltwbTyXSg6uwyPKV37fuuomq5jiEChaIHHIryIRPTozHCGyg
Iw4O3q7y+uJT3UDDNxvX3I1MesRxtWqjaNVP+EkY7aGO6+pascsb4T4z01/o1D8pWjhgD+YKm6LD
6qimV9xib7Ex+iB9kiL5G44a6rLAbn2FqVn+mqE1SisyTtaBGH4TXPM9QZdzwbpMt7o4fFd0T7Bx
CstwjAryhVoM3So08VmWU7/5FFr1W88meM4yhlqYQr2IEtd5DeU+fPdZAXd+pmdrodS7ZVWYLfCT
OKJAZrR19+JL2EL8aIc8/Cw3oo/RCyrg+qc88fudbsWOcl82TaX8cJrINFiQqSAsSyXWWvkY+DD0
NriQV9U2EHTxIZMHFW+dyM29ezw4jE/YsSVShHmO0ETBSlIxp2xXSiPhOX8wK9VDAKevLGwgzVJK
NPNXxq3Z9w+uUZeW/OiprtC6LkRtUfLvy0LLEjjKiN1u0QtSvLXqDvWzK2ZpvzdTUSpWLj7pKDpq
8ldcGs2lUA3dHaYq+ZMEBeapacvizkeEaCl1OmDCBqjRUsfa8Y1lqyzxpsGnlvdKu4AhUt0hrp0f
CtgvvxRXqRYJlkeYQMO0vG8Ttz/iL2aU5TrNnEgoP5e+07dLIwjBbjcJxlpu6x8xLHt0jVRZ5Trm
RZUpoMxNjkd1PHQCVjH+KlmzR6lRMe9lCUNFWIS50A13ZU8ZTnU7Yd9KkXhnWlw36N9CHRKEHu8i
OcOw18nLhzLL3eKuxG9OXJUJKpAYsIW99c2i1nEXaU1WL1vPqXhCu65zVzuwa/q8fPWKVHunyIPx
Ttwg/JS1QrvpSVIe8ejstwb1krUlSNYmNRNxo+YFXuUWxTSce/WFHKsRbnb+20CREqRkku+kVhNW
yIUMi9ArnIWV+OGTHwzDfanGEGkWrqoEpl36sr8vnCzZZdga7sF3dgtTLNqN6arFWxr3wj6tWmXV
ppV5MIc2+Oq6fkLWwrJ38SDdt4prLVRt/FsGjyyjVaMtfujmtiwlj/pb8X/YO5MduZE0W79Ko/Ys
cB4WtSHpc3goJkVI2hAhhdI4GmeakU9/P8/EBeoqsyvRuNve1EZZcjmdNP7DOecLigtdHdzPdggP
Ib6eU01FkZRo7WF4dtFdtUXhPZQAJ22j0jyablFeVK5wOREs9LnwzCkZBVimcRxgWm3lacx1/2zy
nMS/f2Q1rf2zu5KSAX7o9q+KXgXFc0viYVT4KT8Hnwte7cvvv2BLXPiRusFJQ/v2Nxi++onbSx4B
rb5XrVFctHKNM3BJdRK51C/hyiXh7M0+TZMzJlYw1kk+dMVJ4hbej67P9+sVEd1mGx28mckp61bn
VMCVjKET2QRnLmoXYh9Lis5DB6b9r2G2lu+/f34b+fkbVs76UI38F2Yvovvfr2ErWv1i6mY6haQQ
66uovfzN5NH7EKMXXqWTOx+6nMzHsQ7K9xFqFDvHrXwnR2z4ImUGNq9ZmrQJxGzH4bJy9OnR/4qu
Q58mYUQvwaiX52GTxmvR5X1cVzC4Syu0QfrI8E5ZfpU0dqh+K5QhrtUYBpcIs21iDTLqwjdoGoAg
Th2UQbO6XWOKNx71ra2Xs6P9rswTdtyWIMMLswXbrbqbpzNe5duONPCqkwGs7AUcEe7nYNWHSfmf
stZ8nvrqafVJBpEOGeuhAmOtAJaPJxnMe3tej7PjfO/QhycwNNntilGezaDn5u/CT8phmkjWwkMo
tjeMQ23iVP0AHd6l9iMB9LAZk5G6y8zNtG7rvhimG9tnrPbu7HW7rA0RsmnI2OTYiB2rbOJhw9y9
jKw1DtDA58RfCicBWGtBgvPEEfKWiEflN1ayjtN70Ft2ArmW/H61viI4L7j+7UtlZ9/mIfvhAUVK
LWk8W4Pq73mXoG9UqzwyhG125ay4uwOO4nnL4SFsYX2Mpsr/rFuPOXm+jV9WSOS7YAmMy1AsxmFs
83wnQaQd/JEUg6hfObjd8DdtjvuNHCcT4Gaz1tgUnWJ7GqdsvhiDPoxEkC7Kd9IODMAnuzICsCc6
T0M4H8kYQGFca2kmFTqcpvGh9nX550xCZjAwBsaqH8/9VL7103boAKzFfr34hyl0thhc7Y/CBV2I
FwP4ZmvfyJ2hS6rCaKbRCGkdBmYAOn09QuTod7MXNDsz0jKl/k8MV4WAqNqTuy42Tm2/vhM1mkng
azoFuhfuZJ1zDHqBcV7MTSNAnE88r+XB0Ku/m63uNEW3s7rNk0ms8p0kZs1LcXIeFbKBg1BLlnhZ
Hz003tQ/WaOvEieoAWgRs/XcDoF9EHJ1jhXouDY26kKnAkRXOjK92tI6cOVxwWPymOGfpxoMyxSl
g32qalcpbr68uN/GBtNdbTUYwY0ljy0gkY8Dqaxvw+qSyDgsxXzCFh+lFKSQA0GcmUcfM885iLKP
YgnX+8y21NWUU520lWulYdc1jwWLyGTre3GyeEnvsmZA+UWFPKXAPZ3DEFTcr+6S32em7PeDWQ4v
TVfRaSujBbzi99s3GUnjEKCcoeMeRgycQp0IG/XPq4OzutC9ccGLWZ08OVoXuHLBkQCQ4EPPbcct
WRqfynZYuE1FdWdFw7bnXLzl5bhrHvta6YQmP8K363LI5LRya2pPq036fRHYW1xO3ZqKghCn2Pbz
6I62VKRBF8zUim13BTs9pGVV1ft2tQ00q+bwjGcGN55DxeiHqwBWG6zfFtuYmATahcCdG4gnugOV
Bt6y7aRW+c/Sa70dfuLy0Pd5DZAOIc5uXi1Uqk0Hfo9KPc02tT50yo4e4XXdSmi9H/3KuFetyn7w
F1cPkZrg8/Wc/4s5bZ8XvR78zJ1ivzDK06aiM0nO8K6rdf0p7Mb/CImgOxh+kPSdqNKictxjUcIC
85B0HiDOKV6IflCkeYukoCt4J0FK+y1qmmKHMSmIeSd/mSo1Xi3AeI9uRSCKki0w8QFAR27qs2S5
/hJRMqYgjIqT33prAjC2PUzr7O/Klb8oDEBrNOHTZmPwy3iVxVgs75dofsoA1cbKLsHaKWXPx4F9
+QlSa/PowrmMqWo41XodvNXR9FJS2p+FN34E0fwD+gS1l2c4qWRek9TK4mUm7M2fOC7lsF/s8ruv
yiidRfke1Btvv61pYwtB68Azhg0X18bqzbxp2fthH+PFKcg1i/3qxl0m/mKHBfLaSGnf0Ys0B6k3
JrVmnb+aSFGKuIvq8CJg2CdtJyZKZRs+H8/lnLdqT2BOmw6u7cXCkN2+MO33sKz5fqUp36fbHUER
f167HJdC3kbHzC26Ry3ZmcxW3V+avJL8THaWDnW0nGdTb0lhrs+rDP2j2/c3nCpw9wX2cprV7r30
/PewHj+X0rX3ZlBtu3WavcRi0rEf+8wX0CsqHvqtezICaspQhLcf9adThBjKen9+EK3Su6nqf6oR
Zp0FWyoegHQxCFrks50H8+NiyAllTeHb582wu8SDZ8vNNmevY98BFKbA8veKaileu60/VcXgHqIg
HxJI2z+W2a6Syp8lNgN+p3Gws9PCq+5YO8ZL1Tonxwj7c+Yq80gyvv9pqfqr4VrbwcgbcWYLCFOx
hagcunkUjyLy950x2Ek9k8aluIxoWy1H7gCaiZPwXG5nKvAUbL35lOWO8aYmCdMw04+rnN9xdtef
pQLIObnd02g45YtgAnpY3MH5Sl817jWCrJ7twzmCZ4QaAW2hNj5tZnvfBPKgQiotKdh8d10pT5Xf
rCerdQAhR/n3Shd3Jtf1LSOBAO1mz+9oAfKEW3uu/GWMh2y0kskTABPqsd4tdl0dvAmbYxzVnXun
3Ek+KTec9r1R9iTH4Uuv7IoIrmibjlW9ZTtXiugCmZDyzPgWyHy+BtGiU6cxlp8Z8UuvmNebNGyK
CLC18sglbQUvyy57JbFD3teFqQ6b72VXhYL2TmT4sRUmo9QpqHkyLqZvQtBUAezebR29TwUEadb7
LcElBYDyqzeRDibZzF2Jsm9IE5yn+5LDOSGXX8fb2vT3hb02hwEsJhwKunj4mtuHdKMtLXW+POq1
Ng761odSrIA+cCePxrufv7u5qynf7DWt4USTfN7kMtHG9D1fQAMjrCuSlbnxwS+8+a7lwVZVZ33F
EYvdIyytc+H1Lvf/Sq0zuV9WVYukL3UVr5zZb9IIhoPqs+Clhk/6KJbJvSsh0SWZVmyQo2hLFrGK
C/T1x6XfDHgkvrOXdv2Gmcg/hm7npd0Cewu4/XJSSwiGNe8Vx4Z/owWvOnvg2xW7HkK6uzVYtUhu
9Z630v06+O4Wa7/KZ0a6bvQgkTjuisgev7d+4yayBLNIhZbhZzWpROZZ9tRnGMpAmdZHbzLMi/TL
LA1neiiqDXCfTr08AxMX9OxlaacdOI6nvBXWjl64OrbSy6n/yvmOFnXatYEITktOavY8qOqljZr2
yZErrwGXc/baO/V2bOppuDitV93PWbh8rLriHG96+xhUtXhu2A7E9RbKnW5d48vk+MQPsVOCjyy7
T41R9V9N8L/nYG7db4U0s30eNArECw0IuYQjuB7P3OdzYB2brZ3T3q77u2hUEtMR2Xd39Uqon20z
+LAXPMx1th7mwdvuXE/+BAxqXYTKt7tM2TiI3FkfnUpPVAmErOQhj1JUivHoSkvsPKiicZeJH5Cc
x11WZt+XfpwP9dBcB9oq4nbaT0Og5WPgr/5vmR/WsSPEfDdRyT0aQ1YcArJAi9hcBEBT6dV3XJIi
BcPjHoLVjlg25uNjQJH9MNNEHUFgmpeOYQKSr6kGVt7Pfmr4PATx5HoZ0llArPyDNnheK9HxMIV9
L93ynp3oWvblk8pHfVwKGRwUU7ok8lAxRzIwkmjojS8RSObE9LY8bfused4UQi+RC5YRXt6fO8oc
uMbMDrm+aqKf8WxuLsTjMcHeS75rVns5tA6LIrih/X1Vzhlc3mpMKFSbVGrpfkNwbjE+E+XI/KL3
j3bXN08b5fJO5pbx2Z9oO/JBT+lMAvRB3rp/U8zm3ih5i4KJP5FuNB35d+WnSDMkYoZQX92lHg4C
ZPhv9VbU7zLorP0tquMYtM14WPpm/Tp2HCqmiNibcqC5P3z7RvRut/A99IBRA8uZj5s3hUd/RI28
Mo75UpvzuisLV9zIpZP1QWCSfJ3CbqwJ/5ijJ6sLzU/9Vpo/yKsDS7xAa5imwP05MyZKRbUKnNV4
gOa1lHv49Qq5du0xGNHdK6Ol7Pssy/Y+K6cpkVPQ3olu6hOhpPoBVP4Npmt1r8DnHudppGDxIt1+
W7V2n2xtqhi2kf4aFt3E0eCG3xfs95eOOENWSUHVJFqtPpBio3xexozDte27RDW3BlquxrnV1pbC
LceG1/FyaXO64Vg0ko2sCzD3WlVhcenKufhOME493F4nwo8XuykfpmEL0npxyg6pdhFSFAxwDuCn
rxe1RUV3yH1nBEpPIqg9gTzvAggIVl7wMoFZfgE82J9cch3pwUQPCU6XwRNTtOpqEVzyXtt9d2P+
kqA0qG1Iljxc3hpLmGm28l4fmKW9uMLPLpEPXbleDXtvR0Kd26Loktm5Pd6GYfycuxYbllk8jL1Y
Huwm0Oc2a5iLVW1xyNjVpkwlrqgcxWFhjnhXBlX2aPCzUWyu0YOtG5D1GLGTda67a5eZ2Zkzs7nP
yUPaNV6v8eJSvwarmD6gbHMfie9swb8bnvnsMjS9M6R8m6zsuXA26pzFXFCYa43+OduFuf2BU2FO
QDl98+eSTNOMb+s04sLQsH6ZCNelurFTQoE++6orkpB0gsQkv9eyJidWLNtSi6dh56x26lGgxkaX
iySvbYCmutzLUoCV68m5Vx384m7tzgtgx+fBADnujtV1yYXNcVdv+6XEGZ1btn0miHRJ62l9FXL+
whK9T3Jv3o1y2bd0mbGVmcvVspgMZllz5AHf4Bcb2bWbJpIoGV5fAlMGR23VN/+bogxzQpEKvCWJ
XU7lCarbdFz1uB4ItkRBEVXndsimK+1PSVyNdr8vQVmmueCNXsz2o9P2BDJFxt5dHFwOrEoP3bC5
P32zG559AnDBJBOFrhwapG0FjO0Mln+EYhbGxlRWiZ979o6eKWIkP1dXJSNmqs1UAzbwJN1hWX6Z
Tfj2Qe6aD2U5EbTUG+wey212dyE+y09+wOg2KpaXpqit1BqDjKQe5BX9NFlJzzpt3/tZ/rhMTAWI
TSD4yxmvm6BSH2vGsvM8iFNEzM5VMiPaB4OiP3JonoeWax+aUPJ8yzg7v38zbocXLdenSFICF0vl
xtSTVHM9St5bx2RHxKT07AGTwtPnbLZ1Ogayu1clkMS2fOtGcV0646NbSiM1CnvZgZUs7k0xPpps
eOMlmEibMrPguKGmS00RUtV54ffQHwe6EPmF0U2fLKTz0RyF+Wl1RJh02a0eb+x9q5nrbnOzM2D9
Pi6dww2gGkbNjpmMtAlJCdQwqY3FiKvIacOYsMxPOQ934tpdsVvKqjmFTXA3TeN+tNsvaoX+vtYB
7W2PVt8t3qA4tTvagiz2Wfvse3cb917l92wtNjNl6XB1y/ZFeyXvt4FZq3T8OxkhqXUGNgEyz9UO
iYLebY0uCATt9n7tMrXLO5KXMm3H9lA5L4Exfp0jxm+3QONEGIHmjWlespakzXINFYkK4XhxQ/V5
JJGJoVVr7pvO/FKGjuBoIZfen6OX1qeU6idHX+28wBdPj3mInM45d978FPgdWw9dL/c1E29gGr7R
7VjJFntPrvvIXr4tefTsId0gvrg8cNLPaTXZGWdvF55mXZkvlIXloYh+oIB2mMtJBstm9EJ9+CYK
/YkGAua905LGP8uPlT3NPb4qcz+bgbxihPggUIoBUpeaRJlZw9Qdon6TR+XM+dkJ9YE3Zs2Zxi0R
WIU6ECkGxZx409rtPpapga5gf876zE3bynxiXdyeS9GUd0NDxxpZJeot+e6HOXMrcvRvCVisrDJ3
PFUOVJYVsXNsyFDebSVGw0yLM3Ei3cE2rB+YyV9EVbwvRWGdRWdYx0qV9bGJajZEFKIXwLPewaFM
uzP9CnJ6FaojEm3yxfwt+rQ69ofTLPUzmR761BqwH7286x6dEFlRKPM2FTmIHZry4VFs9nrAWPS1
0LxG7gj4TIv8hSNdnepGdTEqofVgNyxsFr8V3zqyCoHxYqnYzLFMqLtOkypLvo1RpqO3HBwJj0Bt
X5vZuhvFvN/It4l7PZ+JaP1E6Bckdy+r9lZdfl1b95HrfdKOu/Pk7faseM2tvbljmnoYq+JZj1mq
S1Z6JKBkD0XOf7TMzWXoxxXYeffEBu3J0cN+Jr2788IU6G0V867ZgYnnX9h308XNplTO+cMcWa+G
4FHviPytnJw/nT+qWldpZljfx8Y8wUhni0voo5rLa2eGJ8MOn4mhrpPFbc56FGfPIRXFBd4ZVfaD
LqEcszeb44jJY4rG4Vy3Y0Sf2Puv+SC/eHDt81B2X3ttIKPIE9can92eJLtxs06KDWNOF7hjf9t9
MbfyPiduy8CQwCsq1XX32STPloYk2kvfuXesbtxZKzGYc5StOITaYzsVWTKEhbsrmiZj48oOyyY/
XQn9fSPS72wMYXVG9jtTZmVfvFtl4eEuyvx6Tn2AynE3i3GH1ORrk5tqp7fsatOOeItp7oY+42zg
OaojXGZdG30SLAb2YR+cRZhHl34kMy1eHRm8MejyYto9hGPZpD7BJb2Ar2ewSwu5a/yp2DNC6L64
wzo96MAtz0ZZFNfI2LDYzkHJlNQfkPD6B+YnxSkfDX8/2fXCkxvM3avbl+q721Owj5p5Cje5rN8L
36MLp652M8584jGMnTkO3U5TypHo9uGj2U2aQuQsWsw51dEmYNqM7Gobc2RPx0gpX9xg5/DLII4r
dxKl8igpTdzMSoNx2HkzE2LBlKJYguciNKvjEuhl547zD7eqmCiwfGIWEc9zceIXJJxQtgzLZ5n2
qh04NDzvjDLpyUI+zKrCoLlaX91MnvugIrrcNB/8eat2dtDVSZP1r3U+P6jF/syKs4pvASax4cPt
xjUwnOQ2rGnvhT8G0Vs03OZ8WEq/fZnbJTiHbvk0bf4pzCJnP+N4TxxtrfHsbo92R+BUMyzteVi2
1K/Xmj279XWZwjFRfVcmHkP30TWrR49fNEB5EzeFR+EqgsPKwjMOGbw6eTSiicyqVIfZfdWIp0Ay
jBiDhc19PhFKsR1h7JhxJrJ9O3vfxtD6Ni+6TgZ2hbulK6x4KKdX0c4/IhO7cxaxIvE93Ami4D52
HvJZdfu2Hlnx1OYPvyqao+GjGHcD9m5BlQeUDvZuCbc+nev6MkxLKmbln9qg/Gq0LBmq2qZUnO4H
QzkHN++t/Tb2T2Fm0Up7T5MfDJ+EDjQ2Ke3fDa2L92xibL00vJU5Pp1zKIMkUKJN2S3n52kp3P1m
9e0xqijbWYszJM9oQgMfp/QgwlcrKokO7Crvmk/FZZTjvAukOFqZJiiN29C8vWgyGoyhrHZNO+Lg
5elYKmdgssNmtrLLT8oMyAoYTQLkg1UmqigqIkrbdpejg0PQZec8dWtxqkOG0YSpBqlBWwB5arnz
avd52RZ/pz312DsoQczAfB3H0owxR7j8D6HUxWK/O5rxRNtcJyEbogNlfTXRmFKA4jCwXBoVIjjo
bhojkExnaeyIZVEl80zndXE6XTcPregs5+dmd1mfZj1b+djf6nY5Oe0cVGSObv4ad/1YO1d2rdaQ
WN5SDScwDpZ113dDbhCOMfRsmAZhGOXeG0nRT5mPD+9ll9fM36dxe8sZwenHkRFRFxcMGdWBP1Te
daL/bHd16K/5A+93otQHo11/2yqNHY0VesccvkHAd2zAnlX7IpOLsGPNCqRNGtG3Zlp6g2Hdoeqg
IPTXIP/ad0o495PnBt2TzbKLapr7virutFe089MyZBGFq7D7Mp3RHsmzFHk07yPW2AzlvWj2E5R/
i3lofXNgh1xtbWVcBDPV9V7pjC+XZS2jKlSR45SWiE4tO46WxSpuTA+l3S+yV5t5jlZrcyhrtGtN
O+oePyQmXgjuY9UYfmwZIZ5MqyyW2GrC6AGVRHhPSt533XsP4YAYz10WP6l9WRymalRPZLii8Si7
/jhmWYa6DTLDt6ZU3YNRGUsVD3La7MQ2eZcmprTCEwKOpw0nwEsjqi9iCPZ+mTPYtrLEbuZlLyrn
IVTNh5PNqYGyponLdXAfWYi3Z2GEXZhwGs7bq1vMYfjbMgz27fMX/xLJ8bPqJp8DJt8bIvuRu7N1
aOrgEJXDoVuogYf6bvUKC0Mx8a5N2RasOPKN5UrBNDGw9ywl6tO48IeynLaT1bR1OiAaruNg0q/9
Brxv0O0lm2yaN8rei2pWlNkk4l4aL89TIM3egySQi5H2cBgMpz2NOloPyum+SyO8z+2ooUfqz6qj
xqM70hxw6OJ5LL18ZwjOUd/uhsTMeULUFFifs5E8ckPb/hWWmJsylVyRKJTZyVgG923VZEcbanuD
X/bRUnTAnxsOJbjIY9ChHxdTJJMCLMab7KIPew3LE2rE+zYYQDos6iXXhb4sTL4e+z6sd54KBoDq
5jfMAHlS5CNvGcdgzjxsndiXNGgyziGKvAchDW20bXtXs//WmPezKdc7iSaNpqpnwdCvZ5ZxzjGI
eAlGK8E+rqXWQy1qnyoh+DLnJZ2yHPWjsDI/9r1GJL4dlYyFM1GgVIiuYTA8AYztXoKI8JRy3vxH
tHrRUfUCX3ZZ9z8yBRxaFZHYRb2n2bmM1pEAtu4yEF0T2yUb2Hy4xZby7WPes0Y8Dz3wldJinhqG
lwKRzEfPQoChPeG0UqntU4heOpHQGuPMI/FGZdXXyqf/HAteba1dPlflglI/1OGO9erzppvmSr4r
69qopxoM5ilKvabUr63rNBQzaJ/OLLLnFQUF15483nb1YuLIt3dkX/b3Oqq99nGKaA5R6C/WXtaW
RgWwtuW4n8wcQlTZdN+3JWIeGC980Tu3ZlKaGLX7VhVWweaw7T6jWPMuiBnnxHBYXM7bcN5uR1Y8
jVl1dUn3YM0l72pkgElvMnPpom5M1a24sUZjO1JzlK9l1cGG1rmCY5rpMwcYhXWY1VUyYE63dvhl
VZ4MBJd78ShVZ54JFufpc6ZZhx80fXJMltnDZKgzeTdEVdq6vTpr0bpPhueP53BuUE7nhv8QNXrd
s2so76c1l085BGx7EPaVh1gmVVMbj23VPILS7k7DYLjPrDsOdlD/9IYyTI2hvPMXj6Nwc93HbrYI
oCmszEgJeCgzVDT5Nl1CX3yDlvuZjeKcrsW2m3vTOJUZLbJdFE+6YkFHXKSR8h4+hr1j/JQ92oE2
CpJxbQ+lLVsCFjd14oTYex76oJCHZNcY5Tpzk1duanmZxZvZh+IZmM9LxM7OrK0DG60utl116dzJ
PtkOacAZ7rhkKdR+IxMFaQ0hMA8QNRbKecmecULM3a+NgJS9Fp/tbgruhd8EI43hOKEOHswkCEHM
WHm1xmSmD5+3snoFqsjLe+4/aICmJ6R1qBda9Zxz7G7oqbT+CXLqhQFRQUq3d9vAP4nGzJNsiALq
b/VCCVpiLuGc6OdK7au5e9uiJmI8W6tzNpr8NNbErlv58tZdqEGRpUqEcUSms/A8L2YxHnx2Kt+9
go2v9wgUioOO7F2JvmeNmm1Hsxzz2cy3wnJjDj777a5BNzvdBXkv3b1tGd9nchR3zInCk60L8z6c
VxIQMu6wzEJ/ooYQyZkjyOEvPf/osPVXsT+t5BATJ3qPJP1b5fXqOldWdajLcd3hoXEvLBnHe0dj
M1tM+SG5H9OOfO9LPyBHhWMpfvp5gQKo36lJA7Hp7labJy3qn9XSIlMTOa/2frkLjCC1oiU/Ng5C
DYdUbYpxWSStQxIWu8uR+idCcuG3+55Fw4iih5X6OYJxNbNqs9epTptxTpYBpcNYWs+RmO6Dprtr
iL1lMtYu+64RCGfdAZd27QbzTmxRd1eWg4EsB+OIhwIpHWTPllQoK/XzrI37IsyO4+B2x5nBG98X
QVcRra+NhcG8DnLG+VylasRDOpUltmVdPhmj8WpM1creKuriyNOk8ah141XvPbTNAj4NTzXbCYyZ
WTNejErJPSLPIys4neYWJXnbMqh08OUgagi/1jnJhq42fjjW+rx1s51MjN931bDcKVUae2PxtjZe
N9pDfG0/b8Pnk9qCn1Y5uWFi+QtROZQKsbJggUku1jWTs6QD+V3U/b/y9n8wdP5P+vaXd7m9y+Id
Sbucimk9ffzrj//LHwp31/yn63oOLAR61QDcIkr1PwTudvRPYDOehVbdssDa3qJX/q++3fwnjhTo
H0S1hQEB1+YNHc/ufMr/9Q/q6n+ijrLdG98YbhJ/yf9E4P6LPwOikE9n4RDLbJJx7f7qR1yKyhaT
UZckFdNa76Kob/dFL/XfxfbwPf/dV8nnkKCPhB42PdHdf2K0ZYrFkvbmMp4D2sCyl8OrqYvhFXZR
+1YBTdv/26/w8IdJ8L/kTH/Cynv81z/+/L1IoOOCk/VCuLT3azpDRdhd27fqlguuxj1tNeMgzGB/
A2X9q29FVg8WBpxZmGFv3oF/s/znJAaDU7eZeLF4efTGXjIrsov8UxVueReHo9mk//l7/eKss3DT
3VKKw9sNgwf31+DbynbHsB86LqE70pvXBSK03CndIi5KoY//fx/2i/msh9yrVoffq0f5rQ+13Tqf
K8GZnPZa9P/TXwyfINHu8LnxY3ncK79cy8k05UxzGTtdD7y2C9gYKm/4m0/5i+tn41m92RN9hxCj
XxxfVrP6E6l61W3yUfL+cqYD+I4tGT3b/Ruj4J9uQb6Qc/ssPwhdMp1+/aiiduZVq4opSmedPL5M
wkP9d7H+f/UpLkAGDgyHUyb4JZyBtA6P0JiVBrBzrUM1M8+2Mq/8m4CQ35OR/s2Ke7vvcMhFNr4b
QpCZmP2/v45tBA2JTpAcKpGHXTqM2q9ZG6H8nA6NR6xsHGzTMl47QmzfxUD1dlehorAOuu9yyp+t
GQZmzjztiaSEl/tMI3Ngt8PIAndLSBuM+tSKlzYUIpn05HsHWk85HrPAbA2Wn5b4jXrOgf3tICFO
vKWM3lHI9SsjL9SriSQZ6Al1eN+fioLAFGbCbfBVAP2b/3jZ/bfM1dt3/fVacIuSfsBWFhnlzZL6
b08954AYcwN9fLRWYRh7hCHEUdDWj+0wVU8+6tu4nmZrP2rTmxnIFn+HhPuL3/yGQ7+R+lwoKr/+
A6ZxgbGiPFiXphGyXUR9jtTx78KC/+JRcQILkhCPJTaqXw83sW3GAsiFQM2etspebO+CrpDFbV/5
f7jj/tsr+qdz9HfCMjJZvhYmvl8Rd6XvTQW1P0qEapAfDB6YoEpmlwyjBqd4ll5me3+D0fyLa+gi
LfYQ0roWqKRffkSj00VbhHykZcGPnl2NyrUI1795Qfz6KbYZuC6eb5fpFdHHv8K1CkcOhXPTFQ2s
eKp09oqRMVGAeCn9z0f1nz8o5CfyYIjcMAB/ipAfqv/D3nnsSI5k2/Zf7twa1GJwJxQuQ+uICRGR
gpo0oya//i2vbuBVZTWqUPM7aTS6M5PudNLMztl7rwMmLhMcQgvdyU5UjtjPrX55/OdX+fdxgbwu
j97ld/zdk98ujcoyoerA8xeTzrgsItOb/o5Z/F++CxRhqBIWV4F9+suSVs86HjwDCNCKbf7cttgn
t6kSd3/9XX4JjnO3GJ7DRkOkD78AY/D++F0KPx9VmgMo8/tN3ud6XUdiNNbvev3dGPtgabK/Q/cQ
XPxl5WCHM8HUssldLguG7o/XbBYnxaXZXxzrnXDCXmvQu7K6EWPsST2nZzL6ziudvwQwRKJqAkns
8k3o2IYClypHK9C1yqgOGRsXg5HISniklFJPXFgCKNJMSsUG3zMhh/GsY71+9b4+4yetjY7Ze21X
/tzUTHptcobOiLzW6phraG7FEkAJuEBJtCatTnZpZTIyZTHh9jI3Zo4uhSFu4RY0Mmw21xqwXpvz
Iw4c64PYrMMk5TXDzl2lCcbVBdfmoTMQtYKW+Vhz2ODr6uJqVv2PVSe/GBIZdNYwmRFScKu6CHC+
PmHNYMRVybwFDClIV0mVvVWecrZY92VRMH9JyTaqlM4E3x7zyRLQe6X1shozhiS/M/XytI3p7IdV
ww72wQQ0AiotjSp062lB0He2LNuNedJp5JQs98uSq1B0Loi84UGfCWQGSdu4bRt2elPQR08bNJyT
5kOewSehte6rkWVOxidcWHPdrcFkk+OIxORD1xc9q1rmp42NCJkJKEBOGGSdkyrAZ+cxZo5OqojA
I2sFOaZpcQ9pb2KwpNtofjN5CKpIeJPzNWR1Nr+Itk4+3XbahmAQvNqBaXs4IipHfF/QuHFR1bV6
msbCEl+SsOGTxWEkD4deefWhdfT5kX7/lB5lMdMLsYqMRkGH2Ug8K6/BoEaARX8byIV8iFVqbSh9
AyEzbXJSGP3g9mlUzLNL7oU+C/OQGreXgTDq2Qrp9qeAdIusyrLQUEhSp3Jap4KIjJg+hmbS5AeW
K+Ywi4nhJLuiojDYjxsq3k7gRMCT1E8mtWufGrR1aaOugSjmwrhIOxPddI0JTaLV4TPiutymYMlS
nnO/NM0HOmu5g2HTUcN3KxdMh+3JOoqjZyta6UqriO8LVKhqV6pyu+O+63T82OS0b4xqrQaG2rd9
fxgV8nRoSNEwK4VhVm/p0iROlE6yeKzFmpvHBhyV+GrQeqdjvSZYUIp6SrWdrc2lGRKmrbOg6HPp
/nRqrS65ZzTov/VutYgbpmwULu2v1sxPnk8W5kqNY6qHBCcn+dWLvkaVuExtVz6ae7YdbN54ieNZ
4uXgoNg50UqncEsDR8eXvtKTbOKEMZqXRvqKqX2yMSPhE6gYidKMVqcHmSKYG9HdUs/gES2FuZlZ
a2d/maDTSZ9ARWybueURMUk5/baWzOtrhwqqv84Qpkiw+hYCmbVHDJsxSPaUs2IJsS5rPOP+VC1r
nLfYlyPudFmefMuvEXYp9PDfDhtGPJSZY124y3jHkpP1O2Pq9GzFjCLtgcxkkdjde++aI6Nyunyk
hNEDwyaT4caL46deeUBRz7fypfBKePtkRvLbifQpkQFZWBsTIiHYp6kfb1tJlg7vXZfpw5mhMOkS
LNVWfSbcVo9kXTcusZSG/+SnhuYFaT4ubjCvg3rB8qzwSNVLakNZMPF5tHM1ASe3nI7ma20JRrpR
IKA6C1NHgrE7zqh+1rmoqLrQ5tArKRQOYvAJyiBVOiMJXPxboYl7uj8PZY6o13BK1fbrMqXJtZVy
To1lma92yIyzrI7yjfkVpO0KzTosDqT3WJv64kaQ4cK8imF5jgusH/KYe1iaIHh5Ei1jNv27Cq+f
jNSg8+kLTi1LIPuifhxAZMwPmpNSwMAjVAge5CvQrQ0LH+UqS+BMjpTavai0LTnJZk4kL4pM7whQ
1bd5wUvAaTrJH/k3GJRMaFLbyFpj5jm3lcfazNzDNgnghsweI4a9TD9uvbY0O1223iN3yqiRL+b6
rV1TlzmyrVP9IHOO+NmQDKdG3chvhCw6TX7CDZV8Cc9dx0hSQ2AGKVxHhHIS8ksYeAXopGXlk0n7
atwt+aS046Aj1F5UgumaeFlj7AcabkyWwbN1eVlwzBCmcqqXwR00fD5FZzwtJDmaSOoMDgRFlS5j
2NfkrONt3ZxPydZJb1Izci3MhNF+1O2gwys1dYWVNm9BV/XUQIFLrlhErq5vLwIJ0twZA76qMHeG
+czLgehBlkRixHJz3IqjNmrxZiTwhzISmszSkp5ZhktX48kwiRs8j0Vv22FN7kGFGiZuRqm3vCPP
fEy7PXb15FY8QKKw37ZsdeR5qDV3POc94aSw1l1VxWPHlCDau0aWfFj8tREXnnLlUe91RL+uI3sb
YQO1bFyiQ2Yz4UUz0sdxwaoc46ZkfpjbGSinNlKDdt0T6+sxPzimF7ZknHse0NJoT17VMNZWkzSr
49ZQYtz79FK03UZ0eTuuhe9PVw1+j4LwbYcushjWWsRt4q/2hw0v29KCcrLL+Vh37Mk7l9Bh/jJq
Fp4dNRj8J2qIndzImow5iJmy6TSM6K7CEEF+p/fu7RRd+QvigNP9nItkHPaNWdr1IWV3uHBeV5kf
tl5fvYD0ARZPwdqiH+hcZc9dmSYYNQnsruGGpIK2nBcCvTzxGZCVpyutWmfO1gGP5ICmpywHBr3I
O7s/FZVkN3IHw8cBOuYpDdUG9TUcODuZTzkpfjM0lkbjBa+o+g+NZRGHZdrFZpKCtUcDWItG6NSm
pztFKpvnPVQS1tBcUQ3GDTKkF1Eek7irCIRMtMHpbQX5wqFszQQjtLLGn+1A0f276bBQFfHEsaUD
AsG+tR/LtsjDYnHbnyvLrBcSikifXV10PJOsFMkZ4HHn7Hj3oS0IDPF+xE7nX6eTA95e0SJS+MFq
vGz66hTPmaYTyN7M3sZ3TjgpjyVDvbi/lRIvdb3xjnhVpbPJ2SBcd+wNuI8r2Nt7qxvUlZmKhHZh
tk5mTHQJksVkm+vL2E/itkfAcS7cRucnEfEMz4LCUhAPjpNA0UiMJE+ChHbB8lN3DPs9EZozPS3Z
soi9Roy0CkXmreT8U7vr4pmj36tZJvY3Yt6yuSrlyCq/aYgNoWOaCwIomT4jtBqB2OrMaH+1naOQ
+TZkfOYZZzahLtn7z0VXoS5VQDYETqMcI+PoCp+h4vbI+XPpjHonmhEvFAK/+WjVtdkdiaWhzPSd
XuPxRmTUd27NNCDGPmwIMwMkU9gDYuRNt9vMfqqcov2y3GQmY5gmG70lVlTErnIbrADWkOPGDHpf
vHu3oaOzc9Kpd2/spmAP1Mulik3EE2BgmL5PW76QVmnNVn9yBhJuQbaVzSeRuIb7Myz+bxsx6kVp
qM7g++BjDhiFWy4IjV6DF8VW5vdREVolQlhZCL5Zjce8J7D5RgZl2YjlbrjKSdv4iKZeh7lVdzZs
i7qWsRVR/jODtXG9/n40ecgjYxqRbPEWolYCZfMVRr2yNQIER+tFYqH0Q05r1XmitvHwgUitwk86
LVQvbf53gwF+m1by+x4MhRQTWSkOMUprLmC1P1ZSms3hVGdIGu5mDj0ni5cjCxlCk6zkkrrE2eXZ
IPz9Snxji9x8Vhjtym292/SBjKAqO1g/a85iEmVNtdl7b6mxT1uOHNq7SrP15sGa0LgJq6b2BulA
FMYxnQrj/YJqmeKNoFFyT6mNiI43IR8Cs3Wcd0fzMvdJ31zzaA+Ng34+yvTFMtCpi81M8G1Wua7t
i5LnYi+SRPgBjSTG6NXdPE7vf13g/tpUoWEH88322axoqzDx5Y+3CLYzMRxcEvhBdf1ZOLgVEr/A
Polurj1XiLJPf33BXxtGv13QM2n1e9iVSM/+8YLTWrhaSTKf45hWfdtEV0cUHZyT2w2L+D++lmXQ
/7qQq7ig9UvnPUlhwXC8bvFcDeZuG3kPR8Jgex+hMPrrS/25aGcKi3dpf9o6jVbjl06R3yR5j29C
Bokn3/ycqRBEY7u/uXd/voijGRdCFrQxNB/38v//rrNSKL9WzrRwMMnG4mddGNldV8v5+E+/Ci8L
JFPt8s4gS//yC9VeR2lDkRNkfkVaOy+xgGhNvf/rq/xK46JhePn3aangrzBw4f9yGUhrGDv6Dmvx
NLDw97SOF46IzOYMMdjbzAEatV7d9ZJewrOzMA3vsaCU22JK9kvGdV0t44qdSTnHddRX95iRK3fD
xCV5F/31Z/1v951BCx49QAQ1/QKg+v19N31JzNW93Hd3eDClLo69aN2/0VH+60UMF8aViapHT/CP
F9EnfzKIuF8CQpQhnGsl6P9VSvj8f/1t/vQGmvSjeUqR2JDbQD7+8UJl405AX1KFUk7uT8yQl4gX
M7hqs2YQAf/0YkibF5HtIj5of8IoZyQgGo4tXUADqYs3cDq4fb2XzsCW99dX+lOrjvXLIr2uawQq
NBref/xahgUhBjFqDHh4x8Ba2xmPRl0wkrdNrxMn94Nh9LX4ry/6px/tsmgamkOX/SLe/Ar/T70O
34GHeJDXMolITbc7w+Jp/u0q/yec/w9dzt/d8Ohz+PyPRH7zWf/43/85jE362a2/181/+xv/1s1/
o7hRVQERNVh6DYef/N+6ue78izkT/O+Obxn8l4v48R/d3PL+haBn4HPw+AO8AXyA/6jmlv0vtIXL
K8HLASrK0/+JaA7i9nK++P/nD1QKxEO0cx/W3EXf8355pVtsY4wYIBWGE/YjWfa6qh4zTnxkNCr7
YBoVw5qp4HZev0SakdzQsdEOLibEqHAzqqJWt8OyaT24FvVzYqwOJ+zNiqmAOdLMM2brpjV3S7HN
cEtS81qaxnCQYAZMLy/u3MKVJ2eTmEvaFgWqct7X2f4+uft6TD5x5VUArrzxnLbJdgcAUp28KaF8
6ZrsbORCxDLH3Y8hePFPpH/SO7xjC9QIot0bpsfh4k5Hbbizhf9RrIQIpdyu8nm5EjppbnKMglQj
UR4UO7GbhDCvaWWYsSYU5OesYRxP4iXujiBfvc+0vnyg8a0t4egX3lOatSrWhr6MVa15L5cG1cG0
C1gmZs8E+aBzctOInHzUniT9xvECx3uimM7JcGIrJEOVTq9YOvEdM/AZDp1vkwIeOzo9ngvXd1Gj
th2l64unkT9xuZ1ymHFSZ2Y8aoOtQQPZaB3U1pycc5HpNNATHUOeNuREtp00Wtd8riMYShZxjaxp
30ib7WkLizhrV/mBOzndCX1NSXXSfO0DFL/y0UrpdQai3cY+Hr3aOK3Qh/xY8EWB3yW5uDIvMexk
quo1dLc8Z4QIP52Vw7sgxJVCbMHwVxFP9PSadIFrvE74To8FQeEjKtJ6oDb6hjHrB8MariErgOBv
rfVnVeGhLDMB7rgtCnU9b9tZl/d6esB8W0dLaRdhq6DgZuUA/GMcL4Zoogpvq57158Xy3E8xamfd
roNNkulO897cbzi6am/FD5i2DU5d+5tSck+Q9H1xt6PhJl9tmd6W3QaVAweXXj9gduMLVAO/aro6
dyMTM370mWMFXYtHsrP59ZwUgtoycBTwCBAaaSljR01no/CqPcYk/84iGuPRoINAE6/Jwc8Joqak
6/aeLlTU2N0X6NoDaq/2ufiCUZlF1qUbhgs/3+UY0I4WC8CNszXkkSqknJfVQOIJTK0UZM0aQu7O
0sVaqe57VUFFwx38BFathoeA67uZbC9AhRCHwSqnG79z6Zrbhhmn1gXQ7GTruWxKN8Aa49NHOS5z
m4KKz7W4KqrlmT4Tpgx0zKtRVm7cQcg+On2VHok4e2+TaM1rPG+CenqUE5WKBBbSvbujPwSL7B00
74KWwzhRNDQaLTFVDmFhFW+SkDK5KZR0vzDJP1kuFYfdPjOTSt2g1qTHEaUoghEAEWgwaBcQPbty
1fRtrcYFhF/H50qKNQsp31gqeo2qpqUtH+i81wOUEPJM2BXzVtcio2qda4676UNti/nKZl7koRpt
qm5g2+8MAXoUgPLDvi0eiWqdhARKwJQjPzT9xmP9mLKHubI1umbQ4mzbuW0bf48uSXxtWIOkNEI5
XG9mlkfm4jpnb5zVNd1Y3mHwSrUfF5bThyQxAnBcP+2tMAJDzE1UTgaNdy9tbxOlXY3a7Ow5TC9H
c3PdB/RVHT3S806StZ9n0KLVXdbutRrIpZMjwtGHya8p43mWYTERaG8xwOr5npbknlYMK4QzHcHm
XycD71s/f8N8hWnVt3frDLWRIWpbEm7JFDVudmXLe0o2bD5EiCg7ShhgtRsuXulcJZ0dmav+Q3nw
LPg6p2lFdfObOY3Iz8jnruFkpvXOQw038t5vNntX6WV1kom37RbHbL/bSwr9Spbznc2M24M2NfLJ
1ro4Zw5GXkLfyDozFGP9slrNRitfDyAOnJqpii+xn1XX6qOCwjZUAmhBy4Bf7EL+ceFghXrk5E+I
ZozpaxptOIJiPC1Ahek+eLExa7AAStJdOGAt4EyT+7wwkZzUYS5iEJv8BmWBHDD2Gfe/uTZ6xC2I
TMnBsjcnNNfvPSijvTZKxu/QRjqQ836dcG6yO9hpNK9qfLUBQE1mOyFfzP3MQ+xPd0VXf9rpmDLb
AXBZMQ15TNYs7KZ5OWUJFA63Qgb2SSeQbrhZVx08TSru6Eivd4kCASX15rbevEePME6pt3wwWHMu
vl9AKu+zSeBPwgKNHUPlb6RmcBiQeg5dVp8Qf2houHUaXHS5k9kP060D/D3IVgWuso1hIpow9AGD
rTMocb/Ql5cpVTBzqu3ozQXYmKwAOk/rNwLtOJ7MTLuEVoJyvFq93gmKRhXIuyi7+2T1DTQaRrlJ
tuC0aA+ZaxMMquXb1K/0MAf5WPedd2pWtAZCGvU+7ZbkONOG37djnbCGd3NUFc09zu0Y8PpwSs1m
T/SoOkyy107DullE5W/gLl34cARR7WobyBoVWtxihLjqi3fwISJaiT0jd7aUO4OwDwlslqgbxGvW
l1nEQ6gfXKX5d2MJIAPHozyyR1iHiiUkbFPD39H0ptXCV3D2zjzTbhUdg15tkRb8bcKnpgfni4HM
Ws1PM3bus1nke9MZYoV1Lah13ANtduun9XfwnRHJIvaNLPlWcS+C0Rveq1TyZ4tlDinFk52z5cmb
EtP8kHpsfElBUhzgj77fwEZc0fIn4TU56iODP8Ycpq1LYpeDGNFGlpto83J4JykAnFnOgd/yNC1E
VlnWX2c17NZB36+5OG+yuFpIyeABWIo3f6huHBC0aiXXtbR7uyh42TLz4QKt683XpV0fm8K+T8sv
v7YCsla71Pc/kPQjvbz2E2glJty58Q1B45PGejQN7S0gtoOqpwhTLzA4Ra5Bg6kRlObwMCeLdlIN
8qNOuzd3uyPM91dLE9jtNedB0c0/ZDP+Z68z79olZatqkVZNLR6mqY9BTEBJ2iG7nKz8bVX2btR8
SDt180lP8VbrjYjW9qPw5zepZSfbGm/6wbrtWnU38MAwdg9yKi1+AvtbH4P362Lsmij/mn0UHFsZ
TrDmUTIlfkDpmd5UWXrYpCGjXvAbeRMhz7r58EoMUVnufdD+NmKiamvoDWwPGLo8etq1JH2jufWO
nezStOmTOGGq+rEg+XeYy2ZfNto7yRrUcFvfQAIld8oV+cFyUGhHQSJcLdbjWPFTllSCsWvm6kF2
/FsOYLVvueg+MjIzsWFU7NhdaZ9tMsx7fxyQBJlp6AAQAOaYXZPz+pH57nVnzzxcoolM1X1fM//6
gqPzgRz6Q7YrB45gitAyQ9L70Lx8LFd1bxzY+De0ML1wiD1OTGLJ1rdKZ7YrcZX6jQethtUhX5mL
ejN6zrdm1B5rypgboVU/OJ3JUwsh5s3szPtaA0HgVERfyDM4gn6zfu9NPY+SMSW3OokvlekPY9KQ
TKwBOa6Xm0j+016a/cqFDpqWtp+orsUj4N7lmBc/QP+Q7fJ2yTo011vFqaernBBdeP3QrKy+9qbS
wIgk/du6Kuk5okQ+8E7deXX1nSha3Fq6oJtNUHpayyXGxSsqdFbTijrEvysz6WeMUpYdKy09oy3A
McVK/zgI79Ljh3j37KGHf9EAoW/azuVVooosSlM2eLXiI3OUN0TZRBJxaBXiFbJBYGP+wDwHl84v
cwz/jnOL63SNkzLliJFmx6k15BVzKsEWg52Oh7Z8H5PkwfGc/D3psit8ideDnPw4k5zCnexCb9N7
xmV6JWJuyWfUWzML23m0Ps1WGgfkbRG4iSGOqF4svToNzaBIgTW4xazOKXWDIOvG4E3dqs8GjbJz
zpjMmJgEQmxnj6d2hrmxgNu8RTUlumm59ZOAlBk5riJwmpK1Dho39Y/sluqsdQyqzbFHB9AemWtZ
IUjHful/eDJPd0NqtCH50ma/zVYbTnXRh6yTU5DOCEWl344nWeUVSpXxiXXGJ/BhA+0s0+KhqcjR
FwpnzIL0Gcxa9p55pYnFItXxQ3jNqW7HjU6+O3ZHztb6s5XBjRktcsyV8LtvRjKpXdmv5wawbxU0
pe4/dyP78ORjTrK0wT2ZG7GI1qvX2PNAL7v1tIYjn+pFWLbdEgG03VuUmxSFWmfisNtbh9EBCjJJ
ckIHrO9JOA/r67wuepS6EnqWo1fjLdiv9ZCWy3vGDGgC1b5Hkr5Rq7rGTJncdmVpxF3lAkdhpYwH
KbbrErR0BDlO7dd+Mz/8uTV2I1rsSS84DISexUpcKUMD25TmDBlscSw6czRsEFuwkapT7/vi5E9U
xUa/IZyV2itxbD20+3F+AaM9vCwrHo15GztiiXa9172mPrjgX8I2y6sHbYEkGaypApGB2A+ltWG8
oJv01xX2kGgZC/1WwWG8PEfdz8kc5lBBEbjusBjn6AmL/1o1CM7QJl9cPEaftLCSuHQVqHQzMQ6G
qBqsrOob2SxrP68p+ZFkTTBCpZnc00E1r4rVTuig6tZdntvv0GDs53Yik7tsoNsH3rNXEoAUNrbT
XCVpveyTTHZB6gj7uszUU9HZ6OGzZR+x6dc8rfX7UPN8Jd0SMVikP4ENqFC/OcqvneadjcsbuZT+
S6nLEhVIW3Z4P/VIWvmdmfY/m2XgaGfWzVXr2ss11flypyZmtw5j8zbZfbInAZ5dSVr0UWPMG8tR
OsPFYd+GlVxM5LptSD/tVjyT1ttuqrXQ2Gc56/dCEhFGw838JfQmw7qZ9S5588ZWHSZ7cOJ8Suyd
37LlaLPrHgg4kO92M6wcIAMc2xtOQue7JPjcThPz6o/JVDr3Zuqvh0Zvk70vylIw62uz3wzlr/et
XhgPHNTsL9PrBsD3Yz5yCDTnW7AlNStRZn0XTYfiWE/H1JQqVnB/7mvnW6YOaS7vsGV8w3oW1epo
KEBwQwgp0hyar5U9/VRvwDj8VtYH3+3VzneVz7GT/M6Vr2xxj7EeUGVZTi+mxVYrcGF944lcaCR0
4lB7U3olxjyyRLE9FLWZvnHji/NiuuUPK4HYt4oOBav0q6fKxlnBd0HiwhFmDERkRZUsL2h//lsz
D9Qts6HeF3hnxzUxi4/OGj2OUgk2HmuCDBpi9G4PdN2jEmgdEp+qvsPc5kEYbEvrWZYIhGEthJkS
Q850gS4C9s3ea7NwkM/S4TxkZmrEjic0fT90vVWG1mKJh4VDLXXd1KVvFnx4yNF2Nb6ni6oJu+KH
eEBsb+9KvuO+ajk2hhAay6vVtGYXdIjSb+FIa8ccIl4VrJ5CVcLWoF8bizRfnbyob5YKdR4fIdMX
wQxYEJdwuszYH5p5i0wumcWtYhhvrlcvQurWsdbF9lD3PZWp7lYEIE0PzXwBwf6UzQwxBmTcuncW
8xl+JGO2RBVHYjYxryV83eO3RWIt3LNr2fm+NcZVhmBlcakhJX3ZFbKrxrgqXGgpJbQimGsrWKmE
wl2KhZaSqfDJHrvtcMpA78C7c1cMN045tyKkhPe/Un+7gxthPLdI3qe6Uf3ZgF15XiitArY536VJ
hkQS6qQ3o1ytVNV6tfV7I/E+7aw9TiN0aw1qD6t9gyGRRgB0f3JlxDXldSqL5WiP02kpKJiYxtBk
5lPXYVJTBulH4h0D5Qj4kOR+TFwCapy9cAHCoBz7jsp9w3Xld120etu+s65lrZVhXrFDJsY93+KI
8+fNcqCbrhbgai+7YIbhlDdh0V4egzc1T2HhEhzHbjEynMXLPZJyNylH14fVw5liQ6m3i82HJkMo
j229VYz7tdGyD+PMkGhAfjAPuqnATfNSVs49ozQi/Im7fPWeLA0vrEqmcF5A4/0g9+jAeJmh9DoP
NkHsJyrDaZ/ZKd0IAqiWBup58mxU+tEEkaDDFzo7mQOAdCydMC+Knael3/CZ/jBBtFxZeXmwV4wF
6D1tuBrrBNageqF7UYIs5joFABIw42DHlrzZM0Lv3GiQDuvMxqZhf/P6y5luyrOoYXoXJ3gNXBSl
p8WecF9mOEqKRvuxGhy+3TavH9iBY1eusDkLtR7c2QuELel3GHQsM5CzHKJu68uCZ1ewvlB518hr
dCsgNMsKaXufpoQ9XBg7untx7YMT8piKs3RVRdaaMeoIHGNJoZ3aD3YzRQUtlJoIMp2g78bi3uIA
vmYcSZQzGQSLvnnW8+IWEu342FEGEkg1PtsOas7lmWx1nbSmvd606Up94iGqQ8TKq6YIc/NHP94j
9O2sGUNDmeKlcbwlrsw2pgP/aNkMlCAsYvT2efHTD9c7qHwEbD0Fles/beLSH/PO+gzBfTSisuY0
68rzhpkusjPvOZH2A9CyFB9EzrFD3OIu34/t8qllZIcLvvVgLJQDTmyty4cDB5ezw26pXDb4+qZI
rrosWxg4kJxA/D1wWr0p4bngiHHAxyTeu8rtGSLrZV1PH6ZmxNWY+yZGZeO4rmAZ8bZF+WwPIdP3
8CmLfVNA/is7HWQQZUzQdso6svO/FInE/Cy9aFr6q0KTD8sWpRVjz6n9qROjVrPbgCLPx23GudFe
NtrclskTWcfp5IKd0SyirCSXmWFwhyGhPAzpcHL8tqF5mNicmKC1ioI1ewpXrz3MbnPlaPVhNYFm
ErGq52UnW3aUZM5w2QPVarg1F9UQiBM1roPXF3ML/Im5WQ4dyiUWYbpYi4u9zXDvYH/v+nLgfQPE
NyBvwjkhfVyo45RioxDzw4YF0lEiSp3PeYaulnQJG7r/nZjM3iyId1TlD3lxV6bWNsAzN7T7rl8n
+HNQa2Y1YZ0rvPTFrw3YW5aRH2QCFcFxLHAt7QoWceTVyXjCW3HtgLQ0qqXAVcmkbEb0bLTZxuaU
KRWtPvTX7kX30nDy/dtLQFzB5XWVJUP8KzumF3a6CkzrMcmv/JxBWFOHy9ZKIkeefJLAs3qV+g8v
1z85oMMR1lXHRBbvrmzMBNTxgkdS8dKrcTsvkxW5iXZXD+q6sGm7stB/MbjwlirkWM/za790V9r6
Cnf2oVE+++WG+3XuORb0Zvla5MU+o1RxJD+KzFBTk+4EZ5NNdxHPwrjOhUTXWMJOG89ajYO73qKt
qIB+DLAQrtayOYrcOzTdlp47/tziTIc6XXfttBfdFVCcjCOQhSO52SfVM12HoEye1XxDmigQ7vao
GyN9/mGX+/uJrij5eA6gDhUjLWpQe0ntXSOoBNl4LtQrC1HAiSOgAxEkGaCZ7gFz2PNizdGKt9/Y
zDvHfvZGxmEY7/b6VfbPiC2UehSD7Aa9yYu1LbB+QuCku9576xm+O0g91Ol2aJejwtDcDIKOG3bl
smFFo5p8XQRISq+tzpsGelbm/vLUW6sJZBxkqYFWE1aG9wRUzto1i/FA0Hu9Vn1HFWIkIPKHH9bi
nuqyjS1jvK0o8HY+IPWTJVEaOL1EOM/0c5vMT1L2N6oQx05hGaQHzY+V+TUl49BDUGwB4yYd7rnU
jHCRHTKNIhTzZ6Ct3n2xWU7swEZE7x+o7lYnPRv6+EGgCTK96Eb32qyHJ428wcEb7PWKZpZV3ZvV
8IMNiN4HdFys4uMV0TMNgvVlHR9W7xYu6rKfe1+GBNp58J0desZbkl78HPXW38/asysa+HdglmaT
tzgzndt8852jXDsauOOjVdIbdihqFHYod9n0aEvSt2Gw1it3tnecrFHrpjcpV5Lrjrvr2xYm8N3W
/T/Ozqu5bhxr17+IU8yh6tS52EHa3JJsKzndsBxJgjmB4dd/z+6Z842FsVtnUNV90dU2BIFYCAvv
el72Wfu6QPpyGuYlukIDNB+tJXjKNjaayLkxhfm2bd/P2FqYQ/WEshSF3AjjnxrB2rTOs3CvICSi
CN7+Spnaa3qGhjOfPMzTr0iEi1O9pX6zywb/jWsuflyM7V1ueqRy20NmZg8taVySLAh/ozq6rzYq
lvvZW/i7HMQM8u2m056CpCKjFCGGBX8K0R9C0w4JJDUmkSjv0uQGCPJ0KiWQ6cBMulM0Nf29FQUf
RZ7m8TDABIKyD4M1SJJzHgDUZhT2XtAGd1FXxVXevKWApHMq3kqt8Cuas3Tn2aV5bW4lint7fqj7
oKbKwigfliQzr9sgA6BYHJ0MxjfUt6NMa251bU0BSOPG0i1jhONHAPjJvnWH92Syn8YRd7AG2jKy
YxDcPCiU+4Vqkasu5LQ0A9fkpBGC/E45RT8htwrYuylh4zr3sFATSYXGtWWDB/DD/Hpz6w/Avt+Q
W3guvOJkeMsJSu/9dnFGGc2JFBb20Lb0zlsW3juc86aBx9tycqhadfJj1Y3PVUcVtg1329lGl2xw
Pu4rJPh31jDaR8+d5dGWy8+MM/Vug35+Apj0NVsTjowem5csOGhNuBCLEHen7j7wcurgXCLMXO/y
1H0OuToa5OOvc4djVEq13hWX+7iDbxNXix3tBcOzR+71mGBXkfNAsZXnYSyq62jIvpUhb3sUQtcW
22JqPm7QOuuNd/mmSn0YsUxA0SCBW5jwSQPps7iFwA/XAq5KhdlrnZ19Kc7k3JKruZHrtQTXf4gg
w18sCSCfXPwqev7MinbJn+YYgThymnIzn9MqpDBq9t9A0+Oo47fR/nJlkVligW1BZSh5fEVZeXmD
6+7ZdnNMQKjQiabOv+7q+Uc7kbOYkIzuk8K5IM1Sse8Lq4Os4vVvitJBnD+PMV3LQEuFVTyCaTqn
HU4JWbvAOJv6aecMTnDyrfFzkm3tFRkM+zD3SQY8sbpaDOuReHzX5+RuSGxlHLVs69hddJPIO+Hb
mcXy0ceqhGBaZ65uPayl0hTf/R6blbDLwNs0l/oKObmk9Fb7ChKOccAx0jvmG17zuNvMcbd4Qwzg
imL7uqLiqugvZz1BfYcQgHK2aDyAiBz2NegkQJxkY6ccm+0+Nb8XS/7BgAACQE5cWxIRgu3MeJf0
UA4BS39MeUN6Z3P/OFAVEj2Ei1sfySNRutOVxmEOJ+PO2VweMBoJF1UsKHsj8bhO/dMaJJ/KyQSY
22/RLedE1Ggjb+F5v037aEB6Tm79ruFGjPa1vzHwIIPdgjC62WR4O0ytF/cTCW4sCkk5r+Y7CmSj
NzgXvG18u4ZIOjbfQVtPp8VGwG5jyvR1nQfjQ1PUy8fcrLdrt5lWEqEpzwFV99kyalwDm+1N62dv
KZZ7MKR9ydLSgbDZmselc2ayoTxhCIfD39L1BzgA34vWOWSRrI+BTd0AeWlOQlB80Sxwfqg4nG+7
hkq12C1DZAT27D+kObjkKmifMekuD8IOkRu4iTwOS7id0jpan4BX5aewqIZnrLbuKsvMP/Oq0p8W
fDtg4Sx3+KA/rij8r6GTtnGQJ9QS9OJuqpG2JAF1Vk5b4fACyrWtwD9jaR1nQGwOvTPDSszEFWzp
4pIGu2uSsn87z9OXxMNrAS0EK9qw2dAJ0c/ukGUPsLb6c2Terqn5ZSSdkBkWhWEZVd71JVlF9GTu
tti7aXJgcUfe42CCk2/KsoGUnjs3/70c6237o34c+x8/xrsv7f+5KLm+NeyQsCTH//vyP3GS/JfQ
6yJvevEfx79oIPfTj3594FZT8lf/WQ19+ZP/v//zX4Kpp7VFMPWtmerx0lqKLPlX2RS6uL8TWr3P
f4z1l+o//sY/hVZorv6B6NTySIJha/yXlea/hFam/Q/LRZJK2T8l7UH0b6GV7fzDuXhy84+NBNAK
UN8O/8SThP9AZAEfjJrn4CKoNP8r+82XGjzDttzAxdX5L/XVL2pY33HWhpIB0M68iq08oq3OfyXJ
/N+WPSRiv+o9l9y3+rIFvJSN8zenKL6RbPv8y/C+ih75d9OK+JJ8ipFwF1vOoyAq8856KMgWviK6
/MOIqOXqEXK4cinFfA48isiWpnpbFolzpddzRV+JBpZHSRsemYfiJrIAkW3Y3ryiTf1Tzy+a1V++
JUjtsukneh42fnLlYOV+bCLKF/S6fvmpv7S+1LwxdvYgzw0A7Z0IuZGYqx1o9l2R0Kd5JsaQj3ju
0g6+JBfWm6hYZ82+E0W/9p2609xPNn86F2F7DgED8i75yhe9zLl/yxT/PRcV09qZQ9eSFKs8k1o2
7ZOs8wFrOxs7nIv70YYUb03A1hiJNG5cTIt0P7ZSlsEWI+C2w4Ku8/lH5tUHqxm+a31pV4lc267a
cqic6bxYbZTce7x5xLmNT9krjuuXGfObIXOV8I3GPgnESKq1Bn4/WD4bpnzS67oiFrUmC+SWFUyg
gQMu1JXsa/LK6E30mlfCdzA8KgW7biJb24oHE2L3abUCTy8GXCV+09IdM9PgHbLreryfam7JZbLd
63X98jF+CV9kpam/pXS9x+6ZbE1itV8R0Rfwtv7Xc/o3S/JlBH73TZX4zYI58lszGbkaIFLFsm9O
zpNTVQ/dFq3DIfFyM/77n/Sn2aPEcjjJXlRRhgioM8drDofdtYUTmeY3UMIZvl1vMz/H89KjGuJJ
nozotB70uq7ErF8meNgmLvlDjnvvKqgCiCPcfx6s/kh4+cO4XGBqLz4wQCIvt2seMECNAl5ozkWR
Lv8Vy+V/VzlHCdnQw5DGR9N7NigMeRAQtp8MozppDYujBC1F0E5AcSTDIjJxw2MwFImVe7Ze60rM
cisEojk747lukxwpIi9sb5ccooTeR3WUqJ3XMJkHk6Gph94+TiKQu7Gbvul1/vKxf4laxANBMZnV
eG4pR/mE6/D6sd0s+5W9609TRgnaMZIiXwsme5thCjNHlwLXunv3912/fL3frAh/ca5+6TquVyuA
6IByXwRAP7vSs1E/bME7Y+1ssUc9vxZXUc0Tzd//uD/9Lkrgzn7bDSHZxTN2VnG2ZD8xMYw0p5AS
t31up7jBEbdlON+AunnCXeRRq9u2ErXzNAt0Qryiw+TkgULGUFOv9ZpWYhZTv5q2Uw49frMhnjQ+
ef066w2JWqqXAQmVrUlUjZjZ3G3U1F43s91+0Ou6ErOTlZQLKu3hjLpuJUNtN8Ver2UlWj0KRAsT
8TbGCe6uGOZDkgd6C4GtxCp5MYe8uNGf6zJ4O+Fq35BG1Ou1EqgLl0pDtMj7sUzGGsH0AV2TytFr
3H65xpiZ3a9VP/bnzojunJLHUQyanvXaVqISU/U024K1P5cC48AE9Uu3aA63EpSjGGy3MJB8bPXw
AXvnSwHIKyy+P6wll+qmX1fdpm2b2cnp9YjuAeuma9G7enudpQQl1jHFmnjWeHZa+/tcrLfI7jV7
fVmIf1lwt2AsABvl/dm6JEMBNaWN5tS2lHjEezvZLL/uz2nQfIms8aEryfprTZG/Slx/6Xbbr4uB
NUJ/XjJcROam6K4nsJFHvdaVoIRa4SNsY1AcqFQuBONJ2JqfUglKGdphX9VFf/ZaXgb8wPgeBdtP
vW4rMcljSInxJMsUQL3P2drcY/qst+lbSkhir9z4RZj25wvRI0l/wJHV/JJKRLZO6A2k//tzBq+7
cb6RLND7ipd6x1+nNnyetEas3p+xBvmO3ZK3c+bhq9ZQm0pErvPSi8lp+rO9LGj7qulHQnGLXttK
SIZuSjktEO8zfprXY2Adi1LqbQmmEpLoBiwyimWPRtZ8J3v/Y1Kh4Pj7bl/a+M3RzVQ2yRbLkaUN
WKRwIsOBGWVake6jsup+VPBXqoPL45PexcJU4nOt3WoxLa+ngme58wb7M8XJD3//W/xhFVepDFFa
rO0yMPhDi7NKhFHizqAEXW+yk319MSVh8ZmwUy225KjGGX14u8pBL71pKhE6b5ErooqDxLaG6Icq
pEBDNbWvfNw/DYsSpY1Y8KpLjO68WusR77Kdk5RaYYrf68sxqRBMpziPsLQEIEmWCN97o7Hf63xO
cC8vG+fAOQ3+xLoVhuEe3iaH2YNey0qUDtFmFGiZKZ5s4c1hUN8Ed3otK0GamtIIFythrHnR3I1+
8ERJafrKDLxE439GKW8ALwfEpCwF5s08nIE4IvMJWqeLLtpOr3mfTF7wrPcrKAGKNe8YUCTTn8WS
ngp/BC+WaI67soHaWcllB2rVWcgOxVN9wuVds2klOouBdWu0MVo3h+8DRVNCaM5CJTZNRBBmw6v3
2R2q284tTnmLa6zeUCuR6U5CehDBGOo6g6MnEwrchN4RDlzIy9lSuyBAgSiyhcpNnKgSGQ44stha
uxFV+i9bn6I8StyI8b7Yf100DcVW6H1Ktf7fQPIwZw0jvoTiakLollOtpzXgoRKeDO5oBgHhOdbe
9Vg6t+CmtQ7j2Fu9HJBicPx5aX0GZPEPYniMTF9zPNyXLQOgm/AaYaiHGTP0MMR09zUe9aWJ36wo
oRqQASorM2c8HCrnmyVCKv3akeJPTSsBaU6sSC1n8PNUUsFhs1xRAaL3FZWQ7Ny6pOaZCYIX6n7C
xnOVmeYEUSISUUgHABWog0GF9IPrTOuud+BTaXVcJb1bvG+BfHFZSxxcP60+eMLS7ZX5d9m7fvMp
AyUgg2XItnQicYivs9/BiyUpTGmQ0+7Q5UXf5baicV5Mtxr0Fq9A2UT7LcnA0FfEko+U0x2+JtZY
aratxmlCvVKzzv0ZDoI4bkkY7bZe6CVXAtU9oIOs4WP9iYcZiLsq7OKSSn29L6zE6iosM3DAAZ6b
ablHevsY5f5/xT3/fxn5IFBitUI9Z+ERxHhvHeVEACcq40qv10qsolcBjgIS8IyEFB91s4yiqxFH
VV8vYAMlYEFRo4iFnnxGVhthk8mVzpe6Q66GbA9kyIiKDjK7cPdAxAZEQY530Boa1Tqjhw6aOFXb
nb0tgUUQeOsO+IjeJuorMetS6bEEGSHUDCHMSmLVx4xNbyqqTgZc9gtbbhcFUDldjNPNvgd0UTbN
ovkDlCAFgW67ouKrcjVC+Y1av3E0m1Y2UwPPQH8ThFGAWp0Xi3cjqGi9D6pEaAJYP0Wz2jEs3Y1Y
+gNPvEe9ppUIHUz4pmJkJsL2gBabXuEceq/XtBKhqA1xATSr/jwj9qJIusSbuy3t+pte80qAAngU
kGtXpBJVblFPhpR1wBX8h17rSoSGdhJVmeg40An7B7UiH42QKlyttlXR0bqNvj1ZZXem7P2Lb/Rv
hnzSbVsJzzwrjWb2mIVlH/2wim7f2lOr2W9l9zTl5DcQcsnmGGZiH6OFst3D0nqh1JsxKtitG8P5
4pPGwOTwMSxZXcPC1psuqr9DbjjlajXEkD/Mb/BHi93O13rUDjwlPBunK1OQhByRDPtD71EmJ1+7
V0S/PyF5Snhm2PxBLum59Zfr4N1b3dhRe+YYzBf81iVuzNnmvQeUEohj6LWje8icYZCav5gSwehH
HNyImw5xfvezCOpt7wSdnpgKPuTLK4KB2d4oh8sj1wgPvMYTKcOEQW8L9NTwjYw5sgETn6tufV87
4XvOlh+1olcVHgnHXirZkpqKms38KfM5OGx9Y7yWMLlMmt+ciVXdkdwGLLa6iTtIQMGWydG3GinR
0uu7EsHJgPdiUTMs65C9w2PgU2aCqNBrW9laTfQWWd0yWRBwngBVPG+jrZehUjVHPrK+buSJ5Lw4
9RH3hxsMzR/0eq3E7mhseVtQZo8OCPxKkmK2KCfNBI+rRG8t8fwy+svR16w5aSw7mD6ao22/jJ6h
TSnthDp/pirmI3ymq6Kc9KLeVQIzQte9GdbMVSN1Ka+fYZ/UlFTojbcSmCWZdGR1AcdHOwVpm8Cd
D7Wy9IGqLSrdYWgkLj7nrQL9k1BWsYOu/FWr36q2iHMMiK3L/T2Kms8l5T8ThECcfvd6zSuBiaGz
F2BOwkVpSe5zrJmT2dI7PP6Fzv7l6TLvbKvHWJzdCdztrh8ArASunugkUHVFLi7SLs7xHB8dynBB
Jv+ofAoq9AZFic3OSMfJ6c3ubAfFQ+Isd3VbaM4VJTInCNR1GtA0tQ8QLzisA7nT67USmWXYw58K
E8pFx+S9jQesLR3NppXINHBfnMeEoA8ncZtMw3usvzXTF44SmAveytIBwHf2ZP+dNeAWEoPeWVqV
Dw12QbFOT8yPS37tG+lNFbZ6WQCVcNzkQxgsIxlMfyuOwOHeTHPzqPUdVfHQsg24+FpFezbF+H3p
MYfeXM290lb2yhHv0zza6LYbyfOWGm9Qle/0uq1eQ8cxI99KRFq1vA/a7AHOzUmvaSUescjE5Nxh
gXUm8zlzzdvN14xHW4lH7K9MZ5NVewY294xjONgkG1dTvX4rETkuoFWKy4ZG9crV2tP4OINK0Gtc
iUmwR10FwJ87C/yoI4Cl6KMRzIPeYdNWohLrTkpievYFz02ulzl6m/HiqtVxVT9UOdT9wS9sz4uR
fpKh+VgbpZYCPVD1Q9JbpBNtbDm2N+RwD41ll8o104t5S90r28WHLIonxmxEwALrKcL5yNeb46qI
iPOD5eQCmoY/1Y/hGD2N2fJJb8CVyMxYmrJ84No/S7CmIqypjO8TvWloKbEZTHBzcQrrzu0mcwrj
imnnV+NRr+dKdMJ9k019ST4DuDsOcBQpddX8mEpsCuqYwBWRkPOGed3xuAgIxEQFpddxJThngNBj
4a3dOSnKAXBG9K7rBs1Ui6XEZj1MMK1SlkNqEZHIw3XOc1NPlBOoYiI/t1uYBnzPZViuUlc89+mg
t7GpWiJZFLWMQAWdfTdrd3bgP1qp1FKFYAf78lpCubHvexjZncUczXAHMBkEHNfpTXJVTpSXRpbI
ZmjPOXED4O6bh4PRK21ftt7f3LtVOdFsJqLE06o/T8ucv2cFmx4Wq0nPCafb6jimCcgcrUmpqomi
xQa33LrtOUm662CVT8ISeu8tqpporjJ4Dpf0ttFlYBWzCYQFlcR60aSqibLSC7aEfQOSinfrmU4c
+LpNK4GKfsMxypK6t6VxxA6P6O+5rDK95Us1kE0wQ/JHTD3OQV8eB0O+A6antXz5qpioBgzpji5i
ItnbBuCyErvJ1dNKe2Au8DKYtkDC0sTw72yW4jbcelCrQutSiMvMy6bJbBtQ1KJLskasu7IZbhpb
s0ySyvOXjac+BfdAQ1gYx0kcgrJ7t3mR3rsc9iYvG+/NDYNzbP3OZeCQ3WsebNP4ohOYGEq8bNpZ
J8PpfBZ01yVXA27W2g88fmtFjx85L1svAXzLIrtsoo571Rfjswy8Z72OK5sod2+8XjFgOMMyepRt
EHdz916vaTUwMePAPBFlVQKhB1bivpChVlhSVf5yQETIO+Xm8vSEBcJyF86mdVXPoIO0Oq5KiSKj
jWaznNvzZBvXVFP8GI3gg17TSlxi4ug3lcF6IsYL2iPfG2LRGxNVR1SOHXWsOPac1zFo9riKwWsd
O71poiqJLLMpltFmfkuz/ORU062bulr7vq8qiXq8BJLVIPkbORUIh+pB4i2qN9pKVNqd6Gw0d5yE
gqz86mSVd7SbvNBsXYlKC4hxREEid9pws66qoHuz9qOntzuESlxSi267leTEn9r3kZ1du/Cc9QZF
CUtAI5ElJOt30bXzqR1GWIaNZ2udUHzVTS9KrbXoWyYK9qHXtQRlZnXXWh1X5UQJrt+iD5goQJ7g
rpv3oI+17sq+qibaakBjLT09R6L5uSzFVR3p5fR8VTdUNV7oOZIFNhBtezVuw3ZdYNGqdef0VX+0
1LNx56x53ugX79ZqDRDP6ZPecHsv19g8ytA5dqg1PN/GRSO/Xn29IiFftahLTCmCdCByerh7Jc4X
hKfeVqnKhtiDa3tbmCSp759Is98kpt4SeCGV/FqjQWEAxC2DD7nm46cqslrMV91Us9tKUEZWiGsF
GG7gWZh8OuWti+nL33/Hy7nsP28nfqDslaQLS4r2eAfGI9x3P1foYz+XjYX17Tglpn8VhYP5bjVd
p9f7XVQNEdl2LJsgDIIHdN91qX3XWI3ekqsqiLCOQU+YRO0Zv6tqj2bxc+m1g97SpSqIErcc7c0i
+x74ybGsyzdOsGq9GWA0+nLusFVMSQNv7zwM/cEccIaNHPBtf/+BL7vZbz6wrwRqMOZT6fWM9zjl
P2vpPI8d4Nm/b/vSxu/avvzMX16A0iyL5jlzmzN+D/uy9vsHCZ75Q7LOeou6r2yiVJhUdrTgQWY4
NVSmsfkipHgtzfKHqe8rIUtCIcfohVx5FWDIvF24iC1W2fU+TcIR55GiM94lTaO5QvhKEOdJD8RW
IityxPDBWu27YBq10qIY1b78DmDQ2zSayC1uEbxbo7pA9nNMe/7+K/9hBqmqIux98mRgVp7r2Xd+
ZqY5oQGaJ708N8z0l523HGjgAYnu8+pN67OZLOKT01eZXtiqPCOn7Pw+sGqGZvab2LYMmIeVmN/p
DY0SuYvRLuUmee3zJM4KvhFVe4ll0Str858GXgldfJhxUwBhfM7kQqGV985wpN6SoyqLIi7+s2+R
quM5WNT4J3cSf81se2U3tP+wMqjyIhCkqajzqDnP0wgn1M+K9c2ISCE/LMuF5BoGU/NEUrZ76DPL
fK5BjhocI6rgOwYLxU02OoG4qosxuukhqj+HjoNluMcee5+PRfOpCMu+33W5uXzHW8hor9gUh+TW
4uh6I42OtmQrk4ugfNFT1vqeslqARW+xTtnq8+Z0N33X3okmeiUdc5npv1lGVcHSMG91QPq+ODfs
6zik5Wl6u6R9dLPB0EfyKcvmgfpDLAwyvyn1NktVyGR3lY3dTs/VvhnFR9ffVtbAohN6R09VzJQv
Mxj0UkYx50J8cNp90xjftIJOFTKV0Kf7qKBp175Dbd9veiPiXvaJX3Yz2FWjzHvaTZdyH2LhPpa5
3qFH9UOWiZX7AxfC2BTgTy878CPXq+qz3oAo60QN/zFKfVrvActiLnJo8+96LV9Wpl+GBDfkvpRp
y1CbGFolNyE0aL2WlZ09EXMb+UkTxfVwxLRoH0x6ddi+qwSqnfmmvQy07DntcR3C2xlZml6nlS0c
2LHXTQ1NW5G4cgbg62Grt4W7yhaetblLkRCTr/amdJ+mPCOHWzUftTquKpi8dchTGwOSuEiBMWP3
907WoV6K3VcVTCKZNizoadw1wHN7V35U600SFY2UZqUzLFS/xUHtHLywg/z+pDcgysaNm7TtlVbN
lywEvmMBdiVaj7G+KlwSGMqFcmj8GMOOEhL4IPZWnegpDnzVRtwdE6MMKhEgMjaHQzjh6bVlS6l3
4HCUoEQsnqQYNvmx8Lz8Bq/q7FhvXf7KoeAPxxkVibRg8+WXQevH0egUd3ZTJk9dt+hOcSU2ow4z
rWHxPRwTsYXyrKtO2JrRo8Sm6Mt52aT0YsuEYd18Bu2rt0uqAqYcE5d5sEb/QlzeNcn3btM8Vav6
JTeZTAeOEC2PUXtIXetBwOPWSxKqCiZwX2XRJ/g7iVm+Tbblbpj13pBxvXy546zOJjor9bzY7LIU
lBi+ynPja15l/jqu/rKfpbWf4yM6A/z2nMd1FO/6wXvQWlFU/pEVUiJiFjTN2STurfTcu3pndVXC
NEvRhsgkPBbvNT9ZwzSdkjLTk+f5trJd4o0pLJQuXsy6kl0FBh4PY1NlWpJf31aiclhxJpEVoSMj
ajwD7+yNesouX1UwzTOiRa+evBi3ukNi4GHi6i1UqoApdTthbfnqxauFH04osKDC7klPqOyrGqY2
MKKkmGg9nL0Wb+3c2ZucsvS2TFXDZJA8HeyZaUjd0m0ziQ/N5urtDqqCacQGJRsqon6YQvGFK2Mw
Y1AljEFvVVFRSMU4d6BQLbrettm1w0Xv1GMmqBWeqoxpy/BxNDPDi3P4TSKpx71b+5oxZCn7ZlhK
ZAY2jTdp5+6w6Vz2syt9zU+qRGjU+Y2wrNCL51RARHG7xECCkadCrzLEV5lIFF4GPIH1OJVt7QG/
772NG4LesCtbJ5nksDOb0oyHJNlbVhI7s613GFeFTCsi65kaC7zaJBWXi8AwKNLb8FUhUwvPr6yH
1Iw7o3ts7fKpqwwtIY2v6piqOiuLNpOY21f2ezAd4PKKWW+iqComXJGx0tnCNYZMLXdbHn2Yg+Ve
60OqKqai6uWGGd4WJ9RG2uRvcvk04Iylt7ao0qUa02/bEcES+5N/5+O3NkSm3oFclS6tWesB0diW
OGrMUzbY+7GsNKegEplbYhRunyz0uoMxOa/REyXLekdDFYNUbz1eUta04KreZse2uBjlJUGjl1hX
lUvUQ0ZgynDmm8xgN43lsc4SrWXcU5VLPmZWAxvnHNctiT5eHotdv7ofdaahpyqXGp/cmJlHc0xB
NCog766Z9Or+cSZ9efJMbJx/tsGYYhL12AFlcRG4WqONJOll01NbTkMuMxnnw7pzXWzYPa0EtKeK
lhqgc0tgJVMs/OUo8DiSyQ+9kVZSP8Jd26yZ3IkZMs8PeDR7p7B19Mp7qOZ/OSJlg7cRNvZTLK0O
o0poBUdn1iMJeJESllT4O3Yu5BSXs3eoPOsu1ax58iLlPOsLd8nDJpVx6+BuPjUHlGhaO4Onqpak
06Wu1zUy7io87rCMiI0y/Kn1MVXNUjcvXbmCsI4zL4hn/OPT3tfaGDyVfRTidAxZmhm4uBAPynqt
rzJzNLT2BU+VLXmLsMbetCaEZ448GlGEf200Wge9YVHisuoEoFNzmeK8Nh42gaVn4X/Va9p7OcED
qAeLZ4optowiTuz6Hjep93pNK5G5utQ95d44xXCy3iV29N6u9fT4nopAAuUpJ64QU9wW5XU5YwGq
SWzxVMnSILJ1mQ16XdpmuqsD+yYtg296I6JEpVWKhEqwdopt/2NqYhlX51onQU8VLNVjOXqhH9Ey
JfFbNV133muMossk+89XH0xxXs4Quy5dPDnmCafOdo2OQdUH+VEmvf0p5aHb3+FxLvTyTJ6qYFrG
2TSbaGIxd/IbG2wmVudah05PVTCJyY0wV0/GOCowG6WmwOxtzaaV8Ew2p13txh3jFRvv58Fs89uk
CvSILexfL8ff97uATcgYY6fKzB3s4ODGWZpVb8tXRUxBJsUkvJwVt74AFKJDkeZ6K64qYnJMN5wd
eOzxPPrXTjTcQoa80gokVcXU8PYKU9oY4m2IcNpMTm0RaN0EceR7OdxbwSOYM2dj7H8O5dFpNJtV
LpiBjxVhW+ZjbEkDB0URL1PyrDUYqlIpCgSrH+mNeDICaC3iBOPnNeXM73PhnipVctxFmlnJaOTB
mNzMRNHJ8MWgt2uqWqVqwdoVm6Ih7oX37KxhtaujYdKLSlWthKlVZ6KUH+PU4DF66vPnNutHrRsV
Zd0vZwnaCSeCGzbEYVRdiSA4icXTSkV6vrJtZlkgcplWY7xZ5aOw+4NXLnoZFE/VKRmLg9UDHk5x
Je2flrA+N5Olly9ETvlySPwx7ENRjkNsNz+8pTgUUa53/FEVSV45dXYyMthJs+2RaFzBNtHbN1VF
0ryudttfJnRaDfPJn4r+6IXj8MriermS/WbrVBVJkVFbUwCVga1TOOcZxfKXrq28FAFD3rnH0RhS
a+d04JX15ryqUTJX3B3k0A5xlprbrg2nDtNk6xX5xx/WAlWihIuza4SyHOLawFmz9UV7COqq1rtW
qOijwhiXyu+ZPtgEmbelFbBL95rwYE+FH2UUhGf20PdxZOGgl1XVR28s9RBinipS8moboLrd9XET
BW9qcZ+n/qPW0q7Kk9KlG13qcfrYKeRujpzvRdboZShUndCY5UtfC5ruG0qUWCx3/oz9rV6/lU10
HpZZtNCa48owesxIe/Pgl3qYeU9VBM2l1eRb62JPagHCKc3bcWj0NiRVDeSETjhLTJDjcA0PJuaj
+LfqDYmqBpojE2aSW/UY5iZXW/vDNhO9NUzVA5lLCG/bhIhp2c4BcsA+HDXvWaoeyN9yOzNgMcV9
Ue+maNmFba13IFKRRmvVFJQnbV1cNWn6MZyX/N1mpvZXrQnoKpto1GRhgtVZF6fAWLwSF9lF80ik
Mo3Ccc3qqaDpOczGQ7FOYo+Z7qI5A+2Xu2gzNQY0W1rvLHFdNLhze61WphYv0pdNw/BL0ygtK/Y6
ezzg+VKfsgkZsd6IKwfc9lJv5mx1GluogTjK3Yet3oOep6qC8rny8sRcBFIVC7VwUpfz+2rYKj2g
sqcKg1hOkmTIaF+Os3XotuLzZJSaGURVG+RmoQNr3/BOcojO4+pgu62n9/BUsFGWV1sv3Tw4NcZ0
mO0F+4QSuJHW91T1QSswksloXf/kDs5uQ3nkW3qxqWqDzDF3uy7P5anLpXsVZul2Pa6h1Dssqtog
xJF9kHqpPBWGf2tk2TGSrV4SWxUGNeFgeSNJ7BM2m/PO7KM7O8n1Xk89R4nOcp4HG2mnPOX9+tRj
R7JrjUjz3K+yjSKjIisxXAZlSrGQC8IYNLlmz1VxkIN9mTsv0XSKUsisIZ7be/p/rzUNVX1QlWTS
KJeAxpPkEYbNh2TWO3Cq4qC+authrR15Msp2b4nsEMhAb0dWxUFW1q1GNtsTt8LsIO0QfdAXveFQ
7p1Tb1XS9Vd5Mj3xqTSqq7noNcdD2TLZJNc+a2Z58rrlppX5VbTpYQA9VRnU8oxnZ1knT1JUyVWU
GtZOuo2td2FWlUH4l1iCJw556pfg0JniOdn0CoY9VRYkq4K8SjfJ0zhad3aaQvG1LT3NAaWeyn7c
9bKsJ8kE9Lo3URTgch/0ekuVKg0KajNvuqyQp3nY9vygayeQevNE1QUNvVl4ecHH3CrT2AV2czS8
TTOV+h+yICmStjNLeWoGnjnWYvOP4PC/awWPKgzCo0J6E/XIp2bprrfK3zFIeruOqgkyw7EhT07T
gVfsyyHft6me/4qnKoKS3lq7oKDpZdmuInmBbESan9J5OQP7qTMhjBM5OLqOu6YWz6HZC70DhKWc
ZDtKvbx+qeWpFubec6Zj7WueqVQhkPDMVFr8e4rm5CePV/us83/ozRElKHM3Els9EjjO5l41ZiN3
Idl2vSFRpUB1tQ69EJk8VY14tIuvjRFoyfI9VQnU1U1kDw2D7ZgLe4J3nXaj3sFeVQKZcGEbMTPY
+QDwpsyuqVXSu+yoQqDGhQZm8ZSMH3u98/EF8eFraH1HVQfUW0RKUQl5SvPtUATx2DZ6m7sqASr/
h7Mv65FUR7f9K639Th/bmOnq7H4AYsiIHCuzxhcrqyrLBoPNZDD8+rtyd99zeke31FchlUo5hQFj
f/6G9a3FZsvmIHBHryDn7lQOxeLryhqXECDSD2tPDKyffBfgrFJ0O29XCrBEl+RFmaxjTSXuO8uG
780WPc/NWl852xfOa9KQADh5jK3CW0fTgmzblSNf7MeGqi0mCBSOrlvzVbx16edrFgi/hP9MUsXR
5LFAgKcpgeTOl6a/6jCAoNKfzSrpYjWMJnXH3kcxyECAUpz0GFw5+nuy+Z+w4SrVsXTv7vZIqSsB
TvnM58ZfNd38EgH0HmAny4BbH8P10Pn1sNjrqOj4JQSIJoz5BAJrR1R4+9y+U8dk8rpNyS+Zi8Yq
EUhuhO44cJ0Vrt36J58t43/wpv44a/81kc8vYUDZtCFcsmQ8EmRkyZGsagjuVZc5UUR0bsRzU9M6
RRVyWNQBnA0DVHuiZR4OQ+ZtfWhIW/GcrJnX92rz/VJBGbPh16UW+SWOSMxRDAPqxyNtwnNU+xLM
VlcZO36JI0pnkg51NmLobGH5EgU3Gu3zV67ki71dtTKaq2AZj5q4na9xATDOXkeTxS+hRLEMnWrF
MB6lMW0ZzWu7g3R6eNV5yy/RREIkpAXm590JTnq4Ti1fJPp8J3GVZ8Yv8UR13SpNicHd483eVHWv
brNpia/zzfglEZLLFgnR0Go89vNH8DjdaVdfFYzxSx6kqIHvNC/NeOyoAP8hpb8g8HdV4oin/M+W
b9ZBJFoobh63rv3KI1mjJHKdXhu/RBTNNuQqYXo8pmN1rJq0yml/HUSRX0KKtq3tdYqehKOfO5b3
/bzmYFhNrzPZ6cXZa4ms/EbxLgEH1zkkqN4b0LfrmGj4JbDIzb0dpx5z7nAu5JIKW0xp9OuqM/gS
WuRqMYM1HbcuIvWFTMtNOAT/ofT6vib+jcW+RBLNrNrUzAXum8mS+/CYJdd1H/JLJNHUTu0Sj1gq
jFpeQGiKFhuUPa+bkgssEVm6JqpgYo9isl+tl4+wYf9h+7zniP7dlLz//J8ch3mJmUzTBlmpjJsz
2IXMyWXhStBXOibfrrv9iy1K0QhHJhJhG5kkzRcz/hBzd11Kmv8LoKiCsGzTMZwXUX1g41dv0utO
oks8EU73AA2kGJlkqyzqkBQEEifXbdBLRJGcOtqZDYOrpL8TfYPSS39VSZ5fsiLFXlsboWv6GPMu
KNtYPwRSXJd44Je4ohYt6wNZwvHYvNdu0ff9ra30lV7sJbBoCpdtqDo+Hte6uuNDWwxTc90RdIkq
Ej34cpKQYg3KqkKiVIkCVG7XKSjyS1iRGkK7WYpZSbvpaFRYIqa/qkDHL0FFsQ3qNgCo6JhVzUHE
pkjb+Cq8EiTH/7z3ifVVvIK2DQphAfoo5lxV19UW+CWmKPJj2oBwBMvE0xxwkDS+KtfNLwFFLB56
PQQYeIYE1F0gsyof6/g6yiZ+CSqqM5eSkLnxmIh2keXU9UbmnerQIHOVKbyEFjGwe6bgJXx/m13R
Re5jGF7Xw8v/BVcUdf1a9XD4G9+ykil/XFymrjNXlxiifkg6CEjD5W8bflimLFcZuW6BXyKIAtqg
76vB0GGTnJBCKVV3ndAmv4QPCZCLbHM4Y4EHmbrTosWcNyiNXvUuL+FD77Bt0HsSc+ShpCcVOLVv
0ym9bnNe4oe2lmcD7XuMXqmK5LYZbVv4VvbX8VPwSxhRFKymjprOHIVpm7yHD9et8roT/xJH1E5s
6IXux6MbthzAsLOu1MfrZv3Cs1X1mI09bfsjVDDdflHRVgQEygHXjX4Rfa7ID05Dk/ljlSEBHtnH
uJ6uO5YvYURbGESD7jZ/nH1QlWDbGnbekivD5kskEbC+o4qH1R9tk36SSPvmJvLXnZ2XWCKhIWxA
Wb8eoeg3gthqZocx09cxsPBLONHA+ICKq/DHNlmnNgemI2yLrF+Xt6te6SWmSBkLDiqPVxrglt1S
7+L+P2FE/j2Uk18CiqymrvIzXikKr/OvDK+X76RZhh+25w3YwkAoXn8KtqQdd9c9S/jnE3vzpFuT
jPhjPH0IxgBET9e+BXYxsmklB07UHyPt8sk1+RRdp0/ALyFGwcrBTp5iltQyPtQJPdArBXL4JfFQ
sm5BO1XUHxFigMTRbk1eDVcGopcII8kF2N/HwR8Fr/RHxOuBy9eBhf8pqqPkj8zQv4m+LkFGdduj
A1dn3dGg+Zm/QKNYneZ4DqJbNaGB9gPo2mj3MkpdQZR33fRoX328hCt41kTXzG1eoepleggxc7ud
IFsDSh2/STU80zaO+jMdGledhrlfp/txlVW20wQ90DcTqLyG0jQscjfrFC/pHYegA90ZEcq2nCMJ
lodcRJn8woOIpUWzwQSUjejtUI5RDJ3NMAua5ThVSAA8cuaCaK8nwuUh9sBNPS5dyostWr3foVJ5
mlvGP8GJct85sdNd9Kl7Mjv1ASG+GmW6H4F2/uFwtbWIoBoSH8HrB3ajMCXprwD1SFDiwGxIkB5U
idyHq+X2mdZs/rV50KmBV67tQ+ijQD7ixvowan9Ss6HqFQVNa4+qTurtU92pxu+nNA7WfYK20+EG
LUxNeg7GbO7vojYy4TfQoq/uGEJqoSrSeKo/jnKNZCEiQBILR23X3LRykcN9C9bQ9SWG9GhVaosG
v0LLzMQFlAkisZ/oJsbTu6a6KonRK39Ahbla8kywIPu+YtKHm4iNDtqYTRbWn6vaC3ITLOgfLH2s
pnafxi2TRRaiPrCLEx88LNGm+A78DGtacO5E/LBWlfmwsLq2O6mc4U8WlBO4m8mYdzoym5Kil2OT
5n6qjd4TMN6ED1qxoSl68MqjPrXNYGlVpkX7TaIXAP4X7mRQZCaxU7l5oNALskwUTOu9iEHZRLm1
hzQDwC7vebZ9WkbAtfI6TLugWIiWPN9Wl+g9CKdJtmtHJ+si9YP77JqGgtdTkcUdwigOkrcNDFbh
MRQdlYeQQsA9d10I4Z8A9E2uEH2wnBIiEpB3AzIji63v2CsuM4JNMGnmEwL9Ls7B/9iNX1ydjjpH
Ki3JjlU0khlERAyZdM+xi/LJhLF7dBlfhcpHJuctr1sbrmXkRWD2TqdrVYwSPMJQwdk2UVhj0Te9
hEk67oaOATbLGyKqgqVKy30jRu5LChDz61JLP+cBsRa6HKZ2okyJzuaX3vHkMxIHQpXdEmVD3opF
LIcRP26OLg2nLa+anqcPKB3EYw5a5MUeRJvi6175JFJ5EPfN1OQaBD++HJxT6xe6Zgo4PnDf1/Yt
qbIhK0nVuvC2ARXmG9sqTw5BGvgfAyRUvq1SsxeaGh0jZ1EFwwch9UZAMBMv2zlSCwgZi5oPHd1N
gsX8cWnXiOydbBtzszrB7EEtie7zMXLzQz+7xuyxt0JX2Gjofi4VR+ZcgELbHSEkFNSHYJ3l5yxG
C3fnCO9BYTm0ycclssFJz/hJXoHVJfk8dWnbdDtwZTZW75Zx5s1TFYvG/EI1j8Y70Mqw1AFLLML4
5KcQFJK5mWWkTKFRFurCPCZhtRZ42HW472LC50MfcJbedkv3vgaCRMIsyU7idSEuFM9oY6vos3ZB
ZaBeOgra510vkUWL67b7aCgh1c+0D1v5c4QKRV+SQcDFrqombs8V6Lv9jYnp1jxsQx1/arwOwkKT
eYn2g1VuvIc1DXzBK2fjPSqnCctBv6jbj2gfCbOP0lJxSjvU9dESLUZ56mIf/2oca4He5YlZ7owx
cBdYO4+f4yhzkF9Trv41NfP0aJUXSd522FFBMW5Mt8+12wJR0g0+Rg6GtiUsK/hL/YF0WBMkiFV6
7zMhyUEHrpe7Gq5aUPRpIsNdgi4zWY5pFdhcJWMU7OogWF5jk5r+xuqtDDfYjnxBvfN9ej+wbMZZ
k8KBVILnSqygFx4eNjnuump80sGQbTuYhAR3KLWAdTap4GQ/NYLQmwBlC0vLEB0un/o1Qr6MxmP2
OtAwOaehXe7iIajtKUuqNjxE0Lhge45NMN3hADy1a1f0oIJ0vrrLlrhCy0rNt7s0Nv0t0lo43UPg
RlixJkbUe6uTReUrR8UlxwbNvoGxc73PFG+SAtTOX1ndZz+jrJffWUc689Ql1YaVUFFFi5hUael7
qnEggiwT1GurAGchgxyWbqrvfE73M9fuZAzpdyhAqRLkPmZnJ3GovD9yUtsyUkjXj0l4GEJK8oyu
D6L1Qx6Krc0zkMPlChRPWJf1E9wIlzfoxC2cD5Z8AyeBzpKtFEnscmETe1szduepLqNk+CKWYN4z
UlelgyBSCbny2y0ZVqTydBqUE+TdStHOWaFsMGc5BY/ewUvwX8E6N8ldljYvbh0c7Ln/nggx7UHO
yst41stLMktb9jUou8EsMPRFBhFAh2WbSpifyPsTGO1YDhGmF80RQQSw8DjazMc1DWAPZZ/lHC+3
AIaC5pyud3QVB1r7u2weyA609x5Cqq0qpkRXxTqS+yZ2XzGN8a4Hc+MRiazviottF4ZLCVirKNu1
/gU9kmoXOFSUUyiewQHwzV55dVhb0RcyI1NBOodjxdFH0qYPbk1OYQesYBUB4oNmYZMn0h1a3me3
HW/upPJLGcfrU2OGTu8rH3zlkK7KtdTnad7uqBQ2F3T8aBednsY4HXZyiX/par4XGuXiwmAOo8ZO
2AnWFz1JbxFybu8nAGjZ/Wxhgkww0SpnYoC3FUbhuFdhrPPUq7lgjQoK3vUfZCKSI5sEONEteeJo
IgENSlOEinW5dkNedwSfSQy6EGbgfndNxPUNkhWxzOmCHhONpHM+mCZ6hHB9gpNGlnggYcoN4p4q
75JtfGSCxr+WWE6yzOaKvVQ2dGvZzw0KPZTVur6lEY2QO5gdXe+hNpSUCzFCHUTaKF3g+SgroqCV
dJ8gM+VPxIb0LiaBsjkX6EXN/WDTH3aNTNnVYZDepI2MP3dtG/k8XCf/BYKRMdlnQy8/L02zjPD5
0Bd6yhhPPVbmAF5m0VXbx4yj+rRLQQxatKthnyEPY4d8qKvhc9L14tcgUDk9t63D7DiNPYXt1CdQ
nq7qDQcIEmX3ceCb9cNgMmFOiSAp2w9MECCu22Diu44OLS/Txgigncwi78dIju7QhFx/a7dJvyPW
FTcAIissK9aN64L67Jq5UkwN7pWjXaZ5CrOK/hgTqMx9VJY0Lmcdkq3IkS79F9K0vYNTlVbNsZKd
+WSnlXdf7ZQsv6YYqKV8iEMg+Qd4xKj9LobyEqTgLH2cVWvtjrkGPHXarI0+JlBoeiaUS73rrMKC
7F2Kdk5RTdBSVS4ZHqZlERtck2HS0KHyzjx2fSfqonUmpDAsNZlyZFijcZ+NZqP5oMXaF2h6pg89
qP71cw+6ifFhGAnp9x1xo9rXVMI3zEJ0HReLZ+gGxlOYaT93YV1yS8gRTjPL1hKh4C1o3kbgnyk9
gdZjTM5gaGfwx6JtG3YN7MxnwsLN/4xWCbinnftgOgwdeLlL9AXX4klDpjS86cOUS0xFHYf5PFOl
CpKwFnYlFj5f8D6bYwSebXAVe43OvkjUdfcUGG/qB0pjU5URXF6aTxa0UI+IWyAXzseNpzv41o/g
WqzQ1URSHKXbvK5b6RIVn2vPI3VKqZiAr4kTpwADHFOZz/XWP3uXDq+8ByneoQGOPijiGvrpBddq
+WWDVLFcoTf4o1kD0HCaPm7EERz+8EpijyaKcp7gu+eBTYfzVNtgp3GQv3IXRi9jH+hTnGQIKGrj
TzCFVN1H4cTnXOvZ81OmRM0RAsygBOfb9kvP0fgJUV2a5E03yLAYGDkyKdQu0Es7lXOQ9vwQ8sD7
ws6c+qeJ1tNahLaZS9i69MvmtARTOOSJDfZYZ74EJEn9rm3gC9z2sLzbg4a7mjuoL+5lbCz5TqYx
3AoEO7U5TMGq7W7LqPiAmnpW7bYgmOkp8ZxnZ9G59QUSlOoXauuzKMbemurQw92qUU9aelpuvLmd
5nZhD41+d4yMk1DcAVei/ZmxmsePieDbrlvNmBSo/h09KD19PkJ80+Yy4HfRsGWIECEcYyBlItcR
iTYe8tLFXJBCVVrDH4Ow9lNfdcEHPcwKJ9Gkk6d0SZR72KKxGx4XurbfzWI8Q1+xVUG+KobjaRzD
AYy73cbuI6Pmx2rUHYTgl+qLqlfff5E0tnMRSrSZhVkaBCU2AJgCRDO+W/i1HzJY+3QaCr8tQ3VY
9MZOczpVNdjrNu6L0SIWJuBuar7AqWvi3HBWQ1UdN/K8ZVn9Fim1PCFdHn6skmixO7VN6maEEi6c
pCleG2zIOCCnCsifsvZ03slkUkeFSl2u/MbqPTHOy7OeRy/uq4GIj/0cPUA0m+eWoWmSqUntEojR
h8VSAcK3i0Nf6fPYhQuY05pwAs+eWNHlIrpM7SbPRX3v6nALDmTW5Jalw/JZLmFwZ4KET2UYNxYp
BLQkJcdtQFyxo30YDndyZOq7r43SOYEnu+yGiLr0HNM2Oa6ZboCmYnOPOjeNVbfroj74tGrKcyQR
ksKkUXNwYdu/Qxt+dDO5566DjkeQxht8iiYJSpPQUByE7Mc6n8WWPWVLs73ayIoTXcR8rxUiwTzz
La3vUpzh63fI0K7zbltxBh4mM3dHTzf5rTNutbt+SQxOG+W7eW8kJd0DcnIIymcG9xAypOInYujm
WY8TkLbVFh/7dJ6fBxjLG7aGMj4TP1X6EWn89k2kbdYXnVqnkvW+PYWRhH+jh+F+ygQI2EAGDDPW
ZTz80gO3xXMG1sRt1/vN3k9dPYmdjJbkgUJedTpKMSEsbVcS/cDOfk/WkGQNPgy9bxwC2qy7NY3v
jhFz/MsIPGYL/yqbl11L7YBVhUOxzvVYZTcxaFR5vtaJDQqf9TM7Cx2JrOwT834kNNUzrey9nnlY
ar2d6m3t8zrqyAfIMW63HYF45x0LU/+y4azod41Y0GI+gAhh11ObxDed856djHDJixohW4ZJV60u
oKxDv2HWeHiqQm02Amh/z8wIqzOuvpRLPz/GPIEdrWgwPimVSkgPqzY722Z5A+gz3l5H9Le/GTaD
zRdJPJ1rta6FD0AEe1jEupJ8Jeg+NMl0JpvfRbyh1a5tlb+TrD562T6u7cgXJCdYcoPDHzAfMAQS
ExUB+qF+riKlx3ndxueKMqcLdBxBRIQ2dOxveJuCVz4d+fYh2IyjuWs4ewV2Xn+dmQv5kbQ4k4o5
jHy/r1c0QukGmg9iZcvd6OYB7pe2wcFFyHcUy7Bs6kTALe3O64iibMEHxrrbQJMUk78o8qIlmcf7
LOJZsmdAgfbPgEnbsWiXtXUvU2WrXygyTLbEETwjDWNlh1E2dO+AAtJF9W3gMf8s9PFjZFvb7G2/
QfiXu2GNjhEQpCwXGVjL86Wi/KFOmY2KGYb9jlixvKqqaZNDojuAfmCFarBsg7CRlrWsbLcHb9H4
lSuPKi9E72BtJvBs6MJyipMP+m7Yy51TLD52iZn1TbVij9+gF6V7TnRGo3M3VA0WNbdVORtu6rzF
gaZyuPJddlpDx2yOOo+Dg0tapz6n77K0Jc4MyLpEK+TH9ly3fCyHoc2afRKasbq30gpEPWyOu52b
1Px9Ah0XKejMUGecVerSgvZV+gwytFoUfRBH1S0JkdF4QRCQrTehC1f6wiQEjH8mCij9+yXVkztF
ALOxQz/LZnhM27YL3zZptDqA4E/8midHqzNFtL5h5+oheqAVEgSlGqoqeJRsA0VIThUKEdjpYzrg
EKVo7y3d2iKc9gryCp8g0JSACWZi0X2I7CZr8wBWhz+yyJATMXUyl0vSt2HuCCbjXKM5JjzULOv1
nreYwU9Lq0e289KvvJwT6I0Uepla88VNK6wbSly9f+g8kpS5i0LT5CLVRBZgT59ECRrY+bkNK0jb
WWFiQHYWxNM5ThH1OXb1OOydCJA6cJPr4O3GI+3uNXTfWCmWJKmevSFBV6C/kixFN2x+ekxc3e9a
4xA3IgZp9V6kFc1+IY0ULTuTNFGPshU87XxEQqr7AHjr3IFHEx+4aVISM51L69S8FwkSmV96KhWn
OfIX6O7ALguDh94GsLTtqFKQ6AQmq9Y84e0432p4Wcrn8cyYeJVhlqk8I1wP+QQxrFel8TVcpDpa
8rbd8Bzg1R9ekfWOIVqPYuhUyHrAG2pNsg3HBRdoSusJuvZqONPxK7EQtzk2XTRGH7KlXcQulljk
OVsT+0gaMukf6RCA9alralmX9UpUAkgBQ8/HWLbceP5tjLYg+xHOtkPmYe5dvQP0N0D81OqJF4kd
SZZ7+OLrdTDSy+bgKVS6roTtjiMENY8mG9IHJMv4leWYywbhgXbUknbojulEfNkYbfPNqH9IY/zX
D/9/5Jt9/HvxYvzbf+P7H6D4Giqppotv//ZiW/z77/fP/M/f/PkTfzu82fvX9m28/KM/fQbj/uO6
5ev0+qdvdmaqpvXJvQ3rh7fRNdMf4+MO3//y//eXf3n7Y5SXtXv7/bcf1pnpfTSYRPPbP3518/P3
3+h7R9F//fP4//jl+wP8/tuN+WnN21gBx/L34f7nM2+v44SPc/pXQjNIzqZplHD23n23vL3/Jov+
yghnJEVSDGETcgG//cXYYVK//xb9FTKTWPOQk0soD/+gKBktDOHvvwWU/DUjESdZSlnGEobC6f+7
uT+9nv99XX8xrn20lZnG338L/0Cc/W8NKgZ5ekRDDJQmYZqm7BKH0SKJBYWQOr7jdbiOY1a8Z+OD
sofyJ0K8WKo2t2MQdTm0hKoZcYULJxjnhWEPtDwed6A7C+ITE/N7XWqy61pqn8oe7vE6N3k8xgg+
glS6BYpNKAnuYSPEd7CWjqrUbJTfcarZLF/GMRpzbX3L82Vuhz65ScOlQw5mN206CL45UOF235M5
ROomiSgDAr1S3uRg50Cw7CFwq56bzYmpWFMWAtoQp8hAF+/Pvx0r6lzz8v4cYE2L9QRGXTykSZ9l
KupPQJ7W9HsHT9Jud/OkaXuW3jbbJwXwcvBcZ5rEhxbFqSeX1QjHdzyJGP4mCjP0igjChpDkZplJ
ewYhMIkR6mpQy0Tlex5B39EW13pG1xs0pZFFRAWO9OT9Ixo4rPYM3IEhSEDWNY0PIlCcfV2SerFP
uE38BHWBmp81R1a1hH1k+m5g+PiXZUq79DzYRPJnMansqxsDoQsdo113yFmWwGkUsO9a5Vroxb2F
rV3t3VQZGpoi7JC3fZcsD9s8moaK7EhQE7njGjzSTyHwfv131U/WPoQr192dANOKPszVJuhnN0Ty
MyrdOnhUZOTTcVJABu470F6Ne0Eigm3LDNTQNnxz7iMW1+c4ketyU6EKsX1q27VZHoJtq+u3zC6E
3210NONhAZzOH/SIqfvaB9USPC+Cx/13uL9Uw61vTIYWFLzJ85IgLZ0vrqvbfRvqRTyjV7T/pKRV
7U0zh3TYWd0Feq+0Bu9kAfcrMl9C6rQvQhJ10X1E+tW9NVWHd20kcnI/QzKM4a1ynNevmGe1PQFZ
AdFavFhY+qFoujThnxzqTktS4Ihvxq+Q+XKxKGqzYqFpzStUa3RMOvvQ1ghDHxhyv+poGDw3eJZZ
kh1kNQGBiAT7hgVKscvbc5NqzHiHkmhYWoY8yiMKeJi82VijwPeFvYBESZI9rOjZN2eUHMWcU5rE
txVhLTIyM69xrmWmyY6uiZEWWAFmwYZKa/AExn0kwee3BnjaOa1xvRlve/rQpZFCHWocZloGKGF9
bgUIRg6Gz9keRZdUwbFcLDskXqnuqNC/Qm8XrVp+oBOi8D374/+q6loUWSMz8Z8rkd29H3ikkUd9
v2kzIkI8OOjB6LtEeXzd+H4jn1LHVIIOK70+8rgLuidBCd4CiVF9LL3wVV3M8eQxcTPZ3Bv9Y0VK
5hZz3kQi+q92APP2Eyqqldg5Bhjq0STLioRdvS7BtxGy4j9t41WWN0Ty+oORjQgV3KkqoKgmgew1
OstgxhC4FItu1n7uqt2A9Gefqy7cxK4LNRKdtNK+nCa2atzVGjaHlMLL39Ua2h7oEKtReLoBtzOq
zH9/Uu15658c12H/vUM9Hes/phM52XUiu1bWI/k2p9XGbmkQLcsBOgeYKg7EeIuADt7iubYTEEIg
ABPhIZMcE5aufCJf/DSPHweZ1aiTA/J0NoIzfU4ggqryxBpYorRDNfimkg4aNW04WX8aGz5lL1YO
BikDhkjhppfh/ISi5sjzsY07vZuiCAuP0i3B7AAlwBdURrPUvifPWXzYHAzyPhAbxQ6sOqwiF+hO
YOPP+iBERm1eu2Bzj9Xifm4ds+pD1dt6O7mZsLkYZgYcWBbVSd6Dsy08LIwi+coabMg7mm1B/2Hl
slKvbgsVPSCklALXZPRVVl2zAGmoB+OfmhpPdWO8xVoOPFhInvmSrdg8U+0if+IL6CpPMeuUwdiL
ReXVwB/XTR61kMm0OfqlA/XJ15GP91op4+/nRNQSicEgMcgPbqh+y8d6mN18G6W+BpeHnliFC4eh
n8+mbkfTIpWF7EfJazSd3Eq9hvEBAqV4P3MQ+2EXexYhAxckHmngao0BL150CCsAnkT8L5uggn1f
w5X1hxEsb8EOSzLOdugCGT+2vOIBVEI7s//7nwMBxcf933fZOqxYHciKNM0zGjum+Pz3fTfBAILn
VtBKFqCobbInsAQlMkfmbNo+1gCvR2XXdJO7X/2gyROKuQ1O21D04a0dK4wHCzJ5g4BXTF7OZZdV
2KUy7SFJVCJlN6dPmcuk+wqfKWkfIMP+fyk7s57IkW0L/yJLtsOOsF/tnEggmQoK6sWq0fMYnn/9
/ZI8uqeLli66D91qVdFgnBF7WHuttflrc/LK+s4qJPBl2AgnjQ4JEzOmFrMCCb66XP4xb0ZSX/3+
Hdu14WBe/lv3zWg8LWR1UmoufJgD2F/VQVrLvLlh2N0nt5dwhXHgOVr4Xr6+XK5JPLLXdz9L7U7L
bmmBmiC85JkHFFqw5bMfAvytp3L4RAJALQD/6R/VkWc7riPORuHYtruMhqne/qmTqNY4KkAJi+tE
R6nYw2Zo8ucidubsEQY+a/xq6KdxmDelT4dX5ByNJClM4Qa0Cs5LCltRbGLPydNtQdtD9WHVFqNt
AajchW0uyRx0KqwwDlYYGN22yXy3DrrJSm7XJRokrtdOP/xobADaVyNDbkLeA00tzw6iR07P+uTU
RLFsVL+a2ul2rVucUuGX28UH3suc/HFO11d35Nj1RNqQ499DFnLDqndPVl1/LVbB6ZQGxB9rZ+fJ
ri7Te25SOKscFZ4Hm8Rr+1PRGg9DQ22QL0fsaZqg7xc3LGP/ATcm71YMLlHOZ67YSGcMwZpy0FPV
6cfMtPS8NYX5iFKu2o8YtB8jQlroVnMUVvZEl+vl48PYO1drOV5VlfyGF+gLxNc5YFHBwgDJerSc
8daAKxO49tpTwyF/01IVoen0DKsZNv92LTVY+yl2U4kB0hrfF1E19j9NVbvZKWFSrsNLoWKhfOmf
yqY9dXBk5CLdQzUXt7NS96pyDjEIqVMld7HpGWEqjHbfNMuPocuv5Wyh1vK939nsf9cIcx5aXcx7
t3PSjcgmJ3AH1KyIDXWQLBkD0WRqAmvsn9n6QcsFhjsKoMaxezLW9L5I6l/4nDYwbZRmb6P40jFJ
bC3Kbjkl176Ij97U3huRr4+yGI62NWsmkdnPRLT7ue3YCZFVO8Hqs8DW7Yl0dEoNRwVLru6BF75J
Qz7NQKbXjRrrfR2vXkgJKl7yQf/2pvy4SkYqS1yNW7twXzxf/zF1obdrMvyK4+7ZFgNza2E0wTxP
f+xofZBq4QMpvAexlsd88LdJUUdPDdhJYiyvqq9U0DRwxFpQSKhL9iYDA+4xQLeRMOiRfBUyQzCY
uuuTFXl7M1PX2jV/CWmPN1Qe2CtkmRMW/XQbD+uudLJbKPhxkOlo3ahezEyvXW+vlfqeOdbvtWge
2lw8uXn0uky8paDKo9rcppbaTnY17ubSDU0DE9xwygfi3+S06Q+YC0wjZ9XVdTAwF9H7Vtcr+Rx1
R8Qw4CzbrFtj9o9z7S7qruiiMydu6dMbxzd0dbItov0mjSzrIAQBemtgDPOr6WENgaq6PZQvy4UM
umtE339TWZndlvEa56EX9TL6RE/w7mfz3/ikPM+0beWz9Zb+zVLWR2UrBxwL8b6fd0yylXPILN+T
x3pi1/Ft5TRLcmjNWMhqs8g66rY+0vz2B9BsFO+NKbXtwzSxPw9Kxeo6oZZzoh4Npxpe9RL1TeCM
hoiQE2VOvzfiiuIC0muXPVskPyyp/EZOp7heF+8TC4h3I6e/fytlCoKxw+jMFsTfv6Ou2aVdr7x4
2rXVSqWyZq43bcouyswN++Gy9m1iK5LepUs6J49jVmQqdGNEpt+zYoWhxXisMKwEBMzyJQ7IqSWD
Vc6UWExtSWTJe4GtlBa/F78wB7gEoze2N6yWJRd6WUJhljRm5T+OU261B2tl/nkLtGbFXxuta31H
jTNOe9cxSHv/QA/+06D/syG3zlTzv353ONWm7TGCciwBve5DxkFdXlv4Qs+71aloAHIYAYpF0Is5
HRy3b8EFYxI4iJvnOgdL5dS0sKrs0gsWSGzeJwcMDOLvp5Ge5wiTg+WY2L1/XPCgBg2RpulsStHB
rF+EOO80NwrIiDvTpfHaJQUsmSvcNYwx1BC7PvPsePdv+et9SN9yACZMyXtxycF/n4VewfKiInb3
9aJi+boYPjc66AgkXeCZcL3COWqbt9WuPRl4jlv2t5fDnmaJaRzXeLHq6ZO38r4c66+HUmA6zKlA
D6C42f+SfRpLypA8T/dd7if9T2aCVferTaZzlQzKHe/jjnotFG5km/eRAOiFTbyK6qasCtPZ68au
pivfGTjEXQ778BMI8d+HSNn4c0vUHcQE2/643AtnRHPK5jjfm6Xv6C+9qlZNY4yrT0iecBs/8Hxp
6y8u6+hSuJ5576mHVvrmwgZNHNY+cyP496eogKo8U0H4UMyVP97orAQpURZj1Utzy4yZm5OVHqVu
ktXcN8+teBlWU/bxz6haGMS3a7+2fwDW9Hpjg45QQ/9/r5oSPBbbfgSCRvUv8W6aO4Yd5bQzrKSR
9kmZKpmu+mko6rt2Wuxy65iijb9fqt+WL5F7rP1ZGyAIIJ8/zpnF//ehgg4k3vFA2Bj/UuZ0NdAQ
g+xsn3qCqLfEXYK18lSJW4rTbgxN2nDdkMSLSDFe52y2P+TqEpbbCOLD1RALzt+lVF49B+Tpk/d1
1tj8/YAOEKZvmRh2AD5+/BBtWhcbNkaxzwcGmqG9nlNHoifzrspSDU7oTZ4+esNEsr20Mf4o7fvS
9cfoEX30Wn6iTHn35fv7iTzwJJxIpE2Ykh/FTCpiLDENSbtfOqXyrc82ITi0sEUe2sUE7o/atdVU
FGl8U9BME0TeO1nhFGOxh/xS46oYuWWxK0pvgdXV90a0z85sNlh3zNnZhJsa29nrLXU1Vz1E8yUz
zX3VMJ0KY28W5qFxZtkGVt4r4zwAq7u97qNk1zGCqj6Rf3zoRsj23B1lku5t24Np+dFuLcNqfp4A
avaIcUp97H1qiqsSFgK3qK7n+iqrjHLewY7nXknTK+aHOm+5VyNNXrepWQQNbNroJN2UfmYPW8uM
ZhnW9rQe9IyryaZRC42WX9YsBK1KWcU7w4AOS4He0dpgJMXIKkhss1xZt4KF8a+aumD8RPv27uz2
18fqOSyEIPP7kqxjfnRwcViYVffwbw+9jP3m0YnhId90q7mc6TlLll83jfSjDRQf0X+LtJ9OSO+X
pjgtYpLFl7mzF9zVu6H0thmomeoghqsyCpKurV9QRc/gUuVQfLZi+2Na8G0eGQjGNYXDTSEx/52r
4q51KlXawzHOGo4QI10tH3y2f8HAbS2/245pNth3dWpyc3yrzJurFqreI5iPYC6dpiZUfiF0mIJ5
fnZ93w0K//FWeTrpMY6wyFxkU1d8UBG5rCbxHWe0j55kP2s4WnVZHv1Wr4FKa11v1mr1++MlKCvd
TmwnpFI87xrJPHUFZ71+7gjM8973Utu4xs67ZyFoNQBAwdQqkDG4omcYV6xj/pDZbZM/obWov1Vx
lMafHBH7Q5nk20IJQhGzC1eYSn300QDvWy2Xyu54SSi5YZ6xL3Mqu1vHnkGykWa36XGZ/V4HDYR6
L4B1bnlXTd/BC62SCWRltSneYXQ3HjCv1THqbiPbDeXa4XxXF7gIwbqG8VNDE+tZB2DnjgX29H+H
1XNB99+PhSTtK2E7ypPCksxgPkqbZeQOTSz9eQeTyGDlAPbutt4IDdXR1sI6GWVBW7ZU6H8OKSVt
9QhWNwyfuSx+qBnenwOLFuZJts+LpZv4+/BCC0HgU67LLpGtdA6U27bYVzrq0seBUt0KixRw81ZJ
vDTCIussfT3KIr2CX+1V6Scv5X318D/fimuagoRLkLMFpd/Hz3dovFWienV3U1kZf5CFzMa2dZvy
zoZX4YYoRIZlLwd0AnfC6SdGwXZSVxoEzp+L9bp3oXvtI1NzfoFoSEhMqLmSaoaEtc+y9Iy66lWc
Bon65zayykyf4FoM1RPEENEK9B6JC618adrmBzBs1XxWo/2dTT2ihG1T4tMv0uXQwH24jkPTG904
Z9GOyFqlj00LJM3wzYr1M7wpt92NmR1Nz7ZXu+PjHI0U2xCL0v5LppuuveuglM2f6HY/tJM8k8VD
eWyHMskODrj732cA+uE4IAzL9iUPE+3OJvXYpZfamLZ+mXcPqi4qhaPbPP+WYF22Hc4NxJ5dDaBr
v8YK3PuPr/O+vDVXj9cd65zablE6V7shpagKa5bEMUVsC5b1XHpKy4FSvZ2wm3ElsCyei5+W63+j
ePxavGwlTb6B7br0Vh+Odt8x2jHYJrX336OVVEbzBlOYE9J6DWe6H5tGH2v46/YrXDeCY2abjLRm
jcfuNYnCg3LjN8txScAK98tMdAtYKPx59/cxGPCkNh29bSnqQJjZHw5Fl1BSRHRR+7Jey3LbJwbj
q9oD6nwz/KFBAEiy7ze1tdZqr1NWcIA/jKZ+iPwiwrMAzui1LoXPgkwPSGmvC2kHKi/setfDi6vv
GDEx1MuGuc0JZy4l5P8dzT5U+rxrRQR5jyGUiUyWP7zrsiwiafjmuvfQ0jBck+gQtmlrFcmVp9w2
/cbwlOqkkotX0yAJRz32Tm2sOzNx2nij4j5n1v6/A/n7S9D4Z0v9bmjxVyxRZxyBXRw0kso0Pzr3
dq3Jcmad8cFNeGltLnEWRaKK7yOjkflzXZTQ5oNx4jBvIUYnLmmlE2GUFhn8JKcQ2PcNYx3zURhQ
96PeI4GPjQXY4o4wCh8bwHlipl+sXRW0Mfrg50t/PFdzzIH2bAQ023g2oJ6t68StGv2yigK/YzsG
W8aHgj9SBHnqgtnlPjjLGYW4/KA4OWMv/ZDyIzrKHaab5czXqLkFIZBx6ctjX3pKHicAAuoOe4EG
zeTXjDaX8EGgWbhdE3Da/Oy+/w8KVJspox5kfu9GOhI3zEiG7LG2My+5B75k+XHV6La5XYvUSIPL
hTbQHjgHdx57++4SkxIDwt7zMsRnpMZN1ii+7oY6i24agLxoBzmefxcQoeVnJcC/AqjnwFF2HAVt
gOv90bgsih2g8RSXqGYpxupL3cyreHJyFkm8SHPhjRlLy0SuZBKSbx1DoT+TrUh9K9Ctgm/YtxNf
tBZMhR/0aHQJTte+X4TT+60v0Rl0uxmF47iBy+3Bf8zyvPuS5Ni9XcO4/7SbeS/A/jqnPlfetM6X
H4ogJI+/o29TybEkzALaWbEaHyeLrjU0aw/2WSrqmgomNmHFBjHQZx+YsVHZ++Q9wmaNJ8ZHr2ZQ
dcwoOxHD1WmnoBgwbOTz0haADf0kJw5iPwPKOCNeBMqVS3wzJK7VIIiIdQNr63wQOzny9U6/9DFs
r66edmISRbSt3o8d8hTDuFI5+uTTYA3cKE+YmWYWK3v7KZ690f1kDsMG2A9FkmT2QlUNV8WmXzc/
ugWsWhkOBKlov/RNsr7YTQGHGOjT+Grqjq63RRXRBe3EvndMPNMsPjG84E/MZeDDl7kkyg9TWkZA
/AiH76tWSL1h9NDfVtBT0zbg5cVl6MwJ8w5Wg+K4Y8zsv7xq30e5biQm9zBEM5AhilL9Y1wHR2xr
N/IeLnPJmjU0mhHQefSdThY/b03R22xmZ3GXx2jt9cKlRp6yhZuLnZcJZfLKmTweLx8ijqA9W/x3
jUPE+tIPPrkl5z0RKfuGD4x5Kn/iRE05/7C1OY1OkMV5FTMrSvPB2bUjTdn1JSKkc8+glMaYRAYe
2udv7OHQ7a0lZ75HM2njPA+PRrP9gdBJ8SPeq+G+mtL1JYJ8OV2XZqS9E5uXzlmQ8XyyWeoR/ANk
hnL/8mP61OHxgP/oFLIMigFcvUjzRUmtYEeY0KL1W4/AvL5b4pIe9dKXekgvhysp4/PvBicPDhpX
mVzsJ9AktxfIl/ZvHn5Dhjrn3xotyltk9/xvEwzj+SF7n74WSUJ1ZwIiI2pZElVW15efvDZNZhub
xEGIjsXJOy/lMiK/HNfB8Pm1FEiyPpYeJuN5uBhOaqagyL1t7cde0ezC4+SNNvbKrweiwaNZYkzg
ueTpgrrufdrvF7gto7espuSB4YVCu+RhNco1g+eZe6F0+nm8K+K+bR5GmxVLm6qXPrqlaYHQGUB4
OR9muwGF3riusM4yiRwtwJ/SaorluTATyaZhlG7ySkYpx0Nd8B7X4+PEe523upkpytTXxo0i+FpJ
nSJARNNB8dvgHrzh0x/kjTCEdJBRwirTW0HVwK51FZeM9i/4QI4PTA7R/1wSeUPd6LfLmxqd6lxG
J/laYqQ6nhkmsKbeUkOI/kdCPn91Bp0Nx6K3BLNNtNQQDeyF71XVmsfV7wiFtNLzwHat6FDBFpDp
v/STThiTsSpLrI+tZE4ogyJlW0wlbSAcOli/gqM9xKCERq+hvNTLqNst4xzul5YLF0Y1ZfMWz1Nz
EEqZyf3ltETVrLwTAH3zE+1WiqaqJQ/BwV2i8YltMaV+Y3XZTBtXFpmAsRXxu1yvM9Ge6/+eJUbD
tIxfVTa5YW53efoSd4YJINmYUxX4BvUZGmiZ4REwTcq8soQxIE4bpV6hxZedu4UqNKX7ikY4C/8T
IUdb8OlJV8PsTWrk/ofGjpX9ZY6Aq3bNOxlkrrqc26BbyNh7lKrnruWsNnT/c4ZhcPHLx9PEL4/c
KgaCHNosdV5Ky9UwLiLrHtz53M8zw1i+TBVn6SEuYNd2IXtzF7npkWA8yxXp9oM1TSPurSLnwP5Q
ppxRGRnCdf5cCmB4AS7S2GphmiQLDyTM88Ga3nNp9x5soQkWLu/VPas+Orqqy8vDt2iKwzSJLYwX
shZWR+0giwp9cJjz1L5UCe3jmhiHaGzT5VblLsGqWxoRnWwaC/WAp3gurhPpUIHNEdkyQdHu1/M3
hlSqHgK8zevua/kes1Tnyo4ZK4PjKQD8IeJIn510J8H3FbdZYzfry4WNk7+TvdJhsLxb2B31zwUI
tb41mSBD5lYemsDImvGARsLNg052R4/dOKh1EAdYY5scJNfBPTJ7Eo4b4LCpHR1YWmMm4Bc9kTXu
Crfcu0k3mDfIRgyPce3Qznt4QVLvJVZ01XUjFO4UPv5r6PHROrZumKV1wkDDHhlZKkd0m0vMYf/6
OQS6gkN0If6hG47MWzdtu2YLULjUe5dU8A3EZwGZLAZ//ZWqsrRQXEEimg+Dp3oTaf2QFMe4w8nk
0HnQQTCHcMppn4+YaeydbF5BBj0T+0qaCr/bzMx5xQFskQIndezKQMzWVOV449DOpmdxGmFxcSMy
HANhTiqaU3ZG206LXBorsqyAdpOZDcQYY17MvcnEJnECh0+lBKbrRPV11OTG7WLW3VspcDDaWC7i
iAMj9DQ5U1/GESIkRgjhsMQuJz4bG1zqwGmqALbF+dJmi262Y2vCaaVaOUcDmVakSc7xe5rkX/S3
Vr2Nlqq0f3g+uig3OMf4+QEmhai/wvl3h/1qiDOSP6nBxRu0GD1DPRTYNkTVCbwXmqJZJmuNDqVo
1aN/+Syi9ZzLcssj4aGQY9a+82D3wDayS5V7fxTL55Hiir5ol6fsPbImFgBDmKihBF5aLI1eNmg5
CWI3v6dVoPVzdfpeplxKCPc93F/Ib5OJwYuLfliap2hd+vEhzgleu7J1c+dxJG06NLJd9xneTxX9
oewCVKckBYCxhW8hqvwwiNX9vPQDliVXsVN5xYKJiFWPFvnfLPKzMQu8lUfJGiR5pOecwFkjKwY3
mDJ1bmTeR5QXKFSLQtt3ky3oFS64RlcNQKEGNP7sT7N2tDClW3Y/cjWnzYlm23tyhNWytG1uxVvO
7B0PlCqnYM9XgUrFJuhCxPUHytscB4LoCf/2rj9hzkRrUmMc4xz80Wm+pRJR6ZZRSj5sLs+SSP/c
i9XgXD/4hy9cXRRx2FzBD34FiXNO2lxjRVN3fqyUUdn4mNt92WyaFsbN1ksg8m0QViddME2m6B+M
qKaw0+/TZfAQZ3yM3rs4c014GqVcOOQqksL4k63r4m7Rgi7pE4kWLunlcfJcLtGz7ONzt8SGDya8
vjy/UUwaeNpLt7gMCS8gMsTa7XNHzYc1RhQ6QU8w3fpFNnrOHxXa0fHarGBiq60roVD/ARA9j/3f
58mqtRWSvpVfeKfZeW+9moPnVH/yhJXSm8tHtnYOqadzCSXAfR0IAomk949+ZvA+xtGIpi9lO6NP
bHAD3iKB4MsrKIL23QXm1ss6L1ZQpcSSF/olb70tRjMtvpl9SdHZOWtWh/gS/W7iSlX3Vh9LZ+ea
xisERN+/unTOrdNwWEw/4UecmQ/9tVvaJa2I0Od54XtDvby30m7ScOh06pjGbTQA4SYBsk2e5pJ7
J2M9A0xlPyTXCTsUfvX4eZR7H9mkOMgKrm5AnW3YVSBUS4gRhIEryFO6/dHbHI9HGMb+cihFouDI
MZDmV/PeW/WySpbygOGvOb6UhqRnGrkYy26q5wojhUzF+FKjDI7dnUoHL31C2O0BsJpQ3m5bB3FM
Aa84yeSrnU302Pp9tC8yf1ygkC/pclVE/Zmgi8CTkaH9tWDIfWVVWbOVq20/FZ7TMg9EKz8rVCpx
5KhdViebokehktvRCYcfM+xKX/yObSMJkYom26lB+4p/jwrXRrjbKjeS6zJdmhuy7xr2dsxHkztQ
vrH8h5bk9hDY+ny+TyMbJ2xK/viKYiHeFn4XndwUXx9oL1ggdv12tObHfJycH3VmLDcFCuynFXPx
Qzf5mEy4MrpO4tm8NVIPnyMG4YHMOpD6tVxPtCTJDsn58HAW6YemuSyQ+oy6HkKCq7q13LTbDFF9
QBSAQTzf7FiwIW3T+4MJ0RKfCDYIFMk3nZXrUaUdlY1V2NtqcbpbnGYSGUA2dl7tMTV/kPOmEDmm
H5ptJnaVYSS3zdQ6B9324noRs7PPLIgiwUjB9zI4y3Lltu2XnOxIP0wXvaFnyK4Jx8t1TYLejeAn
JxTe5n6popJFIKWznY0Yr4I5i+0gNYdvE/BNqM3Fe8DoKHt1cKS+ckDz44AGCfejhaZrEIO5QZS5
3OnOQMqnfQpXbczHHLcN5MRFsiXLTZu2E755ho3ZPtBZbBD1F2TqwhY2zlPC+UkQdvEGgLR0NOxs
2DEa0w9GbydXPgLDvVnM5oa087Vl3eadlzT2zhcg+ITbm9pI78t1aK5BVOZtlC10JCp11qdlXKud
ySZAxm61RGoMk3XYdkME3yoVz2aO9RQ9WLoTlhH/WCdML4zJKp6Hev5tRsUMQc45pJlXfbfSwVxQ
yYFtPaEwSlBXRe7XXI3xwbUSUQd+RbThPWtn08zlGnR6ul8zbHximoIAVp+9Qf3s9VvA0nWPCLiX
W5qTrNssc4lxQLV6Rdg5XfQFFT+kPDtf/R2CS3E18Fdwl1NMVFzmpEPPZscpJb6tWkIaFDSb45p0
B/g36ptraJoyq/QPfm387oQZH3XmyjBS7YKEusV9xnCMb3XuZM+QAqCNj21/U/dZ9jUzBtUES2FX
106Epxfizu9ogEUYi9rbVzSKG1iGXhv0/YBQBhOXTYWJRxk0dmoM4VpH5kZ5nXqoaRanTTIPwyOQ
bRziksObL2wf7bhn4VrS+NVva5jis0HTQ5Zb0S+kgvO9i7Y9YJ/3/DqMcWWEQrIlu7bcqfk6mLn9
Fdm1t/Unf5AB5yv7olBF3tRisq+d3niMsojPPukws8qh1g6JujOUXdUHtMpRSZ9mmKHRNdhSdAYT
mthxsv1iyBqfECM/odBs90zD11cUTm6IyMncdqNan90hK65l4UfcbuyYFkwHsIkziptG4tOVszP0
oOQ6RZvMLQcdIv5TGVZZ6ASROPbtnzJW8V3vO3JjWW13LGP54qStuBdUJEVNa+Y4ld4yd59Cb8jX
sFARtihieYIxFb2BI+I+kY4xBElLP9VwHe8jRDuII5b4PlnMeweL4XAo0DZmU0Ovo3sLPUh1fkUx
5Camo2NYsBZgP3pIYZtlfEIpmzyIXv72xmUmHo3+lRu5y0EwdjxEA6rYgCymcLIq5m+5qnYaVv3N
lKZOaOPC8l22FtvS+mEaw4rOLAQAjL8IsRLt3bpLg34q7ZfWXa1T3Jrjc+Vn3bNPpn4sRVyIwBFT
fUpGFL2U6fpnV1TVHo0WrmZcA0iPKt83lg8TUEJG9dxahG46Ll/nHFUlR1IWWL+63hc7kfEuiiIs
1wgnVFlx9s2P+/Xr2jD/P0/Xiq3fWi4nyvfTVyTADNGdklDYJyqoV6O+ciCB7LyqmZ4G6d16qUCi
W+n2nuapv3MnOC39ChjN4RZ3LvtqgnlMmj0T7yUN1o51dFnq+hhjQOL0O22/DFmX7MzMFT+Hwquu
xrqufw0aFwLVdjXInD13u05VVYjHSXqiLXFCLP4wb6KNCAtjbAORJmMfrFOBUtQpv5edWd5gy7kY
AcuAjRtj6ZwgZ1sL/PESA/lkKvemP9OBYSRwGmBko3RL/NsqTuKvTt/5oGC8kUFl5luOhUTY+sm6
5zYs3/IMN44wqXK1zVtzwndHDFBBykL9nAr7lA5R9YY5nqB5nqxuI7va70PKSwdXlwHsFEvnghHN
mO2srLS+u3FMXRcZcltMtoFSOTY6ppreoM0gY6nLFGBDcOY544eRi6J/bZe2figK5S9bLPfTGDg8
73f5HHtP4FHetm6GQxXVzj6imvlqpgCQsRi3xVKqcPLm9QYKqY/vP3JzuyKwkyabB7KjPiAhWTZn
746bnFo0GEQMfGzl5Y6kg0JdFDu/lEno4LXIipuVOrq3UNZLne15TycDGsoXK8cYIYigrpyMBkPj
ah1GOCVmq4KshUtQDv2bq4dhP2AddkWz728rPxFHWcJ9z5PmbSbE7M0Jo5fUlX0eyt7VR6ucv8FT
k7fUFKdlIi4s8WTsaOiv0L2DQ7aK0pnyM5zxQzz0aAO+08lAe1uyU0RxhsEfDh3wJBacdBhgTgD8
G0oAtcGKSb+1dVSc4MObIbOu4rYetXHiXHZUPv2MUapcT90cWz05zsZmLqsn/QdRXrX38CZFxRhH
tGvuOL8uwvrJchLzqyyNF/TS34Z6EIcBFCsDJe6a56HIpgELyTHZIiuqvuf5UB2oXb0HJ6/ll9zH
pNBy825XYe0WxAqnsTWppzucr4CFZi/9GTWxu/cj9j9FqYtwJlu8YudZVXRFYqxO+dkduOzOQLEo
yU/JcILtjvUC2sRryAb6hAdVco3FU/bo96O1wz2nsIN87vyn0dfdcsjGMb3F5NO553vlRxp2lrOl
8s1AkhVWKEgoJqR7NJjCVzhnVcMauP5MeTlb1lXnjNZ+AXjfZoOTPlqpbE8A5c0WL4q3FBBj07bQ
3nugzLBpffPelov5oGtQHaPtyrsO6OUI8t9yRQgjglHYM8Fmvc2gUwd6jN+sEfbGfDbldCCbSPDc
QINzIQNtCk70goaBNlK3UbkDYhlCFg05AY0XLl44NqY7nDuARhGrjezWaag9M299yuq6/GlhWvdW
lSa/QIWvBSS79Iug2S7DhBopxAgCadQYTYcBjdpr1CwphhFj9c1nuHo7ue14w850Y8Pkvtop7Sz7
tqhwRlmQy+EgWE7mFqhKFtisxN1+wogxbNLoFlST2o9O+bkFCr0t0ZjjBDIbUDe9Up/c3IX4EGUu
eXg6jg4EeqOtOacqxTB0ab7NFaJUDLvK18pOXIpt6oa8nRAepBNsd8FdUR42HP6SQ5bATkQuScNy
uZ4M1he3Lr3UC+JBfTQNUW2o0tWPFpOkgETsnkaWQx6QqenvvvSKN8NJ7Ijr0BkwavD/XJMY20CX
B25nYeRBU6YIAgpTPS4w+HDn4sZXEY5icvK8m25IV6KlDbGh7NZr29Nd0KSFCrAA6q7tAm0VfhAw
7DNLXi9+5W8WXf3ElFI8ysox9c6zceBkpLJs/KmOkQytXvJslV5xzEzD2kTd6u68FcOG2Ghy1JWm
2Exr/tqlKmEYoZvrmCBWnQ2x+k1v93yGYvSfS3sEu0qhhePI4vZHK8+sLQgzcM/Zifl+ZfL/JbeV
8QTfkEamNRovKIbE2c3ZsNxhhjTemEnn7L0ob4a3NXew/LNbkqjKii0bY6irhNkfnYS1rI/5ULq7
NR7bTVzqlyU1vb1Mlb2Z+uQXvpX9M77+2XeoOf5Gxw5QaOnZocpleqWm0tgatN0py/AaxtdqGDaO
as4ORoVctqs0pmPieMv/MHZevXEjWxf9RQSKmfXaUd2tLMvphRjbY+ac+eu/RZYvMG4B0vcyuHfG
odUsVp06Z++1k32QpPknOyklk9rVCdCYgrMPjBvtk6xn1T7LxmUc0PVoUB9qIs8z9msttzfgMEx8
meCG2VEZVvPpiXyN/GMtEwl3YxXWiQChxCPIpEocyr73MnShUCZ2SDODfh/6LiS0YaaLe5Mgapfc
eUC97ForQuvWcUlKP3W0ctCUr6qReYDTeokW5S+Eszj2DnivlxXfhJMuPmk0y151o4nxeGu1lr8S
rTf1mzGyKmefj0CLPoNd0W6b3uJOXcmE+XwtC1oqNdPp8ZXuCf0AMBoFHM1ulqcZm25wjAAoOQ9a
FUrz7Cc0XU5uHKe/DL6kfd0w7N8VtR2JS2COfGkyr5aRKkvFOBoM/fJ7NYGPiORrdgkJEnG2qEJp
HaGYpcfUxmh0z4WZO8VxIHEjf2lHBBwPWtPxadTQX81X3WB0uGGEMQjgrmlT5AOjGeTYqwqoX/dJ
lefmIdAn+iIc3+03OXu1f4mmbHmWaxcm9Zqe5rOnVyVfMpyhr3VBvf57XPtH8yrcH1OMuH86JCPQ
GGCDNQqA255j1bpxMpDXD50YJ/MMzaZ3HgBh0PGVCXioh7QykLxvM3c1AJHTpl2cAaPgSzkLt771
9HLcjz4GE/sgsE3kr3YFDvCEOhfmHKA91BFkn6JXaNdHpJ462Da+oU3JzCtbfKe0mtJ1eo1Ule5c
FIvpn34kQu9+GXyOF9A23dyw83f8SkgyNIu0aGqqf7OQxlFJCT02tyPFoHZjEj8LhU4bUbfJOORP
UxLMAj+7DWe3WzQYKZ3uj8I7F7rDX+I+2vA293DER6ato6u71vPoZaEBY8n+jJFFwCl2F6Rp3R9l
XzIowYHtQz+l2e7d9hYNhzvO9OZn5FbVfAMQJHNpK9pmefZzO6FTTc0smF0BOmXi0sGuLh6AdIBa
q9mFyGPFMt98kEB6Jcf1HARhYlF9W8Khb/qmC9xhoc1AFfQUFAXqBNHV3vPojGVzYSkaIyb1DpoI
JubspDOe/VcDPZZCFiIfcesFIsUNSuWwSzrXnjekcbQxzbRu6A7zzAraTZqpFdoHAsI1xv6/YgqE
lDqfHPWY7thYSK6kbLV0pwx3jfNHFj8LHDtfLKc2Dmi0S3g3WmDndxEYxuASz2nsncPKHYe7XsjO
3XoVDi/anhB+98yfP5X4G8mEkcRbaAeXC0DxYFWtNn9OeYwcRKt7AboODQ/Gxvn3ZMrGrRHO3EQG
ZtnFBXA3XAS0SXVoYt5MXPMnE16z/DfwhEYraNUNvK97WoOm//oKmJIie9LdRSJPm/tKiqX3jVtq
Q56fpTOZXAXNJD1DP4g/NUIf0lfXwtpuDcUQ7meZR9ENPvlAv+cSjf/DKGNQ40riU+q07J/Reg0P
quH+/uf822PE8nJNjA90cFG+oX67fkd4eplhpmF+tvR88fZARWYn0+MaPGFkmFEGPjXNp4e2rthN
/1/SaOP6NXVhsLjC9hCa4nJ6s1hiXXDmFfmJi6frvQpCUlqAFvPEebm2mLklyv45t7imUdusbe8I
w6p1E86lbvyKosD83KxbGiHGkfc1c4LBKrfxoIMLuHADHiZOomgG1Iy8qLlr0skF47cenkphUtGb
nazt+1/tkhD39wrwyIUwQcUQgyrtN/blxEiABC7ufwY9gBmitne5Wg21c25qyoNXv5cMKN7/S9/u
F54upImKideOsdF19EZgxqEFt2uk36YZ9j8DUY3lNxLXF7WcCVKLK2KhnbKucIr9FM6CKICWayka
lcE+LdhUeFNyio8hNnGu5Z3R75BZmMOlMM3UutP8XP/ISPlmn/Zsm7dFslfjYfOM5b//Jw/PBb2f
5kUSwBKA0/aidKKxI6tu77mhYCop4J+DaOe4z+YkfIwSxi0fPC3wP9fPy8OQhF6FT6Dr9ptvLnEp
YcxRFycbIpV90bE/yB08wrbBeUJ36LlGle58beBTM4TQK0ZTZ2VtUAJENWaLaeSjVVTSsDLqJc95
VSyqU0+L/BkxIDoJ8AJ/JhlFnlfRnZ17ocScvagb47XAoFfD6Iity6kOkIq4nQuNMfRZTVbquuRN
rWXM30ADyxEnvFM50lMJERdBVVs+mlJzjBdchq52jEMjKX4yMh0e+RI645G5Ve3v1ecMypG/NfBa
KjQduwoDHTMbgxcQEogbTLMUX0bL6YCyYfcrLhmoru51GunS7tUwhsKEugJHSx7/ZgRHH5bJsJXZ
Z8wa3oCVWSRQwKhf7MfaAkL4TzrQit7GXdiEd1qDr0WNXwIbV/4zuc3BwPweMOkj8AP9WEY0pIFA
Z5lbHETSz8ldg/tb29ops1GBMTprimPr2BTIqsY2OPWMh7LDqbiPIV3WR5nYoY6Gxh/FI8vKqCHq
LHOq2on4qQPiycFYDHUBIkM5VfVRk/ZXpf/UZNULEJ+sm1vZO/F4LKhYJobttNv4YSM74vepzXNq
Boo40HSavR/gujlfeedpjZuLRI8wlmUu1ZKTa39VdawaMnJfoWCGLs6vAYxMWdoKO5oOtPqJwlCj
3XyYeI0pNvg16vcqhakqDzGYUx7i4+Txpa3NQlGP0nR09kp1mowuacyvyAv8+qskql4cMvpWjtjD
92uLU5L6enlD73qZLK4zNd2LqF2HkZyKY+LNobHXGyeDmR+UImZt8tPv1PWhqjAOQaOG35KWNI2s
6lmEaRrtXQv1wF0YAIpecNSxPM4ys9xjBCIAgioGhu7seU7XvEA5FdMnb3Ty8dtQzom9hZ2B7T+r
QD3nIvbNF4ixo3ZK4Vid6HHKJ2Y8tjNu1IMORnAdB27qmkvUBetvmWdwEt/WNZ6aOzN2a/OzmdSJ
6+15YF14F8rG7E5Ji/YUZEw5VfFvh+rD/prrozGckrl38rtQOB29OSXanfOY9z6qut59CMLIR22V
I2PY6W4p272R26lxwwoYCQ6t3K46ggDS4mgT5XIiMIJO5b4ex6i+ocse9C/qauC4KGBRbDTLzLkI
E2bjdgoigJTr5V1UxXESNotIP8Sn2z/PfKas5bSuwM3+EThDwM3ZvKEItV8QBfEqmJYXtx9GFb/d
rjmwbSq7RWnumKtR7j/bNeV86UWDZZ4o3OQPr7NizMCx294UZutumdHjtDednn82lV2JU+7Si4vN
vE73wsz77oB4atCP0LGiR+aCdCiLgOX1mmMzHAkIGCGSLUyhDL4l780z6Hc/IXoJKD9T02ZMj5WG
IO3BXFxkO0g1tIPcXpc/LdCE7tGs2yb8RjOkRI0H1ogZQjGAod+kFRTmnZM71rQTHRRmoK8pFIyK
2etCy7Yz8PlhGDnhvvQrL3lOqa/h4bOc81OJ9pOp6miMzrmc/LHcLvXUJqiDqNqiMOp1hi2Fc5/W
cekc3z/T3whBsFoZHpcA/Al0fK4LpCxYFLFOb5O0o43fIjEnYFlpgNJJ4043H3V2mqWfMLbNB+r9
NWPwrxpG6ghrDJwAsPKoEa8Kec+Y42TCjnpSj5V3vyI4efJ/onPuRzDhSfmjIr0B2L9G7YbxLnj2
TbqxtMv7WWcqjqFzXzKWOgK4G3TA2gUVRbH8izYKC+ux6Ge327c5042Nk6XOjrVFOkQN3yK+NcfQ
RPc/wd08N8S52NG2iyCJgnbth4LggT4cnmMNyYdTuGa7cVEe1jvejfYloBPCrZ2517R1sVpT9Vnd
U+9X8h8yfkR0MvrJPow1Q9vtmBsMnDU0Xylt7wItYiwIWtmzX2SfnDykR4qHaIaeP3XZQMaYXd0R
l+zlZ1Cv/hbrA+pYgLJRvfVnsNs7hvJWwQ066X94qexObl3WH9iFMCtd1yuSmkkndMVdDn9Kvr/L
JtgRgRa0aXiOox5RhkCK1KBq61BjTmY2QSQaAxRPJQxgsbcct63u+cIRP9LbScftZFXmQ5kGxC0V
oU5aTRxxZ9w7YEBAyOiZb98YsrT1nfQZdSEjmB+sZd89xyz6+IheCAxcXo2i+AIEUN7TekMEO1Ab
0SelwPJRhEuBCLbW6y90Zh2iUByebXJMrTR9JauCN9zIZVfemkb/itQo+GbDhag2RoyL7Au0DNYL
jC53uG2dcLpYfcaeIhne61sO46ZlgJm6PbTOeRw2FrOOl3bwpKQ/XtXeDrc0P04oMB0f7ZAPGLe1
k+2k5bXdwaO56G9AbRk5vBKUL9vKEtUanED7VguHQ2D6rskF0moc+3PQDbN/37c+UmE9ribtFOp5
D48E2Va+7bpMGIegYPX4STS3+yEAd3apsa2QlliJqtgZGe/HqYhkS8wLAUa7VEtjexu2Ia9Kp1Vt
/IKxd9FYD30IIWvSmBqmBJTDpRu98KdnZPF9PvlT+ljjczFwx6dyBqyRouaO/PRJlyElcWXWFjUJ
/QymLQjIfyVOvciDJtQMNxr/dt4JgbbvSUcyAN5w1YGj0vQi8CQxvDx4Lm59yswxDe6UuBwk/0wS
jGnXf/T1gUOx/jA58Gl/YK/soO9hRt8I0LG/TQNA/j7tOHNPbR1rxO7AZH9o3KzZ5m7nDIei8ckn
sLS8mE5Onw6PGhq0fhv1zhwwt/P64eC3eTfcQIP25B1xuYteZoTQLbRqem1zLWBvMTpY1u9vstx6
37xPnum5nuBgw0fsXsM4G8ym/ZhHjG5W+fSs63F+WxVpHN92Y4J0WaZexoxHOecUW6/mRj9/RhGz
UNNMZkogx8y8KO7GyRDd54q+ET4fMjjoIzqxh1SSOG6slRt2i3G67zIaJSlMD5OeMAKERe4+r9wx
221K55QOgW7dmyudEpg937uq/bXMAeQlV+W+hd8LNXcE+wEqutmnQf9vGTKWfYZdaXbfiDLo+nPW
Z1W8FzPIgE3fp8j/hQdl4VI0A8rNwA8GvG5OlqHdtIGTgRqDXT/xw9rMoaAHL/7NtMyWT9uhn7Me
dYA/1c/aCkV3J+haoH/3zZQtcjX1OSir2YEwCbfN94T7By0bp4iQ9C8hUs9+XVve9wTKD6tq5lZ2
VGYMZVJQhoUyH5yF5pl3NNW6iI3gkvLONP9zW6xdn9D1UB0HEjLY3oPviWbXK7Tyky2dlvAeFgF6
Vbq/2gkoJMGNc+pjs8DYR7mHERsVo+oeTT4juF3SNFO8aIz5W7QeZeZRmTOUzcVS4All/Fe8B/Wp
qX147kWCvbfgSrfIcrHGWsa9Ubpau1f6ZPWwTJtrWLQtawdpP4dEU54aOnPpFlm4Md5wnaSFtVGM
wMSJ8QJA3yOxaTPphBpRHELja74lEfimYzyg7OLKsvKVxpgO7mNE09Y76Mr+qVB+dNdpPjRNjbOF
SaeE+wwAS4v+NUufplg+T7qfbT3TQPuREgqcjxthD+SbbfM6hgHHf9cTFlQ3NACjFo+CXNEpGVDr
GX2hzzdPpB7TkU0n0Ao8tHDp5YMZDhI778rXdGrGNGcBvbXYl7hFnSPI1ASbQ2R3ixVgMQYAxcsd
JjMbVMfL/5u4o6NqXztzUx0jh1ZbVrlabZaSjV+kLKI5SlhrWxOF452CION+R6lXc6/ZznbY5oe2
AD+x8O8biT2j0ZImRM+8cIsUEJFovIq/WKP3jV2WXJnsm4eSyHjSvGVZhep71LCd8quIbeABdF1p
8KzbkoCsz0YwheI89qZu3ynfJWlYHip2QXBScoe5gS2CkczyOyYMml7PGWJY87bG6hyfrapDMBJq
JRqQzDG06pDhoHGPeofqFRB/6xGqp7lVeqeWv0IkOTJzcRYAUdWCXwScwdrnhWnTo9O0k7uBdl7K
fRNpU/M04LJG5BBzVzsVekvs80bjfl38KIKsJkuuqHtG0obRLQYHM5r5tBOhuXy/1NZW/SJFNjwn
ZhBldyEb90a9nspblDSd/jkRWuT+8MMK5MWQ0ZJ75ibicmMKyFLpjiUhHeSEICA3L1XC+7mdTG02
qZ1dkiW4Y7QBlt8qmm+6VffetlPh7ShbuugU2AumZ/Bhs1yqMJm6pw6s6AZci2CKSlNr3mfLBZww
JW4qB/UuNNLOl3FvsqZEoUPoXJgqGyTqyJfYDZZNVo7lN2eFpSjnBHwgPj0+0Y6Irppi7P6Po4I2
Alr7WJ95bRkJ6MFL43V9R8YlSOaSTCmbKIOcTsv8CB0ZqiPVyAgDk45M+dWxvVj/xNSD+kz9eYVb
cwgAqPS9b7U59fgeiX3UnxCX6vMRSRT6fuWZz3uL55GlPW2+Zam04+kPEsILSmgjcdxm28RPjZK/
Ei3FN/qBIFtl283+q6yNoMWaEQR3FQHZOyeKYsDDukymnULflo7JKL5J0YUx2LccDQTFAppcftD5
Mw5JWdzktO30s4h8GB8Ut0Z7C1Wa51GkdRIQYefHpA/UU/+FLcKTpz/v7GrjUf9beRTCpNGNg9ca
Y/bKs6n8A9z5MdoH5SC1s9po0zaZf480XsqdVtAy2jP10LoL7VrmqglmqniLujw1LgUjWG/TI/Pk
QBIT2gTYDDWtKdXJ9QSDFKK0yMfjDYwHgb8lJdlg/uwFbs9OVwzIlIAvLxSOuTAWNG9QGA5zs97v
L3bZmMtrutI2e5f41H/d2OV3k4nHoQiKYTkggQpjOBFzjNVbz9HqneMVgeF4A5DOiS8/u5gCd+yL
l4M3vqvW7X4MJX+EeonbYtA8YNJu69xM5cy5KVN2xnNfVuZI18IoasA2y6jK/8LIlSNa4SoRAs78
EJ3I8GOhRffpGxa21z22K1AWpyN5bA4NcLPd2yuDJvMih2/CTie+ibJkUHSMS22syo3a3jx7kLzq
lde0HFv+6nNbvxxMdIu30BV8OOXnHKYEAkLvA9HcxFrKMfd+Caa/rcCkRSsYDAJmXMQTV7fNtkCb
pMdFysWf4oMOlM8GYWVJRhyOpdfs7yYC1I6EzHLsflOGMAWuxjykuLJJSAPYxq20IE/Ia5pbsnj5
2t7/hO51jxj3qzAsnJdcxqVtXbeqRU2Gh+mY9Vlxeke0LvhfcXl1R/b6EgOwbtdPRWBC+YG42dEk
YdaAYQDMxo3Xxdh9VDmAz4UxVgINt97RpM0CEmHlHO802A/hnnAT9gH6ROFwbDWRTodgNlrjpgCm
QCNRtGZ+xJ7pH8zYEckRvvEEYrEIhHcuBFdp3uXF7tejWQt3hbPklGyCpiuqg2iIxyU6yuHUSMeY
UXwCk+iVdE6fxVylVix3qP76Y1N6Xf4cB9TM+Essbl4R1plxn/aJZD1NER37fY1BusQ26/ry3JHL
NH9W+Kzl0oQfV6G2VUE70RzFF7vuH2XrL9up8i6MWUdFoFCzue5pBFLpQIVwKAVzs4P3W1VHQzQc
tKigOY/HlXf7h7rlhphFu4i8M5hcS2XhUfNB41qtkym3nngbWbIct7gRyel7fzXo1zdwKRifYRp3
4PN5um4sE6D/dMKWIkCYjl+dVXt2gTVmt20JKZceiTN6h0KrCINE5EjWJzHJJZtVPrbhgR5H3h4L
DzXiThk+3v9kzvWbJOnJSMn103SgOMnru0yHSj3Lxsw8I5FDxDzJAZ6qKgVX6sE2wGjs3XSmS1ob
hLMWzplvlP+UpcNrpDzMquAyW6PUFwC/VX22kD14ByFybaMO5pGaH/LPYE/yTAosbPuOXa8iEIGZ
HAjLkuWHNlKMFxmSI/UFAw4CYXI4bZZQmcRO/2J4WvSJcBn4zcpTDKaetRO7Pa3SHhFFdISWH2S3
icA6wj3Hpz3wxBwPvXiEkDDmYrkcqViX+Cesk0WghPX0V9iAlEYqnYv0QYPZ8cKlUX6rnE5vdw3C
sfNELsS9LvO8+K3j7Q42DVXlT1xoc7DPqpnvIVyR+Q727wniFt7CI9jz+tZOCPuk0MeifENSpJy+
c6Wbv77/CBnxX91HGeAhXGA7JNyIodT1JK81q7KZ6xKeq6FxEcBcyNmjbmLKp53UCysNNtKc/2Sm
UwYHvWNW9xAXDcdQMGFxOCLszLOTDd/4t5b0gQ0cWBIHCtGmmB6j2Eefs4HQAWi2NNLmSxpnow3y
2zHjgxVhuriVwskJdild5P8a4Yc9cTRk6R5pTC+vrUZKzD4e+Dk26FIt/4GXzaRG6qQIbv2ADIut
RDBlbJliNQWBNkXubUJvYeypYucPkURr6/IHdXg2nelIzTcEDtGY88kt7jdWOrf9vrbn2LoXKec7
OLh4YUGpDURdwqK+0iMYxoyMPykzfZeHJqBHuNoPSKAmMJpJK1GikTlYb1TrY0DJH24zP8p+sbyQ
qNorEh5g44hm09bmcOuHFm0gDXILhtO67py9ugCiS5v/YTXhuySiriIfwnNqctwNzBI/IFxQWERY
zLkc+Yu5K2gG/newbO9/sHBN7Ve/Y3NI7XunHx0ytjSKqhRA3JNbW11+JPqaB4i7mKkWHyyYiw18
/WHccF9Zniy8d580BtEMW60fkYOSMANFGjjUTjdS8bV3iRFHLSkNeHTUEydtro346IV2SD9Q59Zy
SygZjv73F+4SnfLX3JtuNQBFx6FRbdNLkcu6/s+uGKY69K/S8s4CoAUNj6TifZ7X+5xCFPjrvWog
eQl7qe2vFttRWt+LNi+yH11u/1AmZzV6m3y+2W3nL4hlgpFvY8ty/S0TxsjcjVOf3EaEDb7EXUaW
ON1FfdzhRF5OBdzsDyGbhb73Mm4WW12WuNebLDK2yhjauM1SYaM+hUWk2+JUTcTu3Je+a3/X7VTC
LewDPTzTjCN71tKqWX5wgrz9qlwOEBvgiKsDn/SuDpCMH8ondUU70zTG/qicjPS8pvGu8of4vnZa
iCBTGXfMGHGMfEgMuoI4evBdl5KGyQKSUYClb7CSdTk5omzSSxUY2XiaXFmRiOeF4IGIo5se4iAd
zK3umRYNezoFZHjAve1vzLgHykD85/JNkz6R7FM3EuGxydwRr4qy1KaW7l+KqjT0XavXdApVyRmk
s04s3sS8cNPWZGresKAtg7uOPXyGWK2nx3T1uivv+PvL03pzaFP5oDOBtsCMlT/2qsgE8DBAGjai
82AFLM9St7WEGNwh7A4VW7/3ZGO8fsJNzIsJO74b98xHnfGryLDEgPFwJcz9BXzX7rh81xiPK4No
jtkMaSDPSVfMT+pPRgHoZHfBUBHr0K1MkcC2U44wpjw4+rf1SAP089wj8NnOScHXOVmRIXfaVE67
oLeNb6ohaNIe6Q6kwSHAT3O7dk+W6M070aWBfmdIlmXDOMistJcq0kbwIaxwdLWBxrJWDAgzLYTO
fGO0P6rY/yYBsnzQtpgoDxAQCY9ldC3dWJKSClGjV16toqRXszlslA9YDeLjjmBIyIrl4G8Bui6I
JvVYRcR7/QGW6Ho0ieLKEswmBb05y+Ia8ffWM7C1YTaeChz3IAjvE2Oc49Mg6wVTX+m/iJ+VzjZY
6KI3Hf5LePMleovn91eYuayg/w7NJAvMwRwmebcBoFwLf8xAAJzQ/OassklkRRfwFJAiBDg2DptF
pz+UJHHrlO1nrSTSeItjusQR0Hehto96JujbNqO0wMdgcZMwx0w3mX8s5VSIpZcWQRfpy6ymb6OD
qoh0zGYMoaK2OnZVN3Hs1KVLrvCsF4e5oBFztDE2pNglE26niq8yLV2QYOVMqrri/S/i7YiKaCuY
nFSiS54tGOur58E8c5Qowodzx9Z6O0iqnMdyJjwT3eEwYZMz+tRjihpOOR2VntEeglCieTFFkglj
vMDzLI0blUdERBZO/E0Wy2/S1ob+s2XQtnjlMmSNB6bN4gFFJpF+DIPm5gZLfaJfmD/DHMB2DFVY
IXF42+ruFpktUXPDQD6fjcWuWjAEirFjDZVvbqvaT+Wlg3fwtWWKJvY4lLEW0x6KxTaYYuJVgfE5
1dnxtD6HvZuDK6chV3H+m4vE0PGCg1fYQf5KqFzU8YdPWb6JQpFPv9pSjAaWaH/SPO6tCUUG8ArN
PDG0p6QC5EK3061sMDlKiNKMJi1w1URoMp9KDtFP/I8XudP/Nt9kbXQ4dlnNHO12HaFMish3F+gY
sp2D1nM6hiSf8HOmXZFj+8yRUd5olh3l+ySo6M/0fC6B4z/G9yQNspW9sZy0A1URqxc+ZS8vkevO
ePhUe1oLR3IvCy3zKZKUPtbkdcIw0liV8xm2DJHgBuBgyD66o0VbjxgikJ4CV+7F5460WHewGOzB
H/gWWlWM7FutcBi/941eWbeRTROXEJloqgnZ0dKbPraaGjhGyUmfuXlrEOghcveEDInpJVFP6SFx
0ZCfaF5p4HRXeBTk13zezST2PMksztpjNDtmcS7BAtEmAgvyNFV1Ht+g4cop56cmpG6NwY2dk6aV
5lGNSQxa6pARMKFYN6mI4tdp0Od0p9pIg93NJCnVw4jxz2+G/K4wSJH8Hs12F73QISSSMieP3HtA
ftN/IPi74vUvWzCwQjDxyw1hIeBevWNMw1M2RNmf/SDnrp4WTfVEVqP7SRNLGphWWkN0MyZtqn1r
vZxZpI8ecuSZlCQvOcPE8U5aaKrtgHLoHQ4kfBy0wQMWJ3qrptzRA06yRzFOxSNCFa8/qdO9NEQ/
bb3St3d+nDtPFlLDQ0M4anYs+OtegQFwpNUeCNeX9/cV682pY7rcbxl6WwZ1k+dcHeG1MZidm/j6
edDIyTmRNV8WR3ZZJqIVN4Yvo8f7gHsCNw1Ld8pqPJ2GMd/V5dBh2Cjm2hvoaS1cMhZ0d5vRuxfE
+eZJdyCFNyDsPvWI0rY9j+k+LrDvqohH8L10VdbeY+0YVGMN5ExScWxwJN5xZt3+QVjmPaXDnZwC
/jkLYF0PDibpT7SWzIIomKksCCdp6f7skcs32CQhfXwnm3fyf7Hs3PnrNAxt89AkGcHD7397byCR
xM0vmnJePeof5LZL7+A/9Tn6Wu5ZGlrUpPaQmcFaJW8uw39M8IJTIG6yzZFidASNwL/pnaB4DZAw
6T9cjCnxb+WTeP8zvS1DuYvSSTF05C3U79cSF3MIrWbMfAuD21JX+rT26RBE9B4Yu8axH15icAXR
k2qNKzabGouqgMByBcCJkcHQbWkV7WNMtHTwDC2oCS5FO4XmpwCobYGLpsi6fec7U3cAyd+U36xR
r9zXIovnnitTYhboRwYtuCWcyk33gzswcEbrMhYf1E7XVD1J9xA05nK9l0u8w5V8g7wLNCUU52fU
tsib3RYNyt1sZOjzFDPk/a/4TXNVWsiM2SN44JYOwvxqnwDR1zb03SXpMeZID1mOTS8fU/bsp8JD
2kCqWjC4tHGKf0IDXcuWTrXBrkLlZv8Y+pLCnM4NAYdHYg9JZnz/4xnLqvuraGL3ooZkRVK90U+7
WpVDq6dD4nnybGaRuWdmIfKLNxhusnG1hnTdaW01tYaL7QTN3nBfE93nblLHaREy174tbwMrkMZt
FlXleIJE4xMAT965CDbYgE1nD5SArVnmJaAgSAbL5RpS2DzfzoY5WIcAdYf7aUp8sArv/2xvbnk2
m7OxKAoWH4d53YwznYwTw0VCrSw14Yq9GSmIYdTNnac98Ioh9kvnfLT3xTRo3e37H0Auz/avL5cU
U2bdtkVtbDvk0Pz9ylcEn7ZcUKrLMNXZL4a48fgS4YqLd8SrVF+VytLzKqc6OmuOFqPE2bllzwz6
u3HNUxuEZiFY9tMqPgkwkyAb1mufutITMMBWa1J9k8jnFeyMSEG4V41lKSz82TygUxsxGDkBFazS
V43fe6xJIJ/u/b6nJI/F17m0BzRCpUaO6Mkf2rjdYq7Jxy3dSQrfuoIE90IrzCqbjaEHSRttaR5R
zDZll8uLZ44IwwxzCsyDjmyEqO0yGAlG6E0bewPz71NE8L13tJMpdTok2EM47NTEo4lHhAIUdvQD
YK8uXbXWQt8SQbCSW8oBu7nz5sn8N/OzSO5Ns8uJ6kspofawPOHAqh6U8BO4koxYqNAHflB67+vk
p1i7qmbJFftSk+qYf4tx2qOeUoEIImYp8uLzT2bR+QySlgOqu3CvpGDqZB/ONwuy8ovbW7XcoJRB
Om1OAmkJlo1++sFsri6JDqyd8EvHOP1r3/lDcVCjptrTQm0LHlpUFydopQY7YIgFVNZ27sJn9Tn9
pqQ9NZtOGh9HTWPjK/upGW+iMV6m3s2EXiqHrTIW3YNTT0bzwSvyBjkuHeIGll71YgQgSepqd4pB
p0xWYaeXIBy5laehwchUBe45QS6TJTJWj8D3lfi9sLGWnFmwQ/XuX3XZLmbJVdzCxf1zqDJHP/7R
BqxD1KTVGWozDWEH3KqaWhgLzspCPQuLo6yFf1FThCwMqb6NFXP0/kv4ZhdYRLMG5gwp6PSQA/D3
OxiKHnkI+MdLm+uhhiHWSp/CnuyOYyRgMH0NGCTqN27WmUibV4TW+3//2wOAl4H93+bKbrMbXX/F
XMw5YCdrpCNjIZN2Qx/Buc1R4PPOLazxJs46+IncQVNmaBVY9ya05UM5a2Hy5C0Q4DM5T5QJ3Qpf
/uDjvdmj2B8ZWTg6XSiBSv3qAPD9GgwRAJtzv45z1D1VRV8ISLnFS4vd9oRNMB52MCiRLWa2iO9V
rFxo62Dr/NnKzhnCvPHWtAmM209TNDN3IxseZoBBq/08rY0W9azf/wHemN6ku6Qk6Z5OLA7Qy+tW
2jiN3qAhKr+YgZ2mu8bQAt4cYwnjzVKhD4e6TF3zvlwH0HjnppbWtjXAMfOKtPml8I5BmvSoMOzU
P2dJUduPf1pmq+hOw4agvSgJGHfldP7kZy35dZHmtfUR1wXTEFIS2Mq0wrQvDWIOi0bCHMUPWV1p
CwZ+mZTN5M1i/2xG96Px6PUxwzDAk2DHmTjpmLKv6nIji1CDe7V9iemIwQPMyzTf68YiTN0o/0HX
a5n1hN1Ebz4op94sH0ZeFpklfPPLpfJ6+XTEE1Zz7WokuRbW8Bs2ddo+0MMVdE5NFnazbZKRUzYK
IivfhSn/bMiJnCP7g8P27e2EDiVGJt5yg4qWmvbvFz0u9bxoaypIDRZSfZ+Hbh7cwroqkgN9HwHB
PLO9/rttsU6f+phrNBQC9Bnaryqv0NcsrlkyS5w6sZ80QtDoUa6niJKRpCn3tsXeGEfT1hghCdzk
Arw+0jCWhlMU9je/xbstDFuDJ0JXnMCGnovUPkotmrhZX4bGGW02IJjC1dwEZ7An40NjFdNXcgkE
qTNwJ/HA191jr4PVO7W2JvKdNuLAu2PD5D5nTzGHnrIOv/8WvZ2pcp8VlL1EfnKXZTX9/e2VHiRX
p53lxankskNHaZfdQpqsk5M+OhGBvJ18bnCf6juDNv6nqiX6fZvTiyhu+8zKQRshPnY2H3ysN9U6
hSkmYs9hoIq3zrt6qMlk23QMXf9iai6GmIaqvtgi9CSPfWK2jCIijbv2hwGVKHjKtdIh/zcuzU9m
N/L+W4HbYQpz/cRt73gymXVAUcxO6lV2i+fj/Q/7dvrLRxU6dr4F163Tm/37O+yjsUeWk1S3gz92
8WfAR72LwK7PaetT4yfOrZrz2qu8Tt2mVkUUFQObh7PmVqttRgGj/whw1nJFzRX1Px3+hP6/Zurx
dIRS6dao/MMkvScMva63PSgB/6YLo2HYmTKo5gX84ldYROjIon6ky7QtGv2s5gdhhf72ZPPpytvG
BM58QHcWAlUYin76dxBVwp39/0g7rx3JkWzL/kqjnoc9Rk0Obt8Hkq7CPbRI8UJEZkZSG0kz6q+f
5VU9M115B7dGAIUEokK4O4Xx2Dl7r41770MS0zQmmxUAlxWpSi820Js+4alFAYUyZ5hR8GawiJgk
FcNprTZvPWxLKMAdMU+l2yaceQYNOAOotgw/r8gaaHS99wzcZ7EdSnabPJ2LeCq5CSMnyw1xayFT
tprIEr0eL+4MGSiGo0pdilqWBn4BL+mv9DD2LxNg2uqcQSZEhDARkMZy8ufzqItcYjQyrPMfJ6ps
R6+8yWjcjPdOMGUeuSrgIGJmmdfqFQoLfa1wrr9uQCxJmID2HMSiBGoDkB42wYng8bK+8wrtdo8s
wer5D3k4qcTcaX4lqivBJtTYZTEwdd/skbLy5o+dUvN7Q8PWRUZmPRuVBYeuK97/UNj+kT7vzZnc
7rdmQWai0IxZz0Ptpd65sWkU/VXX65flnkNDfByPGxzWLoWV/csyAXViGIwq98+0MozmAF3dPmyr
DpC3Im20zaNJG928/4Pr3syp6d9pP5+ypGTXYe7/EFODxaNHzhyhI6fIDgzA6STbBN6FVhLjy8WG
PBNzG+cODloHO/k6LT3HXgabmaja5P/ICSNt0qQm4kYE81N2Wf3euhGmGOC5Zc1scDBdYMDx7/f4
f/2+/Lfso334Y/Om//3f+Po7Q0cwAvnwy5f//tI2/Pdv19/5nz/z59/499viuyI+6ufwn/7U4aO9
e28+9K8/9Ke/zKv/890l78P7n77YyaEY1sfxQ61PH3qsh9/fBZ/j+pP/p9/828fvf+Vl7T7+8dv3
diTdmr+WFa387Z/fOv34x28M7P5lMbz+/X9+8/oB/vHbqyyGjx9/Oxcy+9E2/+EXP9718I/fzL/T
3g9YG8k1QLXDvPq3v80f1+8Ywd+JhKJbeq3lQqg4Ies8QOsh/8dvnvg7nUYLbi7RaOgZHAp43WL8
+8dvTsi3SExiyOFhvvbd3/7HAfjTifxfJ/ZfE1P+fNPT/uLxZ7MJ8iyGWFSRv1zZDdwSqNjEvtWg
oYU4eio7/ssh+ecr/uUr2B4zW8Zl1Ey/DOi1rohnq3iFHrn+5h9FVv5/vsL1afovLcawG2e76XiF
po8LPoM/6P+XV0CLdxULBuRI/rKbMrdMe2zLzWj0k2vKRl+qv3gF65cus3XVwVL6uAy32TTRQ//z
h8iAoaDPRjlXD62z3OZjJ5433QSfCnTN5lkoeLV8smyIrSqQRP4W6c7q/Bpcaub25HLo0kOeODaf
lp6+Z4yRd90+KxOJ7xHVojIPKUib5SIMUcItrSsosv/5if6FQHCFbyDp9SnHAQEEof9L0dK31UJL
x4fOupkXMfwIwuqG4MVdO/8V6+CX8uj3V2I5dm3caNwF4pcTTmtI54Lc38hau5c0UOUZ6OSjBNX1
F4qJ//0LUecjMbFsTvyfTwr+BMRdMrciB0QdMq8Yb9pbEc6f/2+PnA+8g+mt6XPu/8NNuHjosVcT
fJnw6sSeRMvkPfiySO9ozNVfvNb1Uv2X5hzHjuQ5gA3XfzBb/vooK/xqcAQAdaz7y0mW+x5V9dJt
saXPub//zz/Xr83/64vxoQTjTzZKFIm/KE4qTzKyuCLhEQfGtfcGlSvzz4zLUAC/+zAOCD6n3tby
L2pSbKMs1L9+ToAY+M7p9V873r9cjSA5FLAvZUe95Y4vUE9LOAg+QtBEWv54kbhZbLyetY8y1QCa
P8jtyZ4n5iV66Z3EUXnRYihbCwRuxGDFFIoyj/M2ZSrsuaPxucM4cphIeGkw5xryXJpj97oSUGJF
2ECHl5TIwi/ppsOvaeDhydZB05O6gyC9SEycdMi8CL2Q5P0wFqNm75QRl6GwL3iHhhNDXn66Rxv9
rcbS4EGiseZXrwug7WFTBhnp6uAJR8usn7LBd2Sc9c623JDmIuwzWnfYx6gFbjOrNp0I6Tbk4dkz
thvRwafDeBEWT/aYfUzjFjDH0qn2o2wJwZtl5O5syZW589zX69pH7iyD4DAG6E9vwiXrn/sNcMFp
6bBTrfgJfhRrNjy4lPsElIL8aPyspt1H5EiUl2veJrqbrvyD0bNvbWfWJN83YSdg5ActmQVTiwh3
IANVQMg3u2/EsNbUzgw5y2RYq2ahJdTrpEutvrlt0P+/p+SWoCC6Jvelm/GA36R9MPFsJKRiI63f
GBGTigIoNGtQMiVMMdHSQwVrgIYOYiS3CPUQTMpeW5FX6Xa51bgi5nOGsdrIYjPVuDhKyILjQVv5
6EZN5UMvtGE/PnfSz6Brw/4CxhXelKx6R7eFSZ4Hyn6cHB0+z5KVHJs0VvomJ9UJsxoXn+2/GZ6Z
XgzsSQMiwDG7dEUl5xtOqbUnpgozepBON+zcyD4VKlswLnalfJm5d3YGgvxlLy0WkcsYVhM6ICv3
3QsQ+fqwBZ7xhnpnwpsxjnoHMWJ0uLY9lT9Uq0AHwo4l2Hsl9ndw6a26HXGoozJg7hwNtsKd3KV5
+zQOq+j2S7qG4xmTk3dPu7I/zSmWnKMkDmh9qbiC7MPMn/OyKCfVdBxwP9FffQHwVu9GK9vOapBe
suhuXo+ubrmio8Jqg322tniufUiGIGCEX9/0eE8x9vYT6NSoLWht3M8gO8rvEzJjk6FcOhhHdNz1
/Ewjt3zX5CW1Z4ZJ/qmWm6ySJWxrL16b0H3xKqmKCzp1UOzhFY+W9J4qv/bbUHZD4oyaCNmJZ/vB
8dd+Qc431DbMNho4J4kKYkzaFtuwrELl7AuidxM7tYe9dNbwOccRsHdXZ9IRjcThHQ1BvncAYh5J
QVIPCxm+X3LH6X5acMSPpWisPc2V4Fii3nwP0N7AYC30Gi1Q2LBiObDUmX3343ydE01HvQbGqwaa
akVyBsVK1NOY/2hRED75GGEuEHZCM6KJYh0dqw4OykbDGfldvb2HeWm1sZsKkJPz5N5orLVZtLAK
7yfCMD9jxAjeuYHpFvjLaB8MbxgeMCHyjtjIgZtVfXNTeHCZ331NL5QEUBKQYSMgW72GitRJZy0Y
bNGj5zPZBe44Haqt1hdnWz+1sstB7TbyAqN++16CYQgOc9OE7Y6itl+BXjLYpLtvYS1WXVq8MoJE
pU3ApDq4TWqo5LoPLXaiFs3PeegDSHr2jLCFAhlwedjV7lmMckFV6RfaJJGpKwCLuWrYLq5TCMAA
RrYK2rJL2B+NgsxgYl/pcaUGqppbZZb1+EaHGSJn0qPj7YEQFp0DNr1QmAdZsvcpsfFLXEBZeOF9
06ZLlZ9FqH9dGyEOmzHg7qwi0ptzbz9MEIXPQD0kJChAbyJSTTkdZG/OB8I7zf7g+2X7w2udesX+
ZqmbplcGMJrV2HbMsnHLTkIbT7nwsV8IKFyveGvcV4lObkeDq7thvpBnSTtmWdIHw/oWdLa3XUxd
gNFfych66RVA7xi8mHwYcGwfRrRy3+YRaApjGy6RvVdtnb0TuP/s1zpgYkUeAXx3lSn/2AKBMU8Y
GWa1q9p1C72o2NZufsZ4WW43yEyKdu8Pm+U8+IOjm89D2s89smyMcY8MU5odGU3iZiyb1vwKAtOU
sBPc3nmYKSgvhD4SVVLOkIHNfrbSowW1GFmhld2ZjvSeSP+ynHjDG2jF6FpoqzNux9q869fFy96v
3Ud15zvjKiMxE0AHHmBL6/tw8sTWgaVf5EV583L2Fex4DNNhdrtOJrQGGr0KK5jRPjdE+nXcREPB
WAcj35SQdMPIOZthqC/W2nREBDc1WSZ4BBh6kTGGtSlVmnZxygNbRGEa8lYNl4YGTrs2fZpC7pHj
hKDcO/JsUEc4g21zB2HyOkbJ3E9NZuVNVHrrgpHcnIbjNpvNp8yYt88bC4APML0ABW7AIk5YbSfM
O57JvYFfBQy6lZuHTND4HLZi8i8N4gwQBNOamftKL6qP2jW0nxicSQ7nMh86zT2X0WsGQbSmxTNE
X8HGILWR5lnpjuHu79Zdrz74TQlumygBipJIuR6Tl9xlBfPR5x3yDb9tVG++fVJiMs3fkc+0JMw2
lU9OC1Z0V42TeG5y15BoOjnZkRZQ9u5cxp1PBlsVuQeY47xueQ43jnEX6Ogl1Uc386X3CQNRY902
IAdiX8v+rmfeE1yKTNPWbVWtxjMaOug8nVFyNcDK512DI195mIrAi/CjGvE6TeJg6obf2CiwroKi
5qux1DU32xTMTrRqcgd20sYuC3sTvLzds8f/Zhi9CV1sEx7Y/U4cyQMeq0uDutk9YhYyqsRUBD5Q
f2ahgSkt7Ff1kKN6J1klfZcW5Q710ly+oRAoPPANaKuO8FCa4UktQSjjbejpfpPomu/KFApgpKbN
/byFYi6jAKgReh2Gfayw0IyPmZaFe8q2sZI3uqrKJOhhve7sRlfZE7XLOCUaY1Mfw4RUSQPEaR+6
3kYF1QEm0lJPz/B3YpN2/U2Q9SqRes2SObOPvXDzu9zZqkNKTgBqgrqH2gTcPeOWJ79sJHGjxhp6
XATZhXXgqi0BmxtccDUKANYIciJr0n2yGeEnqNUmOxuAvYQ5CWO/uhWYHD/VzfQ4NfNVITNZFYlw
rj/cYSsUX4iEQYNdtWO3M7ZpZXa85cfWnywSKHy0W/vZ0079mUQaYvL6trFQUbSrebEGraiBCwds
LnkTFpBRx4J5Oob1t5KHLAUCGquTrDwyWttq9s7LNHsPZbo1D8vqt8H7jK0kewsZ9iQwY8OSB5rn
f0khWO1zu9t2pAPMFBWG+AKaMghimi76cbEtrLLIy7yzRZeSFkRQkhclh9I/oJy1Xq1JTBVyA8OO
czB1y4mdTaAO3YBbEdSKkX5rLDjThExI4ws7q5HmcoFe8dmXRONBOi8aqJhozr9hM5iXpM8Jeri1
fJn230zVmsV+9BtjTERdqOYZSgOrygDbLB5VmFN+MU8AnBmYDcBdnNSW3RKJoqcljxdL2y/j2rCB
aDqx3qyrkZ6YTbdNFDjglS88OcgqyInJiHyn738yNqGoJsIpWsqKdnR1HkmbkCsjb3DrXo7JbVPG
qVr7au+3eXZE3JneL4WoX6BbDlT3mpZRVIQT9wRNyaG539wBI45ZhesGVgIgA2bcLGUfUm3+48xc
xI4QwQZ3QV/KHdsP924klDVunWb8WRdu/cpdGBz8rgrOOiSCxAi08dPMuNliluj1NIsQg1SmO6Y/
m7GY7ES68hodvcrsu+d046Hfts54He3KXpBxBqkVt6UpzWvxKgAQ4GBIVrN0p7cOBRqbtLAM4GgP
9U6h1iwjdmGKkCO3exF22ZU7ut/SjJFkWodULSlSjW1bs1Nt5E4Rs+oIHGiyn+K5nubyZBDOZJ0U
AXfyEtRM1SOXq/hzoXxZx3hOunmHtqGVl2rcABfmiEJOrJf5iT1XSuoPsI0C3du8fucxgS+ahEW7
iJZcWDdZf92WFbrhVQHy77168o/EeM5xKzpPH7syAzkUAGqgd+ZZJWG9NeZcX0+3xNi5hxQbZ5K2
IYZkq6/S9jIaxfxZTANTXR/JyWglmC8HI4a3tvg7sspKgl+sMPdvBjjSDd6lAAFILik1knHiZMNr
JpoQ31ZDEvlU20SepvproE1BLM3ibSgmxHCe3Np5XxorUzGRC0LebvMsIIkWg8qfbLfgnigIryBg
aTTWszFl67wDebPcMZGSRyeb3eXAbHaZogwjZVR0k/reyWK8Hy3o5Cd3HIMvUOj7ISKEZnBl2O2v
5AiYd32+fXFNKnes9QpJt30NLKYVX34qB9OaYpsHch1PRCniMibhhQ3ONPJ3uMvxOniEBXmth3C6
t9anq5+v2vfCzMk8XjOpDyWZvPtBu1QT4Vgna13xZRhO+6Kahj1h4PVTB+ZuJ0Tv70Y0UBKLpQgA
/ObZ15JG3AtJxaznrdLiTZnsZuUmqnuXZtWuXjyN7LNo0y+W6nw6eGZ/DqxC3RE7x4stXdZ3OwcX
4KfQ64qfdVvPFOlLuMDAyFdsWysb98FTy8GBYbom0iuG+7V1rEOFCku/olZcb3KNgn+DfbrtufWQ
LTCG9QBYed89JAK31dSPZdRkQj5SorZfxsnEaAY2hU3upimIHNB8qJXWrFujaXDZhHYYhk+IvdwD
xjF9qYqqvnBNmziAnRKx/9g/2lZrvsxO/ZxK+ZRKpAFXvgYFYFqiOUymxV0/s+CYN9AjQ2efevl8
WinoZVRtUn7SauxysiMx3HHRVF3SANAjsqO1vwfCr3bwDNvTvPnmfI2pns2oVFf4ke+EX4K+MY7t
0tHEMhaNu9TWBk8RIoMxD4MCxGpI0qpOelaENwMQy95ik/nZywkix3i4Fc95Mdovou+nQ16gnIsZ
dFWPxFYtXwyVNU8eAc2xa2TLuTbW+jKrtOWiM33zjnyu5ggyqXpS6eDvRB+4sQRyfD/oIjx6VUg6
S8C2PtLsBFHFD978dRzdJhl8S3vHcuF0JVwDLnDkyi7UnocUtQFPF7hWC28gLnpJ8BrO3sNmEi7g
kUT9MyUr7NHrrfKcE/95RL9UnhTozpTEFnuAeT+GR1JmvLeQqfkjYYRBE3G3pd6uKBocaQ02w2Si
T/+MfwEF2KQXCVEOqnlMRGd1bK2UXkZL2FifjiS1Qmec9+Z8hQqSQpkCWU/HqUqavB5jR4mVYJE1
LNnA65LPCz9xeTSsABhg2itErdOQBJ1aozQnMcGdWdhcEiztiJEEv6TDpnmr19KqYOWKao1MtyaG
plvDZOZABDFBaNNFIqrX8TQo9yNjkrbj2S+/AuqIhyIon1Jt2tNtt414IimrX4Gv+M8AZ5uRgtYf
q+8bCYOfVgW2bY9EQtQPHA7uHsJfVngKS9vFwxjU/Ls1xr25eR4ZwNfeIe6ZJRAHx2r9FST5INaL
zEz3vS0ck9WYvmmibPYZe5Tsao6obK0dhAgRJqHZ+0RAqpTF5YoPywccHFPqjbvQ8R4cs8z6WHds
rCITZ8llnLhzfENYjLBB1GnpBh8kY4B2aJCexwNsadidqfM5JS7tifYYW8uwdBGs1qaGcRfoEfE8
rBNYdKNFqOjGQGeH1rR4TjH5kx5W+LsQrH6xh5ZC0NJScxHs1KpH0K1+Ti6pUZj+xZ18pFiBrbJH
RHc1vD/GUNTFXHkEWZDj8wzYNOrejAt1fgmt1+zESbdMuPZVBQpWX0SNyD9sjB8DrASA/uzPP6AJ
GubOSBuT4Jk535N4v51n5QOPHcihzI+zVPrddzC1IXJwkn5si/W4DiYvPWsb6KkhJvWIEtO8X2pO
XFiJcVeFkPFEU8yURWhv7yDQhH3U94AFcaEQunnbFfql7cZ3wrWm2y24LvdTWFyASeFZyYlWVzfu
IX+suPyOazoQHqQcKvWDr9zx81ZI378hwnBhsYXBc0vPHpNT2LKdWqwsP6HLcsAGur33BkV9vpnJ
hd5Z1UyobMbE8kdHmXkFZgZ4dDsujcicUREE9K2SLTWdgXZKNb0NVMbf6tbjPOAjsri0BTIs7COB
GKIwHOflFnmrDI9Kldh6FAAgsnmqPrzkc8Di23kCb4qVixiPX5dG5bbKV+bwuZkUNMvvl3wKCYNB
gR0cemdoM+bt/eTfwVZu96iwfY0igv1HJBHDfrNITS8OtfbHk5VDMzikbAPeq7H0Dnk3Ve8GgM8u
8WcgLelWLmLPBmOdDwWOZ27QxyqnpZDbDrbmgkTME6HBjrsPdUHshqR8DtEAWvYtOWMW6TZpFyYY
QdRnoMXglLQOVYTgP/2k2BaFsQUwYEExFKg3j0atz0yJLJonu/X9BAuvc/KAtw0onDAEJaoMqKDs
ySIdBNPurMkydGgeEhKsbtNsDX7Q9PxoreaReOuCbIklsO5X9AvmfsvntN5lODCe7cEZD4Wyip82
wY4dFQOEsV2Agoy5QdvVTbSuYXNZy4p4ihSm0bVt7komGl67vmdd0IiYHdHy5qS+BO4XVOXZhEAK
F6ar6uZElFsmDuNmjFMcQBRodk7jgV8fnXHAz3qlI+1LIyfCA9gAk8wBWHz6stRaDYlfZNu0z0HB
rFc/Z3obZPjcI110ZJQhl7EvBu4FOwqbbA2PecMk4C43vXAFe+QuIL6Ctfhu0kCf4spoClzNEg85
bLwVdO26lsaBybX3PuNdmzFMEhNG7l4NTKmVW/WYQZ9+QVQspnjkGr+M/sj78LtMVKdwrgwjVi7d
lywijsErHzAiGH5CX39kPMAhI6JY9/N7k+vZghnY9+8TDbztx8AmrH6YKIFPktVwOUqf4PtId5b1
aKJRr+AbSvPFuBa+x8yxTU08n40Ze5By56DDuFcYuxAoVi69dcq4j62w8/2CCc2IEBA39OmhYIyx
8PLyUnPc94utPLrUptgjsCpuHYwI26EG8veoM2s8zq1LlEegwu1+SEXxQFU330lbT3nsm+RMrFr4
/JS3pD/kOgoVwyOo7JipboZbX5ZUtaJtZueMBpxQek+nb5ikRKKQSRa3Pm8MYttAp/5ptIBxxAUX
8VuzyamJMmKyKRLMrHlT41qtBIyNhEBukzHTrczorAJuzMo3ojE12w46/mjA6jSB26svmAlYov0K
j5msA2ZF7fI+oQBMQXgH/bOxGeq1bjqXGRzPrg+nKcsHooYCDJtmPhwmmN27q7WBPXKgc/ye9BGf
h3Vz5hiDk21hjhvDn/XAVhby4mhutEq1ng+2INuW8N8rJCvfOuAOKL7r4wILq4rbxc9Psqkcg0Mz
tYcqq/ovMBRcgluN7iTCYX4WtgClUtZTHaUfYdcZj42B+6IMSbeO1tAFLsBI1EEgTCVax54UpEd4
lSk+tDmHfTwtJXFFksQY+1zlTf4J7w5p1AVscpsZCtcz0+fwlXbh/ZTXLynxWm1ie3kKGoX9Jmex
3XYDOV+nxuzKcwN//UgglX/r+Hodz6ukWXIRqRNme57KXUkHkd4Z0QGSGCGHU33nDL2cdnKcSnyM
aTVZkbI2IzsT08AssZHbcHGIoZR7znhBj40dRX0vrhTxTjI8SsaszFPe5BXDuaxMtoiMV91RMF18
AhAPSGfAGRl5YVepq2sx/MpI0CzJKLRIDeRKdXZYexZKTblZL7Bf5P3kS2rCit4kh4p9HNjZKasO
gKV4Lsg+YKM2Fwr0oGlO/mezsoozwEW93qsWex8abbu3YpmbN1lYzkXSzC0U3oqZxbfK7GWxV2qr
509dx1wjIpI4Lw6qs3nskrXU7kKF+G9H47x973v2wHlYLtWjZITHJ4P4Xj+Ygxs8FoU1yJu6XFu4
idI3XjfdiXuRZVsfiYaOklthk91JsV11dJZnUfKE3nLbdJv/yRbXHjmaO8/aAVLzLlxLMOTJnNuT
tj7Km2UwHfKNBo4Qiq5OHZmHvbZ63Jj51Pbg4ynV/oYJIgBWhi2utF56irKrn4MgcRJat5HXG40l
ZriE8K1HiLxGuG9ZrmtvMt7adOmPRNUQmdoU9fqNE2feFr4uq68ViusIbbJlPM/aqxm7TFW+0dzz
7ecZut61MZkSG2RqegNuqebyOp+aTkMTZhUpz12nDojrtpfSLaY6qedleR1W+5pCmdmXlT72I/P2
8qscenVEztSok98MXXXMlbS/mYtr7ao6pI+J49dXO6fW5bM01z6IwAu2W0KPgqFWuViUuV4mzKRz
lmJ6HlroEDHu6Y298hSY6x7JQ1fva6VDWo5XM++uGnzvp4FIpj4NczcwzGlYJZEw1vqUj1QS38hF
U+ur4eE5eNIpzncu3Ixu/ro6dPzdQM2v01Q20KqWQhLutoTUzDqg38403iBZrKDBvt+m0Mgfh6sX
LCqKSn+xAS2eOhK2jwRpERvrlFf2k7adnws52M8F8CjrZNGru7Nsb2wj+h7QEUrc2ARkdXMnLgNo
0+KuQqQsnvJ85TIvucD8s8tz+9Q0q1nclIyj2aESG81CH1jju+MFwx2hHihJbR16j4XFYhzP/dA8
QHfTzzZbf3KNjakr8K153WOWmct4mS1LkuvdZl88qiH4p0tKM7IUhU0MoG3+GNVkWvGY6QInkrpG
D1g8vJczNAiMNsCdFw2FdywersGf26l207791G/lfFcXnmBvTlTNJykQLETC1MPL4HrqZfV8m3mx
1xlMBRBmBhs3X7KFBiLS0B4rFxAwW4q46SuL5lKHypk2X/3Ieyc9zXHAe3+Hd6jOE8iHBxO2zM4C
NPPW9Wt+2+L0SGxm8/i36unGo4siOJuMGLzIVcaaHVbwZ6Aa7RomIaZYcmmfAAYyIvWFsh5LOVo/
HIGYO8kLe9pXNcbdLwWFIB3R9crfZDLpH6+slJNyy/HCSM7/anZjcL5aDO88U4k+IYIgrQ6zEqTE
+F5h7y2nFI9XwPeB3K4ePk+xOq+prllmIRsUB3/ox/w4skVmqNlo82iNDnsu2PhDv8MuHu5cphg/
eW4BDNk6IM4pgtV3jQ71Fv9i/oCxmCTUOQUfHHn0A9tEGsTdR9IduvGpt3rrQRcjSIRmWu5QmVuf
TTWYF6wg7q7v+FM9Y/40lihgm11BGEZSW3O3X3W7cpU4BI9Os/CmnT0ZZXDDjGj5RN9IYq1yxRY1
azeclZ1nt77b+W8CNW6yKGvE0sEev8gqxqE1w2q2L2ZGp79eFzLccCY6P7iV0h1hReFDqUa6VcT5
7frMI0qsMcW9XYwlbZ16CJKGNeXTKKjwRajXHb7GAMx6mlvNzzSjALwUc5DCtwgsTTOnZlE+UqnX
VZzj6YIXnDbPRCPOX8mUzgA2ebOmtM9CZZNAmHb6iOxP3pSD4x0hM+CCc+ul5YoWRvO0IoRg2ElQ
K1FJ6fbF0i4jFBGWpBXQvlxf+00M4jZnPsixcCDGnfBhO+luDgv7w+Y2PKTCSQn/Hko1RBK6/lOW
BTQhhq4zn+aBw9WEGrxAWxi53OcGQ9GwGWrC0ws7eMWq0Lo7bxr9fqfLAk3c1DRj0pT2Jk8p7A58
NKPfGXvKCnL2YPFjfaizrX7B5bOQKdXMF4viLozWikVuD+vURRUN8ItswkY+YNJ2b9cUQzmdWFNn
7HEISINJzonbXw1w8p62Z5B9ncDRcKMo9zoFY8JAOOCU3Y6FNmQyisWx36xlMvZhhkMuSnvDpf6w
NocudNBz9UJkYU9pIBEm6qMxYq0Juc4Z+G41GCtv7Q6sF9VDuvhVcVMR7/6Uj5KpPafiDA5se2UY
n+m7Ar5fSTfRzo5MR7OXzii4r+axvMvwb9Ic8s0M6QnFOvRTabCjZY/PfbFxwMbYoIROls3ol2hd
cvVdTdXcxF47YDxBuD3yvvPmQbdDuCQVg7A6phHe7nCtC/lErDdTTnI3zynL2B37GO9+HBb1aJIZ
DLRDSOYYU6P3YWqwaQH/DjF+7MJrYV87e/hjjr/Dwdccm9wJiap23faJCRt94J6/1UJ9ctLTyrNm
uhk8b7yf+wk5JNReO9srN2gq0L42opsi9SoLicbYPqDVtm4XaeT2GSleu5wAS9DxApnRPhiDrBj8
TNwq6AAKNhy9us+U43JvzPJQUuSczTTf3lNVzc9qQHcJxdqdLyocN+IJSFgIY9enytp3eJSDyOzq
6UQj23rzKL9B0RcrHXvXZgzh9Ob72KYbqaVhnbYPCy2AneNWEyyPZXVu5qpQ4SdS3tVFuttSATcJ
nPkAdpGxh8LDRpgqHMhdLerqvpzGIN1TKyDUn2apvbhFOiQfmUrk6zM6g1p9pvZREHubHjq7yqur
9STAxhPaU/6gOimsY9AE2TfshaEfgX8PGsCZgLKj3guIcp9Q6jyxAFSIm0TLk2PtmoPaBuvVx875
Owhux7EWX9AAdqx/WCYWK2EjQ73PM3tmD7u5dCMYq9YsyFAMUuZFmrFv2IpgZy+D4cX9wJO/ouNH
lrTlgOpjEcHmkXWvmF6dN8cWflL5Vv4jsHgrRyKAOgT3YxuUbBZNWlS84yU/w+1cPoUoAr19EXpK
7Ga0eQSoIsnuQNKq4Ee24po5ybmln4SMUWEvq6ulit2uNW8Br1LTmMG8fh6kU35Do2C/9wH5wejF
ZPA1R/w0ACHqGsXAPwt+5MwxQhZ3JjH0UmHikAgyCBYtQzEwysvmvhxwHu5M9BpzFPqQWokFDMJH
epnIQ6wsKJ6nRonurkoRSXADli6lijN3ExnB+XaTm9PyXfBE/bCJG13jqbJYccjduV7hZbB8tjrT
eV57w6wZxBdFerzWZT7TQ3pMexrb3hrNljTLC3I1aeEcC4ApFSCTCZWs0jOs0EqdWnCGPsMita5R
SeQ8BLTGuq7R2XSNYx4yOv74ZbMqxjnnYvPdUprgkPr1G/Yk51suqe9jPNYpjxEeqsNNkQ4tlL0g
XB6Hyhjbw38Zlk2OkkKJFseVkeD/d9LOazluJNi2X4QIePPaaEPvJJGUXhAaGXjv8fV3gSfOqLsa
pxGa+zAxnGAME1WVVZWVuXPvRpE+67VOmjsgFY2SamYfFOjw7sbB77+rUVOSjJXlr5fxq+fwXwu1
KvAgCm1YgI0FDGneK10dtAhcqfXLGIJpYMs61nR92coCIpeqJIRWmmEjBKYLyG+5iDxpbCIK9uqs
XPkSorHj5A/Udgv96bKpU7Q/SmOm5dB85wDGp99NFfvKAG4VyNuR2kXRx5Vl73Oce8+XTSzMmWPJ
EPFBfQnxhy1Aptk7sHDHmNDo+rE+Z9OObP5lE+dAc3tmkdMAnhl0QXyQOxzh/dFMAS4TlDpF6n5b
SsTV8UEGTwvl/gqO2D4DEdsyFBbc445lKzT/8PsjSwjhwhYU5sBN5uwqWb0+RE7bvjKHH6l9E0JS
eXlkylkXgMmUqapj2zZwc/jyTg3myFBVsj/OVNmTi1I4If5NVh1C5z4K7+Fv6Sj8miso7fMVm/HR
Oo0N0MoiYCoMUvUpaTqA5uAueFHz9qpDEFFrd5dHdu55tE8pvLaBY1umLrpFYSdwtZoEz4rzOLSv
jb3SByv2m6sKC4TH0YJASwtuLswc3Iq8OirT3Oh165bIuXf5W2SYbjVS3VVRU0bjeKN139X6teZd
TGrxGpqM+8ujPPMX2hHo3eCwUGkJVT+IZ478RcmhVQicidyVZjzmQUEA17yMkVm7vaQ8qWW0pabw
cNnmB4j+BNE/G52FRBQZiiCyuqc+YyLNktSBQo48ch6q8q3oiQNqvX+upfxuzNQd5cAHKnOkKI0K
AKTePA225tZafJehPFvD2g51xcvKV82NQ+dfpdFRKDMZNBqcflVVj5Sv6PfZeM0/eaHfykRfRqSX
my6/t0202Qd7Vtv44qgQ5sLOlaXaPxAWrXQ7LC4I/b00inO+qrbQuGOplO38AVhtmQLFNKSt4ySb
vvS3pDiuoLN3AQb9uDzys+N8Xo4jk/MnHfmAWo0U8jNMVt6+QKreQ8mvp+rWVv0VbaaXjZ1tK8GY
sPaD4QOC7jGGeiEli5SKpsVD4rKRswMCI+wsy1B1TiUW83REACXHqM00xNpHY0fN4FDEoG8T7W+P
dYtmNot+Ng4IWrFFni0f3sJGajSPeN1+GjP5NxyiZEXS+guEcvnr347J0WmLhE/cMXWT6/B0TEUK
g2VjWKgyhQANCZZ8rXvFi1cu3HP/wwyclTJEfEiiWPNVduQMeeOrHe3l3sZSXpton1I0z4AKAFtu
363CWOnAOnc9AgmFbpu5t4c2H2FQvdQFjVP65NGwutHD9hqVgV08pM+wve+6bFqxN3/96R7HHj2S
KkcP/xZ3Vxja5PgU1UMA5J/OVB6SoXnJUP/QM//28nKdWSJ2wSdmjksmEULD03mU5iJVhugMiioW
6lN2fuV3FQW4SLO3QSOveOK8a07GxRUMqcYcYNB9SS/bqTW5GqoWZB5buHVr/ZNi/O5pFclkin/W
Lu3es67fXR7fvDJnFnULF4GORjfELdaWaRr7MhbzSHeNsNq1xi8PGZm/tkJ4aeDvbGWa2oRxkWAa
VSDO2qYaHuDiNCqP1/jKFbiwUtiwWStIFYjThHOfOlZhQ0BAUCbd2Tzf9erGSt7G9vXyUETmBhUI
EwOhQATMB34xQ4iau0YbbRQ6iDNrSbmDsLDZllY5XCeDFt2OrfEbHbkGmC9ZpqLLruKRvqyqb4qd
ilzxinee7TubUNokSwovLdvBnE/po13e12XiDJZiIBXG49sCKYwygK591vQugS9QJQUBxfZKxHM+
0RCX0QUMjw0dFTxKT43qLXkcCh3U3BsHXZQfqjztvfjOMz9fnunzwWkwnOAyPB7AFIrNlv5owHTS
qECBmOyu6OggMm5TgBcFylLO78vGlgaFb8KqDi0fdoVBpVrXh+gxWJs4KZ5o8rymNxIAYH/XqdLV
ZVNnRzOPIE4SVWZgJl2387iPFi2ms6ab/MyCCBqadu+1LmF1qEmRQzeVNUhOXl+2d77FYQFitUzD
pIqEv5zaCxSIzZDLtjYTvFq3spcmW4qG+c0gpd3KaXJ+fmEKYit5pl4yCEZOTYW16esG4gS8z22I
TMj8bcJuTLcDJMnAEeTQvPFRQ7qlMP5qURdfOWZmdz89zGCdsz/6mWHHOfOYoRtjMAqtRbgNf5hE
N1u5wrx8/k6iS/rYhDCZhWK3lkKpkaS/kl3lnTRujTFvr+Ehod1tpPSqKdnPWOpKt8+SR62Vy7+9
++YvQKN0fq9x+YlqHGniwdXf8QUKCWI37ZQ7qBm43cf3xCpX7qOFXUEPnaGZPHoNXhXC2wa88EgS
jygvaYItnFWyc5+m3LL1/6cd9dRvKglVzUHBDvWuba/cIyW2CeEORw3s8l5Y8hAYlOBgJFCecx+n
hkovQclGoRBb5spzWfg/IktaGcvCdqMfj2sO7RxL4Xw8NQE3P4A3RCk3Fai0Ta11rqEO9SYwyhVv
P29ytlmYI0uCLw50vsJgz6y1Oo054dOE4wW/GkkHzpgiCUKeov1eg0E1pTXTC2cYpqGusUhO8YMw
SNjOxwZUDe9N5XPoP1L40+Wrsn7q1YNMWU0P7/IOZpFDQf9a9RJUd9T6W2dvxJsp/355ST9yIcKu
P/kWYRp0VGe8cHYevmXMD37zkMvfPAgNNOOO7kTTOITDp8S79aKO8ijy7PtxXLkSF9yKiMBESYVz
3dDEK1Hp4Fo2K6ajqGCg19qCCwsIxeWBLmxGJMy5MaDnINsgvvFb0KI0TpPDpTPmt5qj6qsbv2io
25Vm8PemZpIPjWMG7Wuelac+XPp9qRdwHm0oD711kEcXtXEL3OuHFxftiq3z/UJkaBLIwNpJ6knM
dUq9WpYQgODFmnQoS/uHFqs0Iztf/3b2MMNDCGlpzjFQZadDQoJuKkYDM1bT3UFGRu0ZaHI+7nh9
riRGPj751CPnowXqEZkCNYnP2V2ObnhHl+qy6AKbG2+Uv/dh07/SmCltoyxJoeh0wIJB9D1c+/Dn
929JU5QREldUVHZkzO03XWuGiPLfxA0mhXE/umTmwmtL8vXHhIXxHiC9738laNFOd/QlgJW3zLxO
t3lqEPg2E0UG1Mfr5Pfo0QkFL3povCZabz9XNgrTuNHQEJv23eciqGhyGTR0t+n5zpKDrkVwidKX
UH2xIOD8XIdNRENE0VxHGaqjnhU11zQ0DNHKoXl+nnwkO+GDIdzj5hb2sFEko1aGYEVS2EgppUX2
zzKs3al8iKJrS125Bc4jy/n1aJNyVC38++OSP1ofgloNBEVDHsierjTNe6aSt0FZ4F7ndkPv769v
bKTUIMiD71Ph3WoL7gC7E9V5JCp4QyqboN0ZWr+3Jtr9sxVD58cQfx2hFQg9LPrLZMHHVaPqaiOK
nU2Wf9V0uKRXVmnp7/MSnsm6jDnbKATJhUOLop/T4oS48z8NFe+pt17/eptC5fLHhDBXUiR1dD9g
QqYBh0ol2oaWa7XbBlj9ZUsLgwFVRW5Omy9pTRWuMMRhSdzWuc25U1PFhWJFWzNxfmJTIzgyIXh1
M3V9T0OXTYOmlGzTeEABNJf7q4n+/l2dy8Pny0NauAqpMeJoJiukWtQoTg+ePAM126LSAIbb3Jha
cVPE8YY8HbQUIElmsW65/AwLwosewTcc0CKSZ7c5/TIWzQeKGj1f/p7zfWZS7qG9G9w4eSFDCB+d
aoqS0JI8mnL0F133aSOt6BKvr6IpeIdcbOWhc76ijJteC0oKKKtx+J6O3o8LE2JSWaIkHHp3UW39
7qdmWjncz6+rmVeG5ygZhjn3LbzeqFF4uQ9ObKN338NcBn1u7SUtX1nJ85nDCmpFNgkhm+tK2Glx
QYMxsoi+W9TKj6bIDh6NuYNkOZuuQgJLqe3D5aVaGhZyA9Dlwts7hxincze12dhJCq2mVv45K+i2
DS1XMdcOqPMNAfOtpcNkBbJXg7b61Ar9ObFf+Q41EWsmE2yz8JApBcwNfvxiGb2yEpadP0dnc3CS
k0YgbyO+tBNPshq7hJUlsL2N5r2Dw9zFNfuvHa40jknTSJSNGRjby3N5vninZoVdCAoLSg6AGG7U
DjcA0/Y07d3YcEMMQ7PnQFhJAp0vHSe+piqzshZP/A/ljKPbDIKDjA7GIHSBE9/UpUxz29jfFqq0
klJesMNVSUwIuRG1aU1wEd0z6lJBCZ3LOd4YtPu08l2cvF+eu/NAYL6P/xgRrjA6xcYxIaB1h7CP
XcUvrts6cfWeWIDwMPF+B0P16bLJhXcU+gTzmYFnQhssRu9dWPRAEAcEXNTwOejVvU4X1VDJPxTF
fx7iDqCw/AY+l6ReuQ31eOXWPnMXyEshmUEHkRMSlZPZi4/Wr6UHPenmBuBehmmx6a0fTmYZ30sN
nneFCtU2KbPxy+Uxn63lbBNgAU83nfvWFs6Xoaf3I0Kp3q2QpN6ZBmRCnMtoFfdsi8um1DnpcxIN
Y4uQDms24gCUSk/HF0S2AZxBCd3R308K9D0Z+Orp1UsgoYlf22QACX1HC9htkMxT7aYg3YaDmdJm
FMvXUvtQeb8s5G/6letCJGMnsc+H2Toca/D48LMwCVM19nGJNo47IciqkhSLiMicrAboC/YsvY/H
PDRdUKcg4EPJbJurPFeNpyBRpR2yx613BRO0H9xUHELjhjhS2wJUVJ97UJHdturGgh5xaZBubXjP
dFeJExqioQkgXi/TUntvrRD8HqXJqF05gc7OWUfWOA94wsnUtc6qj4mndoMkV5GLvrl2x6Nq2qLD
ULjy1MlQhvrm1eU1XrRH8p2NS+aPUsnpEiPNCYWyCRjKCZIbtfnqhyqEEHtZXwncF9yWMjvVCkJc
Noz4BA5hDVchNWJcY/nAzvwBV8wBCZ+V23dpOHNindtQZYNYwo5kvaeA2yhyk+ibYvzsur2p/SyC
laNu2Yqh4IM8tW2xEhiG9H+3IXB4X75upp8TbAn+8BR2Py+vzdKc6bwIqAYSs3B4n65NlDRcg54T
Ih0VtgcpNOCOL/UwhK8qyleCow/Sb2Gvf8Tu3EQ8d872ekTOPrfCOHLVoJdfYZdwuk0WRMrzMMqA
Nkcwo5ANSqr8T5311j4Dy/klocfsLgXXaz3RXl2kbjcR+Ryo+oGlR/fT+1lDlvB5Cvzkh2XVxhUk
CsBax862vupRrnz/+/n6EOmB1BzSXVPIYZct+7GXvdBt9XHrBYDbnfwKhp7/sEWPzQhbBhmvmDwv
ZgDB0eB/5Teya8QxXZqvl8ez5GamTjrcpAJPlXa+fo6uF0cvoefSESZrUwtEQDbo+ptix+ULD13t
x2QGHICXLS5caNgh5CKvg2/LwrlaO5HGQqJKzGuEFiW5k+5ZvH+GrG7ofpCzXU9+aSXUWxjl/zx6
efzw9vm4449GKXm2VPLkB47ZQ2RY9m7KO2C00yuvT1fioDVTQohiT+RIypgkRZy/FnSBgb0Fcfwe
6CsesrBxT4YkTCOEso2hZdgBzIqwbr2zmvCqRerg8motmYE2laAcWQriD8E/5FCu9AoMNjNnb1ul
ekDKj9aBan/ZjI6bCSeDjkKiaYI0hGDNEsxoXZVHUTu350VvvVkRQH66bGBhHHPdCanyOfdGjebU
zwuviNH1auEJD/rfYZPuc1g6QPGuXEELzj2XfyGE4nTjVSvsWxn2y0AyAZnCuHBHYo06BeRk2U/K
XvQMjSuLcx6bApGbSwmKDFvzHBmfjqqCZS8eszh2If6N4L5QAsjMruWMQ3JvqTDMtXAvVrsg+3vn
w65OEpQIAsJOYZhTGWSeVNBwQce9q8XGNq8lKFSV3eVFW7owAIQq5GDIWyikLk7HZ9aDY6RVFrtd
QtRVBCQ8nx37iw5XHEwB1AuacFd6N5p/6PLXWbDF/lTB4Nl9L4pbfQby74b2kWzu5c9acFaSdQh0
zdEx+Blh1mmRL42QtjW2+IEmTJro65WFXXIjvIglpYcQRgnhEHGmckDDDws21/5I81b9iDIabBbb
eg0YsbQxEJiQCXfJW0C1fzrFvgVxPiQFcOv4xRV9x1s/Nq5hQF0Z0bKZOeEzPy0MMTabfL3WbA5G
188n16S2i8rAxtZWGPGXrMzyOcgOklE6eyypXuAApgAK39d3xkzpNcWQSKwMZWH5qbQQNyvUtmAO
F5y/jMtC1jLen1bbXhm0B7J+KxHzwjgYgsmbnUwSkkKCh7WT32pJxTgmr3sNAnlfA2OSE+tvcwOA
X2cEBetvW5TkxZEMTdZGmgXgvXG2SnszNdQK7HFluyzciCdWBGce4d2euggr3QhBCRmCFqrTUQIS
KK88JpemDVZlMC+UpQB3Cr4M57Ey2kWY0IgXX0s09ejwjHhNeLi8/8+yEPO0sfHZoEROZxGMVqme
3jRB4np6pW1qeCGojt+MTgvHBBNZlM22bX//F5uAVgFfk8URT9wGiY/Rt7AJj+wu7IiIrwvlucrJ
XKVPUKtdtrZw/sCMP2daqO/PRcvTQ4HMt2HmWpy46I7eyryz087ami0XJ0BZq1u5/JeWjXwfCQ4E
GZG/Et3Qs2nVMOiL8icEJwwSwraxU+uV18eSG84JHLjZlTlBJYypNaCEcCRICuTcPMy5tygtNj30
D5BzrkQBiwM6MjV/ylG4Ger01TomprTK+ZzQhp5sCmMat5U5Vt8ur9TSYURtlLNuVgMBai2Y6vKQ
QWMKcsFre7QeIbBacYY1E8JoRgNBj8LDBEQvzsvkVxEpRN9/uTyQ5eX5M5DZJY/mLBhBrk8OVtAP
20y8CXSqYC+a9B+uVkrWM24TyBMFc+GMgOJHnjL6TaCx0j/NQJnO8a4mNYDyNb7XJHstf7d0WBzZ
s4QH4wglZ+J7ORu3oFGyrlAfyjsfLkG1/Op5EFCH/iFAFevybC5andU7yG2T6BFDlD7xjdoPy8Sd
8uSG2mKR/FKVYUPnTqopbmuvmDsHPnEkUhb4197sQ0erp/aZVUsl9uDWdUeYtSSo2xR91gn/1BuP
KRl2A6aiaHd5mOdwS8Gu4P66AtsLChUJ5dLpAMuKXj6PGpxvh4bRAvfI6xGFImgu6mvIuy8bXzwk
j8Ys7AvTm4ny0fGEaMXBcyAMlAfpaUx8tC96+gXTvw9uTuZY2CH64HBa5fNY1TtfgU21hpmR5uTL
o1rch0ejmj3raCWht/fbavac0YGf2Gi+9TUaaZ0fAaxc07H4ABcKzz7TJrNOdw8RNbjRU2NJk/hd
rZPCR12toPgNj1dp/cjmHG/ofY6u8najw28GYYYmX8sQY0XfPdOEDO+9y1fOn9lTzj7FdvQZYAAO
Unwgdiq4r7ZoeEOE9a/UhnihpWs8sf2Vu2Fxfo/sCF6jwb1HTp8hSypchZPqSg20JtM3CCP/Q5yK
65ENJckL7lIIIv2SlEcxtPinNDobLYeJDD7xFSNL0zank4EBUls9q46QZh5SeNhhHIXdCALhe/hO
b9vGfv17ryTwQVaRZhviaWEsVtFJARCMxI0jM/tsymNyXcEIeReojvZqpPHbZXNLD2s05SE1xBWA
vouvoqCbWQnDEZpUuJm75po8bN59NQn5xptWgsPTuk9Q4PT2l+3Ol4/ohLzF5tiLNaNZ8XQ/5Chq
dK0vczlJ4R2UTPohrkd5I+dG/WQ3N0HyOrTId1urKLn5D58aBjCqkERA/3POIwiGS2cam1BDU8KH
ChdWs8a6k4LhXao1eFsoaWzS1n6DKXx6a/pi3DbRqCMlGb74mvatV/xXza7iB8kcp0PcQcLh0zWz
8lY5j0L4PmYGCAPXqSw+IBNJrqW5v2lTap+b4q3P3i9P/fmNefr3hXMvS2skFQJESXLlEEuvlgrH
2XOSHgx7i2rcX++aU2NCEKJHmT4V5OM3XrKV/QBiUH+vwyZ0eUgLtyMOzGnGSwilL11EI6h101FZ
JHEAtH2jW69G/E3TvkjZsCmNu1j9Uva3dbeHt02N12r5ysJ6zUUmIHtIi831mFNXzqwuT0qtMTaq
8lWJt4k3E9/CffrbMlxQTlUN56bR7xB69+J67zn3q8kA/Xw3zfsI3MLc90GhX3BqCUpde+hwanrW
d9DExPBrleFNowPooUlAemzh4e0itrHpok6FkuV+UHdTC3n4ttef1MKtg6uSkHf0YMXv0ec4dLQO
D5966D3kuSk6dksj2Pe27o4eVKfRJ726GjNYlO1qk9XfaTjaxtJ9U3xL9V919cmxH3XnEI3ywQdK
QYUjST+11k2WrWU7F+Kx06EL3hyGljdlCUOn4R3GN1i3yUX64ybQaXPdAkHdjtGLAQvMZY9b2EQn
My4sejQgm530mO3GfdtTJWceP/FSx9n8Ox7iK7HKygJ/iBEfxyp9H9u1j7kcItCGxn85uYkHqGI6
V1XQQxp/ylBDXh7i+YV3MrMiziEsmg6Su86A6MJ0/QIqZHCYIQonl82o6vmJPF8CvFBI/8yNIKf7
xxtHaD9a7KCx4UJBSd/mpyz55Rg3SvtsWdIGiu0phn7rra9iGPr2qvaT/D2suiY8X/1GIjFZaPf9
cKhhVpOkYiX6/bhyhSvj5AOFkN9LaeaAeJSJgGOnsW8iWFgzPcUcex6el/ZXMiqbmX7W8p+m8Fte
gBFONw1yC9nguGMIUZTzDLyOPoxHG5rGynpQa/P75Xk8B73BKsBDwwBCrKGRKWrkka2Qx7FmHv1J
3UqW68RfwuC6DFwVjFEEiZhuvdikyCnlOeUb+fJ2+Al/yMpsLXrN0VcI+1EtZ6Ibj6+Q6S7QvZ8l
WM8MXuuVwS46zZEZYf/JNsxFidcbm75ytJdsUuQZ7WPcDsZU0RXlNJs2nwii0C93LZgod23rtZto
Ft9BJ9teebAshPfMvanQ+AjYmc4p4QDuZGcqYJc0Nkn5jABRUF1rOur1YbqxnG3rvFv5V5n152XM
P9+NAaZZ52tfgRv6fHliPo76M2c9+hJh/umB0TSt5kvqboKB7aoF0pvFM9H5jQNtPxzFCnxwkvoo
1y+yvPenh2H8okveFlXIlqx1FI0btb2pKHfU9i41GpRgtM2gN7RpvUP7xVuzOFz+5oUYdJ69uQvY
NKARFTHpMEf1ltOPBsDgd09Fx+cr2vCbqtYPiFC7Xje5DTgSkPFKs3L4LHorSzYTZsAvIV6c0FWZ
eRdOxgYy7nzTNjXirlL3E/LaZMVjz19D8xj/WBLWxbc9T9cqLIGA4J1CX0qwb6CSMts18eo1S8LW
UFMWzYux5Gvy1uPmnjJyp8mT3q7E8B+IunNf+3dM4q0Eh61tjQGnYFh6WxtSE5Ufk5uihW4xfG6l
aKdyVPqKO0kPinxQtRs/vNUdoqLXxHmH5MeyJ/7jWz/eUw6n2fcxc1I3Kne5+krkOzrPK462uNxz
BpHmOEqwH9v46Bo1tcQDOcEHm5L3MATw+lYW7LoWz/JB28eqvh/kiUyOBXOZ8y32flQIu7uIZx0m
p9vCprVyWC57/tEHCefGFOjlQIebscnMaZ+PhavIzSZw7upAddHHIaNzW8tPfWMiwfT31zslqrnX
hPmAL19wk1RNpT5MOSjQvSBfJd17XbJrkmIFkLA0ROxY1CnmMtIZhFeqY5DKFhfCYEiRK6GnsUGU
EI2BEbpbmDilPf+vd/Dox4SOkRs2jUfAMp2drAx4KVCf+U/m7Av5d1vsbUWTYIyClGMmgvB88LVt
7iivWmNu1SF3ndz45Pn9Neysdw5EyxA6PZu98hjq+t7o4pUU/fKsHH2LEFO0sQMLn8Hst3NSxDgg
oiWb9zl0HVDlar1byekN8oJturIFFnbAyRzMvz/aAV5JZ2EGPAnJieg6sfp9OGW7vPn7wrFt0BrB
ADnyKB0Lfp0AQVDCeXhxdAOnsus0K9WA5Qk8siCcp0qHMqicMZDUefCtt0G7rtOruH/Thuc0vwG1
qKt3fb7mQucYztNxCZsGrJIfIKhKKGh9UaY3T/IOiXwjZU8VeiENqDKwfmvZrcUl00DGckdZc93o
dMmMhke0OTJS3WRfePpVCkl3njkrb+h5woTDHKTaHzPChFYI5ozWbAb9KrfoDwGqUxmEby85/W9w
Ma8cxXNUf8mcMJME/SrseNxSMdqh6V6K7gGIh/4vlJRIfEDczM3o5tlPRUdWul+JOC5PqSULpYok
ShOlSTh2tTqAz1J+hKz7vkvs/7LZ/p1SS1ZOVw4ZO1JuCWMsjJe6eYzM98l7uTyP8znxf08j3VWn
JvJQDuR2YNXiSdrIPYzc0oqFtbkSnmdx3sjwVGChDYKDNvDWHfwbBPh2lwcye7E4EDA24EBoFpwx
6KcD8Uva8G2ZJakrDa5WNKPse6VswMHcSuYaRmMpSiYGmMuj5Gw0mCwEawgpGHXEyqCJ042/jUC9
ypqrMh9cM4JK3XmUJ0isBmISK6H58yBb9cEePjktGmw/Hf1B1n7m1k9J2+rqk9Nk2zrPt3p/K1nf
bbNy40ZdiVOXjruTD56DvqNze1bbStAc5e6K1fpRjUYSMnnzQ3PoQ+UXMaD8NHyFSTu7DcYpdKVe
frSDNln5joVVOvkMYZVIdPHKhI1xE5QkIlQT0caobLvrGPYv+Fm6Arr0aK0rfj4KBNc4MSqcTH6q
2mhVYjSddhmJrD4bN1WY7YCJui20fbL2xbZWmeDmzXlmlRDxI6emwudzOuN6PmiZOeCQRl9t6pso
gbNTAti9tR8S6zEbq9+6mb5UpnR9eSMs5TI55v81bAuHk99pScIsz2/Jz23/VVF/fzA62p/z6rqJ
gPlM8PrdlkiOtcbKHfAB9T8fNGHhnIuRz3IIVpsrHuIsxqYZinQX2E65RdBGvlM8eCs6yK42Sdb3
Liyvn4IkhWG2nwIXSQ+VSA4Al2KtnW8Lpw+T8eeDhLUP1LYmsclkmLTyp93XHpxTl60ccQvoO/vE
irjWpll23oiViLuuQ9IjHF/pKOfa22r29wqG2CDbkDu1coiOZXeKofbOEEgcPxVRs4VPOG/eVYcM
arKZpvcVf1h2xLmyPrdSO2Iers6yIi1G1iRvvwzjbaJda8m+o+9oQH5qBBR+m+oubHqXzS6l5ZiT
P2bVU/+PJxqNHASvN71DknEWmwx43IW7BhxYVW9tOGxz73sXQd5V0VtJlchygbVvYCNPpBdolFXL
hd8tIj3Z2Lf12vfNC3/mqfR5ERPJ870hnkSgucpAYlZMvd/OYqtx06G+/YQ6dR1/HacVF1HW7AmO
KOV+gn4E0xGFwxXJFCXsN4GyLwpUC2/C4ktnfzKMeyjXg6ElJXmPGghS0r+iYRsqz2axSnoxT/+l
8Qsua05mqnTRvDzGe9ZO11Uy7ZFW3bThF1Vy4/Z11FWyGp/LkS9auauXku4z49H/Tr4I9YCQzBgU
WonJtjYEN3eJV+xN796jIJbyXCp+OgGMIivphv/DqiOTZJuxUx935NEdKHE9V1ajGZsp+eok8sbI
3qHW3ljlF9O+LofataxPki6tDFZceBoKofChb4BQQSU4EeKfTu5pWZRscCzyNZT7bg8mwbjTlNeq
e8nzlQNYzN1g4INNBPy2KsN9JsQlWoUOeIcmodu1QAhb+IBVp904sbHTkjUckniXz4OZzVCGBeN7
Rh5nwBCekReAJjiTvcrNxziHlh/FpJrIB/agw2RN4bVfZclKWLwwSJP2QpguaPaBcFAYJCqv5Sxt
E7sDHAEbvKzdkqx9R5kmukFHXtlcPskWzUE0Ba8GADH94/A/cpuqzRGthpqb6/ubXoKszne6XLrK
Wub7I3t0vCWZUHpLqNrOF6dDOvH0xPThpp1lD2nXrIAEmWg1ISGYBZuJipAG//27732pM+jK31Tr
QE0lJ7QddrZ5uDzeszyH+B3zhBwNuIkHR249vsOMvI2tevsE6a/0iXNSL+7hlvCyOyt0U2WHcs7G
Du8caSW7cbZlhIkQzuZ6AjE/qnyAjqC629v+Bqw0qg0h8khyvIN/fVepxso+XXDnk9kXDmgPoSkj
gnmVVB7S0MVNBYFHEuyl7koavl6e4UVT3I0Uk+ntOmP9qT2nVUuHnQOJOhmtQ6Hukircqt3W81YO
hNlnznwKBguwbUBhTdF57Ti3dL+iiDE4jwizpt3btJZKWTYB3Ba2RYAH4is1kvUuQz8abDR6wB9C
vr8T//3yjJ0FtR8+CZL4f40I0URQBWgXmrxa5JpWNgpDcr2TNL99Tzsn2Zl2pF/58SR/yoYk2idF
0d8pzpjmO6uvs5sYJdW1/IP4cBY/SDjWy0CdilCXGbW6tWS3CoAo2FvDu7WQWQyenfC6hCu+dbaI
UYWGWylrHyAmQP7nAyyuSap1APiF5IDaxPpkpXyAFaGkqbiptNOQ1ZPvEdbMUSxAmMmpqJ1TsP+h
GyvR3dldKloX1kMa9dFAEJY2JPkQNA8TRKxq+A+I+L5/k+19Uu3ramXEy372Z8DCjCNUV3ZZxYA1
71sSv4zFfar/vuxmixvT+WNCyKrmpTyhNoUJqrBy9QNsW2o/dhNghjXc+Npg5t8fnbF6ihpCkjN/
WjQ+5O03yZH36mr30eJBejQe4SR3Yk2LIeHHSsPLE4lU/dAjyspTCAZty1k5tueQ8fys+TN7wrGd
O1lsGPPsDdMT8ga682Cad0N2CAGUNDeUcS4v1tIU0opLuxPcejNL7+kUmlqZIObrxG5RPIf9dz+i
CrGWN1mx8bENjpYJtUQl7TtsIM5NRRqFbOQDyXhfHslShHE0EjEwVanj9WaJlTTRPqu9tmubrdz1
8UbRVvbQkkOQUATho6PQS8fU6ZwBgIA2K6CmB8bAr/Yp9YnxvUWatDVue+9weViLk3dkTNhNSmKY
Q6dgrPf6nek/RzQCV90/l40szt2RkfkjjlbI4yAiOMOIxe2jdvepuUcxG5XDtRNvcTQUl0FuGnMj
n+BudpP5yJRzkxbgRvIfQ9dvRsSgDWVXlerODj4llEsVJFqnzG2r7ag9BsP3ao2EdHG4f77igyTi
aLiAqLpQKviKLKKz5ftg3Giodq9xLy5ZgT2ZsB7KBR4wgps4DlepGQPFh/ZHj7eO/SANW3sti7o0
o0S58+ubur3hCDNqQu1Wo1uYuLWPHpPztQYu2kcr0IqPVKx4KsH+A/sAj4ZZYeDUQUb4B2RntqLI
1A/bpJylLZLcvorVkpo9x3BMOWRKqp0f2+29bU/FTo76Mb8fTKuGzspO7PJXL9GtBwQu9x3VnaIA
LWA/UX/JdYLCGABb4HC5kcnlHtr8HBV4O22au67TBvmQpMZAgFDphb7VtcxfI7tenEZIE2kWnAGf
YmN6GaBwPdbgsaXSeehD1VVo3W78ePf3G40E0r9mhPg4Qbwlb0zmcfS0bqP1aCta+QbmjceoTa7+
/2wJnqHHpNylDltd9tVObrP4Pike2jUg62IQQ+QEPxTJMe0sResjOFdrLKFrGtGvFjqMUm43qGzy
cNbRwq2eoGrc5jDpVWugz6UNBlnaTE9u4f0iZ0WSqYrUhqxZqajbzNulChAZKNT+llBzDtPIszBI
mhd5JAlXclEo0ORbjLCs/HZfRNbvpDD0lQfyUigMU7hNSgVLgOhPd5jX6oEEFp33Yl7fhoB0/SxY
ubcW5wsFiJkzDPYFMYdpdkFbThP9iqgkx9th+FYp1cYcaOgfyrUuzKXhINsFyIOOPvI1wpwhzZSX
48iNEiMpZufPXfJ02bsXDcwM0jp0U/A6CJG77XSGlCQMxphBv+111Pz4Lwaon6NZyPkttkA6fjT4
jk4LJLyCP8l0IXsWrGlKnFWUZtdCqIBEP2sP4b2w6nmlpmUVoQQ31N5BCXeOSjIg3aKPqhmvfjQL
+9zNMrlQvP2X0f0xLIQVXeHTHpvQcmmV2Xf60lzdV1dAJ0vudjw24c5Q6gQx8ICx+epXeHq22rCT
bGM/GisR0nyOiXcTaHPKiFAc80YXPIFSiWVHE8CVylI8xLR+DBX5jv6t6qInZ/BN6KiTOxnWgMsz
uDg8AExQ40Eo5YjdzKnp6I3XYXbsYAhTSm0bRxY69tprJv28bGrZTbjb6UQ16bAT67LQpKeZOfdi
dYXmmt6dlT+OJrR416r2Ky+vDONZUj9b3coFMu/Rs4mdmSVIu0JQLeLydAhpCeQYoYkMqAo6J/tZ
gu+144Pe7y+PcHE3Iy/GUUFyELTK6emX611glSqmyoZXVq1UV54frdVN14wIz204fTIueYzA5vba
e/JnC3boy+NYnDLOPag25/hSlBaTRstBAJJTaZTaX6UfXhcQ5oKNvrL7b2W11sm89BCBIvFfa8KA
NJm3dp+zwxAjJ5CW2x2Zzw1ScLCCvHmd86AYb5fHt5jWpMkLoDgwGLpK5gk4Cp0RbJTSUMIkuk7P
/ZS6KAl+QTP4NZORzaO/xMjQkc0KZHj+H2lXtiwpriS/CDP25RXI9exr1TkvWK0CsQoECH39ODU2
05lKbmLVt62tH8qqM5AUkkIRHu7WVyuYYrO3495vNh5U069/y/Jc//MpSiyVDHQqCoYjLHDGiGmI
ou4hads7fFOIFVMLEw3gCFr1ZrACXsqKe3ZQM4eKLTwHek1x00FFPE6dveuVMfE/IYd8fWBr1pRl
zXqfDxBPxb7De9mVb4x8FcREAQJPpuDoVvvr5hYOMnREuhgYyIpwCSlxYte0jjRHNO4BD7JD+q3X
fjr8GdrJKwfmwjkNoQ40FyD+RUO8yh5ji1bL2nJuqkOxrH11R7BZHCt7bxTQ5DLxem5W0rZL82gg
ZWvOvUggoFUG5pc9EOEJTs1CPgoWpZW4MTeQrd8MvFtps1zwRRCjIhENvSEQgqjsfbrmtkSf2zk7
yDUL3FEh5P/gIyUJk9x7dP8aj4bAAQZnfSMLGAHwJpzvQ0lqkeSQBI0oWO57zQ85Kgsj9tnf+8aJ
GVVDo+3MxuGzmQQhNu3umi5KGhN9Syvn/9INB2mYANUw9I8DTqbsMBY4PW8kGjtl0wJ1C4pisO1U
JruZCvtJE1325GeT9SNhLt9OFRrYU+r2aWinkKRe2X5LfoqZRVEOS4k9oXwKZJkNCJOauCbEZ6Z/
goKzkDMu+uigvzzowmwtB7fopycGlf0uu4RltQuDNWhK+gIy529QIw7NGuL05aeRruz3pRcbsMb/
DFAJOrXUN0sO2SA8wW8bvwO2hoP5ZY5zwRu51XQc2CjbBOzbdV9aG+Z8PZ9cHcBBlWJIMUy0bT2x
GgdN6r7Xqb/TAvnIoA03VqtQ0XkoSghzNlQlBnUSkVhdZRVRY/4SzUZAzdk+kODWCw6e/RDwt77c
MqeAjPthTFaeW4tngg/qFkBGZq1R5arsRy5rUmOauU5AULDnnrUd/EhH79G4xjZygRn6cx7gfQrF
IHS4o7n2fHJzIpJByzC5ltvoSFFn3WYcJwBFSrtEy0bywya0QW/taB7BNPiiQZI7Hj3uRkgAB7jE
0/JwfbWXRo/qOUSTUFvGM005oIIROgJOZWPmEx+yBiDIojvabX0t37FS7q4bu8DJzMM/saZm9Gpq
Ed5kDvJT1UNvQISdtQyo7iccXlFa2/FY0rhqzTuWbhsjNiPv4GavDb3FIQ0Vdggx0EcRa7FBVz5s
IeTEd83l6FlUAtDe82XRIMuFlBpmQaA8mbPmAVfDykQvXd/AaqKvFm9VHywj5yaCPElbjc+7Oc+8
PJ6GHFCgyRsP0J1kGZSWA/5yfbYXD5BTk/Mnnexku+e5idATcedMCMi+Df2bKzejgfL6FwGBYAgJ
ah/XbS5OJPYQJgv+ZKvEoSBQJDltMcpiDKDw2N2OyRrubnEiocmKfBJe44EKZjISI5eAYkCVvbvV
ixtPPGvmLhifrg9kcV/gze+gjGxAxk9ZLr+2WubW874g1WNuaUeWspfJB9tx39+nEJC/bm5x3qD6
4YIfyMLLSjGnczLyEvjnyOpZd9O5dXDryjW6hPlH1FMWHvj/RhR/aCgSg+kAI44j4iBnoUbzmJkr
98ey24EZEtVx7HY4wrnbFYi7KpqDFWGwy6d2NNBP2RyyMd1rYBOWub3vm+BmdH55wVpI8B9Mz0IG
MwOipbbHulA3ggRygBi5t2KefRgaFOdaczukSST6clc6n2MtdsRYK/8sOeXMjAVoJLiqHLVAPTAU
if0KED6ZtfShJx3ym7rM79hgQFSV8G7lpbO0lEjiAv8EWBB6AZUDCzlbRwPSCskUUCwm/UHidkh/
XffJxWDv1MjstKfnh5CdPqYwMmhBEIoGBOdE2xQOppbOAsxiJ5EBq2jwJLwAwh7Zz//yA5RdUaO6
pxUlPoBo5daudp78IMm9Pe14RzZ9+2Tqr771G9Xk63aXNuPpuJV90rXc8ksLi+nQGjoNO98V8XUL
SzHWTOWBIxKQTLx8zme2JQaxum7CdgcPrGVsjOGNajtb2/egQS7QQ3rd3JJ3IjkEodoZC4jczbk5
RyaguU1xZBoGoCJjRDl4OuhnrWWb64aWZu7UkBIid41TEWBWQL7fVC+9rF6tSq6MZcnzUZGcMci4
qy9o9jI7KSx/QASV8q8+8snssfo3D/tTE/MoT/ze0XnByj8vi/ENt6WHnnS8KaOeRJw9sjXu6MXF
ORmQ4uRBHugsS7A4U3402gEyFyCg82ko1oKcNUOKWwuNmv2QY+ZocjT8t6G4a7tnL12Jc5bWB2li
1EDQmHJJ3iSo9KWb+NizhV+Hg/bRNGw/kmrlfl7yNBdwTAjsot8APdzna5SkuiNtD0eDn1PodSdG
j24Kg75d9+elPNof0eqZax0EompBVefUq3qIMkJ3RPvsmbUzNQttNno0gWZ2FCk4WL9b4EBmU7sN
erIh2FJ+Q6Ki91f8fvE0hvAA2PLBMu9Ao/l8xFbjjijulTjyJUebejaIMBeox9o1sPU1NNsDgCQZ
WuazEN06US3XeqXnQ0kNH04/QNkWbsCK0qvmfBfChqrf5t5NBXU8IARIqW/6usZ7Kbo+/0sue2pS
2RtOMlLSENTmg1ZsM/69y3b1aMWSf79uZwlyh3X+Z3KVveFUwZR5M2Hi5IgMfOdV2IzgtvTaI+Eg
OUNrVOzx75bMd+NYbaiZgZznr7to5tfR6UcogZMNoQJ/nCe4K5OwMJG+h26m/0s6P5j7fUrvoNUS
5fau6/9FAg7SfX80QucirTLLvjWlOYr1OFINuicelKDq5NakL9yPqfudDvH1yV4KrU/NKXPNakRl
Goo9EUnll2pim8F20QeP7OKchzP+VqX3z6yiWRMJBkTXEBM53zcZz2jgd6B2hMpVPLG4bu6lDrqd
NQqYxWHhYWeh9jwrpCh20kzWvZ3BDitf5k0xsJ0wSOyzO38tjbBoCqR0M9k0MGHqfd60Zeq2lOEo
0A3o/O0tLS4hCJB8y/5WEn6evLmchQZlF9lntT6cTb7gQNcjcuAb7oBQ5mnIH3R3jDzjtuMru33p
6jg1NkdNJ/eukeUNST0Yq4au2g3U0CG2Z4NmrYde9nUfXDOlBGB5LpldGjBljffe9KPQHhGtr9hY
OrzAnIYIzwQxNMAqynA61FVrCodoehbmfR0BbxJCYikM/tVoTiwpYRe6bAIZ1LBEOJpALfSWJffD
8HF9ypaO/9PhKP5N2WDrdQUjjp2h6/i5Y1loODvDeC0nFnbigbHNdYuLEwjxQ6jtINd8wdSFy4ZA
YgzZepHe2/W20Q9Z8QrOvf/OiuJ1E0DVvWCw0lQQwTOI9ikLecwM86FIk7VLfF4J5Q6dSevxYsN4
cCApR20KjIRBfeTPQRK6adEWN4JYz2VF2IMCrdAONoRMcf04R4JG0cQ0IsdvV75h4e2BTwDLBPgs
kMZSt7RoAPho5k8A65rpbYY2bpzDAP5A3fsxrKLrFo6qufwI6D8Sa6A3Vjaa2Ym6k/OLoHQGsDtp
W8jXvdqu2KMd4KYk7loDyxyEqBOMiUW3zFxxBfLzfNNJoxW9ZWE1AerbjK6/QYb+ur8sHB0zxG4W
LQc1Plh0zy1UXVdMrYX6WKp9NuS+nERIi5Wc9JoNxSftItO9ksGGHEGf5X/mnnZr+GJ7fSQL++ts
JMrajFnuWKSBJ7S0Rnd/VLBDZr0Y4KL6b+yAu/58xiTYfw2QvYNj2x7CWn8AIKKnTbQOkl5afOQE
kF3Hf2am/3NDJqqMzGrxrJYtgFVh305NDnI7I4gTA8qIwHbWab0pexZsEuTED+koxoMAjAFcO1a1
t9HCACCU6yHE9c0Uvapat5NpSrew1v9CO46ehW3KKrBuBglkAVuKBGQmJIibyykH8Jdj13n7HpUM
4JDqztrkRWOGjibFl2SU+gclHbkNsmb6FKTwkqdqDJAasimVz6PukZ1fGO7PJMvlo1eYaAvV/KHa
NU1TjQCAkZFGUkBCbNcm3BtugzbX2NbqciPdtb3nvwfoufyitcyyQFpYpx/N5BtZqJEEAmk+N4c9
aoLVdqQtDVauuqUzBagooPzwKAfUS7nqZIMbsDSQLU0qHnNn1yJybey9YLeNvSn95+v+tLQ7Tq2Z
58tMaJ9N1IQ1j40oR6NLjaehj7zGdTNL2+PUjOJNXS7hORPMGODQK5/y5Hnof7DV2tc8N+qJBVYf
gOMQnoKRU7kS2sRJAwtkjFHHfjRWbJY7y37IUyioNDca3QFDFLBH1326Pril5yR6xf8xO4/+JNga
OaSx8BRAcs/6OYBxqC6fC8jRuMPGcYZQtx86bcPBjbAG6r6g3kNIOXP2mjg5UXUCYvPcsM8k14DJ
KiNI2f2w6085iC2QUWR46/Pu6JJp4+MtMOuNCPTa5M4TbtGDTOvjZHm765OwcDmdfYoyB7z1C5Rk
8Cn2aLjgQnZizWmAW+Yk6uv8YNZrVD8LMRQGjstpRo/qnsqTkLhJldnlWEZF7b7UBbRo/CaPnDK5
77X6N0oL+27qXhrb/3l9oEvA8FPDKk+CUxr5qBkDdNJqeUj0AnGOX3oR12x+p7sDmEqaKqc3VHZe
fcxTLbnRvSJDa23Tpb+TydK1iOeugbx6OTzq5kT3tPShbmmDj85E63/CP9LcEe8DQUk+pHbKjuk4
OMdJ14tHneIurki9Ai1dcmEEpKj1AMPlQAdT8SRKZMfTQQDcpA1DlADQrvudg1PB/oBAS75p2/wV
yZhHp9hJlluhIdb0NxZOIsBIALybYUeAdyhHBCCNUrMyvUQsUH6xrHQXdN67a6zB1RZOIiioznkf
JBoQDavH60iF6zCs3jTK0EU5A21vfborgay47icXnfvz5kQdwzABxdFn/Nj55uyMEcUwfyojZn4I
vC1tUKrHrRGX8jjob2DFAzFkmu4tJsICjQy69VBkh5TsdSsy8WfXv+ZydudcNR7uYOHC3eIqUZBe
UKnBf3Abo4mrTvf9VEWF+OtTHnzEDnSOABiHN6nsNn06eJYAtgAyI0jzZrFwPk3zXaw1jl6GJudm
lKMG8YrFuhpmSlAejPb9FOQrs3V5mM0WEGi7YOkBt7ESlzrFlBmlAwu11W8m/a2SMSD9u0KCmupw
fWGWBmPNouE26CSghq4Ejq4rE6wMiEqhaMcfeZWhzsvLcmVAC86IYqgFMBqMAPKm6h15xPEg9QUz
7vTmQBc1Ncr3YKzQmVK8BB2g9+jSKbQBytYtSEdmGUwScid74eaL3dO7xHgVXhNp1mpD6OWVPXdG
uajgQOcH1PPKwYNCn2W3OisjUgXQZbVAS5d58gE52xDcL5tGguln+i6Gclt0wEI5L9enf6HMeW5f
cSZKNGdweVuiHhFsBzaEbNIgJmuk9zL53XbZdtJs9GYhshdr2bQlL0MlCbfXLAuJfXN+QNQ1ECmy
6rAmeLxmw51ZxnOskogbma+Vei6PPQzzH1sqWiQb0QycZrBlSQ7sLDhUxI2V3fhrwK7FMaHTDWWL
mZNczRCCfw9ZZhdhAPqYQkOv0Raz7af7gn9W2m5l6RZd58TWvLVOwi4x2F2fe7CFZyRC5F+6gRB5
7yZ1ZHvfJVLNmb2tAUASr9cNL4wRjyKAyXA+gHFELWSYgZ91nl1XgKr9JpUWmhUuSrQO0qO3qr+y
aAsPfrgHkof453yM2tiWFe0b6CKbHSpnO9Pc6Q343bs+5H9f2gTEGXBOWHEAIFWjyYZPzCQTg61u
5xp3ElLUnTBC2a/M30Il6NyQsucaa2rdQsBQX97k6Z1sdsL6afobgXSl14dDdYPqh26+1/XB7zZ9
/nR9/S4jR5i3UVXD7QxuQzVrUzlBQRAbVlHijMBCoQseMtPjXJn0XqquicDzna91bCzsvzObyv1r
4Zg3Sxs2pV1sA7o1ymTvWUeHr9W21ganHCqQRnNoI9B4ZkF+E6yOGNQU9vkPw0libg9Rpm8z/+P6
hF4+Wc8m1FaSEog5JiiKYHCVh+zXkXextD9lZ+PNHQnaHv7eGi4ySKchjEEL97xlTrb9JPQBfS4G
3uF1trHQvZu3txpybjkTW9aPAFf0K7fn0iY8tagsnuP0GdSSIfqpGc2uE9+0Er3JvrvN0jLUVqOo
RWsmHpQofMxsbMqWB+CNpnmL8XFRx1PlgakGSP+pjk2CPpu1NzOIfjBf549mZNV9RP7I8kDKwlJG
J3OeSqOHsKkGKvFxNxRN8lWSrhdbt249fztORQcC0AbabrspL4IbcBODrzpvU+PdKIG387XGPhR6
4mX3ciT+76o2zO99qyVHLXPJYSombwsp6uzVJyMAqV1dtC9SSrHzKtY86hoU8NzJtL9WI2t3ddDY
OVT+miSJILyrf2aCZ5+uQUEdMzaa+wUJyWpmfa5MPTSFYEPMihx6WCzzB2vnjpr9Mua0Dx7yoKpp
zCXlVSg9IUA1bg3NcAhICTL/Mqf+V7P3tQr8yubQbvpikj3YpMrgV1MngOpz4pB6kySabW2CSTfE
rs116kVTh0wgiDmgO7ypBtawLWHgMz5onj34z2aQdlmYZIYQBzspPS/Khq7MjzoK7Ji+njAgMy2x
o6kd8IckKwg/uAUjex64E0wEovxI0Vb8AMa5xo6yuvOcbeUXXSRNf0rixtdQMQUxG1rWHR+ywaMk
kIktykJ4u9Kyk01itmkaVSPxbmnNvDqCkyENB7QsnjsOLk3wxxT29JPLWQmwaFy0pzUDyIoe0zEx
+GGiOgdlT+UFbZhpU/FSj4H7YJqNyDYCOPQ7c9ISETppIaCJwAJtCN3Mrj4Gy8lAfxM0oxNNUhpb
oHKs70gJuP5TAZr1dstTig92uo5vbAkoz5YWOmJQnqfNgyftqn+Vtaj7qAyaim0Crwy6A2+4/l03
+mmnJymEP5yJEuTkWuqNNy1t/Y/UJlC+pOBQ3umym1DBQx/GG5LXGYtoWfOnYWxAWtfXgL8G3APN
k2dq1Y+xccafQ+qyr/U06nc2nuh75hDvptfyEph0MnheDAo6vwxT3ZWHoGi01zzoyudADKyPgTT2
YqtM2Y3dE0pAUeeZL01RttuEmZPc8KlGh3c3kvy9Nlr22NZW4YZJMHZ7nw7ob+zQ6wjuSjkk35wy
Ez9qpnV+hPKq3KH+r4M63UPrSExF4KLFh4J1DtVQdPtBa6r6Vkqa712qWe/M6AMnLvyk/oX0V2dH
aNYFX29alxLN46P3jaSOKQGMSuqnrHWaXes7JtsYqec9MPDsQdIj1yUNhyxADqLXiUc2kAcbkbax
EvrN1wyzR0oUrgnvxm2Vu301bkcnnfESRlbdFSVPRsjdFCMPpU5QAHHxNrvTRD7p2wpb9rs7GTkJ
83IwmpUH58XFA/oay/EtICPxksfL9vwqSEZzHPre0IDaiKBjOLMlpq4ZUf3Op0/I/ly/eC6earM1
SBoCJ4hT8iK2TTOn6ooE1rTgW1ei4dL+vG7g4u6GATRfgAsJsrR4E84n9cnNNmCvQxcOyiMV4POo
uwz8vqvf6QQ5SGiulN2+Gdf4ZNZMKjNYlCNySyYuGDJ9FkAsgA6/hlcWwIx/G3wnCtb4MC4SEcoY
laDd7CUfKtRgQiHufXNrmTUyBbvr83gRbCk2lDdlIoksvRQ2UgR1CdkGI6gRRczslUhkySGQRkLq
FUULuIQSiQCdD778DHba5rWwyqhtVhxiebL+MaBczW7OJ1nWswHxghSjYTytciqujWF2kBOf485k
0ZzDhJ+SLfSKQmmv+diKCbWjqjYo0rTzNHWpG9rkXQ9W1mF5mtAFYs4JFDRFn48hEaY7QL0dY6Bd
CG75tn023efrPnUJa5qdygf4AJ0t6H9WF9vmYF8FjhJGIPhEGKi52lgGN0MfUdsLXe8h1dqQ9SAE
7WKdrXj04hSi+RSYU5DIgIfyfIQGyd0cmhFa6CV3rHzwu5Ui6eKOOfl9xdHIMAy0L/H72oTmcWvY
TH6oy7tirYN8bRyKtzHXIs407/66LcLS2Cf6GvDlMqGDdZrB3N7cN46uBmXzoy9eyFFgnQTIqV0H
vashofetFVnToXFimtyzvy7KziYBN7ABnsRhYCn+53aMswEBHhSj7rkeTsarDUgjc/bXXXBp8k7N
KE5QZgjjMhNmdPPDA8uTO/y6bmDBC9AHgsqujXIKMCKKAVM0KWSM0JHHujcDBRUWT/ZBBO/XrSzs
VliBF89QBjD4KO8bi87NGa3UwsLeVKhwpG2O8nK6EhosTBZSGS7UC5DEBUpE8TQwi3pWX0EykwZv
gfekpyukZRejQL4Wah7oaXHA1I1SwvmOTGdqcIBZ08jW7vPxJnc3VvK36w0TmJ+ZpQyEHMEf9b2T
o3kg6KZpxypFSIfunGfbWvn9eTnPHn7z7yPvCu0zx/UAwTgfgjboJCvHOo249dtoX0Z+HFNEbHGa
rRi68CvFkDJXJEjgc6SBIlgt0TF/zLxPu9jo7d8uOQRWwOsG0CCwfHg3K+5rlZVettUIZgrzN8/i
flgDxCyM48yAfz5hJaeGO6H7JnK8B5ls0UDYAAC5VitfWBaUwLDcDooCaF9SPDdPEOU7fLbC7ooE
4unmng91BF0asXYcLzjxqSlXTdyIoLYMAVNg3rPrXd8dB3/lZlkaDaJmC9m2uQVePY6LOrXHnltY
FPuH3YR+dZN06JZCpSFf8bKLHY/lP7U0r97JdqlMFw9aF5ZqqCPSCpXTNcKihelCzhCLAqQXqu5q
fYuP45DbnZNGJZ4b+Zvtbmi7UohdcDGYQDMG+F1najPFh4GVSXyegF2lsH75dojnVMjocw2h5OuH
8KIdNO7P+AHcWp6y931/DGqvCZD00WJqRZTErv8g11qrFpYExTPgDZFXMi306JwvSZ9ZZubKPosg
52Zor1n5dn0Ua7+vLPlg9lVaGvj9Jt925SNvfl///ctZQj0cqUb7z3vs4gTO0jGwupYABEVNvg8S
fj8nbLZD0oDgWONrIu+L5mbID+B9oKdQFx9HtZABBZUKmzZuV4Nsc5th1xNt5aC83JMoBqKdEEPD
hkTu73xZukJClLBPcrT7PxhpB7TMdmwee7PbNuO36zM4H1bndwxMQfLMRWkfoCa17pgzBwAGG6Yg
nBg85ZUunsaiu5FT3u7rocsicxq/W90kbnLkQK7bvvQOA0xpmEawB0HAQAWIjsQSWutjOkGbFSVe
tenW+o3mA18dnY27C6EAQKAosJ5PJKHMLSp3poZx+o2nOWHg8Zu8yb5wb4oGVNo8ZKz+xaDw1kRt
DQcEhnZuklp9loJ1A1007JH6TcjXgDxLK4bbE5wUqOEjE6EYGDyzpH/aNxwG6ScK5ZNYBI+AEukU
mdIRKaz4+oguT1XkcGYUE04htCDbSjw4lLQNfAYwdFI9ShTa2VO/9gK9fLzNpUicdaAlsMHpor6f
GrPuG38i4C/NvnhJpINledgLAu1pAsLjxwFN8QwSGy7UPLvd9eFdbupz00rQ0HBhQPgbpk1PHISB
nnEXpAzP8q+B6+dD9JTkkVHwUXAjBQexX4Ru/iWtmi1fq7leOsfZYNRro02ykc45zUgawFYDWwa2
lOcuECHUmt6JAbHOdkTSM1g5sC5dBGbnkAi8cYAiq/dIM3bIUdoYW1KAJITu2vo9+esK3Tx/yB7g
zgUl1yW6mpFBG2YbLHCH/egEv9Ab/8C1qdkj7thed4rFAf1jTBWyGAIrR6wCY6n1S5YHDYVke8Xv
Lh/C5wNS8Ude6uCFbMGGrd0mdjy4t9QbkNu1tq157IyNbH6Y2tfr41p09pNxKU6YUhlMRgKbQWZW
cVvQO2eYbLyLa22DFuS19qe1aVTO31JPKuHV0CbSrac0eWQDsIYrDV1rJuZL5iSqTAOaSo9kWCn/
OwIyADZCj6xErpcKDvNSzSz4QInNyOr5I06MoP3SsUcH43CCOw2ypeyutkPeh8LaJ8XByV49yIES
PYSIPXMe7AK9ZKHJV160lxhA5SvmxT35iqCyGpBo4CsERCGt0ExFaILuO/+WiocSMtRjEruQ7BzW
TudFpzkZvRKOpC1UqZoOdif6YrrQ/NmDIj9Guea6by5uCJgJAE6ZK6sqOriTPehZEtjRbKTpbIzD
cMG6l6CymqDzIJ2heroRa511BIfrdePzGM4jBfQUAUkGBJ7v4xZSHnXoSnYmw4TtnPlHNNvGBTJf
o7A+3do7kH7NoeY78z+bs9U2AeH5rJ5M6JQVCO+8X40wYpKEdvfcoBu6rdo4rbdlNR7GdOUyX1rL
f8aJ2T73ITfTu8kkMFxBjo1Z7oFk7dYzgfcGv+v1KV281G1o4+BxifDy4lIv+k70VQZbPqox4WDJ
0O8l5D6KeEIFzGnEZv7ztrPuc6PY41tj6a+QoC3umdNvUG534A14VYz4Bs2jySsytONN6VZ4U8l6
iCodzDujRuQOJHrTscnM9qEU7Y7j+bXCPPofJgONNP9bo1LfpgZk0ZAXwYfoLiBkPB76PfV+aHyb
O1tihzV4F0ZMEnJtYu34mo/AC2cDemCmBJ0xhsqaM4tmIGyrcUSS6d7SGDo1kpUAYNGt0O3i4Dlp
z7yx525lTkFQguoe05x9gowzt34GM3vGipWlsx6NXBAmQgUf8AvlOqGasLS6aecwwzn2br1Pe3SV
Td9X/Hb+GXW+0C2GQ8gD+OhC+MQrmszw6RwRDjhiReK/V55WzpgHHUwMvfs+ma4PDPb4XTT1167z
npidgLGqtN4SblsrJ9PisQjmVrSvIWWGxINy/A6FhkupBaQl78pNYiXPwF/uuWTQcoTGXJI92X25
cUS5IcVKtPAnI3cxEyjY2EhxAnlysaw5RBIs8N5FefPYumKXtfb3YsrDkj9Lg8cGSX9BiWZO4Q4o
4Q3NB6e4gcbWPHROjhjNDN3g4/rqzBtW/SSsiY+Urot/1fabyesYQ+1+fhtDFWp4Kq1pB5qWMEnE
fY0e/SRfY9pZ8u1Ti0rM1ECIZpokLDZUMugZ2nGnFx8ZUibOKtpnycNPbSkebmhcCnOErRyBdDBm
ode8N+PK7bN0150aUUKm1tHSzghgZMLxSykLMwLCu2OS4t2zub5aS++RU1PKuVAXvE9By5pHHXDD
XbWBEKKXfSY5iU3o4E2kD5t+5chfNgkZDKD7cRJZyk1OxybLBxej0xMGSzRqc/MwBXrYu8F94oJb
sHzINbkiR7B0xnr2n95x8MuAdfP8ANTK1plSAwegZaNVwPPvM7IWHy0t2zwetE7N6ScVTFE3egYi
do6r2/Wm5rGchhGAZBwYTpwVDZhuCIeccAeg0MpFvuSU0LSCagSS93ikKwdQ25S4RfUBMibTQ25t
OaTLxn9zgYCQENdHYNuoCimrpnMxVpkzQri1/6bJe5K+ZcGbu5bAWxwJqLJMFAR9FIqVmxAos6nA
LQLf8LOXvh/eaYtuulGueP3iZQ8QigfKKqShL1pL0DGZEF1MCO+COyfduPnNWG2nFjidR93Z1MbG
wvvAvTWG1+vbbXF8J3aVoyoVRp+OqZyPj2ob5PRgsee61LbXrSwdwaejU3ydkkySclZUSz27iVrL
+zUb3QcAmUVmU3nbrOmNmFXVCtpi2S7wPajrgQVH3dnOWDGrQ5kfxGNllJX+zeC58SS1h0SrwsrQ
tq77+/pIl3Y1NvP/WVSBswkvs8FCL2xk1STy6X3Qr2G6F2/3UxOKS+JhYzOXwITvJ2BPwM7apOSR
jF8aN0JlyYTqYsJXNvTSEfmnCchAJRnMGspmS5zG6SR14CYDqsjOB1hOI5GPsQVAU9aKI7fLW32c
Dtcnc8WqOpkAaIgc3ZcYqXiQDdRFHs30vdUeO3vfsoitgbWW9sLJINW0ZWAFfY5+GCCBKdoPb1IL
TdLpv9gJpzaU/Qbd0dolJmzYeQdx19Cxwf+bUbQkHycOzcwVc2tDUjbeVPr5xHSY89JvBXpSKrFZ
FSL6c40oAZYLh58L/zNUR60IWDnhrMMdGvXgMs+2hjmQD4CW3R8ZGg62QW1UL6L283tP8FZGU0u0
BxR2UREbczLepqwobrjjg2P+uvcsjH3m6DYhSApCZiSKzy9Yv0IrOcfLFcmXQ0KOnSdCf1jlrJgL
qurg50QAHqtggQnUlh+I5QIHOiA/No7MudV8Zj6S0rnJmSH2ud4fp8EcY4QvdwJU72FKa7kyzIUT
Z2bVQQMr2DHQuK8cB4BmokvIQ7AvLfSagjEPl8X1iVw6cWACmotgxnCAi1OucyJZwh2CmKx2bwK+
F93Gr6PC+7BTHd2HOzHiIbxSZF5aPJQXQZU6M59fUH4WrlVyu54jTu22cHca4k40z18f18Lx4p7a
cM8dpDV0gJV4hbOaxWDTESSW5V2SvYFJFzwj/b8IJaBDgeojWuLmSFOZRWCnidtbeItmxtFOj434
9LOVmHJx1gBoxdMPno922PMRlczO0lTChG/A5X+M5d3EVx6X4JBb8Pg5Tp5521ECVpl7OBXtBPIH
UDFqGXubNWy/O3o+vEPpqgF7aWJ+Fl0VHJKMavdeRfmRlka5oWhm2ye1nh4IbfmHLRL9G6N1stcN
IrdUcwheFW5t7eqBJFtIBfRHgLQHG0D/Sn7kE0gZXSKKLByErTfgRvbbuJxof8ezQo+nzm2irOvN
u27ytIeWJYJD0GuSO2Yw8s2kRnHnln3zlDSduLVpxh8Lre3x2kwbkHPmZQAGtb4jMdHN777Mwa9f
2V1iQsqy4a99n2Ubmw/ZfT1IhNAC0l08alAcBf9I6oHOVEJ365274B/DxI3PQyPJwXCYsQkSBDph
3/v2Pm1E3SDdzNrbzLLmL0voYYD0UGyyvoLcuZ2C3zmoxy1znXarg/6ixF8qxdYHnv0WfQwZiXSZ
Wm+kkP5xdDsBWhpRWdkmsYupCe1St2/NRk/2ZAwA5m46vevCHpO4HaEnGDuAaKFv2S21/dAXGSgG
nCHYUnfIdqUM3K8lT8sjMo/aKwW0+1MmfvLQNaO90YzU6tFnZFtFmKEQasfQkLYBKdRz44slzSAu
nH46etA9+doXrfnLrjP9cfQKuqmBKEfAjFapItaquvhS5u7IQEFfFz+rxBFHCi2Od2oMw6GuDAl8
+1Te4X/v71LfR8NM4Vl3iTYZvxCUpAdfmPTOzBwWt7XMmpAh1fslYKb7NFYkoFBtb60GjYP/Q9qV
NcmpM8tfRASrBK/Q6+yrPfYLMbaPAbGLTfDrb8oR33G3hmjFmfvcEV1IKkmlqspMv5h2cZkkxR4E
GPaxtrv+MWdOuwOaNugj5jjzFXq9pu90TM0trAHp5GVxtZ8A6uW4kL3iwQek7K6IW9ZAsEKe4ZDh
eU7ysnqqq4XUG9akzXGo2/Zb4pI0CHkfp99YnRIRWgMQMdeZ1QSvDK2RO7YUzVU8mM5LNTROfIRi
dQYyU3t5tCanAnBl9iIjNuijR9v42FudZ+5HN3aSbTu0sRWSCjnXyGX5PO6LrhOPRTPOYyiKIL6Z
PKMEQtIYDnHWGIBCiLb+0VcMDXJxBnokksbec2J5XbWp6Fi81MwVzzbYIL8HDYivkyIw+5A1rHqp
nLF99wpkFIB/JAAGpHnafh2ntnv2Bi8LABhyHMg0uOW1P4lkuwzgpijqbnqx29nmYWLw+rcYJ7G1
UEt8sUkGIF7ho1AUlnYN4voyC9JnJ4+hV5h56RQmCM5f7Nk2dnU8OGlo1maBdv9YTF8cnkzHGNgL
WJ0IuZ4aO75LnB4buDY9gV2EPsa0bMbracrNbzOankI7b118OiA0JQjEa3pXcjywwfbliWMbZwaO
DsLzGSKkC79yuZE/zGwZ6hD6WO0xp2iWrrzB3sbeknJkHzwBDBrLf6Gla3ptaDAcS78IUNNGAvC+
whutArIy3TS85u+JH6d3OA2HjcHL+Qct7Xa3uCCec8ZKpGFHG3AILfOcXGdjhtA1mEm8b11WPgsc
1zuTdfYYwlByBFiq3aHHI791m5o9GfGcHkjqeNgOObhcfJL228SBCAiwTeMONJb5N2BqjNCd02EL
mh16AFXOKEKSeOOG85ki6WfZaAcB53Oyc2cKFVu3nbYZq9xtPebetG8I4UHkl663hKA/6IJwAlVm
v7HTrkjxKOMoDHsNWKXDETyIWxCT9E5EAdHZEisvXnzmIEVSdcJYcIR5fI6AE1yaKDC7/DeULYAB
F3Xbf2nrIN7ODm++UTfuD2Na5Dvwx3TfnMToAdQBroobQ7/llDcbR046aM+aJ99c7BKcALkfUprX
j2gKoDdJH3TXkPZZjhY8EfoHRqoT5lmrA4DX9O81p4SPKYBSEB8Euml0npZsZ6IQYdFvdvDVRC15
IcDWhfm8c3VySKvhnGwVlBwoyCQrZjn6n2pL1pHBrtRCwaLguqbK1bDnxIL8gpOiYDI0dgJOHVR0
h/l7Y/2SwiAB0EnEQUYo+xkUxYPb69gqVmNI1wSDRIBEuQfNu3OrbUfZIAxEDblse8yO3rgbyiyE
llqWHkT2NXZ/sVbzGF+LVJDWo+hSRFIFMde5zaxLQbcua9d1fJdl4UR2fbOfuttY96pbi7tODSlT
ChW6ORhlSdngLwN/c5LjoJNIXfOLUxPyE05WjbUxTzO5ags9itIDS7vz3+viBBkuPOXQ3yWp2s8t
1Ghic21ZfAum62ne02AbeJqCtIyo1ccSdD2AfgdbC/nQwm11ZWdao6zXLv7N5BdXfZZDKTeD9rW9
uRzcry3JiSm1H4NT2jVlgdHE/rPvPkDl1dK19X6k4ADr8akN5ekF7OlSBSlsgEU1AmsmYsQ6hMR8
mLvzIQZLgQ22uHQkUNsBptkBfVoJ8qjKCnMmDjMURQWebL35naJD4PLoNROttg75NG/jTrZR8GQb
OF+mAamFq0TXCLXmk5BFAVQPbcAW3obnHkPGogNDDZ6eNv+d85eUv35iFDL1CnYTyGao2n0Ig7p4
7vCcKYNt24Y9ECagqPUrXffkqq/giEDnvw+mBFXUa7IZshc53rdOfGUb/7QjqOY0NQadCeWEML25
ZZOAicF/DsYM8IiNqZN41dmQv58cEXXOR9/18Wb2699tvs3re9E8fWZF/s7Uhycz2MeaCcNoEK+1
3le//h6X0cR1BYRVzzpZEeWtnFl2mhAPdiooVjmvbNQkhnVTpdxGRosXUuxiqtpy20IetfO+WP9Z
UESeDidjUM5TltvgwWwwhr67YsNXHjzn8ePl5dBM059L92TFg7hCJziHCWDt0wJiQfwTdwJYPGVX
KhJ2iMHOXWo2B2B+SxSpSusqg/QpbmzzP0tMyXlC2AYIHjioA7VGbwL+3gY9dvlcopNlevCNx8G7
TdC8TjSn4lo8cGpJ2YQtAue0Ajgpms29mx4S7ocueQRtef3fO2DlmAj0RsFBLXM+5/NmW03cVgyW
RgvEBneLuxunz6w98FDowUfyFT3m5ya4gNiaFaPS3je3XlCHffmZvf7XgKeMoaj6mvipPN3HVwDE
SXpdx3uigyyt7kS0TwEcjb5rTNf5MKiZVW03yCQc3U/JzmjzkOku6rXbECzJwGCgDgRmcCUOrJsF
UNgJxbUUcPIy2eVkDkEvaLHt5e24VsUjp4YUB4OsPHfLXhrq+uYGWaX8qkJWY0v7rnsA2jOO+Ai6
65GQ78K0ug1ZvF1BMicCN7ou4l5zdtzLf/wQ5WNbCU6K3lnqxcbWpfnOtAWg9E+Jed1DBlFYmrTj
2jF0akopalSN3SKxAlOymTdzHicICl2e2XULYN2TSDCg25RzyCkgrsBk7rTv9k1954yazbTqIUjh
/+//lfsgqEAvyAX+v61+sYFtkgrpkoBunUxHhP+Hl0uNgfG0A+AIoSP6/RVnhCOiqAXyxcgfCcQ1
PTx+jJ2XgBIWSat+oejzoqGdQEsrr2/QrHw3+9Nx6QakxsaQgb7cAYFaNgWHwbob4gCZL81crL0P
Tz9QcWIg04ZlkHMxGF998pCSqzLdpjVUja/a5uDoui9Wp/5kPpQDAElHLwCPGUqLqIh1WR+SZgas
8JAgQ3TZidaOmtOBKcFLFTDARmYMjKFb0nntjTvT1JwAq34qpSLQmIDCheqnk1F5YINAxwWzb9Lc
QvitK/+ubuu/FlTofVYVQY2mDjQKQGel6F46uquKt6K7MUAtcnm+NIMJlG0dB4RPrY3BpFlzqFl2
Aw3Aw2UT60vy73ypL/TOsWfBYslfQ4Z97UxIrFVhQQvNsugmTXHpdsy5a8VY+RnwYRBi0AqsgPnG
HZ8nVmhmTTck+ftJTDY3IIAF/yCuzd7dkPq1JMB1+5p5W9+jf+dNOQ9j08po0GHeEnYw0QHKu9t5
um0JAihojln7wNldXqj1qy0AkBySDWBeUN96DZvzyXUHXCfZTVZexeK+QOOxbX0Fr9IABjI3dK0I
peAQL8XP7FvZmoXkuwPonjKjlVhyJKhhOu2uqiGNTGT6U53+0+qynRhRZnR0q9kgcucG/p7RPS87
9ONramerG+rEhnLLtFW2eIsHGwJcM5UkNBg0zqezoASFYONqMsOABcxlGBt1NOo6alc9D5U/QLvo
H8mYc/euoWpF6hJtV5XPXhiO1LAsoTUJCmoSUXC3geVmfkLp5B3tX8dP+KBUwgWS1gZA70PLfT51
zO8FKqhe8lj6DoA9L1PXIpnd3IwdjSphPnLxY+m/oCl+6xr/mWkYLxUQqyFQlYhh+iFPYED3jFsY
e8msHLz3dDYP7mh4v0Alld/4fm29Xh7xmlNiqiH8DXSDiWbs88kW2WRJDmc4ZRpaObQwqvslmTXb
a+1wPDWiXIuwLbLGhZHU+ZlRVHQOhdfgKfnSDV8uD0f+kxr6nFpS9hio3eZkHBAeNwKUpeAJA7oo
slElcvpvly3pJk7ZabhJSIFKDOLF4D1JDjR/pnR72cTaRpDod5Dcgh8EL5jztbHttu0yULpFVfxO
M+h9oQDdoCRphlPw7hi7Nvlx2eD6mP41qHZD+cWAduIOBu3a2RKBhgXIiJeogl42s75If83Y5+Nq
as/idiUXKd+Rauu6m6p4dtxPHFQns6c++r0K9PFDCysOfyvZfmw0mea1g/D0/+XvJ7cwBUhdQHgN
TxIBQUeIVTPdrbS6/vI2BC8F4K7q83hkXQEuSwuNyvSZ93PExBduuqgmohB6zGaUiXRA4dWNioZX
4BkAvwe69nxMSV9T5KxgMbBushhgFLarkimcBgtx8+6yF6zO34ktxQtscP97Hsf8pYB/GgRN85qz
4CNlrDxMTywo76DKnyuXC1ho0ZLJrhr+XCdP3I2qdj+gQozYmV1ZyQ7E/AB1RVWleVGuBjTU+6Px
gCaWDwFNPIEzcojhgUZqgbavpOP86mYGKs6c+TWA0XGF0p9onwpKynsCBFQdySaEWwvgPlBquwnX
zPnqBgdeA1AFkNx8YOyndoJae+zgi8ZnZm+76aoPNIeWzoTc/CfbwimDuc0KF+3MjN7lA7jUKnZX
cR05+ereOBmJctDj9B39bIGZbiz6a49ONYIR64qJjGw6j135QYG2R5Zcu22te+Wt7pIT28q5PPVD
5o1gHI06pwav0o7nz3W6BycO8C+f2CN/LakM3Ix1o59wWEp7L+SuGfb2/88j1B1PnZpSXsNC4SIc
bXY2On7cUlOaWN3qJ8NQtnogrAb9K3C70foCclhbPF+eptUF8R0wNgEchfZB6ZMnPlcxBsmuFrUo
EG2EpgeO/w0Dm2T8gCLYZUt/iuNqgIHIFu8EHCzAHShDyQuLFY5EcoAaIIyd63H8XcSgP7wzIGbX
19vJOdDy2xzfNt4DSnKXra+NE7EhoE8upLyAtzgfZ0yMikHEG/PIuneeorlcfEd32b3wXpy802zk
tR0G6ClATQAnuMglnRsDnSjQF7LTz3ZNcP1cl+yHcPzQq6O0uh7zTdf/c3l0qwZB+wJEB7g5PZX1
x4B4sd3EPdI0fn09d986MFX44i71p2iJk5elnDcQt9dMqRzFh/UEQtDEoqIVVC1JUzz7aGUBR5K7
YK+D5sx4PWs5oFaNgPYL7RZoYgZf+vlUBr4YkFrEW5q73a6Ll2ObmvsuIdvLE7jaUALWd0i4AZWH
PKZyffPJlpR/8vWQFbczv19AdJ3y7g6Mals0u+7SNn2A8PLTzDrQ+b5ftr62yYFVBvcU0EA+ksLn
gyTBUpE2QJDfQr3VEDdj/euygdVZBHU3ihGoBCOPem4gt91WmA6uUxove1m5awxzlyS+xiPkBfXB
I07MKBeY6UA3mcq4xKbAZ9lo0y13A3t2P4F6BtPg3+Eom9mqLfDQohE0ihHTZejDycv31gKAT1eT
Wt1XJ4aUl0rmx2RoQJ4T1TZ0MYJ3F32cxXPv3g90U9XZofM/UdLz0cdFcHigrK7S6DXTEJi8RbI+
ya/m5c0kB4t/oroKJXWU7BFgebZ6bRkOWHSYgYRNwFhEBRgqcEXqEqFrHn1qRDnrSb6Ah6iCEbBR
P5hkeAyqp8surbOgHAyOU5U1BDCxZ6D5ZYl7r9AsxWoMitqdJyFsFs4eJVbJzTlLJo5d2flfzRpg
oevZfjaGV5Y+gi0+vTVukUxbPvPCO7GqvlxSxJ6FJx/8U76gPeZLz2nY+ButnId0XXWvntpRDryE
m5MAPVQeWS2p9pk9P47iK1+CB7L8LAHoC2n+4/KKrR1CpxZVn6hyp85rbKbcAzJBaqMMT/l/Fl7F
w+XUiOIWpd3ZCY8xrDHYg0E2hJQ4+EcdHR3l2kl3akZ650nYVNNucgSFmQYvsELMYUl+9NOhMTVI
i9XOvFNDysntzhaIziU4DwLTUTK/LzEW7DZuniAWCqU5qGd4NgKqT5T0gPMF+R6SyoCKqxmAgCWs
s+V1WIzmVV/Ru1GrSiKXW3FAmAgk2SZoqD6IPsVePQk04MMEbe9a+UxuljBLh7BkDqAyLZI1V9Sp
NpP3JpI3u9HRKKwsISqKxCeAsACjqjI4kHGwyszGJWKCNGyq9wxdGuZ3T0eOveL1Z2aUOxHo38TN
Kcz0PbrAe3Hfu+3vvjI3lzfXynY+M6Ncif2wtGMmwZRFx24hIQVcdpg/Chrc8joO0YuiuepXbkaK
dzCqaIDefqylMcswW9bhqmek/eLa9TYdfqcxgOfTM1wKTcU/gmzaf2KMJzaV29hwjclre1seWRu+
PPP8MQydJgtZrymZr64Z3gmIawkYCVViwKbjZZJJQ9MMlk4/3Y1LedUuiYZERGdGGY8jeEInE2ZE
v2/JA+t2RXq4PGVy2T9sMghz4ukDoVpETOfnVB+3EEf0CY7DCc362TbgyOIApVOG/SdqNNDdQ48I
KJklC6VyoQQgBkZQBlMinTYDOThiiApd/mB1ytAogn+DODn4m87H05UOcBKejywMsHSF/TqjR9NL
NDf/2l6yTLTaIhTHtKnYxCQRtpFAlwKgDmsfp0iFMxeEde68CcYAqBeBRGJWa1ZqbWQWMIIgTkTo
9wFTxyaSAjQD7su0hzZcwMt2Q4Nx2mXOohne2sF3akk5kZaFEiATMLw0gHzF4N5UY3BMwDuIm+Z4
2f3WBmWj3o7GTdCNfHgIg+skLoIcSdFGQNLaBJMcI9uZB5p88pqX2wTvUCm4h1ec4uUtHYKizpCJ
CfIK0j17CN+m/jWh4cx2lwe0NnenlpR7H1qZCyDeGFBl7EDtERL6Ywy2o/N82cxKcAu+0L8DkvN6
El5Yhm0m+BVmvOWeTsG+rnVaHusjkUSd2EreB359CNhAt9BBYqmsfs/AiAdf6bCddHqDqw4Arqj/
WVGOuCy3nDaVWdOheaiH4wxOEqG5FdZMgMoGiR3AmyXF+flcZWUZDJNEv/fznfC+GKCnNTvNbaez
oRw7XEwcdx1s+O7OTd4mC/RlOhHMtVMHtdMAZPoQBwSQ/3wcorBz8IjhNsjY8qMp05vRgVybw3YF
2Ee91g99cMeGl/1s7RaXeAKZF0MzuBoDeTVnE3SXYHNsgLK9Yziw27IOQcIbkWYLCCaEuy+bXNur
pyaV5Robu0gaE3u1Lekd+j4ieyp/jo21LQN/N9JSc6zqRqisnMvRmRYTzOpcN3XUu+I9bozuWIzd
Wz2a38xAak5lwV2JfjDN5K4v6N/JVXwfKqO5KBpM7kIhZmU2SFyBk2XcQPfhXdTxN7O2biEAoGlj
WNvXyDmC0hh5QNyUyjUMKRZ7bgx5Fk7XeDY4Ig+XLOLx78vLuJYwQx8V5HMASwESXO37cIFkFIC3
4/ywya2Zk2guyAZSwPvWYNdl/q33y6MHIKKXzIfEG35eNr/qRTKRhQwqOA1UJmAyjiMHDTKC9/pn
n5dwnGxnJyOutPfSYJqFXJ3SE2PKoe94ZhaDFgxJGRDrNeRLvuTHoIN8i/GZqBp/9++wlDPAAxSP
EY5hzSkQ1aZ/TSuKuJAeBlHfs97c8LQP/UXbGqsbofz95L6p8EngyIPdlDUHu+AR84bQA6oDZFm3
Yp4jtMs9JCP4YJh5iIf+uWzIPc0gQWX0xb7Nh9DS0lSuLjExwR4kYezgYjr/JsBpCz4Ncvsgc12k
uwCc6e4GXAehjiFudaOeWFJGP1EOGowUo3fFd9cJy+JQoBhisU2cVFD90Lju6l1yYk05keoZFASO
HFcGChNzfouRJ7Wgnnp5g+isKIdPOuWe4RXSkzz0o24B/QwRjWmMrB6uJ0ORv5+4jdN7Q2rNcomG
/s0J+pt0IJsx/gI03NYl2TZL3yv06l4e2VptWiqN/M8xVBUFNqasbaRV4RU7J8uOoKuMrLHajrQ/
IHpGeYVtwIrxNI7OLjWarZ+8m0byUKTHy1+imWNV27xvDRID7SfT0PbGTW0QY2b7xtBJ7KwFg1B0
wMMAjIFgS1ZOdFp0jRfkePMkkCacGDkAsb7/zEj+mrDPFxIdzxlo73HCdWNyxWiKZtL0S7wsGjOr
x8zJSJxzM7XT134/YyTunBx519xa45NVgXtREI1nrhUb0QMH3WAXEAx0ASmTBrHHznDSAFEhSOmg
5rZ4TwW44pwv1H0Ty26I770prNwR7A/bToc41VpX5jNFqNq5HAO1kVuq3UeSXqV+NDXXIPgthh+A
ZGM/goJ9tNFmNW0vL+bqcXYydGWWOzq1A5dv5DoDRRmLFrJPsmGTlK9VELo6eN5ahvJsppXbMUnS
Ji3xyovS5c4btw3aXL1xv2QccdWTYzwV9kYwTVV81ZFkh6PcEM4HbKMRFJMZ1LDZxOmx4lDERA23
8o39gCFens3Va0gyegHh7yJbqTjSOHvlHNt4LXsp1HwRpxqDuy/wwljcN1xbmiNlbWCyPz2AtA4I
fdQy5Fwnrme4NQJ+h3Yhz4tffRuMkZ2QLFxs7/Xy2NZKHKh5moBWeNSzIalwviGTGvqXpgdz6FRz
913e3PRdW2+8PhFHMCKR/UCcn33WdqHwh3rjCPD3N/HyXJJGxwe/dpjiUEd7gIuv+UAGa5e9IxBl
FRErgit3aCO3pbeF9pW14q6ofMnnKGQJIE2qMhP2LBlt3xmRRMye/Oq9GR9rUPXOEMghqM5vOwNy
XFTjQx9XFTaRGkN7rAN5FrX8avh2mtUxbLIysrpnyfxRk2M96fiudHbk7yf3MbUHBkVJpNRnGvXD
81zt6HLP3a+XvUZnRe6YEysNm0Cl72M0XgHhUx+gLevZNVEZf7ls56NHyFmDe6LJ1Qyo6pxtlkLl
oJejKZ6n8bEy71sdaf/HzX1uQjm7Uq9ZgkCaEPRHQo8W3yQ12hl+L7oqwMc7HJgT04bO2x8VM7X9
pAdjiTHLXmHRPCY8eDL9QZOzXrUAdRkXeTapjaLGYhZL4yxGQn7gUc++us5/PnIlnSekEEGQJ4VQ
lFUf0mbuxJ/kO33tnJ0TA0wf31eABF1e9TXvOrWjBK62qNCDNyH1RcpNUhRhQsGohGKQqxnP2nyh
9ITiDxJHoE1TzvWhR+DWEGSmeHBv1/8Ukx1dHsgKFReecpgpyTstk6DSv0/2CQcSoporhIeD14Sd
eDGh9pnSUrK/hLy+DYLfLmGPvTPscvZojt0BBY6XwXY2psVBp1XjjGh1z4IVh/fQES1Jy1G+AfWG
8k0DFM4A5UfISorreBmueWbtndbbzfD9edFVL9fMQUcEro8cINxGmYK6BsfDRLGYvFuabzONQRRT
LhAWjeqi6IqQzZYLXpMB2o0VVN6T0HVHGi6CTlcJBEK2wbAUUgN5riFbPfiSUouN3WuMJNKDV4+u
TqBt7XtRJyEQmHXRGqF2w8VQh0YeGdMz4z0Rxrm5MRZx5Wf1jTD6X1U26HxEwnTP6zMOZOegPmy7
cEUUXM/XY4Zsrkh8GSgaHBoJnbmZnOEG2K4NXeYNbwOkcUrgbqc9Whl1qyP//INx+IILzg9JUagY
B3KnM4YFoY0Ygw2fzINhBjtqopPW83bGAFXvbELIg3Za+2VsEk2iamUDeth9ECqTap5oSzofeoWz
ZiljxHBe8mNK/dDudI+AlaMEjVx/Cg+gwQBI9NxCMSaidcYYWdt466bH1roWYEiq3i7v85Vr6syK
sqVElVrgX8QsjvTIBSC27X3gby/bWHlQODAiqXKwj5DuUiar40u28A7VocoTuxxggzBJAiuivTXv
+yDPIcMw5ZuiBhO3YL24Q6cZkjfW5F115fA49sus+aK1nQLX9UAMKBPWao3MyeLJRQNgEXH7NyoJ
YenfxabxMAQTahVioxn+mqfCRUHkiRedDZc5X0ln7FDWlk+axoqhlFJ2NwGYvrZpW7ffxoywHSKF
+z5Z6B0Yr2+Zb1AoQuQah/0zyep+wQJA4tTCfkWP1vlXxJ6fijEGIYVoyNQDIlw6ZpSQ0n0ZrJnt
s0F07+jiq9JrtHDB5zKWo0ppAWN+pJTxF+Hk4KnqDeq++2PibMBnuwy42cr8ymznKt3miwH0XNeT
7oWnFog8/Rx8ZF3Vz9tkIeWrTXpP0thYL2bvGr9jXtNDMXjmqxfH7aHo53LDUne5STO3RCEkjtMw
AS/aw5BwoetT+vjKxNIjLkO0jrCGqDIGucC72x6rIvJtwL1s+lB5P3tUEXKLg53T2QldD+NKxhkW
wQ8g7xJZllemn43EnQaKx8owbwP/0Uk21fC1oi/p+A6tuwwpGHLrapUb17Y37gIUZkHRDrpMZedN
hT17kJAooikFuaolVV3ye8JdTS/A2lkFAUoweWBs8oFy7ltTAb68TKARuhgCULkds+Y7898I3V3e
SWvbFr0ukLQm8kBRU1ZTzZ0B0J4icv1pa4viSIJ8k3ZuWDjfEuFqrrfVuTuxpqRBltEeGeOw1i8g
ELftbUEfWqGZuXUjoMUHoEe2oygLZKe5SGgA2UFRTj8nQcSDT8fXmvW1psq87oCQzkB1DsVZIIvO
14ihg4dP8nFexxNaTn90MxprrpcgTAQKg1ubXo0ApjY6mmi59Oqx4wYONht0jADgVFzDd3sakxKz
SPrXZXgWzVXCwD0Q5saryQ+W7qmykhQAEABd+mBcArcv6unnwxyg3VeiiQ4+0r8Cti6cyMw3cbbt
85CyN6eIElgld36zv+ybawHBqV0l8md2WhmTj3H6Xb/PqDhMsw4Wtub+8omEyUTZ6kMqlfdTbxcg
OpXI7KY7ttNhbkvZNlyTRfOOWXPLU1OK7+d1gqY3BMCRn0B5KiEH3ytCsyw+saFPzSg3Y8LmduEp
zMTAFDfiQeRvQVlH8fwrBXvm5QVaO/LRSgTBngBnvqu2qctkf1dNPXYakBrBU8CCMPAeefw8QFua
6PL89po/EBz2UDpywGKmnvdWa4wtd2TMgzbO3gqD5tlesHJbo33s4i+Aghvu7ZC8z3VU+gcn/901
dyltULjZ++O16f7iRhuWzXOxHCqyySodBc+aM51+n+KvpO2c3EsQDoAympnhOO84fXS6H32mCTz+
tGSrJwBuPJDX4LGKW0g5eBzud1bqYSa4naKLa1/MKGaEbcrDPn9sybxJLSfM+2pb1Lh8i++NAzag
qGh/es5VLr5UPihHRWSSR5FoTvjVwPT00xQ3H+zGQZUXk9CW1yCjwuRvkRnibOMEL6zcEbYZ80MN
/bWk3FT/HYHlAG4J82iXAtWS+oRoW+Q8kIiCXjC4zpE6DWM3mnRyeWvH76kReXOfPOPzrgkq4AsR
AFjf+j70+j0td076MnmHMr63df0Ra4HAqTnl9G3b2UuyGeaIxyKfhK5zJ4CVC3SPozXvxUvfhDIA
Er8o8J4Pa5gNj1g1TlsnHwE4PPLlKQUvnWu9FzrSjZVzA9flnzZiNLchpXduCrhYVmYuTGXsmSQc
aE7wEdf3CagWnQh4sMun1Mp6nVlT1mtidlIYAtagl7K0NQDfKdqK3ZDYYel+B88uOl40B+PKWX9m
UlkzBhxy5Y0waXNna/bDZqpvTZ1jrCzYmRHluFkmxmIug6lkKsO2uEK9EdMagml9bDUhlb26YthP
gMwi04cay/mKlRVzC3eWc1g8Z+I4ZXd95QCjt/GSrVu9ZMyN0vFXV/3KyE28HKjDN5NLQsfc+aAi
z459suNxsbGGLYBVkSgGEG3uEFHkUMZL76fgv1+CKJb8/VxlanA+DpWd4f85WhQC9C5ZfE/bH5Ph
b+mvy961QisqlRb+2lKiMe4DorPIKCVuf9TepjO+ZsiGBn2Yp0dz3vJs1zg3gbW164ce5ExzFbX2
U+C9FWW6b3RX0Nrxe/I10I8+Xygol8WTaeJrAkwz6qoJBGAjLzfDbjyCmDyMp7eBi73nPVTlZhKf
KDjAPFBzxMHLDLD3c/Mgr3Y6IUPTuH0QwYu9oEOkvhKp5gJc3V9/zahYXmOJjaDLYKbq3jI+bZLm
ULXVZzbxiRHlQPRcIxXoasJUGt878GIP2ZboeILXzibZliVhFRQEVMq+sgYxFbmsSqfkRxEflwIi
kUdOwTWbX9f1V/HlsrOuzRtgvZD7Q84InczK8pi9ifbeZMa+m7eGf/D85+UTV7BEDv/PhLo0jT1B
qb2BCd7eFsm3lmyNSrO710cBwXLAW5FrUlNNoI9feseYcH0sh9n9arIbrgOTrZpA4YSYyBICaKqs
SzraFl8oRjGKZzRBz/kNiq6X12Kt8Agavr82lENq9qB1AZkR+Bd/W767SLl3keH9Y2ffh/GxwLXo
DaXG5vqw8M4BJAovSDVr2Db94Nboo4o8fkyS3xmSR8775WGt3RSoNv1rQrltY8v0S2TiQdIabyfj
gCDc27Dqbgm2dqd5f+tGoyxSMCdF6g4wFUBxPbEOU/Yd3dGXhyP/Q4m0sUh/h6MsUj7MU2eZsNFm
c5gVoUu/zH4ZBta1o6sPyZm5ZErZnBZteWw1MDXVPy3jquh+NwIPxf3lAa295pEvs2zZHo0gWX20
LWyCEgq0n6IZ0R1aJiHZYoXxMF7TlkSxzfGSa+6o7+xnL75NafKYthrA6dqhd/oFios0aIIFFwO+
wPGP4/wPGV9sBxXqK3Dw1P4uM3Ujlge1MrEAlnk2OMmA5gZ56fmlNAZLKibLQ56QQ0YlDYvsldbb
Ir4S7hKK4KuDDHKPt+N/vz8AP0DTPCD4UPhRcbU579sYLKJ/jinf35T9fhTby4u5MpPA1UgdKSha
BeBQOB9ZU9JGtJmBt0GbRb2/I+Y+dUIU30Iv2yDQYrqU14qPnhr8c6advH2IDX2JRsRYOpeFBWvQ
SnxchhvmaEpRK1v7zI5y944msOhuGSBZAuF1nyKBLcLuExf8mRHlqUqbwasqhKVRCixUEEdO8HXS
UTKvnB9gD0AaUnaXwBPk7ycTlhNjKZ2cFBGqojddPUC9il33U7atJXxzZJp5Wzl9z8wpxxUIcaDP
YcLnCvtX3mZhZlthYWyhee5jLnWgUJ01xf24NyASqGDNJhvO3tGIGbr8IPKNZz/mw+/Lvv7RJVzU
7nDwILTEI4QoQzPNmFQDhSQF7VpkLyBiOIZVvbts5KN/wwjK4BCgRkkc1A/ny+UtJQqgIkH5FcVo
d9i0RobX6RM1jpftfNy4sOOgiwy1XoRL6nuKLUltNhnsWNbvHMS1EDNrv9qQ/BtB3kSnKPU0EfNH
Pzw3qCxVYU61BTlgDCze8uowBldd/w1iVlqZtpWk+KklEIWfTyHaRZqp6mHJ4717JNAOPKDwlO1o
Hye3lsPYLgugiNGUvP7lpiR5Si0/3ZMhyF8uz/HqkKGlK9UrkNVQCzUxD7hTmhk6PtvbDl3Hhf3o
02/C27Rcs+tWV/PEkvSqk01eeszkFYWlfGo2AaK4lkDqS6DR85BOX0f30e01oc+qn55YVI4V340B
BHdgETzc9bRdbIqe1vu4+UShFauJGhvKm3jR4fI8H5or0gqaujBk0igjkWd14TiCoM0M+fA7dp/M
7EUEd2iN/8za/WvWVZwI6rosIZUcnwX6IZB8GQ8k2FbB1pw0qY3VY+XvANWeByvhYB6oYclwt15x
Oy0P1vx2eTArkf7ZJLrKRWMZRkOHNEU3taSmqLclqkL90kFuLkNr7OvIQmM+jjqqAN3IlLDHzKg5
zhZGNtrLxkBvoRDf40VHc6ezIpP2J74fB1XpNdJBMuc6Zc8DNM1znTboqrfjqARPk4/cpKt4e8PL
Ol4C2Gi9sFpY6KPrFPwAKTJel1dq9cg4MaTcMXlQ9bElN7JAXt01fibtbeBsFx7+H2dXtiM3riy/
SIBEaqFeVaqt991tvwgee1rUvlLb19+gD+64ik2UYGMGgwEMOCupZJLMjIxo1oSjNCnDtcC2Qj1i
Aduq4q6MSOT+4sW4HI5bp7wfkrD3nofqDtCFrAq94s+jHAI+QNE66BqgaaCsYMppPLAsQcEkvfGs
h9x5L/78poOWzIkJZe0S0G6m44zCf1Y+9OShHV6barPM90T8+VGG3g8SEk5ptK7V+c5GoPfhDUCa
sOghN5/TZsPYxqaQup8Pl8NBt3HPTCnLBuwZ82oXy8byj954dyGEvanqOejErdW8WeltHImVV4Mm
1s9MKsuYG7YNrl54hyr1aL0v5r71b8q1FrL8W86fRLJ/9nsNlbQ+zFm3zAyO+dbPefgO7bvIf2r4
U54cIrISe1qPwH4myzWyNaPmITF2HLp/aB+j/jgAj5F0EDK8oWLla2kyEbQGfttRMlE2DoRmPezE
yz1xwqh+GdZgV/KvUJcNi4Y9hF4I8EdKPJQ94xWJgEmPCNCY5gddq57pDYDbDNRtqNGpDzrK8Db2
Fsz3QjAMsvLkeXGqlWl/rQkUzWTDG6hGFWGYccsZ4bTcpz+r+snFOMzlXaP73rIq9/8GlNOO9xaZ
lrJAkal4NJGpSXbv5U98TQ9Y97lPzShh1abNgHMbfvDuuJRvXhOk0UpEaY4DKTL1nydKRPG4i/mU
wRNWvRnJVx9i6pDbzOYsyNfoCLVfBZLcjFGp/qGqcrPMHq3ORNveSW7svt50RbPyWdYsKM5kuLpV
lQSrQOCIogpSr8nFaT/IiQvyz09uAm1fozXgAwBm8NfEfqEzuHzHlS+itQFcj5ziQi9BLV7F0VI2
2QTwVTXdG0bIqhtafFwOX93JjPbxfyZkeJ+4kbdxl9k1TNTzHWRVhR/aQE7Wt40BueQGsqxrA0W6
XEwY4LZoiaI2rhZlgWuDXBBFn4HPu8btQgLd4XwODfcG+bkB2e1l/7RBfWJO8a+HfgdIZmCOtTej
dUi8N4+Gc3uo1+DE+m/12y8lWY4DAwPRAkNi+uam+wbVWXvlGaT1Bf1+OYslASjKMcYav8C0CPp8
tH4Z69eEH+0YoNfnNP2LOwf5bUjVJ2zEKIqiQeI358NQvOAOn9ebAShMd2UKQbtoJ4aUAkRMGCC8
QLduXP7FyKsAg5iQBFwJAW2G9tECAA0Lxk/UiDOBlk9B8IAQp4GNzlbLQlNgSHflNq3NOCdmlEiz
+jS1eAwzxHw0jPfGCC9HsvZ6BuwzPrEkQMfV9nyrVqmblpHEHzULhOEMfs3SLKQJOVh8vDbHu6ks
AVEjZROUfrfSGNCtIcUlQJKQyn8V2z3ImelSIvQmdl9leeCkh9EA9vV42UddPADsJM8gVAiZyjnI
+4EuHUM8VNaeRP8O8/3srdVBdSUb3M7/M6JSDIJ6X4B8A0ZEvQFOLSTsNvK+2t7edzYWQBPlU+rv
uzWRRV14nFpVQ32mQEZIq115nUCKs/7zuTQbMGSEBSIdnHJq7aIlw1IvNcKjnwxXbGwv7fYUs5vN
pvEyF+ygwvSLlZjUfq/fNtXCBUASXcakzab6XnjHhn0VYnc5JPRhf2JDWbhmHMDitcCG5R55ZwVj
6wBg9ZD3Dwuqll0UVsbWJNvLVnXHIsXrG9x/GMQAWvh8r010sdCDgNGoh/hKALhwOoChz2ggMdOz
vTMSEtZdndwafYTi4lxY+8s/QJfrpYCDZPXBU0LFl+e5wajI8QNsXCxyum2w6SI/D4z8jZQr1wzt
5pbdIpSaUW425Vc+uQOYBRWD7wu8ztskXNJyC9HrJoA+MW5NztowqDZkTowpaXKpyjyaGvT9zPph
tsN+fM3YSsho186X0oMADUtKsXN/jJh7eZmPiJimBDuHEXjsO56ZALpiaI87K8eLNlR+W1NFrxq3
6QE0g0NzYj9z9nVp32N/eUQl+NosGU5OTKfYa0hebTY5MUrOXczjxiCxBRcLoEPlFWr4i5okBuUw
F43pFtzV1EphUdTQTudwy04/6GIEyxhQJ/DLV2dtlEL/uX5bUnxBC2finYwIYWJcpwtcf0OTx2FA
j+/rX2wqzLCj2eHgEFXfm1Bzi2nvTqgDACLk9XeYLhnYC1DkQ7QmEqsL818YcrTTLUnKdv6B3IzN
CS3wgRaQAmT1uG0E3obk7bJDup0LBiCMNOJxK8tr51Yq0ynBsDnjHeV9T+nHBCxwE9137sojWveF
MKmGIQPMOoEXUEnBohNj3HKsW2zciPhokrt8vCbVo3BXeuXas/nUkhILJsAUgvfyC1n1fmn967QH
toyWFNxKtQitAaMaVbMnGNuYuu5n7bz/xYLCQyBtUJX4pOosWrYsvS8XFMS2vmGHcbPtkTnij8t2
tOFxYke+kk5SLjOMHD1lEyvKrlPn2k53RrdyNuvykv3bBFWaCtnkQgc5gSvT8GX2UdSdDimYemP6
MaM/ReY7c00uVRuNgNk4wBC5aPUpYeKxmYxWBKcK9LrseeNaHxzM+yRZuWlrwxGFXQZwJpAOjmKn
mBNBUgdBki0HNGLr5MUYt11976zVDbUOyUcq/MGlSs2BuYi7Kk4JojE3jm77wfzhh5+DYK9tVnbY
miUl7ts8SuaohaWRPIIIzi6+UKkZFmfby3H3C/Om1vQg+/ufS8rFBi9hoF4jCy417HYZqoC67WYo
09e6s5/aTNwkZg0K0xdSv5UJf8AMXGAky3ZkX228z+a63S5usvGa9GgPa4RCa4sgD72TTSFyp3Ht
Br8NBLedv63tW5OHrfF0eQl0BQiUg6HWh5sdTgIleuLGH4k1AB/Dpm+5+BiGzZIezeZqrjfjz8um
dKc0OOLABI+rlcPUtoc9p9bIwIK3yab7yroHC0Jw2YB2xU4MKCuWUaOeswYGGjcPU3oz92He0N3w
N9XHU0eU08wj1VC4Anac5FtSLIFjPVrZP5d90e7qE1+krydfH9P/gGpKG7MogjR7n+p4k1kc4/FP
bK2FrV03DDTaENZg0MFWzs0xHvACnGGrrcFk+T51gQmlkrWWpDbSTqwoSR76GSOK3sjAHFvHTbd9
FACJJcwHFu1s9nJ5+bTp/sSY/POT5TPjfKSWBLol5m0E4HcH7PnOt154vOnaQ5OsXKVWVlB9RJee
AWD0/OugfBfVfqoBxXqJ12i9tcck7msSuPeLGefcKauuoANVLXg0G2y/WGAhdvvbqPeOl9dOu09P
zCgpwUnQh4hAK7bhEMBOoMNNvlw2oH3Egkn+P0eU/N5QWmQ22Bw2C/mwhRk07WH032z7iTRfOFBL
EKBi1Vqu1+6oE6NKrp/4AFn7DEadGrkddSHcD8Ms4QEuxyH1fkKMasfLJ+Hihup/nRK+McSXyixf
BoxLN2kF3ufx9fJCaMPm5CcpCcsQZuzUMX7SkI54lj3XNeYinlpjf9mM7oNiag4YNEmAAHKJ87gp
6r4Yqt5FLYSECciNimVZuYPoHDmx4Cgf1I8zty0SBgvDl8kMJ+/R8t7BqXbZjzUryheMUiwWbTzk
xPzfCRwRcRb007fe/7hsRrfN0Btz5GAHBnzVwrI7Vl06NXCmQH0DrRjH3i1QIbhsRK65evM4MaIW
lRmpTU5aGGkwtlPEz34T+ukjuKC69Lqr0rAe1miLdfn31KKyrU0S+5hfh0W3AW3xRhDsABLM5c34
MyvXWlora+gpAcF8MZB5hDGjeslEOA2vdCXlWtpo8CW8Cw0NYDmVaOh7w25ngZqQ03YvHgYwD9NM
dl6zvIPAMwuykY37qWvnMAHJ1xVz8/exalD+S7d+8gP0EjdOMe7otPQrgDBdnpEyEpCTkHIZnrLO
PhE2NyUIng0Gah0JSCEiFKq+p27Qrymb6pb51JayzC2QhEYB5b5N3YwBev6bpf1hr6GkdAt9akRZ
aBzbMZsl1L6cAUuIrbDKh7vCAJXwX7XAUY0maIThcQ0ChPNMhasJ41084WCwQgdkxbz8fnnbaT/O
iQHp6+m9IGWx7xUwEFsYBgT0nIokiIa3yt5a5Zq2oi7vgqPEgwACaN6oyvQmmD2byWTLhuW3evzR
jLvLzui+/unfrzjTcGF7cUTxeln4JqZdyL2XflqbG9Et2akV+ecnS1aiCRMVGAHcVOlxcPaRibHQ
YZMzvIae/8IfUHpg8ABnFcr255bysaigzIxzarbTTdPtqIh2xFvJG9qP8tvIr7vJqTtONJDOhJEI
Q2PM2/NhbTZTt188YE4pQShjBkBxo4SYUjWlOKZoc1ggEFcG5fSU/g1a5MQKUwoapeeg4kngB4l3
hfUxgd7l8tfQUOvikSNV6Bjeh0CWK34I4SC/zLDgorNQ2ke8Q11xn0x7MGGx6Fi3X7BDs35fx5DM
wX7FS+jyL9Av5H8/4BO3r2GkLWDUsvzFNy0LIve16t6n4XjZjHYb/fZTpUGJzQQach38tCweMJwN
+bO/dnXRbiJfMrFLOk9osJyHdjTTDvQneMyX5M1pn53kaJbHqtumaygl3SkPAvb/DKk5gVRznHKU
TlBxIuPtOL7OxsHu39viYK91SrRb6cSW8qIbq7TMZw+2UrRiFhBN1MnKWbrijfppKjLZ3cywbKTg
QZehfXHDxE3Th3b2LXdX+vw6Y9BdhOIKap2oCinn3BL7di5kZpiyapcQshGecxRLe+gsH7QOU9C3
9UojWbvHpOAqACByLEsdZ6R9lCRRjntSlWwiagZoj1CagBbqPmqODguS6F9c3IK0ucvIjZeF/Zpg
hvYtdvoL5Ec+yYcGawcrGfAL4uqOTOESh864q/NbHt+2zT5OnyK8TS5vOL1NFBpk9RxyAWolCCiU
vk8g07IpMJAw2mjbPCT1g9Fec7cDGSEm2qsswOT2iln5AdU79y8CUYAfJFWEcpLljJVF6cKsX1Lj
Z50tHWrAUEYQk1Ecy06CSYG/2zcYrNp4aUpxOybj8mGyxcQvQ6NzEOPfAGVAuodyGIhoMNqiJNkG
NYrSXzDFZYDLbI7uGvZRrxI96jbqiRH1zJtQ97ZHH8NOrBPQTjXRxVpZW11+kw0R0PNj1slXn5hO
BpKduE8KPM14UMU/BNhWMv9nWT+sDlzo0vWJKbXWYtkzG5MkLjZTnIeQR7lJJh6SaVypQa+ZUa7x
Il2qrCUwE7VPHf2StxSbcY1ER3fCnfqi3N9Jucx9EfFiYxtbxq9cdo9LVTqufBzt5//9cVS4Sj4v
3mCYcAWvkcBraOCtgSXX/FCSSGRahVlasOBkj2OB+hds2H7A/6YN64P1D/zUMmOqV5KMmVVTtyBO
NuL2LfX8h9YyoMo7XWOqdd+R/nA5Y2gX7rc59QKSFUnqLBGienDEfrKmxwUnwmUT2jCTbAlSkA1M
SkqYuVbkDHEBE139g2IMNePbMf562Ybm63hS2RDSB8BN4j1ynuKF28VOY9QFpJDmCNwndVY/8sqg
/xC8mkUwTs64OjskI1fJtcxypL42qnyS2fPcJtR/IzrY4NOyizRIDSRU5yZCd1546P9u6iULmOAH
K3+gbb+DmMnKEaM5y8/MKxvLHEgKCecWy2rvDNSXwck2hD6Qu9S8N42VW4ruPDuzJg+ekzO0wxBR
liWwRulTj/fY0m/Bzxl4/E1QHDaoUNxE/V/s6jOjyp5zZlDt9gQrzOv7Oh5xAVu7f5O1j6jcWmPK
qsLI4ZdhPEbOrmNbyuPQNm+d6D0ztklpBO1PWhi7lG958oWnQuIi8ezdeADFJdej+8OMv87NCxui
7eWY1q+560AN5pdmqMrSgPm3ogFHYgHc2lsBpoHhu7Psxprti/bFXkIEHxDCa2Gt2a14cAB0COZ2
VAfV2o4521FjSbXaaApS+uZWt2m/u+yY5iT9NZ0PPDBqIJ46sJ4bJp2oB/aHjtC9N/0g+W6Ou81U
7qc1kUZNXjgzpURQA0wTcyuY4laYG4CBHvxyP6+xTGqS6JkVJYgwpN77SDPFhmX7idx34Ii/vGLa
j4IL+/+vmHTzZPdB7q0idQIDKQFT9msy7HiygjXWITEAJETbG4hT8nn4g/MWlMwDBg68xNxiggb6
a9si+yeLwsS6oRgMynZ5AoE0c61OrIvzM8tK8jZoDlI1KkcdmkcouVZFaKb/oJoARuikDts4WH0P
a01iQA2Uj2gJoxqj3JMtP41yOqCy2osg714qjO4KMEz2QT+LIC0EJhZxlQj/+CsC+vzbqOqnydI5
k+DJcnmo3AfT+nCnH5dN/Bq4Vw6lUxtq0b0beme0TNig9fjiiOYqjeYgBcq+w1xX1tOwpx9t/u5a
z2YVNO5NMfGtxdDjZYGZYfTQ4cdkcHdzAWkA95VEJvTOfiSYvwV4JRic8mEanfsUY+OXf7dmn579
bPUsTQZuOR1+9oCnIKl2o/XmJ6FRrqRUzZmJsxoYRhMXEZTVlY0a2zyquxmY3Nld7LfE94tvMaID
FG025dfYFbhB9KXbVlgMDmriy05+ThPgxwcPLW4pYIj/xB415k2ByfEE6ID8uTKvy3zFu89Z4n/8
+9KEg3k0xbtiqJM2SvH3d2i4+E28Sc1s55vvl73QIEpgBoAp1MtQb4et82Qk25oOhPBAwpA8teD6
zHYm3U9QK4tjoHPvnSVshsDzb/pN8+LYQb/ZQLO23i1rGUvnLvRqARyHNhYoKJSY6XltpTOBu031
b5W5N/1s7GdBVhBqmhsCOIqhNQ1KBkCQ0Ic5d3cxTWHUJrITynRgHeNF3z7MFRmywMx7QAr7ZoFQ
TkU7CKvkGAFcCquloZUk1YOFZ/U9GvVdgrFKv3NDOkZkO3btMEFAXRRlYEAdsgr6JuMvkSe6l3Gp
sHjUzNiBROnaOSW/zHlygCsAuYGTAbUYT816jShy105bvMTtGM+XGgqouZ+DVt1gLGhIcTO3Oa5y
OSbNUuMvsCuwjmsyGFUBMQVm7HwhDWvyoRGBzVflH7F7HSX7IfriFPvL4amNihMrSlRA5GJIHTlh
wrqnLAutFkQX1utlG58vMABUYYrNdiEkKiHb556IDlD7mg4SjFs/EOHccp/u3WjByVEFzIhWzg1d
3pDjpRC1hjgzU9uAXUON2BJwqQWm2W9JQPj3yw5pLaBUhcNfakF8yhxRBbZRLk8mz935dgQOiZXB
H+2SnVhQbjBzg05pncHCVD0OIJEen8302s+6wF/TEv6c4/FxfEluAm5sC/9RPk40QFCSAIibLneA
QJrNIeLbcgwcBlXH7eV10/ARnhn7hAVvo7gtJSy7bcKC3I7zvmi2LNta8cG1dxMNq+6+SMIqOjC6
JqCri/QTR335tDm5FEJ+BFAB6ajZ3LQohfuHeE3YTZcwTk0or76a+1FkLTAh8lBMR7AGILtDCiD1
dwbbdGua4JpasVxOHCp4zOPrqU/qqcwyuwQ4ZxPXu65/MJd3kh5Ydz9zSD/8y+gxt7/VxoiWPtTe
zO+ds1IR0+0DZCecnoDv4WIol/xkSaPGjVNB4W8BmhPM7gQDWUlPWguehDcREOMAzHpuwVzqOiOu
RB7RLrCKWzNZ4+XSMKAhVWAVQcolOdTVDdA2htlAygXQUgf9pOtifrL8g5Hdxv22csPYz4KmA0IC
/66U+nU778Swuhkyb4j7YYBhoNJ9Y2/Rf9L+zppfu/rK+nOA4pmTqkxdOmPv19LJOq523fy9XsiV
wZPw8v5e80jdYk2Zu7NEbXOQqLnLfV5e4+obuf+Y/QH4sRVrug19un7KbhPAe3SZKX1C09771vVX
6fj1skO6NIxRMVPOYXuA2CnJsa4dUOr2mPxhkY1eZ5v8mwzECMYKgil8ipct6GLWWEd0i4gSmWRt
B6aPMSXkJ4PTxJcIjiJ77ntwl28M87Wygtm/GtdIkTRLaEmu9l+jnxg4VvwDXaJVGS5s9T4KYsR2
X+reXXa5B3rDyyupSY0W+AVQ2pZ6ghhhPt/IsQll3hF8BpsEkpfWnNzF1QMQ03eGVV/V9I6bdMcc
XAcvW9XQ8eLi9Nvsp9bAJHBFcJA/ksk/YLQq8CcvjJM3OpODYbhXXf3Sxvx64F2IcxxEDra/maF3
kS5QlPJe7ZQfbGFvbGvl4Uk1Xxk/DGGFGX/cIFQkSBunQ+WVCF5WYbLBEHF2xZ3KJJvcT9I3PCSX
r8zP/WNCxXhI7TkLW9GPY1CTHkqv/RIFzZLxL2Vbmw9lRNIoNMfeyQ9RlwmwKI9Tf1VOdIK86OzS
0CO8/inSIR5DYhTTzxwMzv/yCGzEnT3NUzAmLvnHG1rnWI5zdj3HTEwbnNXLk/BbC0FhZl+jrkmO
GHPpdgCodcWNUQr/NjOHaqXp+vlti0+GoTTgJPBagjbaeaTkaW/ZvEaP3+qu8FQw6M+5us2jtamq
X/oAyu0ek+Lor8lhJwxSKzdfvHmHvuE2en9DW5obzvlwizUdPxJhdAfTFiCrcLN6+oeVtrgrpxEt
DHPI6m0kIuOqQkv/Ic8qFHV7kPq9tomdPTS5If6pfWNZWRJdsIAXyAFSXvICq8ESC9OGdAj60N5s
JHvDXcjWbfxjXbftkVIUgGbGomCu7OHPD3joYwGPKs9HKPMq3wLvVhTyf/VHu0dQFQaeu728QXUf
+9SAksN7O+6ZgUDfgOAEFZPKqIMoMTfpn9eSMPiLy7okXsT/qIncaIZGJLIdxdxmK0R2V1IRiKFd
OdI11xUQNCDL4bUoCRyUl05ZDE06ZiNK0GwMEwObdtpcXjDNiYQHIWgCMdFmQ21KOR1GDkW8oYUj
ZN60oBGHrLUgIMMcgtaiK7Y0HwddaMcF1Eeq2qhdwsG063yI0InmVTCU39rpvq+26ZpulmbNYAVF
CSyaVOlRYixz/ISwWVopv7rsNl3rWaz9/cpTis/DMuSyO8ymMjCNbTyVK+u0ZkH56qmZun1B4EFJ
sqM7pIeqPlz+6vov8XuNZII4uWg3Nc+bZYYPTRnvfApCmOmLi+rrnw90QcCFoeIm9Ywl1825HWew
aj4UsFNYj4szBTH73tM7P+UrK6a5d5zZkSt64g9UpboZEK4CA5MP83DbjV8M8fXykmkK9Oe+KDsl
cyPSTQNsLPFTGgEYXmxLLw3i8dAvt6R9TMqj6X+f/yKjnbmmhJsLKlEjYTKcbSh7dmhsouIW3dK1
T7W2hGrQ8WrufQH3Ivbs1PdtPAU0Cy+v4ZoNJezmaokK0sNGGz8t7FCNGyCZ165o2t2DOiGmFfGI
BdfOeSwIRpLY7rBgjQ8MuhP6IB2bA1lZ88zXGdwCyVubP3cRBDeB0BX5C6ZOL7upaW8gVOSdG0Lw
KOionGRV1wAyXSHsRbOj3uNQ7ABd2E3NJir8wAT0z5xu8j8nl3Wgqilv39hwqLIrN2LPzZa5tTxc
TYsDRvnAt8K6sB22l33TXB1OraiAhdYvGCi4YMVp38s6tJdbNtRB1iGD7KLi/bIxXbxI5L0cG5M0
tkpMLrWVVcwEqihvw7aF/JCHWunTX9gACYOFk8mWr/bzcBlxy/EbH+GSlB9lfNODaGXtFNe6QXHg
QbsSt3MVrluNbTomE8JBIhW4RP+hUr9G+K8Le/+3ERWtOzHupcsCI339EqFtnvxNwcs5taCuFK4o
c1pg9xpNHaAp6YqraI3zWXcdAaoAwGawyMsuzfnXKGYPe3oE/Ka3bswpFMPXwdvR7DiPb3/x2W08
wlEKAqTslxrYyYkBStsCnLT47K55WKIwbo8Reb1sQndiSC4RoC5/yX6rO1JU/WD2C5A3Vv61Nq7w
/gmrYTu7T5G3Y/4+Ix+euau8lVKv5myHVShVYRUtyMArS+hwEbno5iKRQ1SCQDA7iQ4NHmLVGiZF
fm/lwQNDmAgH7xr6aurOsXKRd6TIgCNwxbaiTRAxTLNhBmYC/MvaApEBRK0B1NQIae0l++fy6mri
/cy6cs0bssw0GCAawLVOQcnurGbFP+06YsAGsxxom7hqfyv3hq5H1RzuIWFnxsc0PRn8lq8dFprk
AAO/zSh+9Jz2SevDDI1vILQ48IMT7f5iqU5MKLewhRisibMCeEZQ9Y4dMMDxy2ULa07Ij3Wym4wW
PMdUrhVKEEHlf/ABymX1SitQV+3H4A4eXHhyoUysPlvBVJUZIBcDDAPaa3WCpx3H2AANyvIOD27Y
A/s2eI/r6nUSr9Ea4EtTcTqzLuPlxEeo5w6pYSLgiiHdd773bA7NtaTLiqkLMBbmwacCgdjtLy+t
JiOemVXOwCRPYzym4PRCn7roJnduJ+srbb/RtQnLz98Q70APHCo2tMHRW1PuD0U3gh7Q9FI0U00e
ZKK5K1wjyE2+kp8+r6NsLoBSD4IFeAN+ehP0ounL2c3QvesCW9zW0/PYzJuRHk1oWEDY989xthJk
AltQD8YuUAvyU124eV172QZNZMN6zfiT0X29/JF0a3diQi29O8It/aiCiRowztZ+p8INuzm8bORz
xvsFlsFhxXAMQ/bjPABn0HyP4wRV6sYbt27ahePaHeJzyoMFhpFCvJ3R51RLZYVtuKWZQMHcG4La
ODpkO1DQcA1vlx3RmIECuyybYCxABve5I4iyYvAFkAOFeHX8azpBBf5FWCtvQp0VYN7BbYdGFuob
8pud7FfHmF0ri2JYySMMjzTRU26Ku3ExuqNlRsbhsk+ftynDi+O3NflrTqxlnpMuBoUse5k0WWDX
36cyfyHxV7aQw9x/XDamCTewuIJIAfsIrNtUSehpWvOoaRDOfhWDRuH7BNSUWz9fNqIJNyY/EYZM
geoFXdS5RwAj95UnWcomsHo4Aa4y3iNOSvbzshlNOvjFs82k0DYQiUramblfWI2EgnnRLlveOXiA
0gSjX2Fl7YD7RaFobWgSTTj89PObC0OUo+IFTAkBXblyk+WLUfg8BpcsrVm3BKYdzRgUMaMH4CLx
9TyOJ3fAMcW/8dggQn/kY9BYDLdqvJExd2CgOtNt7NEYQTe9dONxHA37rYg6XEUSc6gPaU2zJRwo
sqlZuD3fizGH1sCAzHrTtaO4QQW5vWusORbXtZfYD+7iYr8t87Ij/cyvXVKY38hcsespYd1RILwS
DI8VSMz2YltoHmaZAYqh2Hc/CrOadovN5n8SY3Yeqy4qnjk6WV/qjIlr28+mnQMbjzUD6qMuS8LD
YvKHKzt33feh4WB3ymZuBYWTlEvYDY1xWyXAMi9m3sWbuTWH75LRs9uBAK06CndB2m5Hr3gYy7Zf
rtFlHaMHH6DSe4y6sGEzgiqxD6aSV0fP4fNbLVq+85IBTKCVBX4AFDTdPU8otAIiBrrzMBYzBoAW
wo37nJTme9Ys0WPVdwn6J57THIvBSEO7aC20V9JSBKhb8fK6rLPqCp+RxlvqZ/O/pCFVAda0rHgB
XVGNdzYIw3dl1yUfXd/kZGd4bYk3seeJDO/yWLzHadr8Q7yl/hg4S/+BVgPdtrGwoaxR5vTG5h2q
b70bGcHliP/8hEZJzJREeR5QEsB7nG+sBOcUNxpQJZNi2digfiBGv19Sc5+AmTkain9TY61vpdvL
qEhIuWsffGxqTcSJYs8uC2wymu1cYI/E9OfgOjh1YkHJ6XWZe1UvyVJjqMca+RyM5fHysq35IJf1
JMP2syXs+VeiQHh1yd1EHi8b0NwvwVBEcVhA8godCjUV9UCqVmU/o7ZREeObN3je15LHY7tpWInq
qA/+y10R+TE2YeEOS9DzKCFhn5HiZxvTFN8v6a7rZBya8PIv07kOrlFcz8Buh0q9ku/zOJrG2AYu
YhSvhjUELl/pM2jOSnj+24D8ASdry9o+q8gvXqORvGUELI4AYDhzfVWSFUtrrijB7ySsSD2prtii
mwHwRb0qG6U7HD08SfHuBoM3mgDnviR+gvQsoQlIVCHx3nxQHHJn5YtojaCviOskbKHdfW7E9vKk
HiGxvjHY49DtchE6dMWE7puAhvU/E8rD0AdY1Y1SNOm66VvmuGEqAMYuRzQw18gt15xRwsusRFWP
Bpzp5oPVXnW4kK+BEDTXI4aCDi5IgD0A4KOsVzLMZEDekyCEcgfSwV2xd585eJXt6M+ZXMGGcGJK
WbepMotsNlChjOrkAL3TMo93Th/25i3nf37pOzOlLNxkefGQRZhsraYo7N0kBMFqXr3ZJojcDXdz
OQnojg2QaILTGDo1wLErxpq4GkTnYwnHepN0SVBzyOQdoEIVOJBMTteCQht+J+aUlNBZmT2XBszN
RRQkQzibH9EQDPnbZa90sYdrJuorxCafG6kgORNO7gAxwqF9ADwCA2bDWtaomVasqLKxcxmbbjLj
LpuCbIrxB9d+cteIk3ULduKJOmdXLO3SZL/UT2vH3Y80a1H1t24XMOKhVxSlz5cXbs2cEubJDIXz
LsfCUfoj936UuM3WmBni6ZfLdjTNDBD34c6Alj3awwDvn6e6FtupjQQm5Aecu4Wz8Z0nQZ6tGYWP
JOTVrp/X+4a6WJeIDSDcIWIHItRzmz4HxXpcAUtBq1LO8tHrSohnMdbF1mrvBrRwDH8FE6HLUD5I
+OGi6XvoUZ+bxPVxpN4IqgFjtMXWoA9OJiKQNZTmsWbNO3Dda50qrcVfVACgBZOa1ucWXdHbXZMh
7VZz7qHbZkFwOBsT6xvJIoNvGruJ8n0xiWKljqY5goGZoq7HUAsB5bDy4sInLjN3RFel5M6xErde
1Owvx4xmu/2Pg9EFMAsNKcUzI4cUui1Q+DazrNg6C2gl3babAMXw/v0LS3gGYwrBl0Ogii9L7buo
AyNLpRXqIeRRePuaNNvLRnQLhsFzSRmDaZRPFXVrYbzNWvRdHXcOJgxg0TXhEU0o+KcWlODzFijB
mHTGrQgt+fQhNXcWPRTFTTX/xT1dAnvRHgUyApxW8tOd3PSycipnNktIpYXxUeFvav7j8mppEhPa
j+hEAbMOdJEKIs7G1KtpTTGwYV2R8aq0tzP7qJy1VzyRn/b8ES+7q4DegDTewz/Kp3fyQsyJvFJ0
c1XtGgFy2nLw2yXwSseNQ8/n7DYxC34X+1xUYVsVzd045vlzstDkKi9IUe0jTHenQdMIe0vcKH+W
lfIbkk7g7SUQZz9M8eQ1N1Vd+3sLc+Fd0I1jFwVphRGsrZskM0EJIXGecx9EMhu0Q9xj2nVNixeQ
ZZQrF0Ktw0BGgy0Z5W+mdpWjOYujFq0CPOIcczuPZbSxu844jr002PTzlpDR3juzGPft0LDN5e/6
eVNjpTG9Ao5jtEs/iYpCN3RMshoNRhCXNLvey+J3NgM6Ukbtn0uww5TEdQLGAyi6mhknP7XSMkWn
MRfDHHhWmRx57bIAgztrTCGfoxUoGIzBgvfLpwSP4/P9gEKNUY055m35XHfXIOdNHv3MZz9aWs1X
8zitUcBo7eEKDIAAwLigyz+3h6uO73YDRknr+r6haCxB6XiY/4+0M9uNG1m29hMR4DzckjVIJcka
bMvDDWG73ZznmU//f+nzn3YVRRRhn43e6IsGtCqSmZGREStWHPVS2vhcq0AW3C6m/5maupT9CFSz
svKkp+gM1XGKFJ6v0Ttm8+wbvXq5vjPe+kfW8DfUsrPIL/VCnlugJhPFvyZ/nLryy3WItc2no+RC
WdPWnDd+vtIzzl0JxNAHu8zXnhIm8oXJtHFxraQAMAWCNlU/WLRYdfl5usghp5dOVFuGQze/ROmd
FL8G6q1Br3fEIM3qbmZqevyuTCFnfrhu49oyImcgZm1z05ByvcSWJcnqo8SgXMzw5qzLvSw6XEdY
W0Vb0MCJqKAuvkkDdUbhm7hiLypfmfw2q8+b52kFQjh9G5kjIU24rO5MQVLUc00f55DcyBljDOab
iKDquh0rK0VUSDmHr6Rzw2iXK2UbRRWVtoIYyKR4XbKnm2QDYeX0wJgneSD4BjL/XCJkFU2EoR/m
Xp4/+OG7qHqwnH8HdeP9uGKH6PdiZAD9gDRzLpwBIzPzNsmT3BsY96h/Nrdm4Kx8DJwnI6e57CmB
LP1o3nTtREdP7pXo7A7JTs0ftW5j/uLKrWRCNeBTiOQUe/dypdTU100yXrlXKUcl+zDYx8L6pJu3
svHiG8xPobv3+sdfNQrOhhgXAOVdFW+HswhGSeCtBwOAfXxvGK+h9SWhvez/hrEwakrkoCtsMOb8
0e8eSWDH0fvrEKvf/rcZy3EB9Tg3EL2B0OfpoCjpzUTPwJ9D0CDBCeH/dHaJlTxbKWvQ8wo5idyT
aGWNTIuMffIXVpxDLPxlE1kh2R4g0rl2Hfqe+43HytuXIBE3mQH2mEOUt3RZptEj5FXVuWcWkavn
H+LPlFnJeOxM6jbj9+sLtraXiV2RDBOEMGaLXS4YW85Ju7rNGYf1OPUMU6atWqbCZqJGeJx88yhv
DTFb28wYyOAhOgYQrF94si4OC6csevyMGWHPKYu/dVuyvGu+7BxD7MSzbVBrtcQjDQwpd6N/++aT
HOzicGMjrCydRTJUTEMnOUV1/xIkHFR/rKWBS8u4k8zYzcL3Jl2RoeMq5h0TpKp5w++InbUI/yF4
Egmg1ETB+tfz4MyqoVEZNzlNfCvn/Szd6UwTMD2thYIxbUmPrXwkujd4MTs618Gb0Ty23ufE43Lu
1d2EoDiPTf1DNW7VaN6gCPUAk85ZoazI1bk4SrJMjw4xGkTENqGjaVcquWtFx+s7fAtk4TyrUnFa
fwTE8KF7ozam5X8xek0IFAg9WjY0ZJJljCsrhM3jiEJBrJJ613ZDUHrXzXizpX8hgEEFVzSCLy7O
titLGucogI+Vs8urne28KKnjyRv+YGW1CDBo/GZot0jzi/9+tsf8oi4Jo0uemFXLUFb6mqZPwR8H
ZbTlM/SXhAlfnfBvYYvUFKFRi3lWeag9MxlsZ+QM4ws2/OiaKeco6qUpUzr4XewLFNiUpiwflah7
1KwtttIqjMZ6kQHQeSkuLs5+5N1ozrTl9alx347agwWVRM26P9/GzEgmQhM8ItGPt7BmllSzNkTF
gvS3Be2s0lzqSdc32Zurhw+DQA0xDRkshfjpEkQtqpxHpwlF1DAOgxPt6dI8DgHMnjR+GaVhF4Zb
WjxvvOgCcuEDYrusrLGldpFFOh3W+6j8FvjtLqHvTk8Pen1E8uq6keIvXrhR4gLe2CITCMcDXYhL
I625MEujpW5r2w0xu4VYTblHxeFozvZL72c31+HecmIFnigrKGgXk4da7PbQR3K5E3O6BrKOXbov
TYr4xyL2CutjkrwqynMYfnaC03XYNStpjNSZKUQIAX/w0kpi5CGCQEDqpD4FIeUaUUG+a0bHLfoN
IacV10Quiroj9Qz6qpzlrsmTdK4KoExVvs00/75LE/SMqn87p32+btUalKiZyHC1uDKWj1U9L5rB
6NkthtnLbqOU3YMdTu192VSS2wbTX3gqWigd8k8UoER25nIVB9VuFF8IQtequaf8irg1ybM/poCz
Q2BNC6Y8IeubF6QDmYPdQ5oLjX1rl1iB5c5p/hwpKX2oeXGY8vzz9XVc2x0wpoVt4nZfPpMqq+7T
WoxjsHvjZzqNR5WZzHNQN25sJ4fG3JIT28JbxErN2MCsCsErs+hfOWwZUTqeRhLyjVQ9m/Ufhy+/
FvS3eYsjPuWFVaUJC2rn6O5KHxjaeyii/fU1XHH8FjRmgn2KKMTJi0A2LyYHMTxsGBP1ttKe297Y
w7/783v/AmWxckHW1Uks0v1jqB7k2v/ctdWDNv8IonqjHLRmD/lAQR4kmCE9eLnXtXmK4zme8MT9
Szo4NJZJbrjlfFduGJJzZOH5H0nd5dWv04dd+2gQoRSl7EL5kxx98pvYzf3muYoY8LrhL1bhLDY5
xDd4+8vphdMYQjYQndDNXJ6s5D7V/qmHam/+LCmT91tCMOJbLG8WVA4IAghsWMWFz0WjvpObnogj
cZwfUoqyYx5tUInXHCDhmcbjiTANQazLj8QhYpJ7g68lS3Qrd/muG6avvETosTI27sm1/UD8ZPFI
E1np5dMwUiDr5RZ1k9i6gVkIL/qmUdONtMNbARaO6jnK4vIw9SjLHTGRrU317B9pNsyTP2r1E3pX
00dFmi36yM3ySI0lJTdpNXdxSTbEzevYeVSdoX9vZnt12JKvf1sCXvysxWFwosnwQxPjJdR80uFI
v4c5e4ERMmVrV1Sap4fHZuseWNut1JC4apD90tVfkcRZ8K0gwGvN6BJ6Zd3eRqZ2O0fdvZ+ONxNH
0a+7U6LXfx7xibLVf5CLILkvzMnPAyBR6XBb3XRH+0fr7+Bf7Sks5tHGeVw7IYLDS5JeRzdg2anT
peWcp0IxQHH8Jw198rH6eN0rrx4QmqCZVirerkvOiBoYuTPVAgFWcnTq5UyJj6OmVKEbl4b/rQ37
8m/WkHQTIiCiMrd8l/fT1OuBIBO1eXTsLPlzLpenoiTlYKkP7YSqYLY1o2bVSpHnRJ0LCc2lpwmr
eTRieiQ8i6KAPsvIJ+Z3euHQjWFsZB1W41c+lnBqAL6h4qlWnDAylbvbb1MaZAdX586zgkOc/Bgt
V9LeVf57Sz3o1oZrWPU/HAMOgi4onIsXT0iZe050UVVtLJdBMk9Q9g4+o2Wub5i10IR84f/CLIky
jT0FaicOnVwH+6B9lSgWVMUhnGYmHm+41LXPRvqW70XaCB2XhUmBISnM+hSB3gizqPHtf5xqsDyp
HUPEaZLjdctWnRhtcTqPHMoGvD0uL4vA6W0KfXwts9PeRfVLYVuMpy6GY2oEB3VOv4yzwRCLx9jc
6nhZNfQMeeFW/Jb5No3BnonS7PMgf5oT7bkkOetR0Dpct3Jtm5BLpOBB4Ex+bBGGWVWf+0EMVFIZ
iVsa+r9Om50orG2N31rzXZRNcSkWOXhlqWUYtRpzAkf6J6nCfykqJ3S1TV3f1XVDLoJHFFcu3+7y
i8XdmA15C0ZuwSdmPHoRw6fXVcQbN96Hq5uDtz4pHjyW6Am9hEI0Z5qHmYqz2ba2cmImzQAxpq1U
2dUZbABhvY8b2zUHNXmnt0b4ooZqd2dDbf/zPA2ZRoTzeJXT8rw8FEZUdrYj8UOSuv1IPE2Tmxrv
cuRkN/z0qsmwq0QGTRQdl9WB2FDC1K7wmoTBJ82OAzdh+LLfhF/9fvhndtTXMNM8tcifFJ5D17fp
2y/LoxVXzXqTKHojQGNogzGUxDoe1bf9YDKWotgFKF7m+ct1oLf+DCDoa1Q9xWtyGSFq/WB0mkN9
wm/uc/PrmAVumt/wIKcysmHT26N3CSVsPotXEPsqtVEHSpmYsefsnYJgcetC3wJZRGK9YTSVIko6
zDUJmu+O1LvJHw8MgHRM7YNrhqwQnXMLH0LvRy2PAan8hC4cM+1vMis9aNJWKmjFFOhHhAh0aOGw
loXDSSGoLBWy6nljfaMqf7R8HHJQBhvXzAbOUpKZkb0Fo1pn9lo2uWEpHRpp3PvGFu14FQbtJ3E7
E4csGeGS009SU5ms2uT3nmwXtuuYBapfnf/nzkqhykLPNSkkJAWW77igqvFUKar/kVm6mb23LS+J
H+wi2tn1V7MMDzYdQvMft60IpwQDg9yLAgnOXmw9M2rC2I9AtdP0A0pRr2pJ2CNLzGujI8ig9S0L
nP3147viJ0QDmik0KRFbWu6RXgvitJujgkYg+dBr39NpOM5E5BMThK4jvc28shF/Iy13iR8VQTOO
ILX2R/pciEn2km/s5/GroRLr7aut2vwW4CIcSdvCh84FYNhUrjUQMb6LBzrePkWWvW+kz9YWf3x1
LVFAo1tPcECWN0tn6Z0xNknhKbAYp/B5VKed7Lu9tREiv323sZL/4VBKuPSDdVHKpW9iWKxoZK4/
6c7s+bEnGZ8z55MtbQ24eRuIKJiExBCbEru0xTpacziEQY0bqcw7dSpdDRns61tj5WQjKCUEbakC
iLDq0qCxSkk00OHrlTbhwCQP8T5pEXJhitOWQPqaMeSOTRjI4pwtX4RU1FIpVS3K6UHpGsbTZkj1
K4C/zMowZk90QeNBYBEuA52uhpJb+5zi0Whyt/SNOysz2oM0xY+hLD1mjW6cfHW4VyTpZNv1raQW
H6tqfijVIEAQnlPYhE/UkHTC5v5UMBDHl4jIAlnrN07kWyFVrms44KL+T5zCmlyu+1D3UJiSsKBV
yDyUSnYjh0I5Xt6VPdPSRhjSse/J449gNnaxEgjdvY1048qXR2qAfmtyZSTMlmWDpvSpQE6S4AOc
gt5yg/oFmavjH28vQGihZXAOBJrluczSrMrKKcAREIf5jXw00eDfnKS3Eu5R9uBxzNPOgjazDKa7
uMoVLQGmGJN93n20JkGVbcebuRLiOt1uYgyVUjIE0Wi2Ys3VdeRZKdCJKZYdj4SBlRYZYOsxCllj
642lcpeGW5SAldMjCOf/wQgPeB6B5TWaTB0wUUF9JzXfteHWGPYVry1KgjqMSmJX1E8uIeyKuUKZ
hHMz6xfdf9fnn5HZaccXu/ms6zedvxG7rKQbGKl0hiec7ZlJ7dTa/hTFhTdXu6J+l0xuRPJb2Q3z
SZe+OprbDh+l/ubPdyRJfI1nCBQrwplLUDpzi6yEyEd9Qn6ctOKkBuODYv0xkYtCHMUrmsFkNr+6
TNugOAnbMmWoo5FO+7qdbqu62cH13biP1naFxohRuFaQ7N7koYfYDisCInYFLSta85Pg/8+XS8dD
qCoEIUpxi3hZjWkQ6M2G3S1/UIyTxoiBdMOGtQMEx060fsERYvddfhGfBu2CyinbjsEgeW0KzRF3
83JY29wU7aEKwj7lultcpYFpFw4JEVbKvOtoPUHTRBmek3CX+z/rYZcVG4HsSqQAQUT0siEGQdJc
WH22udO+rmlPp+lZQ6LT6kZXHZ7b4imyIzeNI7famqK1soo0IIqqrAxnjQj6Ek+aeqPiaVN4SS66
d+0ffcDtoqlb7MGVHScKl9BGxE1Osu4SJ9eU0g8jWcSStXSaBxXV5d7YUu5cQ6EKSxKS9eOOXKye
nVSsXjoVjBu5G5kvvdWyubIbaAjmjYF6LvzxZb5M7SzE10L+vlTvS5lcakI59IPS3CPjrwbHaYum
toonqpQEqAg7LCtuEFSMoZVZNasYT50zHknFu6bzr2Z9J2hBrM86Ujj+03ZkXJzJnD+E2RyZC36x
iEOfV0NCjMPN1N5YwcDU8S2Bp19/YxFyCelhRQhJkb1dRhF6p4UFyreFF5B9QCcijW4j+aElJGZU
Zv9RnVx7fmLETxB9S7tjPz+GWw59bauc/wL1ckMmxtiPVa4XnurP0onZX+qjXhk//tgNXpi58FG1
ligsJGbGibyX+DfDkG4t9Meuw6w8Y37V4GDnw1qhIevSlsmRJ7S3xeEijmhL21NGxoxEjxVNQNeR
1tyFqPb9f6RfEdWZezLqOYrCTCm8VJtvMh15Eifez4P5ch1mzSB616g7UTIh0blYtzRRqrgjAeYF
JJ8tJ/g+1tGDTMiLeNJWOLGCRaUUlRUhP8++Xywe5MYs1QKw1Li867rgaZ7Mo1VnTOewD0nS3sja
kwK/Nq1UlM3fqcp706zvg8ZwK+17nSQbpq+FN+e/Z7nEbcW7u+n4PbPhfyp6Za/Xysko81OchE8N
qY0UIqRFwEq5KURTZGPLrlxASAwyxAi5FSheS5cz9OqUDC3sxLxx3Ey5HRWPAYOpGnmZRFj35fqH
XtlPNv5aMOBgCNFSe7lzZzOopwzZMuaPMenZOE7pt7nf8GdbGIuTbvhFkjp+WHp1lLuzf8ynYFdt
NhGubqMzSxZbNqjKUVYaLNGTo91+kWgsSndhvL++Xlsowqudnb+wdOiQ7bDFZBhcAFvhlnefan+4
jrK+YqYQ1mBGMnr8lyi2MscW27D0UmazKzTUpxHVp8N1kHVT/gNZjg0Ix26Q51p8eukh1x8z6yae
vLHboEOsbmcSB3Qu0aL3ZiJXlVt+PFosmNRohB3tbalV9x2i27Ttq96g+Ed12Mr2rC2fyLzQY0Ks
AxP7cvnS2ErQhKVJ27ZjUp/OvZzlR6dVPl5fwJUbDFUWUoC4fICWtMEqqWJlKiv2gqk+MG34WPjf
ryOIl9vilkZHT4wYQ6haiEJdGhIOTafWGsGhZUcZ0moIBSThkO2LdH6vKFH5gthDtuH/3mKi10vf
L5r4jMPTlpn2OZOM1tEJsdpo1ztfdI1ZAKdB/9rJ3p8aBxBK0aJJB4e39PuRr2hdUxDmlN3n0fzi
17dB91qrp3mrc/Ptd7oAWjr0pkCpKh24M5X6s5XgsremyYvjePmZmABuUi/mLYdA7DJD1uj9XLSt
SZQx3s3tk5kfpfBTHdxUw12p3gXNBptz7Qudw4mDfeaDiiCPu7oDLi0nb5JvkVg++tFXabxp4y32
zyoWrX/QEOEyUay6xOpnRspz0rgM5dfWjm90Y34utHov1Z1LaWkjFnh7cEVHu2DqISLHvxf73ZDa
OCjETTEMmWtZh8H+6Jf769vurdsTGOjQom7ArLal0kAR9/ZUDExj7oqfxvRSxffhBA9k43G8tueg
aNPoSmBIVWSxborCXEfNEijKs+lHpESer5vx1q8yDxynyvPgl2dYLFUnV2VeVnHpFfnOLJnK+SPQ
H7X4NmNKa7LF1lzbBedg4sec7bisKsKuQ13Is2fdjZJbw3o2jNK15Ntm68W1tgWgU0Jqg6AHxWtx
9aFuO+RGyMJVjOJI66OYB2eEW4oDqyhiugR3kpATXKxeWBcGeeO0ZCbV8+Sgdua8SNaWOOvaTuMK
/w9ksWp2NUh4WkBmDmdx20Q/ZuUkK1sz31Y/DkUG4kVyMczpvfw4eVk2VhIBYyfGXUbH7g1PU1RM
g/Gr1ZkPauBnG0doFZEx0NRJKaVAvr5EDI0wN2Sf+9XP/hFXbGN5lXQrDeWuLY7Xt/nqGv4HBSfg
EqrX87aJi4LtMN0gfVcNpesYhHUbMKv74QxmcVxN36i6bgDGT/dm/6ULX8ro9bolq4tmMs2E9CJz
UpccNOZL6DVcm9JT1ec+PrTGSXZ82COeuUXhWzUG5yPDecY7LJMwIc31g5ZhzNBEh3LSvBiKz8h4
8usGrX6aMxjx38+cQpoNtslwy9JLuozcmDdG+0kx3bb4C1cq2l3+1xyxsGc49IimKpr7PB8YRKx1
9ms+B3/z+c8gFieV3FjArBwg+uDFiB4j53EeN/KK65//txWLM9PoTlcZYiMjYnUIg7suOVboVoQ6
Y2c2n9Riuy4DkrMlW4b26HEMTaUD1uUhjamDaBqYj5Lx1ezsXWtl+37Wd5XZxUjU9DfJ7Pzf1nMZ
NZgWXV1og/1yr536odePfrOV0NzY5cuROmqKLoFdgpHWzs4KH+XWca0t/szGHl9yVSuzYHK2CogS
7Jx239sHQz1ZW0md1b1BBxLEJ7IgTOK93OGaPIWhMoIylD8YAVJN+z59Tv3As5KteG511eATo/JB
nxph3SVUqFsNOs4ljk7+oFX7NPtpbfnS1cjkDEKERmfnNQ7SVrN9rDHzVzv/PirfEsfr7ff2oLow
aq47ofWl+23PwglZvZQWg84brJaQQIq6XTiOtMS6g/G9MF6vY20ZtvASTRD0coXujhfWxg21m378
ZMD9ULQvavnQq38RC9Op8N+XWjgMSuVJHeigqbn+PbWmyKVkeWCayu11q1byXUSSv4GWTf/wk0uK
7yxhG+xr/4OR7yzqh3N8M3a7wrwpIrx7eOPLW+xhYcAbJ3WGu7hzZ2VEzZhOVs+vk9feiW+d8YPh
C0xa05zYU8hGV/XfhM1noItcVOHPTRgkgHZDfcjU57IaGOx6VJsvA3Oas+HH9cXdOG7LMhz06CqR
xXHLO/jDNIXWbfmSStaGVVtLuThyaPUac58BIxc/jNgr25OFTtzk3ISDNzlusxXZbpkl/vvZEQ/S
MpRGDTx/gpD6rig+qNX76yu39oA635WLg91XaVk5AmIe3o/Td23auI9XuAeX237hdEfbD8y4B8Ae
29d5kl4UJ3ZLJXxGaod5KMZdlD+WKS0Cmbl14kTQem3nLxxJbauVHEdAm3rxqmXdfZwGd5Y1nVI9
OtWO7M1lji61uTdGecNfrvsw4k9GpNBx9csZnH25nD7XTmtxzrGke6n8Q47DY5jNB4V5M1kdP9B6
u5GtWN0rXG0QXnnOvaG4a3QIjGksTpzBhIBq2OeKju7LFnt39SI4g1kcbCZZ1k48saZt1B8y2/bq
IXrskULOtJ+hs9VSvrqMNIOSmoVyQSny8gCYdav1NEkSF7RCSDPxnO7Youcmz65afEp69/phWDfu
N9zi1tbR8W9Qd+e8Fa8SZBj7U1Ps5uagbb2Lt+xaOBJyf34wNgB1yXs5p5Pq1I53rf4oySdd//l/
M2rhROgXk4pMVNqn7pulH3Mk7MZ7JXpw4t11oC2jFq5EEFM7vQCoRabLfhf7Hx0fvayXIr8f1b9x
K9RvBAmWQMrQxY85O2CO7OtZQpO+F0b2bRF+kjXDi7PJM60QqSMKLOMPOUjf+85WSVdYsXQqIg9N
zyF6oYinXAIbZmN08wBwFMm3o+Tc4T6f49p86MNw67Ct3TfnWAsjkRHMCznHi4xqcgyD3VA8d/MN
GZu9I7lBqCO4Zv/FETiHFD/pbF31LCirNMK8Jv03s++k7t+xZWyKj0bvlsj12n4RD2cEKeEAURe7
hKq7vh1T1Dy8OTlYPh22X1X73p+Kg6ru7GBLtXv1IjqHW/iSrLC0smuAq4gpLf02DVUXBW87oFjm
3NvFvsx+dqa5cShWt8uZkUuXEqatVWriE0oP9njsC9KGMBrMLTmxNfd/bt3Co2gFzWktOSqvGL4m
sieHT8m0ESmLP/Fm55N7Z6wixTJkxS6/F6WRLjArbpjCLt71pf9CxLVxZW9BLFxIzsxeu2hrAqzS
v+f076tm6xG4ulCiI4QZEKJjfbHBSRhVEZOaIB7RJKWEXxp5dOMtCbnVg/sfyBseNEkuRneMuEJr
mr7O7YfICW8jkrnj90Z6H0fKs43w23Xvu7p0sMQoZQq15iW5N4dIYDNWmzTR9LV2nvSt3s7VjXz2
9xefZpTzqZdEiB2Z5o3tRI9hQp08KKS9P23lNdax4P9y6YuZB4tvZIZ9hBYytlDvTF1LbZ6mobup
9ehYhVvlsfX98B+Wvsh8dtaYqokBllzyLis//U/rzoZX3TBoyaeSCT6tKAXESOl2TF2bRv/uYxRu
nNBVj2qQCmc8kEWn6sLF5VLTTrYGzCS4vEEaemHGqDRjjLzZGd0ySW8GXn3XN95K0ISCEb1CqJrC
sXzDYcmNOITTXtAbskcrXu+R63DrYic5r9eB1l7QQl2M7jEUt2i/XTigBPUPMzMdCFtGt9en7Cil
88FnoGZazzet/pOC9DuDFFU8mfexsVVhX7MTqg5kRdG1yr8v3Z85y0M+xPBV9K7qdhrjavbKkDhu
lxQto2XUfCeHyERdt3nlVENCh2FK9ZsOhCVHTc27fPIVyk+p36XIuH4fJtotr2OsKA+oMFdF3veX
5u4ykd3PRmNmHbUgc9Kfsh5KEGjtnc3Uo5M0MV9KGqUn8k3WnUIU4Klz/I3mXchDZp+4UYC8c/zn
oj3iJ0F7pXOdVsFlqbecVDkbNezujR9G9T4Jkh36w6z65Pqms+E6V1zABdjCtXUUWuXSBAzJZ2gz
kjF5KhJTrhRO368v9cq9ABK1Sl5oPKKWZyWvSLo4DdFVPfXMpAuD3k2jSNopk3RbTZFxqFNHcRGJ
+dmOxYfr2Cs+6AJbbLWzyI65ex3aR9SvpNn06Jmx1F3Zant9a97C2jk5t3FxSqeYFGFTUoAJpuad
RbxT5UetrJmWgjBscXPdqLUFZSwB/SwIqcGlWICF7Vyr6YhRXcNU3UpTEcuSzfGVWT4GWdD8nyhF
KLio+/ijXHfZxpt7bUlhn9nIRtJ8hBrhYklHRFy7UYK+N5e1G891+2S0TbWLjLzx5nnsNvDWlpbW
IENIOmhCK/gSj+63PtATrK1oZ+y7V6c5df6NEjxE7caRWIuW6Rn5D2rZEzcXmW5EOj5BHw3fVYze
m4rws9GaXqL6n5KuvoWm+GMq1dtJ/ovX8QX24mGQNwYZYJJfPOjip55B3YGhPEpF7SV96pazZbm9
IT1d30hrn1Kof6IioZBEWT5G7Liyy0FUqjv+MWVP8j8qUbKbgg0PsHJFw3D+jaNefkIKoE0fa+DY
/rB7yHdFTvNS9SQlB1vdXzdpFUrTBLUU+TNIyJdQltQlnWbgbApUDIMoO6KmVTEMp1ZuDP3O3upT
WIUT8hisIS5uyTPyjTIzflVXOjmIbqrZVJCMgSgzZcX0zskcZZdG/kOZMjfvup3ilC3eJchWkRxC
ORtNiSXJQKtUeiknop4yexTyPOjpyltTLVaNO8MQ//3MecZJrvnyAMYYW9/bPrnzo8gj4H5PZHRr
hbWrSdbuullrkBZytGKWFRPdlwSxPhsqexYUyEH5IEmeE3yx5ttm+JBR39l8i6/50XOwxeVQdKrP
DHGYJxaklrD/R4+RcYUUKWvfUil0/eEuMv6YrsoYSx5hFOrJuNHLcLmkZRj1ciwgJWU+jEp7mtvo
0A3m4foyrrQSgqOKlg+ZhUQ39BJn7qqpqcTtrg5MytTeBxFVMlRN4Fjv1OAHNRge/pK9M7KtLo21
RUXRVXDuOA7GUjMvlmP45SVnXaZYxsDqfRZ9lK3XzjwF1kuuRbAS/uKO/yWnQk+IkGJfXBA0wAVx
I7GmSqi+7+hc7DJ1H9J+UjO/cmNdV7LrHHUe0P+DtSx+22MIayRhXfXknxAt3sz3cw8i1cc6iPZR
Xtyq7Vi5cuk82nLweh187SIUqoewy9DmfFNepcrTN53M7eSkPZ70xeHeh2fkOlLg5eUGMWILbHE2
5pn+nVgBrNd+OMFRbdNdGn+qqv3I3PPrdok/tXRl53YtAop6bujQFXS2XnlV029ocvzF36fWCYmS
hDoNB5dnIZDbwC4d/n7jZO+VsP+uZtLubyAcGBjMM0BRcQFRyrXmFFSVEBTdpcgnyswqu46w5u8F
HVIMsrHoZV4eaL/th5hcl2fJrWfk7tSgA7zVNrPmfc9BFvc0qpCaXYs0r+Z8rKzbLN2ps02/mOZl
42P247pFq5/9zCLt8rOggTRVRg6YOkqugnaIrmx8+NU1s+gwRt4GmvOSqk0iObLUmuzNFMAdonk6
8oL0oxI3f4VDOySnEnG+5bdhUgenRTB8bDscjjJx8D6BTr1TlGYr77D6hRzka/F0RG3LYFiS4yRt
DPyPI9f71jzF0c5ofxpl4sr5B81/+fNPJMQToGpDCXjTqe3MCP7mFq+acvrUksGRttILa1/oNwDN
TZd7YKpmO0ttAMzhm4URlXUKt3z2Fsbi5ITUQZs8BmMyD078rBnviHSvr9NaHH1uxuLclHInk2UH
YujvwxjFstuy2+nNhp/cMmRxYAw02dVOA6XWmkNWJQdmM7tZW2/s5jXPjxADMTSUT56Z4mecRX2W
pDrtIJyAGHpku6HzMYEYmZg/cuff68u2atAZkljWM6TY6SZiW5BKtNlNdHUz85g2GxHXaqLn3B5h
7xlKRcvTVA4sWx/Nz4YtuUPFvRkqO1NPPvZKuwudlg83Udsyd/rc9m5eRIc0jd/V1bj1Y9bih/Mf
s7goJt1o1CnG5NF2Xgf636K5OKTIG1lFeBp13cWFHGmg3YXZX1CnhMDG/35Xe3HWQp56nS7oZkH0
MI7fK3Swhj2iEhOTr5X3/6cvu2yszkPfbmk1JvVrhbd5gIxlDnuq25JC2dhA9uLcmUo+zYXFatLL
WquZq3eBy/Ti67asudzzdVtEQnlvVmYk+I7G9KSonto/t82LmtyH9W2+RUfdwlqcvbSvlHlsxDca
h/u8M906Zux63+z7OHyKe4dZf/2GeatJD6FuhCwab1i8/OX5qKu2mCpBqaNdx79NJy07sI6frSy4
jZmQzGso1mlXHF4LxznJ1VQe/nh9ee7x3iOoobC9fEL3th9qBdQlLyhC3NmPobA5jp4xHPX+FG/d
BmvmAqeb1LHJLpNWvzQ3rYbYMRkt7Nmh9E5XiOSNllRS5LVMC0kQgptCcz/JjStP6c11S1e26wX0
wt+let02dYqlmfIQl/u0es39DYgV5w0EBEzt17y1ZVY7N0s/GgWZI66e424n6fvYOfj9XattcBFW
bWFkF40UJAEZA3u5jP2UKEZksYy9eaNOp7B4jYcP15dr1ZYziMXBSyUzSPwIiDzax91DhSgfQmbz
eONs6f2KhV+8QOji+m3MYk/M9eCMScmHQWI0i05T+XUM4NF/v27PSsBLfp9ikZjiAoticdCsJK/D
2WLHOQYj8KjgtFtTNdc+ym+ENxXYRI2cUelAkKWnfry3m9vM3/25EUiXICrBIRIyDJffHf0UtZ9F
tc3Qap+ULG2dxL/ZRqiz9kHOUJaJWKvsNLkciNw7/XOre5l6l8ef2vl43ZYVb8vIzv9sWaY/dT/r
pDDClthBJBGx/fEujQ9S/MnR3uXz83WwtW8jmt7JLwvx12WLht3RdY6CBdydqVbJNpmNO8xluLfo
gttYvbWNhi+n2A8SXLxFxCt1PHVw66K0M+yaub2b5K1i9drSUdDhRW2h/8eevtwGhh32mYpYpxci
hs0YZkb6FkeVZFJcOM96+N3Wstvr67fmDZAkEyx2um6R0LxEbAl9B2aUUQYY0RjsK1eVXow0cI1J
ciNjo7F4C2wRWFQaZIZUETFwvmcQszeNp2aOD5OCLPbG9SdWaul7zu1aOFJB/rAT0e/Uj+9k5NwY
8+T68T7Ldo3fwgZ/kgjCry/l2lY8h1w41npI+qlviYhhWp2S3Pnc0mOs6eFWjXVtk7BHyIujhg8d
dLFJ+pnHSSBxikeIjGryWlmvDvRM61aJbvxwI7ReX8f/wJZCzkWbTYWlAlYG4c2Q5nRedjfMfrqN
9NyVrPmnao6da0vyVq/Imq86s3LZqR3K8WDGgvVdGLbbVR/HQHXn6AFZ4o3Ppmysp7rYlZ1PC24v
TBzU8luo6LUrN4ZXJNO9VY77TNZ2sRw+jvYX2fR3hf1Rkstj3Khuaw6PavkhGHWqPExdY+TSX2wo
ISeJgBaZiTc0HE1KtdLibI5mcNM0OOyo/bea6w1/vXoqSX3+EtIVA6QuXYDSwIrVJFyoKX9o/Pet
9ljnx/mfYPr0F+aoCNspQjbyTX/t4FS9VM34z4TId+JB6Fj0IW6VxVetIQpgkrMQJ1yWAhhmn4WV
DopsJs/8Fi9hypKPtkuWFqdW2boU1ogkkNh+4y12z1zMM66McIpnrerW8j9z+LUYGVne/T/Svmw3
bp6J8okEiNp5K/Xitt3eHdu5EbJqpXaJkp5+DjOYP9000cSXQZKbGHCpyGKxWMs5zg6FmONKlpfY
fPX7LvJKHXq28pCcCJe8XDEbU1kkExyqWd4E7jMz4+ciXXc+VvYfNu9EkuTcGpusIA/CstbFFdo1
lvzrqJuIUCpDxZwlkBlsjKif22Ez88npKyiTpT87exNUu6zHVL4O+Efppv+KkcOTpsiY2xUQY/YY
mWnqaBbjJP9ydE+ESFZBBzpZWSeCbP7c8quyf8qTwz/syIkIae+NukxAJQw9iAsFwGdkpehY1jhH
1WIBMxlvOvhi0IVLe5KwYoztGkLq9hZ8C117m+pYF5RPRxR+4IAEih8g9s73PWvMsvBnE0FP8GNc
XpLUD8HDgDHLuxF+Ys5DK38O2D+UR4DQ/leq8CMn+Ss8XBYK3hdcbCAOGMzIQxv05Q1S2DMUwtMf
faCgZJT7SVoU0nE24Ved2XotbLxOMjv5Ps4uujsGXc5G4fbQ0+UQZOUJYm85juOLt3pDj/NpkJ8Y
Zt54S3EwqmUTuH1o5z8ua6awijNhknX7c0KslEMYK6/HuUPsEXKuqZQpV+9EIcm8wWmy2mTCk3tF
T8xqvVrlU4GB1NT4eVkXRYBzpovk2HhvmH2Dv6Cjn18x77vzh+WK0XbTBfS4jPYrEMy3Xq4zP90S
ip+fmJ+3WnTiTOwXyo0eWhtYDYhMjYsQ3y4FwWe6SScrCMYESKzQLQGWAQvA3Tzo2oh0ekjHaEQK
by4T6JHP9g2a8DFGQKGIjqlbEaOdaSJ+frJcKehnajAawhr8vTfcBsNu7ixxnkJ3YFGtsQn1ugG1
EBCWeBbJN9HACHNpD+/dLPXG7m/aTEdKpAoboND/RMi3kNt3gWizRtYiDUceUnI7uxEwW3yAKc9F
OJII5UFPJ1btJf5KlQ5uSidjIDWklq0b9vYjYx/NfDulc5jMmvOrWUNfOr/2nBV9KzJZHsDl+bIP
DN1Frj65f5URX3BiE7Ux1U1PhQS87QIezsmW53tWCPB/ADnveXV12VXoVk86sxlKafPKIBAgupi9
W9eHjBfRmG24/fWyJPWp+quadHB5RVnHTEgCjPMyIuNEwopoGrxV9+6ZCUpHt3WqfhgzEQgt6OPc
eNlbV30dMOk3mV+rfLNY4aRDXdIZhXSMMQqF/mQHetnkyxh/1abRdOsmhSuknYBUPuP3DzT9Ziz8
Cihib0Pj7i5vj27p5KLPAHKEaRXG3SQOBn92QFnqE+A7At40PXrVprKuXR0klvJCBIgqQG5dtId+
znPi8o8tuMCAJ5uMmQcbKRrf+OGjNf+yespd+p+kT/nOjmQmG0dIWjpMF3V12PT/Yt8nEqQnZ+37
42gKd94BDdaffoA5KdGhEimvjBMZsq8L2j7vbLFH7KMFt3dyhzL1XA4YlUfPqWbJlK5BgJL76IsG
2rzkGojB/RaDsjhL1qNNypAEm7m/HbP7xthf3hyliZ9IklyDSfNxLBxxavsn09245pY2Os+gNoC/
2kiewU6srF45tOEGYoZpa9jDtrK2pBnClkR1x8EWAuho9L59KdhHPUV81Jww3RdIjgIQfQgvB2jZ
1z89+wfKnJdXUXl3nKyi5CjWkq4xm4WG1ZeEP1ECqoyHeHyZ3Q3rwcvQ6JqgNQZCpTKxu1axU4El
L0oAyOabUbxGPAH+VxpNunKFTpR0uDzeWetIhC0iZWaI/XrPlvepuHZ1SKQ6SdIRszGtwv1eSOIG
ulZvMiONSB9684850BwwpfcD9jGaV4ERidTn+WXfrgtAXjHhGZnBmzGAKML7PrgPva43V3m6TsTI
p8vKyj4ROarV/4bZkInferEmo6o07RMR0uEagomMvng88eA5HX4vzuGyaetUkI6Om7ceoHmxUlaV
h2aRbMxxb8e///+ESOdncdqAT2KdrMkDqxjDCP/eTt7/v4TItyzrunzAUxlPM9xDubVdDTf0Mx0W
m2a95JdzN6EQ34sEHvFfU+drluzLfwCSwob/z3gDKRZuA3RiBiLswYx35E5fsqmNuvq2yG4JRuku
L5qqR/lMmLC/k7DYyKy08FsIS5pvMbh54oFv1uZ3PL8UabczcxvstuZ2oHTTtmzneuzj8gco790T
ZaUjNAzEK1fxeEr4V6d5NQB6PXXeriQEBSYvCKui0LFNapyDjEFZp1PMA3HVDw3Q/tOQxlsgTYWG
rqlDZyrS0fK9qiOzUM1aDsG8YfxNi/KuEyEdrKFbHRM3H0yF7vz5qSq/a7utNSLkfH9bBcYyJn9W
66UcH2j/5GQaH6cWga5xUVdEyCr7uNLmrSnO1LKOYZpfFfEr+ogu25ny8rH/ypA2Y/SseCYBZGTl
8pqxIcxmZ1fMcdg09Ufl6HqRlWaN0jwwuIAfjMzA+bFqOxetUDbuOh+jDAAZC+m4m7ps0zbXaX4w
dQlkpUmj0OygQRRzH450tXbxWtDFh7jM/HCW66A9pHXEgn+5K06kSL7CLUrk4qsFB8e+ReuMOb+l
hkaEMNhPOSiM1ICcFXqgufZ83XhXWh5LkGctMWBmXpFi2wN70Jo3fbJ3/Dlci7fLdqG0vROBkv/p
RssobAM6lcFi3XoIUaJ4dFGyMBcdxotOlGTma9AU+byu6KegxeNapVGW+DflrJnUU5rCiUKSoVuw
6T4ZIcUr94ENXOcHZt65uiZ1Bb2E6BX7u1Gy5/GA+T5TiOFrssHMYWl2oZfetc12rr9MGMnObjBz
ksU3U/+05IA82NF/etv4YkAJeCgCc1OyFQeAm9wTOXkky+351l2+ejq3obTHExnSatoomjsu0qLi
/ZTaG8a++8O3Yd2S+GfrbFvdUKly807ESavaG8lgdjFUcpx3d/lBrBeP3mgTEsqY0geeOQAxUQWQ
0QiDpXTrSuxdv8zR1H5PY40NKi39RIC0atxJnazxIaAb9gW7BkAToE4un1uVg8VzHViKwqejRny+
+ZgfNdIggcezl7p6atLhmrroDFnH3L0eMGNyl5igCbCcXkcgqtoidJAFaCNCG+8nbldrrmaXVjMc
hvfk+49oVJqtm0L3olWtoA3McRtD6BZGjSRDAHmP0bSpLY6XtYmB95O4K4jw7P3lVVRYgiD8A3wC
RnoDVJ3OV7EH4rCRBaBNNzEaCuiW2AyByqYDLhIHUXLqZ1Kke2OirT+PHqRgvv2haYCJ2pY7AN4/
90hhe8hhX1ZKsXZgvLEBRCEQYwAzfa5UOpSlE8yCmH1Mt3XX/7CHOfIMU5OyVoqxkYAE7TW4OeWX
gA/wZCAFgPR6ypv3akJLO+keqA5YQ9U5jzSnABmHscHmxGecBOh+5jHXSUFHHQeVuw3aIn+ay+Kd
D3zcZvZ4y+Lmrsi9txr9gOG0esc4YXZoDmsbznFLD0Xv6jBmVPtpgUdZ9ICBUETGEpgmC6PELdii
RQ8lp/UaVoNHQh/xbgQ6pTTMPR0cm1KkQP/BtD3WW0a1S2c/AZMgY9E87+h4Hbsd/n1dwJLa6Fr0
VelasN/9lSUFU07mTbnnQNYCgFaWXlVTHvZZZK53w7qx7ccFyAKdsb1stJbCr5xJlazWA4F63c8l
kApYIaBaZj8/WqTuv8ZxsByDIbPvSey5v2I+B80uGUYQaZaeGR8Sk0yPfCkrlBgs0qLmOZsHSqZu
ivquRxmvsUcCbk+Dkh9pn3hbniVwLANasOewtOzmKi6y5DWtnKXctMaQ7rJ4cjUpXIW7xlgWTiS6
BjFxK/eS2qTmhiHgkFcXFGv280gPgCdMnT33j9WkaRxUncxTYVLwzRNYrjFCGIZjLSvkRmf+Iphp
fhqNrPy4vG86WdK2LZlR1G0BWXbyNDiHhuzjIvoXEaJlFU3Lji/bvtXYmIwYcdxK9/dcPYABXktv
pdQC4ZygZccwtjzIPtI6z3gHJ2O6y77gZoiqAtKaugYkVbYBPVag+Aa5KTrV5NSGVY6FNf5ZrawO
l8X5nlQ/2FjeWpjRG5fyZ0f8iDh55LLiagWDTFJkD5cXk4gNkS8jW1Ce4mZwPVf2p0VpDqSzxYaB
iWALHpk3kxp851KMO7RlDmJp13k2uwAzF2Z2M7uZ8eHn5RMjo7cFWIqh2VyVYzv9HOEWTtw7cxuS
rcKXTnYactAgFOudO0SkuGb05bLqKg8DvQlGynA5gZjgXFSFife0L3IWYQYJsw9jEkdxhfcOWYoY
r57eGHQ1V6VE4BWBHBUdg7iOzyWaQcULW0jM7V8D2XIU4Nv1ytOVU3RiJIcdg2WWkwZiivouzjdN
fBxzmJcONkBtvSCAQ1XQwy1ExV6e7NXIyyLr24JFSeHnu6mpw5zmt/myvNDxLa3KY1eOUWtmb6Nn
7KpyPbjW++UtVFoLmngFsIYv+t7Ov2BKejY5Lq6mwQEvwxfYcjjX+y77yXQNNTpJUswGekowbYlL
sBvcDS3eTZzM3q+vs5EfmphrMkCqOBSWCWYdkADgdpD0MpJl6mxx+SEYnkNWzMumGx1dP4PKyzki
ZEHXGCCQPpnjkjmgeqyweu0mL15nDNOa6+byDimjB8cxxQAQOEZNuQ0XLau+0xoIcs0EoEPX8/Jl
DHbdehsA7Q9cEMTf+LoJYVVPMohu/sqUnEiSxWA7oZBpgfyoBjEhvFjzbbLv7HjXWpvVu0/baIGT
M95bKyqBRlGbm4EdvPpAa134rSD7xswqqlKYjRZoTPIxoVUvHuz4Gl7fJDR0nV/x/NjkoRGH3Hr2
4nBNtgScNt29W9zY9SbGfGt7PY7bhn+U2bbOd5e3RGVcaO79vwQqoNuT3lIkZkZnk55F4zRPoSmC
06Gpe80slsoJOWh8BCs8bAsQW+dHk841AvRyZJFr/lr798bzgYUXYJ7+H5oscVEDfpY6yCsi4Xcu
aCz6fnYdztCAfaDY7zV7CHSz1KqTAkeH7kDQhwLBR3LcfRbUI2ZyWFQt7pXvtke/JlcG6TWBmlh5
+S4G/ipeSsBHEUgs56rwoqyTkqIli/cVzcKVE/N+AtTddWe2bGN3g/k4jdZ4zZbB9KKFpdXbZdNQ
6mmL3UKV0Maf8w8Ag1O2eiM+wGgPyfRhxnum2y5V5IsBvf+JED8/uTTaxl7wqoOIlqU4Arert83W
TTKZ6IELgFa4/QeNgE6CJz1WFX/OxdltYfdBJ8RNVuQwekxnd7tk69NlMUqtTsRIV+7Yon9haGHt
QOQDUrXfdWFlvHn9CzUOjbbnV/y2T3ZyIk2yEyvJrNXhkIZH/VC+r4CTStkr7t20eRuCbV2bYfDL
bA+AYQwv6/kn8r0kWroHzbWPu3rBejbp3jKvp26b0mNlRKzdJ+UmaMt9Z157TRf2zo842KbOB0aS
4/Eh0yHyq/wL3twC1913MaIrbazbosHVDbAGRi6auK+aepMlX+iqeaipTgSCNaBGgmcebw7pRFBe
tgsBIwQ4v8m+m8ku6NPtEtsaM1VekyCCw7CxBY4pVEjO7TRxvannnbgkFiDpbBlP3d/G1I1FuMRW
Hu9oNsZboMoOTyXCVR93iZE5aGvzbR28rEpjH+gaYloX48jyQA/Jh9GPiwmmzHfU/lqx0DR0/daq
43IqQzLgAs15bbqKyyHZrH5YWFdWCezKegfQAe8f+ngxV43MF9jVxCZKSzsCKRSXIRTqVlwPo5WH
+Zj/g+M8lSFHHMyYEYhCRhxgwggskORg9el3n/X/kvk5lSQZJMoMvpFUuO7Kl76+84b7eT2a+X32
fPmgK3foZNEkN80C3qKxGzsUF89J74QlmKSdDajWVmePiFvjVpQ2h9c8HmOI5T8xY3bu4A0lEXM/
7k2Q70vr0dMhJqj8BUBV/5+IPwfw5N6xFrtreSvWjb+t/KfVb0gXMd00mCq2OpUieSUrswp75FBk
ADe2NfYhgCwub4xqqdDoiVln8LCawBQ8dxRu0SDd6BKEIvati6lTht5TXRpcFYf8yYLjFYP3h8yZ
RGcMofUoPKIggpzifsVUJkvH0GqScG72Q1Vscr69rJbSAZ7KlC4WryqIBy8If56soVPdDkmHidob
k+34EvXJHSA00Dl3WahYK+kyCwRdrunaJoj95DvEGJK8Q3M83gnogZ4Eahn7lS+oqnbfbR0Iwp90
wrkwFxC6IteHSi7GBSU35CblWPkTRjJHF3VpDEN6wRQuxXbyPXDj/QyA88fd94YsIU1SxMm7YmFh
QX/b+XpkSA+N/ZUz31L/eTAPXvCUjBU4ScuND9gdXfPn53URn0rBk439d0GJfm5jZkaXZmX41LLf
ZvyJsA883iYTb5T51+Ud+HRegL8ruEnhl02gX8hP0J4CArdPvRLcpGCOb1dnCIty1TGgfjozQgp1
RboVHubTPmPuvfGqDKUJjLuv133dv87UAj1c5b3+d3VASmkB095G9UjO5032EBd0RbRgpsk3hlTZ
aiXRZRGfHDN0EXBeyPmjQkXk5pBqMOwSGQ8kc5uPxX4eViBezyFJkrDKvrje9rI01cohm4pnHIY5
LF8GCLCrZilWt0OJKuu+uCS5DdLuC010wH4KM0CALoZ0TYxgUbkCS8AxlrGkRvRj2m/+0j/2iGwv
a6ISYbkE43jCaX56JpozH2eKIxWlzehFgCod4Gl0aFifDg7m/BwcbbxHAZf/KTXdZZg3BlQAi0iJ
EJy/2NUQJe6T4djRamuKyp8uNMhyYQqACHEEEap0SLOYTXQpHaxZgCTCb4Ns2Powzl8uL5tKigcQ
HGBouEhbUmEgJ9fm4nIkvmpXpG/mx9z+joGlY1MF4FJcNc74cyYaCgFgHPkocUSRnjgX1TqJxyof
ojoAN8/j9WSjEnNF6yvDuSFuNK9bD8mSnH/k/g0alv67nnjYo3znoiAD7Jhz4XQEXGkzsQp43HWU
+ns/OOA9GaKcoRGkskPwKMEA0UCNEWYpQghsENfSBYLQ3BUt+Xg3J87jZV3UIhDuohZpAexU0sWq
zS51gGIICtnk0PQco5NT8+OyDJVdiGZivL3wTsAg7fl6JSl4NUC7WqGA9T1AOsv/6EBfbP5nOjnY
BLbEhOXB0vHYk8SMecGp12G1nJu6pUfm+BuM3Gv2ROHlzqRIwS5KHdwmGaR0DWb3sw6cBc5PVjFN
rUW5ZniHYN2QrEbZ51yZIXNzWk8Qk3jvGXgiyzhs+412hv/zdJxYtP/JwWV0LqfxhtrNOeSUVb8x
2v06f7Xr6zW1wtQDOSq9q5GdaKNSh1ikuJrO5EqmbbW0TKZYyHWGLSbWomqiYV4G22l2Qsd+MpEn
+M9WCCxh4qK/ARg/yJqda1rNcTbMAxhc4LsAT1aH2cDD2P4S6+bxFFt3JkgcuRM36KE3n9gLBPV2
yZ79zLYOKO3WN0vXfC2AOq3RS7GSFCUptFG4PubH5Y6C0cDkOLHhJPqm+AJ4s82QjGOIcawwN6uj
jaRc7FgamSoVQY+E9zFii+BTQqXwCYCR87GK7NkD1tkUTumGVmB5aDWZYcVpg4f/AwEtrhU5y5lN
vGsDH64DOfrrgFVp6BHUAmxfB/Wi0gjBq2+Z6O1CXkWyDrqYzcQLaLTg3Z+BlZc+2mBG6WzNyikV
OpEjGUdqGo43ZRN8YezvM5JEls82Rb/uLhu76oKkp/pId/Ecp8hUMegTr9WmKFZgJe56f+stUeNd
g2V9BsBva2x6zHCO601m/9cGH/FWwswjLASBtCvXDSqACYuh8iqimCYgRrG1FmdLrPrpspqKGOpU
jDy3EDsjKY0SYpIUz6D4K7fbZ8esN4NFrupGZ4xKaeIiFilEFBAln5zN7WzwYIVSMAuzqW9M53uW
/UqmfpPi9XNZNcXFDLBnVIFQD3IdRzZIYvQmOoWgmp1VDwazb/3222UJSlM8kSCZYmsuXcIoJPj5
FFXJFK5keAJRhcYUlYq4LqASQMKDwF1atSGrFjaBhSfqg+TR9OdnO9NN0YnDefZc/vMyBxuUhxco
BVvAucetM/w3q10Y+xw/xaKnqn7xkexwmjB4rqotIC995+j/MoHLX7Fhf3kdVa4DRDxAFxYhjiVD
1VdO38buAiz1PLjPkYuq+I9s3MbmqnEdKkdvCw43qBkAHV860p3LOLEytCPltn9ER/Rmrr0wXoqQ
0nI/BSTMmO4qI0rdkICg2EDqg23ofGVLcCZW3HEqgEzab04yHzzwyX31S/umGdxjNfZetDrpi9f5
TxmfeegWKTl0DjevY9YeXKezd83QsjAh9uvlVf9cXcCmoxMFYbGoQAG1/PzTUP9C3hFMGVHb9qGb
2iH3nNCbUE3hc36w6njnciBMGe0YunkREXTLuNWxwLTHhJb1qeVh6/52W91cm1gR2RZxneP56+LQ
WnLqBvYf8zxFQF0N/ga1Uqj+u2j6fU1eqzUy6mPDNpdXQnWOfRc9m7j8KVjSJetvfGNA5bysIgI0
w6vWLJ2osNP5WNul9y+isO6InijgE+Wz7ARZH1cUytXdeqQLitKz+eL5/PmyRp8bNyHDhxR08aLC
8anRCAVPj5kiKl1BCuoX6es0ZMd++rXEP23OD0E6pKE7mhFquc8km7cuUNI3hmWCYmYkmoBftaEA
Kse6og7uunK3dNe4hGdLjKcmJ6HdR8A9TNod2CditOMt9GVMNQ5TdeYAxA5+VFydwGSX3zHl6GZe
l8CCrCSMx+++v6uaNcp0vXFKxU7kSC+ZoPVTI6gNpO2n12F+mKqD6WLUCuUxeiTNruH/EMsBzxEA
XsJNo75yfmAzeEkj5ikObACIcWTXDYOHfUc0blJ1HE7FiOU9Cb+dYch7An5Q4Aw9cL8OBwxZBLp+
MJUvhuvBNgnHaMnFb5wDxuiY4czNd3F6ZB2Ar/0rau6Gapvq2LiVGp0IkzYqNbu6Z2WO680xw7a9
sbJ9D+TKy2dOFdycaiR5+qJPenSxQaOl2xn+GFUYIkzr2yF7taZ/MfC/+sjkjRMG73iZQFRCPprg
ai4eO+ul1bGSKo/RiRTpfvAoL+behRQaHGjztjT36DOfuObyVx4ipDRgB3iDYexKsraknPKM4bGX
2MmGjr9MK0O29c3vgeVgZDtim1Gw6AJRlUEIRC0Kfho8i2SPn+W1xTofBoEofkvLNsy7ZBvoUOIC
lZGfipECxIEANsegEGMgXf46Fu6Efuc+G/Lt5PrLs4OpwHgHjOrKDdEiMrJNQ+j0DVcy3yyUJBjg
C6bSiBASkPopsIzhyzySTDQz9dRHu3QHU1tSdDrRrva/s2WlT5PXlQ0SDiR4zuOcPs4ewHkmFvcf
LX4LqrHo3HgvW3DyDmmdFLvEcKYBxSbAaIQEIznpY0XLAYuyxD2wXPMWWNyWbRY7ByBXzXb02rK4
6ju/eWjidmVhlpddGY7N4Ef+7Da7Ft0KLBkw2do7dVWGczo2NFxQDbyj3UDW0PPm6qcBXtD3xSyG
LMx8NC2GACfBW2p2VgTSfZuMkZM3lnddTL69sfzEfObtNOfH0Vm8B5IyOm+BuMCTrT9b5T1Qj8cN
OpUTL0wdTJ45JTqXMF1rxl+cKSjGa2voWbLNue3fk451hzTp/N2cT3DVcZAg0Gn7gJkbuuT+K8/b
ZAjHcSr3pBvqHXOCptrldOhRY8wcfoM+yPlbbKb5GPHZaMAzZDWlJkxQHb1Tw5E8fbfyFdx9OBQM
tbI+vhvjJx8ZpaB4ueyzPhcCESeg9CQQiZEcAC/V+enrc9NJicheLvN9VV8BMS83d0v7CkTasMlv
Yv9gG1eXZSrP3olI6XqZg6n3KwPplg6Nx43Vpsh9NI9Js35clqNcQ1QbUYVGsxpO+rlqtG/XqSoh
Z5i7K45u/7rNX3Pbe2pGrtku9TL+lSXXu+elAnGvyDOv3hUJvpvL4+Bk0RJ8c5rtum77AlTpOiIY
xdNCNFKjWuQhi46JEck/o68j6dASjAwgPSbtQ82P3fwjSb8tdZS7u6Xf+dkLTneIOVarGcLa2mTF
+1B+v7zMn/33+VdY58uMuaMgHlJ8xVSgvzF+7pZiU5lzFKcb3rylWZT1mtfqZwOCRNsVfcgCVVjW
u3IxyZqlQxUVGC5qWmPnZMGBxzoxiswu5OAZghqyh1qmXI6L+eQ15Vrj/uPes0NB8Dul3dWQ0mvP
RomYWQWPUhtPuyHrDlkNZiwAcgf/3bTEV3gCPhlPNAwdnq9vTNCZTApE8qz9ktFfRbqEdodVNT4M
9m1a7jA4vKy6Ao1yiU+EOudCTRaXSedgU2d3vcqJ9z6k467uHM3drzg3UE7UGpBEx5SZnHcwURmM
ayCpAn8dsILsrqMvDPc9uw9AetFtWX9ksa5F+LNfEDJRLxRLittPOjagzRnp2MF8evar6wvgld/F
8YIOwl+XD4ZyDU/kSAcjprReSh+6df11XX4f2Jbwx8sixDacP5XPVZFsowN/DppToMrQPa5mHc5A
D78sQbdYkiEEVu+7aQUlCvRQw2sfiix49AHgi0kajSilIzlZL7GeJ88O1gQ5ailQpgruDf+n0Xvh
OgM5LA5jcstJHPbA0vnv2uFEiZ588ICAlOFcJLXbceYBcrzW4IBv537J7qop29k6UBWVKZzIkQfQ
eNrbi5lCTkqqG3DWbAev3KxlovEVOjGyZc/l5IwmxIyAE6EYMEpZt2mYrtlckRpHkIiRdw+EsQJt
V5KDxq4mMwPkPZuMr6iW8NjZtVNS2gd3DAjgEro822LWCqmroDXuMjObtna3VF8DzqYbqxcckLxD
68/l3VSqf/JZ1vlu+nbnIIbGZwXx9FzH5GfvOxu/fr4sRWWmp8pLZ45U/dosMRbZ5290aMBbh7nT
9hEdB6m5IkJ7R+n8skSlXgEeyciGiRhDkpg0WdGkFvK/WRbEu7w13evangrUF0sdRLjKoWBYSrTT
oG0SMeH5EoLhbUhqIWoc7dsurh+yyosua6P0+ahICRMCzSvIzs9lpHGRD6uJIkALNP6kwwz9lWVe
DdMOyG2EPlheGg6jZsRH5cawfOiDR8oTkZIk0zAoiBVmZH7dOQl9MkTluhyY42y9atDs1uc3H3BX
kMMWXW6QJrdz+QVtuzWzKlT1WLgam3VKQuJ9dNax4tdV93p5NZWKnUiTMhs+48PKGKSlSHUFYBw3
ByQd+rDWweR8nj8DpRAuSwScFMEQhljPt81Yu7KvhF6LawKqedjZlG0yNF0OvRHlPtnw5Q0N3NHS
zse49HcxeGH+u674AKS+0JElrOf8CxirG5Bi4S5KnX4Xsx9jkG4YGu9Nmmn28HMqB94aqVNUMkGh
+6klbw0K2mSitp71/RHZ8XQfs2DcDAuAYem6oL7uptbLZe1Upxz9fwSXESQitD3XrploQzMTnb+J
B8qtjpV9lLQ83o4N+XVZksqDic48ABQISkwZn86owEVADVajtGhP7+ay8g5Mx8QH4VXvBN9qb+nv
3Szh6NlCZRJvQgSnmgVWxta+hwU2AaAi2LPPtXWzyUvmwkcevIpD2+ao5D63NJyrr+5ynxX3jXPv
efu1HXaXdVeusoeED6hgkTqS29NJ4I9Owj1ETMY3wwGpEJ7yVaJ5oCiy7wThBLqGkfb2MaspuRuv
i5nloo008q007JZ9XT/M+aPHkPbZ8/6u924sa7dmTsQRbJAPpB4ua6na4QCNBQ7sCd1xsrvDWFFQ
oSFS9CTdTwHfiWbb4cENbu38wOcs9P1Oc/eqvB4KawCBcnB0oPf5fgbYTdKX0HgOvq0Er5MHhj72
HvhT/rxJeh3sq+KAwhHg7SccEgqjkiuw2rrBWFYrur6D9qZdnAA8cV0KYGUHoYeNTNN+GII+1mip
inzgeRxwOFHg2qIV61zNOrfGkjHIrZbd7NxzN5zoiLHiCa9fsKocqRuNwe8AJTTUJjbE/c9Q7GKy
Cu2hGFXFUCGO77n8GCAsBh+AcMSsa579cNrHNPl52XZUjv5Ehi03NC2+G7teBxk9dR4tawwZuA1m
80fuFrdoRrhCOf3rkCwfSG2G1kgOTaEDIFUY09kXSM4BuRzExwG+oAYnMAVMWt/fAWTnxhvmjYsG
uyXLdf5InEjpJYU62R/6CMwCfuptaku7GFfi1JHRJKu3N1zevY9rEgsSQD48pcjcPram4bKd5YLo
NYxdP0luSeIUV35TT/ZuLB3zOqcBHzRn2VF8mW3bqIe6aN3GG/l8y715qudaZBnc3N0ba7BrMl0D
lFIEzhJmD4CS8Ym8Z/JYsfgLnDHgtA6thYQvGjIuW5UiTiGYsRYUk+LZ8OmhPy4tXUcXTwbGrqw2
AY/fbZdZIU1jzVaqJCHdJ6Do4Bs+9ZZ6dV4WVgIPn+U8yoE/XdNrt35MrH+RgxgPiBU2EdXW830J
ysDpcQdgX5h5Q8wfZtte9TM8be7q4FmUR9JBORy1RqAIIlVyLssy7MZJ/UKg6t3F/BVJmdBMr0hZ
gEzl3qhfvfFmdK/Z9Jp6mr5n1VE8lSzFl1NldVnaISoxl6PfHkl1sIgB5r87P30l69VlI1FFBeix
Fw1CPp46n2iXcidN2GLWddRQ59apradleqFTs02SetfkQzjY/GiaxW1gBNc9iT8ui1fpigZekCj4
Imf8ZxdOEhDZOLgjqOXErU2/LG4aWrUNvugAFGzmO4z1Zkh04FRqjRGJeCL5jkEj6XQb82KncQKN
58J9mTHjaSxkM5OhiAovufUIx9AKOFcbO3Ljn8zRTRyoIhUQT+FZiTI5mm/kC8WOU+JPA05L3d8G
DWL5Q8B71JcXtH5fBXQb0D2NdyXA53LkAneFDnNO9RokHrhYBUgHAl95KqijWdyPIEyPeH4gqEEN
6AlwjN8pfINnXJXLwYmPYD367zuNnl0gMfzpSZC7+dF0nLSpuGAwfp7fFkPHQOMzNEfKAL4+Znd+
Hn+bCjpo6vcq14TBGMATYGoBqXv5XrO7qsysoY6c1gZTcRX6HoJdNP2YmPW4rKEiQAIIBKqqQPJF
C7Q84Ro3Tmf6NcbiJvcH6EH2gLLbDHgX0qE7+IDJvyxNtYt4T6CnBaKQx/1Tqjg5OmMZA+md4kmB
0Of5D4m1BaoTs9iSoEXE+zBRM5rGeJegAnlZtGJNzyRLrtGowXfDxWOmjx94nEdDhY6lMtnZvg7m
VOWFIQqXl+C7hLlKMa6xrJh4YfAPw2pfOyjD4ua/TY1kYzfdtmBOyJp0VwdPq5ferNzb96YuRapU
1rfgnpCxxKGVvEW1Zq2VVlB2Nb6ie6w3/g9p57Ektba07StShLyZSirT3kHTMFGw6Y2897r6/xH/
dw5VakUp4Axg0oOstbRMrszX1HbRPNc0mC9P6spJCCuEhgPifwqd58VIW5N+MXuSNFdqryuz23FU
O3op/RCy5iikw1XibdltrKDRZjMoLlQaWjyelm8WtTAM1H6JGYdXWn4MtWvJP1TJkbdnZh6DyU2N
L5pwm1l7OfqMXZSNd65mPLR/LJ5LXs2DAv0Ubm8Vb9Pzu7ZVrCEQRn5HRHUhPqjKJ0O7M3G6jYMb
K9my51j9or+jaQv2QDeMZUiPnZnGmqARv1BrcIdBtYutI2/tQKCYwfxScZulI8+H5SXy2LftxKNf
bByAFXRc2udMKm4CJX4erOrp8gpa3SwcPjIsMCh0dFvO49XiIIa8FXNHskYQfAXGHPu4FW21uEMD
BwFfL3z2stfQRNsu/HQ5+Eo+S6Xqd2z5PDYW3pJY0TkHsugDE49upWALsjrvgMV7AcQkcEFqH4iY
LusXmH0VgemhIJkI5s4ECqCJI1lgeHV5JGv3M0CvGcYHi3WGq5wPRWvhuasNHd26svJD6AeqPamp
/5SavuV22pAcgja/iwyd4OBn6lGN7MAfSQx97TP66s1Vl6fjRjL/66Jajh7I6C97Fyh+S9RAOpI0
RC0ft6KS3yWS3eNlXWrvUDJvVHGmsXMAq9+tULcLrTqobeUgqX4M08fK1I+x1tgeDdRID288Uz8E
sgCafqvNtz51mmIg3UGFSl3SVbq6jfzRYhVkHXby0XUbv0WeDZ4EieLPkVpcqeGbVCu2rPef5DTZ
R1FlV+IW0WNtobA8EMfmOUJyuzhK+SBSGNObc0IFjk6oSsMRHDKg9LraSNXXI/HuMX8xFX+lmid3
MPW7MmnnJ2ykykdTCo51l+z0xDhcXpJrJxbtWtrvGpVgGOvnK3IQFSGCo4q3D4CUoj6G8XsIm1jd
UilYPUFm3DTPAWSTPpQpsxEGVxPBi85Lz5N3AU4/e02sGhIJofvcmaPxRWol6ZgGRnFbG7V0a+qV
dKNmBVp6kuVvnWjzUbxc9NZcfgHDCgl0WaDFpllWtNmsoq7sLrz18vdW+Ck3OwO1ZPlQZodka5+t
TfVpxEVuMwZFVVuzbWaUfS1FJ5GpC48PvbLV7V+7G07jLB55XuqJed0SR5CTvVACOLMGRxjqK8y2
8UoJNo6PteziNNxiBfVKEA5hz0QmzdtUIQBQvPThsyi4uZfbubW/vF4lbT7uP3w4mgY0+2fRqmVm
MUVpZGQKdywlEHCZaTUM1aEG8lXv2DL6ddXIpbLzwVPvR/yqX8Wikh8FzRqV68ZIO3qVhTTs9VjB
2qOlUOKDhRvHJ3nMRcNRJkVJHjl9ykPRZ6pxDL14+B5LUAscbfSVXTD5HIO+6cc3dWlhcCHDF62Q
5e/yYDdoQnWdiLmwC+dlq2Syh7pPK0rvViPWR7nu49EVU0sI3S6IMlTwBs+814QyAjEomcWj4qvi
p1KWkjdNTFHiEiRzIsuvRV901FDyYCHmTXTVpr1C3jpayLNBoOM3mO19Z3iKZiei4H+XqrBwqXpW
L0qp9IU7tmW/a6NG/AZtgb2uiqEOKSj1A32vBaV87fcYB9tN0TeJk9a9FhzqFHQA+MVZUEJK1JmS
JR6tUkbPs0laebKtYgDkEQ1ZydGEwP11HwcWkoV+ZL7nGHE4Y2tYP2O/kK5SxQoPVAlG10rgYV2D
p0fmqUGnzy5zJtn262iMXDz7WgcQId6Draim/5bF2N7pk5XXSFhGXouWbIuSBt4s2s/U8prvUtiM
phP7dfWjraXsJcc7yrO1cjTdxhSsn4nG9D4bueHf454hRo4/Jjm8CHW6VdE03nVVjH+CxLWf9ZZ5
6DJPHqC4N1dp00bXU99nVxS65CuxoQxeDkUf2nIWYHhb1awwoRqU7FrTRiW9y7Tc3MlCF/ouuo0Z
SnSddyfKhVAdR3SGfDeWReEubVm79pjL+ZtcjSBhPECDqlONU1m6PcZr+VMxRMGNXo2K6pTFVMLc
GcpyNirLa203xIG/jwJaDoI2SS9qNYQT+Gds2W1ZyWXpsdC6DFBnL7X+ndBUyu3Qy/VOIQn+B757
eUBbA2xqwcpIN54Yq8f7TPKgz8aJqizJxlXVsHpSPI0j1NU8+RCUd3L/NQ7vldjOoqOS/6wmd1Ru
dXOT+75yIPCqocYD43OWb1+cq3nXWGUdkxlAEr6FInav+e8xph/IvRxkwo19t6cLflOmoV0nAODV
fONQWjkCEcwCxg+sDBHvZR8hE8QpDfQ2B6kh2bJz0G7bXmVXikg/bJnxrZzupML0M/mPVHx5/CVF
raajQV6QxzViDJSsPYQlYliNlpxQiTUqJb6BWBBtaVutBYbwBIER7pr2QZ9DEhKtlhqB2lYL6ve+
SHX6qcfR++Qp4cZqWptPqioIE8rYdnDKnyclxdhzXpcApr1apY5Wqvm1JA5tYiNvi34Sx1frTr4U
Z/bU6v2Wss1K5kUn0wQNQ20HUfZF9EYZ63Dqia7iBV2LLReZd5WEWy6YK+kAKoEQ9FWeBIAZlmEo
RZpFUJAOSM2u0o44UHBjfzK2nopr6T1QCfJVZpIKwHJ1jvpQKIUfQvVjrt5K+rQU40aYRE4DHB2L
VN3nVwRRPALn7lVPt0cuuW9e13alnfh+fJv5knET1J11DHwdMDm34Y1c9cpOUpOOokWtx54bNz19
0URHJVyuumCLnbNWlGK2QPjLM/4XEPD5orC6MNPEFlPrQqdaEEx2kGS7ZPoWKJktBd/gz8iJm6rS
RnqzthpOwy4+U1xnqVxFhG21flekn5RxPCRbpoDzb1/kNEirqDroqxlKs0xGm0Spx04kOe6oU/tK
8BD77YaAwlaIeTmevifyio3tEyJNY76wFzzJTfjnb5a5R01TCOnSuQJ9HqMqRaNLaiykTLF4zmrh
u+8le0wFNnL3OaP8MFsnYRYFgTZMKr0xCYOBepE85HAUgvAusuzE2indl1Q/XM45V04+hsWQILTq
SP0ulkBaUj1MtRqd+zFw87x5iCZj1wwqRATPNdJx4zZZDYfGxcxrnbtri3DRpJd6K5G/e1RbpSnZ
aaUOHwJJLyW4K7ZcklbOWpUe9H+jLdYFPIxBiEaiVcLD1Ne2LL/X8V2j7QM6NNnWYbT26WBrwB5k
ByPytFghaoz6ZtDPbi76v6qxs4zD0P9Mok9W77ll+z6oWy32tclEBwKAkwUSjhLV+ZJUlYG6uR+X
oO2gReZeYU+JOthtHDljYIxOq7f/XF4tKwcG1QFyWHjxcz60+HxpMORWPks05DlQsUF/8H3tIJMd
25fjrI2M9FDh3Y4E8gd1IXMcjZC9BsC23nXTDdqiNjyaoCI53KJ8roeil8bpix7EElireAgbTAkA
KqN6y0URONrnEVxf4R3HrXrt2gLR4Y/9X6gltlYPY/IoCag6DC65uu/10pUn3THYfYn5Pa3dZkt5
ZS115YP9DrlYImGbIWIzENLAWa8sPlvkbeKQ7lQhfgSFauczu5Zu1+xwIR4Sy3J6T97AGK0kAzNs
Cjl9i6SDltL5MqVV2VXRxAwnGKaGKFdbQnXXCOKVCW768rrZCjUfCCcXQSJ0siLMskDlUB7NUnMF
EtdmiGHsbVw5a0cLuHwYFxiw8UUXO0EZRqsyR+CnUZftPOwJXFnIX4Sh30VGujMTYTcM+cYVtHbN
ncZcHGeGH+lBFxEzwds+qxQqhC+X529tfxvIDajUIUFXLDeDB65PrUdwi4XmIbaY2PEA4M7c0M5d
nbvfUZb7IIOP1k09uOSptShWCK9hbN3P8F3BwO/IVw+dv+WBtrb1Tga2rPHnTSHpUwzgWg++6Mmj
6f2Uh6uw3k3JY5C+6N2/l+dxdR2ejHBxi0dNKIvhHC7w7swBrbLdVL1u6vSvroeTKMr5ag81uonK
PI+VQeeijyiox4GysXvXzsfTmZt/xMmWyun7SL1FEMjWtjwcpfa9Up+08Ieu7f5i0mbZOsByJuf+
Yjht1DaGlDNpHU2BSGxcJTxil2R5r5fjrC6/kziLEUW11dKMZkTKvNza+IdZiE4vRfs4sb5qnnpd
xPHfnBYnIRenhZH1WjRNhEwbCqOeGwTP9Yh0Ji1E7UfQbTW5V5cfLGX4dgA16Gqdf7PRr81ENubD
yRfspLsvQKJ14ZMWb7UMVhcHUIiZ14du2XJbTV43ymJKoDr5oqV3QrKHquxk1q6knvQXX+0k1GJL
ZZTkjEEh1CjcirFsy2m7S5Jrn9pIHN9qW33l1b11Em6xGJVQCUSrmqdQLPdx4N34/Zaj+Ec7CkQm
KDj8d/YWCzENrTRUW2IM1vdSeRoxFQ8G2xyvG5T9pz2cPXQNk+LYREcc4Rw9/Nxbz3rzOKLWVguf
Ls/vaqpw+msWaxS8KPrwKr8GQ6y2uqGbZxsgRrvatwv9xiIFk0XYxzdBttuUwfjV8Vk+e4CAYBeI
FAYkxkWeIuh4Q5n1iOyBKX+NFSpNZX8vtOQmUnwYrdyessodqm8wvmFge1tmhevxKcog+UGeArD9
fMd09ET7UIDp0Ur6laJ0GJcldtZ+FvXOVlMFqUm4v6n3XdWrN1XcOB3W+n9gZGH308ef9eoWo8+V
tgNFyui7/kuf6a4nV+5oziro5atnyVeUeXfFELM0hp2vYWrXk3PozW2VbrqSrB0dpz9lsc0A1OIv
0zARmQXTPdiJ1r+8zMTSP24st3lMyy9+Gmgx4w0s9pmTRapmkP7Gr4qJb0Bh1/knvWuxcDyUVF8i
2gbBVg9prdoy+5zMLFXYGYhUnn9sYAVxV1pMt6/kNkoBmv6uiE+ptIvwgIijh2C8T/8Cg3kWc76U
Tq7RSWVntSUxSwr55U4ORyVx9SjtAY6Ew1coFf3z5Rleu+ZORzmnRCcRgyks0k4iIpqVkXATF2gx
5HYwOIp4FyVbler5dPj4Of8zp5AlzqN5UjlGcsHnNDLMj/L6WABpN6x/L49p7b75PaaPWIapArw8
j2kcWif3SrIRfPHCl9RimNNWU3P1SMR9DSIbBSzTWgJsElnS8xYnJEcL8N6ZHFF80tTELoxPpv4P
mN0kH+1Qfcu9hzbb2B/r+/C/oZdom3oQtNgcCd2Uw76X92nbuim+YOFf6CrMflK/sEycPh+6G0Y1
QJiSiZTmr4G3r0ZH9u9ksbcl5TqJXGNypk1X5NXNfxJzsRuMaUoyKSemTukgNvaJSH2YWn+0F7Qb
HWVSb6cLbih9v7x81kgRZ2Nd7ImwM4U2kYibpZ1TWVdVc6/pHO64PN6C6BSFxqWqF+T7VrY9fWuP
rH5TAOVgmma/J2Vxw0p0AkEego9P8upz20dPYd87ffCaCFuyUqu78STS/EtO9n4zdAnC1kTKvcQt
gsBV4AoXQra7PJ9rA6J+zOpRgJ8iYHseJpe6AeAOXMVEgP5gRBHEPp9zNFPVb7HUbjx/V6OB3MQG
gn/qsg1nllUqCSJUIUEmZfIUEKKBkwrlE9KQzuWBrc0f3MH/hlqsT6WQEzR+CBUI8JJjpaH5DOfb
LXTtcDnSrwLr8uA8DbWYQ0PLgq5LCZVnN7X8TbYe9eK+LW+D4keMjer0TZReJe8od1/y+BkFKmvL
x3XtTD35Ab9syk7WCk1YvaalTOqTv6fptWjezs6SpvyYhlvdp7Ur6TTUIs/pSk+tLRDyTj0ZP+Pg
Nc5CO9c7txBYOCBSOzXZmN7VD0mhEngk2K8PwutCpAtx3Xl8yEy7Al38uS0Ct+z+gskB0vZ3mEXW
pJgBPTSVMGSRN02u7idChIN2BNu34QW2MofwqpFB1AFCw4tczCHOrP/3uVRBIz0by3zXiykmGL7x
GFFVc7VqgMrW1dVGPrHyIkLHDZqgSYeWouI81afrBHn8IE2D3NHyUHgGqG+5rcyxcnk/zMt9sR1o
GtKJnS3x0JNabIepVLw8VXgYoyGit64YIhmCrNA3kwpHgheQVG3wreW1cSHKT+Uet0rcThfjKvOO
imE5w95gFShQoJO2QycXW7pWQ5pAO2IJsQtl1Y414UpBctAw/J3WhIdmiuzK76lc9a6n97tJNz6J
uWSbZkIlNUaIKXaLzHJiOXYvT9LKSajhlcYhOKvKUDE5/xTjgPvUUABqzOoaG0+ykchOove0eboc
Z22taVBf+QfX5YNDodFlAlUs+vFDc9AwnPSCKx8EIuo5anM02Mf/W7jFqZtL1SQa0xzO/5xbgS1Z
91H3EHifs76zN5X9154BqFoDC8TlFuz4kmCbFmU41KIOjbl3EyzmrMaOYsmtZaC+dq1dTfldvkXL
XPtys3I3oA6OpA9dRF9utSFIesgOldsoiZMl/2bjp17c4smtHOq/FML/E2dxIKH1S3dBYhtp5rFD
BUi3NUG1pclJik304/xSW25ZTtbZP0OReQEsV6M/VJUaEsuQHgf1URhQYetstPHapkNVfg/hPi/2
aC8hZnswt0qtq5/RALU2E13nNuY8FSfnUqobkZ6Ow69F2og/4vKboe3lDmVLXKPQNWgPybCxL9aO
jNOQi4UaNN6Q1TpfUa8rZ5qsl1QRNk7b1Q94MqrFORjoythrHSGEMrgtNXQaESLtqvBOi5Mv3abs
5FoBhC3+31m0Fu83WU/qwmyYRaPs36vgwcCoJAn8B2pg14XSvgi+ubcoVDbqW/1XMKez6ItLzcqt
ZiwsRhvUV3G5K6MBJOOz0L57/qsZ3ObFi2TuKuVToW7klGsvgrPIi40SCrKcjSaRsalwhQohnya4
1fToodLzz3WR7Mf+GeLbQfA7N45eRuVV6rYk9DYnf1ELiRV9zPuCyY/L98R7AtHoNpaTRg/dLzeG
bOIt9qXesvldPYuQL8bdBGC8tLxqx9EXh0wlaiC5WfNi1I9ev4+yjYW8doegbfufKEsB0BncmAsa
UTSVO73ldt1P0lHWvsm1XfWfLt8gK9kDRQERejCUTLxvFrsmNMYM0j9HkWVCvIkPevE6WsJLJWY2
9CvsO2Q70YKNDslG0OVTXYVx9P+Z7l3u5t1nzbuJeFAGGvXSW8MPbT3buP7nA3Vx4M5wPGgNSH6Q
CS52CzJzlg8AjxxJeipQmpKrq7HbasGvrI6zIIuNoaV66jUKQabhseGVnlhINJCDaRuX/tZgFms/
FEwJRMEcx/wnqHqnRkXL/HP/JQCMAPzmN+ovNuX5HZGVmGdiZMEiTBw1eaUfZ067UUNjtNj6OKvz
BnGJ651iygdBC0sGVZ2LhCq8h6n7t+xfDP9Fa/78FcCAfkeZb6iTS2+K6SglAlEEg0JpYpfmTvd2
ZfvVV0pa+BsLbu2ORcdZgtavc0eIy31Fp9uv5TmckT5U/j+9UmJR/aprT8Z0lPpd3yJDsLEuVi5A
CrSGATkePA0Vk/MRAjo21WROBhOtwcEVNRtjlwN2Nm9LNdwY39oONjgFAdiSkgElPI+FdWsue+aM
O8V7OI+vLOlzkL+Zw2BrzY9J2VWcwJcPqrVVwvJAtoqECfjO4qAaSz3xo56IGoBFofEcQUWjYfJc
GYrS/xRq+b6n5xBrZTyHEnonHuKjIH9RoOVPubnVx1gfFU8oC3t6eoKLVKz2Za8YfC13xqZK3jPY
4v+YhSS8gdQuXmpD9rBYzhP/BhB+cptMk3GrjzIeDZJkBVeAfAyUSSx0dJ+6LJVa/J+DsnNFJe02
8reVOwl4gyxZM9SXdtNi9gttGGroEWCaacdSXNXrRy3v7ARqmJIHCL59vfwJ1tbybLsFE5acX7UW
Z6mvt0VX1MQLmtKOc1Rfvg6k47r4aIZ/QVkBMQV/BHsbpEeXzQ1BrfJWmcc2lZX0ZZCDcScbxV2F
aq0LOO0eL4XwyOA3MB1rz2gD3YxZmYOn4of9GiQK9NAIZLFW6d6rmYnjM1AO6WUKB1lylC5pvva6
Eh9lNdV+llprfYe92u3qrlUie6Dnc6VmtfbGjvdHW29S89mMYi0+CLna965edkGwqzo9/qIFAsr1
ulK76OhIP/1Jod4hSb609bBZuZmwfqFeTD+SmsTSyqzzA5zqR1ykkYy9z/38NskUwDDGnx90qI0A
vqTvh0bQEvQOadFEbDouqIXbCRwPUX6h9m3F/yj9xrJfOeY4TTm/jVmwQv5AM8yyIFfDmQ9X2hBa
ixFjtvq6GiiiDoc0D674HpcX/lpmS0gocdDt4bEvAUWmUFVFiY0jpNOfYnzgpLWlNrST1OmGeB9b
X/P81Vdeo2xDVGCNo30aeIkxGoo2FhuFwCoCkyWQ+lpwI+tR877LSWeXPYSba6s8oBkbWjgYP1bG
W+h/nfL7eotbsNbdPfspi9tlaPDEaXV+iiBUjobMVi/R305dTfweGbWjVEc5vfUnF6K4j2AJ2Njs
L/Qm0czGRxPIP6iuJaXaUDzYVwoAaQ+hjEh7CALdFvONU24tS+AWZctAY531NhfHqmw0curpM9Kb
Ilm/T+TvXnow54Vc7aPxusJ6SDc2taXnl+kiG54lILGhhEYGLnXexiepkFfwU/p4RkznX2X1TrYS
V9OfCvlJlgc3GK5rdQdw4PK6XrlAzmLOF+FJTNVA81w1wW0KcG6mBMb/+H3uFGhJAoUMCD+gm8sR
V1fR6TAXd+sw9v5gqHPIaifm+1w9pNNhRkpIxrGQGjssriz/TrXcpsRC5KmwXi//gPUhzyILrCCe
zIuPywOjSLoEKqQo3hW5WzfPZkP3fNqBGMk4si9HW3uXM8P/Dbd8VMVhGReexFeNxMBR5GNu3Y/d
VVs6QoopMIQ+T38txCMN51R/Hyp1K/76qvodf7Fpc3QXIK4zXH+6wlFIDb8UcOxEZww/B8pxwJDZ
jzZirt03p0NeZAl9yN0gzzMsy09B96843avtz8vTunYDnIZYJNVF1yXTIDKrAez8HBSVKO01QBBW
esRCq5q/7MYNsJL64EYMORoSEEqOS4SY0EtWPymA4ifrGu6i2Jm2Vf0Tegdj85uthaK2ikIRIGPl
g/mYVaWqN/p94QzCtzxztQksVbxTYMsN0xbwbSXThb4+S1rD20GBY7E81EYzEZweoE2k9OWzW97j
uyj60ZXHyx9s7UxFbpz6CWcbj5NlEiJ1ou4hW8A91mp4H2eGClVMTVQk6+sG97OxFrlRBkvMbnXB
hLObRm2fuKU/pBuNktXpPfkl8wFxcuaht6uKnSLiUR4MT/X0Iw/fGpABY0xvdNq6NFfn10JBDB02
FWX7xfyamuJXyDaADJpwV/EMQXURo37LLeNNSAAMXZ7llWikRSh/QMlDFmgpbSWGCNmYeVQiCZl+
MYumO8qhWe2MnhduFXji4XK4lY0OEt6AAshhqn0wfQr8LjRLC96GGE2m3ZYxaC5JxqexUbfUJ9dG
RrMOe3kNGQRcQ88/WojxqoWnUOlISnEIqmyXdd3VEBrHpq03Uq655LC4h4E0QDbg1Y5F3rKd0vY9
TceaUGbUHFNjOATGljTf2sRBCaHxycaTPii1eIEglrqCRW3U8EzG3eQdWyv8VCbj38tfaG3boRiB
5SkHCtSFZSpTUnQriqovwb6AfBbbGwAVO6vzrgrROIhNdR/LJdaaxV7yzPeN2PPaXk6kgdQsiT/+
xtRdzr8ZXZs2CoypdGRv3DXetMubBMGxbq+X1V2vB9zztZ0KCJ2l2iEbg2ijGrKy0eePSPEKOCgq
foubvmqzBmq9WHKt0+EMinKwlb67p80T7NRISG3RaKXd5UGvfdmTmMvrHpkMFmUnlVxMOCsZ30Qe
Q1mCUPTlMGvbYVa5lWe1DthFizMshcInGJ48M6asg9gPP0pJO2pTddQVaX851NrTB7saLiOT84tM
Zrn1KitRJ41yXN7LTgacUu1U1wfdCbXfjUWgrW3ppt1rTFbRdf7GGbNy059FX4zUHACL+SXR63Yw
dghSw+cI+31fqEBLQmF0OMsfRsTXnKmRxI0VtLp9oG/jJAkqgor84viGxDgZtM5ZQkH0qGM6TU1l
2Fte+V0a5evIUw4toO02sHybY2MjOV/7yBAIZuETsHuwas/3T2ZWo1lZRunwHrrr6+EZndRnwRff
ysn6evkjry3bk1C/5uHkThzHwgTDYhKqKeBSj1n6EHV64OiVulWDXTteTdqbNP6ZVzTPzkclj42p
gOvn0qAQylPua69qPy6P5lcBYHnyWOAgDKCqs5Pv4rOlKBpOYywXs41aqbpieTON7218TBLFzuq3
oNFvdP/zWFx5w0spvUdW4ZTJnVDs0+loZAd1BIS5K/wD5lq9cnX5x338qjLCOiRdqAahOr6Uf6wH
zVfzDqa3BGsOc6429Z1R/hFZz38RBxtKjN/pInFDn8/zYHVKRy8QLR9s2DWaEVFP0woVvU17gdUR
MSQ4ZL9MfxfnfCAUldeHmPvBV8e58Bl1ntF7GNLvlwf0ceFAEfpV2Z4BBwj/nA/IGjDOND3qS02f
6PhAN2hYeN4WhX1tMOwEiui/xGyXeWrdClpdBbwsumJIbkhHhbu8kuH2gm/0x77e6H983Hhz9ZbW
GuTQuaq6+EqSh27J5FFqqAyPvKk9aK3h6PmWgtTa3KGePet9KvBRl3Rl9FKUOMl4dA/GMfXe5eTt
8reZT+HzDccwIJQzFlg6ZLXn3wa3027UUwjKqYY0o+2lCEAEN8iZ2ZF6pbb/Xo62Pprf0ea/n5xW
kuSFShITLey13SQi2poY7uUQH68dBoSshSWpGv2U5S4tLWX0p5x3kdgq90Ji7qT8qzU8G/KrPLXI
lrQ8/cot/bTLQT9gz5XELHWt4eHXC8e63QfaYUReaEgPoQ4IhXJjscUOWll+sysudxtK0dTZ5190
MpPmEERWNyjUnOoSm4W9MIluvGk5tRIFkBe0EF2d2QrWYpF7Q5+Pfku6m2ipq+cDJF6BekTkyGP0
ZYz0T13+qgmJG3tPMFt+YGt/A0mkshS3RH/r8oeV5urDYqme/Zj57ydDrnuq4d6ce1vWk4BRXNGg
dRy6MVeg3Zhfsja/6YBuWJOwS/q7YRg3jrGVyeAhSB2Zyw+G4JKhIw9ILkf5UCIXaH7iveYjqN/V
TlwnW5nbx/xXVulx0r5FMBtZ7sW054UUhrTjKicfccbrMEq1i0l8LA3/h6a3D3EZGxsIgpWNCbQS
xQCgzfRtli0ArcFHU66aigU83YJYu2mycnf5+61MH7oEgLThV7Evlw+aPtRCM5Jl1A3zT8X4nGSH
8c/xJLPMIrsCqSIUWZd7f9LMuPRirXIQIXAHhEsQ1kUS2f9zS1ni0P2esW1oTS5nK2yTzu8T4pSo
iKNi7inHMrwyhf3lGVu50ebnn871MksILrslVcZDFHpj5fjCrZ49y+Vxwidxi+ex9l3Y2ZgiiiRd
KOWebysL5byhNNSKvd1C7DOPbWPtw1794woHc8ZSnkFy0EKNxUUT+2pKJ5A5SydsNZ4Mr7Th75rU
xv5i0k7iLK6YMUWPOw+I46XKPpjdBwz9M9JgmZ2PG/WGlVP/bEjzzJ4cSGGsKZHZEmpETkDHnbbX
LDcvUcqWutdK/5FU+FpvCRut1KXPJ3JeNSdRhSZTpq4i6gTaB5U9S/53lBAq4yDKbUO9QimPx3HT
yCDorxAouzy9KwcFgAEc4AB3zm21xdFUWXWVRZlX0UeJHPA5IKP//ANCwDToQ3LnSB88jlPqGfow
N6oyDFFG4HDG1yh5CaeNPGFtIKQ88GAUk0fyUhOik+O2yLOwdsKygQDk9KRxl6dqZWORuP2OsHgA
4wsxIQJIhMK60urEFmpAbn8zCo5UjqLZ3lRcLIZSKZQehdTaSTrFrWlvSVuemit3Eef17wiL40EY
WnEoCyL01mOY7IQMNTxQyp6dKRsNprVIMF4oTCL7DnJu/mInC1sZBpY14prOmN5UDXUnkoj3PHQb
73j5w2wFWnyYpk2DsMoJZLHCegkvTZ6z9JNAJ2y1PVfINbCrZYMShDrffdoiFo17xIj7ssZnr8fA
7a3M73UBlcIf2uii7dz0P1T1x1Tf81pXtMoG+t2aG+twbaWf/AR9Aawt06oVx5GfMIEv7/QnNd+o
y6/cU2gl0NPXSR1mFPT5hxPEPItxiq6dRpLtnrSl8mxZqmxY+Jc/3MqBexpo2VI3hbFuY5ORiCNQ
b1Tsb9Twen4d8zLW1L0SbJQjtuLJ5wPLc0HqfJ14bXTMCrdSScH2qeZIgl2kP42txbJ2YJzM4/KK
NDVwUlrDPE5YO4iQzf/xmw2A1FaI+e8ne6xulFrFaZ1PhQr38JpK98kW4mJ9NcxAbqpbEm+w8xB9
GcVhFjKKGWNQ3rb+LlAOw5YJ0eqiVul/QdABQrU0UaDzZAhTy0CGSAQxndrWVgN2JQIaYWhXkBWD
WFmi1uK48pJSHktHJwG3Aee4SIjXG1nRvP0XbxpaapBs0fHh0lu+KVQjnprIUkvs6ypX0A9V/EY7
YcINsWgfgi1k6NqQqCrxqDDpKnzAE5WJqk9VQAVPT8TpRW/Kz2NgVX9eGKEM8zvI4sSDcpFhRUXx
sw8rG9eE60ZXuTD04+WzYGXmZqiFNHdi5hbJ4tApI0+KMjymHQhuAY6qBiAbnAjtLMsfysoynz21
LD+FSaltBF45FCjK4XvD44wXmrbYQk0XeK0J1MIJxSvf3LXWY6UfpOiujL/VDUogT5fHuXJZnYVb
3PCqz/ANdabXjfquFXexUOyisiLbc/EL2ViOKwsEtw5IaDqwVwoLi7H5qlW0qdWRW5ZXXRo7CWiS
y8NZOR3OIiyGYySJhjvZwHAKgCNZ7NTRs5re5fXgXg60Nm+nQ5n/fnLSBT3Cp3ifk6iKT3Wf25mP
u3x5I+UoMcPiuxxsa1SLNV/oGPTmYl857SSUD2kQD7tWKP2nYrKexKyRN8a2coqzwebuEUZn8wl4
PrYRk7li1AjXWU9ZelWF71a3sRLWpm8W2lNpEyM+sARxdmU8pKM8VU6Nr61m9+2xj8EYvXR/zs6A
mXESaDEWT/YAc8YEMqMjtjCR+Gh0rtq6Y/AcdBuJytry/h2LjPl83sy2iwAgEqsZXsL+2vyLEgcN
J+SjuPVmVt8iXxj9YBj0VuFo8Ct6lF8iuO+isFGqWWnrwS3BWYctSq3mg0Ra3wTlRMrOFvJdb3CT
OnV93a7FV7l5a5KdOdyCvpqsn5eX+NqaO4m6zL1StMvkeh6bmb8XifZFruSdWWdv/1uUxfOyzxOr
SHvGRhp5iKFGpEl+rZhbOohrlwc04rnRRJuJLvv5QvCsDFEhlcEY4s88Ofbp85THdlfZU89E/nN5
TCvAuZkM9Dva4syTAxWPspBotIX1b0Hcj4Y9yFnyPrDuHxvJ1xwtq/NbA6DmFe3+eicKSejgUF5f
BVGqu33VmLsmLt4v/7DVTwpI8lcRefadOZ8FJUzUprd0flf62Mf3CeRh8fkvQiBmhJuHRmlpGaIz
E9+MU4auTdgQdzFs+/9H2pftSooz3T4REmDGW5Kc9s49T1V1g7omMxoz2YanP4s++rsyXShR1dcX
LbV2KwPbYTscsWKtjkdVkqwEHf9GY1oghbohEEozyS/aqDXHyWrCxsobcXMV9lb0HwNeBUNqx3ke
7mTzzfbDqBHDRnEAUUxx15PRiWQz7brh8xQ8lml7NCznBimHB9dMYh6uab4uHT3n30cu51qmvt0k
Obps6+Kjd+6qNZjWkkef//5s/+y6q53cKRwHR5uNo4dUx6kXsZ/e5PljIgCuW8l8LXnOuTVt/0B+
wchtoBbQkPVlbOeUwLu7BvdculPPbWi7xhuCSTYcMwZOt7x4JXjfFbE9rjjoAlDARvkTYPSZbBJl
Z21hKHj1VVViKJP9LqmPLsxjCzBr7R/BtOF1Nw4yoc3aM2xpbOdGtdXqQtIEiQtvleKtLF7dEm+k
u7/o0sPQEKjOrNEI9nUIW+YPogJFP6zwYps1FbraxPvE/lz28tKMdusFVZCYRYOFgnDUVMfhCMmX
aQKr1hhBfzJyyMotvrxkZ+PSlgw9sp00//WMsYcWJHAtbn7CW+BUkTyWs9BICZLvGsDosBH7Pz/Q
zudUWzk7BY6dmJjTxHzKhs/FsG/VzXUTS6HXuQltcxm2X09mYSGKUOWzCOxohFZ957evLbojUA9Y
SbstnUwAOs81PtB5/IaaaybDzboE5rzS+DHm8iuDIMn1ES0dF3hOoL4Axn+UTLTDWdJEQFMFt3rW
BB8ZuPOs2rsLUnfFzFJqHI16v+xonmihZa9pS9hJq+yta96yITx6YwlChXFDxg81GXtbDC9dJrdU
znKA2SYYy7frg116H55/hOadjl9ZmTTnK28kD0OSQseq2+alczI8eoPSyNaFekUN89fNrs2x5pii
sF3we8Ns0ZIIeZ6IW0BdecfrVtYGp/kmyeoeeE5YactNgGGoNwJVdgLYyD9lcZug+Hvd3uJBebai
2iVg1l7RpP5sz9mmSQxgEws/0Nj1F1bQYAXXnIlldMFlVqYmFNLxVmTkZKq9S2M53BFrJbZdDNzR
TQpUJYp5yJVq8VZGfXQgzoPJ6vfWsaPspv3pe7FvP4DWwC9jJf4Z1zRjFw+TM5tz3HAWF9C+I/7I
YROqTEX+U7lDJMePML/vV1kNl0IQaDsDU4wOQyAwtOGByNtHEhi7zw3uWnY3pHet89DzdzI9AXf4
5yt2bksb1mAb0zjUsOWUaZR6W57EDvS3DLni72tjmvfD2fSBUimrPUhQbdKh3NYqgKTS98yzQVLQ
o6uebBClbP+nkek4VEijDE1L51nkDzX94Yu3DBjYcA0gueQXc7Uf6C+Q6OMyvRwYxHVNafioIrpo
eQ3Ke0/eTOBbTfpbm++vj2jpZDo3pa2VckpVDx5MQQ8qqf8x/aNLf/xvJrRlYjVApXgzI9KxwP2S
PRr8W6P+HLo7QzH+mzL9BRx2TlEl1uxz2eBscxN8sFYHNYAMBcsHK0zMzfVBLfoe4AXIl6F1F3mL
yyXyeh4AvzY/z5T9PqGzdTN5Km7leGuWDG0X5AMdnSs2l85bcHEgXEQBbs6rX9oMndSirUR5t6rB
Ojef6D2UHOLSebk+tmU7AOsTVPwA2NLGRsG05KAdot2ETB4hzZ5DtTM06IaPK843/5D+LgRkExEw
2nJmTNjlgIBjyLtuwiQ24p+OAxZI0GC9V8UW9EeEba01ad7FfXVmT7uwKs6otBXs2dOhlhGxY9p/
9q07xv8YY4yahAV6h1mo1oe6zOXA7Mqwyj7Lu01tITjcyv4ugQSYffzTdYIVsATYCA2RE9aRSJVT
uPY4lVA5z9FydgL2tlWxsfbU+33SgHZCIn+WskcyXxf1sJ0wR7e9gyp2G0O8GDJfFQcH5iNf65r8
/Si6NKStjgxoChwMQdWIfAMxeYU3cvf1+owtmQA42kFeFlnN37oUrQDAekMEHVz61Fk/PfGtXmPr
WTGh99KqcCh6e4IJezzm7pGYe+jqXh/FHC1ebpt5IWbsPJIpwGHPK3Z273GjGc3eCpAgyyDK0aMg
T+uVlM3SKM5NaNcCJbmpJuDkATkDVRanBxCxbJuB/fFrCiMhponEEOgurN8ArqTs+7rHiZaT6gc6
9UFcjtagO0CEnlNiQlfQRtHo+uT9fubApEOAdUb90EHn3OXkOSMoxEE0iaAB+IKS3k+htxcC4pbH
NCVR30bVWpHo9+P0wiLREttJA/bwQcxXLJrZ62armuwLBBdPkyfW+rl+v5VgCqR/YNdA5hC5+cvB
2UNQZMl8K4Gr5bag/bNXIatnNN6rksnzYIq49sa36xO60Et/aVTzlc5sQL1q4rrw6fQoONgYquBb
kE+b0P8y+j5UKrPd2AYlMF7Gk1d399BL2Zv+m1kmceiIG+b6O17QlWfDogefTYW2zg3QQ0lS4aus
ftolQ3uvgACu02Zl9IszjsMRGWSCa1nvoHOCbBgChY1SqS9e70QOdBsgtwnujkkdOt9Y8d6lwxiv
lDkrjob23xiuexMciHmAUZXV556wXWA1T9X0kwlyi0b3lXhjcWxnxuxLb2pCj/qo3SKd0kGzhhWH
ojuaITRSbrv+aAVr1CSLK3Zmjlyaa2mbuW2LqZySJJICUjmuuVHZWolmbVTaW3wwPNMQCfaI6sPI
IP+kWWyY/1j5hwhufeP79c2xuPfPxjSP+eyoFtCjDzOkh9AuYkcqs+Om/04VO5ZI+P1vlrTbszNY
m5lzLOWxn3WBCqcdFd0rC/4cB4PdjpMFmFQ0wECE63JE6IV0/NwKEbMRJ0Ly9r5XZZR2xeH6cBbv
uDMz2iqhjxNhFcfNwPvCjJM6sw6gOCDb61aWfeHXYLTlYZljdsGAwXjdCX16O+J/EvLI+71nbJrg
83Vjy74AfnpghSDQbGrhu6vYFCYG/Bt0yhtjQHjjdRFp/Chlf84CjEUCVVUwV1zm4PBykRpPWSTx
MHt2BhJa75k0H74ywOn0XDBrY63dqUunEh78aGREqw3QdPo0kgnFvBThLmvdqGjvWyhz1PxpFJ/a
NUbGpUkEEJqgcw/dRL+JtjNnGIOcIeatKXozRUvtB9vOsz3j7iM4s/rX62u25IZzHRKcVaD5B2z9
ciJntIxT9XSmYcm3lU3vR6p2100sTB5gTBgMkMNQ1tLXqnZpG0w5kKih8ZSJu5xEls9jD+mLIFtx
94Uk19xSjlcDWkZQotYfXG2Nm6zmWKg0B93q9C3kRgy5xYhn4y5DGsMnICg25Ygk2PTM3DVcGB4n
mC8tdEXHJbqy0KwB4mC96pHXQTW6RQHEpY0av5vn6WefjsXW6qU5QWSuKF5ZYsitSWh9NDJSfevr
wNsI0D6/gJfLfIVqxXRPR5RhC2b0uyDPXLx9AuMkSSvuh96S6Cxwa3gEJ0XzDR373aeiVGTjdhb/
BCh/kG6UxQ1Q3dTqq2kY7nPXBP59W4YJCCir9ABUofqRDV5FQKYOyHYAGSPIJE2m99NTfd3FpEzt
I5+UsZV0Ko+TmfoVCDkLMDs6RZqfmqRD/dIKh8aMXNHbYzyq0fMBNnCYjAqvDu09aNAdNHRNlZNu
c4tDx7Uz/Q7oWpnKbQlZma2fJOKnGFTYRamfp9kmzIeQbBJoohxHi6jb3DKqU1dW8jUoJv7eGc0b
2rUfYUocVM184LPNaRJR74eggkztapaWsskuE7L8Mvh9sJksXj4PyHYfaBda6F6wQRPJFPL/wBFk
Ld86XiEFEL+mt3fckmy93MyPVsnsbWnhWetBYfIGm8YAbUDbHY1WNDeuEMFxBPpCIHGl0m0vjKH/
ViSDRW9A2FcCnlnxAEr1XlZvG6f1yY1Mlb3pi7oKI6JATLypyhZyJKgC8xenzXLErQXuaMinv1e8
BXuOEYY7JRKAAhrfG6LA6cwvaszBHTRAcsOLnZACC2jlSb5Dtzd6NRsu6MswdX3wUpZqGDcCDTUf
TPbVgTtgyt54U1XswLs0fjd9CihNi/b+bWUU4g3iQqEdWyzx6v3UOLBpt276AYHEJrhxaBO+Iuiu
DiMIE+wkoi5UmLhyuYzAG4Z2DWYN/UnZ3Gc3KOM4DnR7bHPLGjOtozpEmTEiDGrwUc1CH02rGefY
g7IWu4Ex5z2raJFAPIuxG6MyzQNPivag0JS+CdqJ42QvuYN6QmH7LCpo8uoKYsUCDC53A+nVDmVt
+6ZLWXNIjD48EVlmNmzTArIdZk8PfSnzZxAvT0fg1JHynlRmbesE3OWOmmjU8lCAc8p1JY156Ysj
ROOhA6AyZcXNRKyfJBNguelEhiBK2CqJPKqSEzGM8sX0a/kjnIZsO4ZT8TTKuj9Q2qpXqyxz7MA8
mG4LlidxRV3y1HSWsckq8EdEBGPeuY0oABw1aPsFVNWZHfkVp5/tPEculGc8kI8JY9UNMKAG8qNm
Xz45sgtferuhjxWwBp/l2I3+zixIuJ+knbDD5BvdKbVKH9e8m9Ft1Rfek+AlJK5lYJTWqTdL/uyi
f+PWNrz8Z+0iRIzkFCKN7Did3AaUDWHkFYGQL71k5SbPm/7Gm/wxdqsq3xboERrXjuuFyw6yT+Ba
mKnRII+sxVoy9Cs36CocCwMzY2MCibWqNn6dbpCP2eFuf3ObHw7USaMUB+cQFTdfR1rHrL5zTfX1
+jW10OGHF/rZx2gRWWeavKPFfPOWFGQFrxWr4tz/ohSJp4H+rJtvDXVPaYKgswffVLf2tl28vM4/
QIsySsiwB0zN6S6Z3+RsiIeGxayzATJ1IF5kHRyn33plGlcoB4CY52NlApbuLowfmYqZrRjciZex
gGE0OZAquLu89muROnHapTvCui/c+j7RKYtC1Dl6r6ZxyVP8h1oJRRadAfkKH4EvXn96Hg5gM0hv
+QBVAxr84CbDV2yVG8FuGCoeKyOdMxL6LQ3o1X+m5k85e7XUBvQN+gEocYM3cRZuzbzZ1mjBgTrs
KN69bK/Sm8FeifgXYnH0ys5vaHDtQONBm97CLJ0E6WAEkbgC3Um+QxrvME0mGKGYv+Ft8WysNY0u
hV5oaAGVCpq3QX6nRXcpNYypHGAy67KNhAAztVPQ8B2TctOv6agsRJIWVKKQfbTwdiE6D71gaedw
MiL0It96KiN/rdtoyT/ODczze7ZoOAbtpg5gYOibDF2JTnXPZPKphLg93oRlE193knm36T5C0GEH
qsh/M9zacgHVgdsbwLENEy+tfE/zD+qtZAcXp+yXCb03Jh2NkRsSJhRRsae6uGv3/9Mg9PCeJZMj
PRsWhvZrIA6D//YXNQ6oR8xyHKgHoMyh87wQIDjGorDwgshSgHwgHlI3XWRY1idm85NI+6cphZ50
I9cqYkv7icw8Y1ANRM+W3tJbkBId36bdbURngTrgq1ltEa4Z6bTtyldlrgBfl7wPHW4hBMJARQYP
v/Q+iNcNHZmvqsJ6heZMOX01/Fu1djItWYG8jQUeLuxXZBourQwpnpkmwXrl7KFDa2eioobgSv9z
ZAMBUPiXHW0vuTzsZVaYGA0Yn83aP3RTeaoROJbMXCkVLTk5NOEDdJ/NO0kvJCqjhfhrimXC9X8q
g+kEhpXDn3s5OBlxb8yPdDxjL2dtFKaDqxsVHGPwKZrMmB83Kks2zEbh6C9Mza6OLDT4dfRDXIZt
UZZ+OAcJXZSpG8Z+QKbquo3FGUOL+qy4h6Z1d/772UE3WuXQhLmB4ajHwnSjxF7BsC0dbd6ZAW2+
aEoz0Y9Jt6GoIqOLKnIaGZVrYgQLyGNsFjSHAliMf6F0fTkOL8uatC68uYHNbA4dK5CvcftxjI00
N45pLftTPjXIhXLiVtaGBk7+MjVm91ZLaKYklaUONZnYHW/Bj78Sei7N8fm3aRugn4IWXIJwmZYJ
oFbVsTbk7voyLiAF5/FDU2mmK0L1XrtBGjPPiAxAcVtMDt6G5MVqPks7PRQQ3+MMZafqB+fmk3DT
lVB2eXD/GdbFTACFDrpsxMQnubWTfrpj1pqw2Pzt+u14Njad0ruf6tTinotuQWa+99w+0KTbT366
4b5Do6KhIFn2HjvufL4+qUuue25XezGUpIWGmomhVcZjU35tjBufv103sXQGA7U669BCoBU6XJdu
C7EEFfgJlg1tTz4eme6DB9CI+em6lcU1OrOiOeAAio2iHmFFZt8DfhzWcC+Lv49bGUfvjK3897Fx
dohMHsNJWWOPC/vdkKfCXPHuxYXwwP+JijmamfQ0eQv4jq9slIGHFnp2horG5klM5krSf9mK74Nu
FtcuXh+XayFlivNBYhRj91zLbTM+tsXKxb5oAplCXB0I9sDSfWmCWkEveonTthn/DV/uAZQH6VX3
N151ZkZb72Cq8Ls+RtLkR9cp0IVwcLx3s1qpay8675kZbcLC0kQ2o6LAzYyHip8K/zgYEO7ZXHfe
+WN/2/2/rDhaxVeGGZtKCiu2v5nyk9l+AZNSaB0DtbXWqJAXRwRIH/6Bdg1gNJfrA/JJT5Eu6ze5
dcomNKvkxTFvv6MTcQWKvJgAgObe/1nSR+UiURTg0Maoxs3Ad4F36/IPa/xI2bFgNcKkY58/VdBo
pmuVwcX5PLNsX45RINVAe1aggTMFXeJz1Z/I8K6G+yo/qebPwXe4lkC4NRN8Anyn79wSLZ0eA14S
YNaHFsLI5mMrIwOq22t37OLOmuPYmYEA6YT572dHEIKKvMoTrFwGTvLOsSIZfhXp8borLp5zZ0Zm
9zkzUnhtP4Q5Fs1wk8hSz8gZXTcw73/d1+dKE7hjzBkIp72hCy4qMGFjbSa8nfsx3Uy0vKtVuKG8
2zO/XXkTLrn7uTnNFWhPALzjMDfkSVQ6dDe0/zIMrqGO14alLY4ZtD0ZKtgJg3+q9AbtV2OJpOxh
yHfX52/JC84HpC1QOEhX9j0MuSgOg/usTve2XOMOX2C6IKARmlu/57zz7+jmrhrA/jwfr2xLjRq5
+VtafrTOESyGQ35rps+GE4GXLXNOuf1asE2SrgTVSxN6/gXaAW8m6LKSPb6grx7K8QWZzQg5diSD
ojDP/uJaRIkBGwtNmMi5aFGQbxbVFCicv9n4YBvfm2pH1tI5S8t2bmLed2f7ymg7YRuzibG2nlgO
KV4v2fUgz7vuHYtJz3M7mh8WkLrhA4OdPtyH5T+DsUVrJ61/EhdtcixOx00VPqg1Be6FAxduQmzI
iIFW8zdBiAkKoggIYNVqm8iyvooBlMIgH7ReVILi4LCyBxY29YU5bVOLOkNVwEKMAVpvVHGbGIjD
gwAIFBHUyoQunIcXpjTXmBCSBdKbwxlRbdu+uKGdt72+Zmuj0VyjFYZPxh4mRPUwWR+j9RJML+wv
4jIMBMzdAQQ7sFTavd9IJ/TqCdeUki8oDrjZkfUry7L0Qju3oSPXLChPsZ7jhhqDMgYCOA5pFYGL
/nPv15FNm20P5ico+IBgbXy6PolLr+ML29q9MkKeI3QlbJvOp5xvZXFT8kOdvU/NtkvfqHvoycvY
HCWPHfOJeCsnyMJpdWFd88iCpI7TKMxuRZ1Nan5voTdbpDRKavO95musLGvWdKcMy7Qs5hgOfBUW
+eEICGwzEZnVLYrMK/M6f7l2X+O5jSBmbql0ABu+PLhIzm0RJBiZOzb3bmOcTKS4ZE8fG9TlgKH/
XDPUwHvrWRbJQ+BkEEn4dP0TFo7Oiy/QboK6CozQKjDaXAko7QXSQuGttUAa1Kw1nS1O7NlgtU0C
Pp9qMBkGO2TubWrQHXfcGxKKqLBL9KF9/5uBISmOGxYU93rkaNIpLRnouzducwTH4VSjmLq/bmJ5
QL9MaGdLmUEk3VAwYaFerfyIFxNSDKdC7PPi/bqpxTtgRmqgX3vmXtec0kQ5PGtdmBrLA4QXTXIL
HTrH3mbsmXvNyn5b3u6gegMKZhb008lM4QSNtM0SxxnEiDuA/2pvrttPUT6Ku9LtIhfAUdujWy+j
m9Kyoxqy2YP7DZialYh5cYrPvkTb+mlqqW4Sc4QJRKeEZA5DMx0aitpYpisH7JopbTVNW4a9l2LQ
hg8BQw/IrL6I23aIcvEDHClrc7xQ1rMhGvDfHGuxBM/BRe5ymBuNDwUB0gHd1DNxMQUT0GvoPaJh
IcrWaDcWb8MANE3QT0eeRYccGZPtDXULo8lQRCPyFIHHn9A+YNVrPL+L58qZpflLzkIy123Q3+bA
EkX+K0OPAmA7pr/y/lg2AmYXiHQHADBpJ0oWdH3hmlW/kT3Ck4Dv8i7YpeaalMXyrP1nRr95i04Z
U+HDjEJ/vRGz5BGUQjJcye2sWdHu2ABNqakqGWasOLjjzz58zFlMwz9Xs0QkObPh/P85I9qOCoB+
GS00xGxw9fRHs8u+GYI1H6zIf1iCpNvr59baoLRzqyr7ICwSTF1S/PTGbZi9giigpLvrVuat+ds1
GqLgNbfvAxOg7SXX74IwHfGuLmlKtg73aOyM2V+FkmdW5rGeuXSmwhQgFZxFGcSR8ITb2xC0SqAC
B7jS9fEsnvahg1f8XAlHU8mlpbqsMmLNp57nQ0zIRqkIHK3/9HCN8MEARPp/s6aFAJMzpMg0wSNU
2992ovlR+kCOcmEB0UdMCDxKL4uqMKxXjsBF3zgbpbZ7h8IBuGNOVrTjC6/QHQhMD5v2pU021wc4
/5DuHqAwgiADLk50YmjT6fhi6FmGncUCwKJ6aNPWWTTaxrZAAtCcurgKwo0k5eG62aVVBOseGvmB
rwT7seb7TeZQcBPA93t1H1abtH2h1pFWX1M+Rm2+Jk25+D44N6fdXzXIs4QpYM5PwX3m3vssj2rz
kJBHV75l2a4aNqz4C9c5t6ltPMFBdFmWsEl76A07R9aWkXLvERmY/lOwBhBYen/bM/e+PzMNejjD
LveFUuhID9waeaDsDe0IpN93BtKdNMrJaWawBrOhCmKfrlXv/xWZ/d2DfhnWt75sEs/gMCwSNmeQ
8+Cfmr81eFYaEBQMGuwPYhzHvogGjwNP2sa1O+xFRfaQK47CcNglPI9NRnaesUYXPQ/62rdp3t03
HWXEgHdPSI3ayTPzPuVqZQctxUZATEApCugJlHk1G20Lndh2hA0jRVPWGDIj6lIpUL4uhy3wcPdQ
mpUrzDnW4v45M6qdS6LyJ1NRjgjJr99yJfd+OsQcqN0sq3doTtwIB7jp5jM3s9vc/UmK6c6x3krT
iAiI0RhoYx0yndqE7a/v62U3PPsw7eAyPTooAbK6DVHgoTU+7AH5kX05fnPcLGJgzOB3PtBgw/G6
3cWFhmDXTBgKuTUdb8FyvIEBT8Z8KHZw/f5gBxSV6rVi3PJBgnIiziygLn5L2AEoWgF4h00t2nED
QbsN2t23PXrHXPTogKby1UnrWPgAkk7pytQuXeRzJfP/TGtnmCOR/grnM2zwxE3WNEdofay48vIs
/jKhnSFMznTWBRYvBCgXYpQ4QoqII+H/N4v1y4y2YzgDrKxEwmaTFSruwnxbet1Wgq/5upnFq+1s
wrQ9ghrd4Hfz1RZkR3faBfVziMO/OOUDFCIPw1r35Nrk6Z7fg9CkHrE+pRV38s7zTp76fn1EKy6g
48zyPJEhn+NTo35V5GE1ilv8fXBBumieBhZLJyUFqy+ixWkeAnvo25cmPFz//sVTC2I3IAhCYwyY
By/vKCjE1H7ZYZf2ZnGShRcRK39x+avn8EPrlbdCrfVRz7/42wVwZlHzgabyzCa0YdEbjx703AE2
MA5u/R0MFdeHtrj6Z4a01ZehSQEDgKE0eBg6FzKXQBWtsfMsjgaAWjQVzaV6/aop5GTkkD/GESBx
wVSlOpoj+KlS85MJhuF+MlfWaykKtQJAfqA/BoiA3i7lDHWS1FU7D+rQOR+BFXshagcrZ/eiV4DX
EMEnZFEAyrv0CqNOIIXiYeqoV8ZtL6O8bHB7ojGCHljaRka98oRYnMZfBnVYTdrXPKskDDb1PrDv
23bb1z/M4NVa4zlaM6Q9W6kRQL+0mUdmQKeij8FpVhRfbWsTTitFq6WdS3xwZUOob+aNmP9+9v6i
XRk2fiCAFLLR2iu2drhWvl+ygLo9IM8zwTT276UFDi7JMGRoV0EFZDNx9BX8BWYSCBR8P5qbIHvr
aYGk01lkshJYCAuxoRKgtjhFJGvIletn8RIHqgUU82AHCX5rZMt7kSeNBH9DaL37JfLGPzz/JIrX
wn7P3TgtbsRaRmt2Ye0YchEsgLIJb1Zc4JojJG1XpaqBYr3y3mpwlFQP3NnjkRUEKZJbD8HaQbFw
GuGlj/Ip+MChNacnKW0bZG+eBX5ns6nEXoWgKgZmXeBeKtfKwgt+AYICgkwvXh6AD8974Mzzyoxn
As2p6OAMzV3Ax38mx1xx7sXRnJnQDnGWCZx8LkxYXRNBLDju5YNYo3hZOOsCkBhBMgSHHZqDtSXy
miEnGYeRieBtSNGYjOEUO9QZrl8US94HQ3gpgBgbaQz9kqVWRTq0ms0sQzcKQhgo2AhnT9CTZUQM
0Jvyjqcv120urRHyjXB3NOQD86yNDSQZPC/EABrmoNqxhB+RxVg5U5cCfwzrlw0tdza5KbD7BWwU
HBwDEJkl6CVnc3fcru3jCf1ZU5z2u5T+eZ4TgCKQ14QAFeH+0M+lkPEsDGQLar77JPmRqZd6TW18
0TUALAPSGpvqt2SFqSCIOaLKu+n5axNaESXf/DLHMft+fZmW/Bxic//Z0Q7xlGXo0Ophp+abgkA1
/d7qVyL8JWwUENy2hzwBwLwAJV9uV8PPSgXRQXhfVT9NecIPCdg+2olAycF06AGyd9O+NTk71VZ6
hAbb51CC+5BNtHq+PlpncVrRlTGLYKJuo+eALIeRxCoU+MdLRcuoC/3uXdYpffRLxb+NDkO3ZS65
D1UGzy1i0bHgPi1Sb0MGNDVCkitnB/x4vWeFj9b+BpfTSQWd9CEd59E6yqbpkc4aw5nB1R6cg82J
p7R/c0Ff2QImzaUZmdTNHtHS0D2lhle8BOEEyZjRRvJXjf57FkqLxymYup6ypLDgxS0ol1UOjlI7
f6iH+RmR8DGAQoXIdnUx1j9laow0QrODuaXgxnq0WINoprEG+8YGAcdfAEiwnCAlm9U3Q+jrXC4n
GIRqagZwGVTgT6XV7k2DnRJK/+IERvke9E2QxsRna4e8q2jl8XyaCez8Bw52lhGV4MiFxuN1n1g6
HKEGhewVaqEB2G+08UyNJYVfYTwqF3SHQmuyg7JkEze+aF5a2o3RRGt7Y5eWjDwQh29tYE5er3/E
QtQWIlU+q2XjCkVJ8XJO00TxEqxCYIusEWSTl5wXEfifhXxTdFw5Nhf2wIUt7dR0klQ44whbRngT
tns37e+gZ1n6xkqMvWgHeRHEOwiyf9MZzQWKXhPFvGapHTyNNuqErgFiqdADA8Lkuezt+hwu3Dig
SUNSDJ6O/aRLQDBVZOhUxrhCyNtKAiikXHveL5yWFybmIZ8FHqIHWd8ImuCNhFZaDt3r0BrjXqzJ
wS+bQWYJwRQuUD0uoFlg1ePs+k77ta3QVZy85MaP67O1QDk7s8r9MqK5QUVTt8tnN2j8f7MV6BNS
xSdmHi3rjZR7F+QoXKCSdz8AXLXmGwvvLxhHaAq6FCDR9ObCKTVKVvzLXe11kH47yK4Ccf594d14
adyh0/76YBdi4RA87ia6IiEnjlm9XLdKQLp3bGeX5/KY5M7eUuoLagG3NRUnx2Ebc3KOLpHv183+
y9igxeCwO4NzEfejl0OzK41+5gmDvzBwpgT1G24kcHFWuymcDl1gRWREh3+efaXuT7PpX4LRjlI7
/8DRG1cumGOAPmHtlwJa7k4nDxyEeaUtVvK6S86GLD7iz5kwD+2Kl3NTAutrNi7mxu6zW4nCel2r
G+V/XJ+KpRU4t6LtnGwK2IC+a2zOjst7B8SkYD8NCtJFppdNR5N1xXNhhnvqJ9WGK/l43fzS2QBt
UIizgR3KwiF/OUieUAPNRNhRuer2vV3fE/cvXgzo7fplQoukSpFXxJs3rWtmT8KsnvNUbmYM2PWR
LC0X9s3cW4oAxtWJcpyxKyZ/YHiYtCFQNNPO5tMxrMYVM/7SDp2lm/GYQ+si0Wes8RPR2k4NYZjU
auqoDLF1wJHhytisitbdidT1doFo1EswcHHPy7KIS5DH4X8y8JFRZmb9GPlm2tlRrnow+YCmuI5N
tzXGTZvmxSPkd8kdaCSQh4Ve+IPd56mKEtNUp0T4042TJxWIr+2cRk2YNB99EoJoK7WqPuq9PjvJ
rp2eQkfy1y4PpxuBYnksej4FUVZ5IPiooU9FI8J5nm8QXwNSCwYc8Y24JRXb2q7rg8GsMKYqTR4D
aTe44W1f7iDAysBg64g9aVSYR3YXtEgJpY+tAGG0iejgaLDkWNSGffQNaEH7Vg0EbZDEk+Qh6tzh
+ACm4WnvuIZzchs8T6K0HOoK2pZNMEWdZMG3SjnkME7d9D62nlVF0s/5I5mQYY/AC9In0Qgany36
OcWrKpW1H5qq+GzQzALZQeahamlAUHjljFyMgwKoT1u4cqByq7/Y7NDoWOnjJQV4nH+C1jS/H6Df
cXSQA3pHbTwBpwYbVMwNFdxbwZCzSAGAtBL2Le3U86/QrqUSSUguXXyFDKeTKnyQMg3761to6SwK
PBCDor8QQvW6MrlEON05osWpHFhQrEvx9uYUpxHfGWX9tTZr9L4FR+6tpTaXgrwAPK1Q+rWBHtYL
RmEIvkjSIUPCrJOdbWqDAifKkHo8cHMt4bQUfJ3b0vIX1ZCryheYRu43oH4ZymoHbrfXvmza5y40
/kLZgKBJ8dfYtJsuwz43hhr20qlUUVb2wE2OxinIsh9FWt6NfspjsHiwrcnAmNL4sv15fVGXzkX8
gAeEHNwXuaHLE74eQSRT9vgAqxF4DJGw3iaj/JoY3RogdelkBJ0XUmvIHM/dvJeWHNXUOQJBXGVO
8sFKITZhAxBuT1DtdqEaYQIW3rrgPrk+wCXvOTerrWhe8zohc36taf053Zr5sVMgRmDI4qzJRC9t
wnNb2mqytu3c3MBkgp4vKhkWlB+uj2Z5uf6bRF2jEG25RpfDziYL7j0Qukt52xZfr9tY2gNno9D5
tILBDKekx4xR9jNrjQjvECAw6EPfiJX2rzVL2qEFZgOQas/z1aP/rx7FxpEvJNiO3UoYs+IDuq42
Tn0yqgojClq69addHRbxNMWNfAGz1Mp9sDam2UfO3joM2CrRF1ghs8qiIVRRyv8fade13UaSZL+o
zilvXjPLwJMArfhSRyTF8t7X1+9N9u40kMCytnslEpKmNYq04TLiXgBrOlWzEH/flAPcM1Rco99U
5UOBLrBaRWZaUWlDu8jtWtuXqkkMaeHE3ZaDRDjyrAgD+NNQ9RNAiUqWhUI2vO++asBVqZoz+l//
4tSxF/P/lsOdhbpAU4piYN0kOXUtvdqJmv8cp+YGBm0J9mdpTpxbG2TV1KQGEsia5b/rSP6QAPUg
TZ2aZCiM0/9vYtyBmNBEVTUDJibg1GWAwNITp5Qf/XDJdt2yz2AJ/M8K8qpcnpK0UyEoGXNidKMD
mFUiWs+zMtEmSu6zugSIfLWQ1F2Sytb67LwjDAk19IdDv8abIRXtUt+BEJZMEhBWMviRbthm7s8r
evM6n02UsyRiOBgiqNIQ5/eyjeiORFL3kOQVvGSBtsVS3/3SaeEsSNTVPZrgIC7VJqL4a70HuBj4
ZZaIEW/KAbw7OKlQBXxFpzFMRS5NE9LyZprurTC0NbQTCcho6fkS7efNFTwTxU0p0xOrB4wge6aB
N/dbH1eo7wDtQE5r/V8UpFvIROKpE4DvgKzhjGInm0OZ5VBUmgKm66n4bYTpppJlYGrBPNbquKCw
bj1vnAvk65w1Q+jyXoRVQWC9Fkt1o0fNtgnEdd69gkrxTtd0IoU6suY5RZ3lwuG8aaERBktg+ZUs
vHNc3odqTAvQCGMXU6G040oBIOO7r/kLXs3Ns3ImhdvAIpOLro0hZcAjBxKuOzGM3S5BwKkVCxf8
ZoCDGhBgWiGoRc6J0ysmMg91kEGW0Dpyn9qJHMH5tmUg+NUqMQN7DBSi/otOZgvJcoTQgK1kmezL
dZQ7vcrSAY9F1eS7oz6URALZly60C3mcm/rrbzk8/coUCoOfCewlJ7FAI/aGRPWQd6Q3vdjvqVZ/
aJbq/Ky/2Obw6a2zqV3B+ZtyrgkKRKbYMAv3HEyUGW2qt1jKkddZ2L8laZxhnc2Sod5iIVVWV/kQ
CCfd2ofqQ4iuXXUBCmFpMTnDOui5ruYiZOl95cyCPeVuO8O1fwbiSwWIx2SxC3lJImddk1JgZWWQ
KE2x22q9HVuBM8ySHXTp2h+zpzQa7/RuiUmT/bM/bSF3JyS0ZPVmAbEBeLGyKsXLk7bgSN4qHLXg
2wEYEC3weF/hFlPODWiXCFnQSNiF/XNdvbbNVglsSV7FBXIKYM915zklfnw0xZDoADbXtka3VkoQ
xUb05zN7U62dDYZb5zrKmn5KMeFeP2Xd5JTJFjnqBSE3V/VMCLeqqTLE2lBhxkmyUeoR2CP/AtAO
L5gyeoZUlOxfcd8Z2Kq07ZFtFLCEUv/ZqD4RcwLgnIXdu7leZ4KYAj9zixJVQal0BUEoXiIFmi8D
5VnSF3TXtRAVCJ4iEtAykuVgh7kUUqNnDcBYTJGoAxX6yCs6FcGN9I+35VIMp0HwEB0oiYK9N2W5
d3JT9J0palP75xN2bdIupXDHXUAVEFBhMBlzlu0sfq7TiFT++6C9/Rs5gN9mBch4x+HkmGOpxakO
30dtwdLha5sZWRiiDK0H2L4lVu1r9YRJAe8D5SPAaAS9wuUOyQxGeVSRv+9wDMLpQUEXrmGHAEYA
EDYiedzahYN3fYcuJXKblYWKngSpCHumzwfEOKS1guPPK3jz2H0D8umgvdEs7mz3xlgY4D/HJVLS
9zwf1Bf0wPien1hLoDfXfiqoqVQUNbICbjwFcc5UWgrzKE0q3h+SYgMYr75FrQUy49UvvO38PKlr
MwlRII0yNeBP6bLMKbhZrJquGzVoW2lT1y+S/ijFa/AkTwq00cIC3nCpLoVxii4S5aAQZgiTU1tS
94oGAI2IiKbb12ixeKh9Z16ij7q5lGfz4zZtGkCFHkU63PC0J0oXkRlg2/A/en+1CBt6ay0VHS0u
Fh5CdJ13cFDm4PeFYGDbCjIKChktpOb7CjAuvd3V2+zl56274fGzYsq/5XFnPo8MtYwNyMuTp1Yl
qXjIyjdEGNQq9sJExtE1O9pYCwrr1t1G9hbVe/BO8VLJHc6xHIUwSQGwBw/Dj4Esb4H7x5FCiyTl
ShafTHX98zxv3TvAlwEyGTgkKH5jAzqzKSD9mJOpgsAWjdr1m1E8j/7nzyJuPG+r4pkMPsFYaXIp
t7XA3tDrhzmf7a77DRbvN5VlLibpXirVbamB5d4cvAoNUsn8gmLDBYNzo/TpchSc2ozTKMQwMNNh
KGmpvVd+fszGwpX8nEbgxhsCuMs7QYi8uu+AMZ4uvKbcuiznq8AdqKSQtAzdQcyPtZyqLMmsvszS
TovvjXEhN3nrFJ2L4sxRgYRhZTSYqoj8dF3WJDBspftUGhcOXdKsjP7fKJ9ziZymKzQlNpoZEpPp
Ma48oH8HRUYEEES0/VNjBE4o0lr857nxyy3lVN5Yw+jNTOpoPBXIuKlLdn1pITkFZ2aS1jSM3aXJ
55AAmhTkoD1p8mjXK4WjKP5zjhLOOddOP1+ZW8rufDk5NSA0flmirhfKTgfFkA6+hpYYLdClwz9x
vI7+eeTP1hFxuCGhYhhlQpdKYG6ruEFzGCKP7GtoewT8JLfsTHr6eVa3dc3fYrhDghfpXjLYDWjn
eAXyib3aqo4oVwse7C2n73w23KkAFEQgNgrEiM0pH5hRUty8pEasr36ez/+iUv6eEHc8lMqfYmBz
o1QMCfkxbR0tetFnWzY8ZUBrmMvCRI3OoY1H3gXX4qZ9Ah44+jNQosZoZi73zBwbqZjVAMCTqTb8
yRJ19PRkjtd5aZh4Zcz8/iSUavMy92pl93VXbFS85jp1nAnuz8twU7Hh0RnAXYDBAnPv5UiEsEwS
M8FIBPEPKKOG2i2FbZGx6sqFSS9J4g4QK9CKwwySTCugheHk5WMhvgZV6BRlsmAvbl79s1lxpyhA
EkDtyhC5zNRFMxT6zCt1QvFQSTItQtv5ixQ9/7yONz041B3+ZyG54wTrLBizjuOkGR4oGYXOEUEY
EOvUr+2+O1oTYvRuYUlvG+czoZyqsSo/6loDa6qURwPVgKK2TZuXdJacRgrcvG7RoYC0yxFlrrW1
SZYqIJe2lGnCM/9DSfUuMmoscwZ65zB+ZEAxCGNU1TGihZfB7x7oywQL1NzZVDlfxx+1PkoaTNWo
OzsaZsiEsDl+qhKd1tavTAFJRjlsWy3xKln/ZYAfQQS4dj8OO7H/ElA9D925TsUPSwop3mA8ZRS8
OPJPVR1v26agqbXEnXoDEY8NmmEWwjkD7Q93DitlAoZtC9olTdrB4NFB74garub4gGsOblMTFc79
eAJlsT48DtZGF1+MbgmP4KY9OhsEd0ikau5rbBQQ7lEmTeThDcFpBEqYye7ECjiojT12mrFwNG+a
izOh3HZFcpYUaQihSU2UCjPHm2S5RBMHjHucsOtT8Z8F5sPpDjT3Zq9BTNklBvB70mpCv74+ozI+
RE1KqU7Ig4Vyci+FQz5QYwjbTdNFYUPiLOr+qFKsqiTxJ+tdBAXtFij21l5sM7MlQW6p03Ee/fZX
0SfVTuobH61thtacgC7UuROoyEJXHhILE8sSkwSVOBs0BFgumF/MtNoEsdauUDyibAujQlapEqTj
CCTVh6LuIiSbQJ218sPSfMmawd8kdYDi82LwO3vqSmTslGE+5IaVenFtaJ5ZzZFTCSDcG8wu32Vx
Y9hIjtX2hB6/p1rQEGXoVhBtUhQF3YEX3fgNxD9zn3Vz2ZHGMOXYnsMMyewWlSwvSjgmruYbop2j
yhOkgWjfH8pG+RW1SXdfNFKU2Raa1PF6Nuf23GbhoxD3OknDzLxv034ySIIylpbMk6944KnWctQ9
TvqHiBXbhlXAWneNTkQBsVWCcbmywnFlWngsQ7WaAahTRmzTWVb9bM799AiGgereHMfwrkEv5sbs
E2ldoQnHSYde/IoquT8WRS3+AtGVtQbLBf5F36wzt5wMbPg8Se26Rgp9EyTAaQMKZKDYyKmbTwCO
aPdhNeklYC/F/NMHRY8LjqfOpwFqKlaSmZUZTF1aq5suniSdyGFr5W5iTmgCrX1fAxSdn3QjQRJb
nogZy9JpGpvgqPpyyJo9Uv/QgGfrHqEfmF31yszejDrwG1LEQRlh4WvBBBS3Ya1ENVfvRT9pNyFA
FfaW3jKwGtGMHYAQTF9KqVpUSKZB8X62TDdtIWg8VR0A0ejU4Cz8lOIgA7EDXMFtoZJ2qva6OpuO
3w2/s9j8SOpuZ+QYtVZM658l33ZzLCRQvgvRAGFxaR+iSgGn0pih71BqXF9pElqY1u8krFS3VvoA
TaMCVDGewYmYAmtCkBCbF0W+ELsxy3ulI85GwVvmti5MEelqilTyAcBmniqs58yr4sH+eb43zeGZ
IE7R9sD6FZATBxx31XWoSU5/l2PypYnCry4yST8vMSLe9DlQjK2wUi3TRELxcn2FNLGArhQD7nTY
KtI3fk9tPEiG07YBnEW7H/ex4fzzSTImCcbuh2++w0JFh02XTpAp1u+M/23QXnTA6pjdi7b0/n17
fshtgCHeBGQQH9oEIRjEUIQBNiLxMRgBS7HV0v0odLaJgi1DdSMQB0nSwgRvmRQAM6MCGYQJ0hXx
dW9FQdm3Odgl5pxowK0N28gpEfD8vI43xaBeFsASIgTxJUhBN2VV78OfKeZVnUB5C3u5/fpZBnOp
+ZOvncngXG5EE4qlyJARGGXlSjXavytQuC0s2K37dS6FzfTMC/SnSekqCVL6oQZWYAVa3YQOsl2P
wYJbf/tAKAhz8dCFhD3fARfpeRkLAkRpQ+3Mg0YG6FCYRlo1xVqrWp3kyFyEtWmDBmnpun1ryvPl
lADEhVZ61L7DPQTxNefTjIZQDFUE61XaA20cPBbYoy0QgaDgxCloaINqmur4RsxGW2ekgy1Rn8RE
JCUV7IH4jmFrdrewKt/QZlfjkjU8tqABX7p6UxDSQBwE0xpI5bBx9XZvowibNhjXTP4el0EjCl+P
Tu5g/zWqxM5pYPvUsE1aLijDK2whRLYiupbQYAxUo+vqFWmAbUQOZiTmtI5SIgV2bRHoDf2hcaWD
vxKyrU46rNBTSB4+lxZF5k8lL56LTXox7gtQb4xECAkYfOSjadB8/XZXUPh2CqBPSbT23XL10dOU
5KQkh4l8Ab+ALj1ZAKiNu4aAw2Zl0jI8CqQ+EedeXpAqm5teqWKd2La9te29vd3jdy77cl3irteE
4Je967r4HVkTryVrzyMnDx//8wOha/5OTsTDf17j1xP+Hv6uw/47Pij7ovhhsw9KiU2PR3uFr+0K
smz2gW+KL/ZX2F9lf7A/t8/H5+3ntrRL/Gm7xdfnlv1fMM7twon47jS8OKfo9RVFlP3gNCiyZPFb
ooW5OKaZSTRSkLe/Dqdy19oGmZyIRF7vonrczuifwa2oqTj+w7xJvWE7kI48l7ZIvj5Nis5Ce9oI
C2OTro4Lbg4jHAHpngh8Np1TYqk81lkhpCHdvmYkIQFb6o8X6tDjQpnmFQgp7ihgC1QcBx1N15B1
eRpC4Cf4Wm6FVPZqG5vuebvGTgn242fl/w2Kf7ncl4I47T8o8phMkQ/AXZJ9qyyAi+J0646CPymY
JPvO8HP7+mrvLWd/55L1yCbu3X+oZKeSytac0tGcD3IPz5HgIYW8eM4DXR0/P7dLdFhXyp1FyAD8
VlBXBO5lLNHlwnQj+rPlBrmg8iNWKZrJECT1m+l1eB9/pQvW92oXcPxwFi3UU2DTsRHcfgMNRupn
ASSXr+67u/5z/+EcHoJF1XxdssFKacC5hccgkCIbVw9fQql04ZxF9Fkj2GtCdlhdQp3Vwqn6fmI9
32w2H/gsYOAC3zED1L1cPNmX00JGxEGhXvbu6/6vHy60yh7KhX39pSiYsmAaw2P6Y43/nX1//3Ac
4uRkt6NQG8fV13Flb49QDp/Pq5/P5ZVhwFDBS64zBiHW0ipyZjSrWk31iw5kiLShUHrRt8aiq6Vm
xe+nKW5NgPSF7kxgFiFFwNtrcSiyJJuw+EybQddi0g5ZuGW3dhjwcRLyPOD5gU/AOf21YmVZFYEM
MSHb7fPW3r+53guuz4uzsMUS8+avpnMmiVOfYh5IvhVC0na/x7ZBN/2LjUHbrwRvG5TFYCS/PENR
YRVxE81MgG2/7t0/xMNxoKsFXfuNxstP5FwONxGpz4owKSBn//b2/vj4GMBNeYTiYc7KjN/jTxDt
7By6evgq6cPXw0DYz6+JTCRkvyy8gH2XnF6PCMAegNJEHy0PwFijSxDUmRJOCrsu6zuYZNhIGMrV
Coby52W+zmTi/KOk4D/CmCk685cHA1ZQq5gwmH8Y/hOsPKa6Ygb6Z1FXJoBdNaBqm0Bg/zY2XIAo
IlMxtRZ4R5nXwbyNNbv27P4zF+DbHViSeXstz2TKl9MLrGTsmqqFTFR7E3wAhg6fz5htAg/0j/fi
3e/udztnYROvk63cZDnD2lW9HIoJBEMDFsR1H71f9LCkVG7e9/Ml5RStEUhyWUdsevbeIBa0572H
k/q0dEyu36e46XAWSo/SWkLvJwS92u7aI4clCVfxzPfp0OGio1QC5TR8H50SFzkSTn/t1NYgryAE
d2wXxr90Pr5VJV2xO7BQfnr7+p+J5a5/ovhZNksQy85HQl47+vqM3lWYg4m2Notf4BG6JwJLybyO
Fl4H8V4AwPodU6UEQR5+Yv0XDNM3dtiVFjgbGGeYTHACz0BX+Ou24BDZ++8PXBx2eZhFhalkl5V9
4BM/dvj1+zJ9O99YLVzjhTvM7ssPo+LrkYXKrzrxYlRsZBjQX9abjYKNhQUBzrclXRqBwo40PwK0
+6MYCuAT8GO4dSkKK9XUGp2WTPB3nMJCFRaFvGD2B7phatI+uktOzXcu6UIwujs1IF5YiG1R1ahw
mrKNcyEOTQUGqSB3AQlIRjPakz/43UxGfAbMm3IwBoKheLt7elqfvLXjYEhfX8dPeFxrF7oHQc4W
sdDx+Xl7XHXkK0As/rnov16l/2T4AUDDASYs3HsUAl0qvkrQtbgTxAScXmR+9b8aoqzm9/Q9WBfr
+FSS2kseJ3t4X+KfuDYo6FuwQNeNAgB0tCMpdylYSNG2PqJflFmvO9jTx0dmUrAGDxOBV7Va2pfv
3NTlvqDxy0QSBmSvYAzg6eBAo1eoZpRl1I0fsj1CZ7raHrf2l2WvlnqYrp04+G9wazE1QJIAkISb
nB+qLfpEZYHo3vwRrdK1O6/+KJ6wKZ8j+g6SDaoTvGJQwFMtxQjMYFxMk7mOcAjg2QFDEQ7R5boO
eqgLem9A9JPsvfZ28pyuh8GTvGSde82qWtA/VzGozMnjjnuVa50ol5DXu9KD9Nq/yvSUUL+x5fvd
sJN3hi16xoJ6+V+EoiQezRUsW8P4HM68kVrthHgIIDRNqRHYb9Fx3vWrjwbUJV/5FtrWxTPLU7Xk
zPLx9l9z/Vss55lEvhWBAApiLZlOp2P2JVKATdNI3A6/XiY7Wz+hhmWxgp5pqqsdxaYiSQaYDvQc
X062E3E/ZzbZ2SLVRvuQvckz99VXaz/exymZ7kKsMRJVJH4St7rzsya/CnC/53wmnfOMKquZKxWA
22TSyIyyh2cYN4BS+Y7gyS9LkMPffUXXc8XzAOJqGTeVO71FFqHGBGhEJN5VX9WzDNWZbvW15I2n
4nXcAEWLViAeJEvq6KZgONG4OAhWkH3mBDeJ33elAMEZsBoc0UHzTOXlW+2UkmE3uaZrHYfV6MXO
YqaNnVV+yueSOQ0sGL4v+yrbXsyNyJvSVe9bQoJdE9g6MclTs8q9o7LW7pf29ru79kI0wD1Arq2B
zREJLsBsXZ6sHrRCgETPkD8akUwNVtadQtAxZPsuYA/daJs47TY7qjRAWhiQ5s/3gwc8eWivnGT3
zR3OwNZ31MNh9nJarGUS2E/pQnwns+nzY/y+5YiJUex+VTw9N02qFB0YFG39eSSGA25SRzm8lfC3
UPPntbto09NsHZL4oB3Tk7XObKgBT3gsHG29cBmu3BqQB0Cxo46bFd0j4rxcMAtdA2JRqiEdXUMm
UUNkx7dLpwm8SSYC1nD+XJB4pc45idzpCCxUXaUgI6G14EbPAioOaUXzbbCrcB3UD+3/kANnxolb
8YtJcp5TC2IaVGBDZLfJhX2ZQeAfi45UfI0ycGMRKbPRE+X9PNHrCEwFJTAcAUvB0mrY8culVQR9
7vNRD2lvV4eAGMTcGHfZCegDdHDjL91GnQGy4MkuP3wpzkAOKRWJecjI74EE7z8P5jrbww2GM2p4
pW+0tgAp9YTco8a629SJAFRyB8qz99bxXaCfVLTAK4RM9IL4/7huiJPP7Tr6BOSqmbEYE/KeGWkO
tSs76WNBs1O7klaz9wSUATcl4Fex2wMgujbdKqfWQlnjtVLEMEwADeExHPmVq26COoCDG7VIerUf
jUZ6VIavo23gmOvwfT6Id5oX0Cx0HGstLV00ttvcGbyQfHUaUD5R9ZDcOEVK+lf1q/Pmu4agPkbb
C2/Vrolwy5cU4rXfBndNkgCDg4Q6yGz5QyhOvR4L4Cqj8U6x43XmDI7lYOsFOO2KF38Fj8a+Nymg
jezxo6NdS34+eDduweUAuIMXWXqm+GgtZmGmK6zmiEg786vdvX6a7rQZ7WA7btUv2VEJKq7ybfKo
AmCJiptDi+dEnwCoe2lEV+YJS8KcWPTv4V4aIjeiNJ3LpOvhZ4UKHRw0wwspVPHweyam3YIokkxu
TJ6TR3giAf0UQZW6MIIr94cNgMHkAq4OR/A7Mj/z9VRzFBJDwwD6CFeQ6QD1LrgfyKLvca33LgVx
M63UOE1l8G1S7SHdGWBaIFVKym20zuiL/CG7pkX8Bet2nf7hJscZlCTLgTOsQyYeOx7FjUjVXx3W
8495F9Ea2cPsPV8SeWs9AV+DhhZ4OczJulS0RlsJZS/CVdbfxju0tlR4woK971eBZ1h4a50dZ7An
nKrMXjpMN/QqquEQnSD8Ypupc6bF1OtRisw2pckq7sj4kLsWRZmd0wDglAp4grb+zDqd94E7Aixr
u/S+enO5z+TzcYMYR6WijpAPDqejsdZrmFPTnmnhDc56ZvV+En34+UrfUKIXc+ZrT6Kxj7tQZaFJ
QVBJT5KN8Qqe4feEVh8jJm+Hzuj4L+V+ybO8LrTFnQVOEZwVNJ1pUGeXO91GMjpN5gBvUzvls3bn
12yjrpV9DZPmoA4lJ93q57ne0J8XEvn1jdsGlwjFcFScqPpWrEY7vpv2walfpSTbjxTam+ZH0Y2e
QPZkbBbZUq6yGZcz5tc6jyVfjHTID9fCnfUQIPatnmM72ZmPU+DMKyMhOa0e5cMsLGip65CUE820
y5maGqUwSXyFTd3rd2K8QqxGoz+TRTo0rN8N9riRt4gibOXx5zX/BoK4NJUAr0VgaOCpHkwX/H1O
/U4X5LROqOpFLypsE+a4K/YKQqWt4IA0Zm3tRluF0kbWw56J//gKLOP1uIke/dfqU104AzfuGMbD
wIEZzTR8dk6lAQFn1rQUZXP+UT1JbrEJnN5CBYfswl9wE7scCF2KEq5fRlUZXjkeYJF7wxvFdwL8
bPVr4BFKvZUnVHkAlMTkaSgjUX8VnnWYocqemx3A+RactOukOpMpA7oICQGUjXxfvzOZsR8aUjNW
CZRJb4tPY0R6oqKIxiQ44DvzToQWFbati2qApcN2HRVANPDrGCsHYzbh/MMiT1TAEGONkVsh0Spw
5F/+rnMtD4XDJ/TWL3R3XdWloMIAZF7Aa8WLMHbVlC8Pt6KmYz0kAvOFoUvc+rVd34FayaS6F9/r
NiqIESa/thudWF75ldOSWk9g8UFiLVqqdLtOSGAsaLZBjpXB/F4hsDVxozRS/D0WmaILVAtIvkJl
Okgv7qL3ny/X9XsGJ4xToUUNGPsig7AQxeer+jPbJNSg6odox87oLYEY3zxS8LnheCL1gddM7u6o
YlUFvgAlIh9reKDp+j2iwR6dWBnCIPned5t1XlDzENwttdRcewVsVf+WzJ0oq57DwNfDhNapC7j+
r2AnftTPsWcsxBTf3fycuroQxK1obiWRX4cQBKgJ66F4dmcPOTT41yrRP7O9dkJsQesDoBH1Q/20
RHJ+wxpjnig7Y01nIN3kcS4bQ6hltcSG7otTe2feqyUyHhVVfGrRgMZvxf20HdY68ngvC0eJreDV
xM8kc3dIs8LCCtlRal9NjdwJM5E83VYMUnyAlGNyaxLZzTZ6j70+p4sBFfvXf5LONMqZsooEsNKF
eJmg1TMKHoPVnQRsv+fBLjeCF7mLjtYtBYXaBcQLcDGR5OeOU6+kQLdqoRv1Y/Yb8fxhXgmoMuxc
NDN2tPy9hK550wCcC+SOVZJqZiBnEDhQCcyV9/Pqvt+iS+Je8ZCUFXeLKvg6LsK8ANeuIirCK4/I
CYzTTNP7DGbXP8Z3KPqHGuo3YBiTHeXTPy2cHRZ68LunA5CXVTiAvYDX95NeqKMcQ993FEQEYUa7
Q+4CBNCpbP2uW4MG9yt67B7MJRN3HRLJMG9/y+Um2c9GKJQR5OYodTu093jRGDcx+RR3MnJAEvT8
4oPUrWtyJpJvjvEHv01CC+uaruedslXsiloHi5ZOtG4+xA+ZGLtppeHWnuYFK3fLczmfLY8IETeD
2oCpIaHJs7VTj6NtuT785eFXu/XddNOfJrIkky3g9caCe8BixVsyr/ClTo9GLe0SOr8Oh4omu+R+
3ig0WlI+zHBcyWGOAmp+GJkXF9v2sZFoYQw5DbLb8wNS+W60KV/y0gnQiLad1tVD/ATiI3hs65/P
7vW7G0zodyWZoaCg4wp4K/Mtec7bEb4KHbzolNqaCwyFlf7sgpeI9nv9NXJDHCrTbXZPE2lW9OcB
3PLMLwbAzX3UIrPQAwxgtPcodv6ItvX6T7LT1/FBQdJWz8lmCfZrUSan/xQ5Glu9GqD/9mFP8ERl
3cWu7kXH/EXbI68oeGgel5wIdaELs2WvQfxOGwxlGFQIjGOXu7KqHmiNwGZbGSxf6eh2thP+aJvh
sdsupkxuWRWkwaF4gRKOuJ57mkpGhJhTNcNf2dQ9BRa3LX/WJu3h8QYtkWK7dhemd0sTGgaoneCN
graLd/SHupQm2VASekotot0h//6rIW2+ErfKMbNrRz5B+Grpmt50G0y8WIOmA9pQ51c1V5Nwjgpm
Xo6Wq3rFaV4xBNF16+wm24BXTHZAx0FD8pK7dGO+hoIyQPaiq8Mn5LI15dhniRhrCRJEHU0/y110
mjaPAl7FxpXm1shOGRuEt3cyyQ+BK2yPLOpY8l2uOxYxaxSBoyYUpGLANuW8Bx2wCuLY6yyTgGO8
fpORoLcrx39rvMlBLxp53ssbxdUc6MuZvGQ4Bv0msFs8XwkxAVzab98JaLifvCVYyxvhAACf2WkH
zZkOBBPOrQKfiAAcAQHq5bmUneBJeRd/Tbas79UAceDC6btW1yiGN/FQAS5WpCL5x3UjE6baL3SW
rmueu9+Zo7wrdvhZoA0Rlfk1SrA/gT3/0u7N7RId3o2HMLBpMbxQgAliFDpT8WceHFKgVoUWqYRu
sQnI2eE5wJs29bpBPh5NeE8RRV50B0Txg/BWk8IpvXiHHDn6KJ1gQclcNW9g7qgGBJgimjdAn8dX
jUgNy7T4GIty9xZR5bVxHpDa8jrn8YOVkUSnj6xxkLxnOdsSCVs72pUk3RQPgTs7imPc557pLOzN
9U05HxMqQi/XR5ykYBhY7mcAjw4ZHODmOO17KpL7yS5RFR5hJbbCaknhytc+EtKZDOkUkEsoYebZ
JMcKPW6FFaW0fk1+q7TOUfrVP6OH1A12yoFUA1VJ+HvTYa2aDajevr7Et8X8B1MDl1ofgzDAIYTj
CahJXk1MwJ0yxy5OqQReEbRre+ZG/I30dfJceOk2D+m8Gb/GxpXJwqpfO/rozmSvx1DKyGXz5bdx
rkSG2eLpujhI28yTKZi1BZS/aehUR+vQHJNxoTPyRpLxUiRvWyWjA3oIRMpevo5Oj/k6QNfQC+tg
Kr+w1154kI7Sm4LupRqNTp8/z/i2eIt1UzE0tCuqwzo3KzWdB7wP3IkhDU4MFBILfbCc+RDRaB08
Wh4gsAabZXb9Q7H+F1l0LMDZCDhtbAhiJoCuKsUrtORqD+EjUHZ7W91UXrmtYlRpUGNDg1/ia02s
ZQt8bfOB44igDlZWQaWRwe7hmR6KQoAOyjXmL6z8ffFbaMh4UmsH/Lq2hnZoki3msa+dV0hELZUI
/h4ctO9HszOJmTTNQyNhw8WjfpTWcKjkY/MnQ43CSn9oDVt48lFbRyOEJIta5dbFwtWC08xofFAm
dznbMGMroGopHOf8FQfuLuxdoIHYQWtjo20xBl0ELd4XA+ibc7ZAv4Mok2HH8W5cOSlzqLA5Z1vD
7V/B7kZEcFXEZLrPSXOvefpDZ/9Gd/eSu3xrf9EZqTMbh/nypZu5FgVmEeL9C4xMzkiUgPjI189e
5yafyEwki9u7JJBT3DoI5QIxh8B4133la3/Tb9uAgM19/hLBkUGWUl3yLYEGOtqQNIfjetUyoBZW
V1uVjHdMoG65xoNFInCuAHKB3O/Iy8tMCcr4HZ2sFrsxbxqLc9HctsbZAGTXEaKVuy6zm5NAhQPe
vbxgz2L5al1Sh4xO8DDY+ZO6C1BR8rP2uuHIwo38e+48o3duAhp7FqSUmm/SQ3AoniUbBjp++CO8
NffScQOqclLvlx7WbyQ2cYQZz6mCehb2mHt5jYpg8IPcx9Mx8qgV2re+hLsIT9mlm29lhLs7wxkg
fXb0Q7hZrNph/zhvHIG9DHY9gIQgBOYWXRqKxqyaIKPonOotgjnvkj1oE5J1YsdeF5Cf1/iWhYAv
is4mHeDkIDjjPLVMT+semVyQmtHZRSaBBpvgT70KX4Jj+Y6jrZzMksifMnQH9BZKp/J18vLzGG7k
MhAyqOjcRF8VGD55AAUl0oBkYmIM00b8o/6q2AMvOuNo8qjRbgugCgdklEtN1bdOF5xCpBdA7Mb6
JrloJYyFNhdklAyN7uTIv/032ZnhEWaFG/zJD6jKvLOQa13HxyUlcp01UlHTC5pRNK1aoJPgtrj2
g1mp2MMu3iTEidQG0dfBDkDt5sLm3piihrdzXYejhRcnJG0uT3Kb5lKVthUcnoloj3jss8XnbOPv
jD2AMJGp32efOc226WbR0bw+xpAMp4NV7CHm5jOOkg8aLrXGQ3K8lt/832iI3KFO8sHCY95/cXZd
u3EzzfKJCDCHW+bNSdJKuiEULOac+fSnRsAPa2cJ8XyGARuQATUn9fR0V1d5Zv7c4eC6fY8ug3V6
EPfBn0W/eT/J0KNFEgms8BoSDHepOSbFC0zEzV/u6xOLJuVHDQCl3vlMdpK5g+hPYCrOlXN1fwWe
czReFqhGZoaKAj/62xczhfdXM+JOYLlJ6InAk+YNLqDHqok5ruaohQW4Ejffgpm22Hiuz6MQhSRh
5sDJLR2t+5AXkT7K6hqpcqIsRu2AMC2AlAHHjcGf2idsbkuAcJ/JrqZ1bkPAk32o3YXDfB8MEFFt
yFoCLA8QJA0n7/q+hNiWlxijg6J2ovNGflY2ycE7Apr1lfl6HOo8YCOMuQR5nrkriWnC1YEmCnBB
UYMVhbjx4hiOm7tIF3EtWowVvYund2nfIeFtxCv0pLfumOqIfAUDfGFOv+RPvwHOt/779huoeDdi
Q7AlafgG6UMABsjDdU0qrSGvs4HVvstLWe+ZfX4zZvLi+xFvBmESdFGA+yJYtbscnTumt4WkG4KF
daZzJ8YZry3wMU/CQ/OysNL3j8nboVIOlIEqXiLyGGr1DGK9Vaia3RUtzSBeIgttNOfYXtpcM8cI
wHKWCHagpIra/e1oG+hoV2OI7VyBGMJbFe8Tut9KHTICun+QjGLHngcG3XALI505RTdmySL8mOSI
ESL026qAITmIb93B9nW92gxG+1xeys1i2fE+5gMs4O8oabfNMeUwlTyCzFr3HeDoMD6UbfY4N5Ge
Oh7u42coQZjB+SKsKyOJTEISHy1dHnM76+dXkK/8Meh8aIvGCzDXE/ImeryDEKgRXDTrD78C1xCa
bYpSbzebYWlbzU82IHQyeURpdDkOSgJqXEFCGQ0nnSm57T41mLcULzZPJ+nSxRBo9sgS1d//GaTu
4xbNqXzNER/pcIntOcODfwKAfzI4NL78C4wOqwtibfJaYtEiQe3hFlyw/ujBQbbG8NFgHVNdsbGJ
df4SAtdVnAZjSblqpuJ4a5PawGoGonfZx1EdbPEr3vQWgGROvk325QpQBFtaLV14ZM5oN/hzkNSc
JlJTyUoHg6zjn9PHcBuvBqsw2PPvJ3N2j/6dy+/o9scelYowkPsKZjpbsdtIr20Jw+kWtuSSFepe
ibJg5ISSzN7HZPonb8vnuL6E1e9jWZiy79vtx1hQEvaapIeVaOs5IJW51ia08+wl7zKThL7ZC981
sB92Wk5s/GiAHfHEwZk1m8oCV/gzkD+n3wc0s+u+A1yAsZGFB4SSuiA8TmuKoFNRMOTwilILI/3S
AFKtBdKVo7wyO/kSm7n7u9WZKABWCR8awgAVSQFqtUjeOQhLD0UlK3tA6tlI7QjJN22brGoZuPzM
FbInxSmMU69ryE5r28VH3P1Sor8fQ9YkaMwraP29dZ1szWuQ0kkRBOjpOX7iOt23Is5AIKCH69Dx
wEYiAMCx6yzfTi/Qbv19CmYeVLf2yff9WOIymfhaE4DUbdeTzZmJLb5w+9Hm9eRR3X0qzttCnnEG
vXljkD6HLTtVoLqDQe9V4vQeNNpP3YbTNUvatUj8faGusjTG+ziTiLXjqcyi0EDQMbdjjNiRqaQB
y1yZzCU6lvvuEimmvAWPT6dPjvbKGbFZeoYgLXqdmcwI+EywvNA9R2oT+fRb211aloHftEgrXjoE
7tvn3FAmgEZFUC3su00ICiYJCanSbI/pe2Cp2ILIDQlLU3BfRcBnkOcNmI6h8KlS2U2h94ZcbfCQ
1DxbanV+NxrvqYH3JH/UMlM4latwi7TqasnrzmRIkGHE9YUQTAPrIV3e6TSpCvoCSd0WFXrF1S5/
0HjzgSmoEI4BfOawbr/R3OK518ylm2Vuc4PWB0SLKpB+aMChF75MVY7RMPnhm/YA3QFZn7ayiaem
j8wMoqQOnTaqvYSuu+8BJjkZNCAj10je7LRZuR180Eoiyal25miJu8DkV4KZbUY7MQksWzUDAEf1
PINso5k55tvaUK2Fzv4ZTPrtR1DRfqgUUiWyI3lc4SGJk/WubTyz3oXogNZ2ql5+xn+2vB4fClNd
uGq/B3h7pd/apndbWamdysE2NhzYAcXXV5RXXz6ktXpAaKjLJ3S3vaan/KHZT+9yCD54g7O8twXX
dv/ouP0KyrVCZyWDlgi+ApCwlxJKfYNevKeP2+6J+VJd8dzEqNj9bpOfcTVo3UVvPo4b4sRvAMUP
dyqEITRTJxZpFGiHHErIdjsNaOmUw0Ok6B+sHnzJD9dKZzSjskB7aaLACpRciz0o79tNtATfnoEl
IhOMnQ+8GgfkpUK5d7mRlDjwxBSP+h58nvqwVVdW7MQOeo7A4IL2Twb7odenVn9knMU+kPslgHmk
SHEgoOcE93Pr/cSwG+WUk3HkpU3cm0Cw2Z0+nMLddGoSvWTsN36xdXsG1Uuy3yhtICk6g4WcCilv
pFICP4Fe6+0aVdwm0qFXhIduC0jmAYx8AFAXrgDiu2pEmTk1gH6FlDriwcU+8vuA8PZj+NsZiCcI
eyY1PgZeFwi+qMMrwYena46RjfVnn5UzsLCgAAyN/cJVOxPe3Nqm3F+rZiEXZ7DdPcdf49rkfKvU
xWP78qF+Ts6AR1rj9ltZ0aOT4uTkMb74HL5/hd9+AuWFWnQfFRVZi9zSLsJzh+4BYSc5aC43BovZ
nfhTscQUcI9gRA4LiAmosyFNjcze7Yy3ABD1fpUjtdM4I2k1rHdwvYe6tuLjsGRsZnyAaUDvBTsc
9zx9vXseqIqyXIFA4L52gqsIXskt3+rs5Rg/B5YfuYid66XLfGZP3Ril3CvPBGmmpjAK0i7Hdzld
hTSoW78UV2XHu/xBgqg9GBjSDTQ00yWygPuAFfUG+BOV9DvxAGPdTq+iTUPhpWqKxgvPKXfRSl37
EAl/54++MZyyp9CUVuFLfA0vkbOUR5rb0WjwgqYayqUcwPLUg3hA12ZfFyUuTiN7ALU2OnEkzmwT
pM7qCE20pIc13vqOCrK8xIKbv2bOYix1n3XApY6SC7CNgAKjn/J2BrqmSrKGwUeUVhJY0TF9VLfs
ioe60Jp0KnAQpPmHEPbWJn2XoTaRMxJsVlvlArpC0uElnUV00qdgEMXzz1APyjoz2P+eNLw1TC03
CMJDbQgqpLtPybEzSYXtRdrwyNCqK8VC+5OtPXFP3c4zJPP3u3Tm9YlENHy4inwZQKR0IwpalQkF
CWRvvUd2XVxkYo63SxUdQOPSrp5xGkh6w22Asg/PQfr9GabdCHqREalIKM2hJs28aZ0J0BHy/Ivj
mvEZN7ao/cNMcQS+ctgC+jjdpzv1M7AJhpy3+YOBasOOfWcXZPVm3tckqf93fNTB4fJy5HsONnMr
QHUnx80YmIQCTNgF+0Zfq4vZ7aVRUjuWYTnSIYgyoIJ794N9in2UkcYVkLCmBjZRzkjW7WqpmDTz
urwZJy0vnKedJDcDxgk1odpCyQwaFYZ4yTaReVRONWglf9+k921qEhhMSOcFWvzhk+j3TZ2IU8Rr
YY4IW7KZ/ftgpm+1XqHCXda6M35U1zM5m9lmGx9A8/F0YR6CdfEK3lTn9y+5X2J8CQCkILMDYooU
VG7dUtwVWllUCdDHLtM46okFDTL/0ki6bIrgcOmc+GMhwLhvI4JJZE0wesIRCjznrclG6+NBHSA9
Px2C7WB3K0hMGNxrvhU/QLS85IpIqHTzqqCsUecGZLYedjCsNTZiahewY4fbVJtpj3bmAdHdwnze
bWBiTpNJJAlKNkCDbgen4AHVsmmZGwIHgoAGBECT/o0BkyGVu+3Wk/GGh+VSxff+wQyzSEfhesNL
HbcLtYyeVPFeNfRIPq2ig7p7kD/5Fdr91iwSYOjBq00DZ4oJF/bxPbL72ywASajGkRezeDvaMfOV
oCo67J4DKsCd6RNeCvUBsUzsKLt8Wz3JbrnRVktMIPfUAJRhag9JBdNnRdpirzqvAwxPh2zbY/va
wiXX4z/FtoSnQlGuQWAT6eWVWVstIMNvIwDB0moxXr8Lb6jPoTaZDJUgn5XxOU1tSa5yAdZzI4ML
hb8UuVnbg4WOS7fchof4akBLbGHPzVgHRTcK8CjBg6dWpCL2KFB8OYXWvCE/qq/KltAx14Z31EId
NwSKSOa05jmd2ak2GskWbM/s9xvb1A4oo2os2xK2wVb+lT5V2+QobIBGUzFsrTAmQyj14pG9Lpgl
v5Y61eAmkoEpwcZDDpQ6ZpC8Quq3gFlmI4P1htsqm2mjWcyf2hyhKKCzm8W68/1IAdUhiFIQMgFy
IFNXU8D14aB0eUGqOHa7Dvf5Pn/E2rpISyGUjdFe1brKw8JAyVv3dqDEKjitOZZHTogOMbygSbgE
coVGgZcWCnQv2Qap7R361EzoH33+bu3+4Y8E1E9rlBuJm6EGCVKJOsrophYIvZ4I35Gy79aVG6+0
R5B9WZ3VoE1OcKpzaBaLmWVyUu7GS9oZiEA8Wryot78c5Xkopk2BRC9o30m+R16Vu8r1gXNcwew6
GnTuJVotLu/9IcKzBFleLDCqv9Dhxof9yMF0CYoMHZyZMZ4k8M2fwGmSr+UIeL90lV1RJl1nzmjG
Kw/Q7SX/cQ+SIthxhJFoOkW6GVihW+NZwaZsEqdQyTvkIfoKhlXsjMfyWbTli6y/FV9IdFm5BXS7
g76kpcLQd0WQmnSUIDF4sFBA/ZeuiCZsUmeigK3drglTwHhCyK7HIgSOgBxhV547mpkVParX/47A
w8B/WFYp1zXF2uT7xLJ0SPfJobEBP7SOmT1AlwhtFeRQ1e/drip1aelFNrPgeJDyQA+jbR0gFmrB
k5Tpah5azlDwg2w4SuDZm2C1SG4u5rOIM6KmF+GOisYVoP3ABEC+5MfWikNZTvKAKwxxN67987gP
EeIxK3+Vwlq79Ci5d41QkfhrjQ5mlRxyTQHDFkayDdD1UGwDO9zhrWn7zuRITrX4vp4J6GARLMXo
e0JJFo3ot+NTmUnpoS1Jjs5kjvsE3cqflTXa3jV4ZexFon/y6+jpVEGlgEFCmALYs1tzfhMlfJ+0
BdRyLA6Nn3jDh4/sUfLI431bLHHE3OelJeDbgRzE5QpQCE/bg2J1nUGyBnvUFlxQ3FqiATWpDfMI
1qf+BX0NBv8AibRd4XhWXOnxe/oVL+6hmVX9+RF3OKtKHtJWhl8cfOQeQ4sFqMzN0PEERg2RN8oD
8zCATqQxF26Emb1L4gooZLIqSVBTFy1acMoknmBXQbXN7VO0mb3yR8SYR25fmtGVXUH6gDS1oF8R
XW5ZqZebRazd0kdQ0V7g5RkXtViBxua2nO3FQCrzVv+VGlCAklcEaeChypw9sfbJf6/XTwuTQK49
asf9nIRv2uEfB3gUlCLXJtiPtlD7cbhziJaa4ajGeoV6PTKTGZKgV972ztFVvrJ67/L71tDMR8FJ
zXRxL8wcAER6SFMDbg9QPN1omMpZnQ7piHL3uX6qoX0C4ahteWRQDD6K+3rxUT5zJ9/Yo5w0bs1M
7XPYY1z1NFrsLlwLuZlcC7RWcavIidbxUTKW8LPCTMCFWhhENkCDB8YNGsY6jVEnCS2QZyD/EsHc
woHvCoGW9cGZyJrZ7cm3hLUCWhEkeFQ9WkcrRPpW6kJAdzVsRitzIMRqXfhtecnQ+fX7nph5OOOb
/n6dQh2MIp0UOS3xdfKpCixuwwPy0hkQYc/t0c72nsWaX7+bnIsSbkwSH/FjG4pSLhd1D5PK5Tm0
phX4bF95IzhsOYO0+Ht6GujiNrQFVP1/N704WuoESpNW1SUP0+2X8jA9d4d3hGEOdGDWx9QZjHiJ
52zmQYvphUoZYeZCj99dUx1HMIdijLH6ZvAAiHgU6MnXaJXWAX331970LxzyNCuICULyZyFB/90B
Th14tE+i7I9LDeV32tsqmucHldwiQW8lAJCATMj6xjlsOx7Qccl+7nXOVg6hru0ZvXbaDkDj3HgJ
LAEcrao+bDgLDMN71exz3W2eRyxK9zQ5nn4qTG8XWAsO6r5sC7A3UeRROdKVi9TK7c6IIz8E5Abf
Gz8hjTSZ1Tv6J/D4+tM6Mbg4V8FWOgImYLWuvP/vWVAYB8YddLGkGxTx461xIY6YKpWAc0cP1CsD
JrP3QTalysbVn+nC8fedeJ/MhzV0/4JMnNDCoER/a02R5SyI/A61oAqnHSKWpa7o3ctz7hDeFPkz
dxQFPWhgVWK2k7GWPkd3qYt/JnKUFcjckMgRSDuaGkHshoz3O4isV88p0h0BXmXR2juPaA6yFkZL
5o7aiCrQACAdBKEVOFqo0DFMYr8NKw+dC4ZodJdeBCWvPkKg7SncNCvBTpFQys4aqPVRGD1qK81p
M/S5yTo0fGsAgH7/nDk38PNz6IYZOffirGK01Mi2qiOjmuJb8c5zkVsINsI6vCwCQWbCnhuDVGjp
92NZ5BHGH4L9F3xx6DU7Na4CU8OTB1aMwvlcGOJdnUZC7Px3xmXKr0996gldDIu90UDQUgdTwjqy
j+jURaGEd2Lzd3tzTv3GHnW5Bm3fq2kJe43ZbIXt1BmaHqPmnh1Eg33Lwf4KdUZzjyUOkNbBXvsH
137zAdSByoIql+v8+wPqXc3b2GOy/eGvr7hUPUVnoUAN5q7/OmoEkxqcFXEXeBbRFBxh1OadEiOi
Gg3OrK4onZzfcZLRvI8HUQBvelyjZ+PYQthuqRZ570HgNACswjMX6Cr4LMpfcRq6VnulqbCJ+VfC
3BlaHy8R+vNDC1x5NmgT9Aye8rGHytnpv6uPwDooVdG6grQ//qJSLKLKBBLft5VR4/oC+dAe9Dww
i9Kjv+sM4UnAWUbTbvrgxovNfvcvNdS+kEdCFxQasUjLzq3z9Ht5YIS8rgx+B+oysAqrq9i45s/5
KraXfNe8MYIiAQ0dWrFpQNMgeK0YNphnBvnQydUMEimkq8lCPclddE13bwQytB/WqG0cJIo/yRqG
Vlry2l8zenBIzDDU5cOLuMmihWN7X2akzFGbCB0vJcehqIs3b2UWQChAzUJJ0PKDjJHx+2G5L09R
tuTbVZO5CEDFFrb6dWu9D5vYQV/AM8GOM/ZwWMwG3d05lDlqh3JiCw4rMrTmubXGN2XTgcwJsDMR
xB7+pXGqx9PimbyrpFI2qeQqsk9qz+WwqZ5SNzBJLWw0gi3EeYQUdAUNKDoHB/EVa2fOUvB05/GJ
bREUx6T+BeEPygP36CSrxwq2uQ/tM36zvR2PomNrD0hfr/PV4nLevSYpe9ROlcKWjQuynOKOAbCo
R6hCeNBK8Lcj50XoMRsj2alG5vy+j+7CFsoutWWbftRSpoRdcI7ZaqS/nyWH/X/0H8yPjwTv6JKC
QgO1fxLIKwWc1sHDrXmn/ZPuwAoCNFsKgqPK6t7C1Vuwbjfokvp9ePfByff4/tql9pCWCUIkRmhV
IdwTMlGA9LbVe2VxAA1lif54WupLF2Z9DmoBnAzKKmwfaiW7CRjWLIQvJ9GZtq2tA7cajcP52YNq
AOmrUfb8ahc+/pH18QUMCLpvO8EmBPum9vC4mEslbuAmVsT4IbVM8ERAFkm0ACaTR1weZ2IFGnI0
uobuhLhU1KUTWrnzHiXAcsuCqGY6tuySg5o7vehuQZ8YmAGQCKR2ViCiBFSPbIVydqe6xRFRoWHJ
BxQp2IVoZXaMPyyR///xBA5ZaGKkAyyVVicaCL71TFsYzX1ERuYRIRGA9YTw7Rsp+MNGrKZi7Sky
/N/HAL1NPDEcBeAOeaVuwew5ofwR6Ptez8H4oKz4hRB73joCBAk+Cd3ZdPoWulpp2Q5YxXHNp2Yn
GAUecAbnYAefewe8GpIeMBbMWwFhO9fQWmwu9mbdF4LIHAB6DQAmj0YxmuOozcKAi3M08cq7+k09
+ymA7yEyHOOHYqN5+02YdOG1svwHFli14iO0tW5hGeZuPahtQhudbCqiKXq71AXvIy/ZhrWRIj9v
Fwc09trSjv1sUIEqQJ/Ea/9wp99YpDaXwo+tVmew+P3qB8Vof9SABW1Aw1YtVR/um8KImvCP4VEv
u7QYZBAvBFBhd+RTYLZWZDIJyMYvo6N8LnjGmfMJtiwOWF5ksjGj1A03pXXCVlCGxA2H8UBcJdWx
lwe02Mm76WXB2IxTxFMV8GGYQhmPhncMoVwWPjiP8VjSDqw1gS4QjIUQ5HmL9MjB0V2wR9w65fZu
7FHXTeyJ2STwKSA7AEafRIcwi9voUUB6ymw1vbGEE7l4Cj3fhl/Sw4J14uJ/s05dOoPfl/KUwXpr
5OQBsX/vbBbFd9VkL/lnZQR/FgzO3OLIiILxBnxTAFzQqgw8w5cTw+dQ4d4B+N2vZUeyDscD6gGF
C0E1J9HXaAVukYr4h0ZGInn8wzZ1QKaqUvhGg+381OmoBxjeIXY666tV9KWS6Nyq/jRFrSpE7vmk
D4oazOnZNjg0LrNjTktF3zk3hwFBxJZFhhEtv5SVRml4gJ1LYmUCk00DWhnU8sH0sqrcl8DOn7Ud
/xCcx02EYCZ+j8eFzXvPY/Y9o38/gPICVTq1g8aSDwAmdjzJwCapzgCRJ/YT4Cu9sgIb0HfgU7k1
KHFtBdpCgTMcNP0JhP3WwtYio6X3MhLMCkoKIBFAmu3W48ZVWE4hWwG8guAFfhcZtXYfwPH6hMtA
dEOzBZkg6yyt9dxLETSCfw1ThyhjIH5VDzCM7pdpxeJyZwGbIhxWOMBh8Q/qFmTa/xqkGVg6v44g
Lg+Dr/66LvU/mc5j3SfgKEeTRb4DzE0Lczvngn9aJH7kR1AhDWXaShwsRlvWaP94D8mGeQXNzl5Y
qlfeg7KowVGnNJHRfyk1ZDbtYAXU7zozU0cDFgqDi9FaDSkNl7+K599H+P2cv9896JgCHx5qpXQp
X0KdsJEVbGXtIq+VjXAFG4RR60f0IGJuWbswrtjKRoJ4nHVZk3tZKhPORgzYukhvIF8KlA51zQXa
kLCtioHLDpIARvQZAFe9D4+MmVjoPl0twThn7/CfBqlFbSMVvPeojJA2TKRle/36wuv1ZXTzZRVF
8vF30/tjcFQ4VJcIWSsPtnKL9SwZfXGxzqIQDdrNK+FrIsWfo3f8KM6+1eClHqMuzf73UiAAq4gK
AbiCiAawhtRJHbyAgwbOhOjU8Zz0a7KbzfuE+FSxgCu/+MfCEX2EFb9vrfuOPFiVJLKkYP4EgoJO
W2XK5HGxUAExmoPSxkp3vTNgQ0t6BgE2dO6zyHnjzC4RftwDY4hhsKqgCAS+3jvMl1DGQ91leAoo
vDFsyjV3ZozQklcg8ZxO7apbpxA0GF64zyXRq7lDDBSpqoFXk2VRAiNR1g9/MVQ5oT8ZSQA+2BG0
5nw3wTEWG8NzxQsgSetARDjVLr6iyT6i9hnA0Br4VQAoxXxT+0zE+yocJw6vaFMBfaV5qJ1QsXRe
sIqdZ6lwy4QYeTEcnomjgIRGRhQ0tshN0o8uVR4a1UtgVriAvC+xlWdBM71LbU/GuELkZtejubCr
Zq47KDiAtRDCoERfnvKT+cSxscYgIGWd+kx4edBRjJs300XX26KUa7Imu8ELb8FRzu5mRKzAk4FV
DvAjymuME6r6aTOQ/M/0DJy78B4hk7cP181VXjWn4iz7OvdnETYzEziivQmYSYWXSCcKdbtD/bdX
xkJBFnGn7Xuw6l9jt3DDXbVOHjmjhqrXyj96lvdHa934fdE534EWcJR+mqc8h1AHNasR852d79F7
A27G7B2XIICMtRvkS4HVvbsUoAeCsA4vaMI+RgVWY89NQ9oJNZ7RDOJyHn/XCK6EPb/WbMR5uVML
uJQi4ITXygopmdpAYmbJgXwXXm9PEz4DMCUNMFUWOXBq0uWOVRsmxi9n0b1aGsgh2ILT4VPAVeS2
gGQFIHOPnQwOm4GKhrRiwQUr7v5hzwFnD5wsoSPDt9BC4eI4eT07qLXhP1UfssWhu+IgOyi7/FGs
zI3Aw82txwW65pn7+NYoteShpIESmxhtPkY0CSr65FbbEDdWbYOVdz+6Cwf63nXd2KPJGtuCJ0KB
sPdUrFRIu6cnRueQ4NxeNRQMmx23O/1u8f5I3RqknPSY5tArTWBQuQjXBi0TID5+yJZlQu6Dx1s7
VGAzsFMTtSPsRKsKMOBth34JG6QLD9hFVr4abVSrVCv7fv15ob2UWZx5pdzapzyWL/ueWJOF7C0P
WXlx39jRS2rBY20GyFmRcEPBLmZX4Wr/NRz5Aw/htPDdwxIv5Vxn8mO330LdTzmbRYLX4Fv8p9ZC
Zhkc3OiIgnYaSFej9/q5eGKcaH8Jdr0ROUvcHzMBwa116s7QpFGSYrIS41q2PEdNdA1IIw7dlKQt
Xv2IX5iT6i5mpshGotwI2kURDODdj4SkRnkzJh1Ghm/gRuTXzGxAs3Gorty+sNJV/lkirl8qz947
a7DZIs7icE+hSEmHeaPGl4yUaiTYHJ4V6Cil1qZBUC0aE2gqCf2EZ4ML4RHuVB9zvVpnC2nQuYn+
8QWoId7GP1pfCkM84QsYFyDz0tqlVvOOrgYnAeV6/uE91Mf+Wr0uNtLM3Buwi6K0AGQykrCUw5YU
sa0yBguM2uwrNNKgNfQKnU1/dSnBv+qmsbF4M97HIWSy/5qk3KTgT1Mfexgqa3QrzvVbUz52DZD2
nMG8yKAciNb8njmy7iKfL9mt9LYClQ3+kJZUdOjeTjIvFWMgNB6yD86w5R+BI4xMsMe4uI4cJJdB
RHCpnH7z9J+9Jsb71yp1gie1G8bIZ2p0pWaB3m2iL/T/ollE5z5/NzSTVyAz+9cSdVqzTK7jUMT4
UsBy981zhhw2Y+VouoNIbOMs8owSP/jbfFIrWaleoXAd7EFebi/heVZazx0UAVbehbXfandRyWTm
YrgZIOUXRHkIu06BQeEDTAHpbmINvtfb5/rBnxbF9WZq3uA9xPMLfQoII+8K+sAfohJdYuHGxGye
a4d/QfiwUw8SUFYLKze3MxX0SCJQJVgFupYFXbNSm1K/AeugfxYunQlQebONnqG2exZFq4V6YPMG
aqWlEGLJLrVjwkwWYj+GXe4jtoKnzAyhucyD1FsBpM3g9+Irkq6sQ9rk/2XEQLODAYSw0mnUGzeQ
+VYdEwV37LrYcp81pDHhgthHwMv8P1tmN70lYIAWlrg+5oI04ByxrOgeRJ2FRtlmUdmzILnGFjoM
dmCUgNPt2SOklD5KW1u17qKE7UydFtsI+Dk0aEPfGuStt16HSaRO7EtonLZvamuVnTWswZspOMk6
BGU5alkgwAG3tvCyMMNzrv2nXWptuayKOLkidte9oxyYM663Xd4aza6xGqN5WRIAnXnDY6CETwRQ
beAyaZy2UHG9wrZhY2gfo6hr1+DCndNdTCT6BqMHXyiDMha7yU1W0RfGOhMKEzZ+NGOAUwbdqNQc
s1FQ91UJ07UC9h527WWAsU3WeAQvmatekp1Q6Olh8ZkxFzeAlAygdKTV0TZB+SMhz8pYmjDFDag6
kUfWvYu/egl22rIIDfGltK/9YUqkAoSoVzXfmzDCAigVJPz20nv8J9+NB3Clj7ZoS8fYZl/9l2AZ
RTW7kf6O8m5dx17IWzJK0iaFLCdEJZR95r48eka+WV7LWZ/0wxz1yuC6qUmgSIhJRXcUByk3I9xB
RskQzkRlWtkmu/QfKPeJ/jyyuCiBo90RWYrbQ8pXAzDFfNSgpA+Kaggju5I+mMOm50BMile89NpC
PwQEy6fhuLB35+Khn6ap10YxaEkGUYsGUYn0wVtZjixUTKTHD+jO006Qend8oMg8K1t0hjMXOLwv
kfBA8gsvd+rYcHzQ8wMH0+MaIYO34+waRAu46Y4ov0tr0U1OkfP7cL8By9RGhk10TkGuFrgNGpOn
cUPMdSFsNg+kCJyjZ7lA5OdD5BLxp0VaSAYrtVEFWct7/Mc20PuNcFxu8yCH87cPofZZGQOC1Sf4
EOmQGE/xJgn0VDb4xlShVwOkpvsGvdpSZx6yR2EVLDGPzXism2mgVj0fqljrczINNoR5QXTwXA9G
50amdubOjRXoClLOxu9zf4+bVwFPBLgAaAcQpYPO+3aXh2oRQ0IrwVZbZ9sd7tvuGB0hpPGAPQ7q
Lx1s/Hb7yZinCM+9f7DN4YxBxAjE9KpEXUe9nLF8NKaNUVaQco9dtBF8hRCGTLeVm7mZahz5i0qy
rWDBc8fz79a/S/70YpMqyXcghz5bylOnyuj7Y9DgfZXpgcGu5bWMoy6PENAlhNLxStr19j5avxyh
Egce4gsEyM1kIzmlnYFrEcziiyRBM8Bc4BP+fhPt0gu2rypBrlG4Ojwzlr8WwB2an5IrWuvA1xBd
wV5rnWJWl47lxjcBt0fH2+/TMhebfPMtEvk2NNLThzGuikxINWiXgQNKXAsgRw4I21qHPAuYgo6C
ziP2+93mXEbjxiZ17sbE6ypZhc13H5TA2+HKHscj+1yaL6BBAQwSHtcM1uIGs+4uMonOXC43xqkT
0GtCpGlZRxIapM8lt7zRiB0Ggk09ZFU4PQSHr7qYUZo9eITX8n/zTJ12HywWXhHDLONO0E6T9Hwd
x6j41h/b8kE8QCnNlHcKMvD8YrV51uH+tE05+WZExDsKmG/hwNkTKukIfN/PMhCfssmt2SN70AzB
EcEUEV8vEGnV/4GuA37n5ydQZ7/LmqqXPXwCvxM4bLHGOk/6YDPG99HL7PS5cJS1ANqI3/fa/LxD
nArClzJkuukX/9CJY+13mHfQt2Fr1fCrrd49C+BGUZDXKTYRRArw8gehqGf82xUDYSyUIGCaIAZv
/S2XJX0UssN3doUzS3eE63vHrG8+sqdC/4MKxMOog2jeSJ7Uxdrl3P0GTTA0HUCwSQNA6da43FVV
XE4wLhBuIU1H2faQvkEvwJBOuN0r8Bp1Rv5SQb2biKavFqZ+7oL7aZ7a8n0Zhqk8kLGDguRjeI53
EbqGC8OHSgKEi+I3IlKfHj5/NzvrVBUIQhBeEAJmpHISSij0IPBHIaQCx/qpQ6ZSOWSgFS1WsduD
5kdAiVyK4eHQRY2mmsgCR0jwKC6SlNw7GjAbgEkWqgkCCDTpGm5b5zyQlSil8vBozzZ7GSBclWPH
yaYWA+LdP/tG+w4atN/H/32R3V50t3Yp78rVYayOMlZX0R/UdbKdjrU1HTr7BC4p/KyFLEaLHysg
wdcfJAsxx7V2GEAdJauyGjd64gwg7XEH5tsc57S/LpJukC/47QupfanmedUWAvnCQ+AED+Djg1yf
Cr4rfMGmACQQXAhrVefPEDMJQEzXLd1631Uo+guQ0kGgDyETQtJ3ezLEeGyLngfwUTkc5BcA753K
BMWGXgENZTSbQtJRYl/lxgeCUP0LOnKsHZuMncA/LcEHZ/ariMLd32+h9mvi+wBFcvgW1J+R1geE
48+rBmkC7xNuEr4J0S/+lfWKEG9KK2Y5QTED6775BLrdO5e7MkokfAIKwyk6gXiIssur98pM3yVd
+BxBiVJcPYZ0DqEODz4UwFr6F+H8gT5sO18lRm/G5lLD8fcB+WWRNGojixMOVsziq/hdeEZn8yvI
yeK1Z35keujwhxxFzGuPevVo48m7dIxmgpTbOaE2aRrUudaRZVGd9xZ70A0uqCFPJyCnXiZ0lkYn
pGyUrXLw9gpZpCVW5nvnDWSAAKI91OsVpDaoLTpxWtyWfQCqMGYrNqMpjPEz+oEeIyZ55TxMfIL2
lGaxHHCfYIVZvMwIpQZxXVSYLMUtWxYykLNF5XqCHnNOB8lbkHrxhjwBcAJvCuTP7y7r/qKATVKi
Z1GshaukShBiOzIZT5DBmnCWeLNKR3jphdto1gZhz0AaF39YajmHtJy0vMC4EtnflLzDd4VbFH9+
H8gMPgoj+WGFuvKiRq2SpoeVkBCrjuhDyONz6Q2HWlQNzqs6JOYrUyTykJX0gL68JdDDfSrh9gPI
NPxA0XgFUsx5il3bxOOzjIaeYQo/GKFw2bbUqyZfWLm5O+7neKlNKqVc13cexpsFTtM9hcO1+T/S
rmO5bh1KfhGrSDCA3DLcoJxlecOyJJs5gvnrp+mZ98wLYy6q9FZS1V00ARwcACd0Jy+DNK74d+hr
HdUqPeWgfxF5QW5URVxoVZ/hndRnn4tqfxZkDkDZ7OosuhqMjwEvyqRHjVKvJxcGQbF3AdL0smHQ
I7DiFLx3n7WtXSfojjO6UqJIKvk4m4vLldTqkijElI+L2ySXi70HLZpjInetQgFbVuwotmNUq8Ij
UIhPcnZMnI6F0ToVpT27dYleUqU6GmUpKWUQeh/cWv+B4Qx5MrQRpVKASYfXrr7tF1yejZ2d296M
VsbFoykLzu8d2cA4y507LWziAYhqsXidDZ0re9a8qpsaic3KgDibjWKrNjS2ziB9zswbFLS7dSor
7xLOH7JGeNZpazSRs1iDZnWiMVTJh2DUZtnrmN5Ec+qz8MeS7E1ksJklI5EW7kV08diQLQCvFU9K
lNd9b4VrnXxi7uzG3o8MKvPXc6/tvrBQNtI2aAMDrzHlFirrZrJUGXBMNnuLcYwXLeiVLDiPInRk
GxRulQrbaGmKPg5QotdXJZvzXdQpb7RDPR4h/X0VpbL4lAyRO4UqPSTDVJcoOejDXdW/NSZq4FVc
eProgqTZ8fz4hF5jMz7u1oee6dTqG6ANzVHRntP2whzj+6Ud/Qoqr7qd7M/jyUbHGWRZLEOatMDL
2bQrqH5XW8w17DxIuvRmqkgu2WVia/zXSnivaHckpzSBlQwaKjinp5b9aujnpDycH5b4xP0zjzxx
CWook7QugdM55DvLQJrSpqVyCTXwK1IUaNqYJisowb7qqXWBkgoy/FK6WkZqIBstOT2gWAJfpa2j
bZUdsf0a1bN9DhkBKotnCJcRzXLYd6gMBkfTKZBDrII4M5Yxrq+LZjdl91qNuG37GoeH8zMrNNAN
EncCjAp1ymUCkkNeOhXzuCsRRShbt89sFzQVX7GXtad05ThBOyfnVQxlzLtkWNexAVKi+QWEDbuF
XFv5KMk8CxdrA8W5lrTNarUGKYCH2oVHm4xvqTl75WgdW9ORjEp41mygOJ/CUqWEUBgm0YiQx3Es
NM3374YtVSP7Ow2JC9IGh/MmqQF53d/NQyUooha/xEuFxLVfwjaa/KmDXE53t9ie2fnnjUQ2lZxX
yWg89VWLqWx0w+2IU7l5Cypc6LWMpSlzKYI64nWUaD5e26zXf0+NvymqGsKcQDPT6WeOnJFKolt7
io5dkXwLywK95Kz/lUIvKXPQQ2VDRyRlftqEPkR5Xw2EYs6PfsXjH6ib7+HJYQaFlvXYo2WrRAhJ
Q121bYCKK7YCs9oplp87AdirvjDjIBw0QQeIMl9D5yxKqXJTn8oWmCp6nCGcHRjV7C81qLSJIQnU
C+pfDHULxplVPigVapfQ4VI0l/pwqVqekVyNhV/RZ9DT5EjwJ7JbjCBge4rJLTLeaR0k7tcGMe2i
TG6LDhNZ+136mOmu1ftGdR2phywNkLsKu+vZPmjjRdw90CRorcskksUBRDt4MwV8ikZRZj3Wc3wO
M6PvY8Y+LZLt6ymUZANXb8qbEkJA4POARiMYWjj3p9VRpScVYFLa7yerfNPs5f68tYqOji0E5/ac
SEcAHvXCnpEylxmXDIf/otxp2Uuo/vhvUJyRWk5n007DxmiZ5sbFPVOaXU0vTaX0WCWZOfEC/Zk5
zkY7FodFDoFvD47IU8FBoKBC05A8h8Qgq0QPxJfRUsANKJscO2EKdl3G0C2Zxl4RhZe1XkqWSHTm
WqAI+geGG0ub5FXYLGs+sLye2idLYd9YeVPl3c6C4HIMch/J+SS8Pm0Rud226Eapph0Q+3Ly4urg
/MTg9Ju5di8SxVtmrx/K3ReMAx0ZqMD83+bsUy/e4R7a9WvvoxqhwA09uwodg7y7cbSnTpeR4Qv3
1QZs/X0TD6nzqIwQ2MSjqNaDaUxgjYoH/n8vrHdDpLnaEBjaS+XcNy1CJC89OOxl7yXxHG++gdvb
Ubnkk9NiwJblOuH3yXiIMxzIgaHgBKuDcGxd27hl9O38PEtxuQ1fUxrTkQG3XTIXSoLqcF+BQo7s
aqh8KXnh1hYSvYav4WZwHlq4XTYj5rZLWQxKWs5ArvsgV6EBYE37QfaiES/tqpuEixN0ydc70WZp
lXFRKyVaU4qL6rMOaj561387PxBBsSBOI8hF/APCXexHp+2oM6FqQHNuIRPckVfH2bfKVWHcDAmk
bV4dsmfdjV19dDJaDqEz2EBzV32lyQxlQLjH01Gu0ZuquyRPSowytlb1LEgBKtSUeAPRfQahA9SB
ozyS/lUiYdZlqkbLWiJRP83Ddee4NNmFNQoydAgTdwe7CiTTK4o2bxD503WwSc7mEogD3XcksKq7
OVvccIDeX9y5Ol4brHbVXFYHLrRPMPyiuH1t3eUfG7rmIB9vAtZRX8qkDRIVlS/RcJCMTmihGxhu
A06dk41WhdyzrXx0vdvQK7hw1w4bTwH/Nvi9W/oIqjs1DUj8PWom16yo5HRcIf66V2w+gduJkx7n
eRqv6e+m8NXY3GXGw2xMd20vObrEU+pAo9UAsftfAa+0tSGhNiGnVylXbLrPwusyOp6fT/F0/gvB
01JHfdlUfQ+IpkTOnNb+mH8lNgg1k39GwbfJF1oIueB1FCY6FNus8qP5MpYyWgitHgoHYJkBObpt
cDtbjbQ8UWyg5Fn8hv/3WmsfWloHabhcl6a+H637EiI6eEtUkgNR6FQ20Nx5CFHZYkkGvIRy7aWe
YtfJB3dM+mMfvunjd9Yskj0gdCkbvNVsNk66iTUzHYd1Qp1lry/TnoxqUFfELZzhNmqs/ZqXSHLN
P28qsmFyO6+YhklXV1jiKC9K+D7kTex2+ryr9O/aUAQjqSVBBeHjFLIwoKVFjglZZW5R+9gonG7B
zCYEusBketaW+jrR6r1to5RLe040dMmPzs9sRq4yhKSy6yiv6Md1bQZxamvcnZ8B4WaBwIKK4gMI
5PANVMaUzH1q2uggb6Z9TvqHKZal1Fbf8Zdv+RcCBLWnazvUeOIvMSBQXjKaN3gOptneNnb69BUn
tgHiT/repIUzoQY3tEIvCSFi1MVunS2HMpaFnYVubAPFnffEzqtEXVdx6A6DdW+Pr50mO2bFz+oN
CGcqpdUt6txhPLSIEB/V3RGFRxm6AcLOS8ugowFZAwpMlq2TAnO7vwxB6h9ra0uyCgnAMHIXNLkb
hwHlT+3kztZBb24a+pWTYTNazgXYQ5XZqQLQkvhUMdww2lM2SK4uwnX7rfaImCiq5DkQvcyLyV7X
rczsw5SAlWG2Aqrp3vldJTT5DQznVxpizXZqAQbKEG5fv7cVWPdWhoZ0F4aTBEx4dm/AuLMbWu+0
ameANXPpzvlNDQK4OfrBqkXiLWVAqzfdOGkr0lq8OgGUlHfpuAepnkuR6EskiVLZGq1nxQbGrOH/
sxSGoKLpp4iKx1idd0XDHs+vkRgGjJ1gB0d+lK9oBX1yXKApGuyWOlQL9BmZgceJaF8yuD8onKMo
s7qNkJYAA2BnHjQnfpqbZJ+WjiTwIDzIwGz4z2A4V9EnNI9624GPRSRlifdGWAZmcujwQG8if5HF
A2RzxzkIuw1Ho68AF1U3MQET3wDFXVlli2xM3F5F+Ct2rAlTVyDW67eo/EAl3lL8SHIbXINqhvBU
U4x6oOdL/3TeNsRvYhxVaOqDHiEYRU5t0OiVuBvHEGQfXWBCFK8PuhglTtVNXV04nQ/16R61BNEk
G/M6cX+dlX9wf1cbbWy/jJZmHjKMedHQzIxKhXCSXUCEt8oNBHdKzoPS5bkGCOgZ+wpGUdODBUdL
Ui+bMm9GtS+U1SOZgJVsZNxGoCW0nPIBJmMq9DjV/cvS5vvzqya0ys3IuE1gWknPVIZFc6rrtihR
XPNEYZ3nQYQ31Q0IZ/pgs7CVecY4ENR3DeXI4AVborsMC2ZNUEG/WJTDeUjZ1HEbIR/VouwJIMsw
REw9v4Dsy/fzEELXvhkVd2BZeogsrA2f26DKt2yvy7Da99Z1AtmOrwDpYBknuqmjufJ0Y6VWPIaG
roDjhY53WpFGHinR2zhBJsI2Xs9jCU9h0Mj8g8UtVduwvLMc2ENhXiJqMGmtr3e+jq4O0OmchxJb
xR8obolYjiqYsgaUpvdXejR7qfEwFeBfUPvofWjzI5rZg7EOiWQ6xSb/B5dbN0PNIAubYToJfHwP
fj4reo6mUZLgEXrizURyNwwdDUihvo7ONvwuf6iNBEVr0HQ0d3XrBFG8Oz+ZYmP8M6j1czZOcOmH
3tEKDCqPggEJsqHe6+y7YckqR2U4nJPX8nGwGxXDIii0mdanX5MgKZc99lUq87qrV/3bsf8zJhCA
no6ptJUiTGxgOfFzMh7BxalnoCzsvWWEcF72uDi/JvWpMjqJ7xDwRSAy+e/aodv2FHhSrNxaCgAn
DNSb6S8WOtHOnlS3w4WkyZR9UT8Ow+w6A0RZEvSzDeGODBBU1CGpMNCHyWju5kKVZbzPmxTIdE8/
q+yowYYca9ylz91wadr3XRVfpPmLZX3PWkuyTcTbE7RhGnTmID7LeR1dm2to+eLMa3MVvIneUKF7
XWcQiDpO5Y8ZtVdOLPEIQuOiaGCjGgI4eGqcDnDKQkKSFk4bgUuXxgHr3pj+s7Ekb15x5HmDs37H
ZrMo/ZymLMTQaHOsy2ORgLHqI28PxXA/a3uN4Kz9bPvnJr+fjdA/v1GFi7jB5vyCYTeks9YzXW8O
uYVSdKjsIKff27s+8tV+/I9TyvkFaDxpqdYBLip+NsmNUXsNpKBNyaCEp+1mUJxXYE5q5bUOlCFb
jqbZf2o9kdzWz9sGErmna5arqVOXCSCSBh1s8GsKYrzKXd7szq+P8HQAdQEoq1VIehDOBm1nIF1a
REh9TNW1YujXVqG+WC19OA8jvi1vcDgb7OI660MdPkYfX5Ec1PQghdiWBh7CKFBbX4G6UujGvSrZ
1WLb3+By9kdmhbF+AW6LIrV2aC7CRXfxePTDEkKEGUhinR+sjD/qFExMDbomenZFKcqtz49fuJyb
z+DsUg+XUh+71Zfl/UVt1JcMZXLFhD4eZZFACa80GyjOOAvHrEe8viBVUHyaMJw2xeOu3rHxFWyN
h/80LJ5wPWNZWOrrmzJqd1GceMByZk81JFdPoROBRJYFxWJ0/9ncIhrGZKV0hJE2895gP1H7VFeF
n6i+2T23KpPsbuFJsEHj1srpadbRCWuljt9J+2wNl8R5GcMYVb6XZb2bu16yB2WA3IplLFSMqlqH
V6ZuBGko5VpridtWN4UemFagy8JBQv/1Z4R8k44Zx6g1JuiSQEbBnRFpWNLu6bxliItvNhjcpSJk
KKAqJwxKzdV7JxnRM5hXg1sVBMwP+XTTjOmt2rGPVh9RA24szyxcjsqa0WqT26TVYq9t8zSocj30
ygHJLoh0F27qhIrkyBB7wH+Ni+8NCkHYasYNPjRVlwsFSYy8Nm6iBopK52dEhsNdMEDqktYphVkh
pnjQwypoKHOhByGBEe8VukZJkX0FeyJ3cFhGhbI1DIdaz4O1uKzw+w6UF2Bam+5VSypiLry1ggAA
lA8gAgBl5CleNNIpzAzYUp55OZ3dqr8qkOOd4qcJPHLlwUENsoJukVLWeSc04g3w+vvmVhMljpJX
a6fZTJu9Mo37UdYBI3TaGwTubMzjwsTBjqmcwFVXLrvaCv2MHipDRjkjdNm/e0wxgTYevadDoWnq
TNUI0yjjB7MJEhRUqLgjGUEyyA4ioRVuoLhZCycyqGW5QjX36MxwLaa6RZRKPJoMhZu5IopBEbC+
OZXkykHiP0E1Zynr9RK6TRQvg6gUJPB/1fnGI2rB0LWDggoNofPkak69CqzNOrt18iDNQJOqS84h
ASuRASZStLOtCicg2+U2V50PWZFRQHalm12bD/Od9cRuyF24A9/tN5Dn4IpxjH7hinHed4g29QaX
P2dJm5Wp9jskshxt8EWjMDa9I9Flr/lzen8eS9gsuQXjPDd4vLIB17K1hdNxoWAfQQ0I5IWudVdc
FPv60llc6PTmz80u8jPIF4fgVTn/CaL9sP0CcrofkNLUE8uA+SzTrk8v5xkxkie79S3tx3kgYRpr
i8TtPPA0lmSMgETSS7jkfu59Xb00TVSO6IfW2jVgcWlkwYu/BVpxLm5RuU1o20NEBgUzzNzqesGl
81FN3SlyEYqPX7vn8OGyWxvaE/9HGESyXKsuMyZuc5IlS9QBJFcQS4x34ZN1l74ynwYJGCrnfYQF
vU992ze89mg+NL7yHR3Dxz3IQWHdtccOOMRBGA461YP+1u7Ue+Uykd3aRa6dooETzD4QRzd4xt3c
mpcsLdALSKebMJm8WXpsiRwUhcjW2v5gahBeOrWwtiy6XJ1xeJSha86oYSv2obQRQfj42KJw69yi
ERqtx0BBn6sKjnWaX0Pq1Yg/9R6J/VzZOVrQqM+Luh+dnTmrgcS6133CR5S2+NxK56HSqQUFfq6j
BJRFexX1X2Ze1QeSqqjEzi7iodsbdebVeGUq6XhEodFX0lvbj1hP2c05bSDTifJIfIRW3Y8KeJxR
pFiUssSj8IG5heHfCF2h6EUGq8aTvLV3jF0t44ulWOhu/sbSZ7U6mM2xWR7OT7HoirBF5d4KSj2h
qnxtkjUa5SJb6OWY/1K0/JXNyud5JJnFckdPO6hVWdoYH53vTO15Hh678Nd/guCfBWmf9yWNMBiS
LR5JiBfqy27JS/88jGypeLrGxXZisx/XSTN2Cl7kuO709rElt4MZjNpnql1Wmq9axfE8rmQG+Yt+
FE+DpsaAjcxvLfJmg3ZvktfzGGLf+q9f4W/Dpp2yuqixSsmIktWhQbhD+Wbb42VrkvfUfmR2cjiP
KPaVfxA5HzM7WZsbIRDb5jpUcdEGT4jspiXEQG0j6BjBgP5XQVLJbIYm3tUw+vimckaERxyj6j/O
j0Q4d9pvMSGUeZn83KmoABrzlUmDNJY/K+6sXof57BNF9xvrNkK27r/hcTNXRMucpWuHfdY8tMZt
mO2y+Sq134rwfrJayQ1OaHybwXGumKpJmqkrGcI8LCi/P7YZc+NMUpIn9EYbEM7VZtEwIuUNkHBs
AjR9e2ri4P1t36LQQ2J2ssXi3K0VlSnJVEBVKPJ3ULISdMv7PD3q5FLpJLkl4dyRleaNgmHlr9A8
7dhc5yGuS9CzN+fxQgN5SCOjJxdfezconDmUBqkVVFGixPY6vm0PywHZq2NxXYOlI3WRuIVEma8f
S0+5LnZq4UJlNCCS9RPoAOFiuPkGzkq63lCMNsMWGD5uddy7X1DT9/ntiZjgtGn8wTP3FMr08yvU
6D39YjFB+GdIvkFYfbj9Bs6IEBudChZhHnrQWfnF6JkP0yXbg07wvfmI7/Ugq8F81WjB+d0ovhRv
xs5ZVF6S2WINcMGYaStQ8Z4uuwP5DD9BmYLckrojbvOOLOktOM11GnyBRPh07leL39xTQsPIMicB
vvl47RS4iIdXI8qpUyDPrv3QX4YP5CZc3Oj9/MCFm3Yzbu5gTy1Wm9aqnJiCLQ1RGiibKAGTJYEk
KL8fQpvR0QxdDyjhxsHUvqfhpZl7WTq4SyN5Ia8f+9eN889gfh/9GxhishCkeOskRoWXx/SnjpeM
o8Wuqv9aYhWPKxVxW1nFrNAZbVDXe/AGFSKGbTzMQO3rTyU0/Dw7hJAbne0nC3HDhO3Or5iQZ2mz
RX7f+zd4UV04Sr/GT2ev8SjF65h+wx+0ydIbk0E28U197zz1Qbkq992zkXr5vXI1789/hcQr/qZj
3HxEB5Y8eCzYTaNhr4zarjI8KDF95dzaTC3nkSrwXg/xajdNW7qh1Xhq/7Pvja8cxRsUzufkbbmW
KQBFTT+YFrDeb+IPMwvmrHFTqf64KGS5XT7O05jK1BZ09bLKwNyZopf5TqV+MvR+z/wYgTez3tHu
BR2gEh8nWzLOxZC+USENgWF2/R4Bhyn/iVJqyYLJ9gLnTlCZXkEFFxgOccfl21gci2Vvo9YP+pO7
xZJEaiT7nS9GM+c26Yd14Qo7UPoggfBTiS2YHhcyeLNzOSkSq5cd079/35h9bcPmkxaLlx9Rvk0u
oHBbX3WXTpC7yTXbpS7TvYd595zvh4vRNaHafH7bCe/Cf0z1t2/Y4KP5IEQuEyNWsi6IKEUoUOJe
VvP724eaxAF3P3gHeV6eoVdM3SC4WtnVSx8fqXPZNS9xHlBdMhQZEHfjMSelqYqVcqkG79n0aUw3
6NzMR7//UhkN+Bj+HRLnRaxhLOIJzcKeWn2g1xw30xy51krWwCteG5siQwhaYvSdnZ4Dc6qrWm6t
VEMocS3sDMVIx/OrL95dfxC4HTyrMVlsC9a3aKk7Jw1Ol8oLqXE1VIqbR6bPRio5Uk2xu/qDye1o
e03XNSt5XVI2rxmheOLlJWQ+nbw4UFYbOGCjgpigWs3mt6Q3CrQWo8veyqkCjvFE0d9Jv7CPfkI/
VWvY05U6TvV3o4vzBzRXGuCyAvuQi0qA5FAsDJWrNTrJmr6zf6GsMHzpZ3V+h3Ql1LaayfAjPU5C
v50acoxJnX/YtZNd0yEaruk8R0f0v4EIs+uuWZeYq8CNMfmNoycfgz1DWSpzzMNCmfEzVpsUehtZ
gYCQYgapPj2qNS32WWM+6pPiHIyKgMNRSe4qJ1EkqyiOQMBK/s9QeEqZOVwo6gEwpSC5UFDhPy1u
kfaeqX9rIIeoXC3VMxJmziAjzRYfAH9wudB6OccaQeXYGnZcwIOiuGFuednXzuw/KNx1SKF5CVol
bIMG1GZm74XDLg5/nt8I4inUwdimQiJhZc053WtR4xhZOQOkTx+jZa+Oz4u5z3DTQ1NGkewU9t6u
ZWxfOd02qNxFwVjVm9sJqCH7kTQviZaCAu9SGY569piZsriHcLk2aJw/yWligucaaIrylugfBlqs
Fhr8x4nkXcpUpVHoACSt78P+ljg3k1q5fXUxxz5DOL6svBGJllqW9xZ6f91ZeQxBAQJqsdMFrGMn
z5cOtFi0DffLNHlFEt/0Y3TT0vkHZcVXTrUNHLdyoGWkbU/AXxNpb0bjzkriUt01sqtJOqOi8nW0
HP87Mm7ZrHZ0bEXByJyUHC0ldWP7UDtvCi7iGr3MYvQBGwE23vmFFF2FELVaRU9BEa3+FoLbXAwa
kAYq5cpzN0+F27J8N5eZN1Y9uIDKfRylh7lgaC5XX8/DipbRXnW4UUUIIie+brGEhhHk7SAZHzKc
qvR+MNPMtWuGV55zrSIzeh5OtCW2cNydIYypqagT4DL1fsxZwOzntJO5SdEpuwXhTJO2trNUA0Ci
6ickLJLMH3LQKoBRobokoSW5BmmrP+QvXOjvQUbX0lY1AQ4uyZexnhxwjFhZ7Obhj9F2UbTs6yHo
h556FN4xKIqhUdiZOzfU3r8woSDUXtHBDcBHPXPFqFO7QgM5JZ/ws16yvHayV7lwPjcY3KI1ham3
2cqTkcUE/TH7MUL/XIqr+hvpPw0ZhZTQRGxQSqKQwbBQ13rqWGw9qyJzxE4vdURuYtAKvU9mJXl4
iK56iEb/A8Kf4NkIyl1lpQ5sKvYSl+auRJn5V1bmDwR3WFv1opS9gnGwOglihKSaufOs4fM8inD/
OirRoCIHIkTe+By9c5IkxdoM2kuXecRKYQJIwII4mg65xNSFhrAB45wwgjELqTKAOcNjaN1pNjrf
zXd0qvomPcbdF7r04IUdlJZDJgSiOKeGEPZlTUNtFQsg9T6irZtOZlBmkg20fjO/e7co6+7e+F1Q
o5qVybCBKucmRD2CRfcZuUtzCYzIvW9h9FOYfpyW2VgZLaKlPOSdsWcDait1e1dnxO3B21xOt6om
Y0UT7aUtKrdznSyMnLFfUcmb0/8i3QVxns4boGz+eO8HZRdGNED03YSYmYPkTm2Tt6kEr5P2cB5L
OJy1p9awV84ClTuZS5oX3WCAQ2KEJaiafTEa5lsLLt3zMMIhIb/x2/2A25CDqbsqnbUeMCbea6je
cu762vilR9UeJbf781iC/QvuUrLaOO6C0IY+tYs2TYwGdcRoWrMPtwQqS+Nwoycywrp1nTkjP0Hh
Nm45GxX4Dxj6XdpDvXRuKzsiBOYNAEieqSAJJ1DVOR3GbM3JnIUAMDPmF2heXDQD1KVPSwstxlD5
iFnhMjuUZHYE/gi8tsRBNRhInFSeDMsJY0uP2g49ZRQeXA3dyTLuaR27aXnVXdWmrLZJYBgneOv3
bHzFHKEWBEURqEsbdqAaSFl1yIvjwjLJuH4HX/9ar83AuDOwjC0rZzGANLRcGEeTeJ21z1iQOS90
3JGmREPPYUr35tK7XW/jQiorAxdste1QeYoTXNLMsSb4gnm+zlFBRexDVh7O276ofOoEhPPwxdpQ
vKzrlylzEE6obUkdN5nYFXMQhaApCqpiN9bGxwrXL8km/3/A0dgLGjViouL9dDFRbbHMI+nRUoDH
tIkeS8Xe5clraTwypXJDeoR+lAvJyfNjFm4UVGn+g8r5FqXOyajSAc00/U6L/JJ4uKju1GYfVW5d
IIcs49EXL+QfQM5m0VZXFsqCYbbsGs0szuQ1k+QyJZxKFFqBDNOClu1fBVezQcM6qkeYq5p0N5MT
T77azBC013QoqDloYwXXfo8OKKTDTGOxwPVVyQgRROPUVtl5E0SYFq5Dp8tZWN2sZOOCXgJctcOI
oF/xJq5+nF89kbfegnA2o+SoCVuGeS1/jbwp+5aTvQqRLuqNreRcEHXVaVsozlA6FURtYY7xWFOA
ov6pvk/M17h+nLq9g6bwsQ7y7DrO33V1v/SHMfdQNZokPpGRt4l83vY7OPvpElu1oYEInweKkFp/
KdXZR8wBpfSTZGsIVxBKGqv+M4pk+adMhlwRKukJRqybIHffzUTx6mp3fgVFNbgoRfmDwl2JYqeO
cyMHSmoWvsb8aX631YtBvYybfWheDhTyS+Qqya416k39m5n9Cpd3JqvhXGeNd/Dbr+Csda5Vdex6
NAnrSUBRQDhWXt+YbhdTUCgjbtlJogvCuYWmL6gGoPCCnprT3WHZNMwVCrxlcWo/ZyaSOpT8MDtT
Fj3URXcN6Muaq77sqmzLQeVpE2d1jAk2IR7ZBJNvukiTeRlkoDMXmR0oio/Qr+9TN//VHuZdcpW+
/oSe+i25SXxtj8PsNYfSvXqQEbqK5+DfD+OroBHXafppxIc19mMWxq6+HDNd8mYROQg0gEI1WaXr
a4xb10Uf5zwvdTSEty+NCh+RgiHjwlwCjcgaQkTzvIXifFEyQ75y0TGcjgUqkhUZKALO7xUZAueC
iqbLx2wBQgUdFKY1biZLIQlPju0gOO+STlORGAMgkvQIFozYCMbiR6weUghNKxchu9JkFE4iK4Am
wW+hZ8tG1OZ0J0BivphTbbUCY6faQYMOAxnE77Qlv7sJ2AdWUQJcifmuyNCI8XJIYQUQb71gO7Z3
HJ99JPvX2e93UP/1Qy8E74ZbUBcF0YGs/l3ksrfwnGUoVWHm8zrEBPSiKvw0bsbUuEgWybkvxMFd
H1IPmq3D3k+n0rZGVHAlGOY83SaWb6TvVnVrksfzVihcsA0K57BVoowrfyscNpjwLOVgRSgjl/XQ
iWqtcSUDXwSF4pAJobzTsYwk7+lQIWbo2MWNou5bNFfaL2H00i+ublaXmXNXAN+wd+gOcWQ7TQRP
ICdjI46HJxTYaE/h89mKYq2aUby4KvSM/kTvafxqTh+kfFIaN158lPTY2BT6LZGRcQm2+Ro+slHK
jli+ZnI7glG8P6HIiRJQVfm068aPmCljxRJhrETpUMPDWxcPttPx9dnAutmxEG+rh9rVZnMH0Zz7
84YiOFMJWSN6uDogEupw41BHzcraAWLNZmyDojRYQFjR2r/6JGAQpk7s3Xk4gfWfwHGuy4rBWZCs
2tDKCM4txb7WlQn9O7jTm9PhPNTvo4lzKBCtxOXS0qGPjNDH6fTFoHNvQwfV9+NFha6L0QNLi2tC
6svvL6r9kKK9pgreUeTnmg+DB8FeSApG/kfhZ1e6p7oUnRbnv0g015sP4s9SxcmNcTHwQUuPUu+f
M419uOwY1C5DdF238xcexJgAAzUA6CmFFhi3PYfIRNtcCTxtlf2GUq/hY9Qf7Ft8cDL3bSzcirrZ
7J0f5W9dyr/n/Q8s53tIOyA8CY4X76UIQGgRgXx2D0klNzwad8nVcnB2w2XuTq4TON+RuizcH87x
BzuAz053ox17vwFDWrebvTA4/2GiWyzmg4JvAk9XHVrhpwYRdQnIskN8WPis7OqryO8+QF9p++FV
FGggXFpbybzi+AWKpRNYcgobRrmiLSsLcMQgXqkPrv16fmCiEtYTBG6hdXU0h4YCYfoYfP2AHsab
6ib9xp4TL3w0EQN2o0fjW43rJGoQ/Is4yNxf//ETuEUv6syM8gjq0BBpdUHL9a5dGX71fFdcf7zV
1+Z+fA09rLTi267pz5cyympRidLJFHB3SIdEEfI8mALlcD3dFr9sD80n1sE+fnyr9uj0CktX+W48
2o/Ont7P7uf54Ysenifwq9/bBLmmFsVDRoLhm7e3tmfth3fNn1BPG91DZLGGGrPugaJRxl4jOOUh
8YWGKpSC4DTiPZwDlaq6WDLwS4cBq3cmSRAdz73J8pGkUbtrJbpASYWaejYqI78ncTDJEgHCM1in
BvJoBFoTSMSeDnyuaW1RiL94S4fHtd65mWq4cMpoztnr+rFybm3mRiBmL8qbxb6pZe9f0YGCMloD
4zd19K9xe1qZoGZl9MAfzUs79aP0WDoR4sEv5xdYBsPt4dFCJzZTsb4humuXprpCG/iH0sYPWifT
khCpmxLdNmwLtDgUpffckGJwZ2vmakvgLPc6P96H93aQH6cn+0nb64fhcnpQrstfj+Ynbh07HCU7
Bu3nyWOvsl0l9pibT+GG3aYMFBAKZjeDBrA/4A2Mp2m6K7wGvZPehBZOd9iru+WCHs/Pt+iNs955
NFSPgRkIwYtTu5pmtA1pRopJ6CBTRqe9Qhyvg4jqOBVo5kjmWwRYf6BpNSBMRmgjunchNG7ArvAS
/yuVAfqj/yHty3bj5pltn0iARE3UrabutrvdnofcCI6TUPM8P/1eCs75LdPaTfzZCPBdfAa6VGSx
WKxhLbWqJhwrwjDe87sP7i8rt3VsDRAiAm7KkPGY4mOuSbcArIFVJeE0jTYrC5P5o8JSMJZlrPIu
S1t+jb+O19K4kCtmVTNVI6SlbXvIMV/bNqo30d5JIgBRhG+XpW2uHVRDK6AM2BC+2tSYoO7qhqKF
y4lctCodRzkVvKC2Ev3ghQZOLDqg/mZQv9oGi4sJDKFl6xTFZIN1yp5BdWrV1EuC4rrP86tgAC2F
Fu3NWrPnpnMKBRy3teoQXb+6rC7ZcgxofATcPlwQUAa5q5f0GVP7rm4BIEK9cmwdzQqusyndjcG4
V1Li53nqm8ODUhhOJqu7tJsOAAe3KwomAD0+gqbPCcEB2QGWqQt+xPl7gqKW3pWAwk1PU0QHIDmk
KLCagjBt84QBsgLxsapruEG4E5ZoJJSYjC9XqldzOCqWTdq3EvSX4a1e2mN+bchCUu3FX/C2uJa5
rObqmjQCvZblBjJZk9gRqtO5Kjls8DJV8uXiPFonJU1tq0NHjd/9Q/qQrIVzxy5MAzLGE4R3g/TU
NvGVQR8bpfVizEKOQWVr08/LxrEZFawl8kcvp3oztou6YPKiyAWF+VuCxKWhuQYz7KFyVfCWANNT
BWhW09qpvANtS57+HqZr0/ot+JrFFC8tPvceQv0kZfKIrwH7p2uNxxZdNonuktGbg8Qzg9sqf5Wl
DAhNL1X6W6IPAvkbLWLERJLPgEPXULTljoqeKHUVkg7rTx5rRENa+IxXOiEHHezYpm8l6I8R1XC3
nlxrmVxYqkWKUo5a3zpN+hD2Po2uJgk0LqoPrki7YALPtOFqLWriKY0CnYLqGnekdFMOc1NGO1rW
pHYrWQ9VTcHnCS7U6Edfigqey35x+/lFGneY6kCpDRYtLXc5g9GcMiCsB6ZbGPfJ0NhJc9JUwa28
LRE5bpCXLV2onH5o1dLypEFsaUYpGLyQktNeYszZd5n6MHR/MC8IdDZR/8KWu7fwZMMzHn0taPPj
7CbW4r41dPQEgYqy0W8I0NYJyW2t9uThQFJPmlNHk9C3+a53BWgfDpW6v2y6G5faly/grCicBlVi
FlZaNYvXvCnLg9WSWnCVbBrPSk1ucbVokFixtHBFPTswFjmGflcbkYNKkt9q/9DUC5VQ9sNsMS4u
jXcGcWtm44yttCLZM8ns0OhFiaLHtqD+FMNqlVJgPMv3fzPXT4k6h66HsE2J+27pHkNvYUnSfdAw
JxFygGzvFfp3MNSMp9Ffn7y6YiRDo0MRo7FQwpPMLqX5hyziR9twKli7TxGcWw+IWg5k6YOT43yP
xCgAhv2l7SBn7ghANiK9Xja/TcuwCFh9LGBLwXV+vTXVMUID2cIuJ+V2L6l+E5zraEdTR80n97Ko
7cO2ksWZep9bIH4aIMucC/l2asuTFRl33Wztyh6dmiqRHogWAUQLGWV7bNLpFrToqlfp4VWXZvG5
pVn2JPimRb9vlrP6Ju5kWH059FaEbwqy+BnMnz8yubxJ0+QjGJ4zFAAT4C8PUrDTk9ieNeC5BeyD
GKCgvvwdG6GeRVefwfnbotC7mC4tqyB16y39SgGZXDA+myK+9G05OlpzwMZjUn4WaW7yAnUqyImY
Q+WdyZJDgWErYXf4VngChT4FcXut6f0YqR3WtacfctjtjKlFSjQwn1iY79X0zbBAzwgIFXVq3ax5
aUh/2+nWC3imbCVPbuIJc6WWCDFi83CtPorb7AIF/FEO8VGybhPzqCFObOguM5+DxvDR5CrY1E2v
tBLHbaokSZ1UEyx2NyH33bpj7xbop/kXy8FuLnxgoP3kIs9BBuXnGKPdryodMB/5AAq3dTRfJYrg
DtlevE9BnGcqYiPopxh8eUn+S9PnWzO6A+qrnrvd9KEGg8CjbxvqpzTuDqmHsInQaooDoap4udqy
1ewkpb6xZIFXWn7ouwP4jyD+6igy4O7pGVpow+itQdY8ld2szQB0/VKFrkmTayDRXd6xrYl8XI2I
VylCD5CMcVuWBOhc/NuIPGfjfgS5l4J2hhxAzKlW3CRAh5SM0qf6r677o+e/CWZm8RIEoavlGl0m
+JgtG11/C7ers06qJM9w3zRDnNs1+gfcoVJDV4vCZH9Z760tXYvitrTUi5TGGkQlAzukvQKMt+4A
IneggokQ+wVa8WOsU1eOZFwI73VFOhUVMv4q2RumoL61eaGtNOJnV2E1aWEGEBNI6a6LtBepQMe3
3noSA95XS5xEQSfbYOwWhqKpjz0zQt1Q0+xoEPHWbZ1OeHXw8wFWA6lSLrFH5aGTKh1m3LDBSUHm
aLSm01j6cWh/Rsr4MIBqUuB5FjPlTw7QFNFZQZFJ+8amMiBKqcOFXlWd1CerBm9AU8QphOaVW6lk
chkTkXdt7+unSPI1WgnKALNVC+WuSSvTYdJMvToawH/a66IC17Jg37RTDNS3TBxUmb8pM2WQIlPF
ggIQ6hSxXxaAfonc7WQQS8XJH1OPEQWCBpF0h0LuBd5vuR2/CUfa1zDQ9Lwkn7/qSZVYVYcKwssp
9qNYv0/6WZDg31zKlQju4JN4jOVihoPtjMRHW/9eTlO3CEUj8lupIICIfqrCnXo1xy6liyOP06Ma
Pg1hiKbgu4a4SXVlhIBSkF8lTMX9g6tRkbMn4F1bniFf1y+vrMxqGlyKRoe3Thb4edztTHDLSTQU
NBhterWVKM4kO93AmKwGUSE1vHGc7HgaUHW2zqDpvr2s1eYZR01GxT2PFnV+RDMBVyzqrlhKKXUQ
rWJQPQfgAWKqOvupU/ZPa/gpjYteapY0WroEFoFyMihKmPHBCiNkdQRxxaYbWWnF2TpoEGUznaDV
xLLdGAI0pfxjyc3VGL70oMG9vITbu/WpFGf1RVhUJF2ms6QWsKzWKTF/tsFwbkRmvxVVWCulOKsn
edQmBNw0Tj9FlluxIEExur1rzeGVkeGmm4bIYZg/uU6NWBPt3KZw9HagdGZpyzToV+vv0YokKxmE
68BvkEp3HD+k5mBlkV00D2n5RwgPu7mqnwJ5tvuSqRi4qyCwUHZD9d61rpW8ZLJoVnELg9qyVnK4
Y40qbBXIDZDYWhdHgHnRPnA7tOLamq3v3qXT5Dbn2ctc9iAdDe+y5Wz6y5Vs7pz3Vh9PZrHIBsu7
nsa+SaxDpoou1e3gcCWHe5DPOkgo8w5yknfNM66Ip1FPvy+9yc/vK+CJ4rLbAdFUEAVvVeO+LC33
XmMDHnO0XMQ+F14autI+8LTT8Kz9znb5fkpBEuXUf8C/pQuc2ua6/mXH1NAG/K3RCsNmUREEEEzJ
yVIwkFm5k1mL1Ft259uFupLC7Z5E2khVFsuJ653enHXQ9WRoEp8bF2QFJSs8Nu0qvM1wIVn942XL
2TwdK9ncjuaZ2UelBNms1a6nFELk6gjUk10dGfvLojZ96UoUt4vAkQAoOYOoXBp2EoBiyBSDMQ0N
C0aKjkP96bI40d4tf1/lw8YyKLs0hzjFeiuVu2LpmxY5M9HqLX9fydBTJI2QJMXq1RGuhrus3TPz
iv7DeA0a1FD4k1X0c6Hk9VVM06ptSBMZt1B+nUpuXX6EQiS2jSIFBk101MPQ0Ih/nIyq7cuMEkR1
evui0O5qGMraHea3WWpOGET3+rl8zZXHJC8eLu/TZuCwEszdelGT4zeXwCFCgs+qnGKGI2kDe0Bf
lBGDXNjQ/6FasVaVu4IynUaTQZdQRcbg60hMH0CMY9DfKdXSKyYLQO4Wu/52vD8V5C+gMJfDsF9i
lbjFiELH3vsJg1iXF1Ekg7t8ctAXWMAwBsopdg0vg8CWJ3kSCNm09pUinJ+a0lbXugZCuq4EgpWs
OwGh3mwqCL8KUTC01WADg1ymrtHFh2ZX7vxWTaVMZMKyVfG+mHdRcRsHb+jx1thjqyIBOb0Q/dDF
t2V4aETF/C3AkS/CuYM9DG2RR8sorJZ6iX6tkRMzXnTAKox2ioJadVR0m/aC22YzNAIItaIRmSCy
5DSeq9JsighCcyl7GUNMN8SROxDilbpmN40BZsTYkTPJv2w728qu5HLKjk1IR2OJO2e0+EwRyrQG
swM6eWPxDGwOR5meczCDFfRZT0QZLqFwzu90TaqaAAJC6JL06F04FfmNqX+ARMqNzKvO3FWBy+p9
IEqPbNrySmfO60hsZhbwqOEDiNfE9K7qDFsPKl8xny+v7uY1tBLEORtZl4e6DSEoNMPDhMcklXJ/
AXe5LEagz9+X7uomils9Hkt9ETNagV0N40uozraE6r7SdYJ3imjP/v59JSxMNNT1KwiLyR+l9EbV
CdghQDm/kixnGny588cGkMeinPV2IIiJbh1zwwbQWTk3V2QZa02GWL6tB5sBMSkZGSYJpB1VM1ut
iz1JJ/z/+qDJsadhoaXZfEgxAJdaz5P6u8y6w+Vl/1+W4vOLOJ9Y1hiXnGpMf/flHdAnhv7cp5j3
C6904Oub6k5CrcRoPYsJgqmtJm/wd3wK5gK3BsQxek6xFHP1VjN11xrEHkfjbEwaJnBMr5SYrcR3
bTZd9XRExU4+6GF2UOUHNQ2vLD14rIyfA33LGwKYRQIzCa96E4WkgYS7tlB+N2ntMZbYVaHIdt+g
9rEghgyViK1rMyxcKcKFhcSwEn3SoUja3/btgcUfFdqENNll4yTYrW0H+7lmnIOtg7K3guXtWREQ
cD40wbiTyzulPWt4U0gmyi6Pl81j+/B/CuQ8K6vl1NAGWEepBYAfsvaNrGBEc/QuixFaIe9Ec0zI
9v1yLrIzKDsqCjCbzGYymr8OSeJkXecCCXpQhNWCxcq+xjY6SIl1gHJhjA25XW5FSwvdfERGAFxG
xyaIdoF2ZcDi8Xzp4p8J0lpj7PT5cczcuuttlC0Fin9fYMhXllFFtEvKJl9gkoxebVCURgBeATan
QX7LT+RrLSJuUFE30yfHLG5rGTyLuTM39zrgvdPwLE//PYzi1+/grhOCMf8urPAdYTuXPpIrA/BH
AEGr5fU5KOLIBiLV5F9WflN3MGwjVyfrCBo4DzDMJGGJriIcs25Sbc+qx0SEU7189rftRRss1TW8
sGWeC62fG5RBJwziBEaJGgE4HXTwllANQzkhca3g2GCuRXCTbamF9lN1oQ5H+p7vJZKICYPSoNY4
3RjAgc0mn42/Ly/d93AZN8hKBncuR8Ni6JvX8KAKHSrBbIT9VyItuBMZTVUajMvmZKHTI0c/3VTp
62Ullo/kN2etBGdzHTIDliRBhJmfJbMDmJRnsGPb/Nc55K9rxQUwA/ZDWY6ZM1YndfxVYKAhu6Oq
oKSxvSNoMkCWBdAABiclm4yBTSl2pCOD3TI/aQVbvr1a/xHAQ1QE0UQnOYGAcnqo66WuHgYPpA8E
1vv9isFqgaMdAGkU6F58zxYzwSVkLasV9EwFqS5msWZ7LgP9lxF3+QvTpeQXGBLbxzmIweDepEkg
eEVsKvp3+kmRVUxdcSuZx9ogFxoUJSzEmPghk+3GTOxMhE66aeE6BIARCykDk4vFRrPKpgbwmhig
+0F7DPcEAPQx7i7b+PfgAMu5EsKFV0ZoSlW7CNHSHY1u5+Eh7Z9x6dhd1wh2btMCV6I4d1qwQEln
DaJocDQwtpl3mXNZmU3bWElYvmAVNqML1yilHhIG7TWL9iOoB6cbpXxqjL0WvxaDoIi25bwVTBTD
f+NEfUNIaMemBjufhcCqeMxVIJZg5LsOf4Xlh2b+iPLDZeU2l28ljVcOA4cDwn9UtaZ9lf6USkHS
ZnPxMM23oKhCDJ+fStSEDayXYG79S8uOqnyTlAitrTdTe40BjT58XNZn07wXbmZk3ACXxz/G816e
Mjqz1ol7DeyJit2UMdq1RYGDSAx3E9VmZmVDCTGpftAsTAKqcAqiK5Vsbs5KGe42mmOD0GlRpvaL
GyBXHNgPndmNjqE/L33Wndwxbq7nX+qD6Q6vFOOAsVMfgRh7eUk3WhJwmi2NLiigCBn5OUS1Umd0
z0WYFUhdcjW60Q/jDSPu+8DOjglYGz3rUSoFQrdV/5TJeRAq9VpYWRi8RYRq9I/kv+/m+KoT5zbq
VoqVOMDvh+qxLveG9WSJMOS3beRTBe5oZZE1SBqFCIPeSPqB0cQW4ihu3hoWxWVuqEsOmLs1ehrN
YIyBjKxaQHHekXFacFua/34OWsfAHNwS4L+M5Z786gPlpBtx8S2Te70Blz4n/UMa0HBwwhKpJzsI
JxjmZbPbsoC1SM4C5kplEsswUZUPL315JVtPl39/a+nWv89ZwJwoZdYT/L7S7Mv+z6CCvX3a9Zko
x7t1FxK8cyALwCzf2iMnRYkxVgUPKI+uMoS2Tva9fKBoeU+D/WWVtixuLYqzOCnMQfNUwV+UKvI4
c+Kq4UtFI/f/JmX5itV9KPVGy+IWUgCpkym9g7qsATCtfxECcBVjQfFBw8xXIXNHLKO1FlVA7wIC
DQ3oaKFo0nnTBDCr9/+FcKF4zdCNw0IIiTCyNKuRa2AiNUkUkIw/XlZnU5KJeSsMeskGAE+/qkNK
pPViBefH1BY2zHM87gPZ60V0VRudMYhdEcAuSL+gO/2bnV/tzZhMEYmQmHV6U3Mq3XyOQUSrqXNt
Y8TdBk+bM2UYbg6YbzSitu+tA7uWzVkfnVq1GFBLd0g+O51e386WInhubEUTgH6guBORTDR5hCMW
zmEOe1n6OtBZC/Lo3tUaANVmuqTvAjkCw1QdJC6hNSDehk5QEdo6XrgDYTBAfdHgcb9uYm+SwJwj
xEomaHEoA+Z2SY8Bbf/hJaDiKbUM6AEEgcfG7VLJ0hBzIiQLPILxMtYXbgtYLqvyLxvlpj6fgnh8
3GoqhrA0IEiVG9D8KnXQPuRZOch4zYH7UnCit21zJY67Q5CLLKasQBxtRKMNflE7jeU9HRHipiYo
XKLcaS20x47nrpxFr4StoBoZF8yPIOMC9G1u69RcCZQxonjfIeGkWfdlGQLcsTqGCXE15VcLnJ7L
a7vl9dF8gBEgGe85mR8eM61u1Np88fr6UNtyGzJQCkb5nlTAne1RJqpe/28C+dNHjURtawi00gJZ
4T/MkO24QJRo9raujS+XpW2ddYxggn8VbGvAk+HiDnTnVYPa4bWqjQBMpQYKByLW8M0VBBAImtJM
BJ/8WTdnOVazxToVMrq54U16YteYywfGfvtwWZu/YRKfk8EQMGp3CNQBLMiZpoxHQpo2LaLBg7Vv
X8lJBfydPb4ON4kDEDHyQQ+DP98Y9lN+Ms7T7XR+Q/Pt3tqbwADBXK93+Xu2Vnf9OVzoUw2zPIcl
PmfZxDEoUBV+vixhA39CR//pp8bcgYiKTCXgUG4d1ddvghMwJ25b19ybN9lV9ya5/VV5Mmzw40DL
7Jh7rShU2boQ1/I5c21JU6GjDPI1gHKm6ZFGN0EhuQVqFZc13UBuXzSlYHpBPXrZ369eO07Ry9kM
GKnEMX2VcAMmU+4aI6CyjGCXZnjEdy3I+zBWhilSNIW4ctGJekc3fZ+JrnzA5gKaDxWXrx+RBspc
aQ2eUHHSXQV6dMgMasd153cEUAgps/vpNg6BVRj+uqz+lo9fC+ZCHFTjKzzoIHhkud1F+xwjrO14
uCxkazNNOFfFQP4XdQVuieXSqhPDQCgtmbs5AHzJjho/9Vng4TZaC5Y7H1gTSNGB+JnH7ki6QdM6
QOI4Crs1QD+LsXonStJ9rzSHPmn3kT49GOUb5nadmeWYE1euSB4KWks3dbUQlaJdFiBefMZTkgiR
0H0MAI82ddCeGxfMzmoPhIOX13TrxjI/5fCJzzGXG4oWG1hMHt+rUexVSvljDmS3J8wuq19TJOrX
2wquKA6BrGGOBB3OnE/X5gwDFCNgCoJIBWWKOmf7ukB2MB6DW1UtTuPQhw4ppMAhChHRMm15e3TE
L6wYS+aQv6DBh9HE9QQcBlX/GQ+3ffZ7Hpyx8cfhH9YVNAcgzjLRBqzyeVbMLUgsIXA8Bn0pm0Mc
vzXRR1K+dfKHCDdjo76HOQYNYDc6uoPxROGcbDzk3YTrHyuKnHLX+xOKWoOvhGdF96niUwK+JPJC
RAnLzYTNWi7nXMckUSUZYGyOrPm/RudO2je1T3/cS8+09qLGq58FXmZz93QAXCwDn/jHuTdjTlGO
WUblaYrJXP2oybaqvMvxUyiCXdw6fnQlifNnqT4UNFok4f1jg76ulN+HxNFEoOObvmYthzsMbDTV
kS5y8hatssq+t1M7v1LvWuTf3Oq2Chz98fKBF2j29wpZPd2CIf5/axgtw/gYmS1eigRMU9n9ZTkb
Y5SwSqQiQOcDkDnCp/PmxiwAzTzi6t0ZjrJXHv3CAUEYPSs/2MPsxLvqFmgegz2/XRa8dRWt5XJR
TbtQzRd0gFU2P1l/AIYcs/zLIsjyG3wgt5bBnbheTtUikSCj91Nik2cwh7vjgR4aN3goHpXBzR0V
WHm6y95T5xoDCM6/pHvWX8CdvTQ2JVVKsbozIbfJLPtAvHIMdHTM9Lav6oNAYdGiclfvpJvtZIxQ
2HwwdoWnfEggqQbZKLvBXMU0uIqbutEO+abOnidbe2W7+QrTsx/hM/VFiaH/ZfWXgB0YmxjV51a/
jUxmzCGcuLzT/WIX7A6ZYyi26Ss3ldMA1c3T3Oao/lYOGHbOd/HOeDL+4Y0OJKr/fAK3/OMcgG5S
x7XZxVdofyXGgYpQuzcPKoiU4NZlDeSLnLPLGk2p5GLRsvzV1X8srQdfzoPR/7m8tZs+dSWG83TJ
WJVo6oYYdHc3/U9gRwTFqSAjOM+F4em2LMCCWhjgBiwQZ0XJnIxzGEAWA99A2qHUaaDT5r1lumMM
6BowBgeJCrwrk9+tEbnm1J8svXHnWjtJMfWl9HZkicAfbsbMsKT/fNSyDyuHqDVZEPRyhUsFVM4d
iBGkzLGmwwSKbeN1rvZUvlFFebrFPL75D2BBqWjmxGLw3atybU2FSnBzZlS+SzLjAef5XwKQlQhO
LTVMpHGqEBSQXPXq2BmUnZxgpIYdJukqzEX+aNNBrMRx1tp0ViuFC4SRiozL0GOgO0UiEOxq/2Ct
KzGctQ5GqYxdgIUzEmXPGr+IZRfZEUca3VI0ybipEpI48DKINK2/gJ4rw2CIQ+O+hGEoDbBQK8PW
Wu9fGOJAc4DMPFDBNIK4mFs4I6/TFlEpim/Kn1B1G2TiVM2PAkcCcG4WO6EBWJf95VXcMj9LWeo5
GMhTvjVKmvNoVFTHZpUZQBhr9SYdaoGD3PJeaxHcLSxVQNetIqglRZg2Dc9pbOfAdlLLp8uqbLmU
tRzuLogqAHaBYg4BFLoYaHPOG28eczssvFZE1SkSxfn8ihRK0mgQlZDcBSxwWRPM8Tp1e0yjj8ta
bZZk12pxnrLOEwOQwHg+SPtuslti01N70DzLIefyGvyIbmonjuLNuyt6Du+fYueJuaKH2nKWeCe1
/gbOg2R1N3Ryu1hml3tZ7g1z4Q+dZevKtcTQEfnrss6i5eUOQgXUjamgEAe49Udpgd4BdCj+0/hz
nHi6Ge0uy9u0UACEIj2k4CzwuRJlqGZV6hB6a5U/q8dSO1H2PouMZnMRV1I4h2VZUZqRDmmhKNsN
tN9LEthxg+uxybyS3jIh9vjyYPi2aSt53IMirzAmEPTQChiA9I+JpMGr6sp36gsYSVlvl8yRnidX
3pObym/94MQeLq/qltOEq8RLFO1FwBriDLdXQWkeTtBXQvEiAVxTpDmGiNZv03+thHCWySYjlP4u
alBErkxeIuAVX1ZjM50HohvDxBTq0sLG+ZU5AU/JGCwPM+lcFbc5Qxs1+lU/Iu1X3Z8NoOSVJybt
EvnxsuDN9VvJ5ZxMQJQ5CZeD38wMlCKo45oIjESPs00rWUnhdkmq+6yfkZd1qvxGK35r05F0mQ1e
JFbmgEhLvcL4cVmvzdO2ksht2ViUlZWXi100V1b8FvUn1rzpoit7QwrQQ9GfgJZXIN/z5ZBeLuW5
JZBSBpITm6qfDoWd0HOvRIIX0cawK0SsRHEbxRKQL5k5XkQjUMQflN6e99Fp3kkn7bau7ezAnOna
elMERbsNd7IQr2DeDyX+BaPsa7BaNlKnsgG5SSBQUVSTQI89d6GtKQszrwem3su7tmGNX8RxSrbq
kJpDAnElOWbSvRLvFen+sghFpBJni+h6G2i1pFtr/X7AxE3tZv2pS10gliJF6Cn9n1bza3ot07u6
v9bz2yY6N8zt4NhCwepuvSyhL8bKUBXFkCOfYVYaWZfmAfXz0mU36hk0Uw/Fu+bcR8f+2O7D+87P
QJS9T445ijRX4VMjYtjauAS/fAB3TPIApF56gg8YAz8Y/TJ0Q+utt27KUFSwEOrK3bd1JUdppEOU
ylwM0QFXitnar9D/nRw/Yj9+KRQ3OrBb8LYfOzt6LHfvohypSFnubqS0QJuohZ3vMnfQXI01dp15
Efuhxs+XjUwkibsVU7OY2tyArtrk9MF1lV5N6X0zPQSR6OJYTgR3/643kB/nRD+BqsU1JNUEDPc/
2kQQV28lexWwOmt4MegUITynSqOVJNAWtgQQpejBGVMNY+pXqj/n19PoQjm0mjizJhqu0jaOKbDU
cSiA6KugrZerXYasacoUxWYgT6tuDf8Gmm5UYOIWALmDl9LAjhOHWcY+K69Zf5LCa6BDTfq1od4M
+qsx3EV5ZJMJSNVslwRuXPQeyu+DfJ3M/lC45owHkGpP2iGmwXUXAMGYjl6PJkSUt51mfO6B79K2
76RbimmOCRahMrme6rPZyv4YohyNDgYwCos84IblEGCoK0C4QyhA+BsFeZmikGYdcQA8IAMLD4A3
EsdCFU8XTfpvrfBaFOdsiwGcrilZREVHUOA0oaMOsR2BG4C5Rinw7JvCMEVqKJglJRgV+3qRsHkA
LqEKYWlv2QCh9GUAwLbKqzQci+4mLlv/8gncuJkXQf+Rxzm2rpnyCE9RPJ6kZ9kEwi95ZECumzvv
shyRXpxXA6emWjbGopeOvlGAA1LyUeg7dQ53pUkPVAgltSFQVTB+D6glPJa+oVBKJKQBYLk7RwHw
KisP0fxjAsVAXp0jxROxkW+sIprUKEXtSgdiJ3/9Z7lZzRazAG6vB85UPk3BjASBP+QC69i497/I
4UyxVNRQa2Szc3LrPCanVHmMRNQBG47yiwjOANVZtSK1wrq1geYQdXCMfxhBUBEDAoYKCVTUjDlT
ILNqsDzEYmlh99Lms9uX4X0eC2KGTT1WUhb7WGWJeoVKRiRDSgL/prYgjxGNWW1uxkoC5/FjKbRI
OUNClf0uK08FvqSCbOnlcyMQwpPwaHqhMhyQzhnR/9Lqh4Fq8LyCLn3BWvHMVDSrelMroInc6eew
Jy64ANzLemyVnda7rnKJp7rG6DEKex3QMOZTZBz1KXEGAEu2k+qWUX5cOs7ycMBjXLYxO4J6d+5g
mt4Ne4BPDvIuGB7aRFQuWLaIiwq+fBQXtud9nLeWhNXNuidaPFTTDWPXaXON4pSSeH13d3kRNt3E
p8X8pVVc2WQcyH0ek8Umo2HXRyA5il5ALxokguEv0X5yZ7jrLdqU1nKGk/i2q6vrLH+8rIlIAndt
FBWz6ChDAoZignxHWkVg91vp/y9bw3kJI0pncJZhrVJdfqRxHNt0HqjdWdPt2EuelVB/jAq7be4t
jDtf1k4onHMeIZsVnQ4BDoT8mAU1GoKdqjtn8y0Y2sbYcgbpOpeIQOqmMSLrhasfpYdvxYempgbT
pLB3MnisIPciDWPd6H0eMST4btzL/zBbp4K/EwDw6DMl31gS6ag1JXh8e0yi9n+yungckQvrlNyV
0ZMpWFCycdDWsrgFHVpKsiqJekc5NpgqZnZyLN/NU/DwRO7rj0IwQ7WBOIBOr5VqnGumAWDmlBzi
+g/5Jno2H5Kb6Xdl2eW1OTmq5+qHZ/2OiVycfFlJHve1NEkKnhRIxevUG/70ma2ftEOY2iGgVgTC
tlzJSsNv4JxKWcj5CFmod7p5XDkzOtvie6rtLu/c1v2zlrNs7MplhXqcJm0MOZlqHYxUuw4BMzdM
ogSRSAzniDslrNWsXcToskOHqxjZNVHyfqupY20V+uLUVrpglNScukWItEdNYle/xo/5UXHz6+JV
e4gNOxK44c07b714nB/GRJXcJ8smNfkzewft74/WbWzJi9BY2eq29Lu8Jo89mvPv0uf/27Zx/hl+
M62jGpJV9WOgz0Rt7Ep+uixDqB7novspUSR5sQ3jpKLJ6Ydit9fR1QLfPECl4nW+Gm8TF+wsZEdF
z22BQ9E5h4Jb2wjHCrJRHq8yWzlrqMfbxsKS4b3J6C4wBTHSRlfV0p4GKj4MFoIIlZ9wDyZMdJWt
gp7nMsLb/pylV0kMDjGXZI0bxQ9TdcqDfdftqsmVqps4EZzEjQzD8gGAX8TwAerTfHvFPAL8Js3R
dG2hpTzpUzcrwaGNVitQLwdgTj1MoQFuFC8TIU8q5rKaX+Okr6K5k1NQhq4rE/PRiXHNTJQmM8Dl
7pPhAA5tyTpnxbGuXgt1V5vPlm73GKORCk+VfyvKu4E3im7LY3KHLlHbYrKnAidzONEq2M994pjl
I7IkICHIitq10EfZlL3d1j+Aw+C07ZnNoM4o9yoJUac89Frjg4plao7NnKBQ84POkie1GlAHfIXs
49krs4NeXRVS7lXDIZd2QXww8tlus8NMgRi/q/uHZDwFKvD6cpvFzM3yXyy6ZkCyNBBVZIVrzbdp
fM4JpoF8sMCX5X7MzzF4FidfbhGv5s8Av5ODfWzuqfVclHeAeQO1wXU63QHGxlQSl9Z7s3qgrZ8l
ql32R924itmdURyl/ik0XyzU/edjUl8XIL+rkoNZ3GfJLm/eg+ERdZPcejD7fWHY5rQDd3WO8yP3
AFWLPhoNQBXnYfYxiuJFgCbJXuXmrTAjwF0HoFrwEuMUgspOecrjB6l4VycQ5wTAtAAVmcH+h70v
a64U19L9KyfqnWoQCImOrn4A9mRvz1OmXxROp5MZIQYB+vX3I6u6y952et86T/fhxomKOBm2ERIa
ltb6BgzXjJqad9JZcZA9E0kjL/lqz+ewQbCaLBpQSCE631Z8jekX5fJOqC10bk3/o1dRHuxtcYE0
lu7uePFthJIP9LS0WgbkFN7XdTBFhV4n3qqzu50FbkUP/UNKLkp3DG3JN7z4AtDQuspW0NE9dt6/
D50Waupi8eLZKAsd0n4rmoiWpsOCyYmcHdu16z4eVllY7ruwt0P70j2DpO0KM+zGTkCUPbIRftC8
j1yUFwQO7HXhiP72YFEllUO7oAXzPSiy0RgVUX3R2qEIH258GHfWJ88oHD10K3Wk4x9YaaLq8Krl
g4Xpy9lnLQ61nygh8IVOVGgeYGFaIXSNrtmKnTWrbj9v0x2LmzjfwL4WEj3xsZPgg/3hzWscHHSp
7mSfjHgNEkFxDE2L2N9gMx7X8ssdNODDIGb7IvwSfP985N9HQW+7f3DMwaQI8hAM9TIISqXVYwNV
sKYJB/dY/5b3P9j/3vTv4KSziwoKShT1qyqszr3IPU3XBfqpYr3pV+K02w7RsZTSB4Wst307OOGq
1CVBzzGm1T2cuHb1WsHqeIX8Y/zUn52XGxodkx441suDqLl0obfzE8bLghMXhLrp3LW2n3+wj07R
VyMZ2EsM/SoGS+cGTKV2WSp+8s2mW2PXuwYasN34hIpTHJTTUz+SkBUp5I05WDZgpo2ZvlpomZ+/
ygdeeK8H+J2idxCUpAmWkjyCwasAZjHrepfHxbmIvxWbKTbXONVClFnCbs1DHY1rgP7jE5qHN5+/
yLtJHLgAiQOT64JUAAz8weIZrXQubSIQRs3tmnAVKWyuHTsj8/XnDb37vmgI/FBAK3xI24EH93bs
g9KUjQ/jJiTeIFvu17AbWrlk/Xkj77/wQSsHa5Jo15RTh1YgrgqNb4P4LJQ5FH8Bwd25UQ2fWRSv
qiM74bG+HazQuhkrlqh8jCx51ee3DV2Px7Qt321yBx07WJDIWFqdPaBjVm7bu7JQ1UNAc+Cm4Sbs
g3c/yzM25OUPa8inI8nMj6YIaEwM3Htob/PD216RAyujTTmiJrixOxDCyP3YnhL3y5Fvd6ydJep+
tTqNR6ArPGMUAwR3sTOt/U1yQr5CHzDZ85v6ujmlZ8WORt0xVOT7u9kyuASGaSjl0EX/5G3LCTPB
GGQFjCZ2WHo7ZocPbahX7gYcjdXCXYqOdHU5k99s6QcNHnzNIVFD1g5o0D/r9xnSw5sgolfscVxP
m/SEnx/NSbzLDhw0eLC7WnSuR5aiQUXXUywjHRIH3vWRt67hsHFkc3tfvX/b2s8M16svOdSl1FBO
Aokmdi74Rj/LMuzmFYmWS5rZ+BcdoqM06p8wm+btscPrw9WICwH0XwGifMcImx0pa2KqEegqwFv1
dlxSWdQ/1skPp6sLS1BvoYl6h5UEv+esCTCsiLiGH/DRiPyVtVcnzTdxyVYtciLn1WWy7o8Z7n48
WWGPhPrFEu8dekEM3AyJz9EuqkvP3hVA9msRl9/IrYlopC6Gb0fm6rLs3s3VV+0tP3/1MalFyj5N
5RgxAjhLD+fN0I2yDbiK8WiHA66AR0b2PQhhmT6vWjyIaNkgSr+y0EP+mMyhQrJ6DVlOHeZrP3bm
sLuYY7axdiCLbH9MEXtsTqx9foTtv8Su73oN4WwH6jMY6UMgYFs2HZfushmVe8/5wYeXz4f1406+
auBgCwC8bIQyKTb0fvKB+Jah8vIot/l1PQCqOjQBQC+o57fgwM0e8tAp/NNQ6R7TbdLkEYQIQuKL
MDDqYmzGXcHd0BnbG0418n1WduyW8T7WX77Jq9c92EB0wQtlk+WI83f+4/gE8zN/nd402+sm7Lb8
uVqbMc5P3JMpcvx4iub45h/DYN6+QnAQvbmWN7UlxYhVZqfsR2u44lkU8IcabJvPP86HHx9ZFjhM
Yl2/M2bONVVZ3mH/Mih41aY5nyb7WELlw+0DKhLQfAMpl/KDST7VDHfUZUeGsDcFtfx8OF/TU2jS
zl/7MLmlJz309KNs3a4/79uxdg8ubbloCxdmHpjYGdl5jdmjVA3pz3mVps+ft/TxKP7dw4OID/4S
1PQJWuLBQ5bde9nq8+cvK+RwiQLqAtwLEASIXA/AJ6xrUuh7KUzJhG46ZD7EZTBdj/XGqcvz6hjm
46PevG7tYBus/MakXYnW5uBhSNayPwZ8OtbAwYTwWUYnZ2nA5zeLLITefj5cSxDzbrggIYISDwVa
51DawyEzpP90O0Ke5Rt2VFfHXbYGsyVIos8b+jAIXwS7/mqJHyxUOYFiywq0lLm2juo0Rdq5yM+q
5Dt8Y9YJcYEwLfu41sHDmNXgxNX9va3BbKBcnouyOzLj38N2sXFA8dSD1TDApu+0U2BnpFxd432K
H07oBHEPZFEXyv05kErIivT2kevAR0ss4EABwSYqAIzmIJz0MhfSW6obo0QMMP/YN24Fps1KdvHP
gf6P5+k/kxd5+efH6/77v/DvZ9mglpJA9PvtP//7onmp/3VZPj2/dP+1/OH//uLB721e5PlT9f6X
3vwNHv5X47jGP735x6rus36+Gl7a+fqlG8r+5/Pxmstv/t/+8F8vP59yOzcvf/z2LIe6X56WZLL+
7a8f7b7/8ZsTYCX/x+vn//XDpQN//IZxeaq/v/uDl6eu/+M34v0OeR4bjlI2EuXQJcOmMb4sP3Hw
E4IEHS6f+CmkNvGTWkJH/Y/fqPc7iDZ8CfyZD07doijSQWgBP/KC34HnBesf1HDogCyE1f95sTff
5+/v9S+IPF7KrO47tPk2DGcQMYOAEMS4PGhCADh2CCC3mXFaO9GgJpnGmBV0meweid2gtsJhBH49
LFiHEx8yhfxSCOPDDY7QaUMG0vI/J8+bufP6Xd5GyT9fBSlPG372yFvi2rNM4ldhnfbUqDoQ8iMU
a+ZVUjKxGtr2euYAzL36PH+Nwj9p6WA5MFhUwcCQ2FE1VXTVJkEWFUWbX/gZsY8cCR8NMIRFAhCY
EJWjrnxw5pTMmYuucuwFdBhsjMYinBwPqZ1shDxnqrEePajw+GSmoTDjtLZ4IL7+8/6+foeDkTUw
vMihyWYv8v3ZheuqIK6SQV8ztz+m9PN2p/nzIzoe/MUdiF+BsXJwZtBZVyMUylG1NPOwl8yFp4bP
C4vENXZDK0yqaeyORC5vz5E/2/xZg1qkMGwILr+dOMBCFx5N0b0cXzENLWWNK8hSpBHMzq1zq7AJ
JPkyc+T0Ih8sHSyagC3iV0iXHR5fc6LmuhgyJ6qIlg8cFgX7JB1Mvur06Iu1dCfhRi2riRNT3gax
F4jS3rVzy/XjbGxordAEMcSqsv1WxbKujQeR3dy66XpjXdY+YHoXTVsUWZhXylLXrtdmxZGT8aM1
FzggueEAgEDTss+9XnMlXGs0564DJbYC2iuyEMUWmt+Q4UcNpfjy+TSE1fybE//nl/I8x4aaxjJi
ATv4UrPxgqmGuFGUmh7czmBgUxAmIq2vPMdjkA8a0kbE2ithPjYmMBBmVBHUvxraJKAVC5+FiSXF
GDXw+yig3903e8eCOko8sh6yWQOt3X6rcdrXMUilXhrlpp9u57R1luSClnd6YlN1ZzK4r0ZBMlRZ
lNO+5iFLPK23QjTqB2lqP0MEzOvLOq2KKaZOrWsasyyf49nlUPdkDcQEtpYWrYx5rnQTIxNWZ5et
ZN64bRQf06hulVPC9Lswj7WcmnJd5bhCn7V8aNMIobZ101LtfRsqmsJT2K0NjbtCZH4EMakxtkWT
5bhMWfzZSewaVT/ltBakLBW/diauUVscKMRrwL1RIf7rh9i30n5YETJaRTwNTvGlt1VwObiVgKp8
6zV3lOC8ORu1lle0ULTazHKQLKxKw+6Cvkkm2NmV5IK1nfqKYYKGJR/J8B34Tsi+D16SgfNgRCmQ
jU3oy+ilQQk5fi2KSEMv6tn3ZvaQVYP/BaAe0E1kk/snDe3Nc0dy0O1LR7pfaFGb8zYfkxcY44xX
WrbLJV6J4rFwueRxWxvDwy6ZYeVXTCSNK9nQ+7kLoPukpT/f5G0th6iBv/mNsawkWXEh9Q0vGn5t
GMgYYakJ/CGnnPfwmyGl2S62uHVIShgIAMjNkYGdwd/jYd0C1h9aAUskqMCaPfs1ZD03prCyH33u
OVmce1axh4Zk1YdjWQQ6NiivaNRKO1SW8gzoxqqR5TXOTFauoJZIIGAuId9l7ieR2HrjW5Png8UM
JeuTjGsiwDWuRg2mv8vzu1q0hEUcCu5DWOcjnGOkZO1dRwAVRcY/QJ3X8wB133lD5cs1050PCg1P
W1i4wbF0cMNaqhSZ+hxaSuR8rCsDaoTTJSiFttRHWbVS01Vi2zUB4iLVKmywmbmRI1x/iqtJls+g
X2fTyrQ5VFLb1M6xJEGKe2xGUNXWcNc2KDprRuctRLIplorH4OCW96y/c3GSzaDBz5kbmV73MjSZ
KdgKgU73VCqROHvlQX91bIrag/pmPpaRDoh1nlSpoFsCnwEUwvzEH88K07R+XJOGjBtPD2Za86rp
/Vi5AlOhR0nLdlC0ZQEqqyOl+Z1UzAYK3NKDByk0o4LNXEx8PhNsHq0z0g7z/DBxN9CrulFUrZu6
n6YX0aX5tEvGFP8LGRt9YC8Jm5CnwiLzgCIou3Pp1dVw3/ki1RcENoRwWWhHOsF2d5CnHm7HgDaI
ZLCvGmWBq2j3gofGn2ULPGZpRXaP2ZkCNtpUFQrXnXBCYgdtf44pEDzYzdz4u1yNDKa2NezuoRwk
ArObprbPIBaVYwb7Yipjl6XeTe2Q1AsHVkMikzWte6lJBzeUtLCXInM2Q0BCqsAatn5S0nmlHRs7
CDZNSZ0HOESklww2dd8cOhj9RVRNxvqwqIVQj9L3WwPi5TgUtX2WEq1Ih9xrS6tT4QrFUGvPfM0i
rXu/lqAPK9I48MYG3eOiKixo+MSQECuTEoFTBkr6TliVreMsyfzbcqCDDoPJMJyCNfWa0MVZMp6R
oahALPUaTMKBUEvGsBkeOO4gU3+rPJ+n2yqH2lJY2hxlxQEPc0OPTcXDTG0jQgd1MglH0cH319od
ko0UU1GdAbFXkG039528GSjkFLGOav++GHx96+s62MPPPD3DMYSMxlQ4goWGesmpbIdpnRZ+GvuJ
W0STjXxzanRz10lX3HjppGWYKE3hHOf4QBtOVf0k0lJAfkk5kBGp5+subbq7dJjlXgdzH/vgzN4L
ax6wnBMRC4Y4GboJq9GazspUTefwZniSngD7Qwm/XdVjA5vqvgUSAwi5VZcGeu2BqAevI+h3pr3F
4AzUVuVtl2kNgZbBsU/nBAVzJL1WdoOq9ph/TVAzhDBVCYTwkPZ0K6shW1ttEHwphsAKDUuudOOR
bFu5fF8EgTiz256tZGrFWZBWIfjSSI5V9qMYAx/ammN7x+2mD3HvG7ccxNgnqnMrw2aiceJ6Gjkh
m0OqxEN9ew2lsXTd25C9ZupBQeYEm04z8aeugtoyk2W1xV1r2BWtKL8GsArfjtLTm6rHFjVNlG+C
pMT+wRwzrxpveq4D+VAUooTGVrqaXYXNnjRFVHChmzWjU36WTzUwcADdnBZd49px7ohHb/ScTSVH
GYQDZ+KbEwDk4lpgvtUQKRwbWkRW5TyqwlhRP8P+nXXAIQ1Va6eowSFX3Aj5IKbRfxCdaW5d7G8R
okl+Zc3GXVVadqHLhh85dEFXVpCedp16nphoY63KK1nTXZCglGeR/AHKJZdjkE9g/eA8LpaxKsqy
XyXg/UMYZB6CSNggXDplrXcibe11RtOTLnNuSekioyedJoKrt1qPece2uSfoyVwsIJ9MIbVtAfAy
IAqoQkiw2F+gSNa3sWiBKHFq4p7nHNY5oZpNHrdkLAaYI5My1IV69GDidFMTDedwbveKxq2AjtOK
Jc1l6c/+ulda7BCz3i5M6fMxg9hCSFR9gSz0SZsFIEmRJuKd/JaO5DwPxAlpjRX2OSTmeC/NiUzY
ReYhEx8M3T4loG0LFlgRrZcNZEyTOY8R6O4bXac/EBPyb8wYK64CI8AHAUTGtmDQmxu/8/EEMke2
5jnWPUsiD/ZxISRZcfLi4NyDqy1CWGvAMrUqdpODQICOYD7m7MUe8Dd9PZMtBc9RS/vHWPtrhGP9
RWPZ0D6qUe8B4i9qrOpZ8LyNPcNV2LreRQox/i8T7aydZ9KrwijElCofkpAQ8JlalwOzCjWvtdux
dg1WSwzXmBqTSK0Gf6JhPZgItxnQueB1jHBP7DI6kliWXK+yer6SXpusU1Y9Jp3mN1BdPSlgAAvD
xmFTpdCBCAQ/ExTyVqx5gt8GbilWd2PpfNcHM2pg6ZfeFbfzIEEGVO0pEK4kRoLxqcpxgCHhgNKV
EudVaa38DISLulPpaePg/iMQ1gy989wpo0MFibCIKcfewPEMyCxRclxH4GhUAsG3CjqCX9aJJzZJ
DoVRDHnmf5Ez62N7nn/YZZbFaQ3X3wG6TVn7rQEZKyQCyhKdn0WyaUqsyfnRs9NhlfrDylhBv3f5
jA0V9V8PEe8IncWEh6VJxjs+ZZm/6mer3dStq6fY9kdUq6TyNeKR1kKVIQl6hKFBX5i4R3D4JaGJ
i4d56fyNDAqumlM/J1cY65xHvGixuQ2WuYJ4ZXIzZ1P9kI4+ESGjmcKoVUkF2p8L29FQj8R+YX3q
mDCHZbmKHEw1FZWZbwFZYSpA2XBWYujrcqQxAhC/3jlpR3gIMWUzfAkUxI43dkZVsGsM689zPQtv
7QhPXhZ224hIicDdVnaXnhAcsbjKCb/MwrYl084uymBrTSh3RsYMOWYO/EKhRB2k7rfE8csyonbZ
ZSt40rc/MIwlwxlQ2+DWzcH3duagbbdi8MawUCzJQpN4Y7ruxp49LsK6JOzqGRz1hgTOeYdkDobR
ssVtblc6gVMUI9d8zkoZuZaTn9v9jMx0y1z+5Iy1Y24Ekk1AmHS0y4CV84s0RC9zsWpaAvcpN7D7
MTZcILQl1EgTCsAxu1gHjX2Pu+0NtFkSDiUijhezR1UWIVQmIaqA2yv+v/Z0AGdNbaU/GuGQIhw6
L4EITmc1/SaRylahP1jZznG1fExcd16NVJD7PqA9WedAGDyMAWvbeJprjBIjbQ1P1aAADbPhib/P
Sre3Y0M0vELHtEb5mMGahOHyNlT3Ppuz+yypMFEdUrNbuEDh9OJ9wbMw9RMgRo0Q7WPXdDnGaq4M
FC+A1IuamdWX6awCb5UMIsWRkBQTGmd9+chyxf1Q106zdWDTN+x64qkXQVj2WI21voIi4PjIpad2
5dDM7kLpUe6KlQF9gBY3wryyVmZTdA7UpXLPsCmCwDS1Q5JD4D3KzOB802kWPHgiwDZU0iTHdlvA
6DF259a/6xrLR6SOiQkFPrccrz2m5PdCVxW2pUSJMhomNe8Hiag/8kyrcR8ZPKpWQdB59caSjnxp
+ew92pWgt65fNcg6E8+TUaZpI6BBELRDzAZrxMY1zWWDpViP331EClARrTvkzXtfO9deyfqrRNAq
O+nQyHU5IiYIkfmx9MajfYFTcvRLaNR3wD5nLjffREXl1WwlTYWCf1LeC0nUsy5tc1G4kAVYVhls
bH3gEG6rnPS42fopHWPVB3CioNZYkjgZOpMDWOJPsIgzJnGB5qTeo1/D5RP9Jhk82G3m46AVlRei
Q12DvE+f/aizyb0a3AaXHK9nXRcjMjBfuJEKzF7Oalygez3Xm4405d2EqJ2FTg0gLGRXUAHtklZd
6/Kn8LCpZRNy7LTJqoQT9HclGs9EYrZHFnUk8b3VmElpVtO8uOMaM85QvqPzvM9cbY1xQyfra6l5
i6S/sRoJRzfkVEPNp65YT1DCkmFVlByD3M+4NVHRWsUqHYepjfqSQyZCExwX6ZgDdOySkl67lcl5
aCGEvytn5uGxHR9wFeubFHIPNjgE29S3a7WySNvs9KDnZD33CUBkee87O1jLJc66SPN+Whu/z/tN
oUkwn9ESqWho5JP83pJBxUKWe+kVQ1zqhBYdW7miZuyaWCkOELN0qzpBhmG5+lhtYV642w3pJpCi
RhCvtXXNU3viod2xEurRomXFmjbteOdbrS8jFqCbiKBrdeWYDOSlbETGdMuRq6g2duKWV20/BR5A
vZ0tVm2R6gwTiyBFDJVbaBWzscN2Dpk/hfuYXpsqmMDebiBoKjIqNbzzcEKtk1KQYd05onj6PKn1
QQYNl3DER7hRe8yjB2Xo2oaI+1QhlzxjOcM/CvSoufftjVXX45EE+Qe5VfiOEB+qtAA7Qo/zbbJO
+3lhhqWpqZ3NWlUuLC3ywY2d3h+3KGAlR3LXH3Rt6RRqmS7KED5bfv4qIc9ga2vTJZdLGMBrtkin
U0wBLErLmo6kcN81xRfcius6ixTtoovytinXHVmbpiWaSjho8zbOt5oiQHTBPDtSCzsoviEJGaAt
1MBgBogUNbLyb9vypec3wq3SuKwn+9rQJt8B21FU2OvkuMLg59seqd18hVSGPG+gkLseNLFuc1z0
z7rEpM768yn07rvihSCRAIk9JGBhrXUwhTKIBxZFkaQxceevOssHXKBkhp07yVYImO3Lf9wcsGXI
zxOCrKrzE2n76rMWiWr9YYJwYUAruEOI2Yk18kBbn7s/OA3cI592Gc6/q7w/hxv1AAey9QT+avZP
DbFXzXmkTiAnTrO4h6hi96SkaPl9ldRy5aWpNT8SXbuor/lltTK09/8sffyjiuRZ9tzKTv7oP61H
LnXLm759eenPnprD3/x/sSi5IHh/XZQ8ke33p7dVzOUP/ixKusHvqALzxfDUhX/Rz/rin0VJ1/sd
MQrYj8B/2Dbjy+r5qyjpur8jcY7bV4DdDpXrhWb4V1GSBL87i4x0AMSuB9Qidf9JUZLQgzoB8tDQ
IljaX/Y7+g7JBo21oP8JvQYf09lSUg373EgCO2TVBmwLZ4dFcjyx853XFalZWwxSc9QCP6Vrvf40
MWzcdY57P1ZE7UZIdFwR1X8dQCdxG2s8r3U231kVc28J8iV1JIdp3DRuPq17eA3sJ+LQDMSb/tKF
BsRZRyu/O3FHJ8CpPyGXjeKSX7XrAFV094RlBUJVXrhV44U2ksBl5NttdzbY/tAjH+TXoKb4HAfP
S0nBjHgSHOp8CKw7L4DHUpJyK8zsdE5W8yQIQpY+r3zUViXiZFB7mNeVUWYj9+GOHjsdlfbVacNS
WNYDmWpDetFRoSsoqUO7rSoRS3jBnJftOO44QIeIgwIUkJze1GcZnlvBWtvNhlVdZA4uWk0/Gv88
62QK/+QJmb4NsF6+dy2stqnbEOAviTBvznZdP3nJyWgyBxG7Sct+5LFiWbJr3Sa4xXkvbIAZME4e
JIXzVJ3SooITumNVX1U1TWxfqqY+V2ricZF0Rl9MHYSq87nHpdCunPzMQ/JkOC+DBs8d+wmlIFoH
9Am5vhZ9yCZV3tr+XFcnvoG2lMAoEZhtQYVnGBCbQzlH5GzdWUL4KCHY2cPgqNQ/9QensmkMgPKc
nGSD71hxnjmqi1MrpQ8Z8uAGQZmHdECecIi4WEYl7mnpC9lEkga6jdyi68zKGmzc16YS4DcoGeNK
t6iPQQcITgpFETeFXcBZNJeu9bUYg9ZEuJXwPEoyMUHwqvPzYN0nKNes+gG5Oz9tqiRCbAhlfqRc
KisaiwqksCajJbKRlnnuCdTf42nC4RfVwrO/TiPNklXF4BNzQ9pyTjY+88R9zzWUmz0zm3DWATUh
zVA2QGorLW6GZKQ98CtImiCDyaQdoYQ5yAhZfk5wc5fDKYdUMj7SMLALpGrLKl4w+RCtYmCIeRZF
dcfRqlOxlVbZTkBq4QfzYEICeRzBT8WMQyp0pQRS35MNuH+15bG9ZTUE0oGKBVtcUBCvA1BmrivD
LDvMEliuh/PkQZwG42OQFChrpAjdTK2Jyb02LKWZb1vapirKkMj6xrOmz2NMAfY9ZRBvhTfOZH9B
+nq+QzhPRNS4s6xBc6qK26F2UEeX2UwtFMtkVewJ/A/l2TCnbrCh0MdJwz4VdX2atEXXh8qS6gUK
PkqstIecStRDasqKXWAg6y0ACs6ZpxPArTkvTx0LG+LaanAfiHFf0iaGt5S29wmyaiMycbVaRsVv
5NqkbUtWnidsAIwhM8hRoQisKu54s3EKUt1bLTXNCqUq5DJMEVS3AFvAaguZpXNE6h1qab7J1hmi
Rxdz1bfTlZ+mAO8CYzKwK9OgYrGemNvcszbpXoagDuBZYqzpS9ZWxTWXBqXLdnKdLYJWVkFhVIMM
xPEgtlYMdkK0zeutpja0JJzZEdOKDL7I2w0VqBCvjViuIi7Zw3KpQN5Zhm3V+3w9dyWSj5DF+CvG
/P/n828A1Xx2Pl+m0C1rIOXx0r1GDv38qz8PaTjw/r4Y09oeSisLOgdx4V/IIcf/HTAuIIQA1oTW
1WLQ+9chTezfAwDdQMulAc7VhXv3P8Ch3wF/Q+kdpX7gEwE5Yv/kjH4b1VmAoeKdUPg9uIOMvSWa
gVY4JP1x543TM+qqHtjwFGVAZ1zRueRrYexvr4bmA8DO8tS/Y8i/W1si51exI8dNF5togIwG6b97
bv11yqYvnl3fWj59yp3h2NXA+0U7B9cPe85SOOeqaZ9Ib8b1XQTO1dSy5LzM8/7KH20kc5FxPJW1
x+5rWqskVDpNz4Yxr5DblLV9PRHTVcjYVOUxPfK3d6O/O7+87KvOJ7U7j1mbzvuat08I5kDBRRb2
BAeuOoICWYbxo+HFZHndgmxhzSfbTgNDIbaKjfvWIMkNFPBX5Uq2+vwb/qqRJdZ71Q1B5gJV94rv
WM8j3cjYqbZQjVtZ+t9s4ADDgr27Y8jL6r1VBsV3yFdP25bkVuQbXl312rKPjNYB8OfvD3KAImVJ
1XKWNeM+aJi686REUV4KGSUzz1ap7PS68aA8p1rbAQZktp/8Mh3WWKTQAMhsa9hbQQYLSgH1jyjR
Y349TgFCuK4l2cVMhUuQCfKKk1RpdfX52B+g0P73lQ+vltKrEKOmvd7n5Zw+Bb1PIECQ2LdDOQOW
zwHoB3mf+9WXmTQcJcEy/7PmdMy/51dj5h9ctoXTGoF6r96XBSpJPL1Ubvcs7XnbV2PYlCoaFL0c
vQdOmg0DzWlCeSLLgxXVw26kYwTv+KjsvCuTVCurzjcZOzI0v1jy/sFGZgCJKzwHs0ZVp27brxaJ
5c8H/RcT3j/YtNI2aS1V4slJc98EVdhlQE6I86A9tqJ+sTEcQgobnTJlTfiosMmyk7XNz/LmyKX9
V6NysOcQe6mfWNgRvPbea87c8QiJ5VdjcrDTeLpTs+vjuSmgFjm7qNI8NN0Qdc0x089fvfnBNuNA
LFWSbBl158rG07U4onjxq9E+2F78YZgd4Ln4qZotXECH4qyr6K5QdXZkvvyqgYNtpQqIBm7Qz/Zg
k3QrQM1sSBkAJOD185HMzy+O0cMcJS2zrlFuw04HMDU9q0oAIAq+QxXixNBk10HDPfy3pv6hDAmE
DewatRh+miXBprfzMCfDqi9glMX+zOv8Eiz8i898mAMdZJXZLCf8tBmGbTnVG0T6R4KNXz36YN3a
CpjAmfb8FNjYYZ0X9ovbkmMkvV89fPn4r05BpNETu2/wcAHO0iZLeReXs31EvfoXM+hQyadUTlal
DWOn0EbYz31x7bf5JW42159/1V89/mDx6rF0HCsT7BQOwdddNq9BzLpC7mj97z3+YOXifuISCsDa
qRz/D2dXttu4rmy/SAA1S68abMuy48yd9IuQTndT8yxq+PqzHNx7tsMdWjhBgAbaD6RIVhXJ4qq1
5h1gHSGTJlw9tf8rTvifTYZzYIWM2QRBESNsBhQoZk9tM658ueAwzDNcpaRRxnIpjTAuDYB82+jZ
0sZXmtGbLlYe5k61nNhqv+fEGpclliJwA491pIezhFxEiQqjhNbvfZPfp2WNCyZbVkYliBZ8fhzZ
GbtRM3RUVUWIO/GGDYBh0CgK2gaPsPIZmHp95c+e9cX5U+P24K4DKnAY0VNK5c4xGbqJLG3xqr7a
Qz5pTUNV4HvaufsL35OTMhutCt30oBFyFMCRHEtdVqK3qHHOsSGn2eN6DusCRlvbk8oGSQMUNlda
F83QudeLT2/HDI9byfnTrbcyf9OGI61f2bwSTEWtc46dV0g4AraMuFHdlf0R29xmVCe80U/e9QUW
RA6Nc21oYo1KOSNyAAIb7yJW/clSCbhLQteoK0VD4Jy7LCSKqlUbxqrgBZeez1u4NoESoOrItomU
lXUQrTK3RxN7VJk2jWbYGw0QDtSEmnDz9q1JUjnHzlkTU61uzJBFlrWjleLj3m1vJ+STv9cBdwZX
CiSlKqT1QiJlwPgjSdxIqJPIu2KFj1cwO7w4UFzbAM3NkhESZUiB4dS8zBjjla8XNc55L8qS01mp
IiOUFbDajy3oxiy6VlwtMB+V816WqrVsAP4Yth0k/mLptWos6pitXINAql0ZgcAL1PPILpx4Vqla
a5WJ6UnUp3FQXhlt3hTUhH6zfc6NZ0AZ6WBbRpj0h4i2gK0jVzes1buIpkj5/PVImEIeGfIjYZcE
VXLXgIWs0EwI68Sb75kn78J9tFQxLqEhGA/fATSxX4qMtg85q7sV7xUtAOe9aWaBxW7AAmgxJBk6
tcQzCZsAtG2Rn78+CMEs8Xz3QzunaZdgECx6A6Bw0yqFk6RI80epf70HgR+c6wgvraidajrj5bo+
6MXQP6vUUre2kXXB9dY5Wr3/Zgp48giq9r0EqFB+wOsOPRfFFPEmQl3HT8uQIqDGJvMHy42y9CH3
CzgqsaQidWSzY49xqvYrX8EV9//zFefpvXCVLgJKICo7cMONHdgE6dj+knsyBGpEC0DHi1QFT0dO
EqCSNQkEplqOM4NdqJ26zSVF29ZZP4exZiZ32RDpbo7SltBS0ib2lmSObhMF9RikBW2/RqXIS+Jo
AiaXmhIgqufy2OtzKTgWKlxQKW02tVByag/q1FI8zQCJ3TttvVgMyLEYERJ1CudHkrwGwjfp8HK4
cnvnqCj/mT4u0mTFRO1GL/MDM5k3RgC3Nsa+YtHetuwjs6kHrM9eUo89Pgu1SsepQ20DQK+SbGyH
RLk1FmY4lg6xzOszIXC8j2W+WE4kclD20if5gTKZ7Xut0QM51SVAiYGhvd4Fx0Lyz5i5+KQaM57f
oEdykPXa6m7seGTLGXxd4JjRGrsyO6OQNZxHAffHm82WAU5NkKhFKq6bYg3PovV8gDR8//v6B4ki
ARfO4ihrUA5Tg9FXAycyLgaxp+pRATyokkP6ZlhLe55f8b86PX+k3C4mt+hrieFNvjwg45T9hE+U
e4LCjD0E7GTgTJVl8JDHbp3OyOhuxrRvcEmkHm5D7QFsOMVzpDfTvpzn+i9oWQmwv0SKJ0eLMhlg
rYKxWw34GehxmRYNLdMYb/sJdQg5BOZeyrSXISpKl8GN7X5eoTMVmMu56vnS+6fEUEtsvdkht09y
lh3i6jYxm5U8jmC6PiiCLqZrsEhHEqDHD2OZ4y2ynqsdtTJUEMEvwlaa6xW6W0Gc/vDNi34oNDqA
8a2yA0MBoluhMqxWh7U0giih+0H1fNF6P8S2NQKGeKjtaheB/USNkZRa/uoNcKHqybaQ4zGcWHr+
ljHzWKGhqwB4NUFoavQqcMGtqykPJWRjlLU0rGhVuIhlD5AMWvBweoBWWUwOfYIyAjDfw+yuD4Cj
gPhveOALkssxmfq+l8tDrQCGiqdyawNuZShYxqTcVcBJBm1alz/UUZ8PdZpgz7BYuQcgon1CdZDs
9TVIQMumLVZyNaIBc+FK1qg2oDKqPKSttcvn8QRc/3s26YchATry+qAFfsSrurfQyVXtKq0OzZhu
u4lpTj2Nd7LCNtfbF5g44Y4i0QT8HJmm9EDLun5TErnc9MAZrziQIP9AuKxA2igQZx3hqJQcM/oI
5VO31lCd8Y697Pr3C9aAnH+/cKK8VYmM2t/sAKBz6ZbQAnRIr/kDUe8sgPe/uQrn1bnoZbKz0pab
c8Bhhc8SCqQrjmzW98IZ4Rxnkua5VKIcKIcl8QrpNwMG1wJ+oV6ThhRNEnerQFGcQrpzvIwnvAma
YOKFAldlniT7/voqiKyI8wQdLy6llQzlwU7Uu66sAt1UvO81ze3BI+rp4MFIKY6t0R8kPfMHKZK+
t0vxnJ0djjGpbCTpgcT1H5TB/uhpEURK+r+xVPx/xAJO77PdtAT2WZI8PUxUPk6J8ieN5D0wAn++
MzdgK/rcPOqDc6mYyjnU8LQNYOa2JGs67F+v6Af44NLiUzs1UVxezSGdtAedsse51x6vf/XX1ohK
ls9fbdQFABBjMYfpOJ762rzVkiwDrq72pZH8byoz/8w8d0+0kfocFjubQ6shtymR7iCevtcBYV+J
CIJBWNzKdlKrsdawpjBVwYlW/UTVvl8My7mM0L8+TV9HfkgwfZ6mTsPhd7bsKezbIJ9RkhEXjqQ8
XG/8/Jn/TtdCVP5z4yirk7oc8rfhwIb+tc9qVNurIO86UdT2HVJWTZsmkvUgVQdgu1Rb/nW9X4FZ
WVy4nudM7dIJg2oAYHtIJezPA9GGb8UKxeLCdIZSz1IBEUUo4eFtQtqqBg/H9Q8XrcZ5QJc7gGU1
OPobUzhrdx/VJ/W+j3bX2xbZEheeu0xHulyRp9BajkX2O1NvtPa1Tldi3Nd7MBiCPn/5MpIKMITc
DmP996zWTguJtwI1FgxUCEv8fH0Iok44n6asZ7Ftz1O4sNwvFMmxrINuF5sZSMAp/nO9E9E8cT6d
d6VM6wQ+bQ4oibHfs6E/KNp7YpKVUQg64GlgWEf0OUUlVyhj650WHQVOdXdos/o3IaADvD4KgSV9
KBJcWNIMZiQNL/5TGNXvJRsOdgxa2D7bXG9dOc/4vz1b/UgKXTRv1U0Dvvi2OpwJUqHTuE29cqP5
5kYGM6sF8kSU1wVsC9aRI6rIwJh+vd8P2a6v+uUWB+gQVBNOSPf03uzrm1+yA70Il/qV+4c5Pw6H
G9V9e3oYndgnTusozsPv32vMtx+JrX/3jXqazyZuosqPUhs7Su8tXubnG1Dx+yzobtgJlYG799wh
G7nw+rfWgfr8n3I7gHU3dSM/d9f4RT+uUV99w9mmLua9MBE0FQl7se7oG+T9vcS/v7UcEKAEkYMk
xXaNsVJwDQLk6HNP84Di+gxFyWGRO/ZL/prtl8izwAvbvat/QXfTU1cG0nYlYnO8u//spFzkk1uk
3CqK7qyjeaI3k5eCHB6oJ4c57+nN7CkbHIdR3uPHu2nlYiWcTC5myUkFwhg8N4WNjxdwt/CByYb8
PPYoF6QnPvFa1/KvG67IHfmdkKHUT+n1KcwZ5HNy5sUYULzi64KMlsKzJDFovNW01qZQ20Z/beaM
R9Qdecy3/3aPwCA+rHIxCzZ0vsArG9LYqhFYwhh1rM7oLwdzY7ilV3qTI2+hR3XS98Vva9Nsyu0a
Q/nZAr4weZOzDDCvqQ3u/BhczvJNZ2gZ2Bb1p+vrIpw6blfMY6MgEsWIGlCtb4Cg3hgBCYBxAXf9
HOautbJGolFwtnbmsFGjEQaQyCjK115s0LFcH4IgBQ4xss+eyuZKRT3oOIWdraY3WVfbt3KJvE6u
plGwDLqBGoFEzTZgbtGOeWPknjVFMorVZ/JQE33YWm1vHzLWJDvbbrQfdgY23oJE5aFKITBTjNDs
kYGJv6nTEcX9OSruUXqA4ua1AYicgwvqgOlSkDhhblDnHlh300t0V9wYe2tbObHbuDFAESfzBkrk
LvGy175zjI207x5rd1j5Au3r7QzsbJ+ncCGx0iMPPoXQiPTgnK7kvOQBSM2d06N/HyTOr3xTniZn
e3h9mz3ZhXEQ5+32HC3OWx2KFnwwqXiWvxZ+BVPCoyCNYhitse2mkGibGEQPNnuSwYywYjGi4XLR
qMgGyeoMDFfadf7kSQ64YBBqJfcPqIMQOXrfwt6ZeXjyhQOQlSOicJa5zYuUwyxJGnwNjMGbwccr
wkE/Ox3+Zn92wUuLPzAqeJUDwiOn83VvcFQsQufITo6trnLrXb8f3u2f6Y3xHtmOPju6G6/K0QrA
p//iXow12k5KhS8EY4snH2hYblBv7Lb+iDlJDnRb+wbOFT36hGDK2kOdaLG5CNdPEiqjpgHLAc+q
aA1h5NCQVyKcIPDwfJ2gvLKgpou1HrQNcJQ5+7ViRIJjrKF89pk0GhTwKKJh9k6fTazY2ZBUb7hJ
dtH2Z+MkDvXxfuUO3vRX3Z9Xaj8eUqc+disXmo+HzC92BoMLfBaoErPIwhfo6DvaKn62i7GLU7/f
RYfoYEJfpvXtI9kgH+unvuRFvuWrQb+BXumPNU9VRc7ERa/RbEoT2zus+g5kFNv6FO3ZYfGgvOrm
sB4WApt8rwRKUO9K5612Szfe98fqVO+7k7IrXf1W91aW5LxpfTEhPGyzadiUdhImBELUEwIYvTex
pZ3Px/2u3mVwq5/Sz2hw4hvZnaEp1IXSY7Nb6/5Divar7rkDcstKXLfLs0V4mvsC7jwn8SLX2sa/
01u605kz36ghdsCnaGOdugN70zaFV22AhsPqyD7zoarira2L6ACrc0FuSpfcSuLzWQVqaqf+sS4h
7WTcmk8UB6RDd0KdzS/59vrMi44RPBWtZC921AHwEy4n86G8lX4VRySh/Xmj71EatStXUNEfD1tf
TfE5hFyc/7GDjzmqdmBs+/pQ3jY347bamveY0Adzu+BwrLvEwTv4Vg/m7fWxCQIIjxW1U4tBMA+r
OsayW4ExRab5yqFIEPhQBPxpNPPSVKCnw6zVqNTru601x+4ZSXP9wz+ez7+aLC5CEROFncZ5E203
4KVD28qdHjQ7elPs1LB5ajzlPdc32qnb2H7/Kztq0CpKnfIY/1FfVz7h3NVXn8CFKKNE1qU7b3ls
M7tQagqsLd0N29zL9rg9bjMX3CLeBOMfAgtBqt6uaVIJzZ8LS2SxF8gzKTjY5o70Ut+CNvFJCeYT
9PL22Wu+Tx7Y2nlCZP080nSIWKS3oK8NjW2yY4/kmD4YOENbL9auOoEtJf6eKfJAU0tB4lyNMCaq
zx7Yp1ATHa0Yy8d76BcrxUNLxzmVZitG2/HhLNujv2Q7dUf31iEJyKYJBqj2ZCd7JVILDJ8HmHZg
0pOBYp5COzqZ1qtEgqj5cd3khAPhQsRkoXI0nhYcHe+Kezz1RH/zV+1JeQVFHij3wGQEYtwRrEaO
FKy9/IiGcw4dF1EJ74WWKhXoskEp85yEkV14erHybiWIPxoXJIA2HUdJQ9JPMiAkUm6X1Xo5Uctc
fOhkPFbTGBnRttN8Kf5V9NPKe+F5x/vKmDi3b6ZxpOdEVciY7gyQo57jd5I+1dO7VmLu27UyRMF9
XOOcfO7muI4Vcj5Ra3vFz5GESz0JMlPQajxAcnOXbNKjGTQ490T+dfsSTBoPPgXLM4bWIKJ1y2NW
PgGms7IZCM6TKnd6kOOlk1SK1UA21IHSuwvSMrePVFB5VWtOLlgXHndKDCr1xjmAtN7ykrzRG2Wf
7MqNHEo3pi8dq4DexvftTbmPVu48og1b5e48wISCMKqFp0c/QYkDAgf5Uf9R3EEc9JUOHq6PfrOZ
jW0UKgf6PuzU4PoqCbA+Co9TNTXAcQyKkWYOZLSjE5gqvNFvA9U7H5AzqPGNXnxT/82CIqjf7H15
ryDddT45rAVrQVDgQazFYpWlUWE9u358aa3NGOvHTmHe9QF+NPOFi6lcWFChMW9mNQbY+I0PgVxc
2bvteAQ9mdN6Px9jHL3zjf6r2mZHlNSHHW7tuKY77Z/cT8PSx7++fZsf1zKzotFyscRibGkXecDr
ijIlIL5TU9B+Ebdm5ub6gEV+x4UU8LeqgKgjxrZm4rDpEGd/rjcsyh995Novonde6UZppjBRVNf5
0gl1KWG9mQJ7k56mneHVuELJ+xnWUR7nXXEydi1CyvW+BbPGg2C7rgf+csQiTr0M/pS3RFecxl6Z
MVHjXEDJ+mU22hGRamTUp+c61WUn6bp//dNFBywe/5qMCk2rBd+unvSX9lF7Jsf8oQ2jTf+c/Daf
59iRV06Rgij/4eMXC0S1xY6zDD2ZIH6AEjTYzGow0f6wxjs1+WsC4brIbG23PW8dX/gVj0U1CyUC
8yWs4UVxf4JG23v8ecwcXPCPv5L95lflbBLnPvaQKcqdybW3BpK9xPkLEkicnf+Gz3e5+3x9hgUW
z/NAsXHKajZgc8uJ+lc3Gl815JWmBe9XyocvXExpIuk58L1ou/Krv5CRBpFeAmHjp/rBvLd/ljdd
0GxSvADod9Oe+bprhOn3zrAKFyhmYsWg7cVi6jVY5FvwLY7LSkwUbTYfo70YVRSl4NVaEHKjJ1Dj
+sMx2aenKIhQR448JfOlLTlAVwOXQ2gXzffXl0nkZtwZBLykoLMvcT4byVHTHov4bbZ315sWvdDw
+M4ayFspnzFZbCOdIAQeJnfFk3WY9s0t1mefnEyvWelLYG082rOmtDF1DXM3TJBgtmaQ7N5eH4X5
tUfx+M7CHsmknt13ARM9atTkWPf6Ufd1C2zA2sqJkyOr++8DGo/zzNOatY2JXqaTepr3dWA7wFQg
/0ZOrR+9Xx+KIBLx6E6l6CQIcmCtiRwdWH+jNEi9EduJ+vhQaXgym/VdkRQrEydakvPvF+bcYWsw
ihS96fVjrb416kq7olFwR4eCgalYVs43pLR39fkmBYPHDBLfonvI4841GDDNyopZCdeF83d1xHM/
iyYcDKDxl5RBWzVudy5K0JDhhsihDi5TRXsyY+PQNLdDpjvXl0rglvwL/Ujk1ABdKuw5uo2Mm7R6
ptbKw6khMGje4y0J2kEm1qUdlqc6yqGlYu7nsbjrpHxliQRLzwNSZxVUslPVm4GdgjupV8ruXpfV
NcMS3ZF5PGq25FGxgM8NNMJqT51CA/0og0AG6DlkI5BQQbIx8zLfQvKivp0lbdgCONO5aWdbu8n8
0yhR76oQ0wA5lc4my4ckTrayAQuiBQ9mBW2zXbW1ZgaVBNLV5tVemGcvd7YNQjdQen3LOHg8q5FF
JWWFbQUtAyl6vCjGSU0N4GnSai12C+yPJ+g0bAtkq4NsB6gmad/GNAGZv5ZQiEkRbWUrFXXBxQfZ
WLqqBv9HkCMjCk5ueqxI+5suaxwUHxxFX5yFzqxJlwEosgDOYRBDClSFDqEC/RowkIFfbDGqGVql
ifU7kVHdbmkT9AmGNHpUoKm4A1+vulPBVZ04WQvOPWhMdHqgoJLM77SoOy0S5JN6SYvxXznbEBRl
bOgsIxcIjYhn0LVWj3JclQ9g1Iqxc6f5LlkW+05RQHHeaWbt5wZtA4XKvZd07bIxOxtM0GkJOnC6
SI8KtDQOQCUDfDUNQHY7CiRbAqbayQKC4TPjGaH7bqoJ1AQsIyiSjPyQ22r6bShZ9cvMCsVwBwLW
N1StMjlotKoLNAJuxGno1cdiHlsIUOl6vQFpLZ7maApNmnxEBqUtRyB9mjYJTAWlinhzGskma1mD
QoA0U3DisHooNhaDfOzKQneaqTfr7aIVeMKjFJI2MWTGqgnqU66MOqwD+OL6OwlqGSdo4CC3PZH2
5Xvmz8XkYgDr39ChPr2TlAZLqh36GBI6U0e/2QF3WevIXCeTopvBJCWFm1fp5DS5Qt22AUn798bA
BWHoQZnJklMpUIsUiiTQh04OKUQhrrf+dRSSeUgxSNxjJVErKxjS4dEAutaVImNnq+bPubYkTzeq
x+sdfR3oZR5UVVo6OMGgNRIYZX5b46U7z9fE3wWnR6iHfXZfJumlJueaDYmPrghkKGi6ed/HUIio
egSiyJC2mWl6YJ927LKInBai3zukgKmKOkAcCEEpMYL0aO76JGQW7PD6kL/ePmX7/PvFsaasFJV1
k2RiyPJ2zreaAaV2S0eJzMorkWhOz/HyooOur9LBzk07yPr6tiKSK1fzynFG1PT594ummanoSQc5
sSDSjXo70VpxYkhdr7Qumhku3irmqBNq5vBLIE9cqFYYzmgBDkK6E7jqV9Ee+NZ/R3XZ5rw/o3kZ
scQ2g6wz7qk170g1rj2FfL0l/Vsez87TUo9bK6DECPIWaEg2HRt1jQBa5Jac0+eLQRtI+tiBPamL
5UztuBxZBuJF4Hgyv4Sjal41lnHwLUvl4ec9VAHKAfJ5AeK3dYQgpPWsWw27aZWa3JsLWbshCWaN
B6GrVQ8pMN0yg9pYNq0cOco07Kb+W8dV8Ep/ttm+UyVWmIUUNNjB3LkwmkcG3tJAUfv0lRFp7WYv
GgXn1yRSFqBTMVugyfxR6tZjkiVg+2V/v7cYnFdD26xIrIVYAZkArJgOiwyazmafTSsHT4HzWZxr
t5mWpkBsR4GtgaJu1HPNbWl0bLL2ZinqlU5Ec8R5ODho4wrciVFQzUZQ5TJkCi2oFLXN4H9vljjn
TrNoyRQdG1eWPaQU0s3yvoPWxaKvXEwEHggx3U8BsCajnNktgNutNkNQhjXI2Zfdse+neB+piCMg
nF25wYkWhHd2FpnJ2E1yCD3DCVpUoPR1UB7mpONKzkCwGDwQvVoWLVegJRfKkeVXJU63Sh+fson9
uL4Wgs2Cx6DXc9IVWd/0YamzM40IS91k0lZeVkQfz3l1MeamUeoKiKOlR6m4kefH3FgxUkFGXObx
tIlhjz1tSjlsqlTaMUWrnnPIWux6Ztm7szD4Q9bK+cawpPnvrBXNSZFnQLAh+IPsztjHtxE89c6G
CljnQtTCOqhjCQptxjqnruPxtjJsKL9R+3xsI3TM7Q0DN2nQ16O+VsZqfb3J8UhdCPfY/WLVc5hF
qe4OReeBl2MH8m3myEVzB8qbl5Gu0gicrf+LLZXH6BLJLvNI6+SQVYOJ2v2ofMT9Lxu9Qat7z4oZ
GN3mAfXnkPGTgBLL03FyekilueOorsVf8xxEvvoKLrj0eUtBSVwuYWSOM3gKNKMBND7CjdrTogQH
vNlSs192lePQPzak+qmPM9uB0wO83E2tbpWW4pKSIyFAKhl6TFPZPpYmJLEMVYK0XD9YNyNkEN66
rMh/5nKfn4qm7t/YUsyOSSrQN1hJ8jKZGvENvYYATgPZHgW3MBVHzgWKXPo8lbcA09S3qOG1QZcO
+tQtuKZkcJuW8zOz+uWW2FBbMvSq8wmpWOfZFgQ72lka7tIRmsBKXStbSqj2YwZgF92W025oO32L
1FyzayepQwSCphjpdShKNmr/NBdFPjh6ClEZG+xQe3AEL5tRIgCk0TLbQmW8cRVtLlFJk2t3OGD0
0NMzVIghFwQVc+ANBtf7OJGkgrRqh/ylmbFuv7ByDOO2hoSiUSpQrysn1r5/L25wMXzIko5BxrAP
wbY+ew1oi6H2ElvfjHpcBKd4M4+SirVhW9B38BfsU8MunQxm8L24bXJxG7psFqRxhzZs5FfQ6sPf
jlX0RqHPc316BFsQD1ZWJw3agwZY/cscVzGAszYGbtIuScx9aqqvKB5+vN6RIH7zIOQOsmEduJOt
wM7wpBCTn0MVrWwNojHw0VtX+7jsKzks6Vm4La88WtRBorHTDGUlZ7DTzffGcN5cLy4sSaXmTDqn
xemkPKVq9QS5Re9604IdiGdVncZyBDYOmV2EFeSE5FwOSgIOrrzVv/foKxvnlbn4+r4iSYlKsT6U
LMv8nWKPvs/zZi3VKFpfLl7WhWSg9qGfwkInL+B+9+Uo/Z6T8eDgCiliUNkvcjgX9kllyS0151uD
0ZWLomjqOR8ubJzoy7mFxmEnu1n2U0OEteOVI57g3GVw/tvjoJK1kBsMo/Im7V5rsCwQ8z1NVqKb
oHkepIuryNKVS9eHptZLzjxD2lAGn4ABeQGns42368YpWFueWBVFkqMKSTE5HCNzk4NjPdHW0qKi
AXC+qxoZspMLjDJSG8WDpITiN+DtgxpSBoIKra0314cgiBE8prZVwTk7LrYMWsl4S7Oh8UeITjiQ
4oaudgZ9d7lZO/GJhnS2sws/axU5kzWwO6NmplD/ZPGIRC+kTnb2kBNITKffYxaVeSxtVdoa9Bh7
HOm1/mhE9W6xlOfrsyVwCR5LW6kNyLlNeByKqatdJi96UOPOeLQh1ute70I0S9y+XLUZVLqXGTZl
kQ2EWCcHijPvIOV8VBqkaq53IjJczrWnLoZtFTYJo3YmNzq4AXe0sWrveuuiIXC+PcVRr+c23CLX
izulHSGlM5Bn1tR3kml9z/V4NKyN8l42pOUQ1o0R7Tst6/xEpdHKIgjmh8fAjv1YgzN2GEJbt/dQ
TD+A4GdlcgQOx0Ngq7xJ87HBOXWCwHdttjtamm42KJtRQ5WOvAJaFCwBj31Ne7w7sTZvQ0tO/5Ac
Wp5SNd1BQUGFSnklrZiRwB00zqNxhoxKlIfAVptkI1OjdJi8TJ4OXcKVhRDcsLTzAl3EDBUyzFUX
WXLYgWByyG6b6EHJ1SCtATSrIWZcSivpXNGEqZ87Qm1cspS5SkK1f6m6AS9JN4v+qlN7JcsnGgjn
1jHOK8jB6AQvxeAg1FOp8SAGvNOpBUYqqKjXNhtda/lePSf05D4PJ+2lKgeDZhtWcnqAfiyk7end
de8WLTrn3cOijXOD61TYTygoGW60CZp90+u3GueBr3o5dnIJecGQjgdJgxgeCNBMc01ZQ/DpPPq1
tEbIbJW6HC7msuur7AGvBLGTWt8Dw4EP9vOss3kuECgUOdR6xVXm5gEk62DwoytvGoKoxMNcq1hN
Z1INfdhHzeugK/eQYl5WHE0QlngoKy37xQDJJ1TMoMNb26+45e9MqJRDDl5q9JVORPPPebOhGXEB
zoQeZNnmY5kZUEat0wfoZNorAUk0Q5wX61pHhqzp5jAZipNqF9u61r+34XzUY11EoiKFZldBW2Rf
+uJ5itKDEucrqTDRV3POStJZhf4UtvwcusIEDw0GlC+u+5MgrPGwU4hSRLXZzX2YJNUo4/lyUqGq
nkOYFOAPH7om9sqGI1haHmRqmUpnpzDPsAAbqTvEXe+AjkmFyDQhK4sr6uIcWi9WwNCXyVpY1IQZ
ClkTGdlztzMr7/pECSBEwBt8bh3Z2SadoAYfFi2yhlLpWV0+OlQffkSTCqJG7a8q1a7ZMx+yfb9M
hFW9p/ff7Py8fBdD66TU6jpLwu5TDzHE5YAbcZqIIDiZKJV10lkjHmr0c98mqQz7MGzbm5D+2kRV
yW5tPeqer3+JwBR5YGoEptIknZGtjqreKVXtgNfolVyyqOnz7xdjZGpNBguXgHA0VOhkazW5RcJQ
+WbrnOdXkICm5VD3oWa+6OxZmf9cnxCR0XH7dq3NeOOt0a5h1gdLJrsprUN8t3+9ecGxgAeT0kwz
umjGsW82XpSZOA3SjSVNN0RpPNnO3KHbXu9INA5u165TY6yLZiLhrFi3Q6FqDpK9qaNO1RoZjiDU
8DBSyOjZeQxtawAJDcuVWlJvWjpAJjwfUQrctfR7kYbHkFoyi6kx4sEjtdSfE2gpIaj9HOcrdiQa
BRcGUEqCzRUceGEHhUc30iPpoTJUFBKbSbq1ZUq/txXySNLKyHXwQMDR1HRpCQ7lg+QtYKPa60tG
Vk5qgj2dB5ISKJ7iUgHbzeXYpVa+74cntZuRln+v7LXLnsCtP5D7F25tLn13hlT1OGnOM7RJs1e7
B93/dasVjYDzajsrtLwdOjXU5uyN1OnesFHknU0bSs2zZPrKwUrgHB97wsUYGFkyLY5sJUTR1V9j
qVoQBMxHMABlK+MQFG/KPFC0yHXohna5GrK0Gf5oWtl6dpllfhTJ0baB+lZQNKBvt8F//RgBkI93
rJy8AQppPmNrKEIbog2b63MqWjAuEhiZViUaYg6ywu1TD6CMs5hrQCPBRPKIUjtujUhnTA0zSQGV
tt6+gkSe4jxT7b718Tym1DaqXO3oiI9fBlRZLuzHTPq/19sWGBsPCtUzMy9UUuvhoLzWteHXVPdU
EhT6ss+L5+t9iCboHHYuLE1nUBMtCqaEEr3PTMtV0sIZ1JXJOTfyxdMcjwYlDSBIst7DjA3rZEJ3
lJb2m2GTx8VIV+ZI9P3cJi5VvUUqiOKFEF6EwqxSJCfUwbZOFI/LStQSjYLz+dgwK72YDS2MEKpa
PGTONXP7enKTtYpO0SC4Pd2ytXjQIlkLoe8he4pSK8chj6ivS8n0vU3qLDp6uc4xnXUwekZa2NAI
Tg7xitF0jf6brXMubKuWZuVJUYRxTZqwytOFOmm+sEe9MrI1WsyvZwkSpZ+HkDR4jAKttRYq5c3U
PZL+1bBXwEJfhyDC4xGXdkLZmBx3oalnpQshN2mvgNRiJdXytR8THpGY6InUaAOiOQL5IaHsT0W6
5z6NX+pO/13Ji3/dlb+2U8IjDDVUMbSyigvhaJQ7DWdPJx9Av2EMqksbbY0EUNTLeXUuAoaVSWai
2C3IW6v0gU7p/TyzG7Xr7+Y8XbEmURecT+MgzvTOKHAG7e8JzqD1dCLGc8L+XJ8n0XJw/mxpQAFD
lkcOsfG0/mwWDUj0OkTvXi1eJSORf3TqkD5d7+w8Lf8OgYSHHSYm1MSJCqfoDMA+5rqod90UPTZF
3q08uolsl/Ps/3D2HTty61y3T0SAShQ5VajY2d122xPCPrYVSYmSqMCnv6vPyLf+r1zAmRltQFJR
4uYOKxQ0aCB4gvZXu0QHiDADpHnLZ+NjZ/2vh7/Y1nqJangGBA7G1h6UA2DQmUjj32sNmXTDvkVY
xkQAT5dYDoL73xfsytu5RB9qN1HJZsA58FPKZy7YuoeYh1ceLY+nb1rWimSea/Tvv9/uf9c79BKE
GEGp1p9g5gua1lx9jyCesStqBUnHFWa3KUPzLHV1JJF5ryO7VZlc+SgusYlAAhOPF/4MC5JcaohK
qmNkb23Qaxf/2FV/bFDiIPhJAomyp6AeeIbrkpCyfO2n7UZn+toNPv7+5w1GLioxwC3EzuP9SukP
w9udJTd9kK580JeQRPSOCxCTY4i9LfS5KzC5h++b3f/9fV97+IvNH2OCDNG8RZw88n2dHtzweRxv
hK1rl744xaFKUg3b7MgpVA/LCITMViUdu5GEXLv4xS4H/udDt2KTp008dVufluPLODTp3xfl2opf
7HPrNyV6SBU51bT/pBQDYo+7+MbF/X9Jrv8jjFwiDlHqa4mhCQj4BdSiErXMHbRElXhpWEGb1A28
bpO4VtMB4LUgtV39JZhr98+IVD31piACE2VcMmnZdByQYJxAwY7yutq676NQPkbCrvbPcABzY6qn
gWdyJItMVVu5FKYRAhzl0o4PajRNhuGW//3jeEnlVC/n1sgx3RprH0PiJDoFmolU2VV8s7oH0UuE
tQCdgxCVzlzqOVkrG/EUDKR3I9ZoSHQ8ra/jGIPd0oxqTKtxGqtsFSX5xUgTjZkBIeFxkARYhc6P
xioXLJxefY8BUzXzJvqnrmtJEUFL9tnVsUuXUa9ptNIYStOb+QIHIvttqVkMr9pGsyyo5gSyO+Ux
ljpIylr6p3myULZgFLi6abSvtB9+t2HR3Zcl4hb3ynJ7bqsGblZUFP2PEujPpIUpZTIpFeJWDV8O
0JKEgXlVDDtf9vpFbqvDf08/RraOwKUt4EZYMZ0aWiKu1DN9gkezybjnRf+EEYM4PBn5QwXD+R1s
HkheAOOblVHjHydgAdM+WPt0ZqtJ482Pd24MwsetCOfflGAgcd8OiKx6Bu87UToyOyVpn4Sztt+I
8PWXgQRLXnshJhg2WNMuZE220lJl61IFKZemuvc3vwTmcl0ysqpxyRtZhtWR93YOD9BK6VVKSOHB
8swfYYHTbPNLB5DN1yWs6JqHYxS3O88nQqVWy/YOtag7upkyk21ex76YSjj4TjK/Pri5DMDEwubg
vApAGY6aqIVLlAf147Bb3vUClcWsiOIuBxZmbmFKHXh7NvLgvmI1fxnWKvaADWzHxGJueBhmoYZE
zQxmWgMjogc7jPQJjdrOHQNYqkJd2YvKM4SX111c1ynwfuFhqoYxcQgDKBPo/NYSFyxZXPp610ad
fBZ2g5CDjSw0EuUApAlrhxwEAr2TTTd/oCB5R9Ohn+SJNy37jV4/+SrAxvrc1Q02Tqm7YMrHYOhh
qBUG+66K2BME+2uTcOjr39fOeHFeDrV75yPU0GM3LJ8x0w2bzBuqcEiXYdBT3gWhy6eFRDvUHAtg
RhE56pG2n2Wz8jfoi62J783hbpKsT7jptueiI+Nh6BlMn2M7n20c61z1tPqsOown4c2p36UdycFq
TXJeq1c0L7zj1otxhB1VOH8zxYrHoUJnWx/SBG+bnqhT9VPFPdfuQRaK2I2wdiVPuYQ5y2BrarH4
5NQLsMbZBEgvy4rypYdxF+1vmaxeCfv/chT/OGtb2vTTtCwTTO9YuZu1HF/rdV4hjElu4S6v3eIi
X2B1FayIaeYsAO3AR9VkPBY0LVyb//10uXaDj7//8RsYD/uKVdN0LuL4a8HnGuj/LUpCc2tcdUVG
ml4Ckf2wAD/Tj/nJPdIhKZ+Wz9t3oH3NffW2PpNv/jt/X16n5+lePoQvf/9RV2qUf9HIf/yo0jBY
lVacnzzj4N0+cgkwV+MI7JUYN2A1ulvq59fudJFWDKSlZnSSnxY+nwivYaS3fttqearL7ha49Nor
usgupt4LSi/w+amqj3X3rttfjtxyXL927Yvkgm4Fx8wIzQ2I5Rx9VuYrk7sBGNb/9CIucbGrMbqM
2bydyVL86ClKlH6iAYZV9fs431KsudIupZeg2CBw1RTFANYjE60zuXbgjA9vXtd9Caw+N+36yOrl
NQi2ISE0WhKty6caWxf6Ird6wlcCDvv4+x9fnCjX0QRD2J4xs6r2JWls1raxfpwiAOxLEXt7b+K3
1JmvZITsIijYuDLboJGD14TP9y5CJvXx417//s6uXf0iIihWam1tgAjvfZ3HT9r8+m/X/bjfH0tk
XaHIOLUSFoLMfzCMFvkqqls23lc+5P+jqStkbcg22DMX0+gSiQIuGWEYdA8y8/bpv/2Ci81OGJQO
eVisZ+Bcu+M09/OeODb8/G9Xv9jmREKGwvfwFTMbTU9inO0RturTf7z6xUaf/rWagtnUCU44cDVV
8wPAlGX290e/sviX+FneIs3jIm7OauVw6dSSHV1Bl8zxaPtv9dsleLatFrnUpJcnvyxTUYEiXG1Z
0d9o01zZvpfCtFFomKaWNefVwV080MhkVVnGiev1j8IhfQ1utt2vrdXF5l2aLRBbueKE4HsnGCKS
y5WYb3Qzr1394+9/bLK1DYPWU21zxhQ6XbZ9PwSogvr/NDKgl1hZ2vCNMq+257X+xqmDjMEP65vU
iht19Eco+B+16CVg1vWrB8qKWM7V2pgsEqx9kyS+6bF85bCOLvZvsE1xuHUo02uj0xqi9Q1oYisU
OG9tsmurf7GFjV8JRnsrT2qpv/paHOMhfg3L4tfft9m15bnYwz3WphiJkKdgWIo7ayjarkbcGGVf
efZLiCzwEMIfKAYp2tBTzMj3qg1PWo23hppXFv//gGQZ6Rq3ogFTiS+xPeOwPDbluZ+L/d8X58oW
vkTKshIJbFOU4tS3LVS81vrB88JETDT1TZWTjrz+/T5XXsIlVtbqFS32OEA6uzGVyi7yn+nkVzd2
2LW38PH3P/avIRCB0XqxZ6QQGYxJsrr/xdT73x/92iv4+El/XBwtsMaP6zE8k8CHWeLPVXTIhd8b
AK/+foMr/dpLXdipiFgtCGIb2gBVOnejeNGsmtNZB5Kgx1BMT+jzjFMWKndLQPTa+7jY1HMXh31j
0PA00bYXYf9Ee/nfwtElLNZCsUWXQNwA081cOg4Q6F3sLd2Aa899sZmhsl1PvURWT8Dj32z/7tvy
xml25dKXsFhjSx06Q5pzB6Le3UAqAdp4J2/gD698opew2LZfFjoXCz8V6JNASCuddJks83DjG7qy
jy9RsegXmAaCIPzk990/Pfu1qvvKQ5vLU4CBxf8N4EQvwbGEoesCFzF+MoOHY7j+pPtl7wy7EUyv
7LRLfGztQyORio+NQD75RZXZj24lhtLzLZ74tRtcbOVCRdozNJKnavhBgJTbwagatorkYVTu1sjy
2osO/v9wUZhiLJcIL5rC+3Rx9DDSL/2ibrRorl39Yt+iNbaGQ0Fw9Ygk4ZBzI4D8uHHxazvg4iBW
3oi+FUifJ0y7TbK14485mH79PchdmbtdgmSlDOtWLzM/oSdnEmjJpNxgnIvWEhSdZN7HMLoIIKCg
zX+c6VyiZRf01mjMdXheoU/MN+TvYxRkjOsbgCbvyp77183jj4MhXvrG1RbOdHVH3H5wHNVNVZk3
XTsvQ9u6ScEmH3fTiLQDapbtG8pdQE5Fqfat74lsiBags8Nt9A510C65bf0BptYe9K7+vuZX3ucl
3NbnK5Fe7IdnprufMaOqSWTt8Z9/v/qVT/FSzLU1YyNl14lTucBKYf1Wze/E3Thzr1374+9/LG21
Srg4U1hlbVDoS1YtfrA+PndYw//27BeBoJ2DKuhHpCMxkODT9rnpX5vpxizx2mdxEQDmeVVNtyHf
hA19gsH1brXg7kBVYetzcwsye+3VXsQB4D0hRFdIJLXCvjWUnmnX3DgHrz3/RRQImgl88jUUJzKS
L7PYfvu+immyDZ6986xscrAKb8n3XQnI/9oX/fGeMczw+nbpwzNUjZ/8CboOBTuTWD3CTvdGULty
i/8DmUUcWIua4mS00kGospRJKyDa5gG0Iqso+/sHdeV9XAJmMWiJSsghhGdQn3ftqvaeu3UqXrv0
x3v6Y40Gz8WA/K78NNieQSnJVbn2xh9/f+4rG+0SItuYatyiIrDnrvJgPRSDjKr89qcmtz7Uaze4
2MmCe1D1m3EcmrnI0IE4xYq9rO4WzOza2/1YtD8WBzr7cvAYsA5ya59ISVI5oP4y3QO9dYcr2+Hf
9ukfd+ioHww6AHFE8uoMryg46y1h5sD7S1Sg+wyeEeGNT9Xj/zYj/0ctf4mS1W6Ogt717qzLwc/9
SkavAbrlx0Wafu937fB7nIvhHRu0fLPbyPcqqErMsFgPp0LM775oD8LgLWadOuF0IN9W3VR7sa7l
ixnr4POMDj/AZst0qDZZPo2MF3dMKpvGQ8vPcN8u7k0YsmMAcmZGO+EeGhVtTxDXqfY4v3VG6ezV
CRNdseumTeW89bxfphEq9/0NA9ZmgAKC6O1Xi3HCls6kQk2sbPPqsxl0B3g0s/NWM5lEa2CfJCmr
fzSFB9/uY/qQleGwnKahDHeQ765+LyLqPpuJBDutq+GLQMfnCRCE9TSaKTo2QemeiReDFjzR1R2X
uSJVUkHr60hbuTw2tevOphnlT0HGYieassggn7UeinjmXeLIOLwyEU027ZulbnZAvc6Y63nteW1Z
kNFeAFVL6PoM4QX5xXWr94Ogm4BJ7FS9xNgqfQLXDZW6IFJlYiqLnKkSAGj3tAkw7mbL2QDNXsMD
oiow116GzZ7wq51MI+fRLquhD5ID57Qkk9QE6kjwMVRRV2F9uYzu4nHyTnMs2qSJIcJlw64O8rjv
CpaOlRl2VcVhUxuPrd5REDWfuxAOkzn0HyedhT6G154cfZ5iMNskUePmN8hcuk8L+PlZPEkP30Jh
dkOo7K42o971natPxHTzsYuq4rRW1ZwvvtZ5qDqoyazTAP0bHwNzmBcf/N6ZE4Ux+dHn1s/VOkXP
YPdM7yj/LFwVqfIPW8xhRYnZ9QHZDkumLhh1gq9VPK90XF9EEMb4aHzyReO03OuV+ztQnDSUN3W4
39YySomaeVJtbv0Z8XK4U4AvfGYzb+/poEyGQ8o8QjBke5fdrNN5wGzCW4J5VwaA5M4MWAKBzsB9
Z/SHsG0EAuhk1K8YXdEnw1d48snG3g243S5cK5kBN6GzIJAoOjrodwCbZXdQEq2gfjN3nzwG8mhc
mE0lIWYH98XY8S/F6nW7aGiqJ7WS4bErfQ+cpkCmullNFmykTUEShilT4E2fQxhc7rRcTK4pb/PC
Vlh0auc8LnGVRcIlpMCbuHc08O7Y6C07GwqOV7exXViyNg+ohrNFH8kHg+lWUkITMhmC0j8I1fTf
wmHkSdj2+q6qINEyAbtxFw0hf3aLrO69Xq7pGJbxO928JaUeoc+Lr4asVRRwkx5Ccs9r3/oH1sXe
ga74Mhtvdg9qRrtjLVj5wwEisIeyjtwT+BflQxBOn71g+woyY3CM4BmxH7cR3J1pCxOfuvWecMz8
k8DDkB5z5fYQyzV855N1OdRtay/pyKATqHaEDz3S87TeDJTrxRaxDHI9vynz1bkdB/HTFzVLigJm
XaEAWXinKjF/bsvps3TgUcZhsYuiqTlEW0eBPyFL9LkuluKna4ourXS7bqeWsfFkbUTSkHgdeDON
+8QBY+xTIRa5W1TQPvlh3b80tvlJmD/vaBl3L6az6jS5OPiyNIxWaTtbkO3KtsuNEsFDHLUAKgSG
5sBhFF8D/OuEfCZGqKvnONk0yP7UeSRpoSqRFV33dVENOY60dp8hZqlei26GKePall8B35iDFHOL
8rtYfRceRhiWPhQ+kAp6K2Bc3A9t92nz6vYoODiGylva13BBkzdfWCT37RotZ59t4/fArlObVuAm
PzDbgvoSxuJXNJQE8pY13Lm0xu+lEDkYlVrTZW6idI0J21Uwcjos1QIrKkb9Mw8GNNghowddgamm
O7h71+EuknGxr1TbD8k4NfGQtnFZpWE4lvtWMij0xwqc+3HAQnrSy/2e9UC+eDDdKNYqnZbA4PMV
5WMRRvyTc6T/tFi1vXmm43sKpNkd5+uaQUgPFnBm2vYRX1uTCiLnpArG6ourS5oxaE/s3Qir+mUc
5/O0dfrNzT0EsgY8fSuhussQdBIXiOgtKALzorYOppeGTj8KTdC4WJq2OLRD+TxpYCMHv7N7COHh
GC0dtdnglgli5pbkAa/Hd7YE5ZPXT+Ee+mZLNsbhnDYEMloFteoeo+AJhjBDebepef5p+k4/cDL2
u6rjkNZyBfDXtg7rFJOd4J6EHjnOEO854LPAF8IjdVSF3+4WYAJzZShLo2GxiWsRtw1eE1TdF8V3
XsDpW6fUAtpwz6Nn2zAOg1HRk58juib3RsjmMVrMBywndA/VoorPre/z94q2NdAcfXNfsoXt+cSD
bFmlOVkPF1icUYjfg32q52E8lV4FknCHg/c1JpCStUyGz2oYTaJGv/200cLVaQEjizEXppRfNF+9
E6yuQZMMm2YfKFV/aRe48hZrBKjaxsan1sYsFUsQgOVl58Rw1+9HU/VvGvyvneB98znc6n9G6Oqx
bI7j7S7s8K5iM8+vyCSw5aVXVccNeoTHEMClMDHe2Ag491kA1yKEVvcSoI77SlfNhrxtK5aWfv/i
4v6hrUSiscXnFmGxCfpk3ULJj5EsA+8xUlqa3J+HdVeLQn8WMR1OviLYWoOGq14szZDEQ9WBVrdW
rIDhD4S1UkuCed6NCI8HaqAXk4oBp6+zupMJDADVJ6o8L2vWEMi2uvU+dY0PLz5InGK7odsRGL0m
s45akpNNsmfXeTRH2KJZ4S3Lb8rHPgdneDWP29xh4r4wB1EyiRF4JIafEPE2LilUs371uAejD+aV
QYiTrRZw+Eby827I1L95IlIiMY2vdtbONp3xtahkZb6s4X4cFl+ZxAEQ9N5v01L3aZthsXyqpOU2
GRoaQCJtiYAFi4eoT0zd8R2R7ZpaHi33QUjsHqEQyK+Oz8e5IywFIjHsk24WyKO8nhRfIyKas/ah
HaeoWWYAjuMuiZClkUyxACFxi+NjGcd2D4yLe0QqJt7CGKxmNMLBOWrtkoJFSX8C3dVAVchAI2eG
2nQC0UEvh9Jts3drRU3KK+nKDM4aAbzVQ4Amk2og61NUVPNuNZDlABUMAyu4lOQNc81ua6ruZBVr
AJQLiuaR8bI7V0BBvIYz0JEJKDbkISBFBzNkUyPcBxPx31Sn4t+WRPV3KiyO39iF4wl61fxcK0zM
PWrawzzFsMKeuH5a46Xdy8i3r8PMhmdV4wBp1ybIfBO6OFGGNQXKzxKSt5Oh7nXRCmBEIMvaNmlB
6mInVQBAbbDf3kajYEs/1L6fa7mpR84oPMQ0Uz54RyFDKGLtEuRQUyVffO0kbI0gEva7iAFuD9bB
PAAzgkldxVy+xK0FrtOrVQrXbF4Ck2jk79BsY9oPMvpmJwW1r3Vdch3GwacJ1k8PzST9Mik2FwL8
V/Ty50hjEh1A4AJaJPQXsTwDXzPpFBzuaUeYOdS9Cc/Ojwu0JcMKJpiyaM6EabambG3ozlVCACjo
++vTqOYoKxbUyowPLltGC6CqmDeX1ovzTKoDhWRmXSv9idqiyq1x5tGtS2yTyQEUmKg+XJ8XNbkd
tKfRMINvaf0OhBLBPwfwHogbB+wB2uTeOCJpguTPrh0M2jDtsvqpgvjwacAZq9LGWES4ap00S0Mm
u5cWlm06GRY8cYc87ahDivKyaopjERsJkr9FhTNP8gg1ZDInoiU0Xz1fHce1hglapPU9tJeqE5bX
S9dJeLs5Uj0ANl79MKyd3NuRmWT0KhCKoLBo7gYPkvmrmNShFENwHyEj/bYwCPsd+UaGHVFV92y4
8POxsOyujnBeAFGxPcUQAHjSwWDh5NxbeF3Rennk1LohXcd6O1SmYhSTckBxCSvNG3V9kMYeKXKD
Y/eNtBO7D4O+LRLTdWZfiybaBZVdcLYjBUkgmCzTwY/qvdQlPYUwrd8voRheaEG6bw5J9qFzRXee
4c4BtZWpabO2lm0EJn1juqzpXJlGkJn9WkRD/G56IJUBNO7qBHZ4pYZMAsq6LvDoWRRt/E+z6GYE
waoZ07IFohG5XXnHq6HICSzEP8BPXi/Syk34QzMWb5Q5dQfni+IXMLJ0VzXS7FunvH24tn7WxDbM
IoeXhMZq+bTWk6vzBWTDXeUTQEBZV+2h8hndiU212DetD6arLVB1tt6poJGpUjAaurdybMyPldTh
V8Wr6Duef63Tlvc+1CkA8yYeIQCN+urL0BR0Tnx0C3amMzbzqRaHsImmd9Z74ZGY3r0OdIUBhtuW
xA7jZGOUdd4KifBS6ZcuQJ4ES4EawqtjRWeR+kT2WcnqbWfKwAHo3HgfD9W5LkOJB+ffUvTqYP3K
YjBP/Xc6GHEG2GPhu4IX3d0QL2M+bVAQTYepGDDcJXX1tWstb/Zm7lDFVEuPqisYsrI3Q15VAczn
AOhF+S7mVMQVReJq1ee2Gs13rpCR5v7WRPFj1Ss1fPIrYJ6+lpiTwfQYBXOVUmXcZwAR/LPqav8Q
O2ESMSDO66GIEErCFW2TT6zjMl+tH+V9qPoq64T2jtL3JijmYxEaiKEt/Q/MInTiazu9R3EdZoAg
h0dkYmOfQoHWvNZzDXHTiGwmSmJMdN4A343KrLBRgGZIJ7wT8N3A3JbOscM4K0SEAuXobhLyHx9M
myfkKkMCKT/mZyspwBs0VbuGWSEPFvWBfgKkfulTF/JYA+ptzJKLroI+leybKiVoaf2SSw/rQdsJ
JLab0nsBm+YEmlYq4cE0vsVSlfhtvjgGxC0/Cs7nPUQfmnTGIr74YqOvpmUym6YwQBBigT5r9H4S
q8CkS6C3NR7nadIPW8PqfGh0swMMjLxbNa8ngRzt1AL5fgfGY9gmmnZ0tyy8zqyaqsPCidrHJmru
u9lDpwWNegdUdBjuwwD8jU24k0O2naABhDFk0bmHFrVRFsAWGW4+YNgcQrIpfI2oixrAwbS6V0Kx
nBXtsCdkmZNyYtVOsmq9X+22HPABx6nn5i4XMlL3fasLlAKx2I/hMCcxKtmvpvVq5HJbs/OV1z/J
JZ7wfl2tcsTsT12BUskXzfIpbrYeNYsND6G0Wyqbie+06vjjIKR/tL6UcKNzocyCelrzXsXTiWML
T8iWJ/F9i7BNE9NbftcTKQ56sPbecUCszDRXr9Wq3Xekj+17TeY5VRpHeGahLYj8ZG7XB68l2iED
Rxujsow9qsbWd8SOwx1Eblec0FNZ7hwK02erR/tLLKA8QTkJmooVHENsMqOyzkgn6JSCoo2obFAi
jTH3cgRioNHbe+nN6HzpGg7zrUKTC/5pYDNUKpe0BYiYASeByVETniFTG2RzIeZdVHOGJmNQvcGe
3WKaWC8oVNaueKdcVc/YTUUCpajqLm7CIutcFCLX3Gzuf5RliYaByZoAFiEh4N/5pxFqliWmbkM3
p7DyKr4ih6I5QHnxadxWcxL12t0PBFq8Rg/9A4DOy3NM/GJvIt8/D3HZ3zVBo36AdSF2Fh5wey9g
oUqWepV79BFhFLJqPwlou3z1tmDbx0wuTYK4VT9Y4ei59rzxhZVj9AYnQC9rCwWBXgvv7BMSQXrs
yYznj2eznxXarAPZ2B0a9/6JtVuUclRAOPCpPUgTQ3i5rss41QVmhzgpoKioesJ+irXGySm1wsHm
d4MPVq3x+GFRkh9UD48jSIHNIpdTD3D4UPAaPZC46fhHVTfNoEtokZd2Xe8+NFr2vF22e2HGFgZJ
i/s9DmG5d2XpPfACcopJ7PvzHdyjwhcN4ZUzeNoY7TdEIieVZIHjH2oknY6gk31D5y/85WlgetFM
Ay9ERkH0SHyMRMkyxnESRTEgBzP6Gd8g9Vp9mntvip6aHl4iWeQVA0t7ttjfMW/rV/TF4vu1GMMl
436lH5spXndV6+pH7UoPvIk+evrw+8GB2fS/CyuaF27KKQOrBjNWD4CPnM98yJuwNTldlibdqKB3
gd/DFqrzza5rlb/rqw6lkLdiKMCE4V/kWA2getbdk0QgzTngKAc79sXPtg7jUzfO/MHBIGwvWWCO
gTb61beGI5/AROfdL9EvVajbc7CBgsPEmmHfzxW9s5yu4PaWbEtKgVk2x3H8m4S+jJJ2G1ifASDu
P8mVqwO1FTK2TaOCT2hYgjChFEDxRU28UzkAqAxmCmxIsKj3K+R7bFLqEjysrufFw0BEiQFHNe6Q
EcJEWvdyzopRBKjhDFAMde9eXKBaQPmjAMNiKHL5+4DWldyzYW7+4cihTrxVcQhaBN/ueoemWDou
jO0+zD5wBir3vVuHBqp5Exv28xz5n+Wy9rmzvl2y3o48Zdj1L/MKeum8aPqd6nLLPh4nJQ6hBm7E
FM66vn8Ahaa5lwubsw/985/NRH5TOsy7uZxg7Qjlxx0R4GvpefO/DibqH4N+3b7ZoEZnlosxH+ey
f+uQZORaFU1Gyy7DIZZBvUAsB74tZL+C4xQe5qXzPzMDeWoo4tgedJWGoh87gXGUwIoKHfkI44A3
6A+OSUEKmK1DDDfvlhZWaUTY3RRZmLIwlHbbWnWwc225e7XlJJKGRPQHnZ04+hAUftZ2GO7QuoDk
0zbzHUoxcbAS+VlfoZne4Bzbd8ry3INyw6lElbdAZr0P91Gpuv3svB8ulvFLR1qO0w+/pinQrYPK
ovshYlvcQ1+YnBuEllc6VCS1hWI49qR96CB9no0YMybCTcgEuj5bGMogp/mclgwtV6+O+68YCNf3
JEC4DtZiTQOzxWcfYl65mZrqu2499BYw0LjvG4U43wCwhTdYwTtrwzxlTNEv1vksKyQqog1eEBjk
zoFajNz1/3F2Zctx6lr0i6hikBheoSc3dnuOk7xQcRIjMYMkQHz9XZ0nH65pqvrlVF3fc0QjtKWt
vdfgVHe+TiiyXuSBz7aRAgKHxGlf59V0UwwmjXAVw81jzARSbNTBHZ3Ye64kfYagdLZB1oFjVWm+
ZYkxpqE0vCBC96M9gQtV/pxyAXsr0NIiHRQl5M8nJETpkG+dEepddnMu37fjW2B5AHYHZo6Rdfk2
1kzc67KxXqCu+tZ3BvQTujR9G6T9MZoGJGbavqQbMIzaDbRM6AYt/g9HV8MfaacoyI0DuC5QH93m
Q870lnjYeUIU3EFLnIiJSm/giZ1fBP73qS6nl0azMo0yBWcX1TpZEGZuMG6Z4/IQGgLetmTYLj0P
ZWjwzaabPjfG2xSAyieSaoS/lPlT3rMWPD6YhihkKVscY9WdKf3knndd/QMsuQnCuk617yDqFBHF
i03f4CRs+2YKS2QlMM5A8r7zYJGwYxqlPySc+WlEGhhsXC8FJDHxjC3pnGDX5LaN/6nVwSVjsEEm
6m89F4bIWUl8OHxo5zvlw7gtpjq4zclUbt0pUY/d0FVQnqlzFFmM9NC0MjgBcyG2ykGKnUMEZoN0
Ve0T2eIA71NPhgl82b4hJ6QnN8utDwX7KFRb4QA3TFSDnJ4GVWSarY5SOryzFPe3sJYFfbWY+Qyn
tkJsuypXH4EB1p5t6nYHIl5zkjYq9pmbNW9EM9gZTkpvaeuXG1eI8/LC7QQmHOmGl7kfdaYJXXcD
ZxSpOP9ZuPj3tF2QXc5MeDsOnVQ3gU7qvZOg+WSgnvSDc2IeUoP1O/S8cVFKu4bdJgNl8B7rWMh8
cGE8X/7AHoRCQVJjCstGvhR5QHdwGDAOKXHpI/g/Dl7EQ98F1G4LFCeNCul+RBfgvG03I3zwMtP+
Dbif9d0QiXUPSp21r+EbGiaq945sQqOGl54T2xnq0egeQe7HhpzMqNHmhOXS98Jtpg0yHYza1/mu
MsCcE/nQ3Ni250Ulatt7iP8Mm6DnMhqNutwkpa8OzMKqHyuUCEKNPPzJN5p8byqWxONQD+DBTtWx
znGVpNkQ3CRkQiYts/wFclPvaMFU2wEs3W0gSYoyPCqmxsDN/TjBixPw2rwLCTKrE1aotcmQiNzA
HzIHj8jVx0SdNfzRo9toiftpmWQKq5j0D11a9XvkF76H2CbtBtzDItsgs4LMVNOxQ9JxeewJuq3V
fQXsuhemrQ+iK0r/UVsN2goVrbyjBX8wOF31nKJlKegDYMqcgd1bUyBAB/GnQaH/Hn7fXf/MUGBN
Q+7b9v2oewSmyZpmR3Kr+mURTWJYIlr3diH5UXiu70aDytGp4pn04D3sGwV+gcSBjSJwW/BwtHr0
zhqFaiZLqzKipVU6YY38ZJs31PruBz3kncuJSDDNWndXDZO98QqY8JUMO2KfJI27M6pGgAFnFDsA
9bMNH/ti0yA9fBvERAGjaoPsF4eVJcyBzaZ0tiPu2L9Bl6mnbcHMPg4ymx9dx3V/NjKvjqlXjb8l
WlwidNPKvfO61HoIGJJKVCqtO1vUZy89loW46N9x7qV3QV+3d73Afx36aJzRTYU9stsQdLtj0ObS
fSWtotw6aSUOjhDIdtCjym46I8+2XOTsZmya6adgWo1RUXUQAa+t4VcPk4u3kbnjaWhTsjMK196j
M+WGBLKdd23Rd6fSGcrY5TZ5hgecYW4qNaitV+ISgXCX+7YSwW2RlfpxnGSwpanWe6tmLrgYbYmC
pWA56MkS93PsTijRwumsUQX4/MHAtl6hCe6zppNGTMn+lzJA1x7h0GiiMDYiLgJSJT+JaJwtxCTS
vedkfJe5vnwsLdpva9RLIk/p9IgCevUIQycrUtDT2KXQunn20nR88SAGuzctP7trfvuWoV6A8B/d
kAm7AweicZr6pMSoVJhh+UUE3Fo4AKIW+Z3qBEtHefmtZ+cefq5OdpZl69s8y3F7M1VHT6bbN+9o
e4P+bTu2+wOJjiQhyPdOv5G2J1mUpTlKHcLoiluUxGl2a0pWA800KTSQ4Yr3yNoWNQOXOu52yK28
2PKkx9YvHUh3OmrQB5hipt+Tlhq7pAGxfNcPpXE72oib0Kqs6if0NNRHVZhwpRwrmrzh7pPD/TG1
bqjXMhCGunKrAQnAfWgiGk1nIseo8f1zZx50Zlg1Q/cgcMb7JMCvB/GatyHV2XTnCzr94cwwojrv
jW1vgRYYVWY23ufanp4sc2Q/fb+a9pM/jXYI+8Ei0iD+59gluDq1oPfF2mE//AnuKGNAi79KifyI
EpN6Be2cRtKBNEwka+/VkXT43vAK60PX4mNA3L026PE7+9bM5QHU/wS059y7D8BPvytJB9wLNOk+
zNHMQaUrmp3B8fuAQ8mNEHX6M7duKGgainbwHNzTdWHhllpOpw76hdh0cApuFAdYZ18YDgMTPfeQ
lCWmaW4pLcE3d5yyeQkU0ulQQQbB3PKgrWA1zUy5YwINlGDy5Fbi1ndUGvSyMM+M4A/Mh8vnQoJI
Ekoh26cJ0p0CV3B4PUYVUQYsq5k+SMv0o7Ph6kOZU1yES5QAfnsqb6yj1MoESq8VW40bBBq98DSt
QggwwLQvxX4KyIeFI7LJSjS8AM8JIlSy0seJ4ObLe0ffSrQifuTwmnnxWlLcIWmST4Wni0Or83Ij
K7QpfDF5KO509l76uE8P+D4PVWXBtYKZReRTJ31sdTI8eMNw5zb1XyYq69RS2m66vEcnvLDyfYeb
SmjCsmk71lilYSbyfEMdbn0MaPLfQFequ59wMG5oLss9ysE15PyGINZ8wiXbd+nWgMwJ/ICoQF3H
rT8QbdmDBYvvXZvQ4cEeJn6Dko73YKP5EXUqY5u2rVE7sDuJGrkaky06RvqgOXgQAy6l34jvFvfA
aw5Q+KP8AW0eBjWuDh0thWlr+2mA+w9gEMKpxG0nbPLoOCn5wN26PjRlJwVQKQNMChQ0R0LHTuzH
wbKz3bkHDaunIQfD1sYdBB1RD3VbYGoia+TF1jSwNjOJChR0uZo7q0Y5XDHUdDZgHSYHrOksrt0u
3bUOnB7DIod9KQgJHVL6yusSe5uyUJxQ9WBdBQq3wr346KGhh/4STl0I6jsRYc54QvtDhUMKpz0T
2esQ9bQo3yuI9ugiafbQK3K3NSTTV0CYS7i2GQgz9/K28PyzXlQJ6ExZmXQHkMFtZow+ro7JdTBY
a8amIGXilAzIjdhF2bAEPQp3BBTti/zlKnThXKqwExbum0ELqWgolrDQKP0a6Cnb/2C5DraXn7EA
j5yrFeoJ0K+6h/BQn+M29Igd9/K4S/zouVQhrhS55Y+QTWszecxkjmtoxqJzg5QXzSbj7XHMHBSA
+r0DoJjF3JsOgDqjWUFmLr3XeWV8wh0GqZiwuVHAq8vXzntuABW//GILiMy5gmGZ+ri1gf0TkwId
kzZUxh8XLILLgy+sW3OGx0SNDO5iOQinUoMPZ3WRQXPE7fPgraCrl379DF3dGDgYhpSnca9zXCkP
vG9QvvSv/Pn2fyddWWhuSzSP4wmdPpLayQa30h110Rs3zWpNon1pkmbBrQNrasyUpTGAjsh1TqbT
HBJx1vKcVraPpcUzC+w06IjCRx3i3G6ilPyBStHm8gf+cmQkcWd+x6dlibordJV6GRzNrNzXTr41
x25lN/qSB4ehz3//NHRtS8CgUnq+DbUnoA//ipTQsBtLXIXtLoi0378ZU7oWB19+BTxuhqu2GoE+
XjLJ2LXgQfFgW9BAyp7qzlhB8y7N1CyAJW4lgeF2JEaHQ96lbR3EVuvz9+u+wzk+Pk2W6oYaQMAW
XJ0+O+bKvy9Q0Lpu6PMLfRp6BBSNo5sVQCbZT8Ks2RqVtybL9WX4YtJn4atxxR0nB2j82gfIxHKG
A4ST1NbMy4fLP37pAbMILmSPoh564jHErk4QlurhRu385Sb5cXn8L3lMeIFZ7HZBRcdEjCUA55pt
hqR27lPznFK4vuXsvaJRjwp9hMd6avy7CRbG8pqtCQ+ehbSbWqKfXFBWfK3AQ7WN04DEI8qH8z2Y
dNbKx/939v8fAh2yobMAFykyMRKAjQ2A654BjGIX7T0Adcgpx/exbGKL0OekVofWmvjKpvJPYeir
h85CP3WsyjacoooDb3ROhhUgkwSub9qg9I+yjJ82Wwbky64wFIX/TcA31PbYTsgsCQebGNCQGskh
6yAMWNAk2/UNV/cAM9I9Ot2kx/17BKSAoYIUGp7TfKB4n4U0K7rswKQYGQBEerqzZQOZtqKWhyaw
uhOf/PEOXjv5g+CJsyfSErfCl+MzFxy3ik4WBIUT+KFKjkUM39mpfOFKwUsA5VIflYOmQmJQozF9
a3qZfiRdEcBbbEx3yei6+yDxvSxEew7YI7/j/FvitK+AXxv7Mrec3yWqawf0O4t903XqRhHvjDT2
7dgCBSTuE3fatM6gofSW2ScNf69tZghnX6aps80nkgEeNKG9HhgUXdVBjnc6Ad6aiXMWWRTuQ+aS
fle3FFel0Zce7m46r/f56GU7j2rnFoBTc+3QWAjKuTikD1MVNCOM4OigNQqZNbiKPiH+VyJjYaP1
Zxttb6a93w4TIgNlzpugBGio7cmalfvSbz///dNu2Cld+B3Fbuj3CmKn6CahIBugwnV5P1kafrbZ
GkbTwHHVmmIgTh+maQSQ1pShtq8SWUQ4zzbc3kodtJvx8y1dwfQi2RT1iWfeSuAu/frZbmsKVIQz
hXQvQQvWOgjuoS2iV6bGcpa+7GyzTfLJzAq7To5TA38cFA3V/dDrXYBOcuxVZQ+dReICbWI4GxmQ
37xsyvehxL9vQGt61w3aeSUdczYjO1eVAvAHt0CapbuKpwW65A1/LRQahqZRdLdo3wBvWKXafQwc
wDlbl3v36EOJPWHS2ieWbKBUzvRNajIA47KOA/+E3ffFTBN/hyvA+NiZ8hezSq4AnOmHhwIC0ju/
VsWPwOXDEVXJBHXfmjyPASKr9qE2j5YKbpIAeN97U2KnkZBjEROf+4BtmbAsGxQMXZ2ehQnJp70y
pIqTCWr2hZHqrcws4+j2aImjYAdnYPAhfqF41P+iZVEdK3s8S1LKGi146X5n3HJfhSGH+9GU08kt
0+lceqY5KrXFtIOhUvFqdY08DRpifYVXKtBTrPFNFZ7zvQ+s+mRohcI4kJrZrQ44PSouCAoB3PqV
VIX44RMyVZukM62ITHa1h7QUffLQbDsaNhlPfWIkR9RB3svJBRZc+zY074aaH1zRj99a1/BvzYDC
Rn3KAWq0LSArEGQcBSQCjHJDs22e6QLkCoi58cYcQw500MuZWRVL1VoAT6MVFY7GSEPGbQD/3REX
fJVUfwBUN56dzGpiYXPy06CyfbdYMu4gR9Tf8iQHuhZU4VuSCUBUQLq5AWECRSYLAJqOWa88MWBm
bfmE3RaeEhFqjG3oqDZ/MRrIikrIIV7lvoNgnZ3xSS8JlL6g5CqM216rkxkYt7XVrwTrQsI71yzt
e430ITCDo6t+AYMeQa4yLNxTOawG7DnsvzjG5wKChQuAMm72/nEcxqOLRDKEDj/gX84HeCl9ONkw
qAYGCZYoQj6bdvA2BpmMuHeVDghEyWcpfY+ekI2Wv38E++vchrISdbMqCL+wGc291EunBxQNMhlH
D8UgqBKkbE2MYyGn9GZHDNXUmLKMQHiv6R6aRKgNLFFepj7FYkPFpJX1VpLsxgJp6PKhs/Qq579/
OtNonnFTOCgBeJD22Y0llFNAK7RXLp9fV07wGWZnDhhrZWcJCxcIOtI41Uq+AuXHXmBjMgHf11Xk
YAIKcM8nlB9I1coNqFsoZ4Kmc5cnBPKlKZ9WFLCWFv3shCr9xu/8xguOw/hqAQdfEw5NiSe1Zmix
cGn1ZkeU62YsT1SFoAIUaOMFClqqQI+jt5DZIQqKxbvROd3NZPv9tHIuLhy6c1vuIsPdL+t8SIn4
J2LfESkiVClW8v+F+ZprD9ZajMQYUQO1zO7Nh1xqylhst9lrSYaVT7Lw++fCgxR6g/5QIF/Lkz4a
CIkz2nwTJbvypjRXFdR2SW0ozHnHQOTAVTWmq98o490LkAPajCR4lFdO1jzz5LIJUK0GgsvJwjpB
v9PrQkqqjTe8XI7UL9nH8D+YbQ2ZwZqRlrj1wSs9pOUQlmYPxD1sFowQ/+fKilp6ynw/oOAolJUF
jrxVvyNruYMGdbsLzOG7yhV6no7aXX6dpU8/2xmwHTRKs9SJfdTKYTxSAi/flhFc2X5d94BZuMPC
CJcNI59gZQ5JB3AxWjRi6EpJeCk2ZrFO9ACDMhOf20HdrujtcPB/pfS2N9KV77A0PbPzX1kB/D4L
gQZESm/MFBgQ3UCak6+Z1S+8wFxxcDJYDsUbTP9UchIFbd/eQbYAeN66FvvSFMn28ldYes7sOu/l
sGpGDx83Muc7YOfQFp/Qg+V7x/h7+QELE0VnBz38LQcmeDbFA8OtDByS30FKv2eZd+ULnF/s0wEJ
dzLIFaR2cMQ/whraiUb/UXZsW08rL/BPheaLVIme3+zTE9CopBNUu7PYxT37aXLt9gElT8BwmA0J
bXTpj+5wFi8mbopOVstz1Okp33LlJBuwfYx9Z/h037UF3TMvd2+LxG/uDEvwyHcscJR75M3hlKVo
x1apdUjsSUZ1C+2IqTPEhgMUdtIjME6lSoM3nFA2oOCCOSvaOEvfZ7ahkDSX6OBB9QGAqo/a69nG
gXz46NKb677/bB9xRJ0GsKkc45Q47b70wHs3AeE7OI6RXBeLdLaTAIcyjdSiPnDJxo7JM1WZp9+h
CqY2l99hYdOls90k13yA+D0eAP6eOmhaJae0I699kamwTfFxK1DPrtsW6WxjqUBG7NMJG8sw3THy
XoN/o0EcuOpF5hqI0IwAiBPWA3HTAexrawYDFeB1g7hIfrL0KjEjM5grIfaYKb8X2Hzxyf0o8fNY
ZnStALmwXucyiDrTAlfxCQIfLJ9wOe1+5NzptiDwby/P0cKOONc/bBxQNjrAYWPFirekH+8LCOlM
MgVTrSJrU7SwouZW4fADyPMJrvOxG5wyewBXT4e5ebLUvebe/vKLnCP4i31rbhYOi97AFcq14yYH
N1x2IC6Oqf3t8uD/LDm/Gn0W1yhHotZJoSnluF576ByRb3KiINYhJNWHUuc9fBx491oAhQ7GNe7l
k2ibBxTCm7+6bdId+nbg+ijCQY+2KIoIAwj5AKAzAH8slR6G1PKaXUugksekB17r5R++tH5mm0Vi
Dpnfgw8a96hFWz3k9wArK14uD75wxZgLKk4UQtgAl2ax9CX5adZF/xMu28ar03dwlgBnqqjA7aza
3yYE/NeCeumNZjtG0UgNAjnCzYeqy8D+FBbQD93z5TdaGHwutZg7yHN6iS6Q443HNPG+F7m6MRlb
2VkXgm2utWg69Vh6BfWOtvesqjcoLm57IB3LSa48YCEI5mqLaDaUedVbOnYGBS8vsCydHsWU6yZn
lnsMfsA8Ci2fI3OBGaT+t8EzYVhrFSvX86XZOX+UT5lH3yTTVFSYHSPrget89FQCRPtHUT9d/v1L
458n7dP4bgZsI6j7cNjitwm4v07xPLn3FdyeL4+/sMs5sz2CC7esDFT6j17Vg2UzercwamFAMhcn
oGWfk7K8BmpgBnM38k7DVqY2av8IHQwTnjLe3rGGCto9YmXXWFpGswwAKKI2c0BxilUJ2a38AYWw
K9fQLHptG50t4eAalNrUjkQw3TRWlaNmehUMwwSN8b8fGWQenrUp2goMG8VLCTOzqGlcfRgL2ewu
f+eFTWIur0gzwAwyfZ5+Kk5QnPnVZMUvMJdXhl9YRnNxxGpgU8cYJl9KPzhMg1NvlFHYIWNiPDa2
Auabdu+XX2UhJP5PKpEHpQNtlykOqnsrhYlLdesDHNkVayWPpbmaxTS0fgS0sc47HqnDktWR9H2I
xKwlFkvDz0I6YVXrZtaI+oD0IoEemKRwYZrWyg9L0zOL6HLocIATFGyaoY2KyUk3SAH2aECeeM5X
dqWFWPtn5PVpV5qojWTL5DrubM8CqKGvgTldE05dmp9ZICOl6ERiu/QINSc7Yn6zBUaPw+ApufJQ
mAslWq6ynAY2QkcZ9Bulmxs31xvA0q+7r81FEqlp+kYlSBWn0oFwEXQ3pmpL1ZWjz8oBiex7LxE9
isyozYHnSCtkbOBcMw94z8sRtvB5/2m0fvq8vFVBOhGriiGOC9/7XYZm0HUjnxftp5E19N0nkBua
OO1hqulLB1o+xtpZvPSzZ3FboHnngTVVxWCLgLTxaqjfl3/1Qs44dwzPOS2gTsGxXkx5JlWfRkjn
QTCiB3xYb5yktCOLVYfLD1tY/v/6AJ+mCKpPKW/yoo1TDhsndqbEQ3zM2JiCrFTe7PNW8MXFwLL/
+xUs1HksGO9qEKNltnNLj4WciySs0Ot77gJJD6CCnN34fOcxHZlzrAe326kG0r+pmwZbCOz1u8E3
YWpF08a/cVEQ3hTURic3YawBF5xV37Hz21DIAhsMmW+6EX0RvFyeoYUdbm5NTotOj0bv65j1bx0I
XojgEPR+0N/YSi6x9A1mJ7703FpCNSaLten8NhorOQqbGpuuIHJ7+R2WkEFzNC8E2Fq00QlOTJTf
oqzKQE5Hu2DXClWA4hyArWEMxTYYSn5MLW2B/Qi9z8sPXwiUOcpXJVDId0jfnrWWIbHROGxbkFKu
TN7S6Occ4dMCBumGI7BpGwPjEflN+zMzyPfLP3zhu5iz7WMI/J6ZmUOP0IjcERs6l9Pwh0Du4Lrh
z4/99MstDVM4Ijx6dOpe4sQH2R8qkZtJrOWoCyt3DuhNpFH1LVQeYrTligSEZ/IGp8hIJz8uv8DS
+OeA//QCHUjukHyQbQzXnhpee5APpV1TATzV+juvWXOQXXrMbP9wzbbvmDToMQcZ0ivCJE+hqHLL
62blAFr6zrMUQE49h1qjRH6RiLCrTrhRZXwtvVtan7PgpoEhRZHn0K1HMV2PIsoSsbKAvj4o/Dme
1x/oCMW1vMb3tV0Qh4DNUJbbZKFhuNNBiwHs5iAZn3qZTytWCF+/jT/H+bYGuBt+FwTHzPKSB9NN
2NbKh2Dlhb7O6+Gf9N8F5ahEGbaAl1wwdmFjO5uEPgPHCsYVFOCmNaTG0jvMwjoBa8ycHEqOcIxw
AXIHdcIV9kq+tDT4LKidDjpAEEMj2MIfiRH8nQz/z+VoW5qc8xM/RVsAF6KmgKpdXFLHOKHGfUDd
wowAyAW1NBGPpVus5ARL7zCL64CXHOf11KAW2d9ljroZDH93+SWWhp7FcmEODgmypo4dmBXCYMRO
oBiSby4P/nUc+3N8r2pbCEHCfu8I5T4XvLSA6ju3roQOS6P4uPyMrzcjQG7++xVEgKszwGbJ0cK1
2YFnE6RXQkhFhOka8WbhCXMQr5tXVS0bw4qZa8Ds24kkt48+mFpe9n75Hb7GrICt+N93YCimTXQc
wcPuemBhBCmxKQ1mVGkgemhhQWPK/A3NhfdEXmWxZ4Lt/N9HGlq60J5Oyhi2xiyIRjjGgloylON1
n94/T+an4GCsOIvXefA+hK511YIFlkJN+eHyfC0sWn8W04YF9iwE+7q4t/PbzM62kLz6fd3Q50d+
+t0qwH6NFijwDg7oed43Xa0UwJZ+8yyGOW7iZdbiVmiBj+yPpzZ9vfyLl5bnLILHoYcJbFa4R7t3
v5UdwJjQEQmhvIOC5NCt3ZmXfv7sSKYQB+A1OIoxBCwjl4OsNTjeWklkafBZDJNghJUkBA9ikUKA
iRmQb8iq7eXpWYitOVCvpo5fKAMVVOTb0QR5CJIDFF6Zt5VyTsi2N8oWuyZ195cft7DlzVF7fZOT
zGjRTG+aOz+xwtT5yFexbUuDz4I2SDyAO6AZELe6gsOvF3lOHRrDlefwHJRnNNDLNWu/jKmDKakK
2BBmcBO/PDELy3SOyyMajsiVQO5uQTIROoHa+qDimwWG+XXjzwI3A6XMLs2uBljlVAOBD1ZJ7j+Z
6rotZw7D05q4kJkQdQz2BgdZ2PtDnTWO0NLUzCK4pNSZTJLhDM6gDpVRobbMBpXAV9zfcUARLs/Q
vwvy/9/7/Tm8ruR8zCoTCguianFHKFU/hHyAEAHhfrUfoKoCO1Q9xEZt2zuXWJBBtspsCj3DzDaX
f8NCpM/hdkpBLlYiJI/SKJ8yW++6Wr5cNfQcbFew3u5yF51zcPmr0OBDBPnZamV1LWT2c5gdgTMR
jGKBfNQcLBQIVtdkeuDjD1c/Q78elJd2bR0vxPgccFdwOUoK/PcRen9jJIPKjEzozIYN2nwrL7Ow
3ubmvcU0FKapbXIMgFjnJvSMfajKihenerr8KZbe4fz3T4codxvQ7GscSQVxQ52+TR3fWMMawnfp
W8wiHZJ1ULUlEnl3ZoOJry2xY5XnH4qCtGeRCxAYIDnFbwpReH+ue6HZ4T0oiAlAV9g9NmQ7pEk4
ncnv47C5PPrSC83in3Z5osfEJUejqO60SeAXnX7TYw7QYLbtDZaGSihr5WFL32Z2kPM2NcCKQXmd
FOBK8SE9ZR6/tbKUR5ffZukBs8McRS1VBB7e5ky3QpZ2a4ru2DhX7iBz2N0oB2jo2cj3ndrcQhUL
bIv8cNUvnxv8QiB8sAa/aiFw6YTgZkRKPwd0WIm6hXmZw+z8tuKZ8idEHZgzNlomWQU17nylqLsQ
0/T8908h58lJNmWBa257NkR7UsFfWx1Ftvbjl4afRbT2wVWmAX68nd2Ugjy67RBq96Y2y5fr5p78
9/ePluzANYVJWWeqveu633SGvAbyrTeXxz+P88XZR2cRXEMRi0DZ1cLhBtFGKL024VnM/PLgS592
FsB1nUHizISpmseK+3JyQHiCjVvZrmYI/1oNX/38WdRqwxciKFgVu2MKGSKgGU+OL6eonnBICOIE
ofDdIHY96AK3k52+QooCNGZIi9x6Xlneu1JA+dYCNOTK1TyLcsg1ok+BsyM2jR5k0D9DDskRwKkv
T+jCcpuj4DwoIZu4C8DKjEOwA4UJf5RRMxJw1+nKCywsiDkEziel7aZpQGJJp4jDY7BZ22GXfvws
S6eTy/KuxY933U1JfrT5eze818mVUzMLdBQY+zI3a4j7u++ke61tEU7tU06v6g34c9hbJSo/bZPE
jc9CiyEcT886o+nKBrs0M7Mgp5UQktnnmRnKUCW3Bqrryv/V0n4lyhcCkcyiHHEAvr2T4QSFMXJO
nAhUOxiVriyZ8wf8IgjJPMxtAZphq8EarsU9YG/v0EqG42FgBTvTRSszUXJlN1/ICOYoNbMbXKOz
OxoH1hgK+IM73Qu187C3y4jwX9AtXnmlpQmbhXHbwcllQEUiprV/gEmKvwP2dEMUhBgvR/JCmM3R
aX5eZGPL8CaQZwXC8Znx75cHXvgYc1xao4uUea7txr3PxE1Qt+Wm1KXeTkVbhAGFfjgMCfOVt1hY
uHOMmsYMjRA4I3GtawqhJ/Z7bEwYvXgnM4e23+U3WnrILLK7siihXCVo3JYJdPQgFvjESx/4lpUZ
W1hUc0dgeLdNiaR1F/vTFEBxPB9+ZNWQgBbR9jAfgqQflDT9/MAmFqzcmheW1z8u8qesBFq9ronr
mBc3hgxF7R4SNDbh+LWyFy50Uf05fM3PnS4fDI/EHoJDwnS9M/eNB0kqmN1MtgGVsfsA2vR2varo
sLSeZ3tABoHuBBxmKNrCWS7w3vn0Dk3pcGzvzOybI36b/kPF30x4qSF9EfRJ4q54eXn8s5H8Yvtx
ZjlAUY25DWs7HTe2jFhXfnMt6MA1JfCMOj3AJgMGe/Jm7NheVfLv6EMjjPXui8nSG27RHUSDt1br
lSurdenTznYOIpVRJ6SFlSMHC1CT6hE6xDdeVa9sgQsTPQfF9bAFGlVe0ZjB1SKRziHV7evlmVwa
+hwgn1ZlCU15yhLPjc0GbiYjhMebNazgQgzPgXBD04wQipRWXACDkvmwN+huaZ+DiL2GJXaWHjHb
JiQvnYZiu4sz4owQWhP5Ht0DETOZBChM5Umkm844AJqV1iG8xeuDAd7LvQuz64M1uCNscKBykhO7
Y1GRCX1wZAodNKGHj2ACCWDyAg48AGRxK98yv02slO+uZUC6bahl+h3OGFNsj5z9cICHfOSWKkf4
79jDLVWJu4Mru3ECLtzY0g5OeU3pZi9J5qInM1bwf7hu8dnnRfnpC1o9gVWXV2NhCDgM+U7+rZTu
M0Rj1kqhC6vbPi+dTw8o4GdOqs6ncQbXwRQE5QpmBtJ4um4BztIUqGpMNWgSMjaC9oWBKRGk5O/l
of+BeL7YJebYPElAq1cK0jJF3fZ/kooYuzTh9WE0PfE7xQFwGnVBq0jzmj0Mwhr7ENWm5GHSatgP
QrG1UFg4oP/REj5NoaQCAvS2hsZNZTh3AmQ5O1Twcn6oewqrPwi4wNNKwXPg8osvPW62HxlQxcws
O5BxUsBqEuXFG1GBNTy640PlsxMZ2pUMeaGhMIf3gUgIGT7R2HGunLMVSqcgH17kNpynGoEWpIC2
pEk6GXl1D6Eck/Zs7QhYWJVzY+Qph2FW4Zmo0HrkGzdsGJBUwWQ2EJ1eFYBZesZ5fj99NgPeTYXI
8ibWTH/j6dAfJ2hPw0p9VStsYfv9H2dn1iMnz23hX4SEGQzcUnPRcyfdSW6sDF8wk7GZza8/q3LV
r09TSHUVqRVBYXtvT2uvx8QkK8xUClQ3J7Fc/6H05R/ULzQriWEhOZLLV3349cyP4LGaVYDFtvXv
qql5DNNSsqm182205fP1obb0AUZyALsOtzwBhw2ykz5m4JDC2nNlFC8NLiMzkH62RuZCmgfl3L7P
wByhwR3XQMZl2L+PsOnEzZtL15prqbOd/zYXvB5ZDT8hN2lEfecK/dQJ7xcMsdcWCUvdYSxZuCxt
0aXSTViqI5AY7R5wrqqOduFliirhOLNWRbL0JiP8K0rLFlYtKpnnB1Hfe7p+4T09ElDebup0U7Bn
U1tKu8xUQtk7DZ5qgIavP3hhWW6q8bRdg6Hi1U6i63FfauuXb1kzFAzhXVf0v91Z/qBW8ev6uxZG
rmnDiZN/r6U995Ie0F14p4P/M7XH68/+V0vwycxjqvPgsiydnGc4tJkd9aqcKXxy3SJ8yrtw+ooK
AX8bAaf2N5USNAQawQl4gj09UGcX0DSqwXlsg+kJ49og3Y0osQTQrJKABjsRRMgVzoDgJHu0Rlef
wIYPnx1/1DCKGOEi36nwEPjK2rdp299XddAC8kOdlQ5asOAAaPe/UTLW9sgvvLOkB9n6kDUC/RPp
rnrHlAl2iW6rL7Oosm3aZfBaDgTbavgwb6bBsfZSlnwzyr54u97KSz1o5J4BYB9/bJB7nP7CfphR
Q9PzdEUrtXTMaBvpJ8u6bnD54CaRBPQs9MEg5/Mm1OXPghXyVPftr7ktv4i+yMFYbnawRQPjK7ch
BkPVDYnU6/WvXJjMbSMvwec+1KLnblKhttDPuqQLqq3TjXQDINwv5dM15cFC2rCNBBUhlZK26ZoE
BeATrIEzWGHxL5bGMSOumG6bL2wjN8EzsbaBcVEJcyqxcZj1CPbwj+st9fl4CEzJYQoKQlq6BUm6
C1+Mw+m6m1b3GksPNzZKjpMBzegoLLPDYd/QpFDF4frP/ryDgTD5b0hlZeYVJWTCiQZY8BkV6NOz
VSp1slyIDBtZDQ+SFnQlZpZedun8D4sCoeAQW5SAOocZjsZ3OBZST6ia7L+HVIwPk2S4aYOZ+Mqn
fT6nQtP237cRy2sqAt1bAuT9sRy7rQMlEfbg1xtu6elG/OuqSIWbCSyexurZV1CxptF9UTXfb3u8
kQBkAbgWJVAQK5zQSlkBzvmt6tbKP5Z+vBHWqKqC3TBNdZKqtoh9Vj+6k/cbWslqc/3nfx7OgSk4
ZE1OAW1jduKhOmPTSOcIimQWw4f/N0jaK5Y7Sy8xwrnMa2WNRUOSgr33BcBp5bNXoara+X39IxaG
q6k3tEkwEl3Crrwtj6QXB+GBgNP8qqr+tZArk/VCZJuKw9SfM3jwEZU0XQYIhmL3zSyilV74fEUT
mNpCUQpeNc1MEwF23nFw2H2X8geAMBF6KY1xRPKDjmvW3v+qtv7/siMwlYZVD97F5dwl6a1weBp0
lR05bFnYBu41KUCsEf8qg2DQLy6hWbNvUq/zt2XfOQ08cwDUcbKg3KdlCGAGh1LY3c2pO5wsSHH+
dFGLgm1J5uJ75PGowwGbyJrd9W5eCAZTxBim4zi2RYULKFzKeRehxPAwjStJ6PN9RBAaaaIe7HYg
l4UezVjc9y8BvMJE4cUXwKFsNABaMgZVdWWFtPQpRtawASDjWIp4CZZCEB26WKWRM3FerzfUQryF
RtYo8xSWY1Z5aSiAV0N5hJQMHAvU6fdrFjVLIWcsAzoxWKC9MuyDcMwV9oB09PChskZInwAm6deW
yEuvMTLHVAxBA/2YSiZAiqUGls0Vp75PXND2pPx5U3OZgkcRgD4+Whx3R50HyW2Ks+l+789I57W1
0t8LPWKKHDHcMsduUGkX0JPbfgk9C+QIBkVMub3tGy4N+GHGHqdW1r6Pi0KJceq01UEMX6PhVAVq
ZRpdyH+m1DFyJnj/4EQ08UX/ICoK7pW9soheCAZT6MiiqPUpDlqTUWhs37PNFA6xGFayBvlXLPRJ
vguM0HY88OcCC7sRmc/VZgJ877mr8+oIxJBim7Jn7KnIoQdBPZxd/xQyJK9plNL73G4ROoNfA0k0
O5tuxH+NI2VFh9kbB76ZO6c6wpeZ4Laxd8rtNAE+RzQMNCPOx7vQcvjOq6rgKJnf38lABFtBnfaY
FTO8XjOgVb8QOxM7qwaNOQc7d8fy7ht2Ts792PWQumgvOIhspheHbdiJRizaiTDyAKHr6HMZqXoT
8Fo81iCTP3Q5rodHB+7AUmMyjGH9To6A0qS4R2TeoaGXGk8gw8AkmyTEOnLWXybZgankQJjv+uN4
asCKOzEcaIBGP7D8oWgjMCPdCJSZOXPmjWe73m8GNVHS6Irew6FIvwmXPHtd9gvmocnYOuHBnsp2
6zZp/1TQdsvTfp9aoKwNQ5adNXiWW2CJkE6jkIFNDEO2O+GkOTi4EHRBiTa7u46qdgMOPNvOk8xf
NJagZxtpMt8K18InczvofnELF1QkFeGXyonYvK0GuEzZQBrv0KWOh2YPASrjQb6FqakdexEc3rsU
R5s7q62HYsvBNF47tl0avkYuL2oQCew8hOe7BZcYZ7AAk59Ys6fgPa3sh5ZeYSR0q82Fl8ugTiYX
Z3NjB2tOH4z7DVTgcmUJspBpTamrOwjIMiWrk8YrDv7U9JvOtn5aaE7Iy4c7PlpruXDpY4ycLoMQ
9SeZ2yder6YTPBD4c6u5C7FNOL/flA1NZWsEHtIY1bArVo6FeuOMVodoytrvc5Xre8cOipWZY0Eg
DNjcf9NuN/RtKYEng47IlXA2V82hBpDwT1RNtbdzgUiOSVv34y4Qpfdc23bxN2+9/D0nUeCsJLiF
zGzqX3MQg30Ud6BEfGxyuKzpfYU1zMqwWJi4TOVrSK1IFxnci+e8wblU9acFoih2PHcbTOB3X++u
pS+4jJQPkxfVc02t2ZWIm+zc0/wY8nylcZZ+v5H7BWqE2nYuZSL6/pnmbIphWa1jBc1iqckabGPp
LUYKADWAgmzqyQSm+5u8aL8B4LevA/bg1v7+ehstRA01UkA2kg7w7AwVbU6P20VwDRkkX/eiBTn8
+hv+Xbl+Mk9SY03XOLhVAAfRSSY7byCdKTr+Vk4EIGuQMuWpG1PxxNy52E09G45DMwZHvD59TZk7
bnjtyocQjtiHqIjmV9/RDWgDDXlMW6cF5LIPD54k6ZeQaQ8G1q1ln912BBBh1uKUdiFQCiGuYWE4
3hAI0QMXlrzXv2tpdBn5ZprCBl/St4mfD1+1Gp5TMa9sCumlgz9pMlNbK/posCp7bhMkygfidqBf
Q0zIH7jjwB41L2Z9bGxYqG95lXXvHWysfkgsm+9K16oOuSPInWz75qvrtP5p6nh1rxAJuxAwz8QH
AtTeEGdujjLkZFM0nffTnxXfhzIlv1XfdYmNC4EDywUAShkFbhk6fqhGWAQv/MGawcCl4SGrJ330
VJGfPY/Lp9Dm+Ztdds67pbxsz3gXHmfw1HeioMObPc81PHenIO4r4m+Dho/HSRfi5IEbe1+k03xM
Q+VtWrfMzvmlfgCiIVeCXzqG6RFshWHnB02l47oFuWDTckc+VGXozdsCgOX8FFEu/vAwghATIMQo
Jpn9Riacw13v6oVJzNQjB3ZK7Aon3Al3/gwhBavsYtRgx5n1ExTm21KKKUt2sGBJ5w5VH8Tv8t0k
pvSRo7T1j21P/l8i/Oi2FbcpUO4Y85qZKQDtQJuOQ78nX4cA+OTrTbVw5GA6gFINPIEsAjtpVJHo
0X52ivJcFuPLGGSHrgz/aluvfMhCdvSNHKwqlfMOiQQTVAXyJj/lKDcpw/eS68P1j1l6g5F/Gw5W
ypRD1WSNsK2fwE/vqmGXjn4dg5l5291fYHpykgFk3SAF661joF73MGkEve825+vA9OO0axkBBA1/
97n5Ir0urgGlFvreiv5eb6KFLGh6cHaW5YyCN7DMUnm1rYd5Q1ouV0LiX777JA+a8uPJrUHKabLL
kRK85KFCR6kHwL0AGgZZsHV8L32aRkBghSyiu5HDkLeXNYxPchDdd5Jkxb5kCqV57M0HbALrix5u
YaGInUK5G1ZQkIS51W+lVkLEfpjxnQOxycYPWXYGpNbfOVYgn/mQj/eeDwMk8CHhzzo8lHz097Km
mcAGa6pQXKiHLcUZ4StxahpnGnS9jR4z9jWqh+B7CxY0UFxNf1cAAnsCEaJ7n3KWgnxYeyO8LYq/
jTVYWyes23ia+jZD2mzVvYSPAXSmHjy2cB85nYRra3/bSVns4JQE0mYeWo9zzaS90uALopXAFGND
RgvUgEOtM7aN+0oC+dpVO5bpQ5kBKOJ/Ddg76Kp3Xv+lxQ4Tq9PbMqxpVZoFLuiudcPOo63+BrPa
oqR/Sz3xcnFm8YI1EexCQJuGpbotcgqsyJCwqdg1pbstCDQJ9GtQr/n4Lb3hss76sOZsBeAuusR1
gGf3MRC2sR3+bGEdxIMVn4mFuci0KrVSgk1OY1vnkNmQm6DslIhjBmd78cXK1pw/l77CSHyeJTt3
rPEVKnodcbjHuEZF4l3X2Zub0oap4O65X/lRqnEsGtaQCnf+E4rf+xsfbiw4nT6UdlXgmq9q7wIB
dApWFtd/9sLs5hlrPhx2WEDhwOS/FFa/0XR0T6XjJ4RHRyw4U+QV/lXM08v1ty30ginZhhphGklD
54QN27oZnwcUkVRTnsCHdeUAYGEwmdptLYk72NYEA1/i7yKwn92g2wiYBfOSH2A2tRLdC5OEqdr2
S7/nunVnHPCUO3C4ttPaLdzSky9N9yHcClg0yoq4BHrwaRN0XRZXOvp+vfmXnm2EMhldJN2oh39S
6r3D9OlddOLP9UdfHvHJvGbKsct20KHoPJL4hYclqxM5Z1z9+Ds6Nk+3vcGIYEdyrBitADGQ8xwG
XVb+MstKbUDB8Fd2KUvt4/y37f3QgmM5G0ViN/n3jpcPhVzzul16tBHBdT5NdNSBdYbAdsPVX8HW
bj6XnmxEMDwqIpw3gmxiudib+Elbr115LvSpqZPu/B4Iu7aIzl4l+y2ghg1cAV1R/EllxVeafOkd
l7z0YbjbWY8VnkOjs+iBU7cLnA3/8NzbpFuBqZnOc9wWYv5n59BLsOqK6fytdt4ISKU3jUnTMLSl
qeuDDxCdHX3fp3RDir91J1ZS80LHmkrkVgXjhT4+w+x8UPuOEWvLI0lXrpqXnn75+4eGJ6TSymYY
Nlk+booaxRpErN7iLPWqEaui8rD+4RQ4lPDP4NjYZLzBE2Cl0RemLFOGDNcxHfQV6FGNdhOOFF/Q
rdeMW5JGB6nAxhYr27GlrzBitsumCTw3GZzhodOcvYyRbUj7GUg4J1sxTlh6hRG8jp4vGqdRJxcj
LHkS831mryyrFh5tioln3lVkEDi+A8Q7j2nWPodR9RCGt4mVA1MxzEXFmhRXJucuq10ww3FOyJwt
SteTqbP/DJVs4osymntrNdT/TEI/mWNM81BCsXaoQxcI8W/9vGm+R+8+kMNVTO9cHbNYPthfph+v
8jlM4/n1eoD/i+TP3mlMx2Or5lm7aZNMtU+2DJ6U3kaikvuXM87sf37tV3uf8h5MEwuKwqnp/Fdd
FMVeajbuBlliPKpW287GypT6qyahH+Fnn/2vrF0a94RMPeiBzXgolM+xV26K5t3N8tDZl+Flb5dW
4djEsy6zP1gnV2tr+oXgN7XMsKm3J2dogHDusvMwendEuCvHJUuPNvJKYcHT2ssHlXRZeYclwZda
kD/XO2Nh9Wj6l9a87DwhHJIE9t8o+pUWv7OexG5x4+ON2T+Elp84PW6Gg7R8dNT4NAnrjy3gh2PL
tdLCpU8wUgoLx9C1bKzuJLo1JFUsvBkKrmfY+q5kx6U3GBmlnVsf91O4fhaTt1PZvBnGH2FaYUCu
LQv+jZJPYsLUK/MuHfwmxSESsXrvRBqV7TmMWH80hER/fJXyR5hdene6GbvNVDThrrRVPsW252W4
+qwohgX8C6FD5t7eHqdpJZcufLmpdi5BYBQwhSWJkmK8r7VCjihx2xzVKAYoQCS/rYVNpXMGDG/H
Woi0um4ERhXgOMiSo61ub5uZTbFzR/JoLFI8H1e/MY7Kt/0q0X5hTjDlxhqVaYISWBWAvjjsczrQ
HSwYFfDI07C/HqQLGzDTiJSWpdCT10MHDjLrgfRs58D5Bwfc/b0i2WFsspVbmKVvMdYYEHJaw8zD
EQWgbflmhaGzGbqZgE8ILfjKHLqQzEyxMFWNJ6oZOBiL3LkwyUHh28ogWvr1RiKQKPL1Mf6HRNHE
gxGIsorY7VZ0IkuRYOQAnduNm3lSJ2X4s6ep2EDU7l50/99wKTXtrnf0519ATXkw8Qdbzy7av8nK
YdcPsJwvyAA9BZ9WJt/PW5+aBqQtrYGh83FJ0VoOiVE2CBvpee0af+nnX8bvh/UvXOubQWWWdQZK
uI/hrVryGEab+UvBe71Wc7P0BZcO+vASeKoCd0G9PAGKfOu3+mno+pfrzb+wGqKmGDgrxUA5y3Js
Vuv5iNV2VW8GWdkx1izkYJWjvfW80H+eA0qtgwqt+Yet3BnCHFq3Gygp02MUpfXPvJHRsztE+Yvn
4W9dRJ1vKz/xMt7+/0RBo0uzfPj80VfjmA6X/fSUzlvX6TnqYduz1uxv4FrfWm49MawbA396ncJ+
zeZqQWtAIyMzwKbBBqIRVDOof3DUi7pwUFPj1AcFeJxVukUdv3+0mz4Hagbw9rxvw0ut3UrO+Dz4
aOT896M91nCru5xAjRFiOqwglSNqtE7w7VBHr2dyJYNEC41rZJDMtWmUz5FOWNC/D5H8kwHNgEp1
62HGRiWSZRtbU/PgUWvN3GspZIy0IgrmWHkPHFCGeyN/ojHxvjUwIrxttJjiZIwU9BcHHCP00k3J
/U1qtbvGdmKHvbla7dpav055F0NLdv2NCz1lKpVx+JU12L8HZ89RO2J9r20ACdhdX9y0IKGmWJn0
hWTY3M0oBn8Ayuck4ecwc7huFPr5+hcs9IgpUCakrEvHzQWKau4LYLfJ8DOCNcn1hy81z+WlH6JX
5KQIeFThIB6KswgIYO1D0gwq3axXuvzztQI1pcQ5bo1EmBciaTvcdzaPjped3OIVd27bsbixiYxk
AG+m3OMDwiQQjxRl7Mz7E7K1o4ilDzBiPQQi2c+CALyAMd2Acx3300PvFRuIPzZF/3a9H5ZeYgQ6
aI+tLdOQJJ7lHqsGgpawocDHhDzGqraMPaJuS10m19znEa4jR0vgiPU9zKEIiPgWEgrUH6xJTBYG
rKkgxrk5pOKop0tqMv71VDDB9Xg8jr6rt9cba+kFxnmi0lM6BkrDH7AQ04YPU33EZMCfXJTnrLyC
LNQFUJNfjhsxCp8cmE9XmtOzCwno1lGdfdFmAhYxKwL/A4tCIhjqyD2MhRz2rE5Fvg2YSM/WDN2o
hgp5F84pyp/tQRxlFcx3kNvAV6EPff6gAlsmLsREd6Tuh3j0dXMeUNMaz8HE7kCFTTdN23tfR1b1
j34Y1Qd7kN2Xvg/Yi3ZauS1UG764qaTHZirDrSocGYMc42yhspu3jZX9okMzbFsaos64UwqXYWTc
5d2YPTqdbrt4qm39CGOFaRNNeQUVQpPts2nQbzpox60XNfmpHLL5SMNxOte+VZwpC4pT4A6/fZiW
7eHjkJ2x/kkfNHya32Hcl/7qZjA0Y/gEhn8zVugDzbv6oGZb3dVsLnFz3auDIPDOZ6CrP7QMysBM
gyQ1Da5CpWM0v0MxVe9z12p2VJX8PuxKXBx3jnUhBSggFGkNyK+SoROnjtOgRqoR7z2N/tK6GjYQ
FNENckyUzKQbDwNMHTZ6aMJkKKJ2A71P+IuOtN4Lu67eA2dO3zs35Vsept0m0vYjR7aNcyVQxzGP
7alv8/+pEHJa3J1XR18RmPMP6Vvbps7XMh3H/QiPU9RrznrjZsHPobL5lwq86/vQK8s7FbTiJQt6
eP6M/cVqENIVOa9xaxdytylCHwJ7LrpL1vNczuI6G5AruvzHBNeEbdbgCv62aDOmiAFKO0CDctQ4
KusZgPWndGjeSqiYb3u8sX6kJHUr2+t04vs5vOOfRJvGg14z4rg85ZPVqem7G/V93owcrKYmR9E1
Kb4gkH9d/+FLjzbmBQrjqKz2gftQsM7xrQfHvvHBxlzgS8VRTQKfXT75bzTTDz3xbjrtpqZ/blb1
9aAhdsJui8B1Bf6aZEvZylZgIS2bOmOLl570UCmVQD69CQGuUpYL39k139alxxtZv5sL2BvUc53M
noCWnvuwSHSw7mVBbq2MxYWIMsXDlUbtvJCCngcGD62S8nfP6raET/WWWmplRbowbujl5R+WXIqy
bPKpK5JSfnfqr333ftN4NPH0YLRkqqqQoFCC3T7a0BxmsTNXfGVULqxQ6OVzPvzslMIDM8BmPZno
xVwaZHrUIPhtt+8uK7og1PqBwBBpze97qbeNJZ0lShZ4Goak0PWch4buSdrE4PWsJLWlrzGCl6C2
kzWZ5WH7mDXnsge8VRFMQNhASmAgymjn5G3+er1nlr7FCGhb2F7JO1cnU3QP6Wks7edIzvH1hy+I
nyg1dmwZl33HZjx9hoPxWcEE9WQxJzgPuJ3YsNxj+0m3InGs7KuTp/0BcqJqM9STe5o4q3fXf8XC
RtWU/nYgRHZVCQt+1rL8FS67/o7hvnFf+1Ec1TQ4NVPU713Ar4+1lGRlLbsQSqbC1batcXAvQKSe
hpj7HttszXlkoctMWavuRNCirhgLv7Y91BfVd982z/1UrLgALYw/U84Kpd9k+R5y5Vhi1gP7mHQv
ZfZaNzR2nZsOT6kpau0meFDNLSztaePel6r4jW390U7ZjQnZVLIWZIaZXVXDlyAN7uDNuRdVLuJA
2H+vj6ml3jVSQEFr5vrWpdw79J64772H823IVGqKV2vSlEPpA1XQkCYO3DIOUc470KfbfrgR78Pg
DTX8YXE0a+kTD9wDxKwrfbowQ5nCVVC2vdBqMsBk+68d/QvhXhzW32m/dvyz0OamdFUSKBJU7wEl
EzjtfQ1x6En0Ez9cb5iFUW/qNDV8NSkiq0ocmcuNrNyk96OHMa/vW25vUyXXhHoL4WsKM4GRZVVk
oX9JBjm+IPGAk98+u/HUxBRkTuBQirIsQemw+daChpv1ZKNaGfduuTJBLX3B5e8fplvlRS0t+mlI
/MweTxBD6OdyBtsP3ujq5/XeuCycPlkbm5pMVrcE/E+uk4Gqvchkvs0F/TmNKKUTc/kS0WkPbsFt
qdq01q3SwhZVASioVYiYgTBOV75iISJMTaaumV9GHmqySOX85hNuADsyj9jCOXdFO60dxC7FhRHS
LROTGIfIO9tj+aUJ9VcFt6vr3fCPYf1ZPxgTONQhvgYpG1cgEXFfq9qLjrSKOImnyMKhIvfGDo6k
qgdkYeB9tolG2r00UqaHVGn7MHp2AL4jFJHZoY/G4U8LfSGuRaMyK+OxcuyNKsJs36Oq+M6p2+xs
EWt8xlEGeSODhZ121ER/OUsxxwVO5sSoUOjyGFaO9YPd2U1st/70C3xPjaOibI0ftTC8TZFo4Wcq
rMsCe9dZnp1UTNuwYa+qDr9eb9Sl5xubhahzhqnJAVdrHblpR/+nreWhkO3L9ccvDDpTGso77XCJ
ErHEY+WJy/SYynrPbWBv5mwlYBai859/54cEEKap0/VsukDbND96s/sKb5sDZziys7rw1YnyY9bV
a1eVSx9kpBtu97BAtoAeLBTYOhInteX/FH2r1/g3S/1xiasPXzMyT4uMdU7ikqHdqtAt31O39M+D
8p2VBluYXEwz3xJuetAsTphT5LxBcfWmGt7F9JXTAVy6lWv7pWYytg1iKOcszQTBJih8EJfmt6V/
nBt1l+JyaSX1/3MJ/SQhmE69aaELFw4uTSLKzbTPHpwzasw25da2YmvjxQ1u2rfW/bCz9yw+v6Zb
9lC9093a6xdSnWukIw92gQ4u+FH4OKjqrR65u+9VStTKfmWhCU3BaRCNMoSPn0qK+o/0cVniPk6s
3HprdwELP99E1ROSEpizQBvDVbiJwuAu0PS2nbupNB2nzMndLncSmzSvsAl6Bvt4ZWW01CqXv3+I
j1xlpJxLPNqh/alCOQ7qenweV6y2Y1S9qZWhtRAjptxUKu0TGU44/0m7FADtYvqeVV6Ksh6bbqST
FWnsk2Lt+n3po4ygh9103xQV7ODojH2BemzVDxf10rK4LRodY4Pgpblo4A/ZJNzazzPmy+Kbh2tv
p1uZmf+NyU8C0VShSqchgoF1nNgbbxO+jffQIlZfu/hpPje7YtMcne+41PJe7X21tU7W9/69fq9+
2S8XT+htcMJqbaXfFtKnaYYbDnUxpyn3EqeJDh68ubdRK16Zr9bchJaixgj6Gdhof9LUTRSJ5oc2
lTnOyole6aiFp5sy1VJ7Ud33KdqRuKdBlT/r4DZzPGoqVEPWSiLSwkuaUeZ7lQ7iFdcQ2FRfn+gX
Gt6Uo2IIo4rb8+EkOFmH0B5y3IlnKmbdbRJtarrZYu3gWmOAngUh4NQ0013BopWcsvTbL3//kFMq
31LhMPfwnST1oRP3F/IujuhWhuRSnxrBbVupNUbMdZO67P80Nj1NFtvf1uhGXCt39P3Bqf1Ewwqm
bN+rEI5Tur2xS405PINYY/Kq1oG3lbzvaLDrbdSKFVk7r7T7UssYewXacJ7BFcyFPwk/KSWxYKui
tWZfyOD/UAYfOjVviePb8HhLpktFUjnxpK7Zg1NUHKZcDtg+wMBe74WFzzAVoGOOW7+BAb3hw/V/
k3Vju01Lb2WxtjA2TR1nNME6HKdpQ1I4X3ytAMDD6a6+cX9uqjdrmA0B1+T1iRzG36E9f6Pc+5az
6IGR8jYNLjUVnGkUNBGpR0SXG87PNJB8Bz+2YkvoTDdN4and9W5YsI+lpp6zbCqbcU6DxGomrA28
soBPLe5xWzj67CcPfpFxpeRw1pOUe79U4z5w8/ZoyaA/wrjS+R5m2A5e/zFLY8IIejoVcwXTJRcI
SB3BCYP05DvLh+A29yBqGsjWDRdMXbJ5AMWw6/70cv/UrYLCF2LHVHrOZaCbKMiHRPjFIdJvnAIq
DLR9Hv4N8t/XW2hhzWMbwT8wS1CvvczUKoh9eWJ+dXRIERMULFx/w1IfGFN1OQS4mI9g0JaJNNqk
OcrvqRQr54sLFr6+qfgEfiLQaYfQsd2i2/Qs4C+8E81TMwzWQ5fNRRtXfJzv5sgWp8wVzR6XG/Iw
D5b8Mjqj28RdCoZEWs7q+y3f65sK0aAAABdxBl/oobwfRusF/JkbH30ZKB+SqfZ8HF8XjZOUKkjv
hRo4zsF4dlMC9SNjTW+xXOatizU92KL62Gc+3fes9p+vN8vnGdT/f9JQOPl7vcRgHrufs/UIPXw8
rVUwLD3bCHMn08wr/WyAprPZCw2b74vZWvp+/Zd/HiK+Kd0shcDxSYkQaToVc/suH6sDBlFslbeZ
avmmPHMKaFdNpeUlZR6eRhSqxVPufSc1WTsO/PxwxjeNYite5z7vokshuAInu2q/W165RXUPZhyr
jQuX+3hltjIFLHWHEfHYdjqOYHhbHsHDA0YSu4bD7jyy0ptEjJAS/TcOAkhq8kCivcaxgIBprHeO
K9uYlNNzNBXjSuJa+AxTisnA8gIBhnqJd1kT1Xn47IkBZV165SuWnm9Es3SGdmxdfAUjdZyVsFvN
65jrtRvpz/Oub+owJzVZsGzpRALI3Xuruy+ic9euXRYucbG3/28PwE1x7H2JJDf5w04rgv1yzt4o
h29SiGq0oYYwq4Aatw7Vz1HnD3Y2/ShzdtuaGHzg/74eBlqBi2GBkMTZwzcbyJGzBWH5jghvTQe6
EPWhsaj3A1dBqoxF/RTR16C8TIkwlMz8gW5wi/V2PbUs9ZGxthd9CUD0jLmxGNkdcdK73s9WDgOW
fr8xsROY3VRzM5NEpF588f0Og43t/mXDmiRhIaeYwkwRaB88NRhzzk73KuZ8o1x6GPrqsS5gouBB
syzTlf34QqSYCk17Fo5mUC4nBUH6wpk1brFw+bZ3C3nb3GdavE496t6ifKAJFWlcBV9dvvLghW4I
jCBvUibG2i9sXJyXQdxEQnxJofXdzGGT78OiWlPpLDXR5f0flgYk6NyoVPiAErZsbnGf4p/ZXVll
LXS16fGqW992wxIer7OHxdtwx6Iy1vMAS3MVk/rVBozwejwsEO580+2V523JshQ3rj0coQ6sBTqd
uUX9ZRxt++hCgM93dsWqPNaB328y1ZblNiwUXzvtXQhIU39HW9y9+BHsUJvW+TlN5c+mXnMEWxoJ
RqxX3uhX9sUot7bzg24e7PQlUC9evmb2uPTTjYC3hnIa2P9xdh1LkupK9IuIAGEEWyhfbafdTG+I
sYDwCEmIr3+nZtVXbygielsLKGRSqcxjFJ5P7TKpmw5wtpW0c2ltGee5IG5oF2UFI9CmqJMZreQd
mMckgWpRt7s+8QsrzMTioWwppkyn47kIm43rPqSkfbadh4G7e2s4hZ89003JT6dvnUbS0D83oUoq
Bypd8hdV2fb6Vyx4wvgmIG/quwmJIuJ5t3GfyClI6hN/oT+ic3fkW/9BJ9623FZPxWP4zX6Kbp2T
uGGH6rF6b94Dsl2DBS6sBBOxVzeZqIsB0Dffbp5rOt4KvWYOs/ToyxL5EGYAA0zpAP7L2Sb80e3F
a9iveU0uKFj6JmJP1ALuST04BdBYlYlfQh03zbPxSZZMJ4EHgb6EMkgkN62a7xsKFifjyv2ak2C4
1wHSWMBbsw3YeHCWbyvUyYqwfrdmVM6isiqmuPTSES7eo/s9H6Xa8cG27+saOGo59tXe6jOa+CoL
N05Ric9dHf4qT34YLjXZvZRp6pznYQN/TtyBgNP7lk+f0171TV3RbpzGOVBoUzq5d+80QB3K+un6
Wl6aaSOcKHTtJSoxaKvNLt02vQ73ZG7mlf2+EAxNECAUPZXKm2CAyL39OqT0kGs48Y1seuxq//36
F1xuA//fDUHY/u9a1ZXufR5U4uyEPmBqUyTvo4zN2xnSNJui8/ZAIg5bkpFoMw7T6/WXLgybCfHr
3R5w0xBisjDYfud19sspvM31Ry+EYRPjh8e2tTdj7xHR/rAJPGRgW1Q/BEK3++tvWPrzl9n6sFwh
pU+7qsjJOY8aFQuL3mt3fr7+7EvC86/ZMCJH48zOYGvsbgUHddBPwaYCch5U+2qjLhs4dFYS36Vh
unzch49A59dF5utAHcNxik0QRCWQ0bWC4DgoKNe/ZWmcjLvBCOm80AksBTP14oXqdDek0yeHycgS
Il2Mqe/MQGo0v+apj9HxDK02Efw2g0jT9b+/NELG1u5GGFo1ERj3uESNEFTseCJ53R/HAl7S11+x
sL9N3B+1Ck9H3YXUbwX0EHaStRs3rdqD0zb6FLUc+Lbrb1r4GBMByO2+tYGcg5bSlNJXRUW2Tz2e
niCJvlYAWspKTRygT+purHTrnAtlZ0fbgexkDZ78Wwnow76PuihB4Ykcy8HLjlOZI0eyeL2SfC2M
pAkNhJdpIQLQjGDNGv0pfXmGmEYVV07+pWidlfx+YW+a+EDmFESToYC6A/WD/dCmeguXsHwDsW1n
K2k+vDmhlf++PmFLtQPvMpMfN6gNhncf9TA4CZX/5Adjd5odnX0JnYKffDbrF8jxfdPRAKNYMGug
NisoKORVGdHHKocE3SdXjhEowqrMLDaH/dm35MaOLNTDoP+9dj1eGlMjRpTAlw+9I2GN7P6xIGMo
YUlDUEAUwXc3XRNIXzjiTDBhxUYYsrvphMycPUR9aR1hRpgQ4u99+CiAl7n3CvltqtNm5Tq7tNuM
0MECrnsgh5xziKi0ZQ3UQGTa1zFDv/yTrzBuG7WqwzryoW8R6gNrHiW8erOVnGZhTkwU39xAuWHu
rOksRbClpYI2EofPXvudB822R2lnZWUt7FlT8NHxAWWvRGGj7XQq2jrWfNrbutkM+uv1PbQwDSae
L7CJxtrN7POYW09ot21qq/rGq2DlgFjo4fkmmC8rIcGJtkV3FrKAkPgsYJtdU/QJR8Aqa7vqEjur
SxCniHtjUaEyHLE+u/PLwOEx3ILBoGS597kF4RrxQmnlzXnglGdajkPMg37rshZWx233uTPX1InE
7agOrMAuz6ySCaxytq3Hd5wEr6Ju7pTF16qWC2mDifgb3abKGtRMzr5EVRbY6w0S3jUxx6U1R/4b
VZUUbehbKTDeXYYKJS4bHT+A/Bu3UHG/vuqW/r+x+aMSTWSntWc4tZUbEeJ8YGspydLONDZ9TzyL
hsWlTCbE1mcg+8kXnLrbCTIYBVtZ1gu7xoTyeb0VNK2rLwKpoO66OwghxO7aKl061kwgXwGXZ+71
gG46czacRAiTMIhqDlYGGDTovZbQxS5yR7q1Cr/aN7MHg9iwBVR6pBY8evxPXhNM1J8reh+ootw+
t91rBHz/AOGVYE0QY2kIL6vvw9ltexaETltkI7wkMYOwkeM9+2sSQQuLwET7wchzhpdEg3+uynnr
dwG8m0QdxlXjD4mYIrA8gsnZXF/MS19yWeQfvmRgrBoL5eOYcUrkON/GwI+r4ZNZqQn14yH8GbwQ
BzMTZAvz370Q5FhP48qf/0uA/cdtykT6oWfdaX8M4JVAfeu3GkRaJd6APC6BFaDe9p7S7z4AFtWO
z85FCq0OPehkZPmZg4AGWScxgILmj7m/U04qTt0YMMiNuKCc0LQa7r0aghoTsxqRhKrzNhC0FVnC
fM5v4VabbyBE2x4JDcRBF2Wwq6nn3OS90N8FmdOvKVfzE206K4YKgH2WFTKEC/zqkLMwBLSATJuR
8gsgw2v1WwN3nVhjwA4z7LmSue76IilBQ3+Wc9RDrVeQHy00OZ447NFO2mq7L7DPmJN+mvOj64op
jKUrh2NW+XQrmzm8lZTNGwi4WgeHWj6Ng7qKTi1sERNhFyqurErs1OQz1OTy0oVLl9XseZtjMw5p
3p26cnK/z6Wg2aaqVCngqijlCpBoIUz/HzJyagC91+N8nsUg4pICx1qUsNCYS8YS2a9JTi+E6r8q
ER9Xt3YGB/256cyDIk8AFNBxVcuVwsrCN5jwyBqSCC0b8fBSIqTV7zr/RTOYCPprAvkL/94ESeJy
A9NRYHXQBSAvYTZ1D11O15xyFkrNJkSSodsKWKfC1ZT0Pym01E6z1uj6ZN7QbGRU2y/2GHAZF4NO
f12PNUvfY0TN3PWpoy5tvrGU9rbqwfHoLHi6fO7pRn7EWodD33pCWgH0Wzzb9td8mo7Xn/03YP0j
0PzF3XxYSIA8ZVBtGkCaLCgqKcUg5gfo9M6vzkVUCoih2Uqavg4fK5dCWdvm08EOWXMYvGgu4n6g
cJaWI7K1grm3nExu3EL/4n605jCRThUe4NBHbkN4Pxxhe0k2ReR7qOSmjbWStCwcKqZApw7A4Ruq
QJwrngG31wZvmTPegHssY0q7E8/yNVfNhRPlb2LwYagoyGn2BEGxsw06T8yi8a6MQp2gxLW5PhlL
LzDyrxxsKaufNHiaGdSISiziZBjS4BuDu9Ra4WbpHUYiZkU+V5aC4TrwUZ7LN8P0vRLh5+5FJkQz
a0kLhTuVnnICFU6QKTL/TqIiS1aVRhf+/v/hNEnauDN4AmfhYQeP40alX5S9Js619PTLGvs4wzPY
dFJDxM3DgeYPN1Z1Z6ufn5pcE5/ZKtep2xCFPx/KPNVFfCjw2hHSMPRw/QULUdvEZZYOmjcwCnbO
cKyNYZB7yqo0sWt28NdceJeG5xL+PgxPVg8pnwuNsK3ene4r1ApQ21lZOkvPdv/7bGcscopghHIK
bQ8dtMFjWo3bXtlrl7Ol4THuT6Pucx1WDqCcNBT7YnT4DtfBBgbKHeQJ4YSzooO59CHGJlZ6YkhU
cPzI5hu1f/r2Sc9rWedCrLONzdsjGUIBD8lFXeTvPiXn1iNAdKNshlpE3q75u/z7EzwTcxngFtgX
0AU6OwRc4j5ysjcBEdd9XTdgYl5frf8+pT0TRTkrpw06jrsA4vNhmsUZdRsSzwKwBgsurGFvvVti
WpmThQKvFxkbmxOHFUHo9Gfbcui7xlEWwfxasHzrRLy/zyEUnziQAkwyCEV4VVRu4UOwdkL9e+V5
Ju6y100NUgXuCu18W46/LMljW9+V6bBybCw9/zKNH7alC12L1GWwwUAv8j2QdX3X1ZW19eGt97Po
orXgvrQqjN0PBd9eFROqG9UAASwo7vKT7HofCnFkrdy59AojCLS8F0pb+JK2/QVB8k1Psjgv1mCL
S+NkRICmGJsMKlvQ8O+LUyrpW6uyXda4xbbW45rA09InmNu/FE3jDSE9DTSNlXMvkGm2dO30voz1
/2drXmQEgLny8wA3wujEBrlzvPwx0s2P6xvy36Vmz8RcioJ7+VTj7Gtzr0+gJkcObd0A0E2jx0xx
+l7leX10atbtyrZfM65eGC4Tg2lZkzO2aoxOlWJ3hPVfi3S+t3n/cv2jFqbcVMMUGc8aHFhw5gk2
YZU/Qi//m2KsjP2Vvbf0/y8v/rD3moFXDVQpgKkOLoY8I+wgyDDCXHOc19AeS99wefWHV2QwP0Fx
lGHZenLbMBFtQl+zTRDlNxbz1swZl0KkCbkMAq8oQ39ADUbGHA0vDeciiLjFkHCHgp2Lq/7aSbyw
iE3kJUfCXrAA1okshDhxph9gd7ECJFwaK2OLO03UERveB2dd/7ICsZujasOtH7CMXzm2ll5gbO9q
cMJWyhDSSe3tyKLt4E/HCj4s1krhf+n5xgZXGkotMLrR55ACga544cbNINp4zO0kYLAFuL4vFqbA
BFxGRVH27ZgGpzmSIPQKD2okkbdyI1vYEybWMrQ6kiExhFmi6FH9fK3saB/1euU2vPR04yhvu7Bg
E2pC2A4QC3XyQ2/fzFmwsp8Xxt/UMCTAMTslqlgn27PTLxCqnE89Td2bkff2IWRqTWVw6T3Gpm6q
voiqrA9PvJPHwGr/CLDDNY32dgNX1OuTvDRSl8n/EDiIbdnTDK/2c1P7zr5OuZ0U1QTWXJ2tHdhL
n2Ec2BGdZmZfvI5AW4lTXcfSYXGO4u6o11Sd/p3zetTY0m3faeEAWHJqHG9rzfbGDm7S+amSLfrG
z58bKWNX64p3hSB4RzSP27qxj01WPTQqXEk/lz7B2NQhCEgtgPL6bLPO/mIDaLtrh7L4wmtRJpE3
9werpuXb9W9ZSKxNpGVph3LoGwUr0Y59IaGbFAHMStMOpEMpooQJ/8/YrrGdF77MhFvOE6ssqMJU
56ho0jO84+eYC0tv7XxiQ5xJYr1UMIf8XIEE0uL/XdH1yKoSQq+4/zQuKKAOuZskefFc98v1sVsI
iyawUla06219sV4AdiDuXedHqelKpW1hN5pyiLgSBsVgw4PUax2wnwucrHl5qbqtStAvvcHY7zPV
ahgbPp2h+uuc2gZC7P0s9Y+QZEMi8/mXDQDLhmSROrseqIZpw0FMCWY3TUgp9E0m0nCTsT7fBlnn
rVQllobUiBB1E0D/3w2nM2xoti6ZTzVf0whY+l4jMqR9OtmQTw9P/vwWZPKkxq+q+Rwh2DPt1kVA
8XjIgp110x3h0FPsxrx7SQPi7q6vtYXQaSIkwbPnXmlZSFWGAAZ0v4OZbxT92X82/JvwSF9Yos1d
5p4tEjzooYI3PcpwxCq31z9gIdCYSEiOFT1AoBk65JCsfGyJm83o95AG9jGZu+3cqn6qYEf7vaiU
u3YHXYg3JkRSZzTzHC6Ls511L2hTlpuhFnvOx6+0zdI4cLuf1z9u6UWXWftwdlbYpFExYbda0S28
kZM2A2sebAgxB/EIPMb1tywN4WVlf3gLRMNn+AJG7JzhOCvjJprSN7TNoHyFI8m5kZ2vblLbdb/h
Wuw9Xn/nwq4xVRIzattsSFN9rl0GwfJpl/OnbOLPn3u6sd3ZXLkXYesZ8hHRQU7j0U3Fhjjuykm6
9OeNLW+xsvMlx+0aB/Sm7PYRgxxu97nob5p8S6isyokFuLpH4rEpp7ugL1aC/4I9iGfiJdvJGZgk
BVTu3ek+K/M7ZAF3bmHtHQ1J9jF6GtvhznL6HOo6lrcfxFrPfSHMmPDJpsgGwmk5o+feuneWbMfj
LKi3GQqXHDjTbI0qv4CPQPf7v4vZE3R2mEYSBYy6u08BkTwO0mqOeVW/pmVZQ1u9U7HSmhxCq27g
oR6CwQ2aQKJLuJTG1xfg0kibeEoSjm3TQhHvPNn6poXzStR02F/proRuwdfWw/sa/LkT9JuLXUpY
ekSnkyfX376woU2gpS6HDl7ACOqddBM2vbp2FKP1dZL8h2D3cKdb+cqFffB/EEurHaVoIPhYcwXz
dIZu+TDBFaUv6s+FCVOM0QX53Js5rlne9C7tXw0klqmlV4Zp6e8bUQLYBNbB3z48lfKFwj6eOD6k
parD9UlYSDlM0CTguyWvMhFCNVs/uGN09IFyuP7opfk1LgojemcgpsAdai4JRCbGMdenUnROEpUo
xEEy0H4njSVPAZn7NaLqwlFkumV7dWT3c0bC0+xCmtd+Z/o14n+s4Sctfl//qoXpMGGTVJImsDNJ
TyKTxV1jDQmzaJmAzbKW7CxMiQmYDP0ij4IIHQWYhL0GbpiMeg2ssNDB9kyspI2wQ+oeK9W2umkj
xQR/D7cf0FmTv0sK8zSrwM03BFVn49lBtYfBsANb0nY++b0lb6ehf5vGYDry3odiVgQ/eM0V8Lz2
LLZ1BxT4oIpoO4rSPkBxU8dRTbPPdb08E4dJHB0Vs8RSrf35yZrSs8cAonEy/3NxwoRWujTIxk7h
QjOIDHqZOd/CmGRn+2WxsiH+CkT/oyJtYit5JyilZa1hHd5Z7/WY/9Jgd32xXIfGAIGLP63W9T4o
w1vihaiQ1j27mSBSkPiDHX1rYBEGwiG1IYlYlQ9pGJH3FDzHmLupvFVBOnxvYeFzRJ/dQrFH5miI
u25Mmuqnl7ZsC4ejKhlLeHw5WjuvRFQl/Mu1/gPQtNiXYSQf/SHvtkBOzcdA+uWunxRNumgcDuAc
wyTMCX5kvVPu/SZtD2nEwjKeNPihWpJ8iLsBjybEneYYWL4HdGxPeaQefdXaD/Wg51i7Ffveyk6X
YPaH3S36ug6E60Q0fXIGjVAZVUS1YdC3Z2V/m2wnFi3kKqc/1zf+0rYk/z2yZan7tLba4ex2oocO
/KCzkyvmYSUZXHq8ES1V1BSRzFRwUpjMYJp+Rpb1yX9ulFRoWA6lzDNytsJ+3KVzQDbBUKwBYRcU
Lz0TSRqks+3YdgjvgqjeULCh897ZjN1TCYM7TsOYqf4I1PIpchAuykrCz+0L1xqA+TkBAmKvtb0r
uvCQ+/1Wo7CaWeW+nNX9hIOunwCryVdqrQtD/H+gVL9zwkArerIaSHHoYD5affW5FMAEmkJROJss
CSF/1XCIGJfxKF78flqLHFhj/wgcpo35mHqMdXlOT0iVilvhZZBh9kl5SodarjU1Fg42E3Cap0IG
TYqeRlke1PxYOafa/XF96yycyn9XzoerWxEJn7HLo3suklT9sCXgfbC/8533Jho+t/lNlCkkOEZJ
Jjs4Oay5o2P1Okhnr6o1kc+lxWNsf1jX+6r3GlwF2xYiuwPENufx7fr4LD3b2PsSLmUt8jx9dtAE
yO3vXbWy4pcG3tj5Feryg4OaMLAP9qYq6oOAL5kdfbE524AZuNJIWlg5JgQScl+AIjS4JQPiBc/k
N8n+DGs4Mudv+/Efa9/EPyLoQvc0HCRMMIROOjsYDspylJNMkLsET4nJMdp4dAaPGChJsnGhHnOo
ZNm9o1qcn93iOE8z2feAmh4HCMA+RD4BOUS4l3ISCNDw40ytDFWEjHX+rnDBI46DipddHDUemNJM
RWyvSBd+S+3hq8rL5k+hJr1Fexz6WUMJOc/QUjscn+F9EPQOKiseVLdi2BR0XyM/rRPqkYpvdJqT
6QYmGhyy3NPcbYXl+k9l5gUbglZDrIVd3XCfFWcIurCD6zd02wO7/KfMKPsu0VDeU39gWxlohnO7
JPtyGqYn6li+Stw0Zc9Rn4niUTsZkAC0rYs5Fn5Wn6VVBsfWzv29m6XZk+KaHxmAzqcqkHRnpfm0
Scu6OVaianZd4Rew3iROAsNYcXBYOMZuUUIxtWVQlq48LvZjLbx9O1q0id0mDEpcR0g0Jkql/GZs
66hIlN96m9a12nPmEv6swZ9LxChDdbJTFhwsX9M3K4rCbapG/aVEO2EbNTK8o00wPrVNXu+8jIbb
3pWeHcNqANYUcuq8BzY6wXM5MP/WkwUkXPC/D2Uo3ZeUzKpLqOYBnO4hffSjqqcZWk5zO0Ijg90C
LlhuB3hbgxjOmh33QHeXA5wla5l6cYfoFMack+aczsO0xWxbN5MXEncL6XZ2R2Gcdgu7tPa3qHhb
HNoB5l2xkzcwvaQ0aA/VRKMTmSry0Ic9CBsVaD8Shrg82zoU7vQATdQDRFlTnli4zr/1aoActOPZ
Ap5vcDO7tUjkBtuqraEQDvCVhDEes6DeZeW7voFZEq4A3WYSajq7oVZ7p+vl1gn87glaz/5Pv9NA
0qapKhIZgBid1EiVX4Zcwy6kh6H5Yxdx3EdRYbBEXMEb7Qm2pHyrWh0HAKptBFbppqNPloez1o0s
76fsRf+lGoGWtytQJ1haPJeQAd8TAHT8Y5DL5tSG+ZRk8zwmPKv5ASi0t5lAP3ET4rPvU8tWaIbP
gT0m/QAvkBug270dHz0HerwlRBlWjsaFW6aJYAbze4JU2wAShnacDZvCrxxejDFHs7N0rPtBZfsq
4J+Lp6bgawSShzd6Egar/tcgAwVMw0wJlBxg1eGdwrefOg7+2rp/OC5rQKTzGe7o6NxE86kVabkd
22n8fv3pS9H6cgh9eLqHoqMubHRT4dInknYO95VLXny4XX/uIDZBxtybRZrx0YFRiMIFEnepbBi2
KQgXKy9YKNOZ2GLdV0R4heWfuoxDJMyTw6loKj9mlKpDmObpSiFy4Vj+WzX7MFI1NJX7bFbsPFUi
+1ESYtUxdDvJyspderxxOBe2E/ZTAc+v3isJ7B1Zcyyhfr65Ps0Lg2TCiy0fpl6zhMNd7eyDtkgy
5IzEQQ/wczYtnokuzrXb+H4Jk6+yeSCojPbRLVurUyysUVMDdu76SpGwTE+uTcWDhk3vbygU22Ak
5P7KpWghbpgQY7fJUHyycdsn/qygspxHMctltWmcSG09zDWktUYd06geViTulmbk8rEflpNLW0p9
kCtPYy9uGmeCZ6/Df6qQH0FWXQkdS+8wNrcAKzQF3R59pkp1rz5RGkSh1jr6lPlbN8+tlZRvCQFl
ir3inEWpmvvF2adhunehCbAdKHUTEOcLjGSlipeI0ejcps28r9s028phUF+ur+2FnWNqwTaOmlIV
ivREWlzEFUYyjdBvuv7wBWyfKQJLoJNcw5IV53katnE6zMDN28MvO0oTGeKVyDaZIresSH9ff+HS
YjfiQJs3sApxIe7l0rA7OIE6WBHyUTt31mSI//0G18Qok1FFtoKz60kRbwMw5wm31S0yxk/RuFwT
nkyHXsMYAiM22fzraAU7WjQ3gmdPbrjGg//3pLgmJjlgfpuFPoWSxTiJvXTLfU+KY9DVYPd6zcax
6LDL2fSQumvV66Uxu+ywD7s1H7qKucpNTxkltw6b9tA33rLBXskk/r2EXVMBFjWOoggG9OMHOm75
bH0LhujbZ9aTGxkxwCuHWXLhRKcwfNPDnASh3HbV/nMPN0psk231kKSDxXxdVDulg29un+1CWaxh
BhfY9q4p/xoS7vhA6IenyQWBE40yds+73tt4qSO3grX2feqHzRYVTXGyZDdsGl5bOOHs4QClhHkz
B5O9+dy3GtfyFkB4uDxjjqI+3zRN58dZru+auv6cF7ZrIpRrfqnHdy7sHnskkp3QaeL59TPcxFdW
2cK2MXHKShQMKhUFcMpeXsbCCUQyKnIH1fkd2BCPuoU4vG70U9NEv66P2cLB4JogZUHgswziy2X+
nHRXjHzbte4u74OfDD0yyDCyVwFpu7YonqfWilam6rK2/79I4JrY5dSxWVE78Pp2BISI80BNR1kM
1fb6R/27jOKa6rE5CL0h7jjteUTfjVn5a+CRrw6z93UEn1YUA9Zkav99fLumkix3ndaFuSHCnJ/+
Se30PdL1PVjT59By19ooSx9zGcIPga0cFQ1bYH/PblC2CZa4/kkg+JlYnnbewTWUt2VbD2/XR875
Kxb5r5kxAgbrYXBWQxTjnHOr+gF5waE4dEHg+olCa18cWZWyRHluZ52U9LwXN6j5m9VZ/hFc1+LG
L5z6C2knxuIMQrtPXlRzF0MuiwPrCvUDTQj25vZF2MVFBpGjUPLmxslrb+sBIUA2o7DLR6je4+Jd
EXLr+R1UeUUnhNpSScsKvjOvRfXTJ+0Nt2cg+OGM+bVLGebVp8N72KNM6RZT99OZIcoQo86Qonyj
2fCatWV0YLbvb7nO5Y3oOW9xGtn8Z6HDEeKvOSzgA9vZ0d4GUmEqQ0BueLizdea8EcjMb/oIfIeA
FPlZlbmzn6xJTbhS9tZb7gftJiW621AKXEhu+V/SGmUe9B+qQ4jyrzr6uQVrRLuW424eql8N0CQw
mrOs2yL3nWTOwjpp4Ai3aaJRbNk0feMqdZMmV8HGkuCG46ZMdqj5ds9zHdTQLZad+wVDOv8GIs77
Bmv74VHpgwy5W8SVn+kycTvq/Rpa9jsP4PoWzx0lG7+rMzueAx/F+gw4TRbbgf/aSN7u/GYeTrAO
U7tZDujG2NBOerHBbe9iUkNgPQlTgJ/ilgO8nZaSxoU3TkmlfFHHUeV7W99y8/tmLpGFlTanN0Mn
JezFYX5Ecwb87FDAMBdqU7zYdaFqCL4/m76HChxXCC6H6QEohvoU2JIcPJXa8MVzU8iARKx+8eaa
vvlC9oe+gqdzDPJMeAT60ju4OsRNGFW+OoNqCAbBcmUE7vvM9c9sqppTF0b5vvLb/BushrMXC0jA
XZX5nkhyrZEkEpVNYJmnlop94Vti25U6jFvHrp89mnd2DBxbezvQEkLQdZhty7KoEptXcjNGvf8D
HRC2nUKQWuOBeuGRzRlqXCi2VEmrivkhjGoNVSrC76Ch2t63hJEvzGXWYRiDot/m0g48aCtmudzU
VTs60KHJqjFhrk2eru/ppVhL/htAotrtNBrt/IzK1ln3X3ziryCWlsKfceD2ac/mPB/Gc0SsN7ur
fxO0M8N8PsAae+XS/bds/K94ZGTbKXQndOvR6pwxDFoPqbcfTSu9WBCSn4gQzUPF8najBmdMEwr+
abTL1KB+EL+Flr41RHYRu1ZP/uRelj2DFMngHMo4aTcVDdDHDesW1OpPjbTJPJijQRPVhBxoRKmT
tmwlsBNr4J9/X4Bxt/jvNOahirB/Jn4mNhjaTZ+eVVHf57N4rvxoP1+0sSU4z9e/ZGFmTeXnRmkB
1PjMzzOIzhaf4rA/FPndmK1p5iyk6yYXwa7dFit8ECf4PB36NOuRq/Mty6I1sZelL7i8+MOxycKm
CPTYc0BQaXiCkF/XJ33DAmBymvYPwnT5uQzbVH2eLJpZFMbg54kEGXoJ4feUsrs2+hybwjVVnVuH
MhLBJhTtWr6bZjhGBr+GjCNmrHzAQnwwSQgjCWyvlm2LDyj9OJ3Hr1yUK1fNpWk2IgQdZtrkwuvP
uR6fvDQ9RZmX2FI+fm6ZGsFh0FFkaTtyTrzUIilxPCW+bpB0dLeS8LVO68JSMlkHRcjrygbEEBzX
4Eht8pgV2UMt+e+S6JVIujAHJtdggsWPG3gdGMNUDTc6zIr7ecr6ld28cK0wqQVTHtSwmoFYIBBC
kgaxpF9FVG094cVtI3eQJt9l9mdH6zKKHzZeOVvAFUAM4AxXmgQkUZQ0IaGZNNVKKetvg/sfJ4JJ
NqjnsR6nzh7P3j7dF4fpqT2N9+rWObCNldBEJnNCdvom2FWH4dTf2wcIGB2C7VrJbmmqLr9/+D4X
iJ4onbGkpV/EhfXHiz6lTOOaessSycrIUwEedyGes1oUG2dKv/QQXQlotHaKLP17IxmA6pBoeF/Z
ZwHKAhTxHntvjQSycECZrIJJFG2Zh14EHIKdpH6zQZkszrMpHr1vEygn5fA56IBr0gtsEdZWF6Kt
M0fRCZZgVRw0/Dmds++fCismu6BXVleqkAJXnCedDtCyuNe8iwe51gRbCIsmvaB0eWfX1IeQXpsl
UYo2Yy/7l5amK6XrhVk2qQQWQF8qr935TDtxS7Jy6yIdvz42C9fRv1i5D8vfY/WYuYVqoFD8Svqb
rgjOqd0n0fw8+3zlRPorKPWPLe4bh7eeAvBQnRL+CUH3LAs3xeLJ/VuH0PS3EzX5M6RjqkcnTaNE
C8hsCWbZW87Qgdfsf5xdWY+cOrf9RUjGZvIrRU1U9Zykk7ygk4nRxsyGX39X56k/31BI/XKk05Gg
POyNvfcavPKhcYr2Avmt5lpLwCPrWsPUkGUyPS6DN4K3aZVu1Fvy1WLkY2hEZlIPLAJ5GEtMdmw7
uOUuem/R+SDJB2u2rnEtnwuWJw3BKaBeUoD9vD9gv8GXNP1MrS2L+rVNaaSGsnA8UneQx2veGtOe
qs5yYXuRtlsGGSsJwuQg4Eqdz0T3PVSA6YvVDH0EIaWvqFC60Wilz3O1RBkhWySntbcZZ4PArRw7
acB4gH3Uf106xQvhF39SU9QzgZJD8kfZ5HA7KFbizSQiAFo5KLfu+gu8nL94QX/X6PHX7UevrIrJ
PChtmBUkeTFcZAt74kbLXzQBClPPycalZSWgTU4BCRzUafyWxmXy2ohHiJWeIcYbyrE8wMRv4yVr
E2QcCijUvfrcgQlOk+f39kLjuWg2Jmjt9xu5ogTMpWEKjcGCe2lsQfHlRMCXekUdtT5o7Q9AspDs
5+3VWGFgMJM6ENBqKZIUuoCVtOXOHfMRl0z0JnnYWlMOsR02wonBRcptSTC/OBkDHFkNOdVhp7J2
41a8liAdIx30vptk7tDRWI/iqRdkuma0ZNca8OQ99RsQlFlAi1PLrCXOUnc85E3725lglBk4xIoG
yCCDmTAUcK2UhDahN4BzWvYjOxUQlL5zUer6zjva3oG98DEYADOpC6MKbDS1Ef4NsDF9IsMBZlt1
+oXq59uLsxYqxmXDKmaFyp+Hz7aGHGNKvyq//8Gh+rwx6ysZxSQruLBOt/ymI3GO5kYEzz5Y3aVl
tS9sJU5VlkBhJwlgXzPpLa3+lRGZ5AW7l1kqxETi1HPver869lbyKUi37sj2Slia1AUZkLbvxsGO
pRifwS36RHu9X4RdxgHMfmIwB7JdULjFucm8/pRSVb3W3lTs8A0fQotN7R5ivVskq7XBvgX4u5OF
VfY1qnKpHaP494tW+cMwJukOJPzo9vZYSRQmH6ErAXBDDQigXAEflvaT11gh4+NuqK4JDsK3X7I2
iLe/vxtEXRRi1gMEbP1Mhu30CPR8SNvjxx7+tozvHl6mkLWeF8wQ8JV078xjEsqAomjO7a0tsXLX
/X8yz1WrWVti7UvBQZL5NdLzIsFE/RgPkTHjkMEAqhzHrANVurfHuC9FF1Z9v+XCvbbERgYI+t51
p4V7MQvQpeU8TBIaotsQBoUfTcUH19g4WVQdjKFZabE4KSzrC3Rl5E73OjkPmctOH1ppE6OfUhey
ramr48C6BiLbMXZs6Var/C/87R/HaxNYn9CpkkMDx/lsyfN8l2smnwsLzNPSyxagLWXQ/KgnrucQ
VqFOuUuD0aNh3SZljv9O9Ze69OlvaG540UKy9o8vS1TrVeV8zMOemeh8dCoaIWEYE6fSL0LaoIa7
DP3GYW0lRE1wvswrWU4gAMR8lM+sa2VIcnnHfPvL7bVbCSETmK+XfLAIIPMXqR5kQY8A+O4amPUE
ANV87A1GHpCtA5pw7sFioiq/LgD07PKaH7Tdgd4FQOzGPP2FZP5rmxiHjKUfkkRRasdF38ZjZUWy
gTdD0qL3dIJGxUMyQDzgO67nUG+e9zOMifry++xlr2CQQGDiO+5EG5fOtSUzskbhuAFF413HdWmX
39AtZntYU7W7MnC2vA7XXmGkjoUSNIqhphVzVcW+VePGWR94sDGAlcRkSho3ophpzxwGIec+tLzf
ScnCPHjoPA9d/i0y5coQTFx/hYOwqiZeXaai1xLUMRSMHeh3N9FUg3z9ob1nwvu1W+fMcWcdazk/
ASIBM5kRSE64OMw/br9hbRhvc/juK0chfzDJ0ZniZFlIXCxLdwwWy943delu6CytnORMXPAMIyqP
Lel0AU/ujw2Ly2jKGh0TfD9EWI/uFGlatVipbpn3HxvV22jfjapPYWqpaN1dnMS39lAs+Zbb7YQz
t9zYYitp5+8Z790LmnIug8zDKDyo3T0urvAfFED3UZGxNzxRk3+stvQXCPTuPXC4BMIjRSwmELec
XGtPOPngshhhDm/GIbO1ggIGfQrcF0s1YTsjRQO7Hzym/bixFCunXhMnPNrMbyAjlF+guHTplPsJ
0ION7/bao42jweIVU567VMfz1F8BcoqzvN44daykEBMg/Abk8qRcNE5mr6K5CsbB3XlUS6ytbOOC
s7KFTIiwY3n5MPfwXvSbrz2+6CTv9iOLhb/llLmGNjKBwsobhop08K0ADG0HbeYsBNtxCHFNP7Rk
AUcLZi2iqXTUyOEKNPT5Q8FngoenovOdtoCUl4BkaESo4jEOitD1L3S5sTyrQzMCfEzKrAEe3IkL
TscX7bb6zqn94OjNrgohSaR3pTckcOtrfZDGJI40hHn/3R7fSoOHGAeCvq/w6sBncedquuySXI17
C/KN0DRn2ZGrju0tuFPGUJWSf+zRqjeOCGvvNU4IpcghGQhZwjiF8dXUw7dVUrXnHYfjlZgulu6/
kYIDM4IT3EbwroWBkSOKJkc+mDtycSV0xOtpArAFcJOwoBNeCq3jQyv8LXTjSjib2GKmM0BXMbNx
X2UPUyr2MuUbbay105Wpdzxo6VQZxUAgnOFn+2rYD5/TfRY5kRjD9FeQh+q+ftT31T59WB5v75N/
Bzg1gcWLTsRCEt1eyMzO+ezbd9AX03ueTSpKaWsdb7/m39NGTYAxhT9l16IgesHBjZx1VsvPVgkl
rttPXxuEcT6AGBuZLKhpx1XhfStm1LDylJxHVcyH0d7UWnkL2/9/+KX/T9hYW0s1APF5sf1jnT40
2WNjfbo9gLVHG5mCzrq1HO3AvcVq2a4Okno/KpVE4CuKjcBc2V3UBBW7HhDFb/pkOOFUXRaOGY5n
deE5n+u0dp6gI4HLncVnZ9nZzOa/HICsYDUJAkodFX2Nbl2wpGigWwngDTuLDR7E9d4Kh6QaL2Xj
Nxu/c22nGAmEAT3VwcUOfW9evlYsf/GyLWnZtVk2EoWfThWQX74dz14Knt3CTw7tK3xhqo2e/b8z
EeXGjWEUKundGboflluEcI8ZcxUGyXfA5kK26Vm0NkHGgaIkfpJYNszS0qV8KjoJmCwuV7f34cqz
TbQxmxZ/KDQaPrSdw1b8JiDv337yytyboOKS6ixtRgig97nQV0AxYALa2P6Zp9TeOIb++9NDTQQx
bCN4B10pHrd9xSI1DjQLURxzolI21R6qUIXcNcV/KZzql4ZVr7cHtrLmJrJ4kGmblQRc+5F67o7O
5aeCExr2qr4vR/Gplszdf+xNRpLIPD4Uow2Lpzb4rL0/sAaKGuwzt/kv7z4mOQlw3v/eSRY3SPLF
B/a7KobxsOg3QEOKrgmsQLeEG92/Z6x/JFJTERlU+dLXcI+/+FZaHrjsUVe26+a3z6Hid10ALL+n
LeSfQ4Fad3n0clKeOnuW+c6HY1Ye+qJZRMjQzsVnsmtiYGD1LrBdB8/y230NwuI3UtEqzCEVEYEU
vTg7BlrvDF9HNzmja+rFsAgtdzUnfTQuCfvtCMLPsEtwUeCy8+CeuSDe2oFII9IP6YH2Hr3mGUzW
5irIDv08DGEttP/KuyL4ZNszRO69KXdfkAeLg+ZceaDINvOdNYn0Sv2eZWHgySFSRZ0cgTxL47TP
6h+onMEdo0ISgjqi2GWQ7TkEeVAdKIo2L1U/iqMG6A6CMlazTwM8PKTZ7J+UbfufeeCnaAEM5Amu
T9NdD6+WuLXLOap4JXZgH1ch6SHOUDV9crJSX56C0p7ASgqskLfu8gfHNO/oAi0RtjyFZ5PVu5/G
N3Ebi3jkiDPVGBUFHSM9S1DshY+BO5O8Wn2d7jVouy8DXDhC2GcGz9QCGDMcusWHBY1LD7oh4uxB
H2zPc+Cra+hfR7XtlFCC5fJQut5y1FXTvjaLw46FnorPrQcWRdvge+eUADzvlh4sNK8O2A+Ipk0R
OgvqpXGhwj9nNdQQevfSuSPdj3wsz7qG5309Lt4RyvZtpBqQo6qctvcgsNlPcODxf7C0R/ugb3xc
5uvp7ElR4euaDhe/mPUd13Z6mJW/4FE+xQ3E+dmSrkdHh3kQFCAhbGQAA65Kf+fk9hI6PHu0hEXP
GnjtAxiGv9K+dc+o+5IX2+k+lVXZnzxS0J8AJHRyx+tm/EbpPO4mqNFVIb6XAmbIqct2CRjwf9q5
Vjs56/lcNvDwDGBbHQFw6T8WQDi/iD7Q920v+D5QevkmXbv+3DR1dw+xmfQ65vOf2dEtINa6ePA7
P8EE6Oyu87vPXqPyeFjoiAWpxUXDZPI+s73mAESWCpmuv0CQILvnDWbYLpU4J3jiOVHOcKwr4Yqd
GrsyUoGnX5NimuKZ5eSI4wGL6JLCC6j28oM3czesVbfANLNuj4ou7AcFW/7a5jXki/tZ/LQ6Vp35
rCHonmbtkeFSvM9tkoAGBsBqg/jxdrW1qGvrVnIXMIZBiibZYUeriDcoQyctmhqT6LJDMYBPytEE
Dxcn5ZGl7AnWACI7we422EmklJDnQC4GcI7VXKtdOWkZsdbLBGSBefDVU171VDWNfoLeSBapckgj
V3vNCWZ8ZIBvKp92qMnBsa/C3eiA1/mXzrJySM4RcArSoFqe2oCRR6gYJDsR1CrWbT8fBRRO0cwu
fidMOnHgFkmUMiAlEublJ8/mNAgz3sHBsvWhY+FCq/aeS1mIXaJt/lWQ3A0z6qO2bosEDId65MFJ
q1J+t8G/yOFOWKpHvQgmo26gkx1KEB0eAl0H95XD0++ebX3RQrQ+ckeLa1eGFLKXuuQH0czddWmA
9IMahhtaYm7ucLgcDl6OtpcnUamTDRQ3Q0Cgl8clwy7MKm+JSJMGlwmiVnvOszbiyl1C1kv/3u7H
/l7jbHoocXG8y+yKXXrbb75gVxdfEkbYZ+yd6RmX2wn5FI6jbsinueUhqRY3nBc+H8uWWs9on6qv
QEYTUDugmCCSQV2hwcCsCOTQZKd6NvnwYJjhl6gC5uNyrjwk0jmrTvZkcRQJBsSmoBn91Fb5srOy
lO+tatHfu6mFRBIYELCn5AnEjcucZ/vc7fFV0wk63b3I6alSXIYeiLa7vm+nE2eMPSxt00e68sV9
DsDLaR7dBdLLHCXZgDripGdAJAkryMMkK/YoMquO2mUZDohgbNMasaCgI3AoyNQfJ1xLQL1IOvhZ
jXDQOjMCVd3KS7uIkXK5q1QOQc+8sA8Fl8E9JRN/1kKPwHA3w4FDgy0E3cB+KDOwSb2Wpj+7mfWH
emiy+xQZZ6echUWFByv1EkSwMOUkiSdGliLMSTIf8jdYQsk5zkA4flXNLoGK7SMH4OZZlm31Qnqg
nmrIaeyboi7vmpyKT1ACTUKxpOpTWZRQBpmwe84wJSeHcqLkoFj7GHQ8j3KHLGc2O+Q7+iTeKSn8
NoIoGocCCPqcAfq2ISxZ5rsgm7kIvXwq9/nikCOKj82TRN8/1tVSv7p8FPuKlf4RKNHgOM6Bxv9m
XZjZs3Ou57z7VLMSny5VJ89jNc8/MsAKj4BT+E+sb+djpZsCcULg4UBc5zRYjXfOApqjF1F31wEl
8IuD5P2N2db0qerVL2h82OeCed2vbpyaaqfROrkbOq3vHW51/42OymFCkA7wCUjHAxRo5us4L2WG
KdYMqnJTg495CVE5JHDson0pmpaGw+hAcM/2rK/olRYvsBTM/oMKcRktSAsPNO2Lb33n9aAfwZWb
koViJkn32VUUJAXLAzbctxU+LEnRXns6sf+GZUn6EDJvaLrWmQXbhbfDWA+bxZeeuEDPCreAB72i
R52i8KdSutwnqla/yVDwsHQDH0wqdMpLPXZAnWX517Qr8mvmFsMz8vZyReplEUkW91lUs7w2SHGn
yoIrO5uB/4jqpqexP+LQJQuYbdpdn0aFJGDPjWXxdZSWeyCyrs61sMfTAGfDi22rLNJscWwU7NgS
5VbWxkXWSTRdgwmUirRNBdJ5HZzduUpCy22HnznEpjHKQj6Cgbwl+rt2jTEueo4toGhcVMPFaa3v
5Ux/jnRL3H7tHmNc8bwJOEpVecCXWyCTtI44K1Xek6LbgPyuPd+43XUQJ5k73qHxmoPNMhWsjmgD
lQ8G39KNivRKtcTkpLTwqfDcFnI3SCExmLoQ9MInta3rfWC51kZJ5t/9FGpyU6Bd4TnNCGQMGVoY
mvb0qoR1TYvh4IrsbDm9i/IS27hcro3IqP+gnhEg/7857fbs2pfy7KclXBfL5pxYYmNhVvaUSU9J
25r7+aBI3FuzApPRPWVqi+S79mzjZgdPJunnc0Hipm5eYTKJ7KegHnn72rj28Le/v+vOBDWhIhga
OCR4mYxm5c4x2JPi+LGnG+Ua+IzXvjdJ/HQXJoiz1lMI5Y9vtx++EgwmD6UZ57qsBI5/OArLg1PY
8jTT2X0dW3/c4FevXN99I55FCyIrqjXYpxaEp9wBgODJgRPi8q0O5POilt+3h7K2RY249oUN/U0K
4QZcpiCnBN0lF1rJQx/KaQtyuvIKk5TCFPEdrxrt2J+anbZ/dkJD23uvwOu4PYaVnWRSUryU4Ed3
bImJwhGpG65d6W9UzlZW2uSjiGnMl1o0NqSrXy18jbr2qVu2+qAra2z6XDQ5JEAETOli382LfbLg
M1VYbRklqjxCy60LVY+Kze05WnvX2wDfRdssqjJzexSh0imRl8YNjoMjINYpAW50CAPRMNiCfK6k
WM8IbE46VGv4DKiednjkidzdVdRTIW7ObjgtqdzTaQLgNfG35BTWdpgR7Dg9Sfj9uQU+9YBDeJqN
IYx6X2eA5UKflhstiZU6nmd8vcuE5KCApzBUSp+HGpzgjkRi+SpSEUJRYt8O3+xxo2S4tlpG9LMB
pzllVwAhqz9Mf+n7R1fsJ6xVvuVwtbaxjbh34T7uT50lLgtpztJpfnA4BNSDtyWNvhKTJjFl9pO0
IJBXjBcXCoSkoa/DBHn0D21mk5Tiyhq+TRSFugJnzJD69dFn4Pvb+b539Gdo3Gwk4ZVJMskp0oL6
JG4DdtwMy++aWi95r99cUbfGsTZJb/v5XVBSrRvhTYAteS2rzwI12/t+RCHi9iytRIVJTWlLaYPj
ic7+TGtoGYnILr6yKd/XlhPdfsPa/BiRriS3XC6hqDLz4MhF8CspRAYrG+/p9vPX5seIa86awnUD
0Blx7YSGQ3PMBnW+/eiVCHONYO7sktrDYuN8kEJ1ofmTp38qkkZLhr7OxilhJQ+aJBJcplBGoAv0
SioIJeTc7h8DlpQXOc4P0C4/MFi17K0k9TdWY229jZDudBOwARfVWLo66qc/g9tEJP+v/6AuGzW5
I8qT1gQ5WSz3gLoBShRK/Xbr/24vyMqvN9kjjFoORCWgr0+G5uSW4jPKLdXOGpsHVFSc/e2XrGwo
k0EC4yXIOYwObJmgcmDp5XMFpZCNL+xKMJimE6hC9UHnpkEM86ovqUWeJ8vaDf4G4Ghlv5pWE9wN
OvAI39iQhbOrZAvvTNoHuKuSc906TWgXYIvdnqS1lTCiOoCH7Tx0yXLhzYkra++IHzls3FH+29io
azNlhHVapqTJwXy7NGhccP871feFX28s8dqvNwJblk6O0hSAXqA5fKklyMI2itECSO6QZ2orc68N
wfhAW6TRNEn1fCkU8LKU5k/17FKUEPXGMNZ2qhHMAsSgTnBlQ7S9PsN++5dVBBt4jpUZMqkaKM0N
Ejwf5CXXuUIe5+uc11dB7Be01f7c3kIru9Vka9T5uJBa0/biQIm989DZVMp9EaX/0qWQV9Gy2EKS
rsyTaTuBOnNhc1/0l2FW6By07ldK5cbVegV9Tk0eRlvQCqpJNR5eOPOu0gskrmun388ZP/n1eG4n
cgQA9ws0Vb9TWz74Gfs28fKxX5wnL5dPfWG/cJu83J7Uv/eCf/QnTRsJ0hJIz6BvBb+WADxxP3FR
oy+mo+tZ030gm/RhrlR6TJxaXSzHkWFFGT2TlA3/+WnPn9moQTFbmHhxoPoSSqvqPoNohS79IGGw
IKFe8uI0APn0wwwMGJnUg0NHemW2+sUcMgF0X9Mh5C4XDxCu8q6ThP5Mq2D5ZaWyelrsWYf1ALnf
rl3osYL28QEzOIXWMCR3CW4zFxQT7LuKudO5wC0Haj3KPtjLwPId4boBfAMNnyXoRYyyX/WtUn4X
SbrYp0zb0Kd27AXOePgaqMoOLoUlEgALAbZcEvwDENbBjnfIjAtX6X2pefaaTLZ/Gj1dH6aU5JF0
kJaLqR/vB+57G9lsbQe+/f3dIU4pzRXjKGh7VDwwps6OsyUTu5JlmJkoK56A3ARkD++OlnMt/CdH
b1xm/uK5/7WZjDw5NdAwrhy3uQyxc1RXcP+gNOxe/ZPYpXt5og/lOXlw8rC9x1XtTjwMG9lnbUxG
5oTyOQfSAXrYKqhstReTGEU4tHAVpWUwbfHu1xbFSJ+ZAM2SJBmcRZb5B/Shv1Yq25I5WznXmYwX
NKY8Xro+jVuYa12zwrHCZHJmKClD3xXFa7IDhx0WjtXcf7od+StzZrJgWO8MPAsArbF1uXyfmjaD
ODFMUkOux60L4UrKNoksM2k8GQSMAmFB/c+QolkeytwXsU3TbJfUrXdM0qx6/tiA3j5N72Img5cv
ZD7IctHsd6mgb+WiFht8TBKImrSWFr7vHSkki2GqKSDZ1znHKg9Q5yfz1wmMt+j2IFa+o6b3BNTL
0Ft8oyR6Ezvzt6q+S+qwGMo9PBw+huuEx83/zhSuuY6sJZzZs17HfZ4/cjFuHCnXfr+RAfy6gJ/m
bEHfPJcvqTWfuD3BxFN9yrJAhLfnaG3nGtHuwmPcR7irS0/saO4W4Aqm7AdN2JePPd+Mc6dqi7Ty
eCyHuj+JXM9XXwUysuQwbWTKlVRiclWgdmNlHmQg4yJ1S2haTj8bJ/hYgcGkqIyJn9gu3JZijwMC
DZm16nPdoHU8wQFi4+evrMBf2OW7UGvSCiZsb1TgXtdZPA4NQ4m3PCT9vEXEXMkcJkUFHhdWyQUh
MWfpt2QERgAE41+wWtjLennNtbP70Fqb4vUdwqyTrO0uDXceW906YcVUDDDSFgJshTJPTWIKKcua
+unsxV4JiJEGvAmyMJ61C2a+lyBAtdC0apMxXqbqjpItmsoKHh82nP8b44tX5u7clDTGojw0bLI/
a51bMWAG4nPKXD/sLcJ/+6WeXjt0+BpY621M6dreNlIAmm12XlLWAEgyRJn/TeutwF97shH4FMCJ
xELv+TKgzBHmefEp0FsCJisf4L/z+G5LE1c7NMj79tIu7VXPxX4qL54a4o5UezK/sPrz7Q23srFN
HsvsllbauDk4A53IAfAZP2Vv1iep3/5RhXgQgCTfftFKJjbZLEudLLrzcoizynQH0sxQ9aHiBbiY
W2eWlSxgslmcIODDPNgQNCmBSQRksToPU4L6EDhrH2uVmMwVPBgY8SXx4sIq+ntbwIK+1LMTSZX/
vD1Na4N4+/u7dc/SOQcUZACIqQOGsmv26PvsbLnlmrD2+Let/O7x0LBPesUbdVGF2nllAUssHwhE
cvrYrzei3Ic0ltCV68UkGPYsQGECeNAvrICDwu0XrISFqV3fjNPiTDmYhxUuCiqRZ9u39A7qpfsq
m+oQIKurpmRjtde2rBHfcDEKpC81bnRT54CnlGS4bTbLDvqsAIR+zLCSmsyTxXKpEIEHsx9efh5V
ci15ukFC/Pdq2ybBRFlgMwQou1+8rM13taOhVilxWizdrYLgv1OgbXJLRIpCu5og8jFbw9ll07FL
7MPtpV778W8Z691WTZas6ZwZebt9g7DBqgrcImf5dfvh/057Nn9b8ncPH+FPXxNFmksy2kMkq+Qr
pGGeWclqgP+AXS8DsVGEX5shI6BJpescH3JQBipxdpLxUPr9y+1BrM2QEcyACwOxWuLqDI3eHRC8
fQ5xNHK8/fC1GTJCue7qFJBbXPmnOg/t9Hvw1poIXgKoavatvXE8X3uJ8W32fRDap95lcZA5jwNM
FacOotKD7wGtjQ9dWgFqens4/45lYAb/d8Fb0E/spWqSuPBHOFTBhU64AdktyoMHUaE3qmlrbzGO
6sPSkNZeEHDOfELNLpxgPgUXsVAUxf5D4zBZIg5ukdKlA4std/Rh9kjbyO3gIZIVRXfkc1Z8KJPb
Jmdk4HLooKXB454H310BOTyIY/u5vZFaV6LC5Iv4pG2VQvPmkkFGSyk4Prsb1421JxuRLVvme6q3
YDQKHY1L6ox21Fhpu/H0FY0e29SYt8auHbWvoT6q1KNy/fzgBFUAwzGhz1UDkDQ0FufmsWRAO4Ce
lewCN+UQ8hcoIPayK8KCdfOxUFs19JUdZ5JGALbjLHAgri/KGU36dgjauykQfWznA7sImI5/LIBM
4khpZxTEPiAeAEVBm3V2x5+1b/d7XN6zO69w5Ebe+fcX3g6MlGDXYoFDscSAGKAHdh8WEE+gQwlP
8AuX1X2NO8rtUFrbKUZKcBZ8MMcCHfZh+m6V9DRVW2CdtUUx0gDvK9DdGjx5JgRa2OjKgAM7Ji95
vgUsW0n9Jo4QR6AK1eqswS4vizZsSVoDbGQzGHileiMFrMyPCSNcBjufsippL8ovLoCZXNJcbWSx
lUU2Ba1t+A1ag377/BL3a6rpt4H4OtR18xU9m4gNogrFTD52CjLRg6jEe/BarlhcOnMMV/V6Z/XJ
XWqpp9v7aG0wb2v07iyhMzhIA85vxz0K8GFXNLBSVP3Pzs36YzUGjxKI+/zT7Xet7CxT3tqBlwOQ
0xWNO/j3OGKfJ7/8QodN620csNc2lvHZz4e8JFCwI7ECyJuP7ZdsnC52PbgffL4R3gFKun4w1HPs
1/LYSvCuxi/WlHxwqY2QtrXbtVOZQIpH0bNlv1Gnxhp+CGk1Hm4vwFpQGKGdp0lRtHm7xF6w3DtF
eZKwAbn96JW1NTGETW8Pg1sGcA4u3Us5laAJq7PKviZsY3bWXvC2gd9t1CzoUXJz++6infZUJ6UX
0rQ9p1P2bRDQXbo9ipUjnYkmzDiFtWsKrfrEBybOfrWtMaQWwPfZjyWQG1O1sgomqtAtgSmsGuzS
oiBfZjq84Bq78YX/NwIOLqD/O0k+60WG+ySBTLZ6zWvrGS7A7g759R5RsMuUfWl7sMjIUm31cf46
L/7/NhUAS//7ygTyfZywlMbW3JznElI7OWT+hybynJccAJG6JOh60gNpRtyn82hJf91eq7VpNIJ9
EpB9JRXDNPb0EX59zyxh0e1H/y3e/2tQRqDDw7JUAWiiUNhR+TGgYx/XXaWLfd9oca2aqRDhIjj8
H8ABqdpdxYr2xdbLfLY1IMahv9Qch3THtg+Q913S3RzUaPc2uvk5NWMvcEXLwBgtXLt9hNJSDx3h
ckyLoxqWcif7av5QL882dbTzfnIh/OiT2K4lSFN9Hs7VEA5VsYUiXMm4pny2JICX6QmfD1JLfekX
uAcBwV9fM8vKNurjK4FvAhUpaPyi87HOGeYmaO/pG0jZeVqKjZj52yf4x2KbYMVRI5voydfxVEM5
wVI5O+TwPn5EJTs/tdKuIyKT4QsoLhCQW0pV7EAaag8uGDknXbg8GvxZPNutY0eE9OiCs2rB5YlP
uB8U8uQp1/56e1+uTcVb2nqXAyl3Yf5bwrdjzPk9ttQz9JIu6czjhW7JsKxElfv26nevIOjyC88r
AAtNu5N0/WwnkXY/lvlMwGNgoR4VaOXEDYz1UN+5t1h+uj01a7/77e/vfjfnWgraoVcmMt18p6On
7n2/8bZQLGszbySbIkeFv5y1uFSAF5dVfWS2fYF43Gnh48ZJbOXbYwIeqS5EYNNugjzDnfAPjIqj
7OF/xWEmPW1831ZOeybiMZAyHZ0RxuDK/dXJKkTrKWxAsOpZcijJtQ3cjQz6tzXyr6AyjhpOAVUm
BgWoi0yW/GileXVMJz3/Bkl9j6M4u8DU2wulp9QTY072mMCq8ChooE8JlM5P5UKHjZ+ykqJMUGS3
2EuJFmd/0akDL+LE6R4h0Ef3YnS3vNtWNp8JjeycpoEvRdZfKE2GE+gTNBy7hm8U4dYGYEQ9y4gX
+JY3Xnh/rCGhwoZ0z0C+uh04a083Al5nVbYw6paXMZhTEMznpIvyoaT3OVRJNipLK1vbxEa2JXMq
EOF7nMX9/+PsSnokxbntL7IEGGzYMsSYETlnDRtUUzMZDAaM4de/k/021XxFhlTqRUnVJQg8XPve
e4ZqBw+s+c0DZmkMOz8ArwKk9zzs+KjbG9+09b5VMPC49Mk0l+nJ9coIsD87Bpr+Ys38FzoUTlQ3
/uvHg7d1+1mLZ0uUDgK69PqszGKAwITVIpHLWyG7p2xkTsLc5Us7BY91TSFs5VxSXBJCOL59+/j9
W5O3vqeAotOw3IdySVvGA+QZhAtvd3Or7bW1rlcZSeM0RjkFHc5pJp5oob4Ww03xx61nrwKExwKX
Ojb2jPLdPZ3biw1O7Y0wtxGt1wDKiSmLk0ZAQx95WtM/jwHadTMouGyIPx74jYv2Gj/ZOyawvBlB
pQfjO1nK5a226L3K210ObZoiyM6ZrB9q0twoOW590SoGeHnnF1BkH86zD5yGthf+4kMZADas5IsN
wYnk48/aWE9rPKWGpt5iE9KfRxFPThmVUG525C0Dto0pX8MjpdKkGFkG1Xb/cwGO8nKr77j14Pe/
/+3w75wJEtC8QPzt6Jc2n9+6tt1/PCIboWSN8GvnJoXmvXoPvuUOdnfXsQ3u7XxyQgi/lHE6Tjcu
MFszvNrKUMIs+Oy0WFHqPbw3Mct+Ft7T0om/fMFqM5Oe+O3Y5uPZmRcUepC0pA8ZxL5H9fzxUP2L
q/rDmU9XW9qBJ6Kh7w6v5KB3c5TurSSP6oSCZR9Pl+UMiefobrprr8NVHJpH51N1n+3EjZi/AdKw
16g/neWDpMH72yGxI0Lo0lRTQkwid8wPvTbkPz/+zI09ssb6kdlnns/wHje4diOmCciT+ONHb6zj
NcRvyDhb3J68X1VELF2SlEP1l49eHfPE47TTJX71Qqy3tNSh5OpGbNrYIms0n2wzIa0KCG85wECQ
O19lGXRRtQRfU7t/YJn+8fHo/LuO/rC+1ni+ZXBoPjPinJrJfwKXvgvLshWRR9MpZF5qYpAispiW
3TVDnylk3NtX9rxHCtyFYvRihxhrPxf5skOO3kcFJE9a8DdHBVvZ1tXQEXGacSdURQ4BwFgQesvG
GJhBWGuODnq4XmeivirpJwJZi8QbbxoMbjVm1iBCyFeNtcNEepxt+JBOJRjioYBjuwwDgJbPNXhD
F1kYdoTaiorAQV12DsLp5ynVqU6AV9CfCmtcXgFTcW4smK1ZXcWjqWltn2StPkldzeHgBDF8Zq8d
rd56iQ58WXvpjRC7lYD/60zyW/iuujEFQE2lx9LtgRWC2scTNa0DCTwPoh4p/FgfM9q5nxtP/IPy
1q5fWDTOywNFznSwU2j6YgD0J22c5gXa7laIUGrlEdDnaZgyO339eP1tjcg6vJly4Ty1xpOAeFq1
QDLcvfLCCVkHy9xb3NyNl/wPmFHknEIWR50mLtHfl/A+nmFK5pomMdSzYICW36gNbb3pPUf8bdS7
NKjzxcj+pG3XSgq//pLX/dMQDE8KQO+4WLzhRmjeKqetIY62DnIJu4bsnKYe3EyzpevzZPLK+R/Z
OaD8zKxUPxcXdOCEZm31UI+u/W02Ob8HQaPDccimHLRFq9RAUUwQawGXeL5vs1ofF13qLFwy2In7
fuf+GBlffvjwKWvissKRDUoFvcH53Tih1zDKnnjNDOr0eFpEaj3LuqBxxRW5+mCZHOoRlPyP19nG
AbOGURZla+ca2dDJ8Qh5YbrtIoQaN0Q7i9xYyhsHzRpHSfOMjRAuVyfA5/JvXl3BmKEAjuTjD9h6
Ov3vyjLw8bbYCEYoRJvYbnCa4Eqzzr0Bu9iahlVgqtUsgipNO8hStPm+Q/L6DLkkSD04pgpravSX
j79i44q/lva2u0JDrKsYTv6wTNehKfMHNeVuBOfw/K7mOjtSt+rhgNmZ8iF13Vvgya19uQoz0wjJ
qX5GmBlqH6pu0k+CbobukECNhMKR0h9vDOTGNK3Rk22LSXJbW538opLXXszeTpXkljL61n1sjZkc
YUMO70DenYa5LCDs5C8jOD8DIDLET6HR1ruUPJSVhjRauwR819OhgFdY16h/Pp7Are97H+DfAlyt
gOXDpbc70Ywo0Jcgz9ZnzsPfPXx1n+IeIHtCD9nZhw95nVYxJ78+frL9rwHYH+451ntg+O2HZ23u
TKWHZ5+/kvCzF3phHf7ksR9NkRdeLvHXItx14eXz+Rxfdvjv/njcHXeXOL5cXu6fQA8Kj0/hj/3+
1/7p1/GXDn8Nyd3D/ngM98eXY3j8deeHUbIXYXI9nZIkeT0c8MeX03N0OO2vpwjPiePzIcK/SaJT
dDhf4t3uc/z4/s+iKP4cx4f48yEPbzEoNlfK+wT+9r0c+rrUTFiIaHYPXwsvcB/TdgKyzQftbJwb
dm8XrZ8QLiBeV9ZdpCzavXw82luLZBWr6JyledFZHFRBvmdZH1VzcWOJbN3q1njPeVq8vC8ZP85Z
ADlOEg6CHCz9vWJgWSzdwSVPU6EfOiTaeLnDi1fLY4nNbrlUbRwk/yM53iyunmYYrliz5R4Nme3P
rU2gqpin1Y07+dbwrYKVhYwVruqcH60efj7Om1fdOgX/FdL5312A7fnfVUGsIusc5aoTvCRbyLhV
X6sA1UpIudIZfgKlbf8ajZtnB+JWMq50a72M7ixeZFqwfwznes8bCWO9ogTKEM3itIwgYGjHxluS
AiIuuC1Oh8m49LGVZXXXWUR9U3qBL9G8yKV4VxnLndDlsA+J3NHBJwZlEU5BP+0X+JpFkkPWUBQ9
RD9yMxX3bAD71FsgNbToHLwELKh0L2sS/ArkkkaidCfcYRq7cqG5NkBjFXb3FfQl0WX0gybYz9QN
ZhjZjWkTLY7L4GY1wWc04u4EEAOwkgmg1fgXJXPGeyft0aqa6ZKwOmNXdHj1C1qKNIY5YoqctFYR
lZ74rPTU3LOe6cg1fp70/dJPoSZW9lqnJWo8dKCxMZAOL/tB3THCb0EW/7wwrDW2tihM7uRt+a7j
poqHtMyqqGi6Wz27P98BrGAV2hn0wfIJAwzU7pPxn5ZliXxycstb9nwbdV1rDbH1YMtV+rr1jibo
ruNE9jwTx14GwGUE8LBqIiJVXEv6kCmo4DoVuFN1eqNQszV06/APcAbkmFBGRO0pTNV9n719HOv+
fLOw1kLus2VPbu206lS1pN+XNJgP0HHv7jkfnKvuLHEaUi9IPn7Z1hStAmtN0a6F+nt9amF/c55l
OVxkNvZnK2MACHRa3UKTbb1odR+EMiY3uPTzYwuwpP6+9Dzsx6v8/vFnbFCOYAD/3zBkikrLgXXV
yQtGyw1ToHSmg93ltRsuJYJrpIYBWp2G0cEOoR3u0bAsMvhgOsPo7puiuok+2pq+VazNhknTpmfi
VGpf7kDoLr6bUVM7osyoJFs0tILsYdp//OF/PjysNVbXW/x2CDi2mNX4Jza0d1ZOHwn3biRTG9R9
a43R1XNlLU078Hfh5BmxzmknwCRyoz7hOmDuvKxwjpQ5w5NdGwXXPQOhyKx25yOkmYcKrIl0iuvG
kNiVhL4ZF6yZrKmzGz9vY1H9D8T3/RDJG7c9BWnHD0ua2qc818ulhSqnEy59kN5AH2xM6loFPjMi
E5R54mSgoSqBs8SFmZgKGtiMV7Gd4wbUTlA5/nhSN0LLGgBsLF17hWDq1MwVOq227Pcjl/zvAtca
zgubQWH3tqWg5A3QSRhYwk3g+Fj5f5UYW2sUr/S1zhorU6dR+jLECRjy3m/BebjVoNia9VUomcXQ
q8Fzu9PULIkbvNlKRhSWKcHbx8O/tadWsSRf5AhcN4o7uoCehwSy/ofL/65ZZ/mr8ABRebsbp0YB
PF0314EQtSvz7Fb9+L0q9Ifb2Bqz6yl/qcQ06ZNJqxB+uIVNcA7a4cB3brrLFvfGfthYoWvcbuCP
I/rnoFBL8OEi5ur+XJaS7D6egK2nv+/C3zKNnClFoXLbncZa9/cj4gmCaXHLYndj+ayxupZuRebA
ZPbkW2RvE4VKV9ddZLd08CaGbfzH37CxiPj73//2Df0861wscwu6Mz1ID4zXhacitJW5caf/c+ED
2o//fQGDGCSjZiihwZS1CSh9AIk0lIukAaP+e9nmLPK7FhYE0PWnba5vQQm3ltjqxkBB4B1UnTUn
KXs/hArvj2BoedQtMg89ludQAG74KSf+rbrk1mpYbfcp9e26LwfvGFh2GmYSRq8t2DU3jpCtp682
u1tnixB6Lk+awoUpyDsJxd/c/7tYy1e7XWsLmtMzrleSF1nSEbu7R95c36gNb6Tk1hrO6/qD5pku
+ZEq89NeXBOio/IgKHBuBYCcUwmF3GG6wArnZ0ncW/CkjcNwrROKvr0ggSmaU+oBaGUi1lc7Re+d
xRyoXP5u/6wxvjAVHWoxeOUJRuX5vSmRqUD4n8hr7gPv91d7dA3xzdrOniwGoF5evJp01w1o5HS3
mNsbAWAN8pVwP59TStozrDQW2CaUQ5wVbnNRrLolRrqxdteg3qqRo/b6oEXe6V/6jB0DfgvH/f8O
YX84Sth6n0P7GqlBDUkITylIs6ia3tNUVUuoazE+cJlBn75Ej2dxmNxnrpho6I64ac9VNsRIjQCH
U7Xq93UxOF98q0NzbF5aiCuPYGZ1B8di9dM0ETDkZqesf+a9LRUcQWR3pU7F7qRteSJMa6XONhMy
Dctsgub8TK0LaA88Wrogj2Z4fEQmDYJn1gwGJIXcce/7ms27Zin7Bysdy7OG98JFeB0/UXgsRKVN
97Am8R5rgPijenTMJwp87G6eKM7jgtovgypHgK9na5e6XutHyOzzlzIv3EsPtYRrn6LLSO2aPU/v
EpZ20HwLgNn/7vWgAfSW3cE/wLL2CyP2T9cI8snoln4DvrTcFaRypx1UuPPEYtp/sh3lyWvjVXBd
L1ozPlRta18tIuWuGWFaAt8C4vtRVZQzLIdSX+DCbXE/yiRakYkDN4/XIiM2BL4JLCQWmC1dOhwJ
MSJzv4dykzWFFRMVBb81bU+ZPdNEQgj86uWlelp44J68Vqn7dHb0JaVQ6k9n+DRM7exdtPGDx9wa
2BFOivV5qGh5gWK+9wJIPEe3r6rOGaoye7iD2F91YNd1RAWS7LbK6qj0OnEshOx3aZk2P2o9WQmK
IuLAfa842nNb7jWoOXu+AJxLRzv47rsEwjK5B2MXG9INCRjvbUI0gw+QV+SfvHSQn2t8yhJZSgfg
8dAxOPcATocdGXgTOgbSN3D1sSN/KR58lkN8nCwUFRPWiQLAgoYV+wECFAfIwGDxGVg6uKIne4vS
6UAxd6Fkabp3+gV3Sk+Loz2kdlLBOOMOtZ/x3LIsv+omKA8SDruhdFvQtSVVQNHn3fTmw1IAFiiO
eczU4u+mlDEZGofCnLDwOhb7onFiaKDl56qGB4jUnMN5qZkSlM0YsMiWvyuphzKS1024JOglmXxv
cpK5hYMk83DAErjx3JMugxMOUdklsHLzpW9g5l3Cc+XOBDZs7mkK64NCTkh3bcsOARlkgPMbPuwY
02bn8Wr+0tcQIGw72p/bnqtjB0+LX0FVtVel5JRHjj+Ag57JqbdjYXo49Ri4DvhhI6umj7slEy2M
H1xYGM0+vD4ytnxCb8dJUmm5z7rP3CsaY1Uysrk+V3m9TKdg9hqCQ6IekqbILdRnHBjPjKUTtj1k
1pw2l89sFsW+rhsrwqWy2k1El8+27Yt9kEJKV+TZU4ZNiLqdz2NWVfZ5QdctNGn2D0MGFlFLEx57
sLyLhT/OV29M+VlXix1x041hPZRNbJSto6GezEPPZj872nT0fxXUhRwUtMeYH2kUsvc5sOFhEMxZ
bKBD6UZj6thpxBcDv0nMzQ97LlTsVyUBg7hokqKCURHXOfxBsLUCHamAqiOjrQsN+VZ+n8uujow2
xbGjgLVmFutiT8n8V8qH6UtpBctLvpTyUIPh/stAouzCfOF8r6EjcpQA60dMuOyQj/VyL5bej8BV
b2MFv5JLUeblPgv8fregSE3hlOXRLsodM1xyiCkB2d47hxSiOOK+Einf2R3YzrAE8mgRQtiu++74
TcGOBH/UoR8YZsF+RZcwqZ6c6jIEcy9jskxo+3CbD+6Z8qIb//LcXd3osneVm7Kc05PXMy8x2h9g
uMHOlWz65OOTfeOOv2ZUzD1YFKZp0lOuzN7t0u+6Q1OuqcYfgJjewuRuHb+ryx3rAloWKYplztQ+
vKvmweHpr8A6OH7+e7mHwwWuOm4NYQIdzRfloDwe43oFXvnH47Px09dkiqEuCfyYvOBk2vqH4/zj
Vuz54ydvXHvWWs+uthqrfxesaTy0GsYyyq0mtMmtZGBjYtfEB/CCAT53RXfmgj5W/XLwinqX9vM3
2t5StNgam/cv+y1zUzl4o5ObdmcyfPaKF958/3hktp77/ve/PVfCJ6eHe313brvlEdZVb/aQPX38
6K1RWd3VNLzMG7sBjVZRljj+nchrKKldUZK6sV62ZnW1Y1EhZs5SYUxwlYIjXs33xnv4+LdvDcsq
AVMAO3q2waMD55+me3ZuiT5ujclqd0rEsT4jpTpP/BlJ4w5qT7Ec0j1M3MK/+uVrygIOASh2TTa0
mZDYhSCBAqSGFtXHD98Y8TVZQY+zLQkfO9BXBpj6Nb6JhQWnJbcW+d/VjtcqzrCldkugMTsEXgA8
gWlt+XxGN2X38RdsTOxayJnTjAc69aFZN6Y01I23B3hPxB8/fGN211wFj1YeLrppe/atlwJn75x6
8WCKuCJ/O7ur7Upn0SsuMkQaIr8OQXCBdvSN6L41t6vtmiuKC2eusZta61dby9g1ThVChenGwmT/
VhP/kLy5q/2qxm7Kxm5OjwOE5HZOJrI3I6R/GOlU7iY7q5K+dUzieTlg44tX5o+lhH6ocniVRe+U
uWnXgTJ49rt0eCCl6HfMlfa9Zhn/Al0b8Q3gof4ChkTxArsNyP1k7ruZIGwJa+VM18KMMvHaedlT
SNjCOlXRS8F72L1TBefOcGmaNg/nUdu/ZknaZCzJP3Uxzd/b2m/joYJ4bmwZKNbHk+W6OS7xfv8C
HEyBglPnde/3OH/kyKdFc1yKZjoOHXVE1C62uea5U/qwBlQttjyzYOFHDZzyFq72gaH5Dm0790k7
AJv2w6BHPBut4calmoTwmJ5jYlwD7lMV9gL2x2ggovjOiLky4Aq/L1SYuxlqwTvOujmy9aKhGQ48
dRYTlpdJxabqAsLp8gUugH5U+APoU62u60Ou4VK2H4hHv4oRXCc4yBKzE0WHFCcoSgvmhaK/wu4h
veZzEezL2S6fYMI4xrY/VHD05CU8HxHns7CH28EF0Bb1dVK+jPxB8EOZeyrOvM4GAzrXPzyI/e5s
eCGjLmfEy4wbbWwv8FNsx5mekLbTHzYl5RloG/qaQtg37lTGqgQXZXcn8k4gT4bUwJzYfCl2Bur6
keDtHOWz/FUgx/42TxqVgcByn+r3vr+XB25kEaf4UrKgiBxF+Fs+0+nZNT088AS+KPbgHX9euG6h
KmD6sIET3bmsR6B/ecafYcgK/YqmAIagMVkTTjbxg7ju3PzbCLrj+93N/9w5fe7DPAkCjyHRjb7C
T63ZiyroQ6UmyLgXdXtNC5keRnCYju2cImcxKVw64NKn6Bk/swQhMPOQj+qK1DJqJZ+aBH5Ss5Uo
v2rOuHSpE/M882hMNiaLXS07yF90HfwBBzWEEv7VXyB5CK2VCj4wnzi2FNjnCPxvIDeyex4oXNVs
T3wtFyv4Z7DS8seMiug9yoygIzvcaWHb2ZgXu7ZaCrxTuoidR312P2nuIqEaFUDwY9pfUX3pT6P3
vgIWrzk7UEd+GCWzYr83DP6vbbmDepKdeNAKUCFXMK9z5ER2fTO3wK9Ala5xS3GitdtUSG4NQX5M
q5PyibNzbVXsGqWsyEMWGOMa66H20akDmszDnca+TpgNIWnWe2bvpUuZ1EFX7CzF3pOYSiXNPCDh
r0bnrgG2JKTcmvaQoBIH1VVuDEfHAW6Q1fDZES5EdjPZgA4zS9CSrN7ox3LOyqjgy/D4nrY8IFIt
p2q257gbSsgc1mZpsXIDWOb6YoB1XJWWT4xPYAJiAOa9bxeWjPLM744CXpmwwFn6S2P34oiM03/J
UVvY1dizPzOQukNkSmPYT4zguWYQse7b9jX3ufdVNNqNAd7VFyAheeLwGjpKZMj6KTJdiimvDcwM
azDuoNZFad+/qwyoA7HZHJtxJlAa1fOh4q4fdq5bn6pOLJEbDOSxG33B4Xmq/H018OUbrB/FAVx4
Z5dS4X5WkGv+nhEEDNhftfsqsJbnKk/TN2vh5VHbuQqbHDRiFDNccVfYDn90pmC+Fu5SP+SQhY8r
gCEOBizjU2pheruSZfe1lesDk4Od1M4MCBNvgoSajH33iQGNRy/DN1D4ljAtqAUwbtexKAPZHBLs
bZnMvSVfyYJ2rRqpKsEn9rNTjWi9a12U3CqnwSq3JmTHLpnrpDVNuitLmr/Wc7rAcBteGZQbKkIo
IE9IK2BUJCofqSsqwp2Ve5GGpvrBbVEgrIcAtKixDiXJ3gO6VRwst0+PkrvBgy/Z1IcLQ2UsbHzR
7RSY6mcb+lkPStMyRPI+XwPBqgt8uE2No5O7u8mlCpUclh8UtTAtU+beWXISL2lqiZdRCEQ/q/Fi
FjjFq2sNAlrvWXXmoDpf7MHKHuupKHZ1oyAQDpfU+hPpoYceedh8J9K4qHtAIHefTrX5QVgxoi7o
9rCcVrAY7Ui6WyS2gFM3VSTqlB2aPi/gGEL0HrPbwWuosEJqUycSGnmQAILXCeH3txzHvifYuXVX
7a2phieyM/G3UiOeFAAnJB00vgEkcu3uTmaB/jS1zOD2nfpJJwmDGRvLIjn77acWovKJPfZl5GeE
7SF1nn2u07m6s/mY74dU6qf23Q0yMwsFlgr0Ojh8Id/nQ4FuvNOfLJT0IXXvGPwax5/Bh6zcXVoH
S1RVGej0qNjau65WQwQzenGackOjDt5E+ynAxWWWiC0kWL7bPcu+urQDm8chXoL/mYaFHwQnsGwV
1pXyY4+PwV2Fe/i9BR2GFvVSon7mAhivIVPeG84f55w2LV1CWyOK7NBBebGJgTt2arVO3BiYSYe8
ysVDNUxmJyX8NFHFb2KeajiCd6QbvmF/uJ9LxyYnMdfY1q5un7qpd45pUS87uLd72MIAtgQpnZ/Q
njnkTS72uC1prJzOvcPedR/qOWA/BtQRY3ijlgmvZHtAQVPfB4J2hzJNadTQvN2bufeP8D+cd6r2
yDVviROl1UCuSGrsg4aLasx609+Depw+FGVJnqFQ270OhS1eRzM0ED9rH3IhUKmVcKTG0VDsLbfp
34/18a6cy2VnsCQPbu9aqDqnOrZTHOvKLfo7Ae/kL6rEAQAv3HfFC7sJLgPogUi64cRoZjL81JBY
C3G2Fw+V7Xj3C1Eo3aE2/9ZJWX+rUFSERCoKdsDcwUoYTuOPzPLsR15W8gGeSuWv2R/kjkOA7AyD
0yfYopZJm7nFXvpK3mWzYz+DI0x+plSKZ21qb29VwInuFCLNFU7NIAcI24SBa4/fxtl3/uGj75zw
wSaxVNoe8zJ1n3DRDvbBMs+vbr+QPTOO+1MDx/+l9no78QeV7tDqasLebkHOXQb2o0mH6uLpZnnN
UOyFJ3Te6GdwDIpvrW6Gf3DMw0s9QG/vW1n07aMuGEcXfOqcJ1ZZPIfdudY07KsMpclgMXDiFVUr
aOIWdTWFmU4bJF2yzQ84sHvU1Wy3uQLvC1KcqoJrU5Pxbq5cJ5GdR147Y5P7SVhwgFhgo45S48Tq
uKZ8PEkAwWPXAl8kBL7Pn+LREPM6cCGx1mUL5Hjdxzmszh/QFIF3RIsr2L4gFoqqwnmzrRpVKwNr
Z59KWEPlso7mXtiPjTbi0rCB7ntBscRLSe/Suu7irvGza+HM6MAAJ7Hng+89VE5avWZGQNrEMKWT
DOSMJFBExzicKRxxKccJwgM/NChEH5SRwcM0WOBNwEwI7QAj5wTjF/xM85I/oy5u3ts9Q+Ixx76D
TrsPwCRux+dRB9ZnCAqP4SQmOwoCxzn6UFo+ajEAo9nb85w4TZZBEN+q4VuvfIPeTWrHbQELb2J7
7pM3weYscVCuvy8g0XgNFIyJPViTJ8XQj4lM3exe5l5xJYwUuwVm4T9JAUFNlMoNCxEc3HtLAWxE
4MhcF7x8AOJMXzVKOr96C4wESAS1QIuabIBHLWrRzOtg85q2ylwyXPUehQGvvulI9dgTqM7FSNVm
xPihTaie95RTtnfSxt9Td+4eUepyX5xSkUhUQKuWbjvuZ1ich7Ajc3SYgxcSBnbe/hpb4z4UIreg
RDyyJ7isCxHNGS08wKKC8gZRYCurXBVSHMgSelnqtOdc1FE/f0bvMcRi+jjf3nr4qpoCMW2rzy3a
nlnahkqeGvVTlzfa2Bu5/JoH3qPAPBODZw9Yhwj90BkN/SwegR/7+MdvVCLWNHApHWtwNRC8s0cg
A5rfc3NLtmLr0SuoSqday00VQQ0luOLYRwZyo4669eD3wfqtWgg9aTcwpEpPzCKncfFe27r4/vFw
bPTv1wTvouvQujCuf6qIezID+1Sl4g69CBEGM33p0vLGJ2ysGbqqoPhuqWHlnqszCnwxkApAQF7L
Wwo4W4tmVUNBbT9AbgiX4wI3zckBiop8kdKPFitLPh6mrZ+/qqHMUsu5zx1YfTbIHynNk6FS95Ol
ixtlmi34Ml3t2JGwiihYCZzhrwlfyr2qojyuX9kXHg1I1mI23ygmbg3WavemVh9w0zfdWfTQ4Woh
KI6oShCORB5/PFgbb1jTuiEhNvk+9FvOvocwrcYQSUsIDUZIaO0+fsPGql0Tuofenxq/Q7U15dMY
SZqdmkIdSmmNMXhlJuQFijkfv2pj5tcE77quKIccSHsuNZBV+l5Az7G6ZTS99fD3EfxtY9dgvpaz
hdZOlz43LrrQXg/n9FtCCFtPf//7355u9T74I4S9t1+GmBSfmAuTeZi5fjwwG0FpTe2WOZhnQtq4
0EN7neCS3vO/EwOx1txqbkyelZAbgXMKS2RNacxEcbUVv7Kha2+soX8NQf5QF3VWe7qxUiQCKGoe
S9WjToNuzBLnptJTmNva+wqbcfa2BOnURkKo+roMTYG0VMxHlGxZkcASrAYG2ulxcZ7IT1MDiZAD
hBdOPiAjeT/9nRKuteZaO3ZpmUpAgnlYrvYIUgYi0AyQCHP+rgX7r53Vb+ukc5wWaAUIQaZAMd9l
lQ1rU+Kar11BzI3FshES1hzpOnPcuhqld1qkFcnp2HAf64Uiz7lx4dl6gf/ftQ5dV6dvDayWuJ2F
fvVTBA/QRQ7B3vqr1b7mQ4uS+9kI35WT4qiXgNp5KLr6+8fP3tina5YyL3KJfGd0QLx56iH6OAX3
c/930pXWmpqs+55yAsV8REj9WDfkEfzRG6FxIwKsKcl1vWR2BlY//K/9T4toTqKqbxwhW49eneh0
pHwy7QCJSlslI+Go3Km/U2Cy/j2Bf1vufef7mlsOEs8RxKpehX2PVVPeGJSthbg6xzUdMpQSsFDQ
JggEj1vUQwr93IAi9nerZXV+564uejPazgn1iLBmWOP2l559+/jhGwfrmmBMgwywoBR2IMgdSnRC
YCy51PolYO5Jes0/0Nm4xdfamOE11zhDCWR2oZEPusY3AFWitL51w9+YgbUvy8ILFCUDzzkBIjzs
0JeqDwFysPv/4+xMmiPF2S38ixSBQEJoC+TsuVy2yxuiXAODGARi/vX3ZK/q45rMCPeqwx0NieDV
eM5zaI+lbpFGRXalU1up2/+XzjJPSpIpoUcbUTCBJNgldGjyJojcXn4bazdYDODpwMtC2zXoKTBF
jt6zO9+N1RcHWev8Yv4pgy7WotNuA7SzDhoXArvyLatdv67cr3XJ1qKG4zgXHvYFJ+idSxmaWW3K
iG8xgf7e4KDli+/A/t+nqMqiwGYYihne9aCVs0/K3xLezcsvYK0cFsWMDeM5q3OMKlb5cqbs0315
RkpVPo6prjzA2te6KGf4i0fPihBXVvQODmLjsGqSbdP9wir4Cw8hJP753yZi2BMBtA+RS1GLSVr8
LLP4Psn/Zlkb1IJdGx8/+1bPd1kMwMYpu75hBgdtBE5awXrnKGUK5IMj6u/gwdiPSZGNnj8Jhdwn
mMU3JEtwqFeW2DLCZj/0bUqJ7mHOrOEGLh56qFTCIKj0TICMsDzzUQwM+r0eqFaRiBp7ny3CliAt
CDrd6ZvcGGDcu0GbmxLQ9busp4DPVpw/Ya/c3YgBGJPcbpMXTHA6bJpOGiL4WiXtgY1KhbYtW+7T
wUZ2J9c9Wqgqj51IkAqLM05s+nYF2/MqaV9cO7rGD//s+zo32vnv/9QgTTy7xtmujdMiBfWn2nZl
64/z8FZBWdn0zZVNlbV3c/72/r2N47XMmag+Nc2+xhZwBnsGtLBXvuDPevLzQyx6KWwo2v1Uz/rE
gUBqnHI7Vl+ha50vveijnHkcPeyT16csfvI49+fu1+XCXmuRRd+E0EcFzFCKPBD13sTYJMRxbMte
v3bxRZ9UF0MSdwJil4jBxZ6mGy2eAbvafO3qiz6pnxHF2035fGz7ExllSDpkJadXLv4pAOHc4ovu
aIJXKU292TukjirzIEs7tnWtAme+oi8DsAL0SRYSu9PKw8wm8KKm3hS0LwLbmBYRwK3cguZXh4aT
axlcK+9qaWutHRgH6mywwDee33OF+AGvtnYEB9FXPuC1Gyy6Lhsydadi6IKJ7W5M+g32pVCbP5df
10p1LG2plFtRXJ2na4Uo97Xj/ORG//3apRdl7cCvJuzU2EcJFUyUPNDuWous/ehzS/3TYXhx2TLS
o0Uia5zAncPkqRzllfHosxEPn9jSc9ohlLZX+jxtEtULHAvfHYTJZh4Ad9lgrtxj7ZUu6rtrLBdW
YCxNOpuBnHgLK4c/Aop2ueFXuu1lZkwEO65gFbOOU/2Rz2yj7V9RU/kThhmSXnm5a620KPMM8nZE
xjrj0RPfGu9dGbmZmybgaXf42kMsKj1yCge2HhvJ57Wqf3LLZfu0tKwoBKEPGzqZ6igOlMT4cfl2
K29k6UZtZ228ts2so8Pck6X4RlXj3lU/Ll995YNdelApge3AK5BT4rLeL/k7ZVcuvPazFyM0gyK+
bT1Dj9PIxRbHOiduxoekIddyz9ZusCxiYsdjWlTWMfX6/Zx2MWQ/3n2KGILLLbPyrS69pzybKxtO
vPEY99Vtj9mUX1PnW2WwmHOyD+HaV7aV1+6zGKrL1lUySVAT7TSaTaLzW5GJ3Tw1DmK1ydHNr50Q
rTXYorSnDkg5xcl8nNsp3hQWj7aSSLHhecF2l9ts7RaLATzJKlvNEWhOVT4ciWCveR+9p+5X7Izo
AP/D5/zTuxZyoAVP4uEIAg4YaF4I+9x3KOWv9H3O+WcuNzbP119UNo6qKyurI3R+DO6f2JAegWC1
AzRpC5vKAAVi5c+IxvgpzEhPWBXr7xSz4w1kcfEOJsK08LFjhEi8WUkdJH2FfQaoX/djVUoZKhan
EGzBondLiniCyJMkOBIpSHsPaLj1Wnp28jLPfP4Tp121dbp+eIT92T4C6kkeM1v34SBsqPrmfhp+
X35hn56e4JGX5tcItR/Z3DJHu4GnjnZASHt7jrzOvoBvx5TPNeBU0gEbABCnUeuwt9Ov9aNLByyE
2VZnN017HMljCr0rJLC3NdjeGU645nYILz/hSnktLbB9HcNlD1nMMSWdDrPCdKAq2cc6Kt+VcpH9
1o1fvNOiQ+LaTnoQG2DnL5p3e7KfnQwq8zYee78w019QO5IrXdNKmS1dsUKLuR6NVR+bTMkgURYN
emcSft9f65TW7rDolKhVp4XVodVKiGrujSiHh9iFHCC2+/JKv3e+1CfFtrTGwuXXJu0EPoEUzQcv
yFZ0SOu+/NLPTf7ZtRf9UNyO8L4hTPA4KQiWybM9WxtS/82s4sobWPuqFpMMpFRC9B059dEDotFP
ivZWZd4Dl+02G/q/wkl+X36Q80z6swdZ9EigAIsECrD6OFbkR1RAd9c3h2TMHwrQyl09vg1MXOn9
Vt7H0i0FpTJUcToCJ5PaIdyQsU/z+c/lx1i79mKhQIexxmDKm6Ocu33WeWC70vlaPODKt7o0S00F
K3qagTQCb+/Gicz7mA9bKwVQ+PKPX7v+oq6hd8Keup23x2GGatfPOYT/Fc3g26wa++3yPVa+p2Va
DLWIEMyOi2Mx5Oot1bDgasPUwZbIR8o1Z1Az5/23yzdbe6DzW/pnGO01ncp+BgIrNVCqpjV0W23L
3EONnNorH9PaLZz/vYVK+hg+AiUOkt7An7gRsFH25krxrV18Ud1VbqTl9VV9ZFBN74oscYAnRQp3
p9vy8XITfQqFwLi4TI8ZZFbPRS7UsabZPCHNi9Y/k9SkAaadKqCMQjxeQq3nFzRHRpMRkFXPVMsr
9197xEXdM0hzI4EuHajG4SOfsIPtTu+6/uK+1tJ0NfSpLeFLLY4jB68Dx3PlwRINvM7yKlZupeSX
1ivCjegG7CIeSgvho3HkDjszmGsyrZUOfum6QgBll3QOmB15Ccdofi+r0S8AX3Lnp8sfwNoNFkWf
A2U5AtagjyyRw3tnUoBhulmOWzAgk8y3Iy+9Mmdea6jzJ/BPNU6so73T0/xIFG13xkh5U3Sw7lx+
jrWrn//+z9UHSJRsBNJUx6aD9A/0eB5ENqRnX7v6osybwY5iWUf47TW7nTT5FqMYvnbpRZHLFBr8
rG+KIy9z776z+N8O/pIr3e1aqyyG75LMSeRg4+RIMzOe6Vrvuk/jK798pS9ni9o1vdA8zsBoHEYr
/5kjhify64GpW+rU9U0/A30QEGiJrrB3VqYIS+FfPZcMICnA61sFVmhpEewJRXBe1V7RhIBt6sDh
3q/WKV++9GKWOsCmiMoYet76OM/lU5WqZ1Ncs2uutJxz/vs/HyudippUFqhw7lRDpgEJO04t+C1r
i31Xpiwosms5DivlvQx/KUYWDxCTAw9JKpgFyp1M2WZCGELVm9fL7bTShS8FgpYN7AOtelBBJ/It
msx3T0zvZiLXgp/Wrr+obGSOphbvCJDWmB00WJ8WmeerZt5f/vkrJbIMgyETjFQNcmWPMKDdYWHc
+7lXfEXohtH1vwX4Py86M6rI4PHClC2Fq1UUsOZR6t70Tn1P2DWD6NoTLIq8K8CtaRneMeD6401L
kmGXm+KLK6RlAEzZ9JWBCRLndAyOjHhIflUjFcGUf3EKtRQDukOksDtnkI7QgLnRNOqXFEUajuZa
+6x8QEst4DQ1WTlkmPBnw2vtvrbTfX7teO5TiRhe8FL8pwgyugmveghvccwc0mx0YUtLI4ycFhl/
QALevFdO3b3ocQAIxwNhKEMowl4MdNxS0N42dexqkHvsxGcxiZ5Zbn10bgVXwZA7D5c/8ZWe016M
8VE5lzE94y6zKjoBcXJTJ95DRZsnJNsFbc0fyWxd27pa6dqWwTFnwK6qHGEfBzckttySAtRUbW0s
/ebKa27rlV5tqSzsWTJ7DaIlDmjU36bNJh+04DsoaH5LGAQvN9raV7MY8keK7EYAqLyDV5xcLeH0
IgGCSsKvXX0x6ncZsywNN8ghncSwzbEBCyKaTt6juRJfvMWiW6i70pR0dMmB40MytQv4lBvvaqh7
/cvPsPYWFuO/QysrngUQDA2t6pC0xS0Aro4/5jAvSnbtg1rp3ZbCQNnC4ZvoMjpEZ/vsX+RbXP71
K+/3v4r+p2smZQYatJORQ0tvRrcKhv5bgknj5Yt/SsJFv7BUA7olBNNTN0cHC+efJzI4zo2GwRpg
NGzrAl1F6xAedP1bwYC18WIcndEJkCxS1/NuONvEWQyfaAXz1mZKYrlBRNz8tbP+pZgwjUiGoFM8
eGWaYEgjCG8eoJzYXH7ytWY9//2fZm3htq3S89VNdadgtSqzg239unzttbPnpZ5wZJjPGhi2D4U6
08PyrjWPjcy4AJQTmhtHZ8leRQWw9VMv+S1v53LTUOWe3NkKYT2Sr9kwxC8kyq0rj/spSvr8ohfd
RG1SJ7K7Dq3ZQyFg0rkPhKP9DB19YZAcCHulD5DL7TSes9+n2tqIWV3hqq70tUudIg5guRSGRgdb
d/cRbMcj73wFxA0AlUZfE1Ct3WXRjxitsMdU1wn8vaCkASvyYCe22Mac3c9Rr2EDsd4vv9+1b2fR
oWQQG2SlrGK4Dli6j+qi3opJ/8kcW195XSudyVK9COAobyZvTI5MvuohO1niWhLfym9fqhUbGsuZ
5l50cCr7J5in+TbGDNuNYAP/UuMsRYtV3nmkGq3oMAxsCmAT5vfIeemeoihPvtg6i3mC6L10Puca
HHQDJEIcWOUXFUDL9JNuqNtRAkxxyBWOWRrwQENdDN2V3y3Rt3yyebwUKkYObYZuwO+erCnydRu9
WQ7/2Q3JB442ofIG0ngiHLROb3f5XayMfEvh4tixsooI8Q4iGw0c+PTNzfJvRsLJMif66fJN1r6o
xRRhhieDx8KJDkk+hKx8UqyFMH64MkKtzAmXOSJZmnJeagbmS5PdJU7zS+Xtvdeb5w6wBJo6L7n7
FSEvukhrUdYuyRBpO+FBbMe9HTkIhdE1pu3n9Qxz+P+ONtPspo62QQOwqvyxLJNnFedXPqq1S58b
7p+BLJWpKaq0To/wbQetA7rfDPHSldb//Iv1lrI+IomuElA1jraSxTfsH2c8wE4QsBKVZtNJYg3X
+9Y4NG/jLOTByHL62rTQW6ZgpAOg+8BYJ0dbWkAwp3dsOE0Te7780X5eGd5S6pcXk6hBvUhhRWmD
TG25hXAXtwhK7xpR+vOy8JaKvzQy/YR3kx6ZapENNu7rCdjBMb3ms1u7/mJAz3RdyBg8hgNQnAck
AoZjLB9lei34e62BFlWNHhYhj+eq1gJIy4T6jfXu5Y+k/eILWIzWAmEXWGqirpXKKr9JLKBw0Z3n
nn5OE49+sTgWJd1UPQMBF/05HYAOyfi20+zlS1/QUswXp6KWsSnjI9V1OLd7zzR3WKvCRmxtv3aH
RWW7Ep6utME0QxV/ubqHlfyBRHcdpw+Xr//5hAlGxv/tOZyKEjZTTMt4Xp5oGf+JUolqBhCTlvVr
1TrXiM6f9+Ged/7G/umi4K3rweiJ0LECj5JjfjmLWxBFwylHZQ9PZfY1gaW3jJiIJ0YnMXoehND3
QGIGpUE8Z3VtHblScUu5H4/RSU2MYzSl/Usm2tgfFH3m5tr7XunJlxETCN2sZTQhirRUzt5TYHQQ
8+3yq1776YtqrnveA52LaqYZ83sHGDAwWER9be27dvlFMcOaH1V27ZHDxNlPYGq7oC7yOKAFer7L
D7DSHS0DJjowf11iYQDFkNykYC/JF1CPgjkTV26w0vhLVR82NpgtGTYJPF0/F8gtG3txpRNa+e1L
SZ+iRYJhETPiqW9CJ3uWigWjynwnf7rcOCvNLxaFzOpBZIDLxZgCJP22Qad0gF5KIFCAXMuFWnuG
RQnDgTBC2oK+yPO+0Q4Dv7sr3W9O9MVZzFLcp2g6p4oJ7zDY7Q0QSIEVDVc2UFa6OXF+4//0PqPQ
oGuV6ObcwmVvPCEmmKbkr447x7cqar4VdZnsL7+Jta9oOShn6qw/63GOO1TDpiAFzBAj5P6Xr772
EuzFk2RulbO2y48IoimhVDOFtbV0nvh6rLLbvJXFlSZbu9GinlNXMg/qrPgoPZCkHr30wUQQ1r5d
foz/TrX//zrIW8r65qw5x5g38fHt7f5ANve36RPbsd1p8ME19KfACuyg8k9R8Jv7lU98Fpgdjp8C
J8QEyu99E5qQHmHBfakOYlffTLD5+jr4RsIOwZC/L//KFcWBt1TiaY8AwK2j9KgTBSCDUXbq52Ms
IAlNzZGk+DcQ/t0UMuPI/Ha5wNROzJl7RY238g6WajyI77gmUP0ca36SDCnM+jACa9Txa6H1K73G
UojnDQZSQunGR4ASd0NjMhBrxHc2gR53uQVXCm8ZRCEHxUCwIdlRqIFva2z6vLQzSPkcR2XGzyan
OgF6nF0bhFZqbynCiwaSRl7dx/Cr9vfcnvYZoEFfe5LzLf/pQmCw6XmWifSYs3S4j4vOjyJhbRVQ
kRsHvJ+zNHl7+VZrb2XRgyCSy7H7imBhguWcBpQx54cZ7PrLV1+Rl3ruogvpWjnYyYyPeva8TTvP
39uSeMdcuLfayv5aQGYhlaHwVTK8mwyOYuB3QC6Mmiul/9/xyielv0SYR0kSMdDLwVpgkOXqbw7I
tg3rkKP5G+huX1GEbFc/vSGZA96mR8CIdqAuAa2KAAkwpWzHeeh4vzkHGMSptXVEdZs1+i6ZsTrt
9r2c35CKfuUgf+2DWiweclB3jeI0Pbqq+ZukMkit+uPye1gp7qW2jyYs0x7N0yNigJCZBYWJZcIC
0Jpau1dmHSvVt4She1UmwBXBmxYk3yr1or3uUPO9FT1Y4oslt1T6GWAz+hh7oEc6Ryd7GA6pbq78
/P82pj/5UpZMdA1BnE0bD00EULznliHES7uhsENNf0SOei/aZ3Ar/XLErscEmwfrTkjSCL72fs7V
+U/BT1bueYiOVkfw3up9U2J9V7hDsdXxWB0jhIleecqVT4wvOhbQ+SzUqImPVTc8IHXs2CflNVIF
uJlrn9miMxFwnyrDZweRezTZWp2Z7lsv1vvSkgYAS5N1uW9xVfzSngEmFZ1mf+ii2XqxJTybR0mc
WvitaZ0XLkiJjBBNvjt2k3zLWyIQBOLZ9xwZLThJyKKXuJxzA3BIxm8Qda0OTelGp660khfO85kE
XVN5N443JZHf0EG9jsCUOAEk92LXxA7NT8ICKI5JnRjY82wRaNZp2K3LVFYwhdkWgGQWDUtkvwC4
6trYSNPCbMGrdAIQiMt9cybi1rSP95FVeL4cs2ZbsBmrBWw9nxEaE4+3EAm2+xJrCaSpdvke+7YM
hOHS+EPUAyXXwOYRVGbCHEsz/s0edbkzZDLbcoq8I/YS2K/RtcVJFx15tSdAY3ctbfWvdmJkPw2i
/iUBHQhjrU2QmtqAK8vgf265iHyYb73S77kiIZUmuqcR6K9BXVaiQUJvmvwuId+SvsvPmZNFiuSR
CuRHH2BcSN3iFuvleB4wF0gT39gcqb5oLxVYUBv9HlhKf3ZxB3wtb4CvJjkSNex5+jPMDQhY0L7w
p24ww8Y0WiMD2AUyWnQp0M45dHQcIOUP06QgdOrBjUKcg7e/ojHuX2U2Tu9eltBvZUHVE+NVuY1o
LN7GoQN0VliZCqtp9nZ6yMdfbjrhdIvCQeP41TTU97KuJxXEYAhuLNWOIZ06Bd5hBy7IrGoZ5GVK
ApgOqjFAFgm5a5FL4gQ9PhokkeSuCPMqtv6mce5+5w6iO8CtQ4TNNA4/c6q9G5nb0wuo0/WGTrL/
Q9JEbipkwgBNqLowF739HdlOwobgChjlCMLBl1ZI94T3wp5yZO1oRKrKCb66hs8BAUsKcepJ5hxp
o+ID2p7vaGnLpxpo4r/j1M6DzxBCANexW/6aR0TIQ/hKPnKrkw9EthDrxjUBK5TZxc5ErDO+RwpK
fVWYJiy7ARhHk4AAG2uPfeTUaoetbOE+mUB8xBZhnkkRWtEIBWXsITdnl3LgxYhypg4M87Q/gKLg
PbWQDOJ/5l4Ai7V+llHf3U0tx+dRxEzvGJtSLLwFwD1CIXzIcrMqwGlnk/l1HuGakYg2LR/TG1XY
zbdCegKgnLx5yFzpGtScq+hGEmvMQRQh5rVQbfeXN52FqXcHM4iYCu+GEZtvbFrnOfRt87xNMjYd
hUDRpfHQ77OS/siQTX3f9kW/t3k5vMV2jDDFnHUP2SBrsKd18WAYenSrPPtYaI0TWG9GWpnkIyKC
sQFv99I5iprRgPeOux0hl7zTVjUetJuPvqY5cQ5529MNxfn0R4XZChhGYML2onQgLioKnyowkPFL
vR+Y8FTbdGLmLomRnDOXAIyzDqF+bR96EKrLjlVHWrWkR9iXbHdKp2rHWqdrgwRkZxk6/SBvdZNH
IX4yf+0t+q3W8Zm/jb3jXDrQjzR1EXbOnN1KHCeXgRmc7q4BDn1jZThA6iuAGrFT3kR7mjXYNG9T
pGNvSoAmN/B2uAdPKXuP1Ijqr1UU7NVArr2HWhcEVdOP9iazyxbc6kw0fpJp/t14brEH/drhQIRF
3c5WNci7U1fc2LK3dwj1yTaY6yGXJxcJSAbJgLwl+MIhxa8DOiBpLE0iAhW7zOZwiHMPOXGkhEVz
6G6AgbSeJ56R/YAAmx+5HnC+JjAE++h51c7LZLljLg4Dtloh3dy1PESTa1L4utEjbFLEfpmJFg+9
TNhP1ogi29IJ+UZ+JHvzY8yo+1hymj2Q2pS70euj1xZO69eITCJohqz1I9eg93Ss/GYe5HDqWa72
XjfF2za29CaiRjxoUSVbZk3pG5CZyW3fRiI0rtA3syytY5wjOKx0mX2fiCLH4JG0oV1XcdiC637T
1ETcwb01NchEUvSxtVi8bwEVvfNSINfSaW4O4CMDeD6It7bu3Z8tFksg7JyXrWCygqPpdUBzBhEb
m9DtSemGeDQWKjNUhwxbzo9QxzC8Tafbwl/bbdoySkPi8f4l7lnxVMdF+kjMKHezdCwWaEotf8Sx
I/bmitK+w2F99KRV0fwqCoHEwxpY3H0u4NEt64Tc9gNSuewCy03XGYYCgOUSG+czE+5ZwRSfUiaq
O1FV/J3ZGQdlOlcfRazSI+mRvZU5cLvHNacHD2LzjRXDg+PmjcT3L+IKbE1YHRSiaAN8QtUWE8jo
9zgDiAGe8Ng9msiTNxFmqT9jBF7tc7DSsQA2Kf0D51jx3MOMcecyU99PMXHep1x3r8Q7a1KjiuvN
2E0ug7ynA9+9LavYbyvHehHYSvdd5oG+TGb5mkd9M4cpQtbPXggBiUDsyJ3OlbqNOCIcxiHGgQcU
8xuLEH7oiJPsuF23sJkQQLN5CdQqWMA+j3NkLICrEtQAWobYM8k2GLrrjw5DZGjaqQXdA24wvzFV
skNWhes7UR3d1mzGpgNQu789OZNtOzrpbm7BRGsF6qmvq+SHoFYSmk6J7wkUe+HYRzpEsl56N81j
hnQFZp0miPhid+w+Wqe2gl7k/W/kKtTtFlhc9QDPsvU2NLW5ZR36IWr1M/Fzp4+AKEcuXhxEVJv3
yi6d/ZjYhfLnis434xTDVCuLMoBVsbppZ1veD4VnoRCaGq7tugSluZMUqzbkfPhFN1uPzHNTMJ0R
U6YSlf113I6fQB7p7xqR1nf5RJxgbnEIgJiIOhkOSiuuQok99OmuSM28Q2Yz+0lA2H3wsId/tvHw
TdM24oDN9vyZ8bjfKxZNmH25ffKQ6RH2cUOwN5LGmR1adCQZoiSYBOMc8y3pA+KFxuIOAjQAi+l2
FTSIj3CkKuvMrM+hbwKzF7ZDNX4bXBs9L+INA9G0ZI/ZPRYuai6K0DDa0CCmqT2HLR/0W88UjhWU
ERXqvq/lfdna6Pt4U3fIAkgSCT5bar13hey+R0BYB71sqnuEzbEzIIEToJbTROmNF9Fil7U4UfW7
IgMfrbDnrth2QrkH7hVkr5HbQboUjMnIRiCCkwUDsXDerYd6B8u5zIO+T3kZtmVejVtMiPgHacb6
vZpT9qi18AAWL1sYI0xmVw+pB6ZGb7n8Ma5d+XOsZf5njJIyTDDuJYE3UUDoMel567BfH0MxkOpX
uGQZulrVUGx2qcI54z46fg+zqkTugZUOb2U2eN86y2JHj3LnKTbGBiXdNfamj/skRJG597knvNtm
iiEUnDLwvzFQUUyeBmHdAcsl281QZz2ao5FbWav+wctn/Yd1FmLVFNX0T9v17h3Y4hUPctORG8d2
2fm9OAq49rN2CfxlawfLkT46c6teEexXnuJ+zkKVIPQHc6Xk6NW6RUxITNvz1NhG6qrWfG/YMBa+
iNA/wE5M6T00t/DYyhwk54p40JgxglWgzZCaEZQJty2MIQ7ZVU1mbYehLRC75nKwnRuPfW/xmdRl
d0ygS9tjhJNvIG7XCHEYgYLvkNPxntcuNpupcHZNn4NNZdfNrziJrXLTeioJOx3NQdS380c6g2mE
7K8BHqNcE/kseyUmn6mh/JES4kY+wpHt20bx/LblU/Y9L91pA0isjcATJz+qxuRdOGe9GwCBSIGA
yZLxD4/q7M7pvWoDWjMSG5Od5Hy442qGh0Yqs0Ns5pQFwLYruJ4FoEoToY+53Y273GbE8xHYMG5q
EXVHuxfmJCfRbjpuM6RQYtqR1tI6daOJkCgwiZcBAUwPuaesh5Sx/pDLIQbAHsDmsmi8+3PXedsh
Iu80Eg1hs4jTmyrnCJLJaVycaIvgVL8806InTJwUyq0TJ4v1CMVJuNggqLf7m+rCPk1FWexErKdf
UEnHR4HvYe/E2t6muSwf80QPeyrdHOh1T26FyfrAJojJyObZ/ZkiCvTRYHVXIGmD9DexjPSZi9pt
EHOBgiSmqsFg9TgyHEEcnXvfAV3pOMZV9QCURfEHZ75YVJQqnnxr6Ott7iJBMGpShB+SMjEfbIg1
DiD1kIYsd8pQxrH5XmY5vSEaea5BrJCYAlnjPL4AGoeYlCKVv8ozPT/E/Fo9Zdwq73hVRPUNRHTe
3pazfhwRJLRv2rbd1TPDnCj3xqJGtIKVnyzsS1KfVIg21TWi3ZjVx1NoAdYdlHWKFSciGz/QI7QI
ALENMCIgb2eTSv4QzRFC3lkKISAppu9dVCZkM3Jr+lOBVf/IijLPdsPkghNZjphTBLVqipsI1AXk
YKRFcYOHpF7AXY7SBHdKoPTbFuF7sPV6ZdIcWpQ/rHOW2fdZzgO7g+UUlPNsOk7oDQ+wqQDiRLMW
7HV4lMICr77y3T5DOJDOahVmMq+frcxKQwDH0yfEtoifYlLId3Qsy0/xg59cntq/G8mnpza34n2F
2ONT3yRiO3o2BQjdnAdd0iLzpUy70NipjZ18/PkFeE3MjAUyeckckx8GkZa/Y7g8nwUhfeTDnQkF
lawGKPGnGXMBdM6gqxqRQuKbOgW06qoT5KO1rQaz3AlkfWA6S2tTGeD7N1w6iNEkToEcD0TSzu9q
MKntI34m3VCXOyeZOT0WN+DFY0BJW7f1+9pttxQKxgO2Ai1fpxTzEVm5m5FGxaHHQisFswvRAb7V
YCY2D5YbSq+Ib2uE+n04owPQmh6K8lRMTrupUyzg48GhIXaS6clBqW8TAb65qRjblQOgkb7bJQIx
Y94cIuw+d864i6IOVGbMvZ4G84D/rB6cShi9Ad1NgWTEXP0znR2GgE0XpQIqypHbKt64rcGqn495
f8qnadqXTVFtErvjv7A9gOSkyjg5klobxFnkorop7DbaIMFHhNGI3RlEZrjYbRjdfosZiieCgdrs
D01xEpH3drl1xql8KEVnb+FgVG8FkrhuBg9zNsuN8xe3xJJfd138UU2q3bR9Kzb9MExHjTXm6DPO
0tB4lLzNA/JUIuwKhVE8ljBBIhARISts+MNsokEU9nqOQI7qdZhm69iTFMHg3M7iU90h45dBL4nZ
s5hePWME1m35VP/IqqZ9iyI1Ch8LG36r3bYMkWNcYkTHfo3E8HW0utG7gT3CxZ4Sw/lTiW3lTsrq
A3EIQ4WNGeT2+MJusxfXaYH6HwD5Z4mL0JC8HkMsp6uw15AN+rEZepRHTLrd/H+cncmSnTwWhJ+I
CBBIiC1w55rL5XJ5Q3hEIAaJUfD0ndcr/7QpImrV0Y7uW0yazsn8kvbmrjISs3qK/ZYZ5wpPsa7P
vePXz3oy8q13OOi0w9wjEcWH6rdh3XxRrqKXypcoeCJc6lUh6ik2kD+/ejPiYlJjsxsc7dUDw898
tdLReZ2pz45dIMmNYwlUepjTugGgF767b1Oe7YLB7pHfYCM04FreuIDyeP2SPImNCkKrssgUDT0A
liWewUtInz1u2zDPNPOp0lN5RC7ueNAdYpAxUmTsGpLdgyOcQIXOzH1XISY0UKO9R5hwcef2ms8I
Ywjq44ic6q/uNBb3101e7DAEaSDJ2XZ+tsievm3bGcqPycNpUQV8R1yjYtFhowVHXobDXEHw4LD0
O23eHCzQsOMZ3psvyk+Kve+ighZW2q53JKvFsy+wxCDcXkXIPMd0Bkbjjvu5E09WhagXINXpBfDj
YT+wBBJ2rEB7qDAd7I5bHnaNGm+RSUEFQs5K+yXpGHZcJm26sIEa8IDM2WsKn0Gk7Iy34kNA/WRj
v1PH7diJO3waoABrVVbPVp622EWO1HoiZmzvAxlMkZ+T/qXPpHWQsqtuGrvs94pk6lBqHLNCO/Do
GWFoqR0CEWi+VtgGR8iyqHI0YLAVnockvZuwzn9xWmf4WSO8+rkypUKlh+PNNX11EgwjP0RwC65Y
em1exgJrKQIHLK97lFnd3GEEzxc/0O3eYZm+nRCGcvJkOu6rgSbHNh+t0/VIeDdODipDCMimmGJq
7Lj61prB2GmmOiKMzQdPiXRnI9wHlTRAiTu38f2QZnqMO+Z4PzzGxgZfGgs+jVnOdhXCuWLUjqsH
2uXsFrFzSJkOGj/dw4hnoRiNHROGXnObiqRGMB51mljwXCFXw00e6SCziwjwbPYuV7grTir7OFmz
R+IRgvUdMuKrW5ZDpKEQFHpQda4waugwIUTqumPgSn11kWqz87yg7cMaLccblgzOadKF3uXYu33J
maVu9ejgNJC4yVNTtNknZ+z7W0je7CNC8MTJhTlU45SqNaoSExJLXBNw5Guk6hQoRKlz1AhhiSTV
TRuAkGKMbL6jYN1FvEUcizJ2DdxSD0uLKasapRK4f5EghaO8OkxQRb+4jdKHLiD5uU/YoCOUVeo3
zPP6vpwH74TM2f6CBmN9IVnh3dmwwN+jTpS8SrtTCFX20jhtIBRyVJLHgVUOWPo6+iA4DlYyqegr
A8DvjlUOON6ocswH7rnWbwIxym60XPx3sPDkLyxqmQ6xVynQMoXXogTM5LGjRfeZjBTJWCM+96kY
69tJpukhQ3Vur/E/jhNkaO0nD8VqSn1zlwTNtwCHgWdkIvox5ik/DGB83XPEN93yqXZuXG0FsQZ1
59USTH1CMce7UY1HIwyr0kMwd52b/RgYEftSVi4ypSd+6+UBKoTMnu0Dyg4F39nGIj/g8etJlAfK
u4e0qXMe8h7h8ZENQP+T5m7yKdHpcG+0aT4lA7RIp8KdNNu7eUe/5B2W7cgN+hmnzTHRP3pk0j1k
wGHYoOqgpB0aFM0/2elIoDLuiR0GTZKfiYsKzZ4r4X4OgmwwOFXbn5MZAZMScYiZceUzghnLNlQt
CnLebCF9u8+c9mAZkuyUjW1OXHoNOEwz0WKnPWNHoi85InmcvkU2W6ne+Di0zzAmGRhttay+5SYF
RwFDy33kTF7jpPzkbmwsBKRhMvxlRC2/0kIZbJOr9sVUc+vvMCH3bxk6jEfwUQfEUrI5jd9vi631
FBfd406RYWhohY7+pJ5LB8rQAEsZujB2KCqkhWEQbzSKV4THS9xD77Q2oq4t61SKoL0F8UFgew7M
SmBlPeyAY/FYW7I6lQx5YIyWwYZ+Z7Vjtuj5TgNt0DAD9yOHQSjuZ+lGritNbE8IH5L94PFDmcwo
5comw9kJ0SuhYwg59JXu98TziwOhUsHoMgBKMGXedEhxKvzUV46+m5yqfavhuYhM1lgH0srfPQkI
9mXCvakZ9y+66hD6ObdJhNUGZYUK9qEnHeSoxqV9Xvws/A51CJklBtl42Yzvoa3NDo4aVN6lq8c8
wp7PuUXFaqpQinc62BfazPptyTL9LbHdeUjzlu8tnTTe2c/TUR7aQc9Yc1A0GkZb7FiJFhICweod
9if8ZkCU/C3SCH+R2h2e6DByDLEieRxUKxFOSerPLth7e8uo4oXkTvlS1wbtJQ/nGisYyoPbo2IB
+n7+2GV0vCGtNR5E3YCea09VGnkcmQQwHHmRJ4c3HP1gzOeEhnwiHwEfI+xpSdboBfw/aSbQz/Nq
6zRwR8RZjWXS2PawIwESHNFpqTbEGysuK6SjL/rGVps4WP2QT+m2xItwcGh/Nqb1oi4RcsdG/XPs
UN0NZ0K9C7JesA8ZUH957n27eX5/jK7plpYojhyJ1pgmSXGGkWxveYC92XUDBnFzRG8L5zlffQ76
cVfkEjm27NP7f3Wlkb2MRW55UaYJNfkZEXLNqz2jOQN7rbfxXFf62Mtc5JE66IF4tjgjGy6/zENH
99wOxnsPLWN0zPJkCy20dhvXf/+r7y/a3KogJKrP8Gp8QVm3fJ2GefzgM1p04yed0okCo4HgIwFx
7KjZk03KfkOjtHbpi7nZ57rmbnc1pVlFCIZkpNMtgMYfy+U/tBjeQg/YOH5Q20NXn7nVsS/cDPzJ
xnf2/YrEq0NjMUwDyFUlLHOOY1/noT+geQMzDc7iOUIEK2SlPdTEyg7M5NBPW0JtmERXVqQl26PH
To0Iv6/PCtX1SDTZa9blQUhl8kyNZ0fpMHwkLAwzyZLrAa9L5+G0LM8+zJ2hAAAoyiHgQFmh21pf
r/KSfzznJcoj1W0jKorpA1gEFdau+Z4OzQ+Xt4f3R+nai1wCPWaGhF+F8ua5q7DDQkLPVd0ScMJi
w73hqZaYHi3sc6IZ29V4pIYiDpv+wEzVQLWfOvxYj3bymsu8f4DW2EOV1f/gFLJEgHR0mNNKl/iA
AwRsahxAyI/3b3vtsS7UPMMA6nozogbbcgl9qVON32buVJ+Q9OGF7/+JldH3f6lg6NtNzAzshEX0
oUICWSrnjVz1tZ9eTBskLwJWKgw+A6x7Pj2N9uv717wydpbQDyDh0aku2urczsP4gzDhnbQuvMd8
hnAfQp6+P0P13by9/9fWXsJiDnGo8RMwntMzUnURc33n4T/mYINduKZrXNI/Op0R7PgbdR4rSyK4
OiCXEdAzvp8qmyFL28/cEwqV6RQh4iLNj9ghJZcMvSRyctHO6hGEk3/MiIy+y38XEZ9lg6Isr86p
rY+95TwlHJnYfjH/pEgfttBnj95/pCvL4hIY0k6KwFsAmfaEbAq7Tg+wJYN/9p2IjU9v7Q9cv5y/
lkNLVWNfNAkik8scgoqqM8mrIoYfoNYPLs5QiXH3/q2sfB1L9MdcIwcB8oH0TKqHtLkhQ4vU4S2S
4nX39Y9pdcn6SJUq2yqAP8JGoyjy0e/oTPe5KPvD4LNTzcXeYCOxMROs3cl1GP/1zNCSyEg5etgC
UjjdyzZ/Scz4YyqKX+8/qZXpgCymg2xy4AEQdYFIMXIg3H9A1XLjda/99GIL4fC0sHph8LoNl7dp
Z82HACeFD77ixQQAKWeK5jE2KLZI9978CRnp+9LJNx772rUvDm4NUjaHfIQdz8ivdu+FSAf82C8v
wR4egjssZvDLjQQ4NkN8R99t/PTK+FqyPRTyzas20GiREScOULXOk/SKEnio5IbHb+VrXPI9gMrO
5txgUeWTiSh5GXoEy0CK8/63uLKC/Nlm/PWtEwe9h7QfUL1SLgoiekRKcpjSnNyMWSefOnRm8pAL
e9jY7a285GUEWAU2PaKQBnGGy2+4ndMB52C0o/fv383as7r+1b/uRrUwCnUwDZy15agQ0/hD41pl
5Ndb1YW1y18MXSIR/Z5pNztX6Kx6ujqw1tpYANfeBPnvtRsnQ8sOq+B5BPeSVt6ewp7ozRQdMWdH
PnjG+HPs/esJ+T7xswn3cG7mmaCPUVzLg9lsf8zy8udE+9fP84xZBSVzdkZq8W82O4cikU2Yeehl
pbQZNj7albewZGvMsjU4MkxwWKBj1zWv3P/9/vezUrNaojVSJ68RS0czMGMhOZX2G2+r0M7rC23g
VOzmX+XsnzL5+P5fW3nj9mJtxpnM1l0zYrLO3c8QdbYx5EE3whpv0b/m8RzMW/bdlVlqmQ5muQNA
2gMemG9eRYvzj/uJIBNy6PjGG1lZn5fUjdQmA9ihJDvbqv/pq/7G2DykA3xzrqgITFfdEVz8D/qe
lhSOHCHwTs4URmHeA72DSHTA0G6hd9kS3q/MI/ZimAvHTbWDcwAC4SA6nWKPPk3DFpFh7ccXAx3I
U2TkoHx4MtXbhH1rEzwE2dajWRsaiyUaBz8lSY8rR5b5XS/7U9G3G5bCtXe8WJ/VlFKIFTWc+HmQ
x27ggm0jkf3p+ULtJ9HRW1/U2WM6Mfv4/gD592cLoMd/p8SKSjbUHIAEMkProbuxjEF8nEKSGxM3
7WbQ97/fCCoD//07JkVpmOUBzq1CTNdqcIbWL9qIdSmrD617/hLDMTGrr3oWCHhhxjJMiy6NAkY+
NOtC//7f64d0TvoWhHNnL9efpqIa4hSRA13uWSEgpRuz1b+/LH/J2xAaVZI8B80DmkYommlEIZp9
/z3/+8vyl6CNuQogGvAY5K1XEEOF6bccI8d10KqZbiW3X0qLbBy41u5iMbKbIEi8xMUC7kKqIPvq
JxPTxuKx9tOLcQ1NuFPDOZKdhbQemkDFbJMgtzYQFqO6BPh5IJPJzi1rTkz8MhXbp3wKATPYeC7/
Xov8ZdZW70Keg3hHPBd3jDp57zjk3AXPGfle8q3XvPKAlryNwcfiqiDHgR8WpSH1Lf/oB8QXA5ib
pM3QQceERNhN0cwV6gfmzW79bx6czzOzLpKWT+9/rCuTxZK54XMOVYLEDOslu2mmUZnc591WPuKf
wOf/P+hCkv/foVxfw+lnGFPOYwELGzz0VzYfwkQulXCsn7Ct9PBbZQYaMQSKdHZJb7TtjjvRE5Bw
uRqjkjrycm0ehGPL7buunJ0YPcxXkib9XtQTvCxQS++Jra27aezk7v2nsvKFLrkdiGlL0UJmyQlv
2b6YWVWPARPpr7FnaJfrwd2Y6v69Q/OXBI8pEEb3HgoBjVO8ZSWHCIa4j/bUPNgk/ybL+aHOW+c6
wW5YSNdubDFhQFUEi2RNgVhhxznx8d1+za27bDOgfu1zWswaXgY1rQ1v2QkOvK9l4f5stblce8jv
v5e1n1/MHAUQRpPn4fKDFBFXWT9Gs6jOPt9CV69M3UuqhxydjDmQ94FPVh3QHCkjYXfffcc7Z7VC
noMaDvA+b6wTKxPIkvBRqjpNRnCATpllC6j+rOfG2Fvlh5UntWR8eLLHlTsgvc7ks4Ffr4CRWdsb
k8balS+2+rDoyEDPjnWaqwY+LEiY83ukYGb7D73lP73wv45dDXEKY8oZpC0WuyVwv8jVzhnb6Eut
DIEl2aPzENvk21j5lT4NwxBBW78bKxxSMQzfv/6Vriukn/+d9pzea1jq4AaQqVjvPaPJU5oLfach
hsZBLHX2TtkXcWH72dFJVAZnwQxxlqfc8P0rWHv7i2HOZpUG0E0DJloR1w4tisCZEOpYyGC0Mx0/
9kcWYx1GVciBCIhZCMcAsqzYwTAIwtG08RTXPrLFWPd7gPUQCnOFKtITK+w6BH7tY2duf0n8yBBS
FYjeAgJnAh93ilz+MWKjv6R0zJ2rlHNdOjpW2Wipg2jNa2Yd3n/mf+pk/1hRlxQOZvk4zinpnjXs
nA/JlcxUtQ0Ej4Nr3Xeyyu8geLAiKMQ6qH1R59WC/aJBT0WM2YZHhkzdxS5rcoIm0b9Io2SBL0Ow
jQVm5a0tIR6tp0WREtw+I3B0puNOZWrjg1j5qJf4jk55ncbAAjMKWlaYt2w94T77jS3jyrSwpHVw
S1mJP2LqRzDutTcCg0IQIkV9V/af3393a9e/mBU628bK216vv673SZ3lcVsHnyyJIKX3/8DK6rUM
zMptVCfaOgUVxIcRMraZkz9avMnPQ2/pL9B1lk7Ue7ifGSqa3cf+5mISQOi7KaSHY0LZ3www7pEv
ypEo8v2Q9hi1EEy//2fWnt1iMqg1Tn8mRSXO1yNQoZDiaXTVnK06wwog2WeLaoCpXTgDjXvdiDVQ
xZse9HIBKQGS1ouYwngVI02wihOkrj+5TYqEVUYRe+c0QeyNUt/UJeP3vMOG4f37XfkalzwOKU3j
9gavkvVDe/DcgL903hUuVtEJJWAj3Y+FlfpLLIdgY9WXNuo3PsI0pPyVNRR2CUgoh5uc6/j921l5
fUsux9BTi8se/GnIYuMG0IGZQ05QffnYr18f4l/7BYtXYwnPKTh16RMtPhHnxtnaLKxd+PXf//rp
whvm0rMVSIHGhe2JWYD3pbQA5wP0neDb+9e/Mmf+H3QjGKsSVtf0PF5TJYtgFj/4LJyX93997VNa
7AWgeHZJBf3NaSpbCcdNea8KGBdo0v8KvK2s1bU/spgGOs5tDceddfI866Ka7LEaG1A0+u/Edn69
fx9rr2IxBZCcEGbLlp2QAXPWqf3TIvbj1KXlxhSz9hYWUwBE3anxha/OVou8DlU5J1gE843xvHLQ
W6r+gr7sayhpqnOZ+P7eRVHzKyv7YNeStIsz4s07psE+AYtSIxc0r7ZWtZWbWur/dOvOpBNJeXYN
828h+qNxQ9ti//4rWburxTkgqymc1hapkIGlqjr0pVM/WYylO3e2xhhREz9gNNExSYh6Je2UbrSF
V6o7S20f1BG2lxctO/teY198J+sOrh6apw6+oAODke7cus3HMrX9pdTPgTWo1sxhZ+yZzpqAkw//
iq3ljWAb++i1d3T997/mmFxBiC1pPl0aa65uQeUYw6ybxUYjbmVkeovhXxBNpJ9o+yLLg+1PhzH5
1TZpRGH3eP8jWLv8xdAnQydrNtD5UjZq3yf+fkzY88d+ejHkW9Tem6oo7Us72o+EJA95LtTGZa89
l8VwR/EaCrPAwWWPLxnGm+0fxh5l7PTn+9e+Ml0t1XlOltamLvzqYijQBcWXxLeiwdr48ZVnvtTl
cVf2DW8s/9xk7mPCx3vG+40xvfbTizGNBzxKUhKC0N0yB/o90OEAOsf7D2VFCwx/5n+/daVkIE1r
4deLfryVRaaiVJCvqcKWNSSSt5dUk/6mB9PiT47moZHttNG0WHnjy7wtWU92SmbmnA2UcSF1g7cg
h8B8NtDudlvE37U/cn2sfw1m2oik6zuEjru0hO6pem3h+w+85uh23ev7D3HtDS1GNHNIA6FYCirQ
LPswdeSB5uPHRtxSghdIoGBGpvQF02tzMDMwLbzwk/j9K18bE4vxzHgHwkfu2lCC+3e24BcHS7k9
+IeP/fxiSBu3b+C86LILwEMRh91/cuVNng8fm6eXMrqRukVtF445B4jahQMLWCrx+/0rX1lIl8I5
SVkpfUFH9M4FA/c9/T0DVgNAmH7iKTVRj4DtsByt2BLWxmhYOSwuA7iQbQXSDUV6fYekUuZRYNUe
0tPc+9EMW1bR7d6/sz+Hz38ULJZCuknZvgc7p40tm9+wXVKrORySQEYAGYz3qKr7QBihqd4ObvcY
DIHGthF7x9So8jg7sMIWY2+uytgeIm63vAxs9vFieXEcksp8U0jg2s2V5ZxaECDqsAZJYedYkAgG
GRJdkJ7epJ9TnwLXmpb20QyiOeCrC2LmMWvXuQ6Le0P8k1eJ7pglGT0oPwOPqvoxCYR50oKnDy6s
4j+coXjSJlcWDOpzsHctUD4QMZod87ZTka0DQF/nxqJTDLQVjzN4a47MgyGtHov5ACe/e4F5cwLM
SKOhiewFRI1bzR5Y1f4xNd38UPUNch+Bobd2bjd2t5at3NsELZONN7H2jV0H5V8zU136YM5xfL52
7+4NnTPgj8wrMTaFoTz5VlAAX8p52rFh3hIhr0yGy7ixDIcYVxvSX2orGcKRjFkEk3EW1kVFI1jg
T+9/YysmKf//JIhg9gUk68SlRFLjRTteQCNfzuSGjWm6pzMi1fKuzPZ9711RCgYO9DptyX5yyRB1
XJmXqRAM82lgxTqYx4dxsNirA4POFf/CxVcXAXQPc2tsF+qfhHzDhjZ7nkTlwZtMLRVPmQRhruJd
DLaLA9N6BQN63Tk7WQf6iOM7mjiZ7tJXLZLhHHRuuwfrEDVnXrETHKpOLGdd4yDQW3v4Gb3PkjH5
c3BrWIfZiFHpQSpgxcAYlndF1/EHAWdd7CY5bDNOPh6RdTzvc+mpuMhhfwyYE+zLuSBgzlnDbT4I
D1XoQu8rY96QS0QiryDBre9zc+Y9F4e8cr1TY5oqLnEWjUunNve9bliIcPEmmuDmhxHeHZ4tNmSh
PY9FjBf7Y0yTGtb07GM6Ff9PF/GvL7TguD+k5+ILDeiXIJseB+q+DmmzpYNe+xwXyw/sLhBB1UZc
WAVrb5pHLrJd50bCi7+V77A2yBZLEAdPIi1Sv78orJyZNU7IFfB+e5J/1lN1W8OhFuYOiAJArZKN
cb2yHVjKQVuXWSIhRXYhtL2buXycinpjvV776eva8dcLgXsYUa6yGy+wUocBfQTg4YO/vNhlTjSR
qJiV2QU8tUdmAjTa2Pgxgay/VIEKsLKMatvxQqcLZt94KrdisK5z5T8Ws6Xes7NhZrd8Ii4503Cz
Z0fapDcgwDy+P5Gt/fz1Pfz1vEFIkkJrfKC0mr7CHxL3GjRMv/Y+WCH+w7b96w8g4pSwCkbIC2eo
YwILz0beI+MpuMm42JkscfamC7bew9rtLE6G9tSRts09gS9Tvc5pimWAHLUgH9uPLcWfBPELNuxI
AimBTr8vezDVsHNtP9YmXGo/LQddx7SkeBflmweAjzuBiDkHsZCfP/Syl7LPTEGv0wgMgbr5Af7y
zrJvqdmyL7h/hv8/PtWl+FPIuqPAiiZn8F5LrBBtkBwl7ZEJYwQDhYG7+ncxWr19GmdUmkOSpfSc
GA3mStbb1qM7TuYLre3SB5bHU8/91GVfpp6PX8crTo53RfoCJiH7koP0E1cd6AQR0W4FxRk0Twfm
NuQmnTvzUEHm8QCSmDoL22WfFdzL+1a62FZBirpvUZICoqxl31On5W88bdoQUc7glmEf5j/BFeu+
gW0LQ2UOI3MWeqCW3BnR5TFx8vyYARwTB0JYwLEQecmcLH+DZJftnFQ0O+aaApXaqR1uPDiLjkmN
HFdZJtNxdAaSY0etxU1uxgAMjQ6i8cAHBqEFkzBoPeu3BL0Fuxal7B/5RPS94AW4bE1Ou4PxaXuY
WFmdmtlud2BY+t8NoB73heJ0r2gPAqVoeXIBCqB6rsuxubj1KEjoZyXciBrFxkcfrIZ9IpP0pQBp
BDJ1SIoRDJi5O2Zr+rsManQ4xsp7NCbA7bMK0Dj/6mBkjQT4h0qgHIY6jUAoGX5ASdM+O0OfQDzD
afPVmwgSctuRTTcFyC7VjZ1oEPNUdke9pEHPonYijvTOG1J4DNg2v0EHEYTJstPu3mdWeYt/A+L6
Gg0CSke2450DDFSaFoAXEuAkUMu8gRAHgeKz8gFY8hsfAJB23klY5T+7zKYvHRAIx7kRU1wNLA+z
pu804Ep2hkILQMvQEI5RA+5mTETKQ+jY2An0P/BDKcS8QrAEYOt8vqm1QrrvOCVHpfR85hiMx6Y1
UzRWLDu0bHBjUDoCOCuV851SY25BI/GiJrCC51lPwR7sMnNfC5d8R5uf/wjmbPwMWmezsxBX9cPy
UzuaUKSZImwUeaRmMv20gyBKrLaLAsBiZ8CRvOAGGM2Imu4EXD3c9mPwXMLTPs78q6/SLJJDishM
0NmjhtELLfQTSb1qr2q33rVMDSHu1gWLNGt34I8637pC41WVxfACRjO/HewUD7UAN9P03D/n2sl3
ugRMBFBENL5pPR7hKgXoJ+8BdOD1IOEhm4tbnqTuPoHIep8mqfqUB7jmrEBsczS7rR01FpohE7pb
d5kFk0igPXlfOQqnEKbce5cnww5njzEsWWABSKPB2vFKy//Zo+AZCYxKHZYCEFqN1KozUdMMXihe
k43O/wNFtNvRGbLkkqNdGlle4t/Nju8/AVfZHlq3toFglAnKRxlkqNnYBnHiBP2RZkG/n2bXjkCF
BIkJgSHxrIYiZn7b4jOw2V6qErKSgKHzgsgBqIk5r5vdXJLMPUOb5bkH5aYkBmVIxrTF/1UAtHix
OD7qTFZJVGWyABnSBXfWALAEZ6x3KDJ3+Jb5eS3jyp2Lr22aI59YVvWT4GWLeN9avLIpUN8xrOso
aFIdBV7reOGU+hrnNKkstm8qh4VikjyJbMur7wtdZDDKOCYBiW9EMTFXeDZR22c2IAZO5YNTBGzG
4wBZUbFjVAKeERAGjz9j5nNBh/J2CGx8841rT08ARbFDnlfW8wyaIORGxLYplC+Am4Fo4rVvhWiS
rxYoVaBtpDPQW66e78cGAEOwuKbgAUODwmXh5R1mGiRZnNDJ5Ec69ygpGzUB9ZFULcKtgKWhd+OI
+QlunNk/FsgN7++VPfdhlbTgLbdWlX0TV1mvnrlrQuDSBwfehEGBeQ1UcrU3kFSqqNf+9DhVA/RL
lfEL7OKGrNqoiazsHpZ+ArdHV7nVtTkPjouQ1gz7lCp7M6xQG3vQ617zXyvk9Zjw12ao5MhSaUGM
u8x9cwPEWySD/quVILgBOy+M2y1T0soueukmsMCMazsPB28zZI9ehwRY2WxVsVeqOEvvAM6mts45
qjg5y4BMzt2bwQLOoWFM4HjfghJF773N5KK1V7KoPBLRcOX72XjW7a+m+OLb98EHo9J8e7FZTJKe
p8wbqwvxYAVHIDBAHQSTpAibQWcbRa+1G1icAOu6mCVDLjaAzEOcpzcgMUVBvqUIXjlfLvM6uwo5
Ig7P9YX4pbzTwuVgH0gMFZVduKiGjY7Ov78ntvQRZNhAFcpL64sT/AjEHl36D7VE2NI4UNQ5NkVl
ri6mz/e0xt4HXBTA9A5y/JhbhC2NA61OeKdGUl2Aug2LtjuLpgwBSd0Y0v9+vwDE/3dIOx2KTbXR
6qLlMwTUO2LdF3Sr0fXv18v+zzJQTy66I6q+2FLXvznOH+fOI/rZqzv4MHtr3miSrN3E9b3/NS+l
eT/ZTlng/QJ6pnn51suvfTl8+sixgwWLMcy4U6ZpOgP7CGS+Httx7zSNDwCMEBuf0YqYhgWLodz5
w6A6CUhYBmLJWZCmRIFZqM9jAMoeYiTsm7GtLlOHolKW6puqcNOjAkRlV8oxvZezhGGlz7aKGGuv
bTHm8ZpgN0jH8iK0da99bMecOQ9z3r1Y1Hp4/6ESuvbSFoUfq2lBJUbc5qXBDu156kf/FmSdpIm6
EdXGuRyuubQaFUFR9M0UQZARvGmTkGdXwpwCUNXQf+sYchwAC56qu6ZCkSHlbfnkCZQFYkdO7jdk
I/ASKxMK52EDTlmJdBC/jrjKZwjl2xqLN0FFxfX4C0KI+yTygoqeUttrX1XrgRcFHb3yoDQuVRKa
sbOx26VBu8OQ70GNc5PqAXQA80idIIsEfKFWSEDaBU7dmC8KKdD2zmpK/uqacQLljiU7G6A+sG8b
61sxU/7VmSF9PVi6aD5zl9dT5Pjd9Kxq2sWTAde/KWy9q4bcP7Yq824HAI4vskrVPUz9FHkXpQb0
lfS5ifO+o8EO7ScNdjgJcOm1bfWx6BvrVYDmk4eqsrpDS+siyrxUAs18zQIIVVolj7ZFEzxy1r04
5eR8svQVaUYASyY8f+h85R0JEjKioubkp1taQbrXVTbufbhsn8Fome5VbgNORCps7bP5PAKpdlsW
XIQOWnvnK737VNECxTb43pCogUAN0O+Gfaa5wcI1+wBxA+X8AJBcHtccoq3Eyixguggwt5JaoDE3
Om7ssX6Twyz285Q195NbCkBAnWovW+ub1KLeC+YmNBTDNZoRXJQqFD5powDqnRo5AWkewgTugkaL
sdwjzfmLRDoRBLhO5j84YythMQPX6r5vCMLalLBAbhQjUmxqR+HB4ZRxwbSu7wiOnVAFGRADhQbo
EfxkBBIObQ1YfcpH52UG3fpEkxTzm5wCP/1ZZy09twQKc7iaNMr5ud97kQ6q5Ms05lbIyw78LO7p
yILpI7ZU4GApQTbwnW28AH9/nI4FzrCfSBuMRynINbfOa89NUDsXZMR4e9C424vI6uLZnlgOPKad
nfBVeRFoq+1RuLqIENuV3wNKm0b/4+xKmuPktegvokpCSMCWnuzG8xDH34ZK4oR5FmL49e90Vo6e
1VT1Mq4UapDu1dXVGaBy0h3RdxgCwmAyw3nj3sLxxIYEoyU3c2o595Pwomo/43+H0o4XqDtz+3Zs
GAptCCBeiZF0EGDPs+/Ag8NswIuaHcTekoANMXusML8g0Nr3cKcrukDOPRiaBWlEGKNAvUmmKN91
onN+lY1ybksykF28oNkLzwLxzjjPruauzsC9RIkeeN0k7yAUbt35M/w29m5Upj+zBOCDHIejb5Y7
/nFqqKA1rY+Ddwe7FdsZ6b6KpuY2lcP0bfb84r6mOCNDrXepn6149nHhddIOBXisqK545CkQOgCM
ChpWe3zXe15zVXsUmsYQ+oVwXItMXBTR65BF6pBBbPRk6WFRJBJYIH9QyKunm8Z38iuolrdsO6CV
8FJDfgdiL3bRtQG08+sXHI2WbieFAmNhpFLdFGSZv8cwMQdowIFJCvX89M4qOf5dCAJh19rOcI5R
0TjDnQPG3EiNcYH7F+JO9Of5NGyojHRKFq5vur6DnGZYlOMTh34tLFSezj/6753V/58WhE7KSgrl
Q+IbVZd47G7Sqz4Qm30fXGfb6B2coHbLHpeje7QO1e45OV5xKKa+TSt4J9Nrac3yqgUMplaiCgUc
ZjvwB521o4lh19L5WXPW9eBZoB6eJXlOJHT0EnZblOLP+Y/29elE6DQqxIN96rY1oW0VBzHA+ITS
p6yRuw6av2U3vvtkWCk6TN/o9PdPRRNSt4/SD98IFPR+O3eQmLQKx9uff5Gvj4pCd0KeI5u4fkQa
8NaKI6VsS3z2KO35sNQ/W1hZnB/F9Lm0uqmYRtwa5/UISJtz3UBOPUAD9a2z5/s2G59yBiWaoq8v
qzI9rSw6GR5hS1yS0MNm8y5TYb/FHXRvIQmfrHw10/toNVE1isQHSL8KEfNPnk9u4XfwVtnyUHY5
mJnts4ibw/lPZyjydC6Vx3Mo7WY4mcL2CD0kiPBHTlCMxQYa15eNcHrJTwssXbATRdRSx3aRHP1P
mKjYpToqf3r14mntCtT0HlqoJwqiq7AXm48+WgSziwKtieFS8yuFT9Nl73Ea+dN7UKiJQsI8mo5A
uR6nuLxKpuKqt7InWlTb80MYokVnWFECAyo18iyEZdAmtoutPR4TXMkvrAmq7Nv5Qf7euX2RkHWS
VUYhsN/ClS7svrPv7d3ykh9H+MfBKOX79KO/P/rvKJDJf+dH+/peV7jaqQkye5ndURBX+8VBSwJm
LRVsgBWFnlceV0eax+1uzIAUDYpMWfUeJlDdSs/CkNlcLSs0WWZjr21dVBDVMRXsiufZr/NvZUj/
rpYDKKxdHZjQiWOafGf+Kd28of5aycimh2vRjxsTNrbDIqCgNb9A//X3PEAHPG4vE4cSOtGqUwpG
nJDNhnOrKw/UY+JqbFm90mQxrGGdZzWyKoYtBbBkuSuaA0g0+UPCLXRN66UJB1Duf5epu9aJNKwu
nTRVoTAacGUtjqKMglr9musex6QZphnJhqU9BC1bqPtfuFXqPCqYQCVePeJmMwXLJMBVSvJuu4v7
4/yaMmQwnUdV+6XMYL83HRPnA3ZBQbPIU2s88OGpeH4EQ0AIbavPU2/0m2rCqcfL/5QO++FM6vH8
o00ToYU5NKnQTIfvVJi12cZZ7BAXNo+Dv+B2MX8BJGfrwupj9Nak00zfSgttCY1UnLzIBAFWeIIU
7WbAfZ4PPx8Qkffn38j0sbQQH2ciBhTv81EQgQo/Tbe4DaUrM2G4ZBY6bWr2SjbwmFWwxIOrHHSo
+aZXXb9tYWR1t8Q9jNHbgcO1I6v+q2hO8q2HUwoLeG8ld5WLK9kSqv8Fzk9x9wYxP+c6iuoqhHdi
9n3gY/VhFd4av8PwsXVKFWGlpyB9jMYXpHCCKoG9CvCzDxmdSVBmy8pGYah5dDpVR2vVpbxswhpn
t2qqIe+irqHCtCuAL6y88phOKwAFQ37VOVW4uohouuBAsii+ZdkTbOL2RfJ8ftmYHn76iJ+qBA/G
kSWDO2zo5/mwidqTl4zTPc3LGuPOsC7/9tE+DSCs0SNuD5NdmHCkwK9NO6vw5cqiNyRvnVBFcC2S
KNvCr4dMAExog7q0gi5JNlNNr+tmjf5immstW6gkirJqJkNYJnQveHXATcxmGuI7L8mOsFX6Rni6
htwxfS8tVfAqlwQ9tizs+feWhTPoNpfNtJYgGtXBAhlal2Grsuuqbl8n279SXvJx/vGm361VAQuh
UFieUkBLUgeISu/FJv2f8482kAmETqryuNt75Sy8o3265o6Bzt1AtqPYVRbsKdFpS69ArRmCCWKb
oQO/5B1M/PhlZbROrLLcCIUBPCuOaftTDPB/gbsEbEi2sX1h/aTLpi9wNsijBbr4SE5wnXaa7g6v
RPYVfIRX8rchTnQileoJZLHhNXKEA2CYuneegDaVs0tg47Z63jCNccownwI9ihHqJeHsqJKhlsGU
5+PWrYr86e89e62cIVDKslfKNkPeck7L8NNocunQbAbGOOwayJrD4sxX4tYa+wtnXYv4woaQVk5s
/+h1NkzcCj++WeCFtcNczYcZ14uH80vbsFc5WrTngF80MXibx6E9Yc2H6GX2YO6cWOkN8dbqKNPM
aJEvSmHDubiHOA904GESklxnlvNBpHsYxvbNhVn5+ZcxzYmWAkQxzFD5VOwYN8NvyKNvyjz7AU2Y
Hxc9XidazVbjQDkaMj0NWMseoCYzWqX0svSlE62qpAXTiqDWJJM65nVyZcWXkWGELn3eAltVQwqJ
QX5WvgOKBAGQfHmP+pFuL/swp8X1KRY8lbQAc/QkZAoGk80TmMBo1V9WfehkKtwr1iLjbMIl5Z09
5rctJD4LK78sMenq5XMCt5J5qWvAqMvhygaJ5AkiTPUNzXtny4AO3Ht1utoFNUQb06I6g1ROPsGW
+7j440dv2zd2BqQh3u7djZY1pIZpEC2kmQ3oV+tOXRilgIXNxIdifxGiffSLS/eyVgHTIrr3ZCt7
XN2ESe3f0Vy9VCld6UEbgljXMwc2n/PaHXy0CkSQo2TOSwjw8+fzS9W0levcqhlSDqSiioSQA3tt
hZ0fcaA4xB75qOAi2xUUJgc4YPjzTwgC7s4PapgRnXQFflAW4+oboC3+E/c7sPRyge4srmz+en6A
v7DqL1pUOsfKLmReOCCZwGGpio6A2MVwMK/bF9H6w52Xqe65WiwKlVHGDq0vyAsMk+y7qbbJN2JV
xcMwkWpFl8VQq+o0rNGfAc4sWRvKBLrLTrdLAekfQa2Avu0tjX4P/krWMX3V0wL6lHXcAgYbFQ78
R6YgXNfmAihc+RrN41vkNpfpVAudWASsI8cJs6dHOcDROCCW8O+zEcaBbj+VsH+z5GXKFUKnFiVt
YXvp1JCQRrgnk1RtZxa/21xen18jhrjSOS+whgRBlFAKz0vSBa43Rx9VJeJNDEvMX+eHONU+X61C
LSvISNbzMFTs2NXtB1TPw4b4T+cfbeiX2NrWbnW5OyRNGR17eGHhAhKywjbZpNNw7+IyidZeqHL1
m6k19XBDyaJzXUTJ0BqL5iVM1Jsr+pMuIrCh9z1rdtR9O/9OpjFOEfRpAfOqsCg6lf5xdOdtNACA
SdPAFn/S0Q8cEA3Oj2KYd10HfXQBra/SiR4zZ7m24qoIUN29+dHirWyhBu1FVIz/vsfEeDuVI+9C
Ok2EbsHrTjdZb1evSZQsDeh3lgM91WGAEz2DmA60o5L7AYS9h4moBpyoust3M2/5sYZFZ4jmM3/2
heBdMC05kBHQ57qP/QiSX2IWyVXl+mk4zE1crJxLDXlEp9o4ZdN0PZlkWE/ljTcDIN+7MbwZ6Quj
0Mg4PwuG0PiLYPo015Hyy7EHATD0ikECHwECpuiztVRommP27wzk8wRKw8TQL7b969iLXqrMhpT4
8Hr+xxu0wMD7/vf53ZRBfENNBB1wgK3booSVGLfrPXDHf2gXp3srb+g+7wbQYrOCXcMSz7lypsg6
+FP7kTtptI2BerjyS9U9cr/BNT8c1FdSg+nTalkHGD9c/itJjhnNbtH82rK8W9liTI/Wss4oBsoF
UfbRn8Vwn0I9e98nWbqyUxqervNyvExSWD6mQEEmvnMtB3e88+w2ejg/aYY1odNyQB13h96d6xAW
xzfwIf0YS6Az3GalLDdEjQ6ahuu1gk23TY44pt7E1bfZ/ybGEninNRCk6fdrWYXGEENx6cKOXqmK
H6KWcOuZpDiysVhlqZle4jT2p6hU6VDAx2vsw9K6EVn9SOgN3MIP7rAW9oYUr6OmY1AKUrsQgAHD
e3oQzy48pFOg4VhSosOvDuen2vQaWvgP/VLllh3bx3SADQ5p6BFvBUveQh3dbl7ZrUzzoeUAnsIg
FLe5fbj06qFn/YHAT7gq8/35dzAFgxbFtjeMXroM81EpjsI4D3sQMc4/2jQJWhRXkLhKfIrWnB1D
MC7nv0Tv1UFnqd/o6RUQqvNezw9k2Am5DpieLfCZFPRYQvs/+X3ai+N+uh4OFLCEQP4UL86zuI8f
yE0U2lfPxW3ymv48P/DXc8N1PHW/DJaCqySYKeULdFQALOu2XrrSivp6ZriOpE5td8rduh9CGHG+
5yN/p6s2TqZHazEOGlxcxQxNj85V94tInzwBKZjLvsnpW32KbThAExCgAQkC/73cJZT+KZZmjwAc
VpbV11HHdfX1rIOuSAbG45HLQtxlEVueSJ6DgwbK0RvU/OeV0sE0jhbd8J9wa1zyt9AwyUO/oDfZ
3BwV9B6qVYkO0/rRYpuUrLTJnGEeQE5xyvJbx0Dxyuw1eYavz4Tc14Kb5HXOT+anx7pRoXDjNCii
9qWcnEcvAkUpz7ptNaITcn7mDeUK10XZ/QmWGWyoUGw56jvgm0fL/cPHbJ9Gy11bTlvLhtSAGI4j
gKgbkcDHEdbf0C8IJGhgLgPmOc2BFmQXpTaugwXjlEBqwJ+aMM7HYyfYIVqmlTVomDgdK0hBbGC1
j8JPifi+4uUDiS2Yw7Mf57+k6fGnjPophmInHp1+WIawkhCocyl7nculDpJyTRvm69TMdVhgXvmO
PUUlcst8L9QNmqpXPov2FBQBx7rMW5Lr4MC4U5FX1LgpnavhoyJ+2LLlfpbFZRK/XNdWV3BhpbZj
oY7L2j0DcpevcpUM7Squ4wFrdM2XdukGoP3FL2ThsPSt15gxYFqHfNfK+ZHF8gVsQZhudJcZuXFP
Swc8jpQDYmQZeku9c2l8M/clJGbWSkdD1tcBgVkWlyXkiouwqTgs4F1I8/twML9syWqbvZoYW8ZZ
DuGcvVUAAAv3l61WAvnrJgTXsX9xnqeyF9hm82bEDdxcNOlPFBZkI/yF/uphTndPRjG+QiPQh4CS
Pa2Ma/B45LrGuqI8W5KlO7GN+qDo7lN5JzyYSmdxQAndw8/+Lm2KY42mgazvaXRZL4+7WvzPFpVF
NUKky5r6LEiioGk3S6F25YkAsQRxNq40pwx5QBdiT12PFQmcV8MefoSvsVvHW8Ut9qsqwQBYshha
SFXbX7ZEdNTgEqEPxga3CZcRt7Up9Jpk4PXLymQZcqaOFmxtdNXm09Pl9JY59SZGt81fPVAIZN7/
b7FBTf3fjDzA0NGuYmxtKAb4D0u5BDRnwKihSgR6+1ImKxNiegstBRQ2EfZUIu+Mtr+rogrWf+mO
F9HK6dGQAnQ8IGxCJVBIaRUuVn8Nv/t9zuyV+wPTo7UEwOJO4EtCv8tHm0lV9bty0xVkriH+dSBg
ntJJJAXyImjOYg9G/pbYIsDBCJiAxXpslWtByc7nO8/1LixjdXggj3A5P6ZoHNHCYlBEGv7AsqUI
BsUuMznjOiYwKmdZ2VML7SxZIsDrfQH91sk7RuIykwCu4wBBZhSAftAxbOyn1o/BFwbjY1mp9gy1
pQ4D5EvtlTnry9Cq/psgs+TyYQNt4E3Wvbo2P3hrZlGGdaWDAYdCeX1X+BgH0gtzV1x7gq00gv5e
Pn0R1bqeupWyicgKZxXfGeR2oCTb+Aljoe/TBHz/lrIgAjfu1m1doHJ9Ge2nInbeWr+TgAKNIqjt
cg6yHhLFFS3tP0UWQdwE8orBmDrzM8iP7N23KQODvpA3A+ngb9yW1c5mLtm0aT7s6hEHilEB2NL6
efGKJmy/0ocyzY+WSfqauxkOAEMY5cUcJHGyb3m/iZzx3e1FyHPqBuhOX1awCu2goRaWltO8lCD7
+Zsu4rtSXpXZGsHTsEvpIEQP2vB1GSVDSCDL7nZhi4uayfG2cXHb1Jc5bXEdPTgPlhisCoPI/l0m
+yZdg/kYfr0OGHShZpyNvBlCkNUYOVk1AIpRBDa6gms7qyFGdKRg7DuRhOXcGGZ+N4BRTL5JCLWc
L+xMP/+0I346i0CIlDYTnVEJD2wGYTzLAppOsFQDazKIHOc2r9KXy4Y6bYqfhlrSAtoPjA0hQABo
01eBwiLNSx/nQ+SWblypQ0xf6/T3T8NAVabxy7wBkyjv3i233HMiL9sEuVYmREORV1ZboQru5Jvs
o31G68vqG67FM25zQKGFpQmkw5Zmh7YjgQQTHaughuz+SkI0VB9cD2Pgf93IwkZLHL5JLP/gVd1D
DFOJ8/Nr+vBaidDY7pykLJJhP7PD4tvbQaxdlRgerSMFkzpqfb+Mx9DrYBiSSFW9en6brZRNhupP
xwI2HJLFWZ9Dbw7C2k5d7wYfgjfA66dKrGynphc4hd+nRQk7O8J5mWCbG6sdSNVdoHIwKy/68DoM
MJ5L5LYkL0OQtZkPcnF9GdWA6+LpQwo53jZJscu4w++ocvgUMDdZZUsZFqSO9ptHl/Y98WTIeN3e
jtOcvwDxBNWtRuQrbVbTEFrI9oN0FRt8GUZQ7yQq344ItWCQ+dqFimlmtcD1oYSYzRTHbhyPbyAe
/QJxp4/L5lWLV6sexgh+QWM4CifowcXq1rKN6UdroZrHcrKyFk+OSzuw4imo1/yDDN9bR/N1k+VK
r5cqzBMeprgnI53/6sZsd/6TmB5/Koc+xVHaMbcaC4IVI7HBkui1OAF/5nwNmGLYDnVQH3WqXtQq
U2Gkyl0hfucTAUc0Diz4jhfumlCL6S20TVdAR9QV1YiaQQ130nKuZM3e4SN02ZrXsX2ElKU9t44K
oaMZyNS+yuXRrddktE0//rSmPk3BkE75ksBtJ4yaWm0LCjrIkNMbq4BgxWWTrMVsrfq+YmAAh/Sk
YpWJsCLZz7mpn88/3pDudY30Ts6RK2u8QB+l91ZXgAAvrFuobhzdTL6cH8MQYDqSL86jsnCnRoYJ
u3Gs6mBPYqVQMK1QLXRTyPOlto0nA5zwLDOybz311MfLIcJmrqppTcXGcCrXEX0uc5potKgK4Wj5
J5nT63bqZGCz9L7rYbUgwW7ufejwd16yhho1rCwd0Dc1vGfw3pVhg41nM6YYL5KSBmPSrW2Vf3Ff
X5wJdUhfbo0iH5euDx13rB8z3LoeY1kCdObLDpKqaY/NYXicCOQ9IdmcEQjcWacqqZU8xx2w79IN
FBCrKYgEJ7tiseM6sNohFUBNFdX9DGmQnzEhw7zJYKICMQ0JJUBId3fdxiv5Wv42fSktgcBYwxdz
LlRIGWiG0M17rXEhE5Bp7VhgWL/2aeBPQQ7ax2z7HQZInUcXrjfZ+/m4MP1wLXkAcJxaUIlRIcS9
0+xjyG76+eP8ow1hrSP9YF8PYyrZdaGb2XUT0D63mqAnQLEA9sWr26iUZHt+KNPX0fb8mEHyb3Zn
hfsVL2inuwV69Jc9WdvyPfSk4fWOJzfVf7z7BWGly56rZQ3RWgkZm/H03ZsdRP5umVqz2DJ8dx3T
Z/mnDoSXqrBYppNoXf6tq5oDTwEZgmT6ZVsC1fb9hCu3UVkeHTvg7G0K4ToIw9vxWl/WMKE6mo/C
gKxx0jhDpQVHAHec6xtQn9cuT/7CKb9IOjqULwU3W6huQLiWg3tlJUsSlB6BxmmXYweFr1eQLtFg
BZZnJftuyuGRbKtyU4jcDUZZ5cFQL+P7iMvWLRwAwJKIGK7ZLAKxXpdH0PwcWH3vO0V52WrRsXtJ
2rSOv3QqJH1df8tyP7uVMuu+n1+LpgVzmoRPuQXMzS5v01ge/YLDPqaJ42trXOQ2cR3Y1uVNv7ts
HK2MgLZtWnbJpFCZL3ANcAENSf1vc96wrYWL4wtH0XNBW0CY31EqdJtH6f4uk2aTtte2s3JmN61M
LSGMFXRfWwtLp29+p9lPv1zDZ5oerGUEhxJIOjE82OMhNjeIO8SXxaoOwJsW/OIFenDw/S5fM0J7
SKDGT1nEv52fV8Mv1yF4tT8shESYV98eX2jp3xdz/HT+0YbtSYffASrue1AbU2Fi2Q9O5F230n0E
WH17/vGnbPVFHiCniPi08hcX+r7FQgBkIvJbwnBlHkV3ZecOAeOn9qGTfdgKN93nRzN9p9NLfh6t
spa/x6XQIfdUxVCgXjvzmj7TacRPT04WEFnbHr4CiNUWJ6OsgmQpKLrnf7fp6VrcouybhoZARkd5
3q6b0oARe4u20vmnm76KFq8edePOIvjtOTSMRut2UmuABUNeI1qoQv3MsuZlBFwMctjEmjfL2O6G
7Gkq1+oO05fRYlZC+o33J2ME0TO4et3QE857XinNvv4wjo6ygyPjHHWgH6ENP0Aj+Z6s+V19fWJx
dBhdx6BYJgqcJFqo7/RJvaFw0VDVsw3X+qWNVlaN6edrHTa/Q+uBCTQe3Mx9hgDBBrKVj+eXzN9T
2//HraPLknrw82myWaGJ1ESZE7QjJSeRe2cLxXSxhS4K7tUr6W5HUaFX4FWgPhEH5udQlcm2id3Q
Kz8GyMT2+bK1lA8iM85SodU1/TPu57tgwB3YppzBVUi9yrvjfIZ4MbyzKbS3m3IfFYmHHYWOdy6E
0g82FOMhQh4726KEyVSUrsmvfb2AYbLzb1hXvoQmOOyQQtjasKDw++e+6V/kAn7s1Fyf/5amaTr9
/VPq6AqPzBDW73Hflz3wPvoBBPwad/jr8HB0adS5R/wp0apw8mAJ3jm5s8ONorXh7qicAOSAArr0
WVRvJGXDTi61u59TCIkGIsonoC9GGOn0/fAqnL66cbMUuoFL6wV1kpIdfNXixxKcjFfCbb6NVTvs
8VXa/TDP3ha3GkCR1Ha8T/20e42hGH1kAro/gQVNx2STTLT64wyVDUX7Tu0B54YzgcrEdF9Fc71T
sLDa+VhlG46q2S7fiAsd64MqhLsFMozcwXmqu27IkOydiuWPtI/JH8jAyrcxl+rexjMOfQOq4+Db
3hUSXBT4GeP3CURNaZAsgFKuRJlpiWjZk2QATiXQNQw5hzZ6lSR7uBm98KSyNwwdoJVRTItEy6Qw
TGmLU31yrKNnICQQcGsyDAZKn6ODGN2cWf4CQu1x7ILkI48hD7/Jf/fvUBMp7vJ3Vm+iMlgDEBve
Q4co4rKllkWNweByEZT0OVpWlrphGnSAIhSlgByuCySk7OilkNjmJURKi6Cc1PZ8nH7d/nE8LZ16
dWZlg82K0O3jj14BXT3ET4DDZ5u0h0BmnF/3rXVbF9FKjjV9qtOb/pMXRkfVKdK3M787LSzi13Zl
Q1LQYYoQfe6GESYDYeM1/o7ZvYKuZj9dlw1bayqZZuP0Tp9+eztCVdNJvDwsi+WoeLmEsp36Pxyk
pFtc+qypTJk+kVYXRSpZiCcgyyzLbDcp/xqiq0/nZ/vrwtTRoYkNREMzGyqgYcqFPMTJJF+nFsYf
joMTPIBvRdCNUDcObL8fL/1qWpAPVizsyEetPXUjnFKgHQvF1Rt7mX7Eg7pst/G0gkn1Ku9UjZJs
ptnPlCa/lpitpRJDWaPDFrE7zwJmiEXYztOwKa36pVryMKncl3GQt6xXF2ZDHaZIEt8q3R5X9M4U
b0f0zmqPXFbz6UhECVlhd0htHNXGdivpO4l+nl9QhvShIw9PDOJlsS0ZlmL2fhesT/cq5eDLL4X7
0Aws3XTZbEHFWyRbWK7Z+/PDGoJdxyAqJ7VFXuDoaTX2DvDafezaQbxqTGbaPXQUogL9QKQE10+R
PFn3NCCI7HoYod1CGDm7klFVbxtC033sDdXdwiL3vhI0OhR2Wj7OSRPfQTIiej3/rvSvvsEXZamO
WixbG+axzul2tjm5aEWM38DtAzbkkCVbvhPSq+s28Yc30qgUskCu+AEvWJAG2QzW+nYsHYj6LiUI
Aqxg7o6lsglJNLTX0i6j+8HPyZYQ5u4hw9n+sBNX3XpN4u7SxeFjIIiT3EcU8H/L9sufhSpFsxmd
mV9DIbsOYrlk95mcrRunhbgSTNemBzLU7sNc+bBaApL4AF7o3OMWw/K2HAznd2gedA+ySaF43Nbj
t0ik6WvijukHncrktuqUt4n7lhzSeYkh00iL7Aacx+XZaap8J4a2eRUS96Rx57u/vdp2obfd0fwJ
bf5pM5bLBGhtPAPv57J7uaQsyNBTC6ig2R0fYrjlDHFbbhvYJgVVleUHdKlT6Lk1d62C1UtawWJw
JMJ9V06Fvj88A/Y1eOrbQSpxUCUsAd2Wyu9LynlQFB7d8BbeL7Ny62NGymqDU5Dc9Clo+rSYURaC
XX87Jq712424fUiEiLZWLeTNSHgEuWp8+7Jq+VUCObsNMOPuwZKx9ZP0MEL1OY+3UNyGNdYM8+Vv
3tBb+xEi8K8uqIPBzAmUvwWAL4DL2lcxofFGwjlsAxha8jrAdWgHSuH8gM6hA2wMrR5yxtQm81V9
YLBN2UKuO9p1TYzuOfgeUNG2Ir4pZrWEFfP/dI0aD1GUw8dKNN1NVfvjwVUuOCdQn/2+xEP8UZQ2
fIeyEXi7ZMjXAJWm2NZKz2wpnFxlqO4T7wDNMZx/8Zr5y/lgMuytOnLWH2AOlvPTBghENqvu8nLl
wYbawNV2IIaLJCyOujgpD0NJsZNx/NB3EflTLzR5TON0TXLI8AY6ijZViXQaWeLyjDzkAHqXCVvp
55mefCoaPpU3cO0BQ1RJGXrkqmIygCfqSp1v2EJ1jGzSpbMz+ihj4xxhTK6t5jlWcFLLs52CI9P5
qTWsGx0my+FdxqcIV1kSRlkW+O35CX2DE/z5x//lmn+RhXWkbFYg4RTcBeyJDe1OlTS/BVq02TiC
jldz5YithbPurkE07pqCFbsxtegVH6dyw+jQ/RfXbrkrxyh/Ov+DDLWcjqiVfHHrmjBcPQ9+YNu3
NHuxMvhplwP0SDMwyddQDKbZ0+rRkTIHlsxoFwzS2y7RdYuOhBrSzQIn5cx5uOxt7H8Xn2xiO4JV
Sx8SL6Yo2uf0Cidxf08sVR/bgsk3OH95mzLxk91lI2p1aQYtMAlVfxmOXXbTUe8F1cpNzMm4yWP0
ZgWNj6VYw76aYktLD7UzK79JkdSsFqhiwN5zZwWraJgdHfAKf7yZRRbyAa/IcIueXreBkAjyfART
EwXFpD2kPK2LVDMdHQS7EDtVg9vK0BVRvFkiQOm7SKVHz4WkCK0EXNO4zL7TqVpbfIa8qmNic9cq
ceNNJYyIxurOxiXaQ9yAbaKq2A7aTOYrq8EwQfw0/qfkNzKQwtoGjqtjQtIbm7fslkf2r/NLzZCa
dBFNSiW1uwHdFN+u79FL9OGKku5Z5a1dAZgGOL3Vp1/vkrFvVTn5R7+6L4r7pP7tzZe1IHQsLKkE
q+VcyTBb6i3ozUENA5vJg+fkGk3S9Om10G9nuNoLkstwmQfgMdPMv0Ydx1fSpOnTaGGuYLGhGpx5
w4ETqNryALTMgE58ZdM0ZGGuBXbRSbrAxEWGXT7AFVHialMI++pkYL2hSZ9vBq99U3X/cX4lGYbT
AbJW27WuNSWgAXvbFhyF3bLsll16n7eXxYGOkaVtNzaqj3Gga+ZgoG1As5WfbkhUuk7mXAnYqyqk
QG8sr7OYX6dpe5XaLZqxDW23bTSsDGSY8f+DyTrgldsRVqzj5nsuH+BEuQWV5fwEmMoAHSrbkRJZ
p+bg3EbxBOtJOl0xXPff5O7cXGeLBa6XRFbKPSAuh8kXD20OjyCLQV6/7em4qxUcrVxWZysL8K+N
8hd1iQ6udXmMiwh4CIaR181BHqWHoZ12RYz5m0j23ljti1WWewqLGbg8+Nh9lm5lbNOXZv+mHdu2
Zydl2HtG1OiEPTTwWKgua+no0posSSarqLHS+/qnl/5g6QoI3PSbtXwAp94xc1g0hMz2t6J+LYi7
oeMapNGQyxwtHcAleYS5I3zlVZftiDVddXCZWll5hq1Qh9zaopl72/WGcKn5BG+kgsO6NKtD1rbJ
yZis2S8pLmr92p5/yNxyUMPAo3EHU7XsenaycYPuBAQm/WbY5bK0DynkrH6e/22G19blNxPSOTRx
G/84Za9T0e2yJF7JR4bp0oG6NqLM5VbrH8UCVyIHgvt17v5cenF12S/X9v1eErBgTh3ROR0rWOrw
77ns1xiPBikFR0foZnncz7ZEjQk2oLOtrSj+saQy2kVtmx+jspxgBwxpAJD7ki10xtw9TozzJi6W
eVOXjvUwZU23zSpMN4FgXii5tO/hBTKvvLxpRZ2m81PZ0A6qrXsfKOjRHiNk/OxQZZ63ldCn3CZR
tjKFplG0LEEdZlXxfKp+yibIT5TbIt/Q4soh9LJcoSN9e/jvLrgWRsYvjt24FWtAVYMijaPDex05
Uz+TePCw6XfNdf4Uh+qFbqttsU/2/+Psy5brxrFsf6Uj31lNECCGjs56IHkmjZYsWbZfGLakBGdw
Jsivv+u48nbbtI9OlyMyMtIpmROAjY291zAGPJq25qAuugd2JS/bXRWe6wGcwK+ytY5n6bVFDNkL
nO6u6K3c9QfYlW8nCHQFzk16DVmWbXnQ76ar7BI8xMvkIt6oB3MGOkFOMCrZGhScS74U0HYtLnUC
sndoY8isNv7waEWmCY6zOC0l8Gd9B+IrqJLwrAdQllqAL+exIxDJdXwZ8tGDeOZYsSuIRqCz6uB0
XoULsFoUQCGW30BNuryYiro8pkylDqaGSQJvxEoFo1jSsHOzGqLgC72zRQn8HEvQVXeHGFi4Ea2p
GFpqlDBygAu7vQXBYfxgYC71lyKxvq5533xUS4OUVfb+lgNkHAmG7NVXerxxjC62mR4BrgBO5MHt
9RgOPmSJy6PvQHHEPFvfFtvSdS3qoJPZx+5gH8040kMG//VNCp/PZ3/wJPqKjHfX0JThW9HmM5iM
pbeRrNXPLfz3TDBONV6tRv82yJu6uqlhdfYekv0OlFl96nyJnVZceQ1cm7Vf6mjupdcF0FBNXoQ6
as/SxnmkRg83OYdBoTP5Ohzq+KtfCvJEE08HDVQC34mcyM1SodC5ULAXLBmzKoqLeYI7Oilhf9qP
0WLq/sphC0zzCC+cnXTH7n4GGARy66y/Lfk0PWl/qZIdZH3pRxxU4yB2PcxpB5SjtkngqmHIElho
JT21VRtvDRp5N5IV/FLA5BzNb0cdCqspPPoquDh20OvdzPkg4CGWpoBzwr46DmZOh2iuvJIHdQtQ
YNCLZtyMEAC6kg4l7+uakiOtMlEXtGueIKFCHWxaID9d+rBQhi7fBBf13wr+ayA6NFK6bmkBOZKq
DmR6E5ePb1/4xK61Rp/72hrZToZeNBneE2bGX7sUb5V24kzEO5WGrnViDU2reOpaegHv0OJSUrPs
OY7d0eKgkFyBumhIlkQlqeBmAXtLsJzTAG61t30x2B2Fi+XO0b+ZBq5B5LAwLGIyG4Tf5ZBWH6Dr
EWh+prxxYvNYK8iWSALnNimzS1vfUgWKt7SHqSA72FCf2Z6+HdV+kUCvAeVojdnUHGfBhJ3/AbaH
6VUdl+RQx7WzB/1wAeW+F+xZgY37iABRor4BKcPCL9zAwnUe/2q7O4PiaYRlkEbl7KttafJmXxBC
wo5N6V7FZtylfmPgCN/A+SzRBucSuexnqI9thWDeXePOU4DUfdg6onajYWz1k/Kd+aJp52aXw4P1
Wqo4uyk8eEultZeEkEmoNjVNnE3tO1NkFqlABRplJNqEwDCUEMjqxwWcN/Ffo5N5exSO27sEBpib
pbMsVPCkDH5vxq8O8ZlBt8yaQmF9xl+sSR/Y6D7Oyv+9BNNbZe1FCz/n3qIGmeo7IZ/i7OHtxz6R
uK6FcYvcO0qY57Dr6KptqeeNr7MzchcnZu4aLy9miGWXFtMKdNygHqbQbczGzcYdb37PiJCt0fKt
RBrvDEhPxiivNkUdiWtU5PoqOnu6PPF91oD5Hi7pRjvoCaSku8ktv6g7cWbdfXvKX6y7NVq+QSfO
bxWWNuzBxj6YoBZaHVKuq/dSV3DsFV3Nqq3WjHwsqbro26YNlj59KodsTx2hv6ZuTpB9ON1ykfqy
3ZI5FbuC1BSmpv05p78TofwnjHzZ8X5wpv6ymm9GSNmznkbV4P7eDvQtvH+XgSuDnS2vjrV1+OJm
dN83L29P7FOzb5V0z3FSCuFi4OCFfEFr/7mHyYb0dIQ1f6YyeKKgs5a1HZoEAF6NmAznM1VdOzVU
30oQ7WzYlr9nBsW+FT2++z5xmjdqKmh62S/8PZ/T15rZQx4PNzT7zRPgN+2w725RT1ClmToKTkhB
5w1QBXTD0tE/M8tPjMNPIHlYdBunrZqLVDG9KbuehEpO7NFI4X9YBGnORJsT03QNls+czqoZHIJL
Vi4bqfeFZ6Bkd2aWnnqJ4wz47hPxiVWjJjjGAiJEAyqnB9DSnvJURR7Yib+3g6xB8yN4Wxad8f7S
a7d9JQM4q4Sxunt7OZyIY+7xs333BnD37jNQIfrLHoLnATx6UILvS3rmHH3q4x/v+t3VvQYaqbUE
1FfxJerm3bT40cDOpHqnPv5qJXsOX0gp0XOp561Ytu0cTQms4M8M7akPs9q3ESe0xlkHQ8vLCGeA
sDkHZzr1UVZbtkbm1ifHwnuXPbnJawwZ+P4cN/lE6HFXZbZ56Dy7WFTd+eAOyLpIuoG+vb6wqEeC
4WnSvZ7GOXp77iiM4s/7FF0D5qfFm8ae4RPRdq6juujKTWoBzYNhO9vDkATAG6PUzhXJo9cX3ZlC
868Hhq7R9AI4fQrTC+w7+XQrmbnqSHUmVpy69Go5W1Ep6wKBfAkviz1M4re8J79FY6JrBH1i0L1x
XExW7j3E5j5Xz2+Pwa8nE11D1pku9JTCwflyymacuakKqCbveHJmK/t1W4WuxWg935iunpCdG5Yk
933piMt5FmM0LbkMvZjy0B3hUMzpYs6Uob+dMX81q1bLOuEYXt1W+rIrIIoeoN2yPKDMIbfLLG20
QCoJhlsVgW5tB20pksXJjQNYUBrgkDJsElaklyKJ2Y42jKKs0k3TJ4ekaIqOdGF7T86ooPhGA9wO
3Xyug2ye3AMwDNoNIJ3fXftUDahIGicEKGx8dBRzzT0sR5cPb4/Yr8MWVavAkvfwfWhRcTq4y+Lu
GMeRQFRaZUEDdNUlHA/6c0ePU3daBZrM1QS4X6IORlbxy+j4IFV0o6wdCAc20DnSwOadmSenpuEq
7qhMscr3sRCF7uRd03pkI5PY2bq+NL+3gtZY8hF4hwWWz9mFSnpAswhiT5iJWn56e1hOvMEaUd6P
WZuMZacv3I59FbK+Rm9Xwww5lWe28RPBZQ0o10hpqkqm8iBictPG3q3f1w9vP/uJgV7L3cbTCLj4
IMVhJCB7tOJyyJabTEOmdKrOSaCdevzjd/tuK3dhR4i57Ag8fv++bWRUpeWZyXPq8Y+3/O7SJdj8
dSZB8ZF6uXDT916TbWijwjnzz3z7EzvVWu52yoe4FOUkDp6vrrtRb/2MXmT1uxTAjKaeorTyXkzK
N783HKsVbrC428pxBZCg9t4j9dPMql3BUEYtUE77vXus1jZz/IY5UrBD1sTHCld708w9C0tBlyjp
ujMjc2pRrJb12Lju4DWANo08fy97fuUTe99Kfmbenrj8GkFOWjx3rCoFzcNUfbTcdPdNEUPJ0bjp
9PL2hzp1j+PO9t3kspw6Q2a5PGiQ3C9aNWdDAI6TE3iZh0j4ezdZJQ4TH5XIukIeSOPckmV8Shxz
SJvpy+9d/rhwvnsH7SbELmlMD6X177rUfYwbsWuq8cx8PfWJjv//u8vnbd9av1MUFi8o3JXjJo3x
nzL6vYdfre6RjyDK9pIeWrlzG6j7tjNaIOfY579OeOkaAt60dgQJ1Ef7wdnG03Kt4k9cDjuobISe
3L79Bifi09rAPu7izmmxsg5xEb/UsIUJoNtFIAEN7yC/Gs8kPsfv8Yu8Z43AlajtJHXC6MHvpkfi
1xXUEKb7t9/g1FdareNuMYmCsw49EKOisas/sx5GyFXmv5u5rQMA8N7/1o3WINw+hRoO9VJxaFuv
/rgUc3+AShJOIgqNHyB++11piuxMO+7EW601bJ25hyZkXcpD78C2OIOUuLrK2325LNuUPr79QidQ
JHQN0c1SFFdcn8BY1gpAuTM78efF8LgP+lbrDc9pHLo17M5b0P4jOhD7fuAmzoJUOOwch+vE/rWG
8HqyM2PTWX6wPpd7Z2JY/rVyD5qpPqBHFrTTg80QFL7HD31aD2dOFyd04uka29v0TiYbx6EHSL86
gU/mdrpMOnD0IzJU+lZBRzsQeQxZ4tqN56hPF/+Dl8blmch0optD11jelMou82XODnNtlwcvIbBJ
jYcZmIG58HJxwcp82ut5oONFD5BiDOZHXteR2xAPAK2s2ECndgA7lc8f565SZx7rGBh/sVTXurqm
S3lXkMQ/UDXfxdYsYZ8NNnAy++7tWXciFvBVBjGNgEBqmNkeJihUlkHvDGzrjZ4555n9rT3wqzdY
pQ+V76VzQnpxkKDDdEu6qZPpvgYJ24JtShMdllIGy2J2ONRHU5wAL+5saIVO0GNWL6HrPvh2CZh/
m5E2gM3HXoIy8fa7n4i2azXcBma1fqNnZE+ZvWudNGz4virm20o+vX2DEx93DQyek7Ya58kXOIDp
R5MnlwXRZ8btBD+KrnHAqLq4qddqCcAbkO9hyUQaOjYeDnCDSqPZE+XFvDCo+HcWIsJHWcAa+ky7
dDJjUC1tHzHIP7+8/Z4ngsYaIaxRCmrZ3CeXdT3ss0ltIZMZTSS5dPmyy0qFlPQypufcF07dbZWj
WH+MK+XPyaW38IMLA26yoJ4ozRX2+ms37rYdOMyZ7B7efrlvfc5fzOA1dNgdmrw1OUbPgJhThxAX
Bewkdp4mY3Jz4NqvVciSwrmcHEzndPCbSBbtdNF7OjNhgpInpE4TUkbcSdQH0pQsQLN7+KhRA5jD
UXTNV1XXeglzLy/emZ44n+isx34DOhQM1VJr/xVj//PZ/pd+Ne/+9czdP/8bf3429dymOulXf/zn
gynxz38f/87//M6Pf+Ofu1dz86V87da/9MPfwXX/vm/0pf/ywx82FWBV893w2s73r91Q9N+ujyc8
/ub/9Yf/8frtKg9z/frnH89mgKwYrqZTU/3x948OL3/+cSzN/ef3l//7Z8fn//OPXfv6+vy6/v3X
L13/5x+e+gewzURJ6cFPm7Cj98n0evwJUf+ggglfccFc4XnHrbAybZ/8+Qcj/xBMSqmUR13lCxeV
o84Mxx9R9g/pEljkKA7bEZeiJfP/n+uHgfnfgfqPaijfmbTqO9zzmC7975wTHpFcgt9PhMd93HLN
soR6gztkQN8F0D0tL2LLl1sgSOGtDVzSBijS4QbieuNdOoDUNsWUHGRf/3sl9X89Az6DVD4Bloet
HaYtTydato0O54GRvVnc5kYQp0UxHMrh343L3+///fviY//0ulIKmA4Qhs+6jsi2dDoAi5QT6MFg
veQVpANgm5GfI0J/A2r+8F2VK13UkRkGC2DwNbZr6aep1hzvVDvevJ1yOR8kk026K0AyvJlECe0R
PwaONGiqVPahi4jmHBoxzM+QDMmuR6vhYuMWnEaUt3UTyoWrh3wGLAGkmQoC+w0fjLPt47HjyN/H
PN+YbJp5MMcDbYKljsktKyFDEft4ko0tCO02kD6cXkTFxaazk4Zqd5Z3iCBSpG7gzdafwUWHsUWA
4weItrXONeBTnr+ocADBMdm07lKzC496pgr/zYEB0okoeIsRopTL1tV+C+x0LBxXh4m2z7yxehuP
Tn6mGL7KvbDGPBcLkUtCuYv0co3kb5ph8lIn1yFqewT+8Wy6nGOAJNDGl49qpO2GOP4MEZGumTbw
80vvGOS7w7QF0Bv+z8PtlMkXp9T4RG+//o/p1/HBiOtyzwVdXxDXW9fUWy/vi6LGgy2dJyNwce0c
QEmk2ydF5pzbZ44p1/dzEzdDRCKAo1KsObVWxrI4ekPbG5Rtz4BMTMpcgtzpLuVem6J51jmrl6Bi
Y/kkvKQG/8tNlmdPg3K6sQAIPjCJavOGQNnwE5KZBc3CxAV4cMxLDm5py5wszIp6/iLjxUt2tZfP
UNvsuuRofF9Dg+XtL/djbvXtyzGchuA1RoFhZGtkz7BUIAgtFSaOWz4ubdHvUqZTcHnZde2pl7dv
9othUkxwGPjCZwruRseM4bvyAjzmKvSOhRMwnJWuY7awXfktoQNh+0yd6huMfDVKCkMEB0+KSOKt
STlJFedHn4M4qMbUNZuyqBWI92jnbPycOPO+VnU1BKKs4TQ0+0y/LkBavLOQsRRhWdUEVtyFdpst
eNyZ2ni9cOBmIBL+tdUx+gZY/pUBSNMwHYHc3SeRzfIagE1hQSyzWo+wbmm9L8e06wuldoYuAs5F
KHoMRXWRwJI4DtHq9gyQhzxWtyM2uLtpmf2vFmIZBhgKp74wVeuAPgwIHg+gObFkoU4T96bD9Ej2
YwLV6t3bA7Q6BXybDljhUmE2MITftS5+DiwXsrYWI3QUmg+JV5dtID0LuzRpR/+xMkX7UZcw4AuW
rue7BTWXZNN4Qt0eC2ovtuj8KugZ7e8QYEUZzG27fMxVU1wLDr44nMum3NsW4zS/2EVb9DoamZ8p
jq2w5P96CwRDj0vBKZBhx3n43TzrC4hJAnumQ1OZDK4HczVegrpt4BHcpaFbJaIIfO4BM+w3fdSB
oBKQeFaRKEoaLmMFhFCjR37hwjT0kXKoJE4ONpuohFZ6cmYBrrdURBP1/bOusmUwUgjjx5ia5XSK
0MQqQr8T54Dlq6LF8ZNAScnnCo07KLK6a0u0rp1HgJWBF5igT/C1oHkeofWU35awlHvQLZUhxJvi
O3BVihv4uMx16FDHppHn+sOZI9GPRZq/H0UyhlCNx1HrYk2dWq5jYKZCUscihK7WcE/biYOh21Zu
VFNNRVhJ3p657c+RDumepIgHXHCfrOGgool9HJ6Ru0B0dNgmXdZcQWq/Dthc5fC0rQg/syf/6oac
IWMVXEoXcsg/zkK7VABDu50OvRlSVtVs+L7nAGjBco8EthfnePU/zyR4ZmEHlBQRVtH1abbHrEkG
IE0xxM0Y1WSswo7LcwT1X94FDTwfhEME2HXGW1il2mLCWyWtYvtucttIQcPrDEzkl3fhPuPUB1Se
rPM/FDuEnBXeRalmDn0HGguOi1u9He5+dRfhUaTtUAuimBw/jlAZp+MIoRTIXjXOEjG0NzY+kLqb
37iL9DHxOfEZWX8xX5fMlROikajh8QTuGy32Uz/Y+7dv82Nj/risKFY4whZF3IOi2mpzdT0LxSK0
LcMpn8C5oJZua/zqLs9yjrZKO39QGRtCklfnHAi+wdh+3GspwcJSvkQWxt11Q7a2E23aGDFsbnBx
F3JyD0el1m2RzNXGLFCgM3m/hEs/VNuBPXeFeshSPw7jODVnFt3PKQalSijJj2dF6a03MN96XZow
UO/xsesvujECUAhW7xWb7Zli8zfQ9o+vzQhiCXZKH7wXuZ6kPNWtdRkA+yZd1AesdtUFVTaMIjS1
YCz0mq7tdkM1edd+m6cikKidXpXUxDQgekg+ZLGXkkOXlnkXWjaUFhw17jvbckjyIhraYSEBQAp9
GSrawXibjfPYBg7JwSjpkN6Cpdu6aH4rCKzoHZNHT+63J9XPn5MhU/N8nLCxZ/A1bci2qAbOsacC
PbrjFlbKJHR0P+wXCizU27f6OVwia0DChoO8KxTUVn5cjABhFpYRQM+csnZfJwMPEQi95FHvqb9M
U/VnUp2f3wyGygzakzgyYBtaN+GVX5bw8cTt5nmRQebUcHqCsjP0aDriijOf8RfbL15KoArIiSfB
/Vnt8uUoYpZ3WRwUXrugQg4heXiD1BdLXcTbeKncLaCV4kNZSO9+6FR7cEGPjnLi54e3v/LPUYIT
4oHHg0IB9eQac0JHyJOzBnNWjHP95EEQapfaFm7loE3TIRhovByKwvU3JC39Mzn5z5/8GM49LhDS
cUhlqxHOZ0bKcsAn70GnCbMFZ/gOttPwX7LnPvg6sh/XI3ORwEJbFGe09V6IJn+Sd5DtC8tseCYV
c6JYePrfnEIM7wK9fIwrxaETW/xqxgoOVjYIggCfLPmNXrJxO9vEuRrh4XPmVt/OYd/HGowWcaHu
iwmEWpO31u7Lch8OfAbu0fVSjmC4CRXvZshcOcE4WwsRKorW535xrb8cRJ6oGENZOXNkR0ug0ZlJ
lYZF2cgidPNOkbAG4Paq6XPAEJLJjuIO0cYfosovfDfsKyd9GgsF2MvSgtsFHkYuil3GPefp7en4
8zjhtThOoFj7Lmxnj1Pmu0w9Y6zW5eIg2+xgpGcduAeYETSgt+/yq6/HFI7rQIwJeowuP95mTlC0
GSBEcGzSNp9skQDzFMvJybbK1d6nelzSBgyqcXjfjkdWMKGmIAFGg3yE0kk8hiNjSzCpFAmCD9Zn
AQG9KG8bK4MiTzSid6ZIEU4oGNjbJXZbH04UXt/DhoLGJFBF656jPf5UesSM8H2c27mLyIztZPVO
akr7Bdgt+DQX2QNRZfulmwaOdDZFM6wDq9lY37u34A4+xMnYXHGvpmcYRz+PHtYZ1hfuT3HS+hb1
vhu9AcYuY4HGQTjFYwHz8yNvLl3OuWr/4i5IAo8ZDcDt4ieYHCrtWTaZCuqLTUKD2vP8wxiD3vj2
HFk1aoSHwqnwlIdckCJJU2v8c76MSNiJRePL66anRpTqryEVxT5tYgjfpDSHurGbgBiecjdKO2av
pwlEMjH68joDleUz6efm/ZmHWteXGY6vqFFLH4k2Jg9d7Rs1EJaldooxFAqCClfQm1tKqJf7qPR1
bSLycEpGDUk1wap5U3sDzyI+lMKDwpz2Ht5+GHWstf9Q+cLTYAxgr6rwlTAWq4A3lAOBaFdZhIsH
beSNFy9QaHNd2FFsPBA+DhagBSco4CDXQDksztoAwvHTp6yvgGTMIVTzqUxn97EfjPfEKp69LyFA
tbGg5z0Wg7cUUemy9Es913IOUIWSZAM8MbmGOjY1AbIQEPQs7vDAAMPQ71I7Li+uRWYXYsu1+hJC
Uv615wn6GUa6zl8lbYsmRP11KDZKxvGHfjYW8pp1JQ4d6dUzEg5ZB+XILN0kcmEy0KWhNJQK/gvg
lWIbDzjYN1+RH8GtFrXjOZihzonNs/CdVwhzTO+XrGfxhrl68cDO9eG2QlPbf5zUpJdtJZLqcwMU
x4jaHUnAXXMLFAc93opxS5rZf24ENL+iWcp0iDIUXvi28mfXOwqLFSzqjbRu2PmoQ1/Z0S3SgwRz
7rOfTNOxgJFUHxiqvNC81dwdL5Qu8gb15mkC2s/TtNr14FLk+6xR8O4hAH3EYZ8MI6CzrVyeuqqa
nV2aZfU9PDPax1Y0y7uYa6cJkbcjBpt4yEFoSvsPFOutjmBPm7/W3tR/lsmcXZm4SyaYTw8yiXi5
VM+u5SBal3M5H5hG0wvYUsO7qIUv3BI1xjivABE0oL6k1fLByZzCC+ioHe/Q+V4/RKPHoc2smYQd
JoQbdB7yxFmcoGGT+Gr8xd7NE8gOvhimaQOzX28MUasfvlTURVkNExKuDbRviy+lX0HYI8uW5brK
y27ZjYPb3+DoXX1M6EI/Q5kccGDQ7UmLcjlNineEOyYJkj5lydayGVm0XeBXi+zaqHRn2lLZyFqP
D5GrYtgHzENZ3qiy6Y6MYopQ6xZmaG+GgZYzoPYFaKPOHINfDC0026DX2UA7to07vDE6ropsPNMk
bmSoyquo7AbxahbfGWG46E0lilZ5ezRVGjiHi22syC0s0sFs5lVH2H6UFefgUzoQq/SbNu/DGSXU
qMkz0Ey6aQZr2pMxR8thYVUbQX6U3kD2qD1+vWrZoH0J75/MdxcRuBB0yCP4vHWXjlGs2TplLuzW
lrDuq1NnRIW7zJKPpoWXdggR0/FzGRctaOsCirjbgYv4Gj0t6l3FC+QUR69P2g/D6M5AntJ6yjYq
Z0MXNmWuNYrcsho2haizKQDbVkFlMic4GI6Wq/YSVcH6MU1RbA8JTLawKGHOc1cAvQ3BoDmdX+0o
xSX8ULxiB9e78SEvq7YLnRo5Cx6nrD7149HIuLeiuwJgDTwrMpbOgaS++FToZPhoa0ltcNywXJR7
sx4rm/SQihaLyh8GFwJLl/nMew+cF1ldgZKukl2RDyi5phmzAzjsgI+Efed6XUTsYD8ZP5nhOVOP
MwIRc+vAFe3ALuoaDaALLvmUXTRQmjnIwhsrKHxKaCznY17dpxgec5hqx/IIS1jBhBlCoCaUrhyR
lbTMI5DB6dWud/JxAd++qKdtx20Bt8+Gjm2Eiqu5ngvbO6GdMvhzOt1QkijNYneniCZim2T1hKAo
5+TFapBzNxUalVuHN+KCV8q58ihqK+HsxPVXJIkCd0UV612hx1pFkiNuh0dtnmedMCZCWjvQJU2q
0fiInccIm1Xt1tE+VBUbO2YSEtjEzmgHVVm8BfY4qQ9u0iPt6eVY1nt48KWPfe+xJPKrsmWBiGlO
Q4RwaB1TmGoWwajsgs5bmRYoGCdHjwvW5xVq7/DdOgb+hqYbWw/dS4p0zYSeN9E2gNhs7+5tk7vN
pqF+dS+WZn4tKpEWW9H39COkKZImHDTF5gHMhcrCzkKgdZPzvIsK0y5jVJazAdBxFGgFQAkVnphD
l7PlHWTHkq+DKOQEYVVse/teQkI29PsJ5fAUUqtlkOFkEUfZ4Jood0co5ydDuvwFPNj03noOMnJP
+1oFlqOYT+Yl0o7cjdnQvF/czN8mDbk2Kb7oHMOmoYUKQlO6WKfp5sjadGrxtfSdXaVRXM9iC760
A2AXt5uaOUGZDw9VKt7ZvnqQI+YMmjjBUt2mTf0JwqAHpNqbKc9f3TSDvD47+KN73CBvjc9vYuQu
Q6+KSALvUGIuSx8OqdyqHVob77OmfOqwvbO6g0x0nL03WXozwYLL58XXTJDAb831Qj6Z4SHX5UbS
Z4IctyTiwHCFbk634DNt0pJusbWKrcCxIUpZCw+njrew1UFanPR4DfANYvpZJ9i6qhpFvjp2bwcH
vvdBQpLhPq4ETyCTp+weZVlobbr4XTRlBdB3AOJ3LgTuYmGB7Wp2qegehrHcuhoLYyjNdTwVCLsJ
RkmIO2YLQAKRunNbvoch2hNyjYfOgbCt7JPpM+Rk2r07i52Zl8888TdNp661519i/O+pVz5Cv3fv
p/CVy3vvXtb6LuPi4OePUl9Tv2xhpI6ydYm97hKzrN/U0195oy8EEsa4VCM6N/0jqfU1S7z6iBdc
drAMOHQW1XadTu/Ljuym0SFBzQCTdOlj3GVfSFuFTQ9fhWKsdygdbWOU4QNTVFtUtj9amPGQBPUK
KGEHrnHfe2kfKZiph7X0UepzIrhwtzxwFm/Xm+Q9TWBgkknYPEHiKCiTZdM4hcZjvOPQ8RnJ9OQ0
H+lEQu1kz1lfvHTxVAZg8GOV2yud5Rs1JUiIytu4gLR34RDokhH6WaYYeDtXsDqY7AVJqkjH8+W0
2DBZsmjy3BeDCbRpiuUlpZ8nNDInf76dtP9UYD0FA0+jhbt7DTDO/USkHFEE4DAMib1p40rzwpC3
zHa8AR9m5zeNDy5TNkV1336CAKaJTJq/K9J2b3zMiky7obsMX7Hwb42ci4OZKxgXC4S4xtj7oZ2a
IKb9cz7kECJPnQxCI6RskSVZAf1HU11Pfe1etW4sttiY5VOCqcMO7uRfA4Cyl3O3h8cS3Uto/OYj
+nFCXjU+M0FvegAtqXPDs3zBho0ExKR2DxXjfgdduxdoJyfhUravmVc+TJJ8guiADbvuyzjyoyFf
XQv3MGmbxygKMzcOK2Piq7z07QdeUeezpzR5Kb1CH33eBNjPLnIQHZRdhhYqoGrqTsnaywL4QlAk
kbRSKuq7ubm3KmnUoQO30ACgB5pWCKQmzKd4C8BikHRFSgFm6pePGTzP43CGp2UVjXGtuhDUl/xG
yIaTzdygCgDZY+wtHbwdAW5F3k6CBvBXJ6SZmcZQtcbd9ZlmKO7WENJmHUlvY+WnALxhWSToWlKH
Yxg49ml/hvSin2UJ9krXNCzoabewjSxHqNACbaDzgJgUqY8bexTy7jB3GQMiiTk0Mc46m9H2LW7f
mBmeL2h24AK9HL7gzFDdNV5i7xmfxmyb6wRF0r7KYKPusxwSLZ5TA+zctFK+JEOWfO7ZCNCupaa5
E+P/4+zMdiNFtjX8REjMELdAZjo9l11ll+sG1cgQzMH89OfDV9tpy6k+2tJWS11dJBBErPVPi88r
agvpE8Puy4kNrNeccGosxhmOtNGXfTW3ivWzVkXULLkcQpn2DOHMvDWuqZFl3YaqKGJ6na5ty3Dm
eHnw8zpYOQmJfNOE2q0ym4jtYeBGEw2ti5PfnwYytQ17phBxZqP73dBQ8kdK330QTluh9LRdl5Bk
DhTiuhmCU4DYNcayT5ldaAclIo1/S2xbaDLNbiSysS1GmwGdwkPkOlmk7GreRIE7mbJc2HULIqxa
b0Uwsxij9WAVkOK3LVssjnSqNG8Hhp9cibzLjMgiK7MkNGBw/uVVqwFnt0PybI90qYHjFekvQ2hG
g+C575603hiv64U4RN4MA2BCh9h0bntVeh8oU+U3nl9yuLtkRHWBTLw1Des8WTnFjdxi/xaz+WuF
62lxjBrrtyL3yfiBF4qfvFZVvxyNEa+B5uBeMuNU8I+D3qDMYa6AXEgVPJbjWlKSWQXqCeyPGzFV
DSLfU2iOyWXdlmKJfDz4A4uzhb3VhaVfe4LRzBdrTqVNPrjIHuRkMJC8LepnTzbjLf47bnvRep4v
dI22QWJ0+4GqdZ9MeVPbBEQkED05deVRY8jY/MHGbYowNoieC/xhpHRLVr/0oT70uiKDqEmOeTlm
35O5ssZIyzNvJImYaPdgNq3hl26Td6J3ucVHbRcNwXR5+TTJomamWLGRYIgRmDlexHyJQZFU/vdc
oGQI8EKSqV5UzXRUxAJt1RFj7bOecP7QGkhejpw8zr6Q40Pg+hQv0FuZO+R3sTuJNVhzwoYuHAYc
3nZWSVbT1FXTL3oMwiV8a+37fTPK+sbw2pSWvtTSXw3/wXe07l7J+eubpFIK4Q9hU9Y+9YMi8N7j
aff3zAGvfq6C0UkocTTzJ0L5+gY6eMDdj0qCUbEU3b81iuYvmVGudAVeafiHUtl5Qa/kA8R0A/r1
KM7NlCc60Ybt+3UwvKCz9cLaazViwECgQCB3bB0d5yJpkHbdw/Z0xHxM6/DbASPuI59ojEc3map7
/trxpTBq+nipi+UxFZS4UU8XKQNftf0/jHnxQ1vn6qXHkZQwNyHviiAHMaABauzUDUiBE+NNPvXp
RdcRZL5nVljS7LrapppleBLYrBAZcMeyKKzQU2Zrc5Cba5/vfGFkz0aSFs+xQBrIGMaZf7c0sgP3
d8u7TiuKie++oJjUyJxvgwqcwAuaciW10urL6TrrGG6/GxeIr3Dsk1aGVjLzvYyUAHjmaGhoI5oK
+Ui76n8mT8+8aHT07rlu7LoPTUJ213DBhn25SmbYh7OGHyfychZAkGjzbESS1KlD6TlXuSoBT7qR
kU1TVmlXOh0qQDdgV6EP2RDSxg6/gWCqKqigJYuAJaiuGDLrMB580AZit9hDGzIvzdc/LbuHaqoo
//0KFfkul/PwRDWrqZ1hx1RYyeqgnBGpk94v+C2/JrqrvmE5Tjm8knKyd8AVrAmSRTm0xQzYEfXa
4vV7BgbYVjgZsziy5uQcuCXjk5nSIhcV1I6TGgeHMSGXJAxzPs7KMyZ0O6mvsC6L5D71lpoJaYzg
AErv5SIwxjr0IUrUI8J3m+gY2GHL3hUljUjUpKN3o9u5liDhar2XtnIrvAaur/9cWrrW/dh0+svg
dutfk1TdX3ES2+q4zq13009u6gXWlMQMwMiEeSC2qX/UqCJAXFTGEos7tymi3PaS9kADvRREveXV
j9hdFAqVeWQQ86SAngjiKqdfBGkivGTPWrLInluRRSoZlE4tMfQHpqJ2ejgRnaR2vjusC3MhyqZj
NJKLhr8mUvELUICtX/ZCeV3UY0XtDq0n10gqO7nrDaCwHVJ+CpuUFDhth/S3YHwwIyHxRA9E9ztd
w2JwFXLXQArEfmG+rAOJrhpugW3gRPG97Afnj6FzvHAyDSb1stXQ4Whb/pq5ZuvBXt36B0NVS2uH
bqoMl0Jb24uhXORv2xPujUWAwW2tXNaUpB5294tVtE85CTuP1bjKG+m0bGK6Y2tn571u3P9bwgVC
F00hAaBIUP3TUTMpCQkZt9xjpJw53BN/UgtBbLJ7tAEMX7xJjXedP6uHxsvmW0q9+VuDxXA6dCjL
QBkh35hOq8GKg8fo04XCbt0wx6zR/7Xj2t3Ea1y4e9Q6sb5Xpl3ex904UT4zIGUJhOY44F+mjL/b
eTbmUZJyxAYDYqoxzLBrPJuDh6l3kEPaMwtknm8GVZIomILPuXwMSXydK4DIozPrpOvHVTv+YszT
+ruoSfIKDA4GYENC6L4VhOtEvG125M/h4o1/ePMAXZgWNnQP0gWB4akmk+qg0owF7jqra+cKgXK8
c8cVMaPWtef0n++AaZhpF9kLlIiAXzwN+CUngGTOTBVh38fZNUhfHyHsHfef39FJDBMUAReAVfRM
coGgUd8pl3TGRcd9VYVzkc37xjfFHile90dr/Pibhn4waBy3DRJj0W/aecNhES1rP/TO1B6dRTqH
uTbHkgEB2sp0JJFeFoWnDmr2nUfbXaYzjMYHL8CyHfTv0NvoY12PF/Q/7ExWm8qv9LbaxscvTKkB
mvcahDTKUedUpO/JE5cH45qoTyC5de+U355VGseLRxIi52O1iabHjMQFzd/mIHSEMSRF36kLYN2h
AkQz0m+T6Am8nJED+OHMaJAnh8PaghnWhjOs8wdrQ+ius/0+GyZl8wL872Mw89XAhJfJUKiKjLxy
mm9AuM5oQT541gIFjIGAlmtAir29yJhnfd3WQEx+7IAw9VVKoGX/YkunOEPgG+/JTBd9N8J4U+Bj
gB46YWFsyjfcdYJWQ5Anypk8GF8bL1mssJRawawfE/CMgxIwPFSV1P94sQIWjQ1dmwILIDMNHRJt
ll3Jun0mH5lkUi/uFO1y6QGm+XqNw68pFwM8JrcBl+KuSH97Wcr8eJVVdrOrfVu5R+JMdT9wlpZh
gfhrvMDO5DLfSPzJPvOCTJvmPGsIuyIowOcaIte9aJANTi7Zzv1N2nutvRvl5D0aw9qnBOuMbslP
rEz9yrXEVt5Y1BZBb+o0l8LVk6eBuY7/1ikGislT+1llbTYGMYzTP1Wt6lfJRYYLWLJ5jiqJYyAs
u9L9iyfCyANh+XMb2ZRQ4pnJFjUaBLN3vFDotWNGczXEbeCQg/rSm1X7whbZ30tq2yXyHLt4Toee
dn6p8wY5Dq2iua8VHOz1ai20g2Zip05oFMDQUVw5vQiLwi6+d5lE9FF3jpfTE1GwXUzgElqAjnTQ
wmwd+6NqfPHH9rr6IVkgnHeNUa0v8Mk6UpR+rYw9oYd00qan2EHVPGZALdQiweLDnaCvbdpn3bCn
b6ZdjxoUQg5ajTOJvHgPFmwMJojDJCD716+CQlMFr6PKjFu7qGCzl2plkhq6LAzM45BWj5Juin6R
5vaau8v/Zc1I/9gv5ajt1GBn/2RRDo/LLJebPpnTr3liIVKSk59cZWOhAsn8La4W2yB1vWjh0ofK
K34ZylvDrHfGM5zkO2EN0gGEezpGH49P2zp1ZItOdAyLkHUoSLqYt3y7eDfn/vDPaWRdHL0WfhCc
x5/aQ4dByA18sNphZxuxdmXKCYXDmTPi/U4AkYx7BYkN5Dj7zdudwNSstINSaZjqljQ3CwIyui5l
P1czjI+ZFsZVkwvrzqrY+CBqq51WlF/NYQaPB4W6ZNq8Ey2KFFTbjs8NBP74t/GzMIu4KPFPdo65
Iv6lBHYKFyczArPq0r1Txw+Vn58z4X9wVKKKgyP2TR95B+LEt48B9VZudnHSUKpP0HqL6rx/ghkv
oVOSvCiskdjhDUapc7ffu2xyYT/I5GU1CB7Ar+g7wej1+rVKCJwbZlld+r0Or5QD7tedeXZw3Hbn
b4sVuG0MRzr6JEqVU/J/RjzDGLWxDjU7LS+yvO0DzxNqzyQS8zhkabdng8sissYhd/jxOxr34TLT
42dRJiKSQAUPUEEJAKKl3/gqMa1gLe10VzfYZ4vZaM/oHLcD5d0PxobCr0aaZ58KZxoCXqd+wn3U
bLN76yxJwkTUvFnT/V0PerY7s6w3bdbJ9RCOo0LYpMwWFMzb9znoGvCpMdeh68TjbU5LtKttu91N
pdMdEZA5+5ZZ9A+TZzYh5EQdkZjUHaiZy/8o4+aDR4JATe4hh2CYyska1o2lnD3YwdAxhv6vlqt4
t/pTtXdhNUjFqNwzyqsPvhmEzujVgNe5e/ukfJhjYsC6BbxKDF11t81D/l66o3c92USifv6QP7oU
MmH2DRtjo346/sPXUpDcCSpQT5LaDjJT70MZc2AHVSbEmWL2fVkEgOjwIF0fkwwv9e0LlUC6etLy
geoeDFw2C8xHjlzP6LhfI1xP1g1eS8fSHeoVCrATzV8tsXzlVobAa+6ZnYcxOH72EUPGO2jR1dkN
0jKGkMp7VvfGOmT0uQ66paBoNSSwnpw1Ou9mbG/NFXYy6HBJ3ZkLuTMj7lwNxKVchwC+N3laR51s
vv/8RtjKDVgy3j2v5uTla02WARanTWh45BWa80yyfGVU1FKD+/T5pd5/0AgwwB2p1XGn4l15+z5q
R0xN4a9luHbTejEUenMEoSuPrYUEZMjkf5Xb2q7DUwUMpHHC1Xd6PWZ/x80A8hYO8eIcpiEZED24
3U4XpX+Xkad4Lnvs/RbrIK+in+ZUpCs5FduPvUFWiqIfLDAOgL2Y8WNu+u2N1xneQSoJkTEk/eNi
+CtMVSWLM33ABw/YsjHsbTuYbyD0evuAm7hqbMrMMiyzyrm1pjyJKrPtLhNLh72yqJ0+f6HvPzAs
klwKd53v0H6drHzIuVLvxqoJZ/VM2nMA2Him1ni/X2zaP4t7cXX8j6cjRUBFOpynTRbaYIDBHI/+
UZhZs+/61T+zNb2/GS4lsA9xNzTBp2kuDaZY2vY+Q+FvJs+KA4KdX/xXTTY7kr5pQX2MSjhTTn0E
ZltCjeKXZ7PIiq9tUjkPTGWBRpTpOUnoe/nkZlQwfawCwrQRUm53/D/d8epOKH2cNgvnxR0uZ0Qq
YUfqW0SaCheLLT35UZREhueI1vd5ZaZDlJmNeybC7qNXKOgc6Zzdzah2+iuwN2PqcXKwbqPfwfFN
RzuvnkSX6mfOsY/eIGAMU1zZhXnMJ1sZtpa8djPakFzLJtKp0vVIkMq5wZivje7b/d41WJNYw/ER
ouo9uQz6Gt8cPYZ60UiMw8FbE7vETQ3YF1izWe7MYeme6l4yI8OXpf6SNbr/WOLCfJwTRGl20oo/
JMu7eQi6NBHdsk5pFSR12/dnvs8PHj34JlUwPma8cacPROWwVQh/8rApHGeXe5MekCe4HNv8bL7r
trWcPhSYFh2ycoNjTt/yoAvFhGwGxqfrWF7HbuV9Sa1R7QAe82+dabkWAoNZ/fe1ZbgmTS3r3Nt8
B29XuEG6SI7EjDfuZYg98sSMfH8GivVXceaYf7+347fZDE42WwSb3skylnJk5BB+9zDFWllGUNr5
HCZ2m3M2l64iwI9pFebOS7DRo4ap8/tpauW5TL8PlrhJ7qlLpSEsk83+7Q1rmVTGqyi2NVR5tdST
vyuIDzizbj66CvYJXiXbLv87WeHtbGaizFJsms6sdugQTYYIW+dG+75z4rIXmqwVroKshf39pB5I
xFgiPUV/Vi5tFynNlT8XOnIydhBBHaEPsh3JXTBPjEjYm4ZJRgE0dwij6V0RrjLf9I6phw16ryww
VKJfY2dGw9mJJmLCQX9ZDEYTtVrdRuUIs/P52ffBt0UfxVkBYMEBeOpFsxC+zkZqZKGpPG9fdYgg
EWtdQUIuZ87Aj/ZxywSKpQ2iKeDjevvSMViO5PQSrjNbK9XsOqIVw1fa3Gk0RV/y0U6O5pp2X2RH
Go3nmNCfWiXOJLWdZM9syPCGPXuut+3jtveanPA/p0njzoiAfICtuZekOC/IfG+cerGRaceqiTQ/
/dfNqYVUTuoHzZyyL2w+9p/Zn+UmhDH4v1ZEqmaIDzuLfexWnHsGapj2EI8WpzsylXnE9gHjnRdF
thuRXQfboL2neTGqMw/1g/3K2sTmGCOxTJCr8PaZ9hXqLizrMtQ6K/sG/eI/ZhLBUUkjBNcqta8O
ZPGZ+uyDNYN7UccC5m+H/2myWcEITR+YJgvJTkBJMhj5tRpatH1+qp+5lPlqNTrZkV06Z2idV2T8
FDaCEZdpmeZaMLdIfogzG8FGU8YtkOlRoIAjyxiiX+EfwwpfSvk1k6vY6YnVfqlSJZC7WNEiBu26
G6qMbzTD3B9Vxpp/XV1cA3BwBUJTpit1485SntkeMG0adqjHteVcJkR5/DRlbfxs3NX6VYPYlDut
X8zbEem9BhTpuBhFY4hQjDqqJI+BuDPYN3NKfrbZWpE/UPiuDDzL1O77lNnzoTGI4hY3ovtdk5V3
VcvGkQFWlPlWtiv42Oi3xi2S9YRkqdHUGI3St83fgRQUZpWWZt0FxeIR+xXbWlMwjCN3vw69YzyP
ydx8t5Cwt5ursVkeVruwzWOrpYBpXtlqlz3jMP3NuUggr0gXYGB46IdCT1w7wG+N6rxLGWsZABBo
zl0tCX/Y6dPq/cVIUXQXJHy1NymdVhuhB2riCCO64hPyp0mgmSljZpvXBk4bgxrU25eE4Kc7UaLg
CrFeIyF0GaUEHECak45lp1wIVkAEeucnjsOEpUWR0ijUtNwO7iKtfW9k+kvZ8Ldjy0nypy5mpkkE
P979dOuSnIPOShi67RVaytCtouIvZXTXakbUcN01ui1fi4q109OgZIBmEzJbhCECWmEDk7KiGkTY
djPOoT/3a39YuwR9IyJ7JsMakFSXtHSk4zWNP34zNvIvJFXaaqNpzptj4cReeV3OjHOOSyjqQAI3
/AFwXtewVXpWRLJ30xsGS7v1DlfBcFO0YjEPCoUYSrxZR5uNMtb/mwLb8z65tWvm5JjNzi4Gwfqc
JSF9hRpHtJtzqxfBPGk1qgq7me3dokv/DxjILC87c+nM0MHlFDlDs2gRknZSynxtWl+aORnmsNfH
KYsyUDN0DBUldJBWGTiCOSMbRe/gA+1NDBK70/vFQvVpxxbExMSYnrAx4WF2te4Wv8uxpe1sa1lp
wTptj7p2jbE/aFnSlztDmjMDG7GntbuhUW17EWMD8hGEK5WHEN7tuieO326AmOvRvVihTsH+1Tbd
ZPRThGQsvhLsMa2tq3XU7D5qdbn86DojHi8ds+mHUJNu4W3B+EYPT+kUArewMReB1lY2jEVXAIu0
aSLXwzLOnXsxoh5pbv0BKf4Bnt6VN6ZavG9opBliKbvMq45rMyIyTvhil13e+dNj4tWJfcHBZHtB
1mXTdY2y/3nkjPqZarLudpJzETFYiY03QpbaGDstcQfrTgySxKNsNhM8HFnyJ+v16utUS7oSTxlO
fW0rRjEjXBxYK7kLZbDzR3tASt7F8S97WfonRVKlj3hm8v621GAQkqOS006u2lRHnWLw5d3og0wH
kEN2irEhFi/oKWPERWN+76D1+aZRtz+k5bTNepuo2RC1woBqfrGi+XB64zIfmFe3k7qb/FmwP3/b
hr8+fV5PfFBz4dCF74L5ooc5JeMdu0+dcqXTxSzghwW15G2p6fLP51d5fwJB63oA1oTyU0SelunZ
kiClm7mK5vWB2V4nxOK0/22KxFYp4KS2t+qOxDDcnCdnq9FbPZAeZ0YDN7tjsBtLnJz5MyfcB7eC
mgWvEw9N0N6eVEW5QkOWEisSwgh2R6d39L2bz+W9aupz89rf1/5EkKFJo0sBGzC8E1xFOhVVLJkQ
KEprdDfO1NNxdJn+vbeH7iYvPdbJgE/+a6t1yXTh5Mm5rOUP2OftreHERbunk2N0UviXQss5lIci
zFnGGHlUqnpaeNnIg5N7NfIWp49/TiWWAaDUHiEyPO6Lllru5WI19nDgxbeHqsj4dj5fUu8is3jd
NuFDhBFs9AIg4ttSqk79oZsJp0JypOxvC9SQfrmMzoAfycx/q9K2f09D0VhopkYqBjcx2IMcBojb
Eb18ZwXk9VbPBWLSgYSWtPr5+e/7oHD1ULgIG1pJh0s9VU4gblk8Y0Rzbkgnr67lgvaTzIFEpMzJ
a1GUkPjlIG72Y68LHIuwU2LmHCqcqtGcnrRTa/yJs627H0e1tkHqxpmJ5tgl1N4eKxQ96cxfSM5K
UYW+5tgi8NpWaw+aSOWxb9CzBCQ2kJDWDm2jos/v7gMWaotn8NEkgMHxJk5A7lyInpTeuYJbM5uJ
JltaN1Wsxj/upA+3SzwRQjGWphhCm8ib30yZaiB5cqO4LBiqxSNAe/jcUcLsrEn42tEx5PCQuiCI
9FSb/F12YMT7M7962wLeFqdkZAHqQfHCH/pi2w3/p5kA7WoZiw00W2zEl9mL9dG3yiFsvUo+qpEJ
8CQbGr9XJun9SG0r3y9yNMtzv+I94wMroANKE/cDSHIaWzI0hHokhFLQ08sxvpI03W3okVAAZeAo
6C6TIjmUtlchUyv8Dml9s84TZ1fqfekSy/575rF8sNEA2FmOTZMAw3qau8Z0P9RUOdF5ca6Ph8WW
4qJUNRrpiTEkiWnPl7nVeEfDb/WdrLLlvs/T+RsBHhhaDKndeVVMCCNG5h0Y/HJBtS/3wojdA8yE
fdNDt5xZfluLfvIeQWfZ6/ELABicOrQNDT3KVPRVOErL3kz1/RFJGS7FZS2+2mZxruve1sXJ9aAu
QdYNTkqIzJO9ZhxwCZbxzDRDEIpbtK7NRdsv83/GelDekREGtke0mnfaOhVT65pD5Uvkfk7KeCsK
+hYyrpdPWMFNyo519kO7VW4V4HWM7XDFLvnt87Xw/sn6bCEbvG5AyxmnEpjVK+YFTiOHNBbD98yo
/Z0q+uXJWR3rEl1jduZ6H8CadGe0xK/cMKz2ySHnEcNM3BqwZpsb/i+xivwPh57xpc3p+9q0sG8c
12qR0ttj1OdOfox9b4ps6Tt2IPzRRKKyyHub6LFjFQsRlkPlnklnfO3K375+ElroSDc8G47llD4U
Q4XGwwIx8rvaqO9zf1qZgtUJ97drNRVTbyDc73VDqh8WdKII0BGh2fGs2r5B1jh1yHSsWuFb0GN0
PvVmogKqb38mRZd8qYq0/dENmLdCy1TOZYrRLT3zvXwg5kC4zNbFWwUKYL9+u/EteSfMJAVaU7JG
0VlhjOAwSVHYRFPvbu7IyRhykr3T9kENU/KE5M+YkG7b441Yuno+g4NsH8zJEzX5RWKrKeBITzE4
ZeoqnxcTWSH06EWPRQnnUm9fgZufk2a8y6yzCW3aEBcfAng7iM23925a2YJfg/Q3tebuXp/9/rJa
3eLR8WT2aBBfMQRUX8mBc2EIpG+ou8JyGI1kuM2FV3XjEaa3upWiF4HM2vqoafl6YdAmnJv0vRVT
Jw9l09KR4MjpwPZ2UsD2KcKsnnS9cLEm/cVi4ijmO8bG1TmJPZ7SUpyoY3MUZFacWeEffYXUmJST
voXOkML27TMa9NjqVqsuyaYbGmOfOiKje0K8kaDPrb27FFE/Kup87ZEdea34Nebj9E0wxVnfjSgL
fdxflbrWlD+kEVxsi41qXJCcuUlnWGdW8/ZjTp/TNpXWgsGh0j/djT01rmuaZUVoSb+4pt1OItdg
4sXnO+FHbwOMjk3QcYxNC/L2kYiWZhJLvwz9pB4fZenhVYUC+jOns3vfq3belpLdA+ho5pn0jw/K
bs406Dq4TUKBOXreXttzJmu2J06CVcXtgTq7v8qx6YUq1XB8owwh8VTU8bzHv7vcFQItQ8AQ6/ab
Xfv8eVr3B0eRwX7mq/3odzkkIVPueRsAfao9Shi6A69WFyFdfW5HJZ6Zx3oFCfCksNBgmfkvu3Nw
ypQm6GtXGV8Hqct555QMTorbssG9lqhzivIPNhPH4LMByucU4Qt6+7TIODIbmWJuWfNhfSyBCnYA
Ws5R+jBkny+KDy5Fc0lu3iZEEwR1vL2UuxgWKtxYhbUgt6FrhjIys0ze1JN7ruZ4TTF8u8xR1/qv
rc0rD32yb6XxwMtP7T6cm8Je7nDVlYxU5mw+pkbS3GKfHsjXSxvcTlrdwz50bozjkiEzzzLvQBLq
ck2/tug/jCDTh/Te8usEVanHv4xsTxsxy+Vre+l5+fK8mhaJuoIqxwk9UererT/2lrvv4Ud+IEcy
nsmBUM8FfsYnQzN+m6LRn3Co6T86V11CzhX7dWzluEOamD8NbeY/r33L5xH3RZsc6txT+j7OeuuL
Ekp3ELHqKCj7lvUP3JeLNcqNkkwCrdAohrVm9KBUtDIdg7kR8V8mkcXaQRZiZnOCJxqCjQykh6tK
QZ6GTggwUHPFIHhiontgSdRLT1ncmYy79pL5VxyjbwkoGpeZPnVcn51lJjbAKPE18Z9nGudy70JP
Ytab/zHlGs+GjZBhwYjpFl+txHXPdffbUjl5vYjtTH2LSEQpchoujj0cT5MNbMfjjI9qMOzI7sS0
Z9KOeUHUR4IDcFZnNrUPNnphorhCNIR5h8lwJ9oJOc3DqjoKKrFgQXNQvV472Mrv11x3QRBnz40U
vke0x9p4McG8RMyOHw6FVZpfOl2se7Sy9jHB2ERnp7fimvl2zhnO54Nt5lXQ5BGU63ko8U5WvuXE
JQOlGhV6eNd3ni5kBGiW7yoCSH9kiTfeImTyUVkDiVsUpne1tmjXxejOh7VkNrk0ajDsz7986/2n
T7C9TRY9sUwABKfva8DIYWfY9fAd992Nkc55suFlYxXNpV78xf08zwAkfp7tczUxWmjx68zc+UZl
JKE/yFkEpOjMaYC/PUMtW2TkjIimzr+m2RZfrOkTi6FHF3ljGSOpJHHTaVpkOARS4BimE4WIsyYn
stshExe42z03xMm5ZKGfCetPtk44I1cp87tucePfqq+GYZ8wLPeOxNj2EqaseWn5avovnz+ZDxYy
yBsSLjoWDCKnPCHq7YRYlFaF9qoNxNFY/R86VSPqyiQOcgggmJY0P1MDvF8j1hZmCPkOs4ig73RE
KVMlBC5TZyuaH7B5h/0ajLwQkjLPbPkfCO3eyI1OE+/qvBoH+rImjH4cH/4+HI+HYBdeTEH0ZQrO
iIE++DzfXOv04F8SJP76dq2r/dc9FzocDv8er76cuczrOf1279kuY1NnEjGGYOsE1qsnPVFI05uw
3alv83UbLvfjhXNV7OeQlJxQRfOBEJ0j+SVJtN5re/Hy+ZL5oB95CwhvH9v/ADE1UsQpMwCEy+DX
Q3B8CXdfzqzK19nob+/x7SVOqoKu8YYu2S4BmRcU0V9cw7u/TIAJHuU+i0iMOrNOXjeAzy54Whv4
CYGXwFzhEk67NeqjJixurCMBxRFT2/ftjbg1DtqDvJgv0r0WLntxqPfFztjVe2dHmlNQ3SwX/q6L
9DP76budywPARTG0sc7846nWMlYZsmuibcKu0MpjzBS9S+yfZUhKwrm+7n2zxQVgfje6GbSEEunt
i6UGhSLjJA79iliyXTxr7R9IKONrFqf5D80e6LachFh2QtmmRzlpDHiAenBuUnM1/nSm8c/tBj0o
F2v96rTe8jd1Vf8Ftmd9PrME33URsB00EYCBW0eMdvHtL+1j5ThZ2zaY/BwfZcNSEVY2TEwt2ttG
u2Q3Ri5qLwKRYExmXmXIXWJznqCp6XEgGYhUXMOkJLydcQXJNN0xh6A98+ZepZNv1pQHIgIWpBub
RJCa8+2PrPq+4e1ZeOlB5X7OYLv/FqfEuCNKM372nJVIXG92l99Jk+dP46qToaVMRTtAsJVvhwm2
ZOIpvaLFK2NMZXLUxwaJ9zQQXMgo04I+V2xoBkPOxjuU+CRgwTp4Co1Rg6eI5CI5RuRrMVjBhJ5u
MF4i7TwIq17tc1v6tjZOblZgNSHswOd1oHZ6e7O211feJGdSH8bSPo65kV7rrW3vy5bAsQ4Nb7RK
WP/BIEkuHQD9BRbtXcfgg//XL0HMx2G2bSKnW35PsWkVFcdxOpQvPuR2YDrqkJraZZIlxsEc5z1K
rKO3VFPUriU8aSHOtOSvRc67p0ELyBQc1MQoKt4+jZhDvVbe9htMNd2iRaEqS8dcf3FJcosDlZRG
iAaIaD1Ph0FMiB6adIPxJEhX7jeNUKTSaj1OVexdqCTVb4QNsRyTtHjdTc6wz6q4Jaxpng9FC4i6
xODgUKQ6ERGy2DF+odsj1Up2ZdsR2KD6du9XpGzUek9ieO2bV37X9U+ff5TvdypuFLYEQ8QmIHyN
w/6fYyHPsQUr4dAAKBF/JXOVfqIevH2x6O3Df78UWBALzbQsEN2T3ZqEJGZyZrhHBhvC1ihcbKc9
GQMY3OqLzy/1wasEqACm3AB/7sw6OYp6T1uSFvVjWPVOHMlhqSK9UPWB/GlzZzrJFDkEkViBO8UI
ZOmaoph4A0bj8GFOxhZEpzF2BZbZw5Fn5Q79tca8eXqGcJzq9tm0sAKSL2HzjafFYzHPyUNM47Hr
JRIFJZuE0FQ7vzKdsd7Pshyg4YdKP1ru0h4rBnpct0vdnCFK36OmsJdbQbi1GujCT+EsYyFjE0i9
DKW3uH/1tCqqiGwv7d5riu5JMBWuDFHUjtqh4FYwtgM8ZxdgShRxU9HADxMjP1BHd5rZ7+XqiC8p
ooImmidbv2gMHydiO3lpGdQITZ/MvrF+f/7itvfy9hPkJDMMAP/tIwQZe/sJWgJQLF1fLZ9jdmsM
8XzXMrnsxVsEQOKandt3Plj+XI/oDDyoiN5OK2nMdbNox7j8P87Oszlu5cr7X8V138OLHLbWrnqA
meEMh6SYKfENSoFCzhmffn+QvRYH5Awe8ZbvLSsQodF9+vQ5/+CIcuuq9tAbrqN2OhpAWhJWC/nK
G215RFmp5EzdXU6D8Gvlw7dTAxVkQiSkDoRyd2PWVbP3mkB4bBCl2kMrhWYcwXy0eyE1sNVDH6kT
fURTGqmE0pia0tnp0X67IU/dbjZkZg2F6nkZJzGbTrYimM7BJF9WANo4E3xZWbjLe6/Nqtfp4etA
BegfHb42lhJRlLRQ97OhNC+QiPceBrmIHVhf/g7NBm3lRol6laF5dz2oCf3jsO0vtF5o0W/sy4VM
eJpCsynGcwAkgCUOqmCudN+MQdehsQc5BVlcu2s6Okt9Lm+qsmi2RaVYP0XPIkn546E+uOssS4Mw
ErmI5bD+LBBDQKjFVef3xdJQK++9HIkL+tAIomNIcjjUdRyBGuaU5jSV8lgmvfc51Ap/DaxNdVwr
CAm7gfEUQMe8q+ohWg9qlm5iEjbm2CA94G4vLSC335ljhCQ4CRzjp1k2K6wKZVtIqeLTXpZAJ3m6
oG019OAXAv7bYxyIbYQZLPJLai3QyQ9f3FBHX/ZbC2wCBZXPVWJWt74sdY/ISns/eneQv8i5XMfr
LEnSMzkZEZxAYIj9gRTNtyslim/DAmy5HXeD9FSqtWGQEgfBEpn0neH4tflB1Zj6jnNcjt8Qh1KD
D+TRd0Z1zYr3elRou9Oz7Z2wRpsHoWVkvWX+z7QGXu3qMIAGSifAFAYTUa6xDYb1GIdg9nVLWsjc
3nsh0kfOOSrEQuh+h7cyM2sEYUEMGQwvuEiHGNwpsrfj3ek3enu4pNzxC5VDc4kscQ7L17wgTy0V
eageY447QIESrhIyItL3QEm6dhO2VWY6Qet3gDabokeAMDPydaxXgbASmrwIkLlMJokwDLFyu4Ca
k6zcHA+YP1/pCmBNiIKAximZTN/m1dhj/YD4Xw03KxvBNtPPs/aIHC25W73zhWkJ0CiB8QERbM4P
yPxMNuuAwn8oeSlCgmK1VgQ1KYBVj0tL+L2xRw2D2iCWB1SA5t3YUkM7yo8TTtd5x2lgOrIkpZR+
ShN6I3EmITA5KuPKTDPjUlawLIyyVHBcT7U+jYUnrBqxJfstrfqmB7m3kLa/93QwDYnlQHEUOgSz
XVXKB8uHppciKVu6Df6+rvgij57+jVRdMi8H8jId59omuMpDRc3WdZy2t7piuqgHsDRctMDEpLJN
o0fnWUG+JrVRdZGWkF3vLBREVECh03KH7zM/XWQe8nATusihplfuGhmC8agsIl3e2QDI8MCcT+EW
EP9s9qkZ7fC0b0onFUtkShNWQ2+51UrGjY/GWRCsDFThrsKs8q8yJJfRKbdG/wuKy0+jJCgrMIX5
Umx+e8oET4PhKcRc5g6H68MVgdpuCRoZZEWbGd1NrtaIAYhF9BMt8HGjdkOzBXK3FsLkpeY4vVZ7
Kz/rKCivF0LIlGcc7vyU31TSEIMeDw8z2yPQl00LZJDxuAjS4jZrwuyscMPwzGrlYldT+/ym5rFo
t2boP4btMMBh6H5Epnwjd0g9QSVHy1zCf09BNHeTmbATew5k61rt5XUzRt5CZH2bqADRQDIFri6Q
QFWbzWskky0tT/mKggCOuSa8XaLLa+1jpcd6CLLkmRB35kIj9O0sBSDFwvg1RlSTZglE13mTkHZT
UP4Q68sh09QroI7qUib8Ns+n+S1DQ574JTLJ9+GUqL2gNaO2QizMteJveU1JOQNE+tnMO/UKmVAU
nJAPtL7quo8yMTUVWXJSDdU0xEnc+FH3a/9bhWTBVYEmGVDrqkdxEwci4+n0nHnnOTmGcJwCk0nb
e/4NsriphFrMC7IXyd3GkPs2gp8oD11aKc/QDZYsbd7JY3DCgFJMYo5VEeiAw4ExpSQOSJU5JOdJ
HNlqC0ieHQXDvlhSx88mNtyg2HQ5+Zar4XCNxYkxbgytVbI1/YpoXRUKv5GR5oTr0vfz89INoxdT
0kgGTg/N2x1o2txAW3LUFNn7Z1n91JfEp5TujATvhE6E5195NYWLJqKP9ee3wgWOTgckNU5rs0Fp
taAJA4XCTIuuzRrFTcSpzLC1B71faje/EyOImxC9AALwAfRZOiNX+tCrGd26ulFjwNOjfEvdwPw2
KrJ3LljigHA0wumkUmEsfM75hAtR6p1hBeJJ1jalUzoPcTgBPCuI0ckUUZ6QymLtVa21StU0si21
9RayxLfqSwaiv9wIeRNSReC9h/cy0xBomzrdy41S08lBz7+kJX7JNkr9dW1HvSIkDkLpo7XhZKx1
a4MwNG7zWMeFQRBQTrXJM7Fz1QtLQBKZfrKjJybW5IgplvLOwzgQhXavKdaWJxfuSrA69znXUV23
W2gQFqYanBAWZuY7gROwBBAScPbQu3+VSV5lYIGQ4DzpuRDo4qH/og5itjOTDpFV1L1vwFbBTJD6
6O70HH0ncOLFAwaeLJXu8lyay/Qo2sUjYwlgyV3ngMxtJezEhdPUO8nOL2GFCTsKSRD5tsNP1ktN
F1WSxW2QlbfLBJMLW/QROxXQORjtAJzCjnOmtrPUvDjPRY02pBUGaywEVIB8iJ6AdRXtui2NM72N
vGIpsr+dv6o4YRkl5hYVlfkCMvyphhpDvirExGwR99YtUMi5BkZPlsBGh34HOcNPUl3EF0UxNoNn
dBJarQXcaF12Dc9Oq9h4xggCgYrWBy7ni9Hj6Y/1Nqyr4D1p19KJwBJu3pM3Y5Vebi7CEMPA41mP
fUguSMCsBh29YruOdf/s9A3fNk85mPI/5F4IZLRBpid6NScjmFltLWAUmmSFskYxSUfPPmydalCi
LwRQbDtztzTXUqgW51rcd5uywuGw7RXvthErfQ8848+RoPT7UVzQqMnoNKvm618ZTT/0GlmwS5oh
6N1VpvE9yv3wi8uKf5mWl7mGGxekm0DNEg0ElFjcUZxKso3rmrhusJWB9wgqyX1SAHSjjIJdSXhe
twL79ekRfBuYaaMREUmhKaTw+Q4HsCuqqhNLUQB92mJM01Zx50htJ9xDV5URcBDxHRA9xAsd14dW
Z0tSaWxOP8Lbqa0pOrgnisogUqlQHj5CjnAz6TWSpZWXfzUES9pbjfK964t6oVv8NpZwI2DWbKqg
J0FxH95I8ClEMJm4Udm5jiRFIagCOhCnX+e9u0zHERX4IUiCuWiAUAto5Rqcc5TIJWUoaqR2A/wF
/vQuxERmGDTQKRTPqbDa0IkiKomRY1SZtJmguBv0Ur2FQ+Dbd6E2oNOGYlim/sJsxAqOw5MxAR6r
UZruKf4VKxOfjPXpd3kn+tITJGWdsgMyc3N6jFeruLaaUZEKF2p0F1mXQd53Lx5FZdhnSMx0zaA9
IQ4Z2tCjsf1t0DeNpaZdoc9LPp2WI/rZobuPPcpMqJ0aC9v52+nJIUGCU8ChgQPgHJ9BQJZcN47h
AavFDzeKZWTbKuU2NKP6eWEc3p7opgoHuyvtOo1VOVuMCgp/BItIsBEqrTdSOUqRHUpydd6gvryu
QzqKNFo0xdHFXl65ul/dN1XpPaLyLf+xGAiiF5zrKEHx7mz6s28SplQFOto9bGyAfFRx7He67EUL
Kehbbj7vS05OmGT2gOKYvbInNIMbFciypnIZPVjs93Zg0l9BnBvEliqGFB4wVIjqtvmhcHBcIaXT
fjs97m+/MNV6zkz8g0AAsnyH0w9GOTTUAG5Yi2Tbxh84AlKzaHBwKJZG9Z0Na5L6weqXdBuj1jkV
DjM84mxSx44JPL5ZaVlMBW0M4lra454DT6bzNe1nnI1GYFOnUi+lYsKPaUaRjraKw6sMyq8NcV0E
oGUsbAZv0SzU16bABfwXw3FlLsrgd7Xnu0rMUUhTg9rBbSs7g83s34+SJnxHhhN9rbjBBKMP6/Za
TUPMrDTMdO2pF/HHWh1TsY+1IE9kBWA+s8+CG0nsC3WUOFXfxOA31WSno9P+p7vPhLaF/0VZkfMh
mMLDjy/xJiLn0RTGkih8y+Mg29MHHzemr4l/Gk25FaQUE7FplfvNvz3almpOtyl1rE7xV22oeGec
yP+4cozsK7pdyF2CbUbZRT58odQVgn7oUPn3gjjf9mTojlGaxur0mnmTN1BQp/REAYqFC5B6tm6D
2Bh7dGwzJzbT/qGIAuUBLXfv0VAqcQfOX7c9XSy3Pbr9MH/G7M+/GkXgyVmSpSvyEIcvGbitlaU6
pygyrKl0aqXM0wbXoAwZ29Nv+ubYw/cyJ/D81MefVu7hrQBSJr5QIQ4syxkGVImdyhK+ZedQC1Dc
X5RJnmb1QTVt0uLhA4q/EJqoXB3erkL+x8pbTsIJpH6bzT9d6fi67gq9M+lgjvpKjsL2DBFAxVFM
/Jtgy3ImMgEzSBYOg5MWxCTk3t6eHgbpV0rx9snoEgABoOE0353Mjk3HLHCwoTyAx0nXIPTriEUp
qgAq5M5ytKjH76RPFO8TD6BnzgC34mtcUoejba+oPwIPRO6ZD07g61grw56edHNWoHEjO+g5yZBW
kpQtz8u1AV0IWukj6B9rrNkc4gQcvic1twAq9BoCVyFqd9ifNEAFkJ9IHMqveMX50lDe+y6avY7q
dSoog7pDXdcouyE5J/kEJJ0SgB1I+5QdRU/AarnuMDlap7UaBSufsb6qBMsNkYlpq32DzFhkZzVi
NbY/Is1x5hfhiHUDiG4I9a1eXtGXMkO7wrmgA2PdKL7jFrLwNTSCbm/5oFvRSggUJqnnYYjddIbw
nOl1+uQZrox9Yzl8boxK+eGFmfCci4EGTkDR/Mxu5MiACis1whUGuAKCGGqXo1BMdlRctJNC1Cpv
a5QRya2QAI7EEf0r0DOhsBtFPzjrVZSrzhJP90cMeXK088wsRw8Cu0NxJVSy9ZxAx8CRIlbkz3mV
Iiepp/VwAXU1CW2l0dz6U+pBlXRkyVMhCgxSDgCwdTv5Uc3DhJcLcCjwRB0tDFktMBoJ6X0i/MCG
/SkvSrmye3KWe3DzMlTlXiwfyrRL0lVj1ZjrgH0vDYa2HIuVW06dDU0a0PyqLAPdmm7Im8cRN877
RDR90wnzoqalyizxViboMWRT5bEfz8ecDBuF0zSh7dCwseGqQQ1/1aJf29rMMl3DiTWmXYfnFZ5s
fZqj5cc5We5XPHiWriLY5z/CsepZ3VQ9Zdvr8WFSpMxCVMzS8MQCmNU8NlYycsD3WrJMCswRaP++
y35wUmv6O0tsiscI7TbggoCrBOz1VLyTy0iUnFqqoDQEJFA+OCulvU6x+oXvkPSIWaCa7U0dUR8P
IqwV0RphPfm253bGA+IvYeYovmVe5WPZXiiMpuQ0BsUzHGnUrl+PfCvsboux4/PEk60Gk9EY7CaM
zPWApn5vN1VBLD4dCt4LURpHRQg0UGM57h+GKFBAI21jFY1eMTc/ZWnc31WVaC3c5W2qRCQ0ifJk
iJMQ5Tw1pIYgJ6IfQuXq4nXYjRtXtbD1Fe81T9sYqfYIBOciNEfkr6AqDniA2oUnfiqTdqE69CY/
RMgL0wBIfjQEOTzOQrIk52bdybDkXGVwv8FXrVZpNlb7QneHhaPQ26FFGo86j4kgFpuONSvgd2rR
xaR9kxJ9bpzlSuz+zCtjSYr+nbtI04mGlBfuMc3sww+oWoNmVDjTOJJeR5tO9dT7IKi8heP2O8NG
DkJCSdMDyNi8tYxeK2YJOYLDpdtGmKiU4wbPuUlQ3Fg4OL3zPiCb6FICt0OvdC4KWSp0xg2spR3N
ZH+MAmPYuDmg1tPT/i3ghi9CPxQ8xLRBU3A6HLYGJloVBjiRIyZeYmCVwmVwRjEazXXjpm6OhkHf
FMjUIGJtC+HQPRWK3mVOr3Uhtip50ewapYnbhYXyztuTINMI1DlQIN44679VfhGrZdshuFKm+hrS
q7mOJGSQTr/9O3dBJwGYFegXWhPzl3fHPizDiJaN5WHvQvGBBNPCnOj0Xd6WAiaCMsApNk1kYCk6
HI5xaWA3FutGTs7qdtdyhCeT3SqEb9af4tBD89cD7dUbHF8VmE55saEjq11RCLRuKgyVM6rr4wt0
zzBl74zDh9PP9zbtZZQ5pVIQsTQ6GfLh46mhqY9NTN1BKiDhOsGkj85SJdYHgXoz9trwAOIP+S4D
+m9Ce213+v7vrClKiuYkQUNCCiDn8P6RXFSYtVIGBlyobLMUl2Lc1npHjFHd+ONb0Vin5E7FjAPS
HDqsNZHedqGUO3ARce5E3GNNHRmmZmkslczeVgEmNQoKufQWJgDZHGGJsXHs4qvOaSIcqp2PpdBj
OFrDQxNo/lbGBue6aaToxnO9gOawrD+BwwrDhbn3S8/4MMHlKRRwysAdLOjcs4/r03YS3QAsjI6y
W3A+uKP42Y+a+ltsDrwzBCajtruiS809mmzKY1JGZbIXaQWi4Qe8/nEQNPnOrPT4GpE6uXRw2i0Q
QyHYKnY7atSlldo3rsouUbX1OHbij6juegUDWo/6PK4RyU/T7Up5lXmZL9hUDfWF+ft2/iBmR6uD
BB7JarbVw/lTh3qfS+6A6AoKZitOF6qTFqH8Gd6wuXCrt+emqZ6rwpiElQUWchaWNDFXoLQh5jwo
SiCfl6I8mnYeZuqVqdAS21J/yAF0d1qxJHz/zp2nwjtMLoqENHtnd9bLYoDAgttUL3f1YxriZ6FK
fbVRjEJ5lv2o36hu8ce9D9AnNDZ16EiUst8A8rC4qJg9yPSaY0XzCN0Y7QldNe2ycoORFCZaItn/
KiQfTNeJB0O85zPS+bDm7duIY4WIzl7uRJFU3CVItuqOBIdZ2RSe2Si7wVO8EuM+RQCzZ0GHNaM8
vjOstCGa1rF/HXQuB4osF9BWiznb3Bt1oq7gQ8iF05foG++kpii+Z1Va3vrsauIq0fzgCxZeFmq0
2FldV9D68SRNTbHFH01oODYIYbzOvSyKLno30gUbb9ACCmCTl6VdmEIirYABS8KKk476UzCGKt2G
mIPjpF5UKBsXJSKSwRgNn0uhNPxVPoZus+090hM7JUo1fxrlkFNnqdNaBEPDyWJaMK9Kz6WGRA96
RpjVjVV1QWmsgWOAm7YKvWB1OqBOW9fh9wI8OuV08HVYffP+qQeh0BSDtqGEbcSXkQwxdFJKK3Gx
9erthJmC92DIV24Woct4+t5vdm/KJOgYoxUL4ZvexGzfgNUogA0ZEQiiL3KOtHLh8APKv3an//re
/7f3kl3/62Wqf/4Pv/6e4VoVeH49++U/L4PvWMRmP+v/mX7sP3/t8If++Sl/Se/q8uWlvvyaz//m
wQ9y/X/ff/W1/nrwC87kKHHdNC/lcPtSNXH96yY86fQ3/3//8G8vv65yP+Qv//gL34u0nq7mBVn6
17//aPfjH39JU/b6X6+v/+8/vPqa8HPstN7f9tN/7v7f7Zufe/la1VxCUv8OqmMSL4cWREOF2Nu9
/OtPlL+DlZ/UYyhDo0bAJEw5e/v/+EuW/04EA11FawS9YkCnf/2tynCh+fVHdD05HU0AcHCidFv/
7/kOvtTvL/e3tEmusyCtq3/8dbgx0DcktQPWOq9uiR6yfX7ZinuAswhyn1tp7MjCwsw/dvHZQbEd
qiQt5E7cd3i06031mAferrXk9aux/ve7vH72w8n9+9mn275au61RD0YUVeLeQocGoQ5XDBaWzeGS
/X3l6Y6vrmyKeSg3fiPuC29cx3Jvt31lI9B5hneVjBRy0L587BVmR4qUtpfsjtyoNC+l8sLAD+v0
hY8NPfPm9RtkYHjlAN/C/dSH7mWVj2o5mTn+UUn79wDNtthAMVHDLaYBooySP6BTefqxfyXSv4Pl
7wvPDsB43rr0X3JpDyxroyreueVldpsIG0xPtlrUfoJ/bms9bOne28LguzZKQhmKNoD6LpDg+eTh
KS7E5t4s6ssQ7IOMG4+eReghLAEwD9OM/zziPJaiYGi2RiaK+14LPwODJalBBi76CYz6XNLas9Mj
cWRyz3f3ySasdrHp2Uvps4JUah8urJojM2OOOvZSoawQeBX3hvg4RNT/+k1iLlRMjqwbdbbgvT7D
rVrkoZNGWec4dmKKE0rfDf8TBodbN1t4hV+wnHdmyVw2zasz2ciABe015QVZkH0Ro8hJX3qIO4zS
3eQsFsxzBdKrlMXnyCJvqBw/JFEKmM9yPLNadxBFPERSUUE9gz6+AZH2qdD9FWZsK+rTsBCFdaCm
l6HboYiPQSdp+bYXLadFHRydoI2M9jPOr2elZzlKG6/8EpXtp7zBbLbX9m5+mQ6Ah+TI0Vr/ahDT
Tw22xyZytBlaUVHTX3Vg5j0T13rtPMvkTVxEa8nD3yGiQN6IGEnou0qEwR51V0Lz3FrtSi9/ZDI4
WlgHaqnbrvGjH8nhp1K1kWAjeRuOuCMq5c3pCXhsnsxiILRbzcdnRdwP6V1RPqvhhZQtgbdnULnf
a2gW98KwLSHvsYb0IrIT6rJqHQc2sGqEgsJtP+yGulp76nWAE2Ej+5s81db0lzBL9vd5HyEzicJh
LNwrpbfFrO08stLzgb1sJXgh6pPtwkSb0qP35tksiqaVV5C4Mp/bNl938ucI6dByeJaCwcnKzyMH
GsQNlyL2FDvfu9ksprIsexLjWtyDoX8aQlAd5rXOUd8VMQqzhN0Qv0ihwdLSPtU60jA1mvCebuyV
AJoljAHcnp24EcFKxJ7tZ1SRmfClpO1zDEdNBWt1+oEGpDwyRaflUALXwQlR5FYwYVS/0JKycRy8
kCp0nfOfMKptqkqUCE0bLy87ouUDQulM7ken1k28xu866THLLl0FfW333oxeMqmyk3rJYOlYAJzt
BK4Aja5JGHt8bO1Q7J3AXcj9Z8qm/5l9c23ATIrHPhEkPqunoV0ZOw1tdbFf+yXvKeGSIDhSyb5P
e0t6Ngdy88gZkLWRmwGhcmCZ41OPncAgaWwv0kUY3KS65zSSvk7l2l+YD0fefw7v17NQKTigDxi1
D1tPZTcTvp9e2Uc2MGX6/VfZDXy1xkXtj63Fv0DCcS2oTqD8SIqtlEgL+cGR4DEHDuWdFwZWxyZT
C+zYj7QBFeHl9NMfG5fplq+ePsqTNqqwZdlT9C/aLc5Up697bFRm8S6P8zTMJa6rE0bwe5/kW+2i
3Jn4uKvl3embHBuXWdxDLL5qpYqbdO51pl+FxXc9/COqwe9JPYtViC3qY+YN4t4vV6myrbXV6Uee
GSL8vvAsLiGijqxD24v7XPLpSpdnqVuv9SFepfR8tNDcGcGXssptuXwIwh2gRYciz31X1yv8XpxA
qFbShPmGEdSV0bZtAyqm2nmgJitNLjeeq2zaEYZs0jlTD9EvdSRQr3GmvmmNK1mDRZh8rVRMMIcd
Xd28zneBt7bETe5hBRRuF17y/dg7Z68KrdHjCmCQFJXCRik2VCE+duV5xVbP8bUM8H7gkHIbDhdK
tmRTdWS+zps4uY/FKw26cZ/AeOy6aCO2/trXb3rXtI14Saj2yGqbM8eLehwF2Y0IlT6mJLtSXVgI
x55+lik2SRCy4kgAokC2R+9iDJ/G4eeA1j9w8o9F0Lm8oqpmtRZQXAIa+L2R9i4+1x+aLb/2lVch
KA/LvJMTdurSX7eeXeQLD3wkOvzKll5dt+t9Cn2uPO71Kt/oUrcaUv8TAgkfe+pZgADlV1ZKwHAk
dbCq242SLXE0jz33LEJgWONmYmSN+wz+M5aLky2t1mULo3JsqswSAbhnnlpCL9hrKOQZ0X0vXvtq
gJKNbMvdj9Njc+QNfklnvRp5mklJY/TTPcptrT4YUWUHNJ1OX/zIGpqTj4IsLpuhYaWCNoA17i+d
8Y9ddxqwVw89OYXVeGeN++Yr3szqUnp07LKzpZnXmBQhrzbuO3HrD2t3XH1sGKaxf/W4vVV6fRnz
uDVMhU66q/SFne/Yx5te5NWFBTnPNchc497DqkK8kTiDKQv6RcfGYrZfxw20vbZjLNJ8JwA5zm4/
NhaztShbVQgxk0e2ONeMW037WGSatz68ZLS8Op+e1z8z4GKuP/a4syWIbSsyDgWXjYLLAOuU8exD
133jMFuQJJYV1028m155LrqXj113qk+8mhF1lAcu0EEiv/G1jy79cElE8ch8mGvpimCv1Dgjhpr9
SvVWfvTBgZitudjzaXK26rhX9Tt5vKuXDrBHYue8veEHHWgL3AH2YX6DOspNUwGB6rwVPkDwmZbw
w8dGZbYAvdp3gxDFgr0PdmkQzrN+ycf02JVn6y+Hy9qOVS4CFVxjvNj3H9sL5yDZxMfcK4gUJnS8
zTQnXKIbHnve2U7YCHnY0GIZ9wOHhsapvY9lkXO5D7qLhaBExIsuOU/VjfuxQ8MbtmlXJ/jdFla/
T5BuSrfDkvbv+4UT1HAOF6Dp4yNPv2vcj9bXrvypNvHZ0FSOAmXeKu+x8NwE9fVH1jp8mMNbocyC
V1NpjJyTKSU191L67fSF399WABIfXjgputyoc9Yk/rmc88UzeWAb0Danr/7+TIECcXh1TMss/M/I
9XqZtm2sOv7zxy48W4whwl15ajD0LYANY+s2H3zg2VKsU71I3d4kOTVMe5Q/BR994NleOCiAB0hk
iH35tZLsmmYBh3ZshGdrsVSaJDR8vl/q7+MGciRGrqeH+NjMmG2HpeqhZzRFDwsPNYODbSNfp95S
NJ1Z0/zfgRuQ/eHUoAfceYiTjHspfK4G/9pHf8dvNgPgZfiha0t7yKTCLiK0DQXQwjBFPOk2lvA7
2Sig06RB3AaBt/CuM4zO76eZLeWgCTJBKXmaColGF0KWmqMuLZ03Nb4VrIw6DACl3vYY/J0e3SPf
bW6k0WYBd0jiYe+CUSjy7FO5EPSPfDZztqD7ttR8BNbGvdGcheDMM/eTH9YLT33s4rP1jLx4GDTT
bKsVySniaGOKd4EgL3yFmefr768wW9WxoStlVcr9XsZGS0AkvCm8DZYPjp89o4sKAxy0MrKO8tDs
gdfZKOuvcgVEgerZdQ6lVJY3mRRcgbNexaFuR4Z4Xg9LFPFjn2wWG0ZdqvSkYwn7Ik6Z4a4flg5/
x648Cw79aBQxyQpRZ3CkbJcuwRqPfa5ZcFDHzK2aiOsG0nmPvaeqDxC+l6wXZrKnvz/XLEIUYTmk
+hTTuiq2gzDeRIMj9poTAbgx5PGsD5WfVvgkttY6bL+lBl4/ZxoAZi3VV2nxI+7UfatuhvxJHZN1
VUUrPYnOcllfhaPmWLGyy6tHTbg9veCm+f+28QAG7zDelGKIlH2XDPtc9HAGAUcJMAW3QyDgC4vj
yFecyzTT7mmKShGHfaZmdhj/HP6M2vufcZ5TqrDlzv1ATIe9SG+Pg8nHjtZvIO6jlEXekFO16ybw
FnyIQS8/lOpjY3M42pCyekhnjPaQ7QF6I5p0+iseG+Pp91+deSAwjWXZSAQg5NQ9s3PM+GOFtDdk
ryJOgBQV2bDXaXrim/L0sSeerW2rVQWwkho8IISUrr1y/bHLzpa2QM93QO1k2HfpSrv68GVnS9oK
4aBGhdvv2/sxaGEKVt9PP++RUDRnfOVaDgisptHalttQ+NKj4QwH80MHB5p1h7MCjBkQ2q4f9gIW
RYldfizJnEsctAOpMXbTw74PEKCwiw8+7XyHdmuPz8dllQvtNlwClx9ZGXPxrk4UgrxUmRCpfw0j
9zkW0qUmnTZ9/Xdi51yXo9SVf686dPEQTvhiTf4dtYNYyUYfd8I42F7l3Yjg/4US50tIVkNtrX3z
pXJTp87ydeTeCUKOtNDeMm+YuM5Ag0O+j8onveAwXbd2FSKZm6WgIotdH/brNPzelZPRICLr7lZr
buvuXDe3ubVzQ7PGoFVfxyjIWCVayIVii/o6qfHsgr2UiKWNqJsj+A+l+Pn07D02uLOtv4YeWZpt
N+xVw6l0lD9Wp687owH9J7TP0diGhd3z4In93gNXoxt3HvI36IRtku6zK9yIwY84fhGSu6J70tpn
j/Tn9H2Pvc8sevi9WLtpwUnbFNZpulWHBTrpsevOwkcUdGKK1TUVh69tth0+uJvMUfoTXcJztemy
P7XsvGkXDntHUgJtFjbY8aQhnr6qGz7pJHPxeKvr393uY819VP0Pw5KSICRoKjx25j4qOkj3hVLw
9PPvLEdtFkB0CNa6XI49rW14I6LLv4qthrda+gUTz4Vk/MinnBu2WnGtkIFTBJTaMw+Kab4w5Y9s
BHMR08IQq7ZUp2+ZnOmoCYWpBYt1qbl07KlnCzUaTDi5SJLsMwAc2a7Ld6cXjDJd4L0xn23jbpyD
Kasbkjv3QvKUG3k4h3q7cod70X9ANOZsVLuV2GobBLiuA0myBelKsoRNMDFoq2Kr+aDU1eE8pXGJ
sfq6yOEXZcaNJGgrAe/4AWJV+tLk2zK4FyV/lUqV09EAGr1yFcM3Pf0aUPuOvMds5authCcVnAUa
qjpc4w5HcXVl0nPuih+hKzkZ9SXPU2gPo48g4tqjwfXq/VXU79rYtDWUR3qy/aq8avMOSFq6MtVm
I+jxNmJjL/W1LI6AeTxQauoKE8ZVLqcXenrRa6qTZQRs1Oot6aFXfyiQdcPos5ELd6rUbjQ5+ZRF
38T60Wjk9URU9T3N1gV9o6TlOm0DyI/f8+DC9wUQLVhdZde+/xSHG1MtLqV2XPXouZnaLkVdrB1v
2piHRJUms6C2apJtmg9KnqzK/mscI40kfolT2anEmla8yJkSoUTY2D1OCqYp2F7yMGrXRiY7bmSc
aVFopyaWqfF6FB/cwYSArOLzrV3p5qOpXEQZxMzBWlmDtTa6M8E1EXgTr81Qd3pdWJeyZGfJTwgO
azw1lDq6rpTGUYolCv+RKT8X0R1V18sKbeqyKDCL0MlcmivTlHhnyv9aCq9ybZrKZoy81rjP8/vM
vDB/ZBcl+ryBE4ybXNp60c7NFpbXkVk5t5AKNNwue3iNVEPO2wa7BP9MLxY7k0fipTKb860kNBl8
AWqcgmTr5VeDNGP4GSsXeXwfZzur2bnKTY2OvWV8r7DIy7vzuLoTok2idXaBHA8MeAcGDzp6lxya
tmZc3IlNs/UlSg+G75h5jjH0bellj365iTG51it9k8iSI4OoFqx1ggE3GLQOeF2zllPI5hYaL/K5
Hz4Gxk3qndXGmZAv4Q6PTYjZJlyrBprVgsiEENG1FOiC35yOHkcuPEd5uHEZlJ3AOCaWg61w2d6f
vu6Rr/8r7Xw10UZfl4JiKqyY1UVYnvfhVugXsLrT6f6dOTyHMQMPL7QhYatsIxWo4I/CQ2ehluzU
DzctEXvQi/PODFanX+RIQjGHM+O0ng2dO/T7yL3WqvsyulT1Cr28hZc5dvlZPmFKGEu3GXuQG/R2
KUwuOM+VFTh6t8QSPLJS5tDmqmnFCDNGVkq6V1OM+cydW50zdfVo4R2OzKE5qFlOawGOCxs0RzWl
2cTd+vTQH7vu9Puv5hDS9LES5Vw30ja9v0nqhSh47LpTPvDqup0iN+itUfHUo10vory+cAg89i1n
+USa54hgl96wp6C6MsoU+DQaQOp1Qx1tIck/NvdnYa8UmlY1p3ZrVzzGxbMqXJVRh6xDRZ8H4cdh
AhwvJRbHhmkWczI9aoQ0pETVY/MtN+YZQLOPRZ05jrUZiixV/WrYmwNqPzirLnyBI3N9Dj2VolgZ
/KkrGNTVpdQNu+x/Ofuy5UptNtonoooZdMu458mzbyi32xajAEkg4OnP2jl1TnX2H7erfJFOnDgY
a0ufvmENbRH2g4HVqTfw2oj+vjFvbGX+f4l3C0R120LC5RLRzbN2TANPxdqRqy+hflpaeMVcxafI
LzmfIEOGy3Vl2VOgi6MzKrBwl6D0oSkJpj83Ah0aInDgSnlBwqlb7rv+gdkyXQqInrCPqtlrfgUp
Tw7ycghF4uTv7/9Vl/cW5Tq5kAT1OU4Wk8/1LIJ+GsGWRo3djDHLf5VNhTQHgl0YMvTducuOtXv2
/F+8g4wnrrqyAep4qSDo028X9NU0QqAKlUhoLov8bFSPUNdqvO8i8BdXyT+2kH8c1wnO35CKx8DR
riIlozG1yp8N2m6RiH5ugPp5vaQo/zVMQ1Ty7yzpvjg7t+jDTIIXl/fXDeK/s/akqZe/f3IgJP/3
7fcPF/yP1ViknoPWjgKXY1hi8jag/FKp18Y4coY+2UxfKSYCdfd6dgI+OBGcquvu0aCvVj+DkVCG
kPiFzr2e2mYBUe/Pqx+rXj7XCt4XoKp61YsBN6a6hnJ0WlIW2FoZKBjcQpkoHj1I7VAjgLg2Dab5
I4PlJ9/m5U5vLka3d5ptx/b6sq+drZw/QBDt7MTQXtzqroCHoRBFUst7oQN9rmvzHtZWFwh8Yadz
46myK9R3G+6+zOp4pXg7/qvkO+5GdHxi0JqDjCeJl07EzfLpyYsNG2yZ7xdXBbmNAsUG4t0JIXYd
QaMwyC2xz6UOKNy9N98X3clU9726LMMQDfSkszvIEPfZWtcOFVvRZtf1x7m/K+2ta22Wwo/yhUZe
vi17yBapY2VCtY4/VPa2s34Luw5cY1PMWQov8MgXv2upIHHkHf1ePM0gPeXuEwwoQqGd8er28Pvv
n/xXn/v1dPzxuY/UUn2rI1EDsaSUh0L74Rm4/rw/nms3LmnaCc9VJsgo++W7UPzPIfqPNO0WE9qD
DJLTfMKD9SzBWBSGVyTKszMkoYLceaiNyKqey6eXLHGWnea9aM475BOCxV8T/8ktPpypuXS8Pjva
yhmrVe7dGSVPoFsOkQEQ7H4GjAK7+d+/f6ZLiPkbQGFkXRM43lan3xzVa8fpv37/m6u6hzlVWYIZ
s11qB7P2KO/TcXqwps2oRxPi+8+2xc0lXfRWNXAhkb9D2mOOzO/ENL7Ybre4Ut9lzPa6K1Kg2pVw
IRyjv7/vV33nW0wpNFLY/wXYjGCn8pLFxHvLxwR+5QHTqmgwLhN9t7z3ft50BaY2YohUu2nYnHC+
8mDe24Pz7lkYTo5Qtlh+8fmAlkbtT7Cy1sFqimx20MTBcsEgiqWZB3pWx4X5aZJyxZoPze/WA2OH
jmdBbWyqCb4k/pKAYx4s3YPgxzqL5bD3KOwxD46TQKfhZ5/UP76dfxw04moz/LVR0/f9pTJ2cF3+
4YOv6egfD4Y3llHZFDvYMGP3fSi+SRK+2gE3AQfClhB7v/YgdA22h+5zhs7V3/fAV0++/vs/Xnj2
604btAzDkneNGofJ49+AXr/IFP7pyP/xYDZMFJIIMxAffhswVMq5ez/CHfTvr/3PJ/UfJ/rWWCZn
uaVDXxSloNYHPPe2UO6CtaduoislE2p9+BhgZgyW4Q63ggZeKkrqTVD05UF2Jq5m7dVjxQfR9J/F
7lvQLBScSAOSw7xtXPnbesqhVPj3X/WrT+gmqlCVQRPOUAuQ64GXReZ3qdwXz72FzVLfLDqL47kw
pPHzKP/40eveWukU8IGdywr4GAjscH3zQ1CycQuaba0G8hMtXrdxg8lPhm9nH9d1/I+ddKsCOurl
0OXQRt7KDLAKbwmI++DD6K5ju8obAzp+shmFhYzKXgvt/IxGZlhCm8ufLsx/h70vaL0z+L7msS3B
Qqmfu3m8gwZuKOsswi2TNWD0GSn0AAPoXa0EQG/j82IelvZE+7SuV4ORLiOqdXlU4tmi+vpnH8RN
zCjNWrf6Dgtmv1rdplc/C0W3gmxinsqlWLBcWnWkY6qLb87PF+XirTBoPlqlIY2rnqd9VM5cBVWL
/kheYqzj50gvf3aabjG7VFnzADIewpLJotGTifDuf7beNzlGKxZH76A4vR2m1SCgPf2zCH2L2tXa
DIJkPp5r6LvhWX3Hd/jv9YZo8b8D/2RZA128Eeh2fu+C28tazEgfBhq34u4nC6Lfwnet1uxcnQ7o
DcpmPwi0YIdv0rn/vlv0W7Su08+Awpp4d9d6uUpam9aO+99JR/53XIQt1r8XxnKgECSuD1+ceJgT
oX9zZX310jfn0exsKvsCOahTvrjks8Y4BdpE8c/W+vrL/HHbFhlkOpWJTdKDjQ2b1O9e+qvFuGnP
eTryZg9KhFuZ2NOKdenPXtf89+tOZK51d8DretkbNXY2/dF8/H9cxBaNc9KbA2JejUZcPHzn4fnV
Mtzcwf4yoRMEjcatZkSmCJz6GzDpF8+9BenOHoidllei45xmp/HhR4t7q35YDA7XFxcPHXc8/k7w
46s3vYaRPzaYIjZZarhaXd8UbZ+/v+k/Kuz/e/fqt2DaTDDUAMY0bZUDicDKB8KkcX8p6BG3tthA
ZRjuR1vpGklZW2EFEZoCSuAZo5ginjqIIQXCbdMWFUZ51gBWY2zfs8eme65tulKMRoWzRNCLfgdY
Lu4hEgGZwwA+hKEjxRJCsngjIHngFA9+cSrBOOFrZzxYJloox9Yc06FzoCD5VMMbvrHQni5fgBCB
ed9iravcAfzVhV6iDmpMOOleoMHdB16567EVmzyHusQ0d3shD8pkG1+mMrtMExoq25yuRG2mphhE
YEwmoK4OjdC4jLqsOEEgbVto8eyqlYkbJRCzCuxmWZNWrWEemNrwW/fBW4ai9T0pXCfocuquWqv+
0WXzP44gLV0KL1MtRkVVBBnu7jtzuS+C3y16qoecIMxfUQ0UcifMZ9eroDzxM1ACnD3/vTcJfJo7
ZuF0ds7vwbybm/u/b8+vXvom+Imu0ktZL2BXzMnoG7E9PHNsqr8//IsDdYtMEg3UxB2T4poBj7GE
S8U3bfevXvomDeHNzLvRwErnY4pMPGia5JpF/f2lb6zw/l+zXXdvAiEvai4hoIR7ZtIC+K1EkkHA
Xn/keRssbAw55POFQaOmMaPB/9Tc5w6410pkqT2OZ0jDfvMiX6zeLWKp9KkBGUoEet1/1trH5oc5
yy1kqdALg1CgHbZm9yj8ozX87NO+tScyBjE1pUL4tBL6MP/6+6fxxSLcelu0sDSAsHcByPU6S+Zv
9s81zfmvkHyz6W3RkX6AtdfWW0hko6e9SCBkNDgVf8fX/CLz9G8uf0dmVq96UDOszE0YZJB0Z4pq
ZPuFuK/n55+tzc0xKAArtacSC16v+/3PZhSwVvx3oKmMzLWrKwYUQg8PPf6idz9621vwvCZ0mLWh
D78tbRk31qUDueLvT/4iHNyC5vtB8UkHA3kr4Ws72RghAZZffkdR+GIH3iLnge8z4XqH92YCoJw7
HSy0n732TRJuesuc0wnRsfRee205+/UQQPTqO0fJr977ulp/ZDNNBplQVmB39MtRzIfuO0zPtXj6
j8PjXX/eH8/VYDVQaRlmqRm8zjqg1DAUCiuwaJqsCjVdjyC3GvPv+N9foFv1W/8UCm8LdxSYClt5
unQERhCvEzptjj6lqhap3YwhpCTjDmaVtY+pzHCqsujvH9BXK3hziC23VfDwQuypLhjZfJMP/jPz
/K/1uzm1vATIjHQIPsyn23yIZQULC9+BmXUfZnURwRl8xSB73CF3mps21uE5x7Q1bIuR+7F09mGo
YLzgCaFiaeU/NvpxaaFUCr7y+Fj6w5qClZIBQZgZ4y81vlXirhIrfVkP/QgXTT/k5LfmfSctaXy1
SDfxomysGXaPfNlaBno9GxuI8bZrYgUJNH1gW6Bw7Go9V0ewFxoB0wrjXJiXv38+XwTZWz5AmTug
PJeoNht41NIiyJa1MJ9qslX+z+aqsCT692afHd+FMwZyxepxuVQ/ai/pt5wADlu0urb8aVtfzTG8
eJy/O/MmBNL/+3jeAoZtBcxN3TJkt84YyCE021+u2lFYG4t3BXRhY63oeIQHTMi8tzGnGLpvgCGB
JiiHda4XjOMqpzu/m6BV9qS8J9/dKOMZOzbQGy31jTYSGriMkFsj+skQO89aW/hfhhPLgKh3wsHi
6dIOqQaAX+uuoO+6EhBDk/mG4K/avUx2tulItzX4u0fGoOiqEDLRQTZBa8X+aB2xNr17jfuHVgJF
aR/QYo99x08nuI2ZBVQg2iIa2/mywNmt6jYyOymDofXoRrAWiHQtC7m2yjyUVm4H/rcfDBbbt6SP
qBIxRs4hqPIRLy8NGhPN0kH7moUjVZe80xNHe2TdR+cZGGjjK5Iq4sG4qY7N7I7RTVab20xBWd06
LQtkmxdogkeQaw08bd+2m9E2wlxZoRw/Z21n5kXYGiu7pAm3G6ymCtq2jfvsQ1dvavIDqBAHs1F+
dlgiF2rHdFCxph9Is9IVzJP7dlUZMFWZ+RR0OrQ9Z309LSKddUgaah+qmU4zom7PPnt9U0mxsvxX
dUXeFi1auImDWVppPjXdlqiPQl+L4tFsy1BvOjQa8wjmppM/pqJ0HkV2qYDh57y5OA3IvzjABKNs
qhLoIUSqciNn+FRtFzHZgbNoprpzIuUQFNahr5dAQ1iCC01iUJLUVI8cj4cWopGW8VASifd+r8q9
3RkpTGXDDuwHY+oiv1gi27tD1wwdo0BMfprNMhyKOiSY05nmlvMqGKsPry8ONvyWHbA5lXVYoIDo
CycEFjOAPXc9pcAfR4q76ZIbgTc0MS5SoEGEHvUktuPSvnPMkyD3dLofy91Yn8Y5mfClvP6zo13l
JMO+h7LkQ1cd8CfDn+M9SYd46RNMTjmJwyqPSvTNYRCG3nkqTB6YqLPH8TACh5JjfuceGr7tzWcJ
i2hYLME759M3X0T1bolX30/H7GXOXozhs8Z/84y0gvRd4TUhvBL3dRmX9T5bXjNzVTrACTchHU9T
fezqg1mvkU7DBBoC+SQDdxlozChT+6bZ8yJW+oUUOgzlgJnRDhmwFGXexfp8RB8noVq/6n0aieZ5
hMHD4IMpheyCvzblmg18n9UzhAqnRDdZInuAK0B6yTWygkfZqrGPAASHUjs44165MpQS/qagVDdv
vnPP5jbyRB3NfLifIF1moicBlbw98qRYGseG4oXFhi9a2FRPS7t25JSMdDu0ZuRSeBY6G85GGH22
IfzlA3gdQVCcbDuM5rUXDzS/0guEXQGNjdVWZQVfHoKuCLAlywQlbhH1fmplVVDgOOX1sCfFybGP
nn5qfECyI2DRMQ4zhhyyCW8ePxvmtKO2eZlqAFAsO9Aq+CXAlAAgJ4axLkp0n91VslgRrkVQjoih
jco0jIYBwK2HS9P95lN1cn1nU9ZtkFllalmXzG+CuuJBq0EfBLORCa4FrqYCs3FQig4RUfeEzEEn
7NjrX1xegdQK6HlHI0mnhxp9lKHlUWncQZI3cGwVcPIwCMCfcOx8akcEPhWef6iwAqR5KxxgbnoP
xk7NCuP9UIPIxwAes+XsXID8W/5gG4DkiWI11WsHlHNvjEA1AMaqirj1SNy7zHwcCn4woTpJQXUk
QHSYVpcAVR934pWOaLkw8cz16ZcBMJ9HtP0kEP/ZUl9lM8PWbYKMD6tSr0NqyTVHsTRWoB/o3UsL
9Hs99YEOfMRQO1HnX2WbqsQW9zOcjMmQJdM8RHwpIhgRJeW8hsXUtquTnCZSQ3fYTdl0t4xgpJYx
G7a1eFb2ER5Rrgnu/lljT+ieat3GQa6D75gIPKW0V5af4X8a9BlB5XZVi22CEmj6yjoa2DHmcEdb
jONNmrhjmvPYb4+lQo/qsSzubJyTnElM6TeZSbaYi4WMlHC4ep3aboM4TUA30+BN1to6oNdG3OmX
0TDTEpfeCOs+77II4CzrqFYgnfVPbQaaJ6nwk9aK7lvWxnZvo6OWx5453RfWK+MbQ0OnNu+iRkMj
DswyALQgPqupV9H9dsy1JZDvdevWOXf03VhEQABwmtSq7Fey/mXITYlXaukGOKm1O0okg9vRMYOs
vFdzqo1DNGePAA8ZMEgkcOXqukT3ALsq3ifw64g6OyKi4o70z9xPmumojZvBLNZSXtDnwe1Zz+p9
sY1g5HAn07S0XrCLXlz2JlBG5QZHf87bjIiucBYL+nJtliBU7xmDgZjXIu/iK9rOASyZ6/nQDmXQ
MwSuPBLGyajalEEIFg4wSeaVgUFpXDgn8ADXNT0saF7XYqW0DxfyhcDr6C1Ov4GeJw/RIURR5ECc
j4Lbx9gcdg0JrqFmaUWYCQk7V+Drz00F++6jbUVTtcvBsPSKVLdS3MOAjYVV0QVFHenGm66vJnPr
2A/LcDTsR6M+WfWAydi514DdAnd5gOO8eRx9PzEwfoIERombUOVPkkacrTBFgp7DpRgfNFx7sIjE
rK6D9PHC0bfFzwDrgzB6pBQw6lLbcvlGRw0H0w7UyNfmkEUlMGWtHo8Eudi48tph79ci4PD8sH2k
BEt/NHlWY0Mf6gYjCCQsTVVFUBYOqVwjMh+8Dg57Vtx2MF6nNMyJSDXlhKankGVBUZWNsQlW/NDd
EY0m1bgvlUgJ0yCONwSkSEAhO+XoW+UCnVlMfIv8U59hrbBt2g+oRGrGqc43crjLmiFw+he5ZDEV
p6JHDJ72XfG4FFDDXXjkW7FEx9ouXkTzVJpJpaA0NyQDqDV+hQhGcbMPZeJBpqVVOgL4Jy9X4CjB
AKjAJvIigfJlQQSYngi5r73VIg+900Z94aT1sG1JczA6dagoIFrQBJq0YtdDTkwCaq8VuFrcyUNR
9AHScjq14tLBEqXLsqhY6jQfu3c59atpiD380hnhYZv1u0YpiOKekRciFPgJgDZu/WY2bVAURTRL
LRKtSAzzHsCfgFHYVPm70fkFP6Imu66rdRKZGYw4Q0JWW4klcFFcFFrqliOkpFOmdwmr3hdcbQ0S
lwXpvOWj/YBNbCG57q08UZUTmfMvDUm2CyHggR9m+tYij9YhTuHlqwWrzHoR5s5yHBw9ZrZ9PQAk
H1ZUkL0Ex8lyfntcJBX80ClM84qMreWsBxYnYY99U3btqjZeYdkXubVEDhAae0NaQeaYMZdFYhRu
PIoV53001eARalcZjE017Ct3uCvdT9c+Ze6lak7IPaUQKW9VvFRbQoEsgQFGW66gDxO6MP41lwHx
HUSUZl8bTmSXedC4zt5uq0j0SAtbc9V0cyCWJm1rXGx9nYoeTDDHwNFoYX2CnriNVRvgv+nY6ej8
VgQyfzNmDqPXwcT9YE0PHZwe8aBRV6/wgcCPt7b0auA9ZQhuCtCt97lLderEJbqwi3uYRi+A91wI
99vAQ0be9eOpaOpQmGemROQ7HQ6GDGE0Fg7uBHy2Qi0wpYb3lDdWsgxsNzInmPMJyk79mUOoMufG
yXZw5aghEH21NWEfVfteTMttARNGtCFITUIx+mHfQB/MtdEMbgOyILHhfigKL/T0dQ8jF7PCAxos
CheRUyWLN0FQujvNw7HvWNJVYl94LGz8fAUEeahB+MLHQz1AM2BmjKVdMN/zV1ZX7UZofVtY5kVb
doQBOmY7LzUCKoeyjoGkaDE/JTh+buYFpG3WsIhxpjrsQR6aCJJ7aNCYTh1bzXSpFpUyHE6/HaG/
MgQjkvipyk++Me0XCd0Ny9FDyX67Xns0iy1v34SVxXCGweWlIncWK3jihWZ+EC3oTT5yt6t5zRBD
RA9lLShubQpV4yD7HLMiyuTj4JKV3rMEyuVbi2zwe9TGU+7kaT4nZIota4ozKA6NVjo3/kc5QiWH
sLjypiinUXclS+8GJZN2TqR39Cy8OAh9TAGjPgyHvvNiV11Mc04l2j+t7gcQ4Uumwjzzrtn1ElhI
DvSqj5qxi0w3x1zsQaI6pO4jzduwBy4emWNJs9inbVwsHpiqaj36/acHWfBASYQ2bxD7rruDcEvg
muehLX41dn6aEWlAgGR9WixFCORC00ASedoxY0RyByVwA1G7EBNbw98skVZ7IP7WAUUM2jqBchno
Wi2Ayf4q6y6C7xV1ER2fC/ILmnxd0EHDsypyXGkofgoJ9D6iOOSArcE4KB8tnoVTmKtNiaG3UcWt
vYK8ACzKI5yttFseGIiSFBevo+6goBh3PlTK4VyknOleh3T3UFch5j3gNKbCSGsbP3DRYAk374im
4lF5CWwigBEIB5XFfT4Ebnlv0DryTBLOM0oJ1JCqXEKFIzhlLB6WR08gJWjssHHdFSkNXOhESxnw
jw1CZSUhu8+nE7FwuxqGjHone1x4FcIp6bDYJDL1tV5VJ9J/+j08bcHdFNYUwUkW1wUqqsmGPyg6
DL442PP9Yh2ZyraLNGOzw3l0tiQ7L6jH81ymGUEBTPvIlHYIi5mU5R6cJ8Zd19qfNgTpIdDftydp
wRrzQI0N5KADYryYxeOYn0eSB0TuELcAZOfFvi/R0egHgKATF6r6rj7fa3kZZpkZVm19woQL+UMX
YMKbujM5W2W+ymaylhXd241KHGrCuQyWLmO+U97jPPYYVCFjIA26L0tQcCshTREysGJZheDhaqlF
8o0OFJYYZ9Ti6C1Asg260GZgWRDfaWjQoZbAfDdxM22buQcLlYbwMEdW94O3wJoGFb+3WCm19qML
7u1Vxr6dgtrlsUnawPFhg4VoZ9rGsdDyvcK0WOmRDRaYhkynoaAnmZFmwmNgdl8n/5PU+bYXVWAU
vyQrHjCQOaIhAt0GY8Ny3HD14B18m98LmaVA2qFaOPlte+zyczldrjVp2CAZLqQVlmpfM8yWPXPv
qjn0bYn0bEFdtKVwB+4yXAPLGxQRQ49Zgcm0ePFfS7QTFU4RWkaA4sLmHDDcBR5cCWOvbQ3G+rWJ
k18kfyvRqYEvIzKzOurpJ4wv0NKC3RzOmoBG/Wy9TcBEmhj4uuQ98/I7f8QOnlNn8FfugFKlt3Z5
ZUWdCy+bK4uGx3njpA2JOd7MU5+t5waa8FZOd0CzMTTw0UNFPKX+KmcezIHHkGhF4qLrZo82anuc
CTgCSB/07OkaeNYWFSsIFTnyKXM5guzngsApwfYsM3potHFFkbTWFuoJowL4uAzNov6c4GkPVDp8
B87XjoiBe0zZ8q40V35/wLwNBBiomrGPon8jItsWukyNHveOMZ/6vIm9+lNbUqdxEjNb176VTjkJ
84WnOnZtaSH/nJyVg+wBtbFhLXE+L4h5urXuPZhoizYqG7pqanjxkldmDIcWjSjHsYJhRK5O9cOC
V5Ngtgq4MBTec7NsdO9pBDqHah/tfEJHY/bvnKiKVfGbm/6OoCFUeYdZkKRCTsVUBYL3q+m8NdlG
ocnOV0qyVNiJAA1Zq/YVMrlRPJds3aJ/YQ+xo++zQgYSiFiV/2LQUC5zN+hwmHhhJ8vyOSFhWVBd
TtDhtsSugmN1j95wCT0lB0wntNaA2FbHRmlPsMdcDRU7lIjTPbzvkDOs8x5kFrIERgkkWndm4wSb
VCtoUZcuU9Sg0gbse0dHf+fl1qpBCtfAxI5Mr40ctnp27IoCJPxjS/1I64dIkjdb2BDMKvYlphY6
3hc+0Fj9cQ0b7aPm9MiMPxt/DGU2xmOP7K8VUTWO0UgLWPpk6FQ+ZEu2In7qY7zlwtCn8Optwx87
loVkQW7VOtsB5tNMRxNXXutIZ9/n84aIEJSAkHuApbvwBq6BKhEwGQREnVT2rpsQxAkP3FzEbTuh
y2SA96DCBlnB1Nto1gGDCq+VfsQG7A1QXkBSRubEWziMsUePXlXpyyOdvVh3EDVcEjl9FjWdwrcO
UV72YW6qnfKxUZpqR+fDZNaXsp9OfGIg2SOIlVpiG0U6thn6AKD1M7WqEKq49+q5VdAD+mJju5g6
0hCtwNMQN9wnCUqWoRnn3iaPDgRd0J14AEE3hMz7vl/IQ8VgjieMvbTH/ZxNqQCKVkdT29TWTQ3F
ffQer99e2hqycRZ7UxnUo7bGdWjOPEeNiXSMjns5/5ouvrS2UsoXUwGFYqIKHTKVUDNDN7d1QAXW
7vIB3TUOKJqB5oiTmyed+8h+YZauXMgxeGOxUjN/10mXNuYS9TrYeo29aQwtlq2jpap5XTJ76wBp
MDtwLalis6goyE/g/es0mtuXSQAP3c8HMzMiNu5a6HNML5Y3BVUGf+dnyslm6KotZO1e8gWRm6iU
L3PolDgg7pM/wunG+OzHpx7WHHbuxYsG/xyZxXnVxY2pjoLXU+C5+QVFCYAB0chQqJPnXPoblbO3
SQG167b7uXfWRsUhJqFrVVB6sFBnGEGhEFIIRFUJCLzC/ppjZWuh1+80Q+0sjjWe7+i887XjVOIj
W4m8gR8wfSi9uHWR5hMJhwIfMhVm60a2w+Hjsuhhz88O5NtgkUiRRDnhkh0ufbF8dnba8Q4uKhq6
bwJ1BuEyUaj7c/Kg84tXtmet72NSmRsmZrSu+0RA0YdaAELBexzpqujJhncmajPsMH8k0ArqArd4
VeKuQeMiI+ZGlx6amn0bSO4gZ1raSLMPZbWmvg1dIhsbgLcr0zzbyyEHDN9XKmrhzxBbdV8DSX1x
KBgsI3vzr6TGakhyYmL+NSTXr+ETk1gYU/X4u8R84Pr1lSaatUsMR15dGXD+BENNFuxa90AoCQ9u
BgMpYg05SfsKxV7rUGqx+p1EwiCW/OyZQ6A5eagZzueUtRAWggqNaPzQlaCzuCcwGaMKE51qqxo0
YThS6cnid6L10knxQGHgnE16Qgf0n8iRFlakA+8y6H0o5+EOLi5vHQH1gLNwaF4zTFunT4ffe9n7
MuCahH2ydLq0t9EJhszH2P32uvve2zRkxJ0rYq72U84SMRSxNRxdX0s8fHu3fKA6jken2wxiSAWx
I+i8gj5BAiQAWwkjS33f8zKl8yub17mzbcwmaNiOuI+9LuJOGQFd9EhD16DUY18HTdMww8L1wMp/
E9j7HVq8BsZrJkEe3qJhPINGYQDwZeRpofHnYjQfO+XUOI4qRevr0vgbrVtVHo2VXM/O8qYj7eST
hMYUuI90nalV1verAd6dE9OTvECXahiSzHASHQdhxmIP+e+pYm+FaHDC6khzFa7a3/48he3kPxYW
FCaJV935MKc3KuDoNUDPltLcQwsmoZWB3Hozqi2ujTU2eCq5vuYG4kA1frqIUq3oVotxT+Fa4uL9
e6z+XAxoMWZeNPv2m5QjQHLFmVA3sEbc0Q6DkFaLBtKysBUb/SbydDualjM8goyQoN03TXPMrGIH
wZYz7GJ2SlQ7+Dav8sJcZ5q+0pmPqs7e5QU7G8BwSSnSDDXB2NhJX40re4TpCCYWRr2n1kM1P7Xl
OynfS/VGcQUYkDWpdtJ6axVa7fJInYNyzyNqNgaZYIpOJBommlbH1fJeiicyP1XD5wSmFZsP9rhC
Dx8IQd1P0EG1cid2KzAU9tfJNTco2JcnzBINzvCEEzXPProyRF9rcjOpc8X3tDvY9d7I94Wx1+f3
ybxKed9hG0ZjVyWDpp2hB8oQmha9DOsMnORKzc85OJ3CO4zOsb7egPd9Xl1m9/9wdl7bkSNJmn6V
PnW96HFoYM90XwRCB4NaJPMGh2QyobXG0++HnJqZJIpkbPGuKknCIdzNzc1+wYG0SFZx0Tq8jB9Z
9lLq61wF2Vix4/ar3rVXfeAQiSzEW/wbg3xXpwif+sh7estCzZ0RVAragHtT4wAGTVbdq/H5dLwc
7MtIuigbqkfpUXLV61Etz3S2NE+jC7hFkZyu26bSYQyT/Y+Xerdzk5/ok4K0OGvEiyx5W1VlQXXH
MFxV0n0f3JW9o8h7SgUpglFRN0nUVAdF3+SqvUyyYc/xP7am731oTPVcCs6r+kLXUC2h0UsfzaN6
eeiifdpY6mM4KhuIRYc4+6709pnaXGtVjwxzKhCisZ+arLnQMRlc2u2TLu5rX15z0lp7doDZIU5X
Neajz8T8q9Gzt5qkHidlnLi5svyHpAHT3txJwX1Cq6i+sfJlmFt7zd9bpOZbzfwhdTf6YxrupLJa
VYO2qcS5nFzA4qet4VQbqwVp6q08F62eSr0dEtmJicedWzBvz9W4vQqic7PyV2ijb2LFfTT8K5+I
IHS0fcgRaRhw8LOCRWpuyh3HmcTQnMa6aaR4J6mcfwQD5Zgy3QKSXImGqqR0k3s/Ei95sYtsNbb2
mVC9g6GMZ0pO17mqVKcwgfWivRqTh9uBtdIJ30GxxugaiydO8LV6E3Ek1dJw3dW459RWsyp9IEu+
ulTaOywBkQiuaDcfRP2ilN0ayNRCofQRU8jQE7GsZemmz3/AvCoqahk5P0nDu6bLbqzmRhbS6nNo
xQeojrk8mOZjnd50YATjaimltO5PyI59dN0ZKCnsk4z9j+ta1bqwj7n5NVD8XBFMBIHI9IHrhvQw
m634KlZyhhRMcS9Tcgvw14ApMwIEp3SAP+D2CX2GLfKSQu3rRGJTUo1dGHxvpXaFhTV7LM1YRdv0
UeF4sbJO7FfL7W9iv1rk1F89u1x6sN3TZ+O0T/YHiJEZIAmCvx6H0zMWOq2pZfTFTz0DBrVRZ1hR
xicRyflAK4ve95fm5lyPxxoNuw2SBLKQvGzCVXAK6/MBKnSuvBOopRW5CtRmNptUTzaqdc6xfeHG
4wncz0fYHG0CMr08XQeph9Gw/H8C4dVSG0gdAqaU6wqnGeuNl5Nj0xdv5Z0ZikUvYT+oqjtOjIdA
11ea8uAOMWnoRWrTW2mJw1RGZDc7F2V7UScnSBof3toMjBi30Sh8D7BxQtUbp1ho6ltkB7w8P4ua
H/Sgd0WzTes7gD6accxRTzcQsJBwLMdZeBFzhuAkhCHgmZvcKvrXmLtirvTD58goJtgo1CZLas6Y
pH5tCk3h6bcPUVhJU1UCkGtNa3ZQXpuvSbILbRYvuqzMzHLkwtpGqhfY93ztfmfRwuwiWZNsA7VG
xREqx9Dl1647W/pmqUVFF5Tc7qAsPYCHOmWQr116tvwxw1PSsYGEmNYHEa+D/muRfi7l4+MkkHrt
MBzkl/Eh+/H5zaofQAn/IuQTKJKpDybhWAOYBcyj1SchWson/RjQuI4vgkQlBXSvbGnqWaMJUtJf
7OKzXHukBSFJZ1q4D8gm8hBHLEXDk9aCV4eP1fgjbVGU7frzqTsfCHvTyt+E+9QW17YiNoZ063st
WKi9PBooD7OYEvn688eaUIrvQE1/Pe1v09xUQl9WqPgf4u5mQKakK1tsGKruUc2LpyDnEX23/9oU
/QV3/W2sIdITIy6YSmZ4MZZr07r//Bk+yBjmajxqqjWprAVEe+8sC6ezwufX/SDazyUPDa3Jkdnk
3bRSRiDGgFFyKSxZmH+f0ob9BRF/7/3PokEbClUUOmsgVHxnTK/S7Exot1n7vY5tqowuDeRdq55V
2ZkZf0+rC7b1LH0oJAmMW7SgiknpOnay4iVpv9vSjWs+BMojzurGQMEWMw1M0KupaymhsONR2sni
dVa8qvRJMcE2lJzt/C6I7vVgCYx5YdGyCe2NjO6SWfhObR6VZmN2l4I6ongOwitdfrHHR6rPTutf
yP3laEw2bJdJaZ9L5aEPz4MM2EFW0GT8nlPfMYry0ktVIJEgeLxrlAytcsReN7vpNbHMk/vW3RdA
s+2915wgfH8EB/+lkPXbNDPgg9VhgxzRJMvBYRDgE60aZDWHnkK/Ae7RdnRPxmwjW+achDWK77bn
f0l5TsxVIKvezqQOjtehL46eu+1Ooag/muSzYKlknuZL4AcOzU/rNj+xp38U1OZai0MgZVZbgNRP
2wcdZ1FQoJTHHAS3NA/Sb0U5rinXvScv5cFYCDFiLk1HwjOXebXzox2n/a7e6PFA0ZCXTVfD1JWj
l43fRFBd2FoK2sC4slJ/iajgRqa43AfGzhu3iac6fhKcDdSTI/UswZYlUE+Ruj94V3MRrVqLu3SM
ZHKCPeID3dcEaMRcQaut6GaXPpcNzunGBafEUj7gpszlsyafgShJmDGuTlvuB5yJrVF+cS+c+3YG
VdeUBbJzh2BEfmGVhCcS1Y9uenr1vy0yWUogW+dc1/cSx26pdAAm6b5mmyiUWVQUOHUkokGvXH6h
O/q108ZcVqmSlLSKe2gi5jf31nj+fI/4aKrN0qPI8CqpBaYzyZJU4bKKvpYbKbPlbnRV5nbTGxi/
jeenRD4+2NDmCkpJY9m25ibkcnaxKW2g6GCQTAFMwqqXX3ofcy0lLSSgdLHaH7LvzTJ9/dpFZ4ei
ECFmEVhMtvJbYa6o4nztstNr+m0OJ2Vg2iIjTwTFSJvLPiHL8NFbnhUwFN0rpU5ROMKpzdYEAJx4
uWNW6kaNT2nvfjTEbPVFCrKaFkhcJOVpSry2xlWIR70dnRAt+iDVnYsWNSL0VUmuiZ9Dd9Z77cKO
u4NFOXNQLuHxfC1Nn2sXhbHWGX2EaK6SgDDf2rW3/tp3na1JpdDaZqhk6PT33q30xYk9X5BaRsNW
0CLQZXdHUR86++d3+0EknQsQGa6H6uZ0WgmibQTIifwq89PV5xf/IDzNZYgUGzfhBKLjVK3t2t2g
fu1tzGWI8iHUqYzziqtqPUx48RNHhA9m3lyFCPWCQkE6bMANDlBwjWZ9BGbuqhjClauNJwb5YPXM
jTwVI7K8OmQQyqITroP+ggbqS62+ttHMtYFUHasQr0LOwSiqYGFo8jIDbvi1DzrbGT3dkqPG4oPq
LkJwiD6cyJo/mijK21hoISWeDAP3rOjL7kUKN5/frvnRu56tRa3udDuyu/4goIMNyAGGYNJ67yxE
mFXqf4xeC+IRSlEFV2MollIvYG/tDDCXQlkYtLPiDDTXhaFYAICheRT+JsxVmp7JphvvtHSYOv0H
31IcwJKTMKia+3d2oq2swdhkI1VZdSMb7ZKCmaOhnuGmzxM7QooEUIXvI4csjBzODLT6+jE+aKIG
qnlTAe0ODPrnCMkm5hMt+pXMKcuj1GfQcvHjdDPG/U6py1WNtJ+VLqXROIu9YWeH/Lh51Wmm1nej
7K19SEltclkh5e9q15YCMiFRoKLeoV0HuuBEFqKb0/t85xw5l0eCJSzL5KYdot01NNt7t7/TwRtJ
ACgz6yYbeD/u9y6UNoqt7ga7XtdRuR8qgx7G3qwH+vLdNjGPqYtoOfhUDdHy3qZVni9a68dUlYiy
fWnCI1KyzaQ+0qurCBiAJ/ZABTeeBleHnw7jRRH9CJUnqA8wHG5TGoepth3pPffNutfAsYweyobL
rkiWATjvoHvJoHyhXuRoVbWIAQubfQ8FaKvJ4TqiuzECSopp1Os/MIw2uoPaPLaxvUmsbqP7FElA
aA/PmfIcYlLSd7sQXIZ8UcdryQZ3Q8+2kJ0y3/XKT8r0Tmc0d1GVXuRSfRgimkotnUr4yZWaOSWQ
MheMSaQi/9rdDxVI6fZyADLvJbyJ8NykJwc3DYwUAmgBivtSc135BRgwbRv7mtMP0nVWg/l8kuVh
0XDYzP1sHY3RfY/1dxzcZ2O/ysqDaqwzQa8eKcdGLpcmP+yS+xEX5E7vriTI44XGHytBC0JWEksV
wHgzKAuWQW6cI4G16POtkdeLsrrCO8NJg2alai9xcaYP+jI0Ukft5Ie0KmAogknnrtpAfTZQcMdl
ahvYCK53bbMWI6bWcFISv7rui3xCf6l6dT209dKCSdEo0hLcxqYPLsFNm0m6itEmNyXZ6YJ214LC
98zYwVFyzHGc8MedBMFKO8dbbxkDR7f1CI8My5G5BZ2hC5AsrQcUa2owrhTNXWpuuZPdat12BiKn
9l6G5Wm7PZyqZOWb9bah11YH/ioGrBCV/aYwftatuw4Ce5sWdLx89SX1gE5D0PJo0FqJWBmBskzj
m6FUJ3UYx5BQ9S3j81j5EZiXA1QGiqQO5RCgqTbWeYljmc2u9nVnmCiHowuY6Fts51fWiBwTHRR9
IcFHkKSjHdbHnMZv0a8S7duA8+4YnJko3zVbDkKX1MsurLE7k+1r2X/tPYiaMpCEHGS7njm9diu6
bm9HGypK9EXdjQ7egqEXvbemS2fahmODQQcWZFe4Nxw7WQAXSwFhFqsuHm8bC0JQAWxUaIuUL6al
D2X/IJiJQKN6mgRu6zqJmwGVShaVJznlgPwIji+jbS7U7gHJ4yrwnaiHYpKATB2TdafuBTAHo/aB
s9G1zEH7xpAAnrJIhVG4K0J14ZsqFoko/CWQGsuzYOjXCEChOrgKo5sosQAOvLaqtcCcRq72Ugov
nTpR3/LBW8NRkQpSxbUO4RriDsrhCspZlf69ypK1TzfDCm+T4boSAMw92+FjgLE6KJCF7RS8vc08
phhZRw9SUiJKpMLFULZxZ115un3TmgfgWwmw5zzYd4iZ5/3aKI1jQ4A2q29SDCcwgiYaVEuRo9Mc
klohtkXbBPRs7EeruP7W66zPBpgOZiOt+opYo6MICFiDtsz1pwJ0a93f1326EYFJ7/UqslDMtLaA
g+Q6chof28iJ99hG+2y8kNnC5OChakDFh0+2oW3z3ABuWG5tU1CdaxcZLM4Y4KckWHQQfi6M5CqL
mMa9vrDA9Qt7O9hH18SprTIRi86ctr6zZNCbYOyXWeS/ijDee/5NQn+dtTRtiJ0OAMp80LqUEJmu
xtp7cOl21cCCEzs5Gt53ywMKz4Srwc91WMMsBkBDOUtUWPchSI8U95wsGi+NQtwlYOKHBGZxnxKX
Q/t7IhER/T4qN3FvLI26d0qd2rNeZo9la+xacQYo1UcoBnkHWMOIjxrpWg0Odfssl8cgPiri0er6
dZixK/c0JatJLbc7KBrb/o+hLnZVrm6i8Bqs4Wpw0yMnAEfju2EEU0Y3eo4cMzTA2gZfW9M8cpMt
fpvHUjm25XNBR97rnBrdeqNGwtDLV4O108t+UZh3tfWd2tIyDNplYdzryU/VuGnDRyzDlhpUEo+k
o0mfTXgMI6Y7SmVeleFlXuGU4t2E5X0SrFlRm87lanocHL1ouOywAwukfdSZYOmIwGBwkVV16LhA
xAPVFIUVdGBrX6XC6RLAA0kVrprw2s3qQ5vC0wCLYwDzLsBuGmQmHKYM2350h2sRpeBwAbB4/q03
3nAbSwHoSFjts9q6Z6W4krS7LtjU1IShUvVBt4ulvelSE7aPES2kHBD7pJSSDOZLk7HjtK8Z3Lxg
iNdJ05/VJlQ3m/VbfHNtedf7dFkrkJ0SkzUWAr6Mu9Bp0k1utlLQkwp3JGrXenNKPO9XfX+em/BQ
c3k3H99EF0JMd7CH87qSlwGxuSohhRc/tS7cpKRWNUCXoEzxf4LJDn8A49+VZ0hO58N9C36OSnId
uWxu7k2ZJMtE98jzlGXG8gwz6o7Wrm5aQFdw3YPaKX1pWzYZqHAbruaNHYMMTbO1UQOqAhj8eWYL
HeCdlIvHmktHZrXfRLnfUultwSvGEN7RrSmufKXZVlKxDAjGMI23nbop8vHMkh9L6wcY2IUSG0sz
axf+CPcSIlYOyqMPdcjYF5iLLEZoEd0IgVRaFVpzAFYY9FdhHq9y1OaN6LJJIa2GyqGasIQ5CSqt
vlqDEG/mTpzeRvJVjebBWHdLK1NXwh2WnFV/JJBQ7WhcBx6CVDQNhiu80tcZRM5g18ETC+pLHRST
OmA/JO5aVBlNyCShe4z9F6C0et7uO+M6ZJ8Ku3TlcZa0GvMYRiDSqOa7ZFYQ2OgzZBEOiR3U6WqP
SJC8SIoANvm6hG3f0Z0uAQURDsby+1gckPshE4KubGYPQkL1mlLipEDbSGd64V3XBK4BJkBfre3i
aOvnZbmsgyslG7ci3A189wo2l+uBKpayrap4DuA08oK9m2/ceKd0lWMY/nIknOkmeE7IFpYGOFvO
V5p1kRKURdEslDojigP5hEikPmnNdZdc+/DPqMJmU6k6uMoByiGWYZf2OohIQK2NZMBTU8VZEJ+P
0ne2DBCZ3VIlc8rb6yGkT+qthXsc2TzL4sYaraWnbKR+0V2b1bHox4U79VrEwRuvlPTWlC/1qFzh
c7zQaJIHzbExv1XwMuNdT1gzSJd1mZk84eKREoj47mPw3UJnIoLxX9243b0QV7733JaHIHxw4VYH
zIWE+afq57n3bJdwqbhweJuVwWR2Ta5BwLVg7dPSwlrB9axLHxZOb4JbxgNt1UBELBNx28dXGX11
E9MBgLYrK1F2tiKvLcO9xo97FdkHPDCsqFznOfB7RTmrM3+XcvpxgYhnsQFyis9jD7QLivus+p64
N1VwJyf2HpIQWoDqrds33ySRH2KWdGa+jEZ/1WL7iekCDm/LFM+zivpTk91qNRFCQGTws70L+lMN
eAGwpQPJuwHg5VTQRFvBJjBcZYmLS1m/aN3zAePOHKRb8eTK162SLUqIGLaJdIF2p6NNmwSwZUV0
puV3bbxp+m9hNCyzZo9S2eQRStoKCksjMMrqMWUpqvkVhsMLFhkceHjMuDaw2J/k8LohvRB8ffsO
fheWI3X3VLoHla6wckm5hHR/pQAkrsejrp0Fbb+xLHuJ+EctDgP7R6J9D2E69Pa9Zr3KuPkZQbby
2uza1Ly7FLJ2gMII8ic1CvDLxgUa77MDRZw/PWS9N/yjHKPnMPibRH5x62Fl9aQBoMKdUttq/mbo
CpjsB5kmZmxw9q0eojCDEB2Bm2sgtaPA0FZ3llQdRIZfTOHXnJkNdzuSXmdN9c1HG9uwGzhY/kaz
ETKgS2TAQWxrcJ5JvfJgHVRacWs09g45/fMOVr85gGqNl4mBcpoM8U62nQ53nXA6inekQrD/G+NS
h/zvu+cTiwbdFNda171Nb44w7sFWRlggGf01hKaCM0A3JXM46tlSv/aB+6Zev7QgTZjVPhBnSnbf
U0BT4wGiyOhELhk5XA7ZsK7zEYuQ6XvawyZtt1W7mzYhJS5+Blq8DV3VgXLuWCWECO1moISQUG2S
oGSNsbeE8IFaxS5ogEEb277fV6F1YWoJxNrgqKro48aACot65XubEL0Vq0quXVnb1DBhvLI5dzV1
j2TaRnMn2pR1PWrWzmzEoYqZi0QjC/3lTn+UoPy4KcGpuvYA95fl97Z012YCtvkWq558cM+G1LyJ
o24rW6AO0b85sZV9sJHNFIxgLfEi4EsfBkiFcKL98kTd/ldj4Z2df65Q3Mmt0WlK0R+spr4jkJ27
qPP0BjmoiigE1lADub+VAPi0XpFqIP8wHIhlh1GSL6Le2olqvPetn6Htndvuz8+f9r1667RtT5Wq
36r+5WgXYOcN1MJibRGRAE3w5C7PTlRG5Y+uP/37b9fXIqtti5h2Xi7UZT2Ku87bpwoORd3PQLrx
Gpmm/E7uQBnX+479sBnC89g8L0667v7qtbz31qca3293gC55ZjD/eEJqKCPsemVI4IIUK1Bke7ez
YVxgLpld9NgnBLCcK/apRGGHSc/q/ADMtUdRwVLEF+r80wuflSx9SGBBRFP84EsbubsbgxO1RXbW
DyburGhpGincDfaqA8T7RYG1LpU4OIlbYBE3HJwhhqQHkh8cPGInpeOfBi9FjD69vBRjdZOxm4y+
tiwgqLEPrDRo0j2chTjl6HvV5o+qp611o1lro7b383blS48a6PBMtS7s7FuXt87gBaskuS9G0+ki
mHD5rqrO3OE+rYslokY2bFi5vijD0EkQFCkpMhfupWrtLSIp8czJjTNYf0XxEImG0hq6NngI9ZDJ
iOxVBhkoGh0zf0QmJHZhsu3rFsCQWIIAaRKTxBGKvFQ/+ATJHrZRnyVTFcFxpWoxKQwUTU5G8RT5
JIoRIF3EM+IaVqhvHWuj30kaaP5JpWNlxWe2WEFg1UaoisW5n+2qwXV0yoMKNYheTbYh+lsRR4Ks
hkgv77Q8WqDjBj81G+7COluWjb8zbQuBrUdTJWUPdlGxzymv4bAUeE9j/zPNvEMOyafwwU7DYESd
RVE3endmo1KdYWdAe+xsHIPzMgjYicnZ2VE7OWStJEuvh/3dQWX0Nu7a02VEpkw+NbTX/jHUlGOa
/VSzYhtbwzJuJmb/Pvdvg3J8jDoSHwPOoCGvOG46ecBuA0WvSm/b6KhER0CiaDq54doentVEXg0i
vDbrV9t/0RR/mXdoxiUmRY+Qc1a0KBXh9OlWyq9rM1+Oav6zq9JtLY2c1x5N7QCIHKprfZao6got
Ew7xmoOY0qI1kssRInkH16hs+3WXuRSP4jPIbr+MxT0/frQAFfhxhlXut4jicDNRK9FPNMeQEpJ5
SORzfzzWZI7l4N3p0sMQlgc7fTV9GLV6suzVYjXAKWg6+1zz1X3tqc+BSvUB0IYtXqVWhXeMm1al
o1ab46/+EMLZQlSsydc22hppol2GpjjRA3mvkTOd+WZ7ShGFLVPG7cg4WiqGN73nLyUL+IgPM248
hW74INZa0+i/RTpEWlMFAaHuUEd3Ce7CenVmQ2n9fKN4ryUyPcJso7DHlAMKWdQhE9vQwyevH06d
Hd+PW9ZsizA9OdCo6naHvjo27Q07wIkLv9dtmW55FvkNW8261KRK3iAN0bojgmBox+FxnIpT29t7
jYZpiFk01800rqJR58PC4sijGutAg1LZPkSuJAjvfLEZUos4Ezi2Zjmff4mPPvMszqcjPijD9Fil
/6SaU1YInw/6/+dX/+ilzVpUVuT7ydjwnT1dYEB+6JUa8inac92Pzwf4heR5Z0OeC+aGbg2KVlfZ
AY1hitS7oAzOo1x7lj0K9DjyBkTWWn4x256jbXyeuN+skuPIZIAH2Q6FpWWTIxrmDdso5zQrsmfb
SHY1XEsad+uylVdhGB9SMukTd/zBV7Zn70QYgyfcvKfNCLvQ8GkpGNlZF99E/mOXf/P6GoU173FE
jktD8MOO0PMxJeTM6oXUgejKoXVWEJGsTNBOekqllxDt98/vbZrL77xMe9aIr9xQRlTOoo4I5pBN
ZKA2+PmVP6rozPWHC87AcqMxE+o0vEz0YVMk3squu51iDJsMSpok54sqi5fo1aPwgxJHmt3bkINk
CtpeurXCzgmN73IIijJT93SaFq4PHjV0MvPZC4nc0U0xiZRQ0pRl0gysQAXs4A4dKK9CSksg5+ZG
28qqV6r/GLlPkZ6v4MZt8yG6z4Z+GwE1joNLlUZ+irtqY393Xc2p7E0aIPsw9s9ar11jFk2FQD3x
Vj5YHnPp5CGyfa9Aif8gxxkFkNjp0QnG440u7p/Y9f946f+v95pd/tfXq/79n/z/S5YPZeD59ex/
/30MXsqsyn7W/zn92f/82ts/+vf5UwvpPZv/zps/4cp/jrx8qp/e/A+csqAerprXcriGix7Xvy7P
PU6/+f/7w3+8/rrK7ZC//uuPl6xJ6+lqaGemf/z5o92Pf/0xmRv/x++X//Nn508Jf+b4Qfw6//XX
p6r+1x+SYfxTU4RFFFdNImH3+utfZWH/U9P4R001BKJIE+8qzcra5y9k85/8RDUtE7NgQ+FX//hH
lTW/fqYb/+SXbX4odAjRpiX/8d939ebD/O+H+kfaJJdZkNYwT95GYkPIliVkodqKaas2/zGLD6oZ
q6Eko6uLEZJQobK72tDAO0ky+c73wuz5t5fy5/C/Dzc7yhhCEZpsypqtm6quYKLOg/2+0buKL4sw
i609h/plnm1MRMhS6gITgtlUSsdVk6Vt0W25kclyRUJ1AaEkt5oqy+NC1fbR1NIkhn5+X29jEMgN
E0FShdszbZn3PY9FueeOKDWb9SYztW4V9oW1KzzJPIH1mL3sX6MYsmZotilbKi/+7cPnkqv0MafW
jTqazWM/BPV9Z6P8WEf0QT9/oLeL3NAURVaFaRi6Ylq6YZrK26GiQQvHyNCTbVHJFRiMqTfbNuUS
eaJ0nyiI530+3i8M/f9G8f8acHqLhhC6Kuy5g4ErhYVSKgoDJqj+KCU63VpaGmS0Eb6plIuWbdvo
mzqk+O3XhXnQ9TLfVnJnOZHtFZCiKbTluShzxH8wTHHz1FrGQQDjv8FlCECJG15LBt1KQB320XQ9
AyWqINt6ZW5t8r6tV0HVmjvNlpODFEbFSmMRLdWmKNYU5PRzI1JlZzAT6u8tGimfP/58/ih8VM00
dF3oQrHkOc41qxMTNVCbNnDui7Ud04PNsu4UueAvo+imIat4QRmqUDVzPn8GSUcOFVvn9WAkYCB0
t13j2l2eeJb5LFWIAzyLYiiahl3UHPk5lhIarChXrOvaRnrESqV9XCAt1RjIhnz+2t4ZSrYUVWYB
WgQ8c5YCKBFHMj9yNcpHJj0jRr4bEFdZWSP1+78/FMHW0Ik9uirPd78sGayMUxS6MTJqckVJeU8b
U5/qIyo5nw/1l89kq3wlncDO55L1+VIIIUPhfeMba5sZg7JR3i3rGG3Mz0d5eyAzNFW18cNgD5im
Atp4syOTC7+9qjsbZKorKz/THNK+U8Za8DN2bWLYWJkIRFatHS8/H/ctwYhprgiGtizUvG1Yevb0
TX87qgnFFwWCK+7G87wMz+Y2Lr/FetRF6xRq7kONJvRjwK4HakWuFPvE6PO4RmBjUwTuyGZKjJvH
NXxYKOBoVbyVI1F4zuhlsr5FvIgWgFlG4lpp8Tv5m29aY6vSWXjsxWy72nyPtJK+TOpUMjZtkQVb
Aq73LTe6hNanqR5Ga6S+H2T1iaUx/7yazppQZMPQ6GlpyrwpGWZFb45+mm/rPjPRsqhb01+Lth2t
leSVsIfJ26VHD7N7729O32lk27A1WdY0i6eePsFvH1hPwJWoupVtMcZFHlHo2bHIEDX6fBrNl/6v
UWxVM9h2edL588F/9gaWfrYt6io54F6LWFes1+uowjb37w5lMk9NnkoIWbPm2NnGytw+Uup+24mp
QqWrPhjoSYqt6eK/VXlncbAq2AUs1qVuIBU9S2/GRqJxpsPZEq5bnutujCBRbvcnEMbzADONYrOt
WxoLUJBJvP1CENeEZybVsJWTQVrXsDq39GCeP39r7wyiC1MXsq0amskl3w7SjagBWlOPog6ATIRd
NiC+oMv1j8+H+es8ZwyLCUDIZBedo6Yzq0eBSo67LSLXygXi8OFKatN2XYggvM4Ha3TITIeXzwed
PsPvyQovUMfrzxKETYN9ZzbFZT3OvQZzk62Rat6VEdXQrFV0hsIkKRCTp39XU5Nd0TY3drUaZCe+
31/nvmnKgrSMCD7tfrPhI5XA5ittB4wKczQ3DxCc7nz0xeLCaO8+f9R3PiNKkAzCg6qCNf32MxaD
SOK0lbutl3LmWwyxTdeNQv6pU+V7z6TaGkOY5ECM9nYcN6+wVkSgcItRUfrEGzUrFOarQN5QngcJ
/PlT/bIffvMFmZO0fAy61BxamEJvh6uCpg5w6pa22Dmo1tqPjcK6FJKX3aeo5uIdkCbVY5jY1i2z
2LpOS4r9aFuKju50E9vhiWgmT4/39n50hQ2CJ7cVi9RJfXs/Xm+EWtgJgYyvGrZgPvvW3khmasZr
hd5EuSzqQa8wCyczBRbEwWwd+Uabo1Cp5OYmcvs6Xce6CbggkcYwRlStlu5lLxgulT5Vw+Xffn+c
DBSyE0NmQ/3LOaw3zLBJ1HFA7Vc2f6TAUzvU6UYEJHXdO3aKRx09saqjLCkF7he1f5UFXX5ea2a/
+vxW/hIAfp1RyGdsgw8p5iHTrJtc15Ji2A5q4dKmsDVH7tpgoyZJ+c1ttQCRVS84MX/eG9QSqkEu
zfFX1pW3n6sqSqxt6SFvbb3hgMFBIl2EQ9BsbR5zlZlKv6p7zTvlz/6XRcKz/j7sbJaMiEBgQSIN
uCaH9X1VhFbv0NEB1NfKKRaOn7/Zd0eTTdUgX2NGzs3f8i7qwffpA4JQIH3N0ITE4FXYCyi+Ik4t
gHcHI7s2TEGyQhL09o36suqPZtUP2zGj9VWMGDZslFqlSwbhC4dpkW7jgUJzbkYPwuvyC603VjCK
I/TZcDSP+zY4ypw1YtQLvVo5kU29tzxJNmTLmGIT1Ye3dycFphR3IhTbQaO74KMYdxs3Hj4OUl0D
5MZR7Przd//eBCOFEjpKcRrjTq/rtyQKCfzAEl0iUFkwYidKUvtYqBXOI1rhrZpS1TZZZ0h/y2ua
7IPpZVsK2bFMZoBd3ttBRay2qMMp47aIu9hYpKFWrvRWKW4Se0ATvv1/nJ1Zj5zItoX/0EUCAiLg
NYcqsmyX7W7PL6jbdjPPM7/+ftR9uJUUSlQ+LR0dHasdGcGOHXtYe612+g/6cLEnWrjx6ak1UDfh
61PgWXcSxsokEWoj3YtAhllIqLiNdk595g0k3/brqw+WDJgcgCqKqbvW6j3TRtdPE6UmL0x0DSNq
0xTOZNk9DmEDxaNsoYNHTuu1cZ20hYloCFS5tmmY64lh2QsYaGvo0nSrZLSgNixgM/CLQiF3e3sv
nuunhSRlFMO0HeYxrj8hc/tCpNTjvCzWuxNJUOKlIz3l168CsNhkU4QahrtaRa98NRrtAlqa66I/
2f5AX4lXNtvj7TEWj7Z6FwX5C4ZhLSHeOnfKZepqfqIZnik6xXgDbGINQyOhS1znR5l2UtkA0zCq
j8Cg5zZCo7U2EW7SQsSkj+BkUVDRSzuJPAg37PoPzoHcgEKZIObi5b4+bR8BkDLKSsOLUwei9yKG
qBYarnDeKwlsXZHnC63yAvJLeOcEC9n5CNBrzisNwO5YpdDaVZRdb3/e5WevDp1qlI7crWMYvO2r
O1JVbVcMSY7z0TR1DJgB/Srj1rwwypb9ndmNeh/VZn1yaW5HO0u/iKx5AtiNbpnCFdzPlQua/CGZ
UoUvmDI3/2Q7c6sf68od/+JZgBMxbV0YdTV/ehAuEslTn4Ldvr35jRvExI1NbGgswf2aNEaZRVe5
stE9mS06PthbMzxEHS3mV8FgnrytMolAKSiRVeL9ro0nn9I5yZNWecgTWKc0LUdmdNrs9S8XuQpV
OBws1fqnFtezh6QR8OG7o688H+oPoL+Qy0DcOkTZTxxRmACX9K1vt09ww1iZl6YazmNuSWc9u2km
RVhWIYIdYH3UCfRecxbTpD9ACenvZELGk1LyylZ5Il1zca8EKesBVOrGUN3NsYRfuU1+QVuufU1o
C9Z3rdFWHzU9sOSjodciv3fsso3vo86tmf8YTfsnwAiko82klTGWlPfwRkYOok9BWKG4gSctLlEM
0++hTevQOYNjaL/keVR3xyjywWAGvRWDz89n/+/CNNKvhhZlj3o4NtU3MUOz77mJMb7PpBpKcJYU
Sk504jN5HwalX95p6YJ/nEzNoh2cVK0D4rC2BjgUJlCetpMZv+q6b/9L4a8GoGnaWnNMBzP5Umkh
QDk3a5U6R2lTgNDvERKOGw2AR9k0qj8X8Nn/7F0m5QG1+pCTVrnBkQyT5sKjm6EsYVvMc5wSu9ec
uxELGeDsiMcaIS7hv6eRAeA0Fo7tn5ToobjWqOLYdyKuGubVSIsWPLdj+uc5t8YfRhtq7fs46up3
/WCDXJehXf+ISwLGY6oM7Z/GR2vhMmXRAE2ia09f2r7sPpVtzuCgaCAqFVGs/Z5qcyGtteL63kiR
ZpNuCvtuMsalOMwIMIFfT8h1iLNHW3xMDQlSu59M/2Md6Rr8vlYg/4LeH2I0Iw/8nyg3IQADJRhZ
h+73ymNP/eei62z/vewCvKgtYx0l0KLOHuENgjw9o8zDcIsYtPo82Hn2Y9B5kqAGd9LP42Abydmv
hu6XpfdT4HX8HQnymk1oHG1ft3+iwQwwSSDWkb8Js1bPQewsALqgSCjnM/LFKJHf8YPumixwqjvS
pTj9qCNx3h2yvDIYc+1HmGqcVOj+RWNYG6ZvUx9MpoD6pDkGWWh6SV0W+v2InfvHwswagerRAPB1
7BPxs7AZigKTbAzqmKi6zx4crUz/GZn++EkoNV8mlYBfymEKhuHcrJAUqJ3R/5d59uJfS7SZcVfU
Xaofla9r+bmYHO2bBgc5LONNWn8seU55TTudn4GdAQOH+U0/2JoYGILUR9pDQzoychvwWPz3P30y
DiP8uoJnpFn+6knW7iGYonJPnX0jOidjENTNyFLsF80q8hTHSFvDonfUtj+yJMg/CNdHC8itshLO
bXjW9kiFNp5IngbhkB4RTdprAfdYIAuNsi2Q6kFABV7riAOeGVoJv9XBOHSHwEYMqtZEQDjZt/5u
/r28gyu351q8GYJsRFKNMq8fD7uoy8kwYH6FKrxSd800m2hAVFnyoTbC6s085OVfQRV0/1mtGBak
VWR8LPpU7qFbN15L117iaIcWtEPCcv07MqH56MOUptdKWz7WFAJPWYqk1+0XZSMbopFEZ4ztLs2e
VeMTWTgkUQTaOCYkKwVyhFPK6+/oXTYfdF7RFCnRVP0bqglAwe2lt2xLUvSlv02h1FzXSq0OviVs
zvSmNK4AmkegQRqhz3/ZpQMrdiO/317v5ValzpQrbQoGsG2xbmn5pZ9rRjjY3uxn4AzDXtMZmh0M
qb2NLLjN0JWwZ0Dvsxbs5fsvl6bGDcTAIe0UtuWsbEonxI0qbYwvaA3JeZmHBi4cdz1o9axQeXfu
yB5B/Iehu5d5PtnJtT1TgyNKselqk5qt+zLtFEprknF2gbUrDDzkSMIF85QX1UEEhNnn1qIUBco1
aoQ3OR0YqrGdme2w9Dzf49p5GcAQMJkEwNRX6ciuCx+JFsG4mkYJskyQozOMW7tvpsawH/o6cv65
/b1f2hdr8bmpLmBjam3aZWBXyL2lDEk7Ar0sESVn+sPdu9Aa3Dsb4ZGdos7GR166ikulker1i/bb
kMkq82mPeVHCmFed11CTQTB0Lls13ot4Mu6jhnGt25vcOFBFIKhzpJg27c1rLyH0EdiELVyPtypF
tRbw6zwhWBV0ur6zv5cOSSmeAhobUlKqWQAzzwsndRBK1dqN6xV2ad5pVpc8tPG01+Pe+Gr81abJ
CWLzct3ENPyZNKFEDsbVUaYoal/7uwmH/hwN+sDdNMKd+sETJ9XqfgDY4QpyUIInbtn2szAe5Wox
jORr1IfNApmF0MHpUckQ1RvA/OJjUeWDvDAnDbPaYPi+fw+fY/i+GWr1IdKsQkBlAMP4IfZr7ZM/
qSY4GY3I0nexaTHe7otohlu/tFsY35muf1T5ZH1v0Sf6PAcEf3evtweXLpdDYZE0c33BOrtJ3NlP
HM8sF126sLCsnGEyhLKqWbT2+dWrOWQHtnQVbWchlhrDs7OLJpPQ3W59hAJQ6Vy0oarwDJoJAOkU
2Eif/sFyarFz25SOq1bLaY3joo+V+F5ZdQ5T83meaegbVPUnK82QOr+92oa9O4Qg9DupK9E/WRlG
NRm1pkLD99BaJHwPevmdWan6wx+sgrUvwCMu1Rp25cIo4sO+wSik1KCX1uDG6D7rIw59Z6GXcZXC
LAxdd5Z+K2Xn62+VKKuvpFUu82aRmk+kIybRNaofddMhmVv7cjiXzhjCQjBne8WHDTeFRdJIlJJL
RvnjevGUP4LDzfQ9XWujT1QYWvNbEov8s6nVVvnp9pFuLQYCAqQTMAiQeqsPFzROMLhjr3laDZNi
X8Uuug1VpV96AxHO22ttuCvHpllDJcDCMtfuah7nPLGMSfOC1M1OaY8Wsx6Y6IrU078T12PHB2+8
MbSuLWCBxlJqXftgW28Z3UO3hnlDM3xv6hUyFLNM3zYJIzV5iYRObWRyx3JeVo5AqtGlJ44AZWGs
CbPbPmxHggQNn5JJHa4WPfShCTIaxvJkMzK1mA0MXYsoH/7RTN+5NxuUAl5dQVe4KeJBR5kK1MXq
9UnyUWa27BZR+TEzvLDwAY31gT2g5ZKiyg4TR4BSpuNP9d+3P/GWHyAV4G2n2mNa65odVzHsuybT
vLSa5ZssRlQ7oFyws7+tVYiF6VKCQWSt5fo+c6WNVs527RR82WRCKm+g8beoCLqN2lloy2IBj9AC
ARMBVmkVMcjeBSjvM7+fKqpWsduWsHj0v6yA2m4dwD5x+/S2LiMYEgARADh5X1fLtW4Up6VwXDAr
jXWyRNGcR9XKwxT3f3A5lq49ETaQNS7+ainHpqVudqmPnFgLdAwOr+6jDnVQhaxNlyEnbsHLcYgr
1329EyCcBYlBQKscaz0TMiP4krcze+z8tvVo2zI+Do/057Sn/kVRd49qbuNMl4q95QA05OlYr2en
FO8d/hi5WYbO0aSKT5AVCoqcTbPz+TbM0n3yNMDZ+GeBWj83S8ADuWDs2fXK2IaT1czDh072e9xl
W0kKkTpZ94LPAQu4etml1g9pbreu16RzOx+y1kQVrzNDa2aKXq+1uxASoOoyVrkFnVLQ9MU5RDMH
JoVsnNL7V5ssqD3wZGBeKJqvE9MAaMRQ0Jz3giRlrraJmb2ujOC3G9j56fZSG2gJwhmKuVwRF6jN
+jZqwo2KuF70MhjRf7Copt2NE4zhB+ifGNlvGbtPgw4oYdP3hxLEzNdazMG9iqt5p+C7ER8QWPGJ
DXBYyn7CUTxzQCkVrKwel0AEpRUao05R3iOT3D8EFEyPcACk56hmaIWCGNQbt49hy6Dp85BeLBeX
t+3aylC4blSXsTbNpTp+C2klcDCHb60QYRrHfseot5eDI4gGMMgmc9XziURUoiltE7ZqbnkJ5Sic
E42y4cNQTpAk3N7bSlxk6UbQ1gZVTpeAjg+f+npz8YD2YOxYvtfEA8KsLjWX6iEJOv+rlSQ9E7X6
kCCnVNQUmUM0QPxzxGipfpGT7L6FpVNACdel6Bs6Y4RoVR0YWXavt516mOj1DLD2DJV/vv2jNx6J
JYsgguI2OkSN17958Gd3cHrMclbg040RZTziRYZmAcscmlR3dw5paz2lw0gBWlvolKOu18v9KBj1
OURhMa7r36Urou/o0BbfgejBTJfHPXKot3f40tzBmAEHdxgswI0+fbVn5q64WnZoZI5HzZZyE8Me
0Sff9ivI4Jy2LU9k1mV+BgJk/T03jWvubPilXwVt8n8ASx5jlrjecAhQt2sDR3nInMJ2At/hpVso
Zm5v8qWhswqARFrJ5O3U2K5XaVLwqEmBXGrFhPKdMfdIZNdAq0EojjtOc3NDS2+cSMkk81z+/Nl5
hpDFhMCKlZf64FjgI8m80mT09Q82pFD0UIwIgE5cPUcgUxkrn6TyQgWVUeMaFep9CKUqDVnWP1iK
iIyY02B0QK58kikCOxrLge4GD9DRQdgTDv1wPM5TsceOvPmZKPE6dCvJo9exX54R81IAVkzVj18N
C5G7sRnQ1krKYcfJv7xnzCYtcGkCP+pGawRxZAM1hABGAekqENUzcudOz5LhODLlywAPRBu3D3Fj
PUaKLNC9YDqpgC75zDOr8ENh5uCKuGWF1B8KHQnAKp0b9O6a/mhIiBJevx4wkOUYTYe5odVHy5M8
5PVsHY9On/6ho8v9kVSqgjEg6+2fMPXG5k5ytPHtDE6ULunyjfAp1zsMhrZOOg3aulDrJmb1h+JA
8x4xwHIqd1zW1lKU6EnEiP6A5K6eLdUWbauBlvTmfHYeQrttTnS9xlNu5f3OUhu3mbIhExlLMEDi
t7rNiVsJiAvZlegp07Z1A28OlNs7t3nLOp6vsmz4mXXAnQGYd2ocz3YcEJiuOdHmnPpPkxO13phJ
+QfWKGllS9wH017rYHYgkJloYPOtCgSWLaiPPk6SkfNgLGC2tWLYKm6b4+YXo4nkujxtzNStNqg5
vaLIVzie6v3grBoXagigeDT2IO25vdTLJJ2OGfeM6oDk4V6DNTs7bogLcs6y1s1jW9IYSywsMsmQ
nJ0HoXulQ8O9otx1suPa/HV7+Scq8esyKuszniQVydwygnL9LdtiTkIhOdtBxVbpRUaQ/HaruUNT
NHKgMc1M2RQfpgrC2XunNlVFICTQe5Vm81DSMaDBPoRxtnMqG688c5RkFkvsRXS8ei/yeoq7ehSK
UpCNEjBdOuNdXPvqn66rmuFIp91tDo7ou/+MyqbrfftQlj2vz4SKCX6Bqhctj5X3y8BHy8olipK1
1pxGyLqODGFql9urbBkZcdoCT1uizHWdMgyUNUYatCIqQaG47vL4HPeAtpyx/Hl7pY00DU4aIR3y
a95gCr6rjywsG40Z2/FAefTvh5wW6dGwAwd91DyV3628iYtD5AbDBR0T+dk1BhrcrbbXRdo4V6ZV
F3QcQDmqpquf0YlIMJUywVLrhskjFIH9oZ/yV+PzJZulVkn4x6cD4XO92RpyPXOoDdfz8zjynwoW
SMlODhqzt491MYOVmZg0VPC0tBl4/1d+PcyCBUqyKNmEeuGf0kYT1alO6+RLmvoS+tU4rd4Jo9X3
6ukb/pcGM30WMiGQt2vWyKkGbJAXKfaZJsbbltN+GFUYvLOCGmHpyZE7MeKm/Ri8XKD6OFW5zjFV
YRIjJgaFC0v03xPHL9/JJoTfVlDODwdkXO2IGJXBVPe+SWJIdBcm2NunvbVpiqeUR0xFGLR+BEar
necmoo3V1XbyfYwLRvulymKYbnNhiTP/x5zsPDwbV5QQnHIto+P4gvUXJvcfROby0Dkt0qT1HEYH
UbjlXVxPxc5SGx4P5CgwO15vQYFouTvP3lRdH8bcnkgsZBfq1lEjMP7ezWlzGYFxwIcwB8YHICcO
bKTgdUfv9uFubfT56sufP1sdXv4u7+yQFxYYx+c0ci1G7ovZPoQQilY792bLDZAxgk0BjUsNfnVB
TZqPFvBpx9PMoXiMrGR4C1jf3AmZt7ZEDkVpb5kjwe1db0lPLF2W3YR7ndCRtUQEuf4krXNYwep6
+/S2NkQzjQwY5wbRrnm9FHqv86ynRF1wDFeXxJ/R8srFHgnL1ioLc4H+1Mn9P9zfs2/UtvGgW3ki
IdnPwnuEkQqotqtyxw435m6WaZulXA/inc706umlpjyWs8ykV1RpydSdAfG50NB67y2Eo61EQpcP
l2Jpjgijlb6OfLqu3oKXo49oddpJ1wbjoFRVP2ZxUBz8ObZ3vuyW35VU+AhyqXBQEb8+br9H1lci
Nk3RweyOegGJtnE663mon0esbefjbjq/58ut7gYToxnao4H0yr43/vFbS/xiiA+Kn3hUlX7sQGLe
E7jO35SoUvvN4NAPOY2FE5c7HYAtiyZHx86Wvi1p4PW+C8ucZCl76WlD3H5zQ3SsgawF7xM7D3es
YMvWCLwcOkfEJxR4rpfiy4dQVU6KAU9NHOMGwlGk0/eqAlsu3bUtkyIqaFyqiNergKAeIgef5oXh
pC5h45gnAViMMkcB8bPVhzsHuGE4gmYQxQ6+B1H3ynCYfCvb0oWoUvVz98bvIU6o50x75KUdj6Nt
56DGmj3HvvHVgG1zlmAVlg7qKrU1ExcOWY1FRZv6hySHnHkYNNszOzvawU9vLgUEg+IfXRQll/0/
8xCp3s1wi8XKC2QEkiUyzUdVNCMRexXvPBgbn45Jh/9famWLqBr0cGyEGEhUukeStkUavgjuQ7QX
jwwNtqfbLnZzawutC002po7Wpd9yVGkHxBhQcxlnhwCU7/uh0obP0DnurLS1M6yEwI68SFprHKMr
RFMB6gouQxH10BEP1bmGdejNPDjxMQYCsxNcbSSAEKFSzF4IALjYq0uAGLMmgHgEF1ErlV5av88/
x7lhFMekEMMPR45uel4GvgOY1IUJn1sf72QiG7d9KSu5tIiBIwEav7abNhx13l8nuMCNZpztkuSP
N6jaCeAWk1iFy8RhNEsoExO+PlFVPrNO20yjtEL+h4imLd9C69G/k86s3qlayreB3xbuiRNq4eFr
3eCv2+aztTYcFWQ+BAMMKa4OuQN7Lkrbpd0PRQBKCAjW3vldGH5Io7l9cHUAP07S6Gc1Zc6OK92y
XKCDy8gw3SkqoNeH66vCT5121Dw9W/jAutm89zN7PCUFmiy3d/mU2qyPmKdqGRqTWOK6H9NStUAV
PUe5QhVuRbwDoJ7uT+ZYb7tmADtuVAVV0BHxWsDefRP6D0jh0GLttQyaV9PvrPt6lNZ8t5BQzIfK
iVV3P2iOk5xsp0SfCAp2/ho1WNXejMTWPaCGSruZGReC7tUnUlw6PcvnhRM9TNz7ChAGRMV1mbY/
pC/MH04vjO+jZgEKiULLeZsYZEA7lIxb3wrXuRANkNW9mBUTqdvWVgRfp2OM0dl1ah/eyOBnM4Xz
jpd5KuGvPpVFSXcBd+JjqP5cm0XizBExgs2ngsAq+1UFiRG9gROMaTsrERHEd9C2uw9T6+bjfaer
WbsU3WADnqZdHl8CU6Tx18qywviAqEuNulHed4/hEC3SG6IvUW6ZYzUBz5Xd9GDGqqz/igjG5G+N
S9Yehqwc+ZzlFOzN4m+8smAUqJ6ZgAcWl3K9sziB1dZCPtWjSdfJQxgFDH9FnVbPyJqS4B16CXHc
OaqGLt5xMRu+myCcLJFkbRkLXr1K5rB4gL7RPEFpvnuX9U5cHeq+oJxR8Gd/NVbYVa9/dPFqFm0N
Uo0lgbve7hhGZunGieaB+v6cVm3+WU8zKDedfsc4t84VNAZQE64J7ciVl06V3WmGWfhemtZjeNA1
tMFmBlQfqkH18KgCZMjBaBRomNx2Kxu3wmJFQIl8TpvRw+sdTrrRdm060GFO29A5JaWWo84iDYRw
1Fi/vp+9DPgSnS05twDAc71aArU4rgCNAWWY2nKOlPeMoYRLoiGuGN92/OuFZzlxUV+qeei1L7d3
u+GH8J/wdwKLtGhtr2yIWmRhTHUcXuKsV/0vxlPa8KHA4PrTbA7MkYByj1EgUgmsXB1TDeXBcJty
r2mwIsle2s8U8Bc8A6NcXKd1DbrIoQqZNYVeRyW14J1bikC/YyIAMa9+EtalUEXJsGGnNTAihFLP
mq9uFsTjUTeDVN1VfVbH94rZyAd7RI/rzaBp0+PY0dDZSce2zMNZ4gclF3aTNSEmCL1qSkpwVtrY
BG9Sp0MkLO2YEVNB9gd3zWEEk9EWygdQ+V3bhp0Npe7WgeY50dDZsNYlwQ+t71Ey8JMa6qTblrDl
TZbiPx0H0LIM216vliU+dFoJeMQwlyRddgWRtOWEs7gEogz+ieB0mu5uL7lcpdWrsJQqCMHwYviS
1QaJn6AzgEvkYk1GdtdAUHs3D/J1QtlPpkVzFJQxSDLWWudB0tAafRAyuhjKLy9RJctjmIInu72X
DYyMAxgcGooF0wSJwcphDZYxJnjr6FKacYOEGkNvI9UCsB2Haprc4F0X62V9NH3YUxCRb9hsZluN
eWfVVfrDrOJdWcsNU12oymhLUDsFQrDyZFVlOn0tneiSKTt+0IlHPyTtXN6rKDe+39791pck7GMU
emnIYbPXxjNnMRpXM5s3g2C8HwEkHA1GHndMdONNwEqogxDSLuQIqw2lepXoFO4iRH7AOmuKg4My
lW5+UTKjVlpm+y4wwvL+D/bGQVKwNJgyXcvTpnMv8qrFSs3ACLKDO6EuiZCnk+6c4cYFhNVyIX7C
DS+90+szDKq5HK0EqhJrqslLXNM6VllVPua17nt524be7X1trgfJHDAIoKqAaK7Xg+8gKCkphpfM
bpEHAKrqWXMpTtEUTl/1Md4jDdh4agAgOzrXkKidSPB6PX9wmkIGaXzB1dTmXRgkAiWXeEbhI1Km
KJEvyf3x3vWdqHykudB/htYlfj0UmlHrhaGTWhpw6DUFM5A9BTy/CvgVTXlOw9g+DHGU38OiBOdy
le+9FxunzHo4ngW+Q0Czstm4VZpFGBNclDXX3blvfFEfZtfpwjtC4VHBicyQyh6538bVp4NsLqyx
NsM8az50JYYgpW8RXKYedYG5Tcs76JHNO8Zl90ZTtpeiHkxQaFL9W0UQBPbxEFYJG8xpjM71WLyv
9NK4wJhfX25b7OZS4DRYjFoo8cK1Bc1jDPWwSV7bD0zXznGTvvGrwHnQsm7YGbjZWorUCEzIMsL+
wtUkzNoA0uhdb6js4Bgwg+bRf0sfiHb36OW2Sq40w5+q9uBezHUNRrPo7tOjdBegrPkY1ZVF7FUM
594MimNWhSGyoM14RmQGZcU61I/oluwR2C5fafUULxEYD7/JHVXruL5pnKGO9XppI5b9f0Ux9g+w
PVgnHypNVDGj4S/Hzn77cdV/vf1NN14OInwWZAqOpvwaLjKHdgFJK/3LpPdbhAmE/IA24B5/xvYZ
071chkcRVFoTsExOWBQNMYwHRUcFQ3ajoTwKgS7X0MxE/R1UR/w1G4UBf1YA7OiizWEi763EogF2
e8ebR025WV8SDJOo+9qKVaelBJfASOuxNIN7t1WoPDlT77ReESOqCIewI3+HKg3+zrWgmXYClS2H
tCDdxdLilFCAXi+fGmkT0vwGxFzXybtIBfN/0g1m+ISm8IC2UPnt1dsliYMZGe4kwuZ1RSgcVABs
kXbRUNO6cOV/yojeh7V8VwXya22If4ocxMftNTcChSWj4u4KGie4pus9NgNQ9zoZAYYGovje+NmE
LAeEfMGoqHTO5S89kdbrPQbIEuLnhd4UtObqs0qRhS3lBUYI3Pg7xZr22MDaBB3NXJ9u727jIaW+
Rqi5hEAgula7k7UtYUW26A1HVh8dtdakjNLIuETzsmJS+1DI1u5PRWhU/wb13PhHN6u11yPK4H8j
TwDotVyq1XaLOtX6qMKKjVJDgEslunxslO0z7iLbqtgx2g13jG8iP1zWZIpv9cj0kdYHY9b7XtTE
+X3Vad9FGQ8ozifDzu3cW2n1xtjNOPeWRfo/RF0KbKQIvtR2iOya6KudI9y4iYq4C0yMQQr0widl
MEqYsd8xCZKNGmlDqL8lRAjvnAnhNWdsrJ1AdnNrQGLwf8zXMch3fStKISjapJXvCT2Byg1KY707
m02b/RbGjOzTbSvduoMUUrgK9Ba4FqtwNsr1Sm9aiceVdhOgDBJl8aPLQ5AgEDmV1BFi0wgPUFYg
uXR76a2NApgHvEGUTCFn5eJcMcohhOvEm524Py8c9o95kelHUVjVHywFcs6gkgtOikLu9ZlqYyR5
W5jmqYpgvutoVaJ+F+ie0Tl7RdStXVFYp7e2VEqIoq+XasNeL0e6z15SDOmHTDcC7t6kjv1c8qLd
PsGNN2oBnEP/RAuWHH21rcBKtHnIbDKr0Pf1i1n5aHfOJOe/9TTw/6sgUW5OwZCKrwQIKOPdXn1r
p8t4GXQPckE3rVZ36UIxBe0qT2VT9r7N5HhXOmhQQR1lf/2Dpchbl/gDvrQ1vakqqjCyaVl6BTwH
d3Us0Nrqo+RBb8w/QBkjfEWUuCy0lHSuv58wJzCfGks1rjO/LaWA3gWY1jGsYiQqk3rPXjaeCdqi
4N8oLzKHvIbzQJ1g+wDuQBlHpt2AXrLnzxU4vJpiexF8l7nZhEdlZvF/FA+KB9fvpl+3D3d5iFZB
JW4GJkGGkznidbw+BW09iwLoi1na6lg3bXrqIWw/315lw1ooudBpY5O8R9bK0QgHDj8zBHDcjY5C
ftEKwcGb431cJ3LnWmx4bADwJCCEbTQy1mPQU93Pcbd8QqoMaBIP6LxpIoYMKUfevDdz+fpnj/Wo
flMcZurKXDUXkC4JfHtghM4edPWxQJrgoS1BovS6+/v1h0hsBuEV0RJAiNVz3vZwXkC6GVxC20qK
O4W4cHA0ksBp7swozvdAUcsNXlvGEo2b9CeX9HS1sami+4uv07wOpMQdmWzwyZ7G5hBDanuKLcs6
AY0bdr7elqGQa4D0Jxjlvq8MpZJ11UB9Qu+iHxrE7Uv/ER4l+Z5hzHbHJjf3RzJMY2Yh830SgHrW
/W3UaE0D0taeOQPpPyEKDiWvY9eRPMRtN+vvqwbasFMcgqLxbn/JJ3DA+mwXogNcDHgmZoGv/UwW
1Uogm0opnQd2+rtz8+IH/QyFBmCduOOJgj8KKZ3p5+mbOdLit0FLVRuil0R+K4zc7o/2DLD+6Dsq
HE5wWEnaLzYQCMYjNCv+GAXSzY/RaCt0kMKu/lyleeIch6ZFQ9NuEy075sYU/UPHNf5CDJBrd4zi
GA/oo6ThYYAP4U0d+NEfTMLgXAkNDTg2IZJZmRSzwig+jpTKynAIPoOVzI9UXJwvmWY2O9dyq1tB
CEUKB3aRjuZaydKwk8q0AY9fihk+5nuw3fA8jY5b/GrC1nyTjPRu7rq58sUJTPuE+AwTY/JO5WH+
6Ii6Lz9WXafedlKU1lnacfQY6LYVfrltCRv2DvpgKXYxDk8UtDKEEbeiwbqqQVKSfU4S4d6Xk4Qq
Vx/Fjs1tOHriSnB0dBwN8pJVeN72seky8c51TtoUQvIMnreijPaOffmEK8tmgvlpBUKuFyX2oiwt
t84sLDuyxrdVIeAVsBfyY9fA6OLcsv4tGWY+jzL5NvRhBL+MseMnN14AfsIyLEFvEFDyKrQ0OipP
uavhQxin9jQrSYdDEZXzGViHcWckebDTB938iEuHXjHquzQwrm9zM8tkSBuoGxLAyIfc79Oj5WoI
Y2q+c7ptL5tfkTAWnwydF6CV66WqeRSx3QnNs1FT8eBhmrzBre0dWNrWCS7DininRbbqBe0lPeN+
gW5chjTI/4qycXhs7DH6x7T85FOGAPUeh+zWtrD/Be8D3yZFyuttRXmF5sfga14TWNOxqcFNmy0Q
z9uHt+HxYYwhZIVhhmr1GjQ+ukOGSEtExTUZQ29i+u+IXlKMFLSCjNcdu3sh6Bu8ftGlXboQC/Oq
rWEVFQ2LzAoGOoRhABu2rvkPwmjydymEkjDb59VfZle1d7cX3Ygrl3ERoi1gUQABVmZSN1UkxxEO
iCCMyi9IlItz0FaAx2YRnUatzt6MDBIfw5EH3Mj/BBkP8x4tCwYRmIpdDzzo0PkspFncQFo27/K2
zE+GW/72HcpXyzDkzhG/tB48/ULztNTu+cIr64mN1ihNs/G9cFbmJyWmcBlDnHZu+Yt8i0IA/Fes
AE0eXcLlVzyLFyazaqt26OGPLxvnY93XyHq7ZnPq0g5F6EwohqNKwGKAL14dPrM0lTlKEAQNAAFW
G0R1yo/h+u+8sQ87/TDLsPrR+DNS0Cq3/b2J4o2NLomW+WSvJJir1eK4lXoQo7w+9jm8ogkQ5uwc
sP7XGLakb45eddZd0Ag1HKbQdvde7o3lKQwSE9GHola3riN1cyj6ge6vR5QkjkVLfeDQzrI55EnU
v21ykF9lmqoHs8t2Es2tlaGnpcAOAQ8cR4tbfPaFXVRketi4BpyrX8NbUKZv9NyqILDL8uHemAPn
TV1X3QlQq3+5fWGfrOfq3YSMBpUcKs4ERqSEqxsLfRI6CK49ePGs+oekbq3kNOXQ+pl9ON+PRqO9
LeNOfHenrqfhEDV3sS78QyWbmVl6+FcgBgt/dn6+R0nysiy//LKFhx2jJ2S1VyF5MDnWzCgs6i1o
pfcwCBQaGtVTPAfvezVW8mSUHOZxzstkOlRGmZqH1BzyGV1WO4538BYvXPjC2UOvh/9iCI8xp+tP
VAgGVsPY7L1u0OQXJ4ctKC9ndQ82fP5Uu6H43Fnp8Pn2x3nxHAIcw1HRd3EoaVA6vl600qgOgpLu
vCHuYO7VfDe+TPoUfxqtfBDnGo7XfOepeuHSWJJZKrIu/kMetJzDM1NEzY4jD8rec/OyBVQfTWed
iuf59sa2VwH4upAyoTW2cmmNao2ocBpuupu6/wqX0Lc152DnMXoJu2Az9I0oQfP80U9ZbaasIuYa
mZv2rEE5951ZBPUp96XxIRWK/6niodUPaHPbj3NUFB9QFyycExGbYMoxba3h9PpdU7kC+LqwCwDL
uz7bykqdvI6S3qsHx75v+rFAv8XdK4dvna27sCkCOVze/5WlNlOJkiH8wF5eFtqxzGN5nJxa7cTb
L0yT0g31dlQg/5ez89qNG+na9RURYA6nJLtblGTLsi2nE2JsjxmKZDGnq/8f6tvYcFMNNTRngzHs
alZc4Q2b0wvkpfNvkQ7cakdr1o00LnTfqHoYYX2hytS3PakrZDzzm0tG25g0xpyN94ZE0i6L62uZ
jh3IzRuFQPTDYPbd+7KOpyt78+KXsf+pc2y8n73AAE5+ljVm5koIg4qqNHHBy4es+UgfUj9pWepd
o1i/uP1p7KJNBNCJu44i1e7ZwycZ0LWGlcpamPnBA4d671Rt/mk20tqftcQ56Rq29UmfJW9tS20j
b9kSDx7Tuk9Y7IwOAw169UZRmvpolkb2aOLpfGN7Sv9m1ME2Fq8roGLibC6Y8w1DZus6fa2sN+Ay
zUMbe8t939rpp6k1y2sstJdPB4NtaGJuFvqYL3bKTNvJ6W3MSqZCab4ak57eEY+62bGc2tHzRxOB
JL/vrP7XlHjme3f05oc8n73uyqvx4ixSm3tGT/NDNvG53T2nKDk4ZnM0bipFpKGZ0p83h+4aT+NF
GriNApP4mQeG2s3uXGzVJPBBaGljgNoE+lJMwWTM9adsMKsr4cLLw0EjA+oODVRgVpBezleRl9GY
YUMaNIgHcVrWzj30ZZmF5pJ6t0ZveW8+jJtMxFYjRmN5UyE4H49HAV3qITVvdLvoLV/KHN3HpE6y
Q17g7OoD+VKv5KCXZhMmFqEDIb1Go/h8SDlI3EFK1LMBXGHRrRVjUGi0pKRiqFcehO3Xn8VeZIRb
TRVQHGk1bOLzoSbHq8SqQh2qzcH50KDaHA2xqT4WnqxKXzqL9g7GWBchPDl9n+CJXBMIvfgDvA17
z0PMku6+1UKIMatTaFKTnrX/oGrsNLewFAHWGnUpUddEU9s6FW2JrxMV2agCrvTr9UfxmVLzYhLY
OIADERCFrnE+CWnpDtIaPO9mHFTeRmvKNuxXT7j6E6OIyftKZEc5oxiGov03UXrrfp3N7L1Wx0b9
ZTURnj+YY+1M7ye0+efj1DdL8QWDeaeNRL84GuYFMinflVpafpI1FQY/b9v1vT12gxIsUyvW+7HW
1E8z4O72oOCMOZzWJV5+e3mNwnIWd7px1KelCQfEAKpgWnjqIllg9brBjzXKWYSO6e0yxX5LOPNN
c6ZlflTQ5Mr9pk8b1U+7ctTCKuuKT9raYS7cIeM5hnrnyT+dORRoXNQd4VZeVjruJnbW/6PIRo/x
xxho4rtNl360hbvMfm0LznTiWVl2t5VDfhlFrGi+OuREMqiBN9NBK2uLGLh2zfe5t+TiK+Yohnrl
XF44JCQLKkiG51dy3xKI9akr6qxC7yfWFH/wHMzmRKwdXDd/sywTh4QEADwDDWDC4d0duiwps5LA
wkWkMD1BILLDleTxygdduNjwjeUSBRKHVdweoQvjzCpHino8wo3DhrBg7tfWEIL1rk84F+Ci+Pq+
3z0NtM02VcKtB428KwWv3avvcM4r+jdFRMHAvbdiBGt7M72WRF0YBbkLTjfVwa0ntTtcRTtgm9gV
BRB+Ub3H664NV+le45TtkqPtW3RMuja2NKRcaKXnR9gxGyFqStmRqVWDXwxCO0DY/+mM2kpjYUHq
wk+4667M4O7yeh6VIhYtYBpTxBS7jTH0vQbrpy2iycqqzzh/dLdjjFEkyqO59Hwpmo21OGSgR1H4
MD4Il27Vf/kNKMpuJwHayz5dUgxzmU1zLiL0W92PVHHmB/x0HL9J4jyws7V9pyhe49tLXn4rzLZ+
en0TXZp4hJCBFTH5aBztHpC64MIZZSsjLjd09ZbJ+B47duP39dgHuqJX7zDY4e1686h4hG8iOXRU
gajslnud2rnzlkZGK/yTx6RX9VNjz92XTp3dd3kt/s1omH97fcwLGxnCIu+Dg6oAJZJd+KjJqujX
dqwiTzbGQyOVxk8Vtbh5fZQLW4qa5eZouLmgQzg538gIwwDxaZQqoqPs/nCbPBeHqZlEfVMBREtw
uE8qiW9Mktu+kB5qCnUXt9nj679id7luGxvMDx0Ykv6tab2b36l3vQEbWRlVcdx9i83x11Itlq9k
g/759ZEuzSrD8bH4+tG33h2hVKtXfNFKGTVx3GMtn1hHfBPE6fVRLn4PPX6eCgDUL/CyaZelrdmu
VdTlZFS0FVtfGrFDAK5cC2h2udTz1G30XY4jMHJjj5PvLEvmFVYnkePM+pfJKGBpDQpn9x0qnFYX
Zboc7SjJ0xx9RAyJrvUT9iJS//sB+IPRY0TWh6Le+Q4CvB53VqJWkdVnfeN3KuZMd1hGlB+KiWT9
WANpve8adObDNl7d8U6H+6gcsG6cxXGatTkNyra+ivm+cFHQNIegwFODePqe14xcBmjIrK+jdRBK
2A3jEuFKNxwmaZYhysLE03NvXImkL+yuDboMhQzXNqhDu9tpymWCi9MooylRjaMRD9L35umaId2F
3UU/m2eUdut2I+1m3EAynH5VXEWpVpi+yOr6VBs6YlyKMh5e38iXPoi+gr3pm2zMq+2n/FUcm8s0
GVZtYahxrn41+tTDwEUj6Ept5eIwIC2YMZQZ2EjnwwxzJxqiHhmJpmsfk0k4EYaXSvjmj6EotiVz
G/HpBS3Hw8gqUbq1RZLYNj4rlpxuNW/Qr3zLvga3HQgSDCCp5FQqyJhdnENVfcKCvmyjRDHVJ09p
44e6VZ2T0mpdUAuTEhUWYQHm8/0RnyYv0MXcfLaUUlzJxS/sExQ2wIaRagEB2IPJs3lo9T5N2oju
f/Ue79rqK0WIBu20ZLxy4V1YQMSotqYbnXnwzcb5AuZ1ts5abjfRQMfkMFaoCLCIb2zw8TjAUyFp
o7bJHOt7XhWcx1ghjRWR6lRoNhY81XzN5I2dn/GKqZtpRvch0ePpjUaizyPzFBO80mYDLrrboEVF
lS5vYOtQDUs+Gj08R9hqwxU25Z7D/zzMpoq0UZjpQu0rmXFddbqTdnlU1Ysxc1ephDKLmZS0n2bw
fge1jJeobuXq+Kmbe78MIrHYB3uh5ndxmm2di14IX21x3/Nn2+i+awtEhiP2Sennrq1FhUCHyK4h
zF8sPwsDrQeTwy1ioS94vvyx1/aVq4k86mxn8CtIYn61NNduiZcnaxsGfAkaLkBNKHadD1MWSUaE
G2dRMjbcDksJ4Nu32tKr34+inOInPe1X9Xaa9M44juqYARwurUo5UIheheujH5Dr0euXyotDxm8i
Ct7CUSon/Of5bzKHsUoxVBERqgjzXW5XWTTLAhu+ovSuvC4XhyIhNJ+l+UHynw+leLQgS28VkYEI
9c3apbo/S+HcZGvx9PaPen7RKXQDsN3bSCalrPMx6XMOWmn7vdH2URHPBpTnQjm8PtTey+d5zyNY
AdqOWjDY793RGtEpTfANEhEhn/5bmnRhYPgY3pMC8WXB47QofzRM/I88V0V+a0OCc30Nr6TvcIHa
ImjawTTolQlleGfVo/XYUzdTDk6ROTKYdbf6qcaxqfljNxtfpIvppK8XJUWGKTGWa19zaYm2zjEy
FlS4sCc/XyK9AXxMAy+PnAlfInCXFETUtglGyvZXcpJLZ46ga6NjAb0CtX0+FL56aQXWM4/MDK+/
dViyeyBA1zpKl0aBMYuDMg1JwMe7PUcdpvcKx8kjO/dcEHrIgMhsscPXN8GlUbaCIEhEomVYZuff
0qHJhBLJkEVWuVgh8APj6JruG30Rtp1G/RZWFfWVC9FZBsQ+lRjXRWi3Jx9mFy1e3EnKK5f4hW9h
FPpwiG2CbN5X9xbFnipjSBhFXdoDLA1xRB3auBJlXNhoxLabUNFzProfpVU8ueQUISLYuItzcDbf
ez+eXbfyUb5z8+PrC7Rtpr9Kls9TRyi9dYMxO0Fg5nyBRJkivNaveUS7ebkZRpdqrVZAJPLwQ/06
aylSwGpu/KMW+bUEZ/un90Nz4ZFJof0OFWybib9C0IK2n4GEvYhSdSxPxtxxBW2884+9llefUpFn
+m1jdm+sVG9fTMhLMEO9ecPW7O51O7ZEVbWeiMaqlMuRYM9twSUWgxvZnhAJVmFN+9gBphoOy7Ia
xnGh5nUNtX5hmYHLkl2xynQC99kdMsQTmpMWRoCTZSyAUKvG8jMEfUGVUkN++wMDaRXYIuVbXpl9
dwwv+85JraqKJM50uq9hwfuxcZvk92ws9rWQ6sK6ng22naO/1lWYcWNZbUziOojyTnHzJEQdW/W7
/EnJ1W8ytuSVTbzdVbudRMK/hY7EcJgW7JZ0yPqp8WpTRBY6raMvinz63FVofGJ1m6nupjFSzu9e
Pzgv02P2ERH4JsoGFhd9o/PPlB0ieiPW0lHpNusj6soJqjjzcoP2Em61djUdR8xSwzm3Ndzs5Bjk
SdMeAAq2P7ulugbZf1Hu2X4NfReqlqDzEIE4/zVd6thbkTCPpNcaYWskjQLzSaO9NeN6+05L5+lL
BRzwDwLAzu9GtX6/Ph2XFp0XixgebQ10Lna5Ebs3mzvdJbCwciZcHYfb2XPr+yFJ8zAmbzoOGGYv
b38qqVhuuQk5CoCf3VNpqaqobEWKCPPn9bGXgJ0aVXF/vv5tl7YXqnHkWoDXKAnvLqpWX7GO7glk
1tRVjhV+uEeAzs2nlt72R4EfdPj6eJfuBgoAm0Qt5xX5lfO1tHui3M5TmEuDsu+4zvJgJQPGFHZ5
TZL74lAA9zejTLbe3ihCne0ZufxSRHarW77VzD9rU1uDBQ+VK+/atgH3Z5Q3k/tu6x7DYjn/qLzL
FKUADh+lQ17dq44y3caUuG5en7oLz5nxjI0HgcYV/0LnR227wZnIV3DvXseHKu6S2Z+9bG0OGVrc
Lb6riaGHXjw3zm2VyvTP6+M/J0S7zzQJdze3zE3Wfg+ZX83OcbqVUF5ULvpzo5oukcRV1gkLM+0f
OQ7Kgun14NV3hpY5xdeqkRi7upS5Jz9TFuSn/d5z5NOS5SiO4i7edsFq5WZ1qHC3s49e7WnXLHgu
rA0/etNg3JYH2cLztQHQWhlpyzHqOhIcUWTlHXWOK6fo0iAsPRVNjBUJoHcbwK00RwEWkkQuvqin
OBWD32dGcqU0cuGsbv2hjZ1MMMOOPv8UByQbvvFjEilSNmGfIczXz8nyzlXW7wZN/sOV9d5Kcvv1
plmib8wlsNfqrmRHwTMDHYTOhhq3TuRhIHNTzYb5MNpIRVjevP5B8Em1/Qzvs/eFgeRWiF6i/fj6
z7hwjKmGQiJE6YNsa39jSL0y3cTKIWos5nKYXExENtG0MO675crldGmC0YQC3omUCoXp3bNXYBs2
Ue1D+XDWlNNg9/GnphurH86AFFwmFP2aIPvlAeHxc/XS3d/jNGJmyywTvAYnbXDCRBrvE80k+zK7
8XZdlfrK913apuR5EOo3khiB/vkGWkuhDqMKOyBW1S7MDCsJawwqrtxTl0YBmAUakiebKuwuYoEd
hGyoi8RHZxR9YCqiPDkSeZbXt8WFR3nTaPr/o+zONS5xxWrOqI0ZilkHdTLpP62x0e66skX/eekI
+JvuWlh/8dOo41FUY7XIZM4n0LbXOR23E5EUbesLjuiJJtM1k7oLFz3xHqcOHSZCgL2MV5Glc4GE
ehLFjoE8vtCUA9TS7AjKQL8t7TY9JW6hhkmxZFcw7Jf243PiAAyK4H3v9zeovQ7NgrM2zEsGzyIR
JxznNd8TfO40ltaVh/OZ+rK7Yug3oaD1jBkAcnY+oXWMQ8ckxzTqy0Y+Gvaamj4gjtQKQQ9Vn7Qp
HuU7N1ZtUCL83JtpWEdabOa03NrLqltHYxBuHlaIxFr/5HlplKCr8nQJ7b4cDV9dRBIHfV7NZjDM
ugYwWTPS5GB7mSHoLLkGRVi4c4pflbmmBJIvRjN3E945Fmopj56TK+1tE7tG77dzkRthmTuteEom
TzrHVptlduWMXtjXz5qi1Iw3p9c9lMoD10rK6iDpZC7Ko9lp7lFQJD0uCRZUKEQUQG+Wa8S7i4PS
pCdP5i7i+jxfhp72aJFbbhpNmh4fxLSOwdCmVoTghhOO0upvPKqY/usn+MLFTjRNyYkiLPC7vcSt
09lNrCgdLCLez/e1sHtCeWf4ooyecfwPQ9HaQuORMIAQ/vz70OGwR3d7n6ssc4+DHRd+qZTJe7cZ
f/+HkSjyb8DeDXa729B55ZVWWaPa5FpNMwRaVpi1nzWy/F5in3cNBHvhpoDVQkwAI50ew166IKkb
p5EF8rmZ1rA1RdrjOJQqD+XcjAyrSTdA84ebOB7a/xAd0C8kN9zAcS+lL5Y5SetepGnU9cNwb7qK
ODq4Y+NS7ib2p25CAuxgletaBmbcmT/wL2/um7Usr/VyL9xZW1BElgTi2CRHPF9bWATVZM2oNHdi
gMGZO79LQ+9QqREWuaLt/IddS9uf4jkPANpSuwUu5GTqsdw8n7f6XyjnIYOV1qc/e9C519TyLrw3
vABgDJ7Dbm1fMJvliveDrJWbrJymAF5Ye7sIVY3evmfp/z1bF4Ft3meaS9nYg1VAMp3rrBtDC1jV
zSIgFfkjUez31we7dNVAkgBjDIGbvbP9+V8VlHRSbSl1+G5jC8/YT2SVnFrZz0EXa0ukkWGHyQCT
58qyXRoWiDHtHhjdFgTJ82Fr05kBBsHmJrExmlsatU5UjkP6jyO1Bg2FuvGswCpKR73yxF1aQrot
FG/QAyTt3X1vUys89cWQRHmWcxRK0wOsbl8b5dLn4R1ENESNArDf7oKL4biQlZAatJUygJywsaw9
tdC4ju5o9Hc9/Qqsgo3UOr2+mhfucNQ4wcEAW0CqZb+a3kQZLK1UNqiVa7dpKrODMCbHj0kerqzg
3udjK25urC96dZT7qCtuM/3XzkFHa128fMyiMcUZ/KSXcd+EZVXEazBMeqt8iSersY9GqZfZTWVb
ShPEVQeURV9jsCxqrrqfVBeg5xHZQnkjhnJ8Ksout4+5FVvqlVDq0sz8/Wu3P//r17bKkhd9VwJB
BVEB8HpEmWvqdR/kzRvtqP83MfCOYIlv+jX7CmjR5WxAutlUitbxszqvMpAVTWZD6ZoHOdRm2PX9
cGXlt3tuF7lRIQSN/JwavhDyQ7u7bWRLyOBUXv7YT9ri24qWBgP2rYFrF0pIacb8zvKo4Th45ZWs
8MKtz2nm+t2qoga/4Xx6R5na/ZQnaWTrlVGFSVvQXXatvtRPyYxwv7+oznAtP7zw3G4CaCQ1WzwJ
5Ot80BK1JZCTqK17ip7daYPsjtjCC39VCo1NRDFYwyIMbF/6RgrI8xJTXWBI7mmQ9rsAbU7qXOiA
JiOlju0H6ag1rcFUC/S8da4s7KWZ5XDZJG7cTBy38490FhtwXbl1TfJ4S3IaQzuVttBPdk2NM1Gb
9cpJuTSrVFdJAzZ0BIn3+YD5UOYGkL48SpMx+Tp1ogaJ1OSH1tIW5zbrBk/6XJnekVBfKa8M/vw5
+32Mk6H2/wRN9zeYNWgx/e+GmR3SfIBOqWDjXlQUt26NDrXwQ5LLkc7omKSh0fe9PNDDVHW/Ndzq
QUm76SlpFXCsItG76gEiZmuRjWrxrUNBRDzGcdY/NnVRfW3ablX9unbr9di6lqyunIgLDw1VLmpz
7JNNXHNb178unLlNGxNtxzRq6nx+wIRQS/wBi5rj6zf+pWEQcaOmxivKadhW869hoN8IlNyKNKpG
Zbl3B7D3lemkV0a5cHuS+kAIZAui0LGnVNqdtQ72ZJdRbZnjGhpJ7SHbq9RAx0wKyD9e/6YLOxAU
BE8nLCuuz31hrckKvZ29BjTg6AnDr3h+7NAoh1w79kk63UKbmRU/H5X8JHW8PQ+vD//cYN/twQ2m
w+duog0v3JNHPG+Qi6erFBudmxzjrsaJnHH0T1lpTkNgp3WV+JySnlOoTZ4ZJhBLI1x7RxgTupWv
R2YxK8IlX4bfBnpea2DOelvcONLh78+lgoHC4Llxd5JrMj9O8HGmB1NNk+lTb9uJCMwKSf5gaOJE
uUWgtOG9HIfizkyG6hGbtbV5+wJjWLEVZREvhqO0O/QIf5SDMxhlNGp50dIXjMubOJmLFox0Z16N
Hbbwbj/DmwIAicqG599LcKxF1Y94jzHD2ai5ATyMQguGUm1Lv7Lwvae6pwp6eSv2xL6dOJkagD3t
XF8ZW22geWCgczetZf1GQ/rtYido404HpwgVdF+Sq1StXOcRTH6Vu6y5Wg9HZV463yqKN2oHPg+1
SZAgIw4FAJDM+cntTZmmODEUEcKT2hGaTv8rLuMqGPS1+vP6jr5wfOlUwAcDrUysva8cJ1vrvUbn
JFJ76R4XYdhhTzE5sEX1+fWRLh1dXkUDyCDVNm+fb0+xGMTalUVESexHUWbuwUPNz1epTD+a3jQG
6LGKcNLq/PvrA1+4BzetOUZEtAxmwW424x74cGkxm1L29cFYFufdAsDr7c1tAiwCDiAzwHPcXRRZ
dGZRdW3H9sBB6mYVSn1IZyyIlEG7pnJ9IYVgKMIpyo6bPufuRGa9GpeamvNBbpLepuVUBa1NOpgN
i8abp6RBUavy6fVZvLBRPGIpOlp8IjCqXVoW9/RtrBF6Tba0HUitLr7LNTykpJNdQbjsyabb9me9
0J3f4hraGrsF6zPdazVNA3yyprkameuKS+U4uOo3T+S1hP01L3XQGDNskDWX8/x+BBNrf0oSV4+v
JIWXcplNaoZWDu8bacK2GH+9ov3SlmoiVQg/qpn9ihXqi1jdpvlnzS4K8OiOXX6GPU1xrMmHvP2o
LDXEnJaA2/YHy8we9B6L4dMIUeoOMBomm/WUJKZfxGP5RiG0/02cAzoYhDBtx33UmznmOOSCth+u
CPGp1Gfbl6pYb6RlrEFRkl7E2Txe4TxfONeEu5sqLbkLieUu4HVrOamxM4pocArjO7qZ5uclWdYQ
lY3+FBdWe1fSi+N9U63o9S15aWQULciktk3p7J+KVGuWCp9JEenOkkp/kYsaaVgFeGGBsHYTcp8X
BRnVgKLemLpDe2VvXDoSW9WfovhG3Nn3GNiRxcgRLaIycRTHx+RV/5YlZqMfx7hVrhnGXrjGNmoQ
2SNpPDeZfb4RyevLVNa8P8ASnbAbOpQQkZULX5/TS99ENRsg1MZw46Y+HyUhRqFcODBKoTmPAE8M
P1WX6pDwLB5eH2r7wbuXHrVoRDio8wL926PycAoTjdLbkNysWJy6snSywJhT5+ssptSgZzNUT6+P
+PLjNvI4/TTAR1Tq9j5gMIOhq3t5GVXAnatgThU6CXA8aVS0xJVXRrtwdVDq1YE0kKJBgdyr0FQm
JUgl5upwRxeR5kHmmzRvNaUPCQjq+WSWndsEPRzC+tGTU5r4cewBbV9aS1lONu/w4mfOsMaHqfZk
frAbc6oOTaX3sV9aRmO+eUGoSWwisHRwaSTvT7LeoaBRobMZWSCzDpk3W7eWqDFqdXXx0Hv9emW8
C8sBb4Brnp4qTNB9gRasX02lR+ZR3OZGQNTRBrmLMn9ljM7N6yt/ARHB/UTaumFAieBf7Ou+wWVJ
64uICVi6UCG41gN6S9WpbkGqBd6glsKPi66Rp9VpM0L5pO1BbchCoMhYNbWAe1ym9l2KhpDwy4ZW
d6gn05SE1PvtKRzziTf4ys/eUvjzM7LVCFF1RtmSp34P5JhRtJzamqewVHMwkVPMbQgBVF/toI0t
81+yUw8OUulx6QjHzD+VQpTLvV0Vm8wtOfC1EsDLQ4sGCgcInA7VPaxOz+8HpnDAkoofNGmy/qxl
iu0bk+cdRgjZT/Uwf319Ai4MB6AASs0WVdGm3rUMMkWdpmLMCvh043RK0X1+P+Qr+CrPpnJkrvm1
DO/lm8JpJf+gRUk/AnXF8+/Lzb4yFGEBRcr67OOUAhHXxBKHMO28Q17jhrvaTfaEanR+Jex5eb+D
s+ZaR2xtu933twXkDAmNTIxRLdTmsLpdEbSV7lx5M0mRtwd5t6e2djWpHFcgcP/dnNplFqujKLyo
S1ojPdowa5L31eJYB09blNQvJ2yWgwm7lO9aP8nukFpz54RoYoyLX7rK+Bv/DJIvmGH2t362koc6
LsCVWE2H7V+rlWNzTxeq74KpmhcJrqBNE7BFegLgZokRG2uSfh4/dFNVAElZsQcPZhEX+KByCFuE
wx3vn1YtlG9mY5UfStHbCQVDPf7mJkm6+nZBBBUCxVT+rCiLLWG1jvK9Vib9P8syF+W9t87zL0sb
xxymijVWgSGgbAR8Slr4aMyhkgeIrfvSerOa+jMFWOvY9Fa6BKvnLOIDSmHFZ7UqxTcn1+U3bV7z
9pTqRfcldamgH7RsXVe/aKepL/0hFuJfRFFSGQ1UoRTf9Yp08msLd8lPU1z1+DBAmxTmaZps2jWe
Miz1P0lmUI1clsb6qKjS/ZlNXmMdMhSCppOOa5ZAJ0P07b1Q6Mnel1C4knCw5kLcDaWyqHcA2Q3j
51h4uDnC+JnWX6NaC/SlmkIHQq+tVRxk3lJQc7AVGn0tl8iHooqbT6WlxMkIeWf21N/r3HgVXunN
ZLzLDUkZF7vOWdW5kh2lIsXHchew7m/dTQc7ABBWzYS2hvWbHkZl35GsLyexrE0XDKBBnZuZ2tZ4
U7hj8TuN9eEbnWkilBKkx9OgoglxQ9kgHX2Qp1MV5v2izz6agg6eL/AAauy60qkJgE4lf9yqNswA
ymG++kNVFj/kkkzwvstkoj3SuO5HFIW1AmhamX5Fe7tuoL21xfcetdIi0N2O8HsxyC/A3QEmPODh
UDY+IANt9cu14N0v2soTvgWZ/necIDgWaBqQGygCyZKEYOe8IiRQmr/gSK69p4Xcfwfb0FeHtO5E
exiLZGqJGtxx8G1k24vA9VD2DVpr7f7QhLHCETzN49J5VeZnS2/fK9XgAv9zaHaWUhNaQKNGBHlc
20Mwemn2qHQtIr8WQsaDjwLAcCdyt5AY3sn2S9KI4i63eK6Uqqx/LoZdeiddLFoddvDJisBDc/gx
66Wd+0qlj3PA9hc5jp5UqP12tZx/tdGIv61Yht3KfM7mA0wfjIoqtTCKsFfX2LhPm0aH8CJq8zal
Mi59tZ66uyFD+8oXThI/aquaffMGskB0PrLkkxRx/lm1mvVHquTdGlhZqi1BrsfJL0xsUoxG9bHI
AgH1MvEVPJGWMBZO5d7UWj9/MfTG+ODVwNH8TCbiyyxW68lLzGEK1max3w8laNcwzdzplzSVRfeH
UVIpbV1XppCzBgNVgK7OUc52cFEPUzkug+/JdVT4/wO3NRF/jGC/zB8AvyUaX5Y5TR4OnbSa0Fi6
bPkFlZCj3HmZlYZydc3iRukb876kOfewxqkXlpDXkarBH3XxwT+aa4D+7ihDSS2l9EvU6oKy6KaP
imG3uKINrvmgziL/ji59nIdeURUNfo59rPgjNqnfnMYRf1B5JtZLNlodVjSJ07MLK1zJF0yvA2vJ
hq9pUnRJ0MxJufrYSHBAxnbu0YG2quansPAr8mMuszLsGkqFxz617S+2mk9/OtstvhjVIOZDb4+9
FXidnX6wUDBLTmDsISctVTMkYVq01lZKIz4PCfQ9jeAmiTt/ShT9ZHaiTI6GpF3lj0nXvpuFrgpu
unJ6inWdmldlSqZNOrnxK1OzJD0sbbN0RyEWl4oOfZ7vxlrlaehSIcNHEqL8U6ek8RCUmW19pZbX
9odcSVrpwxVd/yhVLzdW4eyu/qopy1f8i6s28BKlvGlN8udgaoSGDgVKpCK02TOeryl19QHKYf4N
JAdIvLHrx9n3PLX/kSRxgwdNJdV/bCqxXwtAHagbdLr4UViL3RwShONs35t6dBedjLGCPMs2qDoM
OMvP46z+M2XAt8LWsvPyMI6z4wSNqxYPOhSJRw2+yBz0c5r2gZ2nxhck+Sg9qtng1k9xr9o9uMCx
+mfdkCwcR01pD2tS4a6mO1i+mVrZqyGi1n0boPo9f6lhDnUhr6xiYZpT4SgrCM+RSkFWR/PXVke4
EsYRqrZ2ta7OwVUmB7CPowCZADCLbKhp1gB81diKT52sNwKmY2ZMij7TWwgsIXQlQPdQKw/5pOhf
qATIxgdABkxykNL43ZWe9w5GFOxPZ4F34zelHCpM/orl0ZjH+t4Saef4ZtICLOOJFA+L3i5PphTr
kywa9mqCN8cfNyaYO8iVKJq7Q+i3cy5QOS3axG2O5oxCt+/VQ7+A9kKO01fy0izujWY0oyyhwZ9I
rgUM4tJUBEs+Nk+daaTimI9wBUYaCvIWbaW1odFkdtGMn/g/OKEh9T7W/AsDyuMZ1/ygJoeqdaY/
9bgayEVrJpoEVdlxDaqd9N5B/IiTcBkW56TpVdcERmzZVYDmZv+vVVGv8NdaTdNjvvROySlLvD90
HVrcjrlNFH+VvJYBjtZrit9khici3e7yz5DZ40pskUpK0LIwiRpBMfSBlrRJ4WtT5T2kSYqeirpY
c7AUeAT5ptHk38ZiSP+VtT6NYeyU7kIxW7EfE0OVnH9LMSt6W4VFgIGqKEgoHlbRsM6+OVTdw+rq
Qxcs9Oo+Yj4xLMeOuz8a7Dn2wrmMiZBrXiKdEuEyuOC6M9Q9oQ/y6tp23H7VTamvkFMS8bldVqzg
Kwkuz8f/x32oofyPoTPH7Emp93N3I2DQ/WtUSvVBKJVR+hby0VOQuG4tgin3xjlcxHZr0bFYHudE
ZvZNrufZO3TIkFLqcFqzgspqxw8C64bltEiY/0duCfWDi4HzTFCgLQc5lLX3HnW9/BGppTw9tGbj
lGFlLWDqFmUDZvDeLNzIa1LUBzVDVtKvE5VnB+Or1EErp1Cze0VJqBP2rSzqYIIAwvs4zjVHlNv+
32rt8w9rtyB/ppn/x9GZdcepa0H4F7EWiPkV6G7P9vGQOH5hJXHMDAIJJPj19/N9PUPSTYutvatq
V9WEZ2KTdYirQ4/2M/XW6qKiMUx5X7R9naJ9uq13X7+67sA1iMF+a7JxVnOZTYIKmxPkMJhsCFwu
f6frcFBJYhQO0WKiX33S8oa5x+LflO2QaL4BgGdWLhTl3OuNHLPAqbcpq8QU3TPQNTaLMZCVRdD6
q3s6ukkIYIqZurj4NgwLJNFIl3rsLwSvSJo8IjwiEiMu67LLHLOXI8evdu4UvhBDJtFE8y+bLX2c
ehA87pl4cLLSpMZcNg07CVPX03i1ZAT8kyJcG9wCaGKRsg5kNfZKcFbKfe0+CQK1JXawtfcyDLJ6
c8I1fY9x40AY1FPT19aG7sXUdbmcl0MPuBYhzVoApqUz5YuykcOBHx2Yk2ic3rfU3WTewwlcEcBZ
j1e9bfzXYVl7n/nDa/xMLgLxZLou3nh2ZydAZxqiBimw/9fcFWYsH4PkiG1WB3DSzLoh5o5MWP2S
yV3U5lzD0GhM5pz5u9uN3TXD/bX7s4rxWK7GoHaeh8HFv0gh0X/zvqUoebjgjpe1EarWDB2GuBqJ
vIerw2OUBCdr1pe0kbObdyRwfyjXq+7qmNeOKHm/n6+wsPfanDUPbhKHYaejPRyChyUoxzbrktq7
MbvjmcuAyE5lfWLWVxxUQj61G/bkJe2R+9HJtr0xUWm6fIyx58z1LO3PGYmezmpPRYZEVN/avF6X
TWeYiZWSfGLT1SdvpRHP05HJpuCoemMOg7T8rbtgw8gobeI245Zx3HvPQXJyy3AQ95loBc2uv4nh
eW6aSWW4Aom/uACEtCDpiFl0PMvhZNqRQxaQkGIyNx3npwrt5JThhlD+8VdP/zjksNjC0nyMPKfv
SWDBS20ptr379mxJbLdkJQQlOp95bl5Ue6SPyBq4/49oX8xZHckQZO2cVn/17Je/oTi9IQ+T2d3y
qAwkfy3GuQ8T9NHnEoR02LUbPQ+4QS7Z6CzdQyVdSVr9GNrfONzhhZ56ViR5MEllij1dxz/shi8/
v83HnLOhH3l3Dm/9Ykb+Rn0sSC5Feth11tG9/B76ja8n1L61eY88+aFkjd2chdM3fxnR7Fcv+1qB
/fcc0WCQS8c0sc0ma+uAIlzakA9sjIdvSs+MMSjxqyx9fY92IgzybpT9X0KAlr9BlXJr9AHeb9lc
q6MpdOsE78HKbJYjmTfvDLQUMgoWItGE8nzXVUPQ5LvXbHVBmye/n88AB66Pfv8IbTTLjNwcZstQ
HP4H+3Z0Pk6zaVt0YQp9u6fb9N6UjfkM1wHRSDswOmXIYJxHOvaQ8XWd+/KyzYNnsnXVlp+5D+fm
RCy1QriKtlNzK9r919DgT5fpeHGdnAu+vSnJPqHaLN3+xzFVczsJq9r/Rg/R0eQM0Y+a5fXuLM2e
shIyydS/xYC8kUWihuqSlIgMC/pOiVTG2zd5GTacFzK77H5Fn11OIwIXsTI5D4HgtR5sn7tl9A0U
DxXXOEEsyz/yQZIuM/vRMANWeu5P35f2x+EEVmcRIqSuoEaXD3b2m68o0kFbhMrpnzfhNmPxfahv
J5JTFtr+yJ1ztjvEnY+OHLRNaXR6hu7xJdkjqARljHVzxCcO15/TrZ9deaCFTJ2DKG+GXHs1tuns
ZbRWy1uV7InN4xZzicxZFud3z6Xxp7TR9NH51ZFmpk9Xan84hUzEEV2XF1gvofxJJ83bXqqfex+H
TbY4donP3Pv7S+tOzW8EOfN/WDMNH0t0ePHFbt6sc9g1BiUV7ZIbYxjXKa+PIab8D4h/s4EJh+G4
q4Pf67roB7/h780a0i4+reyGnqn7MCXeBq3PVcNdHebubM1Tz7977hsndS7R4O2/ymFIn8tNt2lR
Oki8eBPmhZs5ALjPEGXRcdVIGK63tjzq3OlXH+FZcoSiMGZs3jp630s6JOmHOaKAOp6ObUi9wyYe
7U2Z/sMIaO4ymsFlOaVLGfRnvBqSNveTmoK6l2b4Sdfo3Rkcw9cskKHHABZ7Sp0nd05+27LdPwIj
9E3ofdvXkYC5f1KuOSuJDvkL02EdqZJoE6vMAwL41HuYPK7xMR+5H7XNH/qjNMj2xBlv2FfRMSjF
itAAPGAur2t5gCOp2T3MpU1NC1Tvttwe0bHEKQOtP1xaJnN7tWB66bCoHzreqVa9ukchs+95o5Nm
4mKagaBIHuXXx5N/6TMlxp7rzN9NcutI476t9bI+sjlLM3QEQ31H08y4ttcEeqCIUNuQ7ZsAsGsO
x6cvRFPYZ7XE//40hKL6zyUp42oUYno2h1IO8Q1EqmSll9ipMGUdywzTLDNiWpEkTV7XO2/HyjoL
cNkm9lMS1P2fY/PSD9fRS0t+WurBvc5HumZbsgvSXROw8Xxdpf/qu9v00erUkuC4JMZktVXSvWZu
XA0dq1manJQy18tr0OUqCxMrX6pAMm9E21w/uE7KtExHVztnliVhOdjNDJ/bOvLGohdE/HCsZsw9
Ay/Cf6aN7fQZ9ZtWWbXFB3d9mqgfXWvLZ2P9ksAniIt/im/z0KWCxcbY65P/bKMtn3Fovze0RfxR
Iv4asq5lKMtUCbKdBUta/dY4PVb5MM2SG6aqk/kkpeP/E75J6gLj7IlrRW/+kYXSZ1V1SkX6UPoD
d+oMQKPO3i6T/kYf8/bo9O1QozzU6ZOMlpUC7bgHwEa8+LpwQFvH0xFODoeBnE8vc4dD3EzrFAV8
4DJ6x1qHJRuoxuE/J/DqewIx4HWTxU4/431VQe5GjX01rah4XtUe3TjL5MQ3rCYmHoTSWlkcjKs4
uiEL235JbNuIXUCp9yWDHVimClwMnIcwpXAuul8/xy3pGN/KQd3Tme3rZfhecszSBownt6O0jwtt
7MeYRiu2QfDubyk5bTUDuWonrCLX5EOOaf+6kW3AVWHxvUVxmTCLdce0PaUwWTWT9iS8UzAcQ8Ri
W+y+QAQ6y/WIjducpaWIHvqw9G9iXlyRJVu1ftgqHP7QwYkvf9ghBGriWEmFkz4ePbKMIWm0Przl
Uo6Ne8syq1yQcJeTLRJTyd+Nv+4J1FlaKYwl0kid9FEtPzawNkHzXnXyRC8AtAjd1qisHur5q3fJ
04L6KYe/21JRPnsw26QwyeTw5h12eFKdV38hzGHGFvO6vR6eso97UJtfnA//mTXk4A85taLLrEKH
imtmOX8MeFjcV9VUicvRbdXvnY4xyZd2BxNKY4ax7OjE9LMy2/jr6Dz3fRs9+bJg3fTuDGqJLgal
4iMeBvHvpqlKeZJq79piBoEbi8OBV0SC5gqSMZX4d6A3/6XwJ3rvRzvYHBcjBlc6VfE57OD8Be5W
EWdu5SVZE7/Du871utcoKHGw60SJliTg/nezFN/tNNuHPl3y0LXWXtIFhIW2ZdI/IKzFf22cTi9r
WE+33tzE3ZUeXLcuOvxKgtxwmdhM175LConwDpXtJqheS2feq8zGov1p0tqhbFrj+qdpWsJ/oxPv
wKnwPu9Hs2LGWfeNDIC2O1eeIH7MjYyMjRE4xPqHV4l6pqhVfnwZ8QdPMs4l4mq+HfYL++reUYgo
b005lTCu0tu+EC1SVdy9xtAYhmlyzjyvb5KPY/66y9gyL2imnGtfWhMiLoA/zGTa2SSj9dg+ZpYU
xozsngQsrqWXzXpYgTGbZRMQLKKpMNmA1LuBMlk5WH4l+n8KgAE823ORfS7KH88BMkIvD/TqMz7X
SwucgICtymanZyQ+JE4vWThKPJFZvOBZ9WXfP63dTPJvbYZo4s6d0jSv2nm5MQLLOT5iu7XFQA70
fT8PaZQTT+T+KO0SfSnoi5ex2ugxdMf5XPE3XMAJwymgPCknLfwe+avQBu9c28TN27b6m/9GkErw
PKMgk+M5kZDdP+Gq1b91Fg41XiUrCZcXxV0XXnDAl/edgE3N/XlY7rwG7cYVO1jbcNq3qfxYqR3X
dIZ2OLcyDvu8j/T0GTRle5ymsk8WrF0joGeC7VJG52lb32ZlalBWanZ92WK93qdas5ROmPb2Vc/m
e2JjQPwv3Dv5tDdePOK+sPiG5r8d7o30xFO3Wbc5zWyCNVkyqf2rHSL/dqrj/TWEXP05cEpDTJBn
87Rbf/k9tXP0Y4RgB0FrIsbN0W/Xtx5h93QXk1uzMBH1hrFyFjTP2+C1QELbFjJLUEib+UGCri7e
VT8l/tYBwoR76APtu/ukCZRHtz5EgAWLqk6wAmNMl9PudO4uEuTuVC9eyczl+c2NJO2PfzwSEZY5
ifXcYqG+vrVO5z8lIKe0G6hu/hlXiJ9rp5z3hc/iZaOblju8kPJYDWVa/4y1z+qtYESG6Z5Me6PB
tGRRK/mNA1JlHvCc7SdW0ISZT23Jx4HVsNENSxhjcHZrP/U+e48lyixol1Wfk6jc6GRSGkpcwpjo
KQ6oz3S8ZmXUlA+hDVybb/uQvoxmtvOVwMV3v2wDBrDf4IIrr4RhiDuFYrDbqffH6ufooIkFvliA
dPrD1FHu4gjbFvVeH/rWjaq2PFn/iNNiHKNEZ43CpLyYvo38aUv0+MxuyN5mCx6EiL5jw4Po0sW8
AERMKm/T3k0+a7cPYQWTenFv1OodYRZze9a5kj7tmU7KvuNlok2/QAwdV0KtDA5zJOehmIdh3sFP
WRI5+d7oMgA26DiAlnaEHWf8y633xBrGhmKTO+6n2MskwUcn/JYhy8Af3BMxIvbHFq86Jakw1uyR
R1BZGdkz5njk55tFriMYt0Jvibzl0h7et8X4V2nbz387brD6alPd2J0Tsw/tOZrn9HHY1NAVvCxA
CK2Ivzek2qhLT5PHWmrWrCENYgPALs/f16N3XZlmiu9bBoW/ZR9gDDBv/q9J1/tUtL03jpnFsWbK
056tGEwAD+8rHAM6mww4TEcXL5ZCP+1hsx7vgB5W3R9A4NEpoI2p0U+Y6h8rjNV+8aDuhtuBkB9G
grWOhx8TS1Hi7M24GBSAgsF87VdBW523eKmnh2CXpc0qc8TjtQFOX5hEAwKXeS9ogkGjm/1m8APl
vVO2mGhSyb5DkzVmWaOsb7iDH6zbN+GTk2LG4mdOult9Yku1f6WrKqNrAYxfPUbzxmDXJeEuisGd
js+pAQr8vX5viV40B03zyrsQd3Xjeiefkteemgqxbr5pkqepuuPgnRF/rMymnB+oVM9gLNfgKqz5
L6cyuMEhK9K36JPF9EZSRmL/tr2zKt5gik/WMT7yvFSj7EMfJCulbXLbBRvf3vfvY2uj5oZpd+hy
l4uRTsyYGql7yY0f/Z2iUKYXoPyhyvtEwY/UYZVuJ7iJ9Ee9pw6yv/kQf/09UPa5LyO1nibTdSms
6qjVvQk21qnrNJjdS18L4d3j8ep4F6dtIPWchdJ7ps7NX9Z3Fpd83xLDCg0Xeu4Pz3zKqgUH6crd
GpqX1Pva+MO3OyC4uTv7gJj6De+zsc86sgDsXR22m59L1iBobnEl8nO+9Ly9Y1m03nk4VCyfXCSJ
yWGaRu/JKefEz+tEps5TQMMmz/56rNtDWpoESpL33fznTeti7sGm4+Ddw4kkPimrApiVaRfmpt0T
o+85857OmSolXqGaF6AIpiQW2bap0P3rwWsvRdIAxV/7pu/lNTAung5o67k0dJgIRZ3icrhaQi3r
Iowaoy5iRTaUkVizi9ceOEhlQ2dcwBwX6Dyf98mO92OsqP09c6sqzDKiQ7f45wxZjyl0nyGMcG9d
b2sBmRp/2XMhg1QzCmHSepMCtH0ecodTZjlR6RODaumfq7nEjZAVArPdjenMuYHSPmyhaXWmlxZf
AMHd1GDNY1e7OsVEmkHHx1zLNj2hAYhsXk56+xDdsQU5yzXBkXHAdHRV9XGrz6o7IqaGlJzxkxi3
UedLQDRtocjg208ljiOiqHUw7z+7ZBAu5GSwRq+hkl58k8KlMhTirZj7zsgHJ2lOvy2zLUUuiUiY
8s3z+QCKEOWjaPptI9pW71rbm2+L772wR9C0J/Z1BF8rOtjUqZ3FTA+pGcNn/nAuxIkv90Npo7zi
0GuKqQg8/ieTkyLcXlT71cLL/iNqsA7PiLZI3Du3tq45y9TQSYSG/hKGzqGtq6NqkDdtpbkHu9o5
ogLFxwHbja5Z7jmw6ezfkNITvASMs6jsWo3JXgY42Y2MCeV6/EBeOg8Z2qGkhE4YjXic0rUszy6S
V/kG8aD4YbZ2qG4BLmD9VaM1mDJ8VnTqbe3xDvdKQV1Xvbf9AHavq/NhS4xDsUuL5kImLCff1GGi
7cO4xs59iJwiuQY+iGTmSLfxbkOwjjduo3IrNLgC9R0M6UXwFEDigi4gAigeoejcbk3WvBJqNjc6
rqIhaxvGxht5hBgSE7/nPQPBMkuIPWWBRUUOa5f8Bu1HHXjTUUzmaMp8iA5JlPk8BU3Rjgh1fslh
oMX14aHaLPYht6+WqVHuY9qxlnketiFx710SuyjVG9gA5CWECO0N0n8/PGGY2uKZCc3VnxI7sqi2
LoptobrtQXM95LzOg18iL/8v/DZA+dnpuq5hfTdo2ZNsSwbcADV1+CKjxt2KdcPd+LPVZTLDClAw
expxgBpQWJcTjrtYOV+CBWzy4RBe2xQOylb/pEOT6quxCtR6TpEr1y/rYhf6BiRZ49k6uHbLftun
K2OUfh2QL94uS5sshWj0AX2IoKPway8c72K/neQ119lQXkW2AQtptIIRXBp/IzfFb4Z3gK0yyps5
KessKcP1azh01GA50K/BtawWHKE2Vj0+pfTUo4HlescTxv4fIHFB/LXe/TOYsCOuq0Z44wuPTUNp
qSCeCyFbp8zCg97X4sAMu4WMwD+PI1Zrr3hnIEOPidn7167KHjcj1c+cHNMkyD2odXjhS/gZw3sm
nhFaTJObDx0497+pN317wQykG/IFwjouxBhH23kO4OPZVLPOOk9ZTBgzAduuu23yvnK2ccMrGSzm
DlFrs52jdpo/OKP0ctigWLY7cBQlz8WriDpX4hAwINux/GRgGLbHJUzrO1aUl+pSL/vmnydwYICA
rYOaVenhjShpRr8spOi6KFtw9EfAEy3gfmp2gzgLWXEbMuv45r6Blk8vjaF+5J6CFczDwYr9SswL
A9vqqGY9j90sLxo9VZX7PVsGdwJebCjKlfXjqwRfLgS2+9jtBXvUq8wnsXtHoatwWnNoBC5lbvLG
h7oOviNvwri6t8RFYUY/mgTwLu3qB41UE7FQvYZ8scY7TlHjaf+yp+Pyqx2X6mFjBRq5S8Pn9rBg
Hs4Ho9KPup6jh53PPeZpSZAPsGUz/TS2F7/xVuieg7CXH1XpDYgrtiM4nr7FNcm952/gqsiTFG5B
4NoyB3+ajsxgXPvhdyLuzktPGFDvoim8HNYZ/3kN7/K5t6Uez6ToheGF908nJ1HHW3/GAwIBlJ72
XV6EE3X2EqEWULlqqjg8s+OjytdtZRAuliD4Lv6jdn/yh3nLnaYZ9X6ToJqGl2lyPFFMtTnqs0wi
lZ73lgyT57XcmregDXhbm2kpf3WkMoFO2MD/gMpBo9UunXnRO2DgyVYm/FgqlkKymeENHpiGhLec
WvRDgafVeVkv8xd+UO5QNPA+D6B9HZKZSMdPuAwsCBeScGvPMOd2BxmoSzdz/alBSzSt7og5YhWB
eg/u+FZPNn1r90h+IQQO+vtgdxsEyQMLDGKb+iGPpxr8LHQJP2MHj0/2osN5qq+QZZHUZzdQ6dc1
/iYk6KLX/yIz7388dDYD5poJ82hCDtEn5Fvb3BHxx+VeRpEKbv1dK/Vu0ELG57ITKrgsNSXlZh+n
ubl040DU7qz8DT2MMAOLrCVDSwtcZK/XJtYvWAFzNh0nkh8D62l/DGrq/5wU5+h8rHCqAREmG/mq
tZgOFFFspHnzq3FDO+WvzX5V72Q6XZxtts+bNbA9APk4y2jY97QQyQ4vVDk9O/FJ3Wx7ISWjK0IN
s6srREqrKfhf3Sc860HCJlYSMTRllq3PKKWHf9OWWIinPYZonpE6zLeHEHrKI4LbnodVH59ludn5
GlEfD4LGQWaKdJDhnHT72KoMaGwffsBio45QSbfwEicTXHXGeseEE7MUqj6tQKvtfTe1zY/adH1X
zBNGLKcxnpPpve/9+p0lgxHd2hKlLfrAYfXyvfRKajkWFvrK9XRgMG8a3D+6NOhz0NqHB8ops/1R
2jmwZ5ibVWNK0RI9EYchCVqJIY+niEUXPrpxvZjPnkjVIFt9WLjcuIqV5H506imfQV+acx18S7hT
bF8wBvSl/GEEJtvnxSwE1VKXOv/U+f2Opuhw0z5XkcfRVvOgSectI6nv+tFbIwScApnAaKfK47QL
Qlrd1IluvLGa7D3167vtxO0Tj4w4RPVRsacOQlq5JbIiWJTxeiQNbS62MakAR7VY6mL2RDTgW6S+
I2hlAsS3T+mMEhg4CD0hbtZhtkr2v+DmIXALu9UQPaglXWQMFGDCKSt7iOJY+3i5aqDHfx+qAQCL
QX83OrOqo4No6vl125p0u7a19f5Fqo7K0wKC/V97KGRC3IH1NWxqHH0TjMN6Qr4esQxi66CAEQxf
ZwQx0YllhPIfDoeoa1i/956OSAztZW3KKL6uyeVExesrX3ADyJmZNjxcVEBM5PW5ohFMLiG/6Zcb
zyxvVa2Om0uP1Lj/rRb89zN6CVhlti5GcQWwX92wRe+s14EI0+5byXLIPBosE7oARJyfpwg8PBNj
Akyn2sSzt1TH1uRhKpNT8r3olWk4Ae8qxI52uDDq1KzpVV3d36A97iyyylCxxB6DlZ05zWN37yER
HXjPwClOLPeXN+OyL/e1jkq6xWh1X6C/tmeWN9KPBQ3F8k3k1ZMLwuzWQWYP4341S+p0mYaarAuo
HM8/d6mFngBH79F0WaDsdW6W59gErimIxLHsYq6jTDKN9M0gPVZGnMDNO2g7rxEowEHZm9uOYBDe
vsXTFVQ8yNR7PPqTc9f4cm2KdIbIzQO3w/ZP1MI5/kN1AXam5zKNCtO74X2Piqt+3ic+cUsS9KDW
HF1Jc99r642P/mEWaDq11+nFd5rmO5pAec8uC5S4fjmNsP/N6VSZLHKl/mcn3ZpbC4o7PdJr7N/+
B0lJozu6k3uBPKXbCCI9iyewpQkkAEUCmWrCzneTMl2Q+SUmuK8HCC59UleB7pY0Cs5Pb56d7W4n
jm5E7ZU64QMAVr+dsfoPgzdn6g+/QJhlAX+jxk++5w7DCgayo7pQdKxN1plWOzwmmT61jFwA0FCb
7hWS5PSXj367Pes14NykaW8RI/r+/nfd0p2brpshjyu0MByqUldfDssp23PlO7BtSdkN/lNQJzs6
UOAe83T46/aBJLZbEKWivcvm7YiGS6CRM5ESnzqq8I9dqXyy8fZ0rK3Y6FDL6Zemz6lYI5mcX4Tb
0gX2ocDLIfWHzbwSeJHqvxGwLmLwwGj2W6ZD2pcDty73SQP5IHoQaxDMV43ZuIYqNG3/iXgPApCM
MP05er37e06X+IeP1n79ntzmX0PVt+mLKFvk3yy1tOmdcWXVP9nD/8ackiaZL6Ly2fUG1UH7JgV0
7X9HAzZ0tyzznN55MoYhCPTWvYTsh0YPjl5Fe6HBKcVJdFAhxBClmwNS5ZQLs2pUNfauDUGUTmaN
tr8pF+qWq1pKqrCa3JHw0pnhvfQ8BXqPe95ji6pwyKJGrggoRmbbpx0IaCqwBRvLjH5i0OdAHv2W
IWxdcPYkbw703X47HzBQbfQm8iCrd9EJ4jsdHKXO42WfALMmsfp5xXPH8GqdzUQPESUyZ19t+e5Q
2egsJsIVFdA8KsibklcwzfcGFDLv5iGZ6FLkPOaYO/MJk1S6y9dhW1/U3wrndT+xxRSK3APY/tV0
pjcZG7S+OK1xHQf3Ct+mqggUltT3eGAggpapkOq1B2U9zjvJJ9+nMQVWY7ei7fMjUmN/DhCb7Igp
GVtaXD9QNfmAAdT9KHz3JFBRTiPrDZfOUXK5NVvXvHqLHFS+qXZ3itWis4VT9VEdByDQjwfxGM6Z
RMLBP42yquSN8ea2vg0SudGP+hsqSx4NXebYmP1hxOIAY7C5n+xF2XZqmSbVqOis0/2GjY62f2dV
Ob7CinB9nsn2bQHkpfxtwrj/gk1MXsm8AdReRYmA/hDHPVuI3WPPyvKTGSeyKS1cAxrNdRfPPe0u
rDWE9XOwcQnBSmKXRAdkFp2XvUDA7K5qO5tR+ekdQKMXF2tSqw/ehtkWA0M95LZnyIqY6DV/Dcm2
se6wLwja9ipMviqbiurUNqqzOdI2Ja/Seva/BgeB6inqkUUwIRKohwvv3MoIRrmzf1ZE/D+t4o74
ZqUjdQ6OuXMfvZ06n0NEiOXab9byuHRB5f9C58Qag9iH5NUjrXd5lMjsNCBU7BmQk6ScHtdkp0ir
ZMPxbrNJ+Ltuuja+AF7Ad02Vam78eE9ZS8DKu7/iUteIR+PKPcVhvAwnVKnI31S/eLeHPOAYWrxL
65sBZ8z/Jq2mq3KckCSJueRL7Y0p9amc3OAmiQeqrL9M6tc2OMI9x3VLfWcgp8jyIZmBuqaP5t8e
F8qbrSO15DVWOv7JDWs/uRoa2vgT+0yBRGsyhvhIldUUs7ki0Ya1kRn+2j5Zf+67M683Tuwaokqr
LXiWXij3ICuHVXxWcQw/FowCMN9gPvZrOwQ43owjtHM+KF944hJ2xlYtFmPnYw0ZssBgbT2cPcd6
DasIZn2qHWf8xKWDcXd33eVjavp2OiO5QnfcbhsQ/UROeEgvPro/SUdT9Sv7NOaNaYQFOZvsabEf
3J6oH3yXLZmF23inLf9DmqGxLCaulDOinZFZuX6CjHlgjnxo0U6+YUMJbRbM9fyXXYJOZ0mHgXPs
T+Q/J+UKVqOOrrkF2eAUYahpVZ6QlvZB5HX7Y2+SJs4UxEedLTtyjawZmmPLgr5u0FN9k4B3CZE+
9uSVCo1FrD0U3xtE5Jwb3xEAJGrHL0xjhPEaHEMF/4De4W+8sq18HW/m6K8794iWcywQfOela/35
4tOsld/8fNrkG4TEaXZqejDc+ae/Da9jfaNH1s8ACYXoC8f4lNnVmQLQKL5QezcMUBMo8mc0IigD
EcKPYt2OU68SR51kWtkHvJZM9OfgSeKNQt/o3so4GNh2alexnesmXf1TZPy9u+pjG8w8r5BK0R+9
ZnNnq21TMMLgzZ9Z2kmOgwunAdgupw/culje4qfwmwKO81s4JN30jytRUGUowPvm4XBVP5+cKEGj
RV8SBDzcYKRCj/NWrueFpRd1lTiA51CyB+rXRXucOYWGVRXse04pypkdqW4jfUCutMK/5oRbuECi
UuuHjkntPo61qoq41tX/SDuPJTmVbQ2/yx0fIoBMSJiWp9obtcyEULckvPc8/f3Q5KpLFV2hc/dg
T7S3soDMlcv8Rl3bYjJexYg0KhPSfpB7+kbjtG8idyi/J41qzHXUg3U/LqivcmMAoSz3dPCcfmNr
AWwtEgzHOTTGEMc3c2UUbxTC0yNRLYn2MGKiG62xu3I/jEFkXQH2dp8RtIre1NCC7G8YUA83pKlR
SNmOGvgqUz1XM7ioPNqOIcDRNXQBCEUMYAO6RwXF4A51NTzxqkhwNQOls+b9EPetvIcaZUQ732zj
a/Rd53bbkOomtw0Vxi7vBBpdrlbVREv8DX9hDSTjI9DB/osr/ejW7BntbZrM6t5A+LrfQgUq4Vrr
4qE/ZiMI5+9p1mYN2AGnsiFuuuCSlQkFZENJ2LtcUemoPIy28p+EPePTaKAWzLAu9+Waa35OVtx9
HeKjFEsNKr5GLvfa0EltA88gf6QZHf0qtF57K4Hg5SvqF7Bbddhl37UsJzdENqCaD8x77GhrhWlC
4hSP4RbD1GVc5YgIcBF57HVNxyDfVDoQ25UjRSK3iaE0iw78rF7zMWTwZvSwfMhbqmTejDkM0W2q
IrCAPWJt4mBroD/2cTebX1UHGmpjAKpO97qt/Fcbe+XHuvM72MzM0u5gfACT6kYgLYuADTicNsun
1rPoY+8Sexor0ArsnwwyW15/DuNeMw9AENEprIU1jPuKdmZFIMic75CAxQPQCPOVeN7bCw4qCXb0
D6vwyQj1rgSXz+3cPoTJUDCNASHqb+NsnAYuHitKDoYZmGTY9kRZSXGfFxuNVveXogpltxcTRRbz
qKDIbkITHwl4eX7R3euhVTabvpr666RPcrCiABspmgRTvBtIE4UOpDWaGdxnosSYUbZRNx40g471
iqapcTDL1NbBaI0wcyBcNPEGDZ/8yorzSt7hoRHWO1tb2ixN70b3/KD8Gxhh3s9qZsZFpjYZIX0C
DJTLJ+GPDDDQOW6B6KKLD6NlKKbmGKvCzbbIqKlvCVw5cPToHzt74preH7QQ8CnABrchItL/fgZc
PpE5W5UZ3AR1l7e3gzvPHT0KxS6EbxpQCNUYb++bDnr8Pqt9Xz3yo3JastBu/PXg6+KTXzCUXZdG
RKGrwtD1AdLlBGA3BO436R288Z7R/7Vvapba5RAWrpKETf+gdIyTDlTogOuprgDA2ZWh+V/SZOxo
dObF8MsCRDB7FFz1uNcY0YojUHdSTDtPxA6YespGiqPkpiuMAWQp+PZnuRyI9ZwTix5IO9034IoJ
nF8VdNUaOpZJrdoWQfhsV2HwHYyQmnYlqp8WNQRef7CtpDJ3Vfa74ERPT3DuaKO/mUNZDyuwsPFN
P9O2POIckfXrMUuaX6MZ0rhOFG1JYvqCZ9CqnK8dkbLPO93qyvlYcJQDXBCi6D4Kshh2heIov3Aj
5+D4meoHNyFIZ+cIKDwSmy6BSgrQkRHsxp/a6ipLReyv6dA5nyvUcpI9vD9ymC5DmcZTtZGER8OM
imFN0z6FXMO4CI3NgH7fKvCZWa/rVDbl56FIOGWmGSN9iRYpXgpWrrftlja2k94BssUjwB4nmCWT
WQZ3uPAV3LR9Om7p60t/m8UDvetSE86nPACbxJNil37DIQMesZRxT3ogje6Qzg7Ziq8cQoRtQTKy
Ieo6m8ZouO5dURb2dTcqKAOKBgBh1xjUzZDY85eotsC6NXTb3XUmfCZobqJTzZhxP91nrMNbgWUQ
cYBLahA6zHm01hn9W1uBk8ewzQScvm1uSE0nsewK4k4NSgpZBVMme6A0ibMzIyeT+1Fj8ImMVl7v
dScCGls1k4gO0vYjueujUCzYLyu+a9vBL8CnJXZ5N2d1lD9wfgvb8w1tGD1IELSDU9ndhQoW7Loo
wx6wJy+RLBzFKVMvje4GIZ/RObplnd8GWNL7njuhFAJ0JZmpHqLJAbnix79mWKq1x6iSwolmlBvp
95lmOeUKKbREstviOd1kbWgVm5qR6GuTMYbfqkYr6nWl6B6RVs3BQwOmf/xetQL3jIgsLdn6ADvs
fdkzwDqUfa3IFhGx/CW4HOFnKIyfNrptxvm+72Q/3LdGkdgQ89LpRQ04IbCEnTmQDUR95RRjoO/1
FszqqpsD5g5oNhDY8wCuIR2oipsnS4CxrMbENvihfsxAg7ZcCtRY1+wfbqiCmiHhGEZrp54qY5uh
e+2NLuFzDVISMVSLDLnm/hrr5lPTB7O9GhrcogoSJQm9KuimT03iOw8BsxuDdAE4/kaXLVbdBqAi
sMpFCGU5R+4ZRkZqNcPK8lX1nRkHI3g3dwXVqwyBCfJyIroV5ILJASC4kWxNoWaaNHYnIwZbEIK3
SN4EamfUNPe9CRgM7aoc6ChpV6I3tAGBxm0qNUTaOk4a7jYffUjpjTNg8IM1Zs4PZgoQqTQfIsBW
jNUotnORTZ84xUwIIVJOK8eYCmMvchRrEUPo5XMFdrC4Ltxhao9BZfUvHPDF8a/vgm3mFsUP0Yrp
F1DbCPZXpU3guRwSZlrbJkRpyKI7rtks2upu0TK9hhDn7rWxmev1GPj+vK1xXH4o2O73BfimXwzE
3Q34vYVHRLu5/jJP/Rzz42zy34ESA1pIH1R3TJ8qUsIRvIpHtj445OJ17awKfybqCRd5hjW0mbzY
Yj1igV1ZipzNGKIdvyKRnT73rtU+icpovo6Zmg4p0kLRsWpS80rpjlwIqAPEmRQ3FjC4Ct8Eull+
fF2BX/tihrWTk04WRgmEmsDNllfVuEV6yqeXiWeLOjiD5iSbSYTQetxBOvvQAbiwLwHpIcegVQ7o
AifI77Ffq74iihs+RlOifTW6nMFNprhNrpGwSsWWFmVvrQGtO9cqHiGB4OAjATHpmASKRAF2yHxz
OCxzTWZ2AOaHFfrm4qaRY/mq4w09bLtRIiKAGAJ8b+UUgb0fsQRwmacAF3psJ9ulqOPuWVEguS8N
OLoIzovf2RsXbuizBRI53tM/GJ/JC6vPtkyw0RJGEX5viXrjNs109VppoLVWAISDcY90vf6dLYG+
KKWJTi2khvEOcQi5iNzNlsSaoE6SbeN2TXOfV20NIFrMxptdcWGuIOGD5C0U6tubYFblU4SPjdhW
ZRfcR8g+/eAyV/ZG61I48RSm6CRA20pfcyZxI/DxSlHLzIMEIScSRlZ1XwAFmsUECL2Ebwqu1Ums
gzIpyNYhmHnaRiZKzQxq0ZZYm0bImEKOgYu+RIQEUQt4q9snQdH7XPOD/QWFzgFuisisu0AF1D9G
7Iovva9MJvqFGh/iKA3SKxsQyi9b9dGXRis5yxln63dzdO42iNRlao2cUfiiiiLuD1U0w7VQgXIP
mivM4RZuF75lvTt2YCHNSExHxwYxSvLY0wcpEjxRV0k72l+nYWTyP3Zu6++TjqrFgHAX7Ur8Z3RS
o2ZpGENmlPtZm6frrmqHzjOhz7kbO6FQhS04uOqKKWiTcQgrfoXWFbSg4VjGCTNO9CA2ltHG5W0e
+MhTsHv1TwnRIt8Dt8I7ShPJ1DwmdhffJ800vxkwFbzRgBHJ1K2boBL2RRVgBj9ZM8Qih1a169uu
uZYlWYCX25XUgZVoSMPJKEyCvYWuAnN2SxbBZpTkl3t68aHxbWzG4bmQvdbsICTaN3MbZPXeRs7h
a9RRWdBYLbNHwJj5sBosXhzbwM3pMRL/U8ge9vxYpJ01rWgeTCBva80hKzFskCmdNtFjosKfgkNA
d3Jr6mPE9o0yQ5K49NWP1nQoElrQAu2qHexRUu3M/kPWZULbCcD/bzpjNtuTgyl+dnNpZbRTbP3e
n5MMuHzhdF8WS+oGrFddkirI3LWOMyBJnNJR/LjL0ZuSkPQDttYiaHJXucDvtxOWq/MOzngO4BVS
zMrCsuz7AA+ezrljNd9dOws1r6PH9lRBM4hXMJuj2xYwcLwxRCnvDfrhbLhJMBAwpyLyb6ARRtA1
k9q9a4w0HffQK7E2NpexDPiY6kkzWrpTem664dZq04qTpNVtd+cOwRhspyHFpaxBKr44EKlIvtzM
wCaZnZliTDI6ScrWUkiCRDnIkDBgREZQah2xL01pwYf83SDKFoInrQ1urPUETfvKKsaezZcBTiKH
ChnHIMXSgfAzGFy9JnXo3sXcdIi8cKd8s2Fp1cco9ANzq42K9gP9iEFsFVIh0QYGrXo0/dkAuS7K
MMPeolb3bVgR8JuOfE/LKkiuKNuUhHKUDV1GA24aiM2c+CVNNrNUO53hFNClPBTWumMAQxNS14tH
8jVyuqHQDRhrDRFrP1tiuksNwumqn5ilDVYcLdl0TdN57u2YxlgRhetoBM676n2sWq5EqafNwioh
q3ylvFEKYQ/LvOM9c61Ylo4DGbPi6UGiq/XZL6oGDYVQAKefI4LJbtTdtj7qFDOPwaCgl0qrjAAA
wYvqV0UMqvyG3gN9sKBo5IvvJP59G8z+jc64xr+ShT2rNdIZ2rB13cHIVvNk2NNVGUjkz8ZWz35h
rFh+1cLOf5nAgM7eoq71iwlIhEFaDtph5bRzj4x4FdIaM3w3u27qhVUmZB++IksUqj22QfhATlM6
2VS4qBt4miqrOz+sDNrwNjXY1qqZ9/EZwhw6kmX74qA0sPDQ6uGRbZy6qpcoZ5urFoLRUeYZ2FXc
2yy8lCKGFsBgYn8jZ+UATAO1jIlIknb5I/yF7n6Ku/5BZEVD2Aac3oCsD8fPtVzqFbgg/RFdBZBh
TpKp4YqY5+tPbElIEfYk8h44GtKc28B30GtQNdi0FYXqItevt8OV74zgIC3NQuSSMV62tp3A0INV
gmnVz4ox+oJHgzW8on3ff+0MBzQ3dUv9GLYl8HuUba4KgFDW1p8YxqHBFMAt80UQ/Qiqzhg3wL+R
cVn0L8zVDMTD31n0YVrI/8L9bPlm+ILAe/GUjBGnJ5J5e5jsQtcZyITyCrJNYK5idg6GAeQ/8dZK
BAoRU6S7+8KNxTXz2TbH6JyG913epYBvaFlbz63r9M2q7ETNaQDn49NeCLhBJelkczv7UeWuAoSn
rHVj5AsjOyDP2WqBEX+xm7iadxUjl+6enzo+1lxWyPnTm6KLalui3c5QB8BKcpfZvC6LWWcm5+YF
+SbmQGnqlG+N26t6ZQS2w9WRdrAwAG2AEZF1q7WrYLFUWMfCz6J9rY8l84KuxvqD7pBobs3ZjZ5p
+tvWLbsxRerTtDt/a1QWdxxjAIboQQdymsalVQVbPRlQd+F/7astCsZoEMRqrvlTlwbHmncLf4p2
Es1XZBpUvKn7oY13jaXckIIr7G9Ns9cXQQAnvJlnoTlPgS+n52w5kbQrYqresnDtZ72mmQlEqkyu
gtpJBWo5bvOlZ/w57jP48rcZFwSOTTnmuwEDqIKrohu+tVo8/ET9QF5LLZPIFCnHd9aBBBB9hJWm
I8JcFqOH0pB1rGssHVeQVIJ2PZNpsV+p+61vBk3RzwboS9IoMEY0NYFMqifbTEW57eveRrWGC3rd
QBjyEJXoqz1/FiarZhgZFKSmXeobAUsIJIrspm+pGuhuz33oBhuTijj7RmPW2ULXXVo8AuTBgXJP
Ewcwg92xFz19Jc2pLE6wstzvzNHMFEK9ES6XBALPcB/SQTyjqqY/jY2Zvmnsk69NNhY3oQymhQLi
E0Ytf8rfIN3rC9vYoH3mokr3M8w0/LKYxNjjauISu3LZ6dNVKrP0XkvixFrPYH7jlaUAHXxB5SKA
uYY1K0wzFJbp3c9Ujlw2jJ037VgOj2Mcz+1jweAODpRbty8ZPUrQn5a0voC1GJw9cDFRgfrJCZcI
lSprVVUUoodBL7TmGyNyPV+bQ1SV1/Q5imNBvjXva7Av5jbUAw16ApAtBHeyMXxY1Lu/GYFPNprP
AEjAY7eA3WY9rlqkcfCLWFVMmAoazKKM9/PsTrDD8pRkurR1lz0X5pK0mQA47iYXaM+6M8KpvXdz
mdxCjKnj66FMrW2i9AyQVRKIHCRwLIOtRVe5JKXsl4lo5Sv5gKIZNHTLiJzcAyxjizU4LP87alpB
fF92Vh3vMNAw821tugO4S8esbvG0raqVEen8akgzpnk0HaDdILCddJ8aWRoeaZgW5HHYGwGCz5tJ
/9I6pfaD6jzn7Q6FepjsTIKunOLaXqEA2UVPVTA3OxGMU7dNzZEOwGz2DRhX4Rc7UHTxvYFqEbJP
RVHOt1FVCWxtoc3g3gfANshu/wME0NbaqB082+nDIxKbpbrpzch3V7OaRmPzH9MXtQT3mnmz32Ov
ZWR5mSOfI/N0OyDmO+5AmOsFf9UMPKGIy+lQ1lOutmnHtTV1fDhIEMlwQaHzjBiobSvUYJHSNQ0p
TvSlGYNODHvKztP6WV8bViFAiADRNak7L+j2GmdUNRH80HFeWMROIer9zztN53hEjBh2Tud1SB5s
fASMtpFtOrcTQi9rOkbqm+bP1BcuySDTbSDPBdk5pL5YXFANPyf6qASGBoyGFCYNJ+rSGlua9pne
eY2a212HwOUxbKJ+/7GK5vK3nCo+IibPw+K/gnb9iWC4FtDWnShLvM6vn/iAwWcRUjvqwtE8+gkU
VVUKufrjRc+/ZblcX8JGY16ePFsOnXHwaUJ6Q98b9wAanD3/tbaWKmWP+RoqRCBttlljz5tygHPc
qtldl0NxyfT33NZSf/yQRfPzDwlvlJNqVdu85D7LUNIDcOU4RnQF9bO/4Pt69nMCqMMGG5FUaLTv
V1L2aKdK1p1nM0PeC7berV3OzuPHb/bs56S5zCMJ/NTUyVERbWCDlBo7r4R67OH5EGwd5jif0bvK
j3ENjpFsrP9vduofi57IfPfAYzqjEdTOGNvSIpPWoRhqa/vxo535VOiXO4v0tK4MXZys4pLl0niU
nafQNtwyu29vu2TwEWKDwvfxUme+FTrzeEzYAJdcU57oaXcIJ4EMiTsPxz0TLiwDzh2ISQbo/7qO
qQvdsREfNgypTo9BmBPOgbOw++JG3BazCR50HoMLe+JvoVxWgaEg8HfCP0yc6PIivAgA3GLn+Ugn
7pyiMj/57qiNxzmKTY++oG9esJ7/WykXFysd3eblSwH/OFnRxKJEoS3UeKQI3UtoUWZocZpsx9wO
ulW9SPQndoGSm2+aF0Rsf6s1vw9ozE2EwwuFeKqzY96fM2SABCSvaPbaXrMNL/FzKDKMGlyq4DI3
C69XIBC9uiMfOzAlsCvKFMM6dh00hF2iuxXFlQ8/mDk9GixWqqZsDevBtw451FiABBmankxeHTc4
ZspiEl82SLul0OuzLSZSLSqi6JeAGcTb9lnVsygvhM+/tydK1RxvCXYGLX+x/PkfQctw0yKKInMC
05rYz4g+gWWYQ/3h483593lbVsEWA1VsVKZPb8I60RLJjGNidIVkQKgN7VrrQ9Mbyrm5cAmdfSCX
VqUrFxvlU4dEHdrp7ASKpXqfKbekU7uACC+c6nMP5OqW5XKbgq0Up5eOVrt17crJW7BP66mxkDGY
KergKPy7USHCerrBxQ39E6PJk1hFdzPOOlmNHj0LjZZexvy0GADMUfZfVZUeb2xRlBdumDOnzjEM
mlwGzsy2c+qNAbQ6hwjpjF5AVVas0mxAYKobFk0kFBDN8Bqd1vD74Hagfs1Um8IL0ezM+3UMxEDw
QDId9G9PtmXpl1Gs2nryYi1Kj6E9pFtVd8NWIGHz75/SQRueCCN1U5qnhjGBHSMEn7A3Yzl+Abjb
QeBi9ksIzC6s9PeFypf8v5VOVcbbSkMOpssmryUJfQS/Zd/mbjFBhTF7r0KxhBmtY+/++eg5HGwT
9+bFP+LUfBu4minsKGXgZtoVKg2ZtglBzexwkvlvno8TTjQBdmKQi72PJbDrqNUduCINuJFXAfLi
LSupk8Iobh/a1jE+Twx9X//9+RzKQFB5rmGq3+4IfwQwdKQpUYdy9AaJwPcgK8hGUf+zGwf3wk10
5vNhPeLQHiSI8c9J1lVNssh7wx68uOnbexRBxW7q5uITo97q2vEDgIyR/vbx051dU5ou5DIdwfjf
RmF/PF000VY0lnFpD0A4YwrcpFcpmvGbaEQECb6/jpTPBK5cHj5e+O+LXhhLtYCPBRgeUqT33xI8
XJ6gcVRx6Vkh1GiG76ns0x9F1hU/BYIjwYXD8XfcZkFB/u5AQ0Ux6SSi1hy8IYRJii691lAzoguX
JVFz4RueXQV3HVNn8qH+8vwxmhylxrGtvKwYgZO4APgf3Ng2LzzM3+GLhyE7d0i9TRtDyvdvz6B1
Knu/rb16QJsMNE8z7236icMmRIn418ef6sxii4MRSTOhEqe/kzydadekqihsPcRztKsW08JdOPrZ
7aSXlzyT/r4WhL14ito2SCLsZU80/d3Bspgq+I1n00ObkAXRR7TcERoEO90ziOyPOdKc95gOpVS5
Btf8x4965vMhZoTvENKJZNW/a8E/jgNKjrOf0E71LD/srvW2A/oC5ejl41XOvVDON8GaOxDKzXI2
/ljFieYCc6ii88LMDHf+nH2HmJttlQRz/PFKZ04Z55qAwnK6JZ2T5JbpwhAao6o9O571fTc6QUz/
GlFn5s99t0c6tf13u2rqQW453dYNvuOpm1BZYIogkBzw9Fob7wnPqAPZs3tlwrvdffx0xrId3ufP
gu69Yh22C2fuJGLC6gvBxCBuJOF5ZsfFb65meg5JZwW3Qh4bqy5+wn8dvmMqYG6JgfqziVz3hVh2
5nuyYXSLOCZIcU9NWUA2j2ZlLhgGML3PaNAysnSiRjtMGSD7j5/5zBd1uaUFybTOk0vxfu8olaV2
F0WdF4H0utKG0vrkV10Go6+hb4KcIxYvm39dUgIjZx9J/u1yLt4vCWonz9MobjysIlBosOwtc9hm
oyNfvs4HCOkfL/f3GWQ5myweeWRAS8bJLT8PNCbD1qm90Ag7DyELGJ0864VV/v5mrKJwv4SRghHs
6SopuGLpD37tRa073yKb4+zTwAVcvUi2fPxAp0vxpegis1GBPNk0B5cH/uO4a5VEgb/TGKYjrnps
CtGAWlXFLrCif7Xy+r0U2Ypw6Kfw75NQzfAFRFmd6h6OIPmBhOUL9MFh4WYFF97f6Vc6XelkHxqT
cJOkLTCaCMthN3S+vZEashwfv7rlAP95wJdVuHMg3NLg+Lu50ceTYQDpMzyDTATlVMt+ofWqPPJ1
tUU3Id6i7uje4H3SbEe0Ci8dttP7iPWpy5EC0/kFpmufvE9gTSJqVCgwug6CaTeWdWQ+WB0mV1cI
AyMQg2xTd2XqSv+Ro24ANw4ZEACpTfKMxJ3+7Eruq3WdxRXQSOTx83ANJFhBKkJrC6J+0xr1JvZb
5wX0IvNMIzTzXzP18lNfUvPtfOQTtSukIP03O6U/vtKsMPhE97HIrh0Qt84q7pRp4IyB7tPa6X37
Le0SS+zxk0nelMUQHw6mZv1EyVW81Qi73aG76by2cLdwtAkX7Y2kN0uE8SrV7EO37NQz/UvEUBKg
Cf1jM6ZxfpVA73+Yc2tIdn5fzj9Q2KtxTy0ggG+mga0GTaMynwcmruxt1I6LNREjN3bjkKAUgqXk
IFYB8+e3NPHDfltMcQsaBdfbmwRPB30NIxW0gWYlYw/hs3VfE8gwD+An6vAfE7TfX5TSjy1l2y4Z
2vvDmOCXjbcUap4mmJpjrjndIVr4Ix/v29MovaxiUL4TXhxO4akFGTprtoy4LLw8sZAWyCAYR/o8
YPETuWsLp55/NF1a1oNmQkQzMWpzf3sl/RFiulkjufU13WPOq/drcP/xl7pWSAV+/FxnQhkm6kvx
xUIMqU9OfQ+Ya9Jy24SW1AHp95G7Q/6qpS8PeQpdigvLnQkyNMhMY/GrXYqvk8hpFRW0ACgldEEs
2GVVHF/jjKcutOF+z2ROogyBGcl6DirehKfWwGZrx/RGAFkSBhr3JSrykH6VLJrnqtSA+DkY7kW0
yIJwl8tmwpikMk0yqBkBU+DJvbnWcEEJd63TqWgXuHp9IFwZzbomx/Vpk4ac3I6bElUBxrMPRZ23
2gbtI/t+BopFJy7VhNzZQxK5X9HMnppvYWn2wOshipjMOPGgOY4+ajjoOs3EEAyUdKgBAHqnCynV
uQ/scCrYvLqrHH358z820hiYSAQhKOuFuhN7M0TSVaylBW0aDvnHe+nMGaELbgkbPzup04J6v1Qc
I0CC1P/s6WPYf1aYC3nwDIdNJ7vy5zj1/2i5zRERtJbJSk2AfUKepBVOPXT5rLMczolIQM1B9gu7
T+dTgInIGl1i8w5NFuy/M6xkPn5QYzkVJ/uL7JCsjcY5t8hpNMjSIG6qCjQdrfrAuipzGX0B3uI+
9ppjLe63DnKDYRfcMYevnge0+o/QNuznyi/Mz0PbZ3c9HeDtx7/qzJdmOEG7gb4fld1p7zkbDSOI
EjlT1TXWAZPA5oheS/EJgGR84QWcX4qQSxrEMTu9RV05Iz+h2XzpVkfOs6hBYFlRflNogIb+i6cy
yZBNS5GyOiebKuvNKsY1UMddtIKOhn55u0m1MHxESqC9/3gtcfa5aAJTE1PvIBbzfgfbAc+kw1L3
Cm00Swjikfxeu5gxeK2qnHqPaahydhjmJNF2qJMQinIFkh2c1Gh9GeA+53cAyBMThecIZoJfyMHZ
lBgnYTMHRzjZNVA39UNR9fGnDJ2iRe3CX/y6gZE1QONNVMQB1c6fYtQAARlMlg0QDPiJ/NYGcCrX
kAzat7mdZ6jfDjP+DXD46nkaYoVSqlONwGw7VKmuEMAQmHh8/HrOnG9h8L3JRmlgc9W+fzvVRIkd
N87sgYaZk5fAUvqnEejMTZeicvVmmpN2KV07c84MJXX6rAJh9tNOdqhlUWAk+ewZQ6nQlkAMFcwn
HkVdwNQhDS5ZqZ82z5aQ8nsuTACz6JyefP+m10pVJe3kJWFgbkYTtm9fAh4EjJSBkw7edFfY/1hr
/l5T0iThzaIPfto3c0NQzFlgcT/lqngECgWPGQD8vhjS6P+51Mnt2xagNQLUaryZjRZtc2wzHrIE
JNxKS3VzurBdzqT6VM6CZiBTP4em1vvtAhG/y52KlzmhsnsEnTPtZM7wKppVt2Zukb0sJJJDMJfl
C2fGfPp4t547y6ai4IRgSVg8zQEWRGo50HPyLMh3tyMimfuWbH+/tDMuJGtnigphQoYy6LSglaGf
3EQtMrqxNuUsBTh2XWUK7J07IU875u5Bjkb3ow8bEC21XeQXst9LS580TOKmRmQhd0c0MkzmgkFR
HWAHG7CUE/T0BjJUXOWCVQ4G/sLKvwvq00tQcPNy7GzCnnvSf62ssgd4kkye29d1QcrT+j1w3inq
N0hdx8466nxZbYYMnCRS16DnVgjDOcZKh/4Srp1cBoizowrQosIgrRcLLW58wTsLhiYcEeMT0odu
cNMN6Ftt/31vMCbiljQJY0wf3m/NLMx8Y0LJz6tSJ90NrqY2iGekpNm6c+EUnAua1tJDIuFF2Oi0
Aar3yJTLYZ69vq6mXVCEzQHLp2KjB9N8jUDOtP/40c6FsGXyjTEtC9ImPHk0GkxBgICx17u+a+5k
J7obMF1+cN+LwnS8zF90VYykaR8/XvjMTpQMACU9Xvv3KXi/cIkVR9i32uAB2mxeOe7qOyy45Afz
cjjsoUBlD7ijgUB4E/Z0mz5efQldJ5tR0nlFaIHtKHFvfr86Qoyi91HV94IMMwqElHn6FSTZ8L+4
BOnEMPaWliu4kE9iaB3Q+x9rHnOSyueGNsCst5yAnaWN41Ovuxde65nvuYg40T9yl1TXOHkwF4ld
2H/Z6EnENkIEPnRDg42QYfeK2G2CT0I4z9dxM8XfP36jZ+InwnQIhkmmgcBRToLaPMSNrVsMVE10
2vHXsKPJ3eJ5JPptb1rmhfHtmWMiJdrK5FxEUK6L999PooE0VbDZvKqdO6SlWpRVZaSZ40a1M3Ix
NgrwF4LAuQ1r6TCSTEpMOqEnSzpFGLQirGZgYOiU3rTJwtG2w8QGZ5p9R3n0RuVKjOvcaf0LF8a5
pwUmgpmII21Fxv7+acc4b2wkDEbKYOLiGq33lKZQEg7foB/E6a7puqjaffw9z1zHElcSoRuKOTmX
4vs1kbnL9YbC1SMDrQ5Eu3SbtSAxa0fGHjbA8mDjNbbJ61ibV2Vf1Re+8Ln9ZLs28ACSRzq+J8/M
2c1I2w2euc0fHPyfPFwqXmescy5EwN9Qg9NYQK1ACUrUZXJxEgKTvIJMU1UTTUVIyhAaMeB8hGai
5RuEmRh9Idrl0MXDoyf/VjVVfgCI57zoWS5AmsJmfeXQVfYxApvUerAX/PJCg+J3U//0J3L90Opk
RAuOZikw/6jKNdPAixH1Tc/g7kn3fp915RWg9+DY4bQEbbwfagHLyYivFJamqG4F+fyVTnqBz+uY
wC6CvpDvdRVBuVCqNn40Orh6NKpNgV3MbKp2jbKblu/RTYLlQ0WIaZqfTTBuYteN1autNcgFI66t
m1eUc+l0cJoK+2rc3pMBpdhMob9ctlO5iaKkxMqgJWpf99MUv460GR9kFAS/zNLO2o0/LIaxPVsd
aCz4VvgDfV8fRYA/7CbT7CnHa2gwj0Jvsvzrx7v6TNwH2k8rSZrL6Nk9OcQgulrlZuPsyRDms9m1
aOA3cPg/XsVa/pqT74UyIfBJ6n2lgJa//15EkNgvUprjDAWSet/2sHcQMemwwaWVqk/IjNrm7Yx3
3pMbhwiCFtKZPkNyx8kEGIIP99JxfHsbzLPjwHgu8aBCFW6AGDK0Tbgq52qMVpM71MYGlHNZb5sB
icN1gzOYvXeSYlzUAmaYb4HwjV+Zi7oShKVgUlgslurJKHELW81g9G/9zrB+JcrQwp01Qqn1BH3b
5yLAjW3V49LA5m66J3cAWLVz6VhBb2ktDef6ekJktVdYk8BmsRMPIQ2othYTN89GmnT4VYQQNzwG
UjhOoWxk5ZsaIpW/NtC5HjFvySAXr4MqtK0L4dI48/qXKKmWynMZRp5kuSmyy+iTBBatjS4y37hJ
yuFnh7LWZyQNwuZel40UN1UWuuMBXg0ay92IBG9OwzZc0+GcfinIGNnmwq74e1OAaWRXMK53Qamd
HGLHQDg2rQzpiQJ2ySqwjE+0X+Q9fp3jhWLmzIXBUgu0iUqYIeHJNtfdOh+K0sKPVmPMhnji/3J2
XrtxI22YviICzOG0yW41JStalmyfEA4zZDHndPX70LsLuCmiifnnyIAHrq5ihS+8oa0Qr4otfLnD
Fr72Cy29aKcashF5UN+isM65JaZbIzfDWagCuwwNFZbMNM+8SY44DSq+TV/NwS5hIgmc+3gxw/H3
9YXdHHl5G6kVg+VaV4mjZqKnPyuan2nIKGgQhW5qEwcNjAuydxgTwymTy+frY25EA7YC4p7oEaoW
B/ryhNuUuvo2j3SAJBaQb1TG1MYd7Gx4qiuHwL3qKSWGc3KHCkG4xzHYuMVsA4AsuGLeAhATl4OT
IiF7gV0pQHAE76EYol2HLcHeq/Nxv7KaFBrov9FcWEODBoH1EMq1pp90xoC1q4VLfaTEO4d1450H
hEe1jnIzQPB1DS1uDSfQiZL9EfcIz0FID6fCVjpqBQ37699sOfarW3lhSgAWoCvDQ7os61+vqIUW
FBLJjUneXUzOCRUCpz9JqNKJx6bWHemgTMI6KyY6evDiLUS6EOeLg714Y9ka65/hsFlZWgdS8rpX
AwEHCj8+637dW8hMmJnxSbdbcRSSMZ+tyeJ10LP2q971mhdJduzNWq/tfNuNC2KBmnFKLWrwPCmX
S2FCPkJWLrZ8A77hexobLU4FSnAq7MF4nxpsHHaexD8HYjVr9iu3kQFWQ6Mcfjmi3aRmCcvPXBKh
/FXODXhycw5X2zFKj0Yy5psTHlfJMCK3HIoBh9XZ2rmBN2dNzvfnGpZJey9/QzLJ0xilsoU6r6Of
Euj5LpZXiNWBJ/IKzYr3ah4bBxUUEUADCqG6Zq+zeRQwUjMOOsuH7BjbKAU5ybFCWM1rbfyJrFJf
vOtt8QLiie6nLTeuY9EZmoy4PvQ0Bzy6yfaNQIzq7fpR+PMErj/HgjgnviJEIaa8XAqEwAtQXbbp
D3jASC4aH8YDm8XQXb1SnVeezfhfSst4jivcZ+VhiR8xC62H3IT3TSfuMJihVZ4gA0jFDS5Kg4J/
eRgnp97uoPyi8VnbXujw0Z+GrFU7j8OlWE85qlzS4zTP9OqpUy+qLADPoL0CkRhcazZtHzl9/HLK
ONF+0YHu1F/Xp77xWnDdcLFxbaO9tKYqGQi3ZUIWpi8nSngkQvhuO636Pg76jx758dtmaLWdO25r
G/w95Co3VgpcPAZZMrivbf2FRcbCtOvDnd2mbW1v8m/yJSoqAPVWAQZWG5AcbMKess466VBaUlef
inwssXPC0fzQYkMFNzElynvMm6iBn1kisnavxl2ufUrktv+GVPV0xqUr6L+JVNLxr1FzRMgm1KIQ
SgKdisAsOgWhWw9D8hKYA25sidqbLm/lohgipeMbjU4JB9cwbAzcRY3G8oKKcNjTcC2HYI0jCW5X
dawEHqZKRvBiByMwzEJbCsshzKPQawakbQ6Naeh7qJWN14Zuo0o7QgPSy/e/3PaO6JTFI8r0Z5pf
x9gMMVOMVawAnUzeuWw2IgSGoqTGbYfvibV8rb9em8RIIDJS5/b7UES/E1iUBxtHzWMW1tM91Nrx
3KF8cksQa+zctVvbDbgyB4cQwQEguho5qyonnmbTb2YkJnND7V19FHvt262lhANBi1gG5gBA9HIU
pF6nRDB7f5hHrFVDJeMKjbV3RLG/XD+xWyM5Kokv5TPabOvOAF47OEppGYEIBNlDkojix1KtvRct
oK3rQ21dDtzX1OSB71IQWF2LUo6OaVmyP7LR0m5DQ6pezSxTPwkqTJ/UEQMHy6x3QsnN6VGwA18H
Fe7DIxHGo5bEgoW0tLCzjhK0qIy2Xl8eUXSKv12f4PZgOuhBavBgp5a//2tX6rVTZZh9Gb7IteUw
FosjghKfEZXTdw7Ax6EU0Fv0Uwi1aHz/ydL+Gmoi3se0nYvWUdP5jnwRafzAmD+Xc7RXNf+44xkK
WAqHegkyzNVeRGEm4QpTDd9AzgP9BaKJDGnV0/W1+8AEBbNBo3xp2pJW0fdd3R6ilWU8OxLNhx8m
gh/lUoU8yFXEZYX1uaLf96U2AANJYqxSI9NJUemnyIwcP8KlKH7YpVPvPOQb1SsgxDL0MYWpL938
yw86YtiQtGCL/LqIn80ymZGhiRHMw6R6rO/tyWqPSoRqEZf6PzRYHC/SoxhFLE2j6SQlnhq34+vO
Oi0XzGVwAdJexwVviXCJ9VbR5ZwV6J2mherr6dQlSNlgPf1J5GjEAFRzwneeed05j7nQ5UODIn/s
Zo48S7dQxdr0NmNd45MuMuxPd37YxxcSFi/sQsWWSQRgq1wuFsZ9QJ+nAjW1qCh6RPOCMj6m01A5
95Mjdz9myUmmQ98kduGiNiq3LjZgGKkddCzq3tSsHeWzhBSZ5pF1pyUqJW37A3jB9FgKpf99/ddu
bGqyLqJUQP4wE+3VbjPwjcVtt9boZmfy5wQz3NGdNHRGd1Zl+Rqrr6VSrCJ3JzUiqV2FDX0HL9CO
ZM2Xh9z5lvYhpiHgih81ogiklzBIytAeH9DHGpsUTS4e81zZ6dx/vHexYFveyuUxISxdzVVCigAV
q4oDzB8+8+ttBIwzFQkcrAxC1JYn55yC1N0JmbaWeNkNGtkYTef1bShKRMaadqZQNPcq7s5ZfAtX
TN05oxsXIREHOSeBNvmPsToOQYqwBLwl3ac/gicNtUDnV+eU4bMOaD/eu6Q2lpJ0HS4PfB44WWu+
ktyIuA5g9fjagPuHx0E3889DUtbdnZ1LIxSmMXIyNx3L7rVH2LhBRk5GKB4sg2i/RXBKB6+VkKg7
01tBP1CGv1ndVfFgacdJGhAtU9CX3WtMb3wJfjXBBNErtTF1lZoRJ/Zjjsi8X5SZ4U/cc89zG4c7
TYXNUehqgGSnOgbd8fL8V4Odx2hRaz6hU3gbkP8f2IvVw/WDu/UFOE9UmSFBAPxefe98bq1AG6qB
64/U5jlH82hE7UQ1Ew+Ojo6ybMPtcZ/TB98ZeeN+o6lqUVTgGeTGWOb/15Obz+ZoW0U1+pFkVTc2
boYIcObxJ1XKQ38qMLe8PtM/8dDq7ljyDZBd0LiA6q8WtNFwchej1vt9gv3PfaZWYBTxuqAbBoys
fmJ98HzDfbdddJlDWuYI6RnH0GiicnFdgOI2lBFWPCLLYsULESoNH0ekAL4MYqZz2elpem+lVY4R
SBKVymsU8q4fRojw2JAnPBQ/NIyIkm8l9ZsfUhspxTnhomtODWIh1mlIE/SXM0LI8CW1+8w8RMU+
x3njg5NJEhLYFFOwu1g+y1/LbkXg0fSqbf041qbPgYQqvgBDXYGTadXTyEOE15BSDS/XV3/rawMw
pkFHx5XMbnVpRnmFLqIOFUSBi/iUhtgJGBiEujDH7WcwBu3OQ/Exo1HIK6kV0BWkZb8OjiHRd0SJ
cDLEGBnPQ640v9DDi1zER9Dzrdv5l8mXXsSS8519tnFuF5o8gGo4dfDQVlGrUapNGWB843c6Yv5U
KNobIzTGm+vr+edqXO1mip0wXJbrQZXXV2c12/FQlSZUT9Gh/NMagdyczVhRfbOk3MGGLZKZRowt
SV6Kmtd8ZzTsic8dvrzJoe+0oP09popZnDo8eeunQK1VYESFNHxRcWjXd37vxrYzuC+pIaI1A9Rx
tSr49WDnXce0SOGc0PA3y6cpTXGz6Fst6Q6iDlK/GNvU8a6v09a4NrRtyt/wKCk2XG73MtbQX8I1
w5cKqzynXSue9brAJrtPlEee9wad41q8XR90Y7PTzsFEhNsGOIaxCt36fsScYKHhavZcIjwqY41m
9/Zx7Iq3AGs2//pwGzuOW5TOHXEBuPp1B6XOE1nvcXf1m6ZDQcfqHXxN9DLdw4ds5RTgoejrcmfz
3/qxmI2Kvi4+r74BBn32hlATP6wKahDCDLrRnsao1n0FWeyeNn8iPstSpKs3vV4ZnxDb0qcf1+e9
8W0t8gnsTnhAFIxxL7/tGOQSMs1y45MVVuOtrTcV1UmVHmanFncJan3qUUmj4r9XE5ZrDIg/lFb6
3Nrq/Z+TRBa0GSDm9ujrBwE+o2kSNueeuOB4fYob8e5CZbUA7RJtkjpdTnFyJqC1omz8Yo4U1whN
5VDVsuPKsWC5tTK4UQK5PQnO0inCfPL1+vAb0SBwIAIdmpP0ALTVRh4h86BaCvFsxAndMx2A3ged
uKz2mr6o5Z19vFF3BxEL5nzBiy5R4eqFjmcYDEItWx9VnTnwVKtDRyzHX+SpCDjfbmllgThVFm/U
UROpTpkwVsJ3OUK+e+f92DjCRL9gLOFJEoGtlWqyqgUd3zbQJIcCAGAbdWfSw+7gYErl4TyR75Rd
t1b6D5gUGjZNyTXjO8LFsNScuPXRP0f7AJE3zLnGfAq/YW/TqI/Xv+vG60hPl84uHWdQD2tIEsiM
EkXSuoWY2bVuJyl4XRhK4XexIp2sEeHtkXLMc4Wo2s59/HFkSlWwQUFaU/RFo+pyQ5vx5Kj81eSj
iV7qnxdBD+dfDNO66Abde3AOUVZDMjF6NL9dHexOsfMDPl4ayw8AdU2+L5N3rKpmVRhh0mdJkx+E
dia/wnRQq/uQSvUNhfb4AYRI8zhBDP56fcU/7ifqSjzTNFeo1DnrkyQauiZzos3IaHMfyRZ6sTKu
gIcBHZzTNPAkXx/v436iZ7iABsH7L3WE1cWRJlZULcsANajJjwJR+qNRy/+0fTe410faWNC/R1r3
jUZVzQVGJLLf4kt/bEenw02rx9egSLGIj3ByMsapurk+6Mcnj+ktVwXXPnfTujHSxhOSAhHTUwPQ
ToPQ7Nt+TOqdC2ljFFZu6ZrbVNLAZ1xu1qro5wlOOp41VR6fF6WQu1nOu50duXHtLQI9fAzeMYOr
fvWt2tyKQbAYDGPOIyqbtXjqpjr5hmcOvqya2ioaHbaU5kfS8L6rdVXcNG037Mx2ozxHEkhIqS1x
y0dYpJ2UhohTYUMgFWEFKCeyT3qm6j8wozc/43SufS8NI72vS62+FyK0T02omsPBqo3oe9jnY3DE
utC2DqiiKztv/cb5IUelRwEvmbLmuk8gmUK1x06CTRsElVsaankaHWe8y+V6upP73NjZ1RufHk0M
rn+FgIpscfVNzLTMzELDrgiLycVwVUnupkwNd2795V+5DOL/NAq4D5Gc4pVZztZfyVgHw6B1AjaY
lGrgTaD8ByN2H4P2kGM8/VZXUX6nA0b/hCpk+Bm54ODX9XO0cXgdsHqAitFxMSlqXP6ANsRarC35
5DFhxXNt4RJ7aHUtPQfRgt3Khem8TkXQvV0fduN2YlheeExuVRROVhEU9aBYbWuGxeui9Rp8jnDL
BVk0YuZzvj7U1sYhCEd/gOgfTZDlp/y1xDIUK3nsVJaYpOMQYBrMUycpB6SwnQcFpPrOad6c2h/q
HBUGApnV+2KHZUUVULd8q5+wJAnN6tbu9eKlcBC/vT61rT3KSaA1CE8Nes1qatCt1UQlyfRhGwBy
SwflweiH6eX6KB+3yBKAavSaKWSBJV5dgsFkqlWvjLZvNJJ8F8ehhCNiZLGKbXmm1FK4g8quvT7o
x1WE/0hhfkEmknKsoeHmbGci6cmUVFxeEIxDeZ5I3AC22Ss7q7g9FDiLhcGgfyiIYDJQBfJQ234x
4Z6NVp12iHRjusniIDpdn9UfAbnL875MizyUK5bXaw1UhsfZWHXV2T6Cae09SGGLfjXunc+NKvHb
3KCZJAIDuVWrQ9EWiBVkcpJrfpJL2gDxRQ4VnFbN+QdIVnjwgCRD7dAUsVIcYD21GXruc46CNbF5
erSTuL4tWzrtLj5e4r6iDoXnT9LV38yeywi7g8jueg8UeSUfwQo7v2ylRfQBtzbtwclwnDkALZcK
F84xtpDanKN7hm6xs3MJfdzH3AWMQu8AVD7QqssjijeTiDCOtf0qAplbgW+8L/W02ol5P14EjELQ
S2oB5h+4yOUoFk5BU9dzMNPM6OUjeLUwPWgw/dCQim1EZqZFyvD6B9/aWw5KLQql1aVYvLrnajPC
9USLHV8d8QzB7TBuFNfC+d01hFHtFIw/PiYLu3PpYtLQovqwusslMM4VFCXDb+e2+I6QRxidBwy2
wS0NIOK8cdRs/KFHXEcnNJkCT+lLJdvZ4hvfEsgUskSIhyx13dW3TGdLKsHR6ESDynwUsZIBUkdc
/vq60lnia61OEqkZkqXLBcF4q5XNs2loaQYtwLQ4H960Hj+J73NXpeMPC63t7E7WI3W4gfpvIeQv
arx8AjxlsGRK0S8/6o3qVD71i4T+GnyB+FCaUzt7Eo98clMU2WwcNKUtq0OK/e4iTl2W8V3spLSD
QzMpO7QtIb96gJ27ym/Yrv0TBYdZxWvL7n+XeoDyTCSqFp+XKJglrLYUJT+0izntCeOKPLkJ8Ynu
oTFPWvckRRblKGhj0fgK/lf6YooYrfkwDbvwzuht7JqdYAj/xW89sTy9xALCqzoBqkU3o+YwDyh5
u3Oci/hGls3yAaCYSI9Le2xGkVCYjzrIgAgZvzb/VVAtOulGoDzb0Pmean7wnTo4SuSFUSjzRNZD
3XjzTFMCv5s4rj4hEmQguoGn0pvSKnbiRrj7jkypVR+GVpnjr83M+T2gCtKiMhJMlkOenNXldzvu
7PpnmxYBAO0+daI7AyXu6WGWpfitnaYo8KqqGYoTFgLOTa/mWvvL0XrxGSH+LLkxTdxXzjaWuMWT
XJC//Mrx66qZr1SGGJ6bDT5n7ax+xisLBd5m6OL0WNIsKp7iCm0AVx4NW/xQG/q7t41dA2mXWBjN
VbJaRSXcyHvnzDUXCB9SCQZRM3Z2KDOVLeZOSa1Mt31Fx9OFatVKj2nbmwM05RyTNhtPveCbWcbm
bduqOOQiDIK0iUa/+qtk1E1/SE0lGV/TuVQdz4Zfqz0GItbLI5TGLHEtTFHstyG0uuHTXHWD+Wbi
cVP8CJOE2ES16vas1SrbD0MWazzoMar7n6Q2wFiH88vVPQOH0u/qWejxOcyKmsJqA737gNOGpHjA
Nk1xMFBFaU4IkIO2T+0a/RM5NrTyvW+ENbwTBTXqIUUd4kdYaVFzV4gcb72wiRAIHUmG5fNUSd3o
YnTCgE6rFY+UeMlZac9a8gnLNxmBdLPrn8cM/pbHh8hrrwVLIDB0MBU9PrZ1gPNO3M7prVxk2ezO
RO7fMa0OcKnAmhoiVNpOz1jT4lptg3H96eCFovFHc7wvsmSCz4KGROcmAKV+BkFtVvjGZ3F5l9vO
+NtpLJEdqbTy2WlWjdpdGVmG5FstFMhDGotInGaTYscxxXfN5DUzMLqGEqCmbtPbreJq2IL+rA0A
b0dUb0CPBTjPyW5G9Jt5oVrLwstHSWRnJeuUDFh6gB2WKJ34rRiL7s7EKRnXLztIn2UDruzRjiE8
3YKH7qfb0lFEc7JmK/BJiJPhkYhA3OPlJxc36WC2tZtNOQeL9wAozRhNWfhJVtpBO6epPHxOERX9
haBUi39yiqC/OxtmF3nD0C/mlKUUo6Ju1l1C0IDo/g1+XvP9VNvVHavGooPXQsanQn4nO0y2nCvH
OXawTwfjaXZvo9zW1m9NljvzaDcdFrok6UFNcVGlEDIZ+WJHTdICUZz6we+87E3l16jK/dso2vxJ
SVXliwHxN7wRUSr8YWwyxZsK7ILvqq6q6xv+Cc3vbUqwh6I2AJ2ghrlXxdp4XcG1LBEwGBee9dWL
PuCR6tTCMfx8caduk1RggCGAfs5Vqu6pOy2v5+rBoW4D8smiImgDRb0MH2JsatpQBscuccu5nTNO
X/t5id9sMHpPOnlyBevKkj8Jrd1Vith4VUEKmUvHjuo7oqKXg2tyH2qJCSC5stTGCyczcdvJ2AtP
t0ahnML7rSJcD977cpSszwLaprHt212THvGy1s60t/aALVtfDfEaMiOCFYpwqwihcOTADEcyeQFV
2R1bK8F0IMdnqZqGnfR6c0JLk5nEmTmtYX9itPICwKbtm2kTHRM97j1K9uNOI3tzQn+NsioVEH/E
la4nLJsqZhATZXYKx6B/jTEY8q/HPcsXWG9CMgcSdZr+Mlfo5ReakkjRZiO0/Umqk/s+jSpucKXp
fzoVvUZYl3u1qa0Bl84SRcRFHWrNTgrmFlMyhDPgoGFFY6TzcJIHHCShX43HGlOlp+sT3PpiS4BO
Z5OtRaHncoKZXI+9PgyWn7CMDzM+2y6YH3tnX2yktCj5IIMISdFZOkeXozipttiyIM1G3OR8K7D6
djDyVNxuBodni1454yXV/w/JABVZaqXIfSDiLK9GtQlM0hoYuZ+OGH6IUgLmMIU4yDmRfby+jBuf
bRGLBoi6zA4d58sJcoMBj8plB6zQUDiHQUqSfyVNGh+g7cl+2dnGDiZqo4ZJefSPcODCUKe6fzni
GFYsopYFPjErwgaYuf4Gn6a986o6ryOwMy9PWl5pHWYmpnjV13iq4vJ0fdp/hC9W58MCxKktTAFT
Q8Xo8lfEyJiGs1NJxPSN8Ssy7JwHT0LWpVcwjDwkA/20g2U38j+yZCVPMWROfJCcSTzK+FX+UJXZ
mF+zKImDgwmeKCJjM+bxoRBZkWEnNsWNC99ELC7pfYuZRygJ5dS2ihVg8RPLWM50ocNbjj/5fOwh
Y31q4Aahk9OlSPg2ZoqlVGRONn7ckxiST5xgpC16ZOmMcxmGyiuIN2c4K1KMLkQa9tpLMzTBO+Ia
4qWt81T1EoErw5FsIWpvJnhczzMiMnjyDIuJdEs5ZT6kU6XjXJosJrW90MfPZgId2E1KXR5x3u6U
R0wKTByujCx96fMoMz2MN/PXnucLk0C7JNprAwmTI0MA/XLrMavBHlWt1XhZ75SZ2+JcZh7aUMGg
zCDteelkpUe8r4xws4q6sSJdKcb82SgiTH6Q78d/2s7TUX3KY3RCgHVqeG7GiT3d5mZb/ZsZrYrb
PCDMcnLC+DiEXfYd4bvEOYxEbI0rwwn9CVdOe60zkf2khRJ86+qw/mWnQp1u4y6evwCWx0fNZqo1
wgGd/QkqGPyk2JLSEw5TsEOCha6M+eLC+U3huOhfMskyo507eiMNX6CBdP1J/GnprdJwWOIFanZF
eFuYpVV4mRUPd3M8jUiHIKjwFtFTcLBPi5LIddQ8RENQyUuxU3jYiFaQyVhkbZcOOVy1y4OgG4jL
RqMj4a00C38EkPBUYKTo9mKqzyKCLkbE3/DwYjl4/QxuXD2MvEC28VMDIL56Da0og2uOaqTfKvI8
HRxZyiawp9L0bz4HBBORGRU79aONxgWjUV/hnQIqREvzcrZyKygTyLrkG7NOcYM28aEzjfImUfBf
lZPmfp5krPSU8M1pyI6sFrk6pY8lN6iDZxBP3wMj/u+Icso91C2QKSf1Q7v18jdNnd1oStdJMGjF
e9cIxH4lI5WPup6LnUdzIwAB3wI1ikIIa77uHVdYJYNvVglAqrp7pr4hPVj9XPoCp9idh2XjfUYy
wzSouhDAoXVwOatkpFWF/Zztt+SG5wSP0Icpxmrr+h7aGgUi51IBpjnAE3Y5CtdsGFNXgF41Iaog
WX1/n6ow0a6PsrFTbZ4IYEFUzx3Q+JejmBhf5cVg2dgxKdLXMtPke9oSmHoufl+RNxZ20e8MufWl
OBvg32hhLbL5l0Pa0aBUwmLIoVFmL+mz0dO74ZcmD8nOLbQ9Eg2IRRp8+VKXI0kQnfI0lymg603q
Jmgq3JC8CreFSXa+vo6bXwuW0v8farXTdVNKTTPia1l4aC8mmVixlsF/7/iSk3CICeWhCwEWvpxQ
l1d2gg2gw1OO331DxfV3I1nxz/88F8ChWJj8ucHA96xGKSw7lerI8cOmz44aGlsnpSjy4/VRNj4O
oRk4bnTVob6vw/hWnoMsa2rLR8K2e02GmOqkqjXjgTJeFe48BVuDgVUhawRtQYtjNSU16MFTt6Qn
AIwCD/YseMCmH9GhwvH8+ryWf2oVfsHAxk2AKBdI7xpbEZo5T446UWKndCu5GHZSoAsSO0YdFB2D
/JiT22A0gDXng0Ib4/n68BsHmuwY4LpK54uEb3W6Ig3VomymU4U9dXaQJgmPzyEqdVht5fSKjEK4
s/M38gj2Ik1aeLNE2euK+5xSho8pCfsRLBL50BlmrR/Dsc0fpRQoGMhw+aHp6+B/SKGpBOjU+omX
SWBWwfaMwI7oliwJlOF8u0zaPi2WT48UnHV1587aON6kSnA6wMoAt1hzAxuujmC2CgtwUGgea83J
HuxMTXdG+bhLEQtkBZdqPl9ufSR6rcMqsWkC36HYeqau2hy6JioeR2vXzWMjXCD5UtB/Yu3QY1qf
CAI3hRpZFPh5Rc/MI5eYIm/pwAkCIs3+QlRWDy42sObgNW3WjG6R4WkOpFLPMbkd0q4Sh6pECNOT
oip6l40ZD9Xre/nj1lp+Iy866HB6kmsehpUVUmJWQvKzYZzA0cQWoXVVgpxyY7lpdVedwlqQ2dWa
2LmdPp5ihtaR1bVh8lDRXV0Yo13goiErgS+6zshcrLCnHtUcsGgHKWyKu36QtfdC1dLAI3Peffy3
Zr7gYZZXmSrUuoOkoiM39TGZZAQRBQEXu/dE2+heH+uSN0sifNXLcY/SsZG/ErIuRDBEKpjzer3r
uqoAJRSBL2s4pfd6m8kHiL3mzdThYtoprXw0lFhx1dIennAmxjhSH8qX6x996xCAZMWMk+ON7ODq
XPNV+qZxasmPxkFzJ2dEwjxt86OaW8bOeft4qpcQnUof0AFwGGs8jZU0ZlgMhURnEgMKPSY9sdRM
+x+2Ei8B+5jOK+dIvXxO8dfsyjy3l1WNp5OspBg0tnl8HBPEazqMUbw0GTRPWKi7Xl/KrV1EjYVK
GSpki7Ph5chRB6AhmPXAR+PUJN0yHbdDqekmTMcZRwOJKxqC0d5bu7WqMFXZtRTM2MOrtCtGqSbD
99bBKEjYyrGIkDU/53LVNTsvz4ZMs47yJ6EQOGSgBOv9ioOcrhhG6/gz6h1LMp8l6ne0rsLqxehn
MzvlWZe/W22rfZlrTLddDmohjjNK39FxFlno95CXnrWiyfewGxuSRvw2DbQyNSggRWsYr5HYcyrX
JaCi1EiyUz8kyWfZjFX7YHZa9abVUTGcsAzIv8uSE+oHNNnzZ01Yau0NnRXPbiWVSrKz4T+m5ZRo
0aWjHmaQlK8rmU2yKAzUluXHQn6ZuuxTAYjnRjiNcTuFSnrMo/J3Z6uzF6ZV+vU/b0byQCBIC8wK
9s1qW5i5GqEJS70xVMz7Lk+8JKpdGjDpQ1pEtPt6Z9rZHxs3CSoGusGDDXiNmv7l9i86pC7CpHKo
NRqjR0sLZUPDCX/G06DvZBobe56hFiA8lyfgwVX435UThBeEN3xhZWjRSHXnwXlpdz7f5oSQivh/
D8NapSwRGrExdTmf9mRIp9dKMKZXC8yaB40E5/r32hoM7iRJO60WExG2y9VD0kbVg5GEOjQpF9Bz
zz1kJoyDqQZ7SejWwwMkGPjR8taStaz2hh4KYTcSB7nK5C5Dfo1fdQhGTBkOuFeNhSubQgnYI3b4
uZ068x9stsP3yeniL9cn/TF65sawKRQsSQkogVURhSzFJszjh8i2NHs2kmzHWWsrr7D61IW/s6eh
vLVvUHIFHrOcDPCml4sMFU9VpiX97hpjuF/gggi7iz2kyNasTBvAD2BvgOXq6iBMvURPgczIDyfH
FLdGqBSfM6Fx88ulFXRH2kP/HXoNzQmoHPh63laUWy4nNuAX2aghj4A1aP+oclN/KrM5uKdQm+6x
3LY2Ki5HZMYUZIjRV6/cJGWdM7Bb/bGUh2OvIsNeU7J25QhdsevbY2MowF6godEPW3h8q+0hz4Cz
tMnU/MgC1H2cB7ooVFQN6d8yapLseH20DaoRfZIlSaakB9F7HZ/0AttBiQ6On/DI626Qhek3XFJT
AxGSuC6etXqY0TIPa6QgemeQey9J1Dp2ywZK35HKTWbuXAob+9Ve+IuLKN6Ck17dcxjfVEkWwr9O
dal+n+XwfTRy6eX6vDcGoY7Cu0ksygO6Fs+Uo0BTcJg2faVUQ4RqCuFLE8ps10f5eCgWGDVMTDA8
FPLWBOYmqJROT8jTO7sonyWzcyY8wIR5UKo5/iGmUN9ZuyVluCwMMCAav/QsaRhr61OYoOZnNQoS
XpCZgufW1DM4D3HzDh6D2mzUf0XeMXed2Gh2On2bM0VfZqkjLn3gJUz8C/3bKEGrxXIPGhd8ww0A
z5KOlGa6KqRD2pnaHqP94/f7U/kn6iHUWCR1LsebEscEqVkBoQ/68aYYA+Vc94P1n1936sqLYYQq
Myt2yuUonYqAoAb4wK9DOgeTrIWf8nr+6ah98d/Xj7kseh1seghZy4f9a/10q+sTdQA9jfa0+qB2
DoiQtkFEtZaU0ywDNry+Mz+G7UvdF6E36gw0ndeGfLXVx5EZa1Q2FvHg2BT1cYRu7/ZSMN7CSnYQ
CGnj/2E5Uawly8bAmHrz6iUCYOuoc1PSmK0d0xMF3gs0Vcvj4kXx5fr8NvbH4gnL5+PswaRcDQU2
sgMRMQbn0RTRc98MtW+XyrBn6bRsgNV5YxjeVqhWAB/W2cGktWZpIqd6LmxdKl1JUQoPFUjgAbKa
7PUENgcjmwTuDiiB8tvlHkHvV+dmzILzJJvpTdOVVPvMKjhHSrXHyvgDkL6YmIaJIgBqhS4v9Zs1
A1XBO83OzDq6lSYbrHCEOoF1lLsEDZt60ttfU1YOo1egJ24e5DrFHqAz2vxHPjtxfgwtI8dLZByr
99wosn+GnCTu1M3dVFDfSIufEUEQtRZwtIGrG52VulhGwU0YNVuyHrWQb6YewhDr20M6x7p1WExh
UrfIC0REMxUZJG/ukjDwgPJM71oVVP8MUxKjSAcOFmOIDEAIF/uEfOvC6nM1fNj4yzkfKI12tKXc
cgiqR0Oaqa9lc4jCezNr2Tv/A95oc533/85xWJ/BhxuKF+WOgun70KVg3eQ5eRlnGwTgf9ywy4LD
9+VYACkmmbv8uBWFVgyklBDb6cZyWzE7576K9oA6H7YQwG9OIHWIRYSY9uHlKDCeGqNOR8lHpVR6
4dWjUU1O8ZbQidl5ij6cwD9DWQyziHjyBF4OZUdQ4Q1jACRYN+Ko9bV6N+fZePqvy8aEyL4A6kDs
Ija7HGVOu85E44Du35A6N8gJSscc6O7OXD7clkhW/N/YeREBQL7ocpRyduq4t43Ap9uoHgOrTUG8
SotCYk6ZPbbV2KtGZ367PreNj8VOgMlPmZ0bbM1JpifXmDOex7cYhaOE2cjWTUD8fYiifjc7+vB+
M0PKG3QvaGEQe63WsVAmtYpk+tiBOkURQ9RD4LZVaD6PJbfEUaRdOoDsngeOSmS2t9jVhS+xGo8v
aj7Kn0dDayPc0EapOxSFGttHDm7+E0hCvdeg2lwWDgnGdgvXaM3twNa0DSVLk/zBlLpnCUzD10hG
87oeRXW8/gX+5NSX1yC5GuQpNH1p76E0cfnhlTCR0sp0AJbakgChEYWDw8OskWBMNVjhc9KP9nxo
AoH84YSvkHQOQXS0Z1Vp7R+ZcLToWctDqUfDvDe+4u0CYjRC60c7J3lSTwe6kq11HGRu0Lse6ZLE
NSKjjp6VYEwMVDMyM0aiUW2NG+KqJueyigccT8LZ/uzoUxMfMcxutKNhdVV1ijSUxSizy0BwZHUG
iaGGSd3/ur4oGwcbl0Rqt9ixwvBY3yGSEStGWE0BxmV6xDVbTbdaUIGivz7M1mdeOKGI+zHUB121
vlEHI+/ywK90Kf/VGVp0XyrpqB/+D2fnsWO10q7hK7LkHKb2Cr3cTZP3BiYW6XfOsXz15ykmh2Ws
ttgzBBK1qlzhC2+w08n+a8gY29+BicLFSFMSBPnmO09IHKhzEd2KbMrBWq+6b+lF+QQQbzrYU38W
IuRYBsm/7EzazraO4y3LlPYkIDcXJVR/tqG9l3nhnoW6Tk89CvhXpcLVa3WB/8124QGlH4/CTRn+
bPc1JQhmTBkeeS95HfwWblZdif94vlBLIn9L/Ubk1kNa8hrg29kGOBtMZ90utGCabeupnw4dbfb2
EEklFxsFQpfvez/+rK34bI+9d7OqKAnnxF4DWOlHHJm9a5uuHVUHCVJDc/9+lBxOQNLpkXcjICg+
Li1+6IWVFJ8l9/ZBUeav3ez0B0/F3raF9ASXlTIoFeNt4Fl7yYpvd3Sz5tW4Np2hXhfAb5DEmur6
9ycEcRCWT7fkTtpcTr05Ic4mN23kdvlTRQDxWLWjc+ma6Siv3PlebFeo/Nh/ELpvw2khi3QIQcQh
EsX9P60RS6x7OR0or/2RvUrJNfIS8EXUI0iD7r+XXceJWExEuIzJzf8X69N8nQoHYyXD6Q2oGFpp
OL5hVcm1zJvo8vJq7k0RNAKRtZRr4G67H9zJFdcd6L2FDfZRV+hGxoxyAOTI08vj7J1/wjukRKk+
AE/ZWovYmBjF/cAs66rvp7PWOn0TxGlvFEHrzHBWvFJLrasGa2wIetFaBVzAqnxn5l1VHlyyO88+
L74MbgCcSwDb/aS9Yc0r2hhxuEILPkNefFjL6eylw/KAW8iRZ/jO9+VulWRkSZsjNLwfTRgiNfUk
TsPEaNpzUTjepRmFjYeMnX00Wr296W7ZfRpg0R0clZ2bgEIP3F3ZKqH7vRl5yWsPNcMuDQsbIOqi
TdZ1KIr8A1R747FYu//BU4oOij+7Y7rsJ4TQwD9vRThbr9LGuYDnRHmZnlG5aoPml7o3W35fxo19
nQX+i8GStZ1xsJfldDbXOx6EyNnzgNLm38bea6+kiP2WSZg5YzFciymPAYb2sWm9q/O+e6WZ9vxN
0XPrNaHkqD8haElP6GCfy6B4+yMkO5JDjToqPeb7r41vuqzHl2lotv2o/FNYBjzfAtgiKs51N3v+
iIzkGihY3n7D/MX6OA4N4prsnx4hgNaZ3kPmqQwfG5n69vJv+1Xs3/429gF9ImoDYNPkt/vt/VuN
tGHdCHc9t1tEmCKhofm1XTuDD4Sy6h7BAcJ8w0HJ0t5aTW0qgZFzHv3ekm1cnQyx9HM9K5VAZPny
PopXE9wxaKnFX0Z1CEetN8fTjBhV7euYnpQXbyRPDrK4KrogXoT7Kk1GsmlhN+oK2S1Pv+eDObIR
V/tbOa7GO6sWM/DJAVqUr/ZJmp1zfXHtUzwqVn/qCzetz9rY2vppnjjcFwDbyz91Z5Qmz7aIH+ra
mge/TDX1S9uk0c+yiexnzRZ4uOBNZn/At8f4RqMEvfeh8hrvMaqgUPnN3PTRReTr9Llbk1Lx8zYF
n1fESjafyxElyycnbmLh1zOgiJOHa8LHJRmU/LKi+3cTeaH+cKPKmX3F7IZvZTuJMqgpI8TAteEm
+uzXVHuVme3yj9ZhK3Bx6eFapzkTRnqwB/fOAaE7vi9yA2IAeP+ZzREYCXWKONSxKzrJFuw5a0T0
XBQ0jaPSxpVTqapTuizdKad9/veRMg07IhBZAuYe2NyukZjqufPKOKzMrvVdRVhPEYH+h5c3807E
gcQxoB56STzR21hKuKSmUKUYJSYFBgkGT5VRLnO7Hl2j+0P9gv8yJN3++/WkeNk7kZfzXOS6dx7G
xXxrZNp8gld4lHrtD4UxMNMixtl2XJp4JL7K4jjMynnAP0o1T2W1rv44jUcd670XGXUm3j8qeTjy
bQGq3VwkVY3v4K2ocvsRLnB1ViLD+mAoVf+8pDXyTWpFyo9842VYNKQEjKj45+Wv+GcznyYEmxRe
GHV7OpSb67LFvytNNEKsURPOZ1qwaew3bde87tUig12KR2d5XXKT7HzIeT5eCW2u11MdG/Pn2tQU
z9dtLOYPTtDeI4YeDNUHqQLMIm2+eF6uDrd0HHKLTt+SZlrgXhSx+tGJhv4RvUPMIvR5tg/ikl+6
QpsLmliQoiqVD9pgW2U/LB4ndDKUNKQb1Jao+nnDtxoixdd6EernSh/bd5Nwiuqdnk01bNJWHVUf
vl4G57noFDwzhsF5t1hu9nFF47TwS2dVvmLFN1VBtY7aB6PxwKynVdtOvmrMihnALNbGk2uDijql
StNdptrUEUjw+sFvuRSRexgz5z2q7DTHjBbcOaDHDo/SZE36L/RVquKxxGPwB6TG6QvIPac547v2
i1uxtmMAKzuBZyGK7B2cnPaHkqX1HNQQV2B0wEG1YEsnmXHO4dJBfxGi/tq7Wq35qSdaPLoyo3zj
AQKuP/WuVT/Okdcb7+N1yc+l2a/9Y9sv2feWzt3PNE7mHy9vz53jePc9NgEU970rcoPdOVv5V31K
nbPonDaozHx9+OuRZLBE78rGqoBG1v2OGwXJ3DykWShMoIDWhFFSNU/OqUoX683LQ8n7d7PJ6FjL
WrrsWwF2vh+q6luEcZUhDafaqx+HFXUVu+6OhNB2lo6SK61jkkLgB9vWjgMu2BbGkoXU6sd/zShP
nysPeb0Kt4yDkPOXWt52Rjw5LB8ZhtTFuZ+RKG3oV05RhHBYm+gMvEJB2M+t4953Zndczq1FeQ+A
mDPp12iB0RiWMH2g80xJ/G/RZtniC5Riv0Pi1y1/MtOqOYN8wRxM90bLL/qa02BM5Gl+byrxVVMW
HPs6r7NcMnhLfd30op8eQXf262OfdNHgE1S5epCi3P3DLQWaKIqXAooaO91vai99bjNE4Ow1mj9F
sTr/L41VPFHjFvKDn6CS/B2kc/G5wv4nPtv9qCbPliX6L0Nume8GBIGfHRI2ksNVtUWAqUD74eVN
8meHXJI9KGaDswbESvJ7v6bQMBCwteIsnBWv/api6/gFuc31k1U765uxGebXc9eUX7V2SpuHVE1m
bHpmY2zOMxy8Ly//mJ3rmFgG5zKJeqNvLWPu3+LWxALIPrUp+ArT6p7dYYVrj+EGsZ/tnK060z95
VmEfHJO9DQy3Rt7EKlKCWz7ljCHkUKVrEoqh1EN4cqhSxlETrtpqnP7D/GTDlU4ggec2Lkd7Ylxj
JhhmaUpFUUpzv4+1yuGPRRp9Bt4BqtCk5mgcPDh7VwG5GhBGBN9h/m4SgkGdtEF3WNgKI7Wfija/
oh3jHMSDf4IJ2UrSTZTuCzUUZnj/+QSu2oNDgT3UDWG8d2NH6mOZBfLUQ2Si69HExRsFuu73toqW
Wz81BVoiPc6y57mc22AY1Ey7tOvU/ocvLIHABD/scrb6/e+KdRgy3ZiQqupa/jwrznydI9d7ytf8
qGO6s9CAnrgKOTbAgLfXe41tlVugtxYuuld+dTrduNTZqBxQxXfOCeLHdEop5ko04ObMghhvvdUz
47DVua8WYz1hJB4INRNBlJOjjThdHWzdnVPiSaQogrVUNgjj7tdwXtg54EQJw62iOJl2rF5tbc59
G2Wtv38ikf6gM4srAhZ8Wz0yAvsE4/ExDWfbad6uaaaIoChMbbisK3JewctnUm7KzZsCJkGq8FKx
ogi4mVg+4L2hlRlHo63qty0ZzPveccUjVp1qmJDFPlp27ypBHjXaEUR+b1Epl0uhBODilKnuFzVW
azE4rZ2ETdZ6Z8/lq82ZR3FMuP9lYzIErDvOJw/gZsuIHATZJM9mjcjta1t1v6ogSg5gHnu7XxY4
wUnDmuZSvp8Pli+zsfLWhlqfVY8LYqXJOTHMTr2+/M329r9UPqOeSYX4j8p3r2MFmcUzp6wyZh+N
1zVUML1s4C+rTeDlw5QG6EO0/+EMkLqQL0h2uKVtpmdX+LVhpcY9opjRm66Zy8DV8G3BPvXIClrb
W0qCHPhMtLE5cJunEDqQ0cd2U4TQXZfooo99m70u6NCJs7MMsXkyKCVTLrbN/qenI/xEgzDpPvYg
v76rcTy+r4oB+aCyslD/mb3GOcph/vyB6C1KRXSV9jeVrs3e1dLU7EUpirAhGPLrMdLO2PU2B6dz
bxTSRXasAUSdm/V+R7neSI7gxER8c5WeMmTBzqLNm/PL++nPcyiDDZwB+awUUrZWLM2YUOIZWtSF
Vru4sLuLa9dpzS3voO68PNTehBDegBkiKSIUGe4n1HZupvfznIUU/q1TU/TNuavLI5G6Pw8ILDxe
HxeQuMy2N62GUgxjGQ9ZFqoD8mW+PrTrEJSGXbwah9ggl24WrTtPQIiOoDU71QYwejLXhzwHBGNb
nO36bkBHp8pCza2t4pTmifk96+xI8wVcpNxXPYEOKVr636a+oFgqXYC+63GLp/LLK733USWD3JEI
WtqfmxsPngCwUkNPw6YasmuBg/dZr5s8qJ3cO7j39pZbEscl6plF31ZYmkgks2IsabigdOUD3LW/
0c4A7uxM3XsoQVrgLv1fQ5LBBlC+5DaiKCZhYPc7aRoHzWipXob6qmsPvYBvpNae5oPcVU51vRzd
fn8+lJIDQHQDio8rfvth2yzJlT6a0lBtsioKpkjEHyjuF4+9mMsne1Dbm6l3o3oicTtq0O19SxaX
bcWUZQByP9cOSJjQZ8auisKDuTahHhbNJtJkhXKwbfYOqEsewNlhd0Beux8qV1qC8JJvGaHkdl7c
qnmovXI4uHHk5ruPOnjuQVoD8JAQoq0ucCGMNS1WOw91hfJxUZbXiIaGr7Yo1diH0kLmzqSkIJOk
2zMiTKr7SdkUhlAuS8sQEKZBg0r0uhtM+tgtpwb/GUA+2mp6s58UBOEA4bz8Ef0/PFBje1p/OOz6
bxUadBPhyQiBfiUtNoMZX9PvbTlopq+0cYwjNCYZ8ZNXpwlEAzg5P0l4l9cWIn12AN/NfG16Sfqu
1WwURlvd60rfrUtjOa2DVuCkOHBuzgjiGfB3klgXV8AMlQhYJ5T7rWhyCzREerNDI0Urh8DtpJhp
0ZdmGtSNav6zGjWCJZNnAW/IakFFyyw6Fwcoi79++W75JR2w/X7sYyrftL9UBAbuFzTGDU+xoMeE
sT7qJlRkzYY6Wzlv0mo2i4scfjlZcQ/H3J2oh/ldmytPUwlgrEvTIqiUsa0fLKMs3cCpvfYxU+Py
QExH3zk11OZlEC1pqrwD9z9yiVli0BU8azGCPdcVZBMgJyNNcR0aELp80gojVs/t2Iyv42gxh4Dd
M9XndGyKD5pYi595lw76o62m9Q349yDFGjsT89g0c852KrzspAKxh9haqE19K6ggKqEH0WMKXFfa
HUXumi/nMrL7PFSybDqCI+zta+JZMmnyTYDZm/DApm6RipHPoFVe8cEsTc83UEc8kHzde9OoXAMs
hL1Mr2VbIhB2ggELyoe3rl9030zU8lQWaXoDg6s+e31W0+YbqlelMoyngfwlcJzxyMn7Vy16u+Vs
TLwlb4Icfis8i0a6UeazcG9I1xjm2YunpDm1Wd92z3Zae6OvUKjNH3PPm7NrOfD6IeWp5OlDny2d
5Q+DN3tX8FiRuBjGjNhm6SCwkyPdbfkW9W73iV6EGH+qGh890EubWnJJR+6jOlp98dC7a4I2ZtxB
41mUSa3fNaM7NZd6yOdvZeGgfYrAo1a/ct3Ve2WvwjZPXWJ3bzJLyT65jWJxyxRmjgBSsfT88qEU
IlB6Z858BdWCz8gSW87Dmpjl/A4+M31IgepjFU4CfNDcpyMOoeyz5VR4QnutGiumWI7HA3jwAOxc
zXS0gatL+rKs0d+fGqxpVLPOSsR2e0LqwAbse5o1qI9K3rcnwi7l7cFlIi+LzZdlRNgpsNalW95m
F0e1RON2Cvx/VA/8zAaaMedlfUqbkY7QWBeBW/bgFXtuQJWO3yO6XN3V6IV+EMfsPPGApqi9AVoC
wbUNTlGQLDPaB/wQmGOnuc3XZ0VfhjMvivU8jOqCWmfpXCzrqPC3c1MxMJkcNHp61lslNYeiqGc0
cm+rXnWJ+kwNyIjNixQsvB6s9u5YnryzYZXSUdjEhZ0lHIDPU3TTGfUVMjo4hGQuAGu/N1b6qHaZ
r2+zdEJK1GlVuoHQvMb0wzgr6xdktJOYGz2axUcjgsjk8/LYAv6+SI+o+zt3G5c31GOiLTIse3N7
iwWLj1lqiLhKV5zztFxDY5nL28vLsRO6SkAs3SbKdpCcNw+ZY1hlKYiCQMYWaNkuuqj/B/2kk635
0QuXMXdcP7OS9CjO+hXibHY9wY+BlhodVwL0zTmjJDdrsPSVW7Ny4sFd0mS1MgTXEIYtzacVVdC3
hU6Xqak19XGJYr3zAVJaAcQp85k6CeKryqS89oxFuazuqL6PRT8/AD5RPhlmv1yTQjmSw/mFlNz+
aLqYsuNOtkj79v5yyAocwj28/m6ulU3vhro067ON3HpOd8uz6C64s2PCIRgaROatSXxbrHT5yf05
vENvmy5rlQsNS9jEGLyzrUVWSxCA/P4pcprpXwEWjq6ekymXQTj6jes7iR/cRsTjw8uffeeSQ2iP
F41Al+dzW3kavdXpvQSUMbdLccvWMrnOjVn+zJYl/5CWivbu5fF2Dh2lCFIjmWDTy9+sW5K30EgG
xoMxVXwvIJW0QT2N3ZuYzPuIbLA7mFTvo4eA9MN2sAHTCfy6bOUmljE7UaVAkzrVswdU+azLy/Pa
OaSMI2vLFNeQG9kkJjVSgLXSMC9atEugrfp4qoV11DfY/VrA9tgiNjfzVlHVtVRgK0lF7FgA6mja
tTibVBGuMYCTU1LrR0i2vQWkuyarofSmIf/c73IF9kmHGHJ0W0p7PFkgWM7KpJMN9LV+EEnvDoUm
DE8IyaW+JfmbUeQsRSynlorhySrH4QPwjv6m21N+sOd3h0IQgwqPpERuMRfaMNMYGXMuHFBOPy2n
/wrUKE/By+XFf5nVb0NtblWktbVkiTOOFyIwFzpCQxDBG/4YR+lf+06Qz3lICvNKQGqnAXv/rRza
nrOu2tEtQ4A88UdhdIHepssD4iPTwQruPBYUlWCVUq+W7RS5wr/155Ru0DPQGt6tzMf43Jtr9pyU
U3ZyrPVLOyY/zV6bD57rnY92N+TmtZ6r1coXa/Vump3CCKtsfXlfo7k6EaH2R815eVo3tzsET5Db
qLoir7Ztk7Ua0b+KT82tce3qWUGP+zFve/Ox1DKgZlBkIFwpH5ypFP8uCA0dRF97UwXihJONTDUQ
/7hfXf5yHfoxcvGYVPPQTkbqdPWqX2Ic3g/2586FIj1soUZ7YOH+UA4T+Fdq/UDEWU/KcFqR6jzN
xhAF8NbSgFzuyGJmbzxQd1iQI5X0pwkxxOBonCrEHfJxyi7pMK8/5t76bCJ6H6b25B0kbDsrCYIR
fUHUF4DEboOaVEsrpegknCNJiideCfxw0Ru/Ijd65Au0OxTCXb8eUtLs7UmvUziLDVEit/D8ZFSW
eKYsYL8ZXeNIu2IHQwXpmc+GHoA869tpWXaB2YMd8dgQT12QSYeak+b5daFNf1U0R5CnrJBqIac9
d0Yz/FPOeRXoWqM8xjE1mJefvr2Z07uCuEXYSJ13M3OjFaVS03q4rSjhngXktwf47so5pi55APzY
uXek/AyIVt4/crPNHTd1BNzOBK8PCwjx1PR1/KClinrp1rg4d731ZlHq7MvL09t52RnTo8FBnkBw
vHkD1b4sUH8Xyi3rq/jsiSp/S4msO6jR7C7ib6NsFrFRy9qeXOQ9JztLyc51SmeZJ3XB0gl80MtT
2qtj0KihVuwCQfoT6zFGxWoOuF7cNGBDX9Ejyc6ts3onE8tTEQxeU5wdLV1fa21uOkG6GgC12uiv
ye1AeOR7T1lewhG2bjZGR0afGYRnjVCLcLCdIvRi70hyfHdl5fEHboEmyrbkqaiZE2dlE4fYgmHq
WrTYQVjJ8Ox55X/o6bCcHALaLQZFav3+4p7B62VtC0TVXRIAjrpXPRRT+f7lj7d7BojFOPdSqm9L
h0F/wOvcSFq44x/oC0d0Z8vO8VbJUEWeirQPxjz5+vKYe2tII0kHWgzVmD7k/cTAqmiLg15yaIq4
P82TXvvNymrmEVzh/zAUTQydq43UfAsjq7k5C3TSSKyg3wVC5GVQ9Gp5i9CKu7w81E6VA31AqoXo
j1CC34I+ye66Wm1JPNGGLa7jiJS5M4/5ZUZa4lSOc/aZbNL6OMTLfyhX/kIaSRVER9Kh79dzXqi8
oB3OBZ403rVGbOvkpKM4QIfs3Vw08GWdX4Jatz3TPE602XI55cB6UQDpFPWW6/oRbmJvb3AZ/wqX
KFFsteF1fU0WyKVwrSdVhKvbFd+9SjfOtrNo/2HrEzyAlaYXSJVss2yaUDv6+oVyi+vSPUmEip/a
6nhthmq65Dn+eGVdZwdsrb3zRrMLGLaMIngH7r+VFPpNOhUkjxLNE8qNGvY5ODGcc0t5a7sCWD00
ov9wCBA+kAk5txbI4M2YlGASHSvi0NFi831ed2mAxHn3XTjr578+A5TAgA4hIkyOty2CldmqNX0G
gkip0BiCBGF2j0Yaa89w5Dysaay4fG8PZrNe4VfOB2nEzgaFZC6lY2Ti524rP042tDPuUXFoLYBE
fa1TAcMhXqseLOfuOFS1aEZLNNFWAtKsIztpewuGeZc34ESs2bnM+FB/+/u1JFGGy0tdA/DApgaQ
lEgxrOZEobCw2pAeKXJQokx92pRRiJ7/EHgxPLu0aI6S570JMjsOOekf6cpmj+qNIuw+mqNbN5bT
O2g4LbSI7uh5+3UtbdIiyZrnEMBLB+i7GcYZNbp8HiKISmetsY8MXUtx3jET65yNcRpJ8K3+jrNL
/65btaU5db2YumtZrJasXS94YNAPGrwTqwcsXdcqLb3YEdczBJ5SP2qu7mBaCUul+KWrQ61wt3Xs
CCcVR7RS+zORCrBl14/9SVMSNoHSiJWC5lw1zrnMvDLy4XzM6NhHyUzDZDVGJzC6ymgOQti9TwUe
kDsf32gyZ/nvv6XOtbvEVlZDtS9NVTz3ircAtV+OYvK9FIEDqpEi0Cwhj9xclfUQx0Vf2N4NLZAm
aFerCha9a0K3WupTbEOgMApFByBYxs/0gxffS8bppg5ei0VTdiT2tfshCMDAKCI/C+Rlc6HN1qhM
XDXurVAQMDmVCXgBWN9W2p4qWzj2A8pDI/KNaouvnk6Ocm7QZukuBn19188Ve85uLx/WnWdLXnes
D4wYAFab78DVW3bCyqNbLtLi0tEyfjKyRbvQBhj+wyeXXqAMIjn+2wJ+udYRkmIpp9NRk7M1tNlZ
Wdojeo/8otvD6RAwSYQUotXbYuciqsjoW7xK7JyeftI28cOkajlYly46NWv2/e/Xj5K9pBPJAGab
73rk0XVRSy8yezEDtUMMoqkm3GemvPj7FxgzVdJ3vhWOu1vYLqWJFkmqWEG6LI2uvdFnim/aXfM0
9atlEIkmmuHnVnIkTLLz8nOJw2vlwkJvc2sbUKO9OuBhTZbE3XvtRqULXUfEj1Hm4oSC4kG49MbR
nfWLXLb9jjIqlPpRKiLWm5ObNNDaNejDIWWNzLj0NR2GIE0QaKSpUJGOQUMdwxEXQ8PPjKT7PnYu
TqtOC2xjMrKI8ETNkTaG4uGIhwHQfu6P8I3roO06MZ7dpJjfitVTwCV0+TL7WjouGQCPsWpwX0kj
LBdL8LWXAdmjTxjk5nHQTXb3WR0gdrzpvWnCjBMc10PWdK4TTFxkcfDy5pIPyXYNZFhCVYEQGSmt
+0vS4YZO26ah7qwkNTL2i5M/taLxLq2TUX7W6Glfh64wvy5Wk15fHnvvgqZiS58feT4uiM3YhQVf
u9JalMN1PT2PrTFcyzQ6glHvnVaqtTQ7f71L20pGXdJpV2debKXNigdL7VTwjPjcRY2F5U1t5Ac1
xb2Un9jg/wfc3HddkxRjgmnerXdqXE7TvgyMeo1fxwtQOP7k+abAVakAs+frEfpeTkq75OWl3Z20
DMB4j+iqb2k7mCmiogLtiyvKwW+dkPQqnV8DdTL7V7FXVwd3/J8HGNwsYxFGE0UDsrrfRnUGJMTL
iFcg9a1BjXPjq7Vc58BD3yigR2g8q2s9vXt5kn8+LPeDbp46SGvAueiM35JGmwMOM7ROmDvBNBb5
5eWhZEB5f0wYypPPGG8LvgGbopHtRrRMer5ponTx2yXy0gAX2eGSd4iH+YXd12/zmMqfp/Totdnz
kcbL3lQlm5T3E53eP/TFWV0wHsMIbH3trPfJslZP7tg2622Y8lw9eEV3B4O8hqqeg2zGVqPI0mco
V4hihE3jNaGzWvWD4kTLGyoE+sG+2RtKlw8p3SEKOVvo32LGwsy6Ahin7TWnIXMxnYKide5z86+l
gcnLGQQfedelRblVrVW7qlHjAeIpTsvKo9CU4kdvTMPJEcby4eXd8ufpg8ssY3eKC1T6t0aJWOAq
gp4HqD9SZqXnubCMOb7k0ZyfPN1dzy8PtxPzMZ485iR2yJ24cpV/i3S7PhNpPCOSi66t+2Hqqshf
1gjcrVJq52kcBXR/27hgAyFOGJ/lTw22ZsGSa8ZBHeTP1wTNVxDqgCioKP1BebCLOZkwHAXJOQ/Z
G6+2vMCwSamNTHECcxGWn7a4mrbVZL09WAN5w2xP6O9DyxvqtzVA4aiwplHkYbuqag+Ip28G66xa
ef5qddHm8xssdycflAH83FLrjHAk7WrCsYjUS8/LPLB6rXGkLbbzGvxytuIsoYeLjunmkVsQdOsn
ygohzr5Y6VW9fR2UNb1k00KWWhbNozH12WmYJpeP1iXXrJ7Vg0d+75QR1jE3yuvI58vb7be16U0N
jwz2SJgPlhNEVad+1sZxCGzc7g6+w97WR76N1490UGdT3g81qXFLegm/Jm/Wf1EqqNTARfjlpPSN
876iAHJwV+2uLwEMI6EzDQFm0zQwEnNqiRyTMMrG4qInGolvKkrDH7XIPtVGZJ6tbsgea11LXlst
RVu8iDr/5d23N2siGYmyIIAlpryfNRL1btXHc4rQaeZ+UbvBfj2JvLogytM/mkRwR/JiuwNSnMOs
ALwQ63w/oKNlWVR43Juay9aySrV4JxS8051ZSYDwuPZBqLb3vtPU4wWUmfQfylB1MuZG40LZKkeE
IJx5xpCuoovvV2MmyG2n6NRlpnHwwO/OklMoQaDU+bdVkCQm9M8m5H06b1o+L00y+JWSZM+zFdGo
ReHo8vJn3HvlPTJUbi6g2yCO7ldVb7tSHSo3CWGI4cY4o3SjldNnYUfWzYvwIAdnnQdYP3d+VYgf
Lw++t5PluaG+Cz5ItbYeItZUS6FW7AcjelS4TcYa4paaBsv6qgz2einxzwr1TncuMZ7Ur+gdGO+q
aU2cgzdZHtHNTSpN96TGJvruIATvV8FurSUpljEOC2oefoF+wXuM7dWDMHl3FGQ4gPbyKKM2cj+K
ywq7hUuzSKSt8QMa6ce2Wsx/X17TX1TC7VwAqCH6rcmC5NbGxKDw0Y5VSkKbUiXz7S5bvzWzl3/R
PEmlTNd0eDWqTUNxjWJBqLqJ84kzXOTYbS50AyGgdCal74EPoiTR2vnCY1v6GD8SaK72gidmDpl7
OI3VJF1Ha2zgj553ue3+mARILp1yJ+HBFlReyB5/WmpMwjZbL1DmZH3KlqR3r/VQZsul69Y5OhW2
Pnzqx6Z1Too6ZY9alDdf42GMnuy6cMsTUUF9ZBiyc0DRsCbJ+FUs+COmmiG4F5WlgDFT4vmytINx
ScQc/dCLWn27VOuRav7epkFMDRYcDymg4M3WZNM4yoTMc6jDWQ4tPTIrf4Ri+eblbbOjegDikDdF
qoUQyWyzYoR1lISCWByWRVa4PgyO5GsS2ebHftXb3FfKCClDeFbxV310tOWVIozyAXGgbgrWluLQ
syHq3DnrpcyBIAQunxPHBidg6JUbn1owjJjZWoXboeEziU9ILDnfuikb1Ku2cAOcbDdrcT1dy/J9
7UYYzvrDJNzhYUZZwTvXY43jnAVV0fVXFQboZV5Mq3sQgytWX5h1/Qjkz4v9edLy91HUDkqoZVBC
h77UP6tJNjaUace4u+ogKL44/Hf5/4YELjN43C52zn1D8HSGZtHG7w9WdmcrSwtAk+aSRMBu3y19
zetVDPA5VWGEauvZz3PfVw8vj7LzWtFSZHvIewz+lNy2v8U7k5fWkMVpJDVZrT52zdw+2lXah8Wa
l8+wZD56daR9ennMnRgLiiGICZhhvMvbF3mYml7H+gsEZIbz7lKa5a2lPXxCyOuIw7x36lB1R4QK
YpgUs7mfHqjIrGhXoESirb83nju9UpNcvMf3w3sdxV41HoSPO+MhaPYrxQD1RgP3fjwRuTFQkxL0
QGQI3dcM0WAoVrkzlavOg/QALUjNPr68nnuDAr+k9Q7dmAtGrvdv3xA/56IVI5jxIVW08zrr35xk
7X1bNIg1NuvfwwdtKQok5bIRirS2Ohitk/bwWuhfjF09E4nH8janbmiZQZ0a2cGVvnOPmbIHyLdD
ioo47n5ysWk0sdpKVEjdoiag4tEHpNA4eGLlYdq8GxC2DQmSgIRGG/F+FMOExtvY9Is7lSbLZenR
E/jHacz80ZtUM0Ev0R4ehdet9bnp6tg+vfwFd04EfFQIBtLLC23+zQuPu6zVo7Si3NrZbE+602fX
0Ytnf17j8u+HQmXLlNaf9OCRmLufadGLLEE3DFRLO9UXhxT3VZETPwVzJdKDK0zf+XigwcCEUf0H
G7YVVoeUaSv6ahShgxxzdZ4iDYKkvarW5FvW1Nl+Sqr5vRud9EtalmOJvMi05LTdCvNnnmftK+7e
Zj0ZHVy7c5PrSD8vcSJ9INOu9iFdU0aG4A1SwYPjrfPeD/03bdLVH4Yb2zlEu2x+7+K2dWQ9vTcx
+tMYOBDgc3nKFPu3I2cuI2WERcnDJvU6lPBFc4qwGTm4nPdGQWKW/UjTjHqF/PffR+F5spaYRN0y
1+Khmd018Ayxnl7efHujgM2lGkEUyzsuz8Zvo2AMFqeuMRUhUMHhKYXGFfT1sPz9OQa2+v+jbG7i
sWWYWe+LMLWASRiLnVx0u1UPRtk5SFwToMeIZFEA+CVc8NtcAPJDvoSREjalqgSzQVGJLl19MUGv
/vWVAQ6CDho9Z1SyqSXdLxsd56Xv1ywPtShOu4CUoztHdum+mzS7jE/GbDkXdIEfDCdPDjL5P2fJ
sMipSlUAE97sZl94hIy2uph5uFZmhd1TqvqGOYkwUUZxkOH8eTHKoZAyxbFAgnY2QyUIwFWk5kVo
JHDirkmf9eOlcxY3DooKPvl33Zmg2Jr/x9l57chtdO36iggwh1OSHYYTNJJHwT4hLPlzMed89f9D
bWxAzSGakHVgATbg6ipWWOENuRYG3TRD4by/OXfHR1yBEiH1OmQWblc5btKRpjWr3FVG8agvo3gJ
20527daIrnk0JS957chnGGntwci7i4yqDC229QhuA9tOtTropevIi6wsXoUXwncYAIZwbbU62rfv
zyBpNC8Q+TTRCm/l7TSLscr6Fpn/ICbbdmFBRk8IaPSX+4v5PtiDW0BxHko0WPx3kJNEK0a6wQWU
W2TtChT0JiP3oeW3pTuENZdrHXXhs0l15qiztFN3Zeh1xyIA/FMI+HaCjSyKvtXSPChhTX8Oy2Z6
zrLElE85ElM/os4YPnZtYfko7/ePqYavn5cWWZm5po3X2H/4tGu6gvOsvdYvNjeeAHKdQAPPKIBW
b3WUWw+REak+OrDR2++vOHUnggqMMuDJbbYvMGS1680oD4CuZwivOfLHGdKz62RV+9ZgYXG2wEoe
tKZ3yiNrY58myEoCJ/jdvE7tUFPgzUUeFENZnWdTILmgGNPraOOo0lvqP3PdO5e06RBGzHCspjBy
1DHe29AQ5yjyUVxZHY9vv3csjSHUeCsNGqrol762NS8B+Hu6v7y7M10VaHD/JPsEN3E7jKTbQpFD
Iw0mp8k+Yrs6OK6sTk7iZkoVKedpHucncCfRyTbjvHSLyhw/LzgcHqGX38fgPG3UgFhxZJfJt29/
SKiOnd5D1QkwXEkXt9Ks8XuVQht1azRwT4WSHh3mvRWmpomOF37VyG1t3h8q1UpttEkW2KW0vOhj
bQa4GjcHRerdg/vrMJu91PT4B/WEH4GuZdqHhBw/QGtQ+3tC3/PRacbmH5tn/XFsASV46Riatdun
8ZB6jTpA7L7/vXfnDLucIiex67uNPVFZFXkd8rlbxygCKGkh+qOx6B3//kC7n5PmLDEEYMd3oM5I
Hrk+HZ69UFfrs6H9oxvxd5zBVK9wUIy/P9jOtQztxF5jyRVxvqXW9J08CSvVkiAdVTV5S6UB0mHV
Qep/Sk0rvGCbUD7Icj9d74+7M0mYgUiJrJcFSknrf/8lWOr0Wae/bSDM3vaAp4eFnMELE0pmsZq2
j2rRDwfVor3zykPOWEQTdOC2NxN5+lDFDWVqsxgpzLtjPar1ky11UnvKMTT8tMjqoJ1FtQj06XMh
W0GL9FF3zkfR6W/35/8Tz3Cb9cGTJXpDiGc1mNy2qtta78DdtUlQD4X1cSr15IfkaDDvABENV9KU
2LhkkRQ/U5+r6qvTWfGJlLj3zamN39olojeFPslBdLf3WegLQrnn8oaKsB6CXz4LuiVqyrrEgQ3S
+xnicelXajMAAizFU2T1h6JI6xF+twwwBMAiQPEHz7QZkDuclg/6NbbWY/oVhZU/xLP+1NBHvzSW
Wft1lCJsMqutZ+J96+Hu+5hKQvmTSPT3WXzALOn+QSNYP8sW1Y92fq/rlKWCMkoHw896XcrPRuvM
X+rGjv2h19sHp1JEf3C17ASa4LmQDkKuA/kgZ3OdihFriDSnGydEmPv6UmR+Y5+V/GTgefM0dM6r
llhHjuzrym5XnmoRoEv8YSnfbJJxEFCVbQ0OLUA5RLOk6qwXZymP+G07kSzRO/k3FSL207beFjlq
7pDbIexpSCsYQzTnRZlDf85x4b1/pPaGAtZK6R2SDiiZTWRVANRBmRV9LWcZ4XTVXbMMSE454Lfy
AUPM+6PtnRRmtNqWAL4nD7vduLUEhbqNpCTI5QnnuVioyHQm9tVZ4u8LeDH/Pwz3s9+EERneBdst
kiylHjdqEqhtXj/Qvrf9YtRgA7dZekpCoz0I1/cWkw+HLiotPRwTNueyQCalVyXGG8Y2CqIxXE4d
UjJ+CZL3IJDaHWolrxG5rFyazUbMlGmWYtTVAyknjqqWQj2lU6t87XCXOljF93uepgTvDQUv7jeY
rLcfrW2F4yTVlAaI2RMSkyyf1A6K5/1vtfPSMIyOPSn43rXOpd0OAyPCZOOrDNOgxYBrbnohA9NP
lSNsxBc0+xVRt/pioeDpSsqk+6beNAcP+xrk3h7v9TfAgCbwd9aCxO1vmJIOP4qZINgwejYMt/h1
GqT5KeF7e2PlTIbLfV66GJhh0DAn1sFpfH+nrePTnIUlBeB8ez7kTpgo7NmES6jFJK5pNo+p3TYn
Qd/S60E0uUO1zB87K40PTubuRwaJS9lPQ65lWx/rlLZHnT1n9fOoOy2orV/aQtd+e9euZf2VuMu2
JQJed/UvLyU42SKuU9SbpkgKgdIpsjc2iuWLtpH+w1KuvDb6vISdQItvh2KiqPx3FUOFXXkdLas7
d8ZUuZa8OBDCJvkMOnQ8G12L89v9rfz+bDJLGHwUAIHUvdtFQhuGQtIMwkNh1jPIryT8tCBy1vpS
04A6vj/a3pej4kHPcBVzwMHmdqKTqDILl+kkCDGZ0lzMTOy32u7aIwHEvb0JmBVxj//H+dyME1s0
7pe4TCgI9M2AJlmVfrYHdRkQ/bCnR9q1pP38vEy4ma6FB2nN3pry4lJcpU3znvJtWHGYl0WaBI2s
5kGeTpPf2UZ27RbtaEF/+j5vbwECOaAKyorP2NYkLX3Iqs7Jk2BZljr9pObdhJeNJhbhK6sk4Ve+
g9RfzXBQhgDuCcYzYzKqs6+BvNPgo6Bk5sa2XkVgJnEAmInk1dNktHZ7zZal/dZNaoXvSF8NCC3O
oUngPE/xVZYHLXSXWY+0g3tth8iBLTNJPcLEFDdYwttNgq2bUrfDkAQRgKwPtajqM94koycVcnSu
pDzyEOlpvBilh2fbGJGNgknzP7uLgPcpaM///pal2496NjQGynDq7a9JurgXhoFqKaDF7mVaBsmz
8tw6uGz2DsZ6iQJsXcONbYkOzduo6GyQD3laDw+G1UhXpMjso0LC3s6ELWWi3ucQsG0RpctgD6Vi
IoVcNYrpR3Jsem0H/9PJhHVA734fPlHthxiGlBi4D/gZt+vGTTlCc0GoOFqq7hkNdgXbd0qbExvR
XzR7/i9vMs1s/vAss5SbKKNPJ1T+UPiju6zJ3xFKmodTZxWD/pgpVoGLKEXz2s3whcpcp0hLBAv7
wv4gpx2sqPt7Zm+Z6bWtSqFEIe/B/F0sJHtGMTyCcuTbehMGUeJY5wSbu4Np7w4F3Yn+HiMikXe7
zDpAFAhnYIRLiOCDr2RyqzyP6Il5GK3QKr4/sb2PCo6dkhsoGB6OzWGIsDGRLZSZAtGt9CrwUY8i
Aa7gxKH+A0TnEVZ4N9BiatSu1yQDif3b6akVmt2U5nCpCUc1c3EryR61TterKzqeS+qNJQUFBKTE
21xESX2qwkZc06nSjmo2O+sMGs1gHzv0C8ztPduatjlqiIFRRlkmL1cW3F9AISTXoRjr338/qNSv
tXRqfUhHbXaymvV8anxjArDS6tV0kubkWFD0UgVKy/0PunPv0BMmCYCUYYAq3AwlxkaPoCqyfcpF
vuR5W51DOTwit+zAv6AToRBicyxXMafNZ9TmCeoybIzARBdUd7ESm37gAaX8BTbKftGUosQHYgzV
4rEvhwq5RK1Wp7/NhVNzQg68+lw2ppl+HqtkTCEi5eqA0Kg6VtcE9OPgJiS6jYtdRrqif2zrpM8V
9qr3l2pvB6BPs9ZEV4rGVukYy3KuO3ScA8nUMPOtbcVFxDm9pmZmHBzqnWOGIB0rRXTP9t5+lXyI
tUEd4ywokbN+VqS+sz2KodWfcS9NZ00PZ+XgYO9OjsyahgXlT9KJ23MWdQuCHznBrmrI83Pf6val
lkQHzaJ3DqL3ndhs1cnHyoaYE+zF5mGo5nIZoAfSJ7JF/CoVTvKwNKlZXtYs9RnqHVW5JanPFUzN
I3zw3nanr4lwLZAkiumbsdGlAueRM3aMFMgJny371BlxdzDDvcVcbWV4zLkogV7cLmapDUrYrf02
p85r0wUDZaA+LCX/moueXO7vyr2tQnICegXumEm0dDuWgrQsqupdhpuamZxiNaoeJ0l8qtSh9AvL
Hg/khfaG08l36UKs3IKtEuuIflE1gsULCrBzfss780X0lYoj4JBecs04anHtLSV5NtEXqg4UsTcl
Hxo9vEOIBwYisj4tYds/8G8+O2p5pAq4tzPWYs9KYkc3YguDJSdDkQVAVyCHQ/ioVEN9SkR+1HDe
nQ6ZIk0VCnIcttuvBUa773WbmlI3C8vDLhrJpMrR3QVHxc/3N8a6yTaJwdorAqvAYwFsd3PlpkMJ
kKrK0sBuuuUscSvSI4vsD4W05Je2bdOHrA7lg+bg7io6vF2U/rklt2e7AOxX1yLlGqkJkQ1BziE3
1T/3Z7a3B4FF80TSMliVKG8XcYLw1agQbwNNDMB0qsZFRXo+i3mofUkpDtbxYLRtE1CvixZgCzrL
QxkbT1WW/53UafracfC8CvXL0/3J7e0Q6im0sVepInKg28k56gw5oxBpMA+QFXogCZ4UwWEVZaf4
94fanRmGJQCMVDygtnc+vrkL+shsRl2SnHOsqdlVbUXnxUksn5poGs73x9vbHDDzqR+CBKUYvvlu
mro4VmFT5cA/Njuj01QF4SrSfH+UvQWkHM07hQDS6gl8u4CV3pa505eoyNmDczLg8p5myoJX0avN
f/hWdDWoN/JP5V3GYVOfzUaTy1AkanwuwzjSfGlaphNa0kN+MNje10K2h20BNBKO7uaiL8ViNULL
s0CK5IEGdDR6sYVGtLzQurPK9gihsnd/UKEBwoAlGWHIus6/lL9ApUBfKXjEZicvPjd517qo8sbn
uGrlzzKGnSc1lo4QrjuDEiauaFoa7mvn7HZQ9mHepGtRmuJKG5QZqsxu1pmdN5ud8Ewpxwmub9pv
97fM7qj0oVZ9KWpgW/KjZKnYkFhLErQFdoQxmfMlox9zxnPGekQCpMB9qVR+f58C/oENQeWGP9un
oBqcZaiShkHnNn3piyX6lChx6ufqpB+AyXaOBPk+LwFpIm/Pzy78L59StSLdGUJ87iYrUuxzaGb1
B5FyiB5Kk5TmIKXY2ajcJ4hmQT2DKbFlk08YmmRaFJKHp5n1Vx3V4WXo6/ZixKPUuvRbx4NHZ+/z
kWmTmiF4iBbo5lFlEZdiGLBhhFsneXGMnYqqIx6sRepwLkDSe7qMj+D9PbMGHpvnlXiUCspq2EfH
eTOoWtv9YGKrHtSFUr1ayvRC+mqeYwvvTCuq48ssiukyYQP1dn/gvY+53qGrOh9B5rZvoxRNnwJM
obiIPFjiYUFBPz8foUINphn+h2+JMiwmx5CxiIrWVfhl5wATCCOTMlHQWyLvz3Mv9E+VVkXUwEpo
Wa8RyGb74FnaeSZoTAN+RBD+p57L7ZjYwuLWY9tQ6ta+hukU2bMtDgF4e6PALVkVAUFE00m4HSUx
a6hVHXXvOjcqP53XcmM1FAeX9g7ABRobJSBktLDOYkabYUQ2Vohap8GgtaXjdiiHfHfqSnptOIWJ
lyJ9Ubgt/mtIPPSx7guhG5G/xGBOZEvrDgoL+z8HVW28FAgtqMrd/hwu3jIH4Eh0oYH6EEOZewWG
50/KUphfK6WsvhVon2OJIuXXjB6X36d19ywmVCfv7+K9Ii8MDdJoCp5UkrbhaeRMGQdXIZvOUqPB
PT3Pr104mN4yllrJQmVOINJ5+Tw0o7jOpTF/QAdafo6aObYxv+l+nzC7VrQsgnIavkSWm+gEC19z
KUrqvE0a/chQryFvS1oX5Vb1MiZSfXB//Cx5bC+QtddDKYl7EhDo7adoeedLkbEBZTwQptMiLBo+
5mLm+WmpS+wphjiLxmDS0lKB6jianxKji2ANG9TyvcmqlK+KItCNt+3xX3mMMgwaWnXoPAzb2+e0
CkUGNRQ5ZLfBGs+6DMskPsbK1Om4zXfVY1imi+yWXSIS2CNt+U1vSmW+ELkhCU1/rfubonQdnSmp
N1/wWYx1t6B3Evlz5sT2tTDMOfZzRZSvTZ7DzZsj5Ha/UoQjlIR+vpyWrtfFdapLoXxV1W5+w0Sx
PWqC7h1j9jKgVsI9Or+br4biE7gewyQ6V5Llk2HV6YcIiMXBNbhz56IjgtUqpVz6H1tRLcRQzFnM
GiqXZjyeWs3+MbdRdybrqA6e6p1nherYKoJn4YD3DqAi0nKwkLKAe5pnCNXoUZlMD7ndZi8yYheV
20Z5AVinxo9kVpJYOwjR94Zf23OAsRGHJNK83ZRisas2o/ATSNSv6VyDE0rqtjwr2IFcUcozLw0e
ESc1Ajt7/0LYW2JUNdabgNOHX9PtyL0QyjxnOe0COZ1PiSXZfmSF6aVsuvLgUl73xObkgfambACj
EK2wbf6ItE4mx+0ognRpu0CWu+ba2nnu5a2Y3qDRFGx0fb5YEY6OLt3h3ydrUsqguMs1QzGLoPN2
qlh8jJiVyzBuh/QEMWg5L90CvalrY58ve7CwO9ER3UGEfdZkkjRvMxoe7yWqmE34UCQO+liSMTzZ
uJ14jdzMfkrD+RSNsni7/zV39tGqfYZ0JDUpxA42X5NCS4qpeAK9EFGRlyVe2gtou+KcSVXyv6Si
G4NjVMSlp4iDj7szXWoDFN0o4pC0bHUko1Cpm2Kkw6VWURk0Clp36hT1Hyl9oLQxiAZt1fQIYL+z
owjify4y/Z53hJ06w5Knd2BT5r2oTs6SyX6K6PbXWtWyc7xk1WUSxeC1FoivYSr7P++v9s7ZIQ61
0JOECrXqftxuqNIakhQaKa6xVioTgha4gi1iNdkej+6nnfsWUKdMM5TLiSRtM1SVT7PtzOnaZBtK
4eIWO/hlVkwHZcb9YairsGN5GrdiHUm72EQfgAaNcSlyN59F/ncRlUduGeuv3dwEzIYjTcMZCtkW
QiNW2RteJXwSI8d4ruzaucStprqt6Rh+OS5H3frdaf38TkATqJ6uH/KXcFobsaByCsLpopOqILG7
7I8pG466LfujMCUSWmqmW6GtWsi9nGK5ELStgUOBmGUDNgYNmt9/FelP2Kv0xaqMuZ2NlcCFBwAU
Bdqod8IdlJLMq7RaWM+jBBz+/ibfmxVg9DVkAiUHovF27aJSUZO8BqqWFbnkNhU47ag5FC7cu7hW
GTRw2XQIrC1+zOx6iPsAfwJdaNILZ8ryE8TinhY7bd3Wmiyfa6XwFGX6fdFueteUFoCN4XHGAbud
3yI5sMpS0JrKQgtzLuXMSxap/wi/8Nv9ldy7LgyyHk7XWu/YyhezFbSJmC0OMNkd/iyNomZmcfs2
AZ4++Gh7B4zbgrPFS8tuXD/qLxs+cQbNjjtsg3FEpR/ROEGnZplnFsuXLuq+3p/X7mCUVLDqJNXm
Yb8dDL6+LWmpHgVjL7pnx4gjN+9l+1zhAH2aWIuH++Pt7Mg1YqFwSjEfD5z1VfhlcvGiq9molSje
5Ml8Bvk4PyzQTv37o+x8LRYPEgbXFGyirfFI3GXjNCtTFPQq8vRTi8OOSVfwqW/HI/DkzuZHmNik
qs4Jg7Wv3k7IlPEjwlQlCvQ8c/QgkdMs8c2lb66lLTmGW1LsvDRs0i9OvZgHV/7ePNmLnDq6FtC5
N5lyoZVKZOFdFExj1qR+OObKH2EyJpUvR+p8vr+oe4kwWQMcJrqd9PO3hQ0pE2Fh1mYRZHzfkzJr
oZ/KU+YmViedB0sNr7HivK3Kx65kFI5XU3D17T49OIo7W5avSvq11jrYQpsti3Z9HTbJkAeZWoqH
AmEdbwIifjZyhwRqSI4ClZ0vDF4SQVEY72sRebNlVbmU9JoAIRi1SW58y46jb/Ikqa1vKeFM+BKb
H9o0iv1Zhch1f813jsuK+VsTbCJDdFRvd1dtjzzmoZ4HbQ7ijw8cGq8Ehd2RJNNOBAgdzkL0CmQz
D+B2jvnSGRJ8ziAbB4Hc8QCJFnD8qWjB/NUIm3tt0+bX/zA5wiGyeR5SQqPbyYmkQl6tUYpAD+X2
Mdeb/KEZk/ogO9yb2qp/yLUN940X6nYU4J96lUpzEdAjMn60w6JeQ8VK/3SqtWYyCJSh/H5Mj6Di
e18OCWNiS5BVDL85mvCugRiGUUF9PO1PaWPFaHiq4wFgbOcCALFJ0L4WVSlubpYwpAQOHykrA1mr
StkFyKP92SRtOeB9Kahx3v9gOycBER9OHlVqIgptXepfLu+6I0IbpLAI7HBQhW8NWoQXqGwO31pH
iQrf0sA2epi69gr4yHkqjcv9H7AzXYfYEx0PsFQaeejtD1BboNMIedLPEeifysKez5aW6VcSOflg
qL3bjh2DYA+gaWA+WzyJHiopO9RmrGWCf7L0eiq7oNKav9vISXDmq41quQ5cUWhtJGm3citUO6GQ
3QnFlSB+hwfLv3PxgaMyeM6QagNfvbn4JBDzJqWbjBiurnwDTdInPBd7bNZWr3JI2QeXzw4bC9sg
+MEr3YHK57sL38gE/GOQH70Tdi9tYhqvxPy1fca+dSZGiNRpcamFOva5RTraDLTMbP4wqxoN+7Gz
1ORhdmr9Ecg7qpi/vxNAYAPDhqLH35udkKuFVZilkwVmaRenaJIQaVWQOsnaSTrQhdzbdKiq4Fq0
Ns7hyN1uOkm1s4k4AwUDLf7XCHXnyW764axREPz8+5Oi0PwTZcNNvL0zJgg6YawaWUAhoPRnOY7J
qtCpy9XZOshD9kCC4F/gQeDLtvLpN6lBIg3GHMV1HnRZmPw1Fs3ysRuzJXTH1EkflNHRL2ZT56ar
JzlCPXZpnMaOkurBnn6/uKQN8N/RbOCJ412/XdxEKSQnKbU8qDVl1L0izvrUB+W2wtlmtTlSG90b
TuE0/0zzVpXP2+HKtB9sOQL5ba3XZZnO2ZfZNP9eikj77ccN3TaufeLQ1ehxm+gN/IYiRMQ+UDHh
4pIMl4e6zI5I3evy3CbjjILF19orAfi25UsCvBy1wY7pTSDj+5l9Il9LJBj+Qj9CF54cmf1pkNGq
P/hq728iGvi0gegpgVgBsnW7jClvdVInmN7Hslm/LFaRfBjbsn0xZ70Wl0GLFfV8/2i8f04ZEZWj
tdZJH39rmmGVDYmZoVOuiYXhUxPIfamylINLf285IUBBuFxL49SUb+ellVx2LQ37oK0zcW3KUjnN
eW+/xNiznSmNdn+sqqC/fxRp3LNRfiZ8LOnmKEYxCYqykMXGSaG6acjRW5weK2mUCP5oEMj9d6Rf
+qD0TXZGy1C4Fdzu4uCT/pRY2G4lwmmUEXTiCPrCt3NfAa/gUPmmSRpnjZdC636q8zGf3UWrWxq0
qcBpSViI/pwTTs8bXmS5+N6IMgIyrrZfBxNfeLnr8sbvzHrQLrbVijUr7xbTXaJSV1xE3zRaIhM1
trPdOcYJ542qvUioGJ6q1tazq4iQ2Dkr0wJew1Hi0kLBqkp0VyAQKx187b09xcVO8vSzfbVlEFW2
PrIN6F5R8s4vYeSEj8RpRxWfNXTerusKxua9ZgXJm27XFVDLrOCakQSVJM39ZY515yoRO7wJNTGd
s9oNsgw1P8o+gTaOe0/FuOv19w8PkthUllUNEui2nI3MoehyNYIoEQ7iQdMkxR+RGT54J/cuhZVD
AJ11ZbZtm3M9i9x3OBIFqi0Wb86n/jVtVJTkhfieZCB87k9q7yqnPrKW635K9q5n+ZdgtEDahpQY
roSscJ9LjaZhQxTZD52pmAdnY+9aAA24ngve5nd0FqDTGifOAsceZZXfOwZ4elRcl1NsmdGqT92J
61LM/Zf7M9zp9zJB9ifUFgIwCly3U+xnqRrlktqCMOop9GzQRd40hfKTAOX7r5G3DZ1LfVYuBl1f
xyUt1sNTvSz2B+zKJPowhbB/3P9Ne2dmTWjWyjkJx7ZJkaMYaTfzEAXtGGvfU2EXr/oQWQcLvvNt
IcCQhoIrRSF4+3hKtgQtpYmjwDa6MLBGtGkcdZifzUY+MhvYmRBKXismEoGqFZhyu8YIVhPgSSAn
ptJ5U/rMfM4QdT/IQffmA5qUPBAmNo0A9XYQoWVql3ZaHMAl6nxCQBoA6lI/GsMoHzyUO6dQQfHA
pplDqEqycDuUGqXVXK9QF32UFfTol/HD2KnRs7Us6t+FDPD//obYH4/sev1S1OfXqf9yDAerUKXF
4mGWMmQU49j8VsAjuA6UKj+g/msfPJZ7nwvRMorZ5HTQaDefS6qcAX2MCP26Ru5plCvTSSRLdzDK
3veCTb4Wl1aDjy3KsxaL0pawLoNpzhCj7c3KLyVV8WCCVQcZ/PucGrYCc6Eoyt9U127Xr0SxEQcT
mvFRY8w/UtQovZ637jr1We9Vkp08WXhNvdITPPLp2pkkpG92PaLNq77D5nYxZnuBAI1mGbZ/g+ZO
AAbQ53Oq9EUXhXN0znb2CV0+ijxr4ZD4YnNdm402I8y8sgjkOT5jAlF2Xq8D3yjSVmrcptDVA9WO
na2iUpQlZaO/t9oz365sqmlLMcVVHiyRVHrmUGiX1bHmdH//760i9wectXUNYS7cjmJKBiTEJc6D
ptUpaIuIoBjVCg+A/pEgxt5QAOcIFdHtopG4WUIEsXoHn9I8QKBr+XuQZxF69N/MbzGkvH/uT2vn
yVMNELoGYnZrcW4Tkw4EZnpi4LdaqmP2rEzj3Hhh3qp/xKEaF+6kKiWKqmV2+S/DEufDGAJ9uU0s
+pWbXM0AaBt7Knq352Kp3CHKDFJ8XTK8BqXpYEYL6MhjcG9tuVRWqajVmW9LP5khbww/2UPj1Jt+
jKniW6FhnJpPsvrp/hz3hoJ8uJbRV/rhtiAppYY6pbnFY9AVBrouyNO7VqVnp3zUQB7dH2zveqHE
ysMG528Fe95uz7FD8DY3cfOQR8P82maTomIH1VoPZtYYD8lSaVcF0tBzUiT6EQt4b6KYo686GRQa
qNfdjq0DmZ31jozCsGG7lLW+nOQ6rs9xbIuDs74JstFrWWG6aDP/fPJwMdgMNVd5vTipHSznDx8c
7/LSuEdkxoMhtr3Umo7wEGaIbeXuX5H31rkvqnuYCq63/S/JwnYe2/BqNv//PNrTx2/Pb6+J/7p4
f8ruUSX3aDKbW8uZB70CtIZymPvtrzfhPoXuQcizrZ++m8rmYYsnPEHB09mB5X4Q7qevTy9/fDya
xraK9W6QzR1f6002GzPzeHRcxX+LfCaS+0efZe/t+mUjbxvcWT9mopoUIAh2npyLxG7PI9HJv4sW
44dVR+Hv9+2ps6/cNEBPaPRuK72a1NZVXOCQ0Svjv7E+hE9ZGx+lv/zfbnfbag2/yvRQ6gCpRyiw
uRwQs4npWYEfC6vI0N9ymA1L6SKPIEHz7lX5nC1xa7lhqKadhyCS0WNP5SiBqMMscQ2tKHLPUnpp
vpi1bVbeLAz5Yzu02lerzYXlQthKGrwu8snwZT1rzdd5SZt/U3hvCQ6fjfMmUqMoro6JZMhFs2uQ
TW1UlK0rIRYfZIoidb6Tp6HsRcU0/mvKhY07UGnL3xSzcFRfgL79OAxj+CkdzKU9jdSFK99UJ6V0
nUQMT9LktN25dhLtm11I0+DraS9qr8i0Jfcztpfjt0Y99C4Oz5KEd++yvEyqVpkP1dhDoRglmBye
A2v6h9GSun8KIWnyIoVmqlzUqmkVypQLPYIBpUNvjss087pQsiZ3NjrwHQtIWFw757xoX+CxYYNd
Z3aGL1VTTt9zdC7RWKeMCNapENOXSUzpZ95Aa/nQOhZNThcKSWb8g8bphMxIq0R/tkkdjw95pTuX
fICK9CBheCVO5EtK4mmpbGenUM5S8yTnQsfhRBeqxqsZa5JXakn8sgA+yXwsz9r/8TZN5qOaTbF6
EpLUSE/pmBTD52QmjfQXW8+L16Ws2z+qpDafUXUUubuY49S8ck1FlZs15vLNNlLnx2gu89mZQGi6
fQxl5CopZmNdCrnOEdYch+GlTws1fR7bcRhd6Mzg38ncRwpHuZEKf8mHoUWgYtSXq4xxo3CFTEx1
wjjCynxl7vXGq0YT282Kgmd7TeVByV2RVbXuN50TPxbz2PYuFGPnG8Xm0fa6qTA+147RFu6altnP
qjSOgVEpY4aiNQVGTyaMma5DVM61Wyh2rsdY77S54naUzWv4Y9XY+RmIu/pBSSOz9ipCkdq1B9H9
U+uoS7phJiGtOGjAF7y2nnP5Eei/8aWXwgikr5EUXtYXaHmaKYAHd8Y5UrwOpOsYzNpmLX0ppkY1
PQFbP5CqdvlDS7BdeC1wrl5ccoJkYFNyUT9Mcd18HubW6Fy96rSvVa0uyhl9X7P8F79UNfdUjF6O
7rydx5tgCHVY4IggArfFsSmZ2iUba/S0a6f8OEXT/KCo4Uje2hz50+0PtSL9aeWQtG4eI+johXBk
CJDh2Bd+XojFpZZonFUpPPL42skJkGDFFo6GB+JBW2psHC1l29sF3e16rP9Zrc5+KD1Nu/tB196E
0NJakYUIyZEW30YjIkZALhHQSCdtYF81y5Q4nm0nxt+rrO7y+yGetsr+r2pyeH5sR9O7Spudggwy
RZngyYm18TJAI5gupjYRtddOPD3oQ6GcSlmZ/ss2IR2npkZyh9rq5pUvaqCGIFSSwGjx3cw7vZFd
lXEfCqnrfl8l2PnpabJ6kdEf2/ocFGYsd9FCKVVV0DhIVc6Q3U2XFv+WgzXdSX/WutNac6PdTbP5
9gtW6SRSq4HdZvS59gqzIXxzasf+kVP7+6NulX+aqZoPxny3a1ZWm0a3mdW0KBdvwuU2tUerhpaF
0dkce+1KKahiKTnNkvH9/v7cRH/rRiERp++mY/VJa3xTRCkzVe7myc6DSGQD997k5B+F1pngN52k
+1YNlXPp07bk4ZmnL1k2zJp//xe8izz4BeBabFrrKzN+u2fxa511zGr5BWFTeIWqcVG3y6j5WeX8
PQhLO9n2lHlhWBwR397FcoxMokcxmqoAIIbt3JU4GkXd52SR4XSStCI/ZVU1XIzUWp7U2JiPCmQ/
i0W/xPQ/V9tUbXALJJZ4YG6OiGpKZonqMUiQJEtGfy2/P86N035f9ML+nxnpvM1ybqekEzRYv0uV
Td4ZImwYPs56pWHRK/FxLv1QQ26Qw0IGhjBSK7r/RXZ2H2IxLAo04FWCZ123X+p4KF/XYR2xLgXW
2wFBnPIgJbLiwXnKDlKDn+XOdysCVoR+L43Yd/A8DJlmwN8WfW51CQdXHREqwHd8NISva13DAxnW
dukSuqys3bqos2Cck+YvNU3KjzJOY2+qEeuzv8zwYq9Dj1i7W8RGG101p7Y+521rjniSVOlfYFCy
PzM1BBE3T8zvNKilspzGWlt+FJOEcms1hEBm1HhQMvwdm0b9wt3Sdy5w6mn42ESUhE9WC2mZHi76
DS7xj0n1Fuznn7UQxuSSF1ixhw1u4rjcCkPnihIjohf6++kfDeJfoavM9vj1/ud695CxjZEdgQ2x
luLp/95+rlCWatx3MW+ogBZ6OqHI1Ubg8+CY7o6y0qfXTAGt+M2VJFsJFm1ylgdy1qm8J7H03OT1
kUTpNlX8eUJo/CH9Q1nXeFeDj9GwNjOQysFihfEly8LxROAj+1Oc/B9n57Ect9G27SNCFXLYYjAz
nCEpKloSNyjptYScUwNH/1+txfdrQBRRtEsLl112T6PTE+4wsP5aeIhz3XyKkz7BCtFanuPWMZ4Q
ZNsThnpx7fNVQRTD+QVRDJJefo+/DoE9hVInE8xPkpnzEZ8sHlWlA/mgGiLIXIU9ySO0cxy27kJq
wPB3+AM/dfXWVLPqLRJiRKktKn9FVjFeUiVyHZ9E0zmFZmU+Q0BMH0NE4fcI61unXhpaAXAE3ULT
4HbCbK2aQ1aXV3uYp/tWzUdQjCH+faM37jQhN4eCLkDKyWh0vG+HSpWavE8C4pAkd6mkKxHsHcQo
RLa4p9cPx8Yyco+pqDPyfENpWS0j6URkzOhAXefOq86zmdXXOnPso0Y3+1A3cXWvOmG5M+jG/MD6
6ewbGnbg0/Tb+bVGYxOiL8UVwfX+2cA29Zy0A8TQRF+cPbzmH2Df6gpFTYZXRbZawdyvnjHqs6QS
I5umJX/029HSLnbbFj5XAorYyaziVFSmxzYb3N8TXdmgTkByZrba3aXQJs9KuVgXiq29lB5d/LBR
91SyNoIMl1o/dXGCGVrfq/UeUaTShOBBSSwHoFw8dDjE68Wc3mO8V33Gl6r7toBKP4kM7THUXPL5
7vVtsPHUUwnEW5UzBc9nHS42LmCqlpz7uuiZfa8O1nsMUpBZnQrYYzjs7MRvW8NJQgzRDEV64prb
DVDbTbkAaiiutaspX9yqQ9jCKpCRrcf8uDhzL3YGXFe/5L0J6gXQvjSCkYKBtyN2Y116edGDhA7t
+h0otehY9HWMqpeVpd8xx5pOedPXzsEovflz2KfjBXZr9fbIgYsDKT3ye0AzaxKwLpS8LUwgXIXd
JfcFfFdEmMfG75Ui2XmPNj+x5DtSzSaFW1MjilxdGjebiquL+9fRiRLvjB5PfufVkXPfL63z/fUd
tHWmaSEBicF1hs+8uh71WNTTZA8QrqO4e2Yka4FrnZpfrHGEvvv6YFuTk7UIIHlSaHK9XaUjeoSb
GsHXUjTnTMuWs9bozbkCgHUYHBH/h8lJ8AvIToluXDPgcq3MnHDBqaPmpJyXsPw4ekIcE9M2/3l9
Zluf8e+RVp8RzJIWLYRD155+fgDoMKMARgEOk+O9yunmUEiV4cYuz8ZagUWHvhV7Gqn33NWVX8VT
9Zh3PbZmIom//IdZmQhWUhalYbSOmGcajzhGg71L1bK/Jg6HPajcTFAb1gnpXx9sIxL7I/5Lc4q0
lO14e9QzamYq5aL0OsTRcJhcY76Pa3fZCUW2vh5Icj4eBEJpdXk7ytTZidkDfEZ0fDG+pEucHUVv
Lad66fay3ZfgYi4v3i2yDZJ5rujVjMIBwc8yBstter0eHVM9tAXV0dQ8jSl6BQDQ3AJCvwKN3K9K
rx3OVVWgf5xluMLiwVUUPuCD4ULw9OYqkfxpMnSQtzg5mzypf4WBY+6R9jf0qrsoR5ErdporGK49
7OZG3McmhUNJAk4tY61ahYO9nYoGKz7kA9A5VrvYN925u1ijHR9jlxpy0ozdGSuuvWt0a5klqQR8
Kux8Lu3b+RV2Dr6OBxdBujSBoaTOd9CoskMusur09n2LPDfoM/glPFKrT9nZAgM2ucqE/rDT5x4d
2dHZg/VuvoTk85JMAktdXWtkg2OIRefgMpeE3nBMu3ShmqvGn2ZjSU9k5rQr0Abrj0a2UFCZhg7H
b6faYWNtLSjNGoIdchhWdfUct2OUlqFON6AEjH8/2Q3dDNtR3hdJ9XMKhfrDQwrweaT3sPNybF0O
SBnKoEPi+9Z2IXro2orh1flVqKP96PRT8lWyzHce363pyXeJ54Ya1QtvB5xF9DKrCxDjdjt8bqLw
aaGPgLxmp6Itoi1nEFvC90TWnF/fQ1vbVSLEDYyVZFds9V17Exsnt0cyzCos9bHQ5qL2Q8/pTR8E
nP7z9cHkhlwH1nC8/hh7kwqubdTttnMXtWAwfgxkbSOZ6jNZTUiM3MbmuQzheuws3+aQiDDhD0a9
AnPo2+MY13mEzivXDU0l82OjKf9mIvd+4wIXk/4OY7vTLN/aLthd/994q6y+jUN99CTIos+1MfdL
vZ9/eov+H4oHAKkRMoCnweZcMyNpKsCXjQ3wRVWlPCoNBHhStbcHMdCAeH3Bu0lmzGouqpO1HGci
NHypnw0rw0jaHewDcNrq7W8j/nSUKdj5UgVVv10lNTRbI+0RDR2Govqnr1xqRGUFwzOf7f/wDiM8
AboNR2aXoeQK/v0Agdgwhpyyl4vSxafayaynOK3DwBGjc/f6ft+6OhkLl0FZ8ZAY+9uxcIxQaf6i
FjrG+jjeIQJGGW5WUjuwk9zWAsW2E823ysHW/bjt29JPsBPLgwKvwD3EyFYlCIkPWaGVVWGqW7c/
BjuXUrE7BPuszhwgNc368LvI6upnqzb1g0i18KTlXYM0BPZ9R9CI40U3ykHzJ5rdO/fdxrXjkcAC
Q6IqLwPz298yd23tKhrxsW7H0dehnbWDNVXtNc+j+fj6IuwNtdrFFWbb4+IBxYvx0T1Uw9AE6KEV
7xSj2EsaN2ojEFIchE1Is4F2rZa7M7Ck7mQsHmcaqDgH4ouI0+TiiT47N0Ai7+Z4D53z8sIBGwe3
QDYc6BKtgwChJ02fli3VfhFi/hdG1mdSRnVPbFouyO3VzTCghkmhODM8hrcLlpm0oOYYwJ+t9Om/
fdoM4cHpVevshoL6MhKrF8uioZG4eF+++Q5nbIS5ZP2cMGRdcjLiyLEWjxLmOLrzMYkS47GblDII
ldJ+SLpuTxXj5ZshMYc03aDC4Eq25k3pWVMZvLlUV+Ja87taCx/1Kc7e6cZog87DfOn1Hbq1hKAA
6RBwy6LQvNqhpS28vmsgXXfh6HwaFC1716taszPKy3MAEhtBQtlxlgn+6o5NTEoINgof14mM438I
QYenbIjFo6FmO/qHmyNR1oY0RLJD/nG7V8wwjotZL1kvq1ffR/qcQWec51PWxHs4m61PhzzT/w21
mhSwEZjyBgjRCieuSyeE9pCIeg8YvbUhoGLJ5qG0EFxDltOBmJeYH/3sue4P5aQ4qY9ZSXSf2EN3
7vhvPry+I15eJJR7bOC1iK0TfK4Rk3ZnaOEE+/baao3w7dgBYoMgx13YZ23sO71EO9Sdt3d/bbTT
GFdqz8CPpFu6tuAWZG4DeUpxndK5BxfiEDn5PV702mEUcfm5bjKN21MFhWKEwzUTg/IAJwIjMvxH
v0LUt3+g2pu1tD2LtECvKxx39tZL3gbsbkhkJHVEkDL8ud1crp5Z+EaaNGfAgXxEnyw7Te0Yfkao
bnzApny5A96FcXpeVn5TuKqPCLhxiMbOfcwrJ945VH80Ndb3Ir8DxXPqoC8Lk5YKEirpRwQMUIYo
/cEuQsQDM8O8TsXktv4QW2US4K1ZzCdlquoqcAWisn6iGbl7ANJkFr4btrZ7QBwAs/MJY7LwaVq0
uD1Uui1m3ykWcFdJ7FLUF32rqztTkLfLegZcc0CR8ZyWiu23HzRu3LhKPLu4elQJjiZ1o9OAXtXB
Gdz2UQ/RiqJX82OM0aCBKbinjrxxtCzqALSDJPIaUPTt6Ng+e3Ma69Dex1Z5mtSxP2lWbp3baqb1
5rp7AqJ/KGGr6Vok5tTNaSTQU1jtH86VUkYRNkglBomXgprgMYzMB2Rnj4ICyRmg63IP8785DfMy
3Zedq+F7NULiPaiNnr4farX9FIfuHi3ixTJQZAYVTitbssheMLyq0s7/2BldcDP+1rRm8R5hBVu2
Xq27tm6LJ2NpgYSpSy7BWdbljRcO1QNqX+AGQE5LKsHtMtTVaGNDI+yLp0A5rACRPdE/Gh/5jOJU
6JjdUkDd49z/SS5v1oIqMzUSmC1SUB+Axu2owvUWN1VT7+KZyFo+cMvDheymzMzuTUt4/yBp7l6N
JR8S327d5v3Ix7f9ohjSOMgQc3xiX6nKXejNdA+XMIs+lezmd6qN9u5idss9T7m+F0e/2LH8aPTk
/5DHwDCutQsoVguRV4p7GZv4a4pj4Nl0ouzUcVkd+s5sdsLXjeEofwLyJo2gqb+We8flsQtjQPkX
1EDFx9DpugNdYjzo50j56Tbt57duBLh4VK2lYh3F8nXv23UidTTxG75URmnQ1MrC4cEY9W9KHprv
C5RR74CF9m8tQiB3AcRKhltA2hHbXu2Dom5GaT9yAdg1X1yzcQ/mjOriNCH6+Pr85EZebTkSIK4c
hDMh6K8FJcehElHYCbacjb5h4KIpGt2Z4FX+fX2cl8tmEpEDMeYJl3qDqxhotDhN1KucSzPlbpAC
Irg4A1CqcEmSU1832s42eXl9SL0GqThAVQBY1eoe7fXJbQq9cy/WELUfvKzq7xpAFXeRVVdXTXij
rzhV9c4V6OnPRrFXQn8RsOBERu7BdUC/g1RXhoR/JdWNmXvq0mvOpTDU8Akhj/w7rcuBUa3Sekbw
kVfac5ooeP0rv4g05bDU09FNoSxIEf922KHtcSaAznOJHWU541QGiBqIyYlcIt3ZOBsLihgAJQNV
krXBFNwOFRURWrPGqHDs1S+gtfXLlKjOiSCqDMZa5P+8PrON4SgZcOalGjFIqtUHRaO2qOibcSTs
dip8uIXd98nNkneiKjB7mOY3Y7dYNpMiDyglsErEnbfzmzvYmpQEvIs7le4npalVP0Xp9xsYdDo8
Wvv79fltbBhEP1ALJ1UGs7B+hgeMpklaNe8SyvRqgtr8bs4G7clQnMZvPW24LKoxnF4f9EUSK+fI
9cZGkXoA60QSxhMQlaX1Ln1hetE5wkWv9r1CQj8WkEbZpULh5NnKS+1HVbT9nvX0y7uH4WUJBjUz
Umlb/vu/DgkatcNk21zlLZM+za6R3YVMcqeWtjWKlMSU8GJQP+Zq57ipYQxh73qXpm3Mrw3aqtcq
ifYKkBsnT/aVuEHBSdHJWY/SmmZEFR4hvdnrjo1Xg28MDdUnOd97cDcmdDOUPCp/fbYi6kTkKdCi
naSk6q90+nGos71IfnMUk71P3sXqrEuQUcW2NyOUhp1+aQJtmPWLMbhh8PoO3BxFck/gKSPetC5H
i7j2JkVDmBVR5eWiiQzgfLTsOVZuLQ4QXhWMrYxQ1j0oLdK0ommRETXS8p+lD/Nz0WrJoXHsaSd5
4Inh698+qETuOrcGcgG0hV+qmzWTLhI8sLvJdZ6cqom+jYZiP2mLGqf+YGRoVyVlYgp/qgrk+8CG
6Pk/5WihYBCOg32t5jgGQ21OyR2SMbh6mFQnn2IlT39negQhhCMNtFqSFrPHxEaXLojTQf2fWsX2
4MPb0D86vQOgtaS+FwPsGs3H2C3y2S9M6qh+RkiLK7eCh4wDwjk5eH0y6qdc6xv9MxdvQYcFlafx
iMa9Q6CZF2oaVA0OlAecfGmTzk5lv7eXrFT9uVac/KhMJi+bN2juv6abqTVUhoj3JmuF+d6dB0Ta
u2jxFj+emmV+R5Br3VtdixbpKFz1RyW89HccG84H+ORRSMaHDZJv467zC8ZV+THPETM8l9z+Tyhi
hVUw2Q4YTHVQMuMw4iz0NVXK6rkbh8I7TJZVuEE+1uHkL7MTf85caDZBD9PzaITuNNyFg7Af7XIq
xw/24hqfassTZOZdaHxLe1gZ1J0NCd6JM+U4DYaIfBuZT+WUaUnzUIipSw5TpmTPCXpoyV2Jqpzw
nU5rvRNu53F5cD2lAUiKw60FI0agZjfoVvOEgZ7WBKHo9RoEZdGYl6WLin+XuEu/VjgQNFh8xpBe
lGQZGt/qetf27SwelQAGozMc0oq/fFex6ieMrJUsaELo6YFN7KayUrZCXaLnFX43t4ChgsmZjXun
cET7qICD6j50kaH+KqtFMw5Zg1SyPzbN0rzXwyw7p3aFjUsE+EvxAb20/6tZ7PEwLVmYHpquhEVi
uqL6sDhicnwr9Zr2TtH15jfqD3l8aRmS9dCh1/hW4qbeezutdfVpHG2KNWQn3QMXLrIVQOJqMKxO
7vzAhSfOoE2NRfoxhMdc7eiDbJ5CSpUA8qC7v/A4sZNGU6GbJde5j6Z7zejCo2WX7U6WuHWv8Fbj
2KJjwsHVf3sTz1z4AjscxHSGKQng+yw0fYc0aMNpz5tpaygPUUYMRKE+IJlzOxQekMi0JjnC74uC
7RTpB2iJJDuTCnU7KgEbQwEIomiP9pus2q96EareVZOVNsolTHvjkDZtcaobO3ow+tHbg9BshHUw
EWR5DTI0jOhVFNlbNuZ7YJvxEjGHoz2r2dGqrPyHUkT5w6SZU7sTtm5sDN4zoL9oy1O5X0cDOURr
vRrL8LI4nQgKnD2ChmO2V5XbHAa4Oeg8KeG7Lpn3gIZz3HUJOgingrwZvAOWyO3BRV7Etyfd/J81
ttmdPRdGUNhRdT82808MdPIgWuzybqr14dC31Xj3+nO7EWXyJtGPJU2goLoOaqWynBGjPH7p7BqX
gsiLAaw3KppKbvVszrZ1Jijbg2Vs7CcSBJr4f+Tmaazfbt2QC2nJwRdfBiqpQZhozWlcIjrdg+Ls
HPuX24mdJFuLdID48msi2by4bYVdjH7Roigf/DgSYfJPq0I8n8q4S35UU7inqfFydrQe4RlSC0cT
Go2y29lFJVxT0Y3aJRGTG7SIjB5DHRh3WjZj8PrqvdxURGIQSYjJJI5pPbvQBfFpYgpyIWWxvo9R
2P9DvLw3yotvyEQwlgBAg2eaBHncTshGfXYopX4Msu/AeCM1HY+uRZaeNKXpe9zvO0fyxRck9aAZ
TKdQZqzgH28HnNQYf9senlyUwsbsFdW4R/RtOUTwdXZygY25yboR7Xt2CMu1utqcMVTgS2CvU0RN
cddkZXZs874/N5VaH+Cw7lb05P11Ew3KucnaKhRrST3Sb+dGId6y+2TKrmaf5HPQILKkBBmuAx8K
JV3aX7peN79cRQyf5zmFD22VwrkbHOkI+ca9ww/B1JVJk3Fhorla1dCMizE2sS1UcrfDxkYLP3Th
MHz8L6PIagC3OkmQ/P5/pSae0S6KnbkEv4NeBwqKnu/sIh3/fX2UrQ0Dlo26GF8VXN/q2R2Hxhrq
EvET06owl27mf3NnLoMyMfbMHrFEe7GAcmtKtIzcpNAsb2dUozY/uw1dwtQc3eaIpb190tUotA99
jMiMP4va+Z2VvUaEmPep66tm4bgnowrr9IARkPNFp0EbBVSQkzAQEy5dPlmDIE6rnMrPDL1rgnhw
MmmVXelPCXIgAuP3ijQB9XIzOyndZL33WhzRz1mHwkXgQAB+sLw50s8e/R7vokaYED0YBAjmoQDW
QDDmCf1fu2+t7oQ1zfTNqTQx39WoeDnHkFLy9xKHsgQWfN4tp97I89OiTSO93baynIvUIKhPmpfO
bmCPNA/ulaEjzI2cqTUDy8wT76Aq04CoTter4TGuBHhzjfTiuYCCXmE/UzSpT1fNsILEVXrdb02v
/dR10OcJU11wHeiPOtqhCgeqUzhWGGjvOSO9PEX0Vegrnj3rvplHmfZdFJVdwaToci4jPEt+Wkmb
hAciyOx/Ec1O81QmnvcNKhtEKC8q8/tO88L23BIlV4fctLv4NKAN8jMrtDA/QW/vP2pZPaS4yCSV
8EsYpLlfGYPxMC3LtNwbtRdHj16muOMhBKzxzZoSm0QodlDGL7xsuY/VecoDF/Gp/jCqraH45hBW
//aYZeM5WqFiGmhJmCmw/o36wfXybDwghzWbfioi49eSF8Vz1vfGPa5F1XTU80h0vuOkUXOXZp16
hy+w2vuDVwCGmUrlX91GndXVWut5njzlLhv1/OfQds23tux6DwLNR5S+qiFMzLs8NLxPw1IPyXES
2oxILbEHPHiOYenHSzr+YtGbx9QYFu29mi+2fXT1ccg/YNGHz/IIVbkNGl2ZP4+JgLJW5ON4VtI5
MY5mWPRoyNSJ94Qsm9KgZjAlzqG3l/5YuHoaX8rBCKsD2Lr6Oc+h2Ptm0lr9qfMWNbtz7ND8VYna
awLKQgqI2rgzsyAfFgihIrPCU6NGdXnQweAlQdkNEVtAVUQ7+5Mmuo8hohBjsBiV0TyoEZmn35ed
5QSTGhqZjycqEgZiUfo7e8wX745uF9qyAo/qp0aJTU6DPX1cqtB77CpT/TTH9OLv6qjPE78Y7fwL
Xd18ZjXNqD02vetG584xume4UbADa7jH449IXyYtKLxGI3XNZqs5xwnskiLp2sxf+qaKD7Hm1lPg
1mNxJxKtbgNCHv1jr8XW8s5TRPe9rWzvp4NVinIvllHt7+M4Ij9VoqS6n2I7do9Rn07gnoSRaz6M
mv6pzYwc4jGiBMp5VlDAg68bel9whhTTJ2Qv+ZR6yg7nfBJSPVUE7P0nTZDLflj0sosOQ46c/5VV
0eFlLP3XEGVB62yWS/25rtpm2QlTXl7PXP+SokGjHmjMOvY102npkOnLUGiG3TWWZMyQDBQf6+u9
7qW8fW+fV4ai1o2UKPYQVLFvb+eezruKCixAhAqFtmiAlOFBBcLGSHe/VpVtf+GdGC91EsGKUpRo
L83cmqolLSaoqRMOrbtDCH54RmfZPO9Rql3rxTbP1CGUc4V53s4D/iJ0R1OJRi1/4LEiFLd6iFC3
mEnQmSqmluLkFlr+zi4RUZsmOl9+HFL8qLplrxP1EjnPsJSlicqggDHT1Ys+jo5VVXWIy2zvNOJc
lInt+UajevXRqcMy9A2qw86HFu+zX25fa1nQe9S4cC0MIcfmmQuxvI9tx480xdpjFG4tPyqZSHdJ
BD1bYLX8iISjsoxaNgbJ1hH+K13PqbHPBm/cuacg+wWp2+WQTfFZi/dcWuT/fL33KPTRnZZALGft
9+sYE/Z7NQjsRrGqL1g4K36UKr0fFkaW+ZhlqDt5+dYOYKo0XSA+SX3i29liIaiGSg94UlhW+M8Y
R8oBg4zQz/qpeBzqdJFxRL1T0Nza4X8NupYjgjXpOGqa5NcFheKzhSzw/dRIil+zK4j8Ir2RW40O
IbRGWpHmWrgSRF0zuFCurqPQCTCoTjypYda+FTj/ZxQkHShsAORdO2wa8QCBLWRCVC31j1hcFqdu
tMoD6iam5leisM9pPH1TtM47vh62bs0PdoKUQUQWnGrH7frVMbExToHZFcPy7F2Kqv2zk1j/aRRa
OiwL2uMvzHaLMVNChyD8OlKth2DVDoTJXv7WQgJf8Y8/AMVG6lFrOw23AMACFR2IXpMcRChyPAEG
85gnLWo+S2cfx+rNRFs5JJctXxDGDFyy28/nVCCKQB3Cxyum6dQnWLXVXRsHgGnai7M4STCa6byz
/bfWjBoY35JrBoTVqj5V1tUfTxTUA0QX/jPomfmB4u+eXuXWIQNgQCeM9wqSzro5rhnJ0iKCfc1F
UxyAUGkHRHuaj4NZjefXN6F8Ede3Ftk976UKfoLxbr8ilQMArbh4XEkdkOOYhhrDvTaD34AsU+j3
mCqChK7yU2Yk0bfXx966wLC0RQ6DfUnFdLWCVUKvrxsAXOPg6hy6undowpvimDs9ib9IMuVAsK8+
vz7qxseF6fDnjpY6PKr8VX/lpEURo9A1cU8rdeI+5Ap6C42jpM/o8O91/beGIiuFKkv1FIr7KhyJ
Fbcnf+fjLouZHcYZoxfNKMpgwBFtp5KxsTHZkZLoJEMPwqzbWRlu2Jkix2NNL7WnhFrifYtU004Z
c3M+RDeozduGLBzcDoLdJ3vI0hkkc39j0BF/JgvrzlA3y7ffJxRjwQwCugN1t0Y+1YqVRLmuZFcv
HNrHGIfcA3UE0s8s/JXpeJ85ihte3r4xwPUAJsLnXUVp63Z2YYbbUQYN7Rr2evo4i9z6EBbLJPw+
E1OyU+TaWC+uL1l5pkVMx1t+6r92IWoHhhdNiIfrdqYeJiNOTobW7tH8NhZMpyVJpMZFAnNktddn
O1sqOrXptcqV56wri0AohX5B1nvaqfRshF46jU7ZucVJHsDa7XzAClb0V+bo2tX28CuicLLweLYa
yAEdeLAvu1DRZ480oAvQgVtEQEZo77G1tr4qlXxAIdL4F2bJ7a/QRqOBoV1GWNnbMwp9cXQylWqP
wrgxCmZcErvEZqezu1q7fqkEJVN6LylCCPfeJGLr4KS1uxdrbY4DHUyWmWRXafVNAX2I3kZLD1J2
omFlnEdPOXzVnSdNbuvVCwCmkqIWPReCyTVzQXMzW58KRbnoQ1EeaAN7uNNrC1WFRn/n1ql+iHEJ
eB8BTtsJvTZ2J28LqSHYSsio69BLt2J1TBDrviZRiDSepYRHdNPcYIiWeCdW3viUElDAtcWSIXey
qrtGxjjpJEq4FaOP8L6dHO2HBTZ5Z5SNBw0EFLAFxLRRSf5jc/HXoV6SJhmUIYyulYsZ6lFrIv2X
ldkeokIib90TJe9aXKqIovnbb2ZA/hLdRjGbm3l1/efl2FauDtykn6ineHHWBsm81IEolfjt1yQ8
TNuCLcEVjRLQ7RmbtC7JgcphDFAnGPZSmi6BQUbJCXMu/T9Mi8XC+kAaw0GyvR0rGzNMO0InQj0x
GrAHymP7bobqStM6Kac9LuTWfqR2ANwK0RB5ad6ONrWW1ypJl1yzhkTaQQYqmJrQCtxE2Wu8be1H
ChWAQvDlk1Zft0O5uta7ub7QVCnD6JEC1HxWjOn36w/aS3qd1F6mIA6/Ti7U+oBVXmtNNik6oqlx
fUyNrP2AMFVxKNvJOIq0bwJyAyx0U8U+hslkoQQ6vxlrw2+Q+gtIbvHOGevifJw4Q6qGFOcntWgu
udFoZ2PCHaCJunlnt2x9VBICeZsRMXBV3H5UqAGempaIt2Z53N+5Ip3PInOTHQbr5ldFn0+iHFEL
Y3PeDkM6Qkca1sJVrTU9iCvdOVVLsfgOjPbDoA55MKFbdqjQuvHbeSg+NKH5ZrKS/KoGZTopMG9i
SnD7G5J5HvNIrRNou1jWJHTSwHRWkw+uJt/5qlunguiVRiMOEgC/Vq9QjAF5PXRtdAUbi//cMDtI
jYn2ee52W42bQ8l8H5CubJOtZtU4RmxaUNmv8OfTo474WmCIBKp1YuwhY1+yPdHn4NGRdn5UT4x1
wFwi/2B4uVZc8cpbgjITsS8KtTw0RjkFTikMCqeW6ju0Jd6FyQABlB7p2V5QYXn9lMrtsnp/6XIC
fOQy5Zpby267VhQpvYGQTmy4sd+Fc3XV21Q58wi7nwormoPXx9v4yIxHKQDcG3nfuk6lKkMa6Srj
DfVSYB/o6v2DQWXuPXixcGfvyAVbz40OI70/iVynxXq7TUezniBNSPIloIY0sAgFA6QQvBKFhKzg
H5hZekZu1/n0+hw3Yhowz/COsOkgkV6XjlSrMmqkbOEV1316jMM4DFJDzZ+MEb2AUks7GhuD+lTm
xfT2mEY2/rkEMJansbp6Q0RRKPAjLHQY+kkEVhTHAbaf+VEUu9bXWxcRNQig+lLJEljJ6ut29oyc
WB5jwFnFZuM7iS2Ota6JU1raNvIBhg5Jx66cq64A+goq0Qz2feMZw9fXv/bGvUtxHyNsUkNZ6F8d
2ypbjLm2KdTFhe49ok1hPvZ1mhz/wyjSx0oHrMN9JPf1X8EVFrGjI2jtXHtR24GnLXngqLBsXx9l
43QQBP//UVaXexnlDc8ViACdCs9nTR2mkx7NUvRlV7524+BThZDzkcxJHpTbCenGPLYqFc2rmRXl
EZkshypPHB4kN99PGHkn5dw4FDfjrZYJZG1cd7JenE1T8QPubvRFhzZ0rglELmZaJqnfa1ZJu88e
yi+vf9at6xbmLoQPCt9Ar9eCRVWTdnOnIDAFADSK6QVH+SXtM/cr7QT8JqcBaSu/AycVqHMY8Uu8
3Hiwomp5hBhT7GFatlaZ9hDeKZSfwBqv9lJqLuQKmD9eeZ+xh3Bojj0ioNrWvmlMw+fX5761zsCd
yBTp1mDwt3pA6T0Jw6M7jY5P/VxSRjvFKWLWsB+TINfEm+FV6DagWMKdS7GXya1uIFLsBoDqjMx0
4tXX2DS7Q+qYShBHtrUDr9raUYAQ4WZr9L0516sdHDfhFBv4NRstTXIQo2H8YVIqhNTjAdTC5ERA
WNrEDkUAPCvb2VMb35WYkkIN9UsYS2sUN23lWVhIC17VZLFBWzS/1BnZG0uvhw+pk+Y7x2djzyAZ
SxjLU/bnDrqdrDYZ7pyDQL6O7di/R6XJ/N1EU/O9HpVhD5W4ORZ9JC5URLcQ3Lgdy7WWLB5sRHV6
xxIPZWhbF6BZ1mWwENV+fXduDWU6bBVINNTT1zW9MpRdRo0LL+7H+N2iTMvJjorxc6o0+vn1oTbe
CQJR9goHjrreWt4mKydbrUKUJnJhpe8F2OA7+vb/YZ2IHR2Js0KO6QUhUAupKzeuKjFHTfx97vrm
0IO7eByHztiZ0EvfShBHCJYhLgGgkbO2OtoKcnJpiPTCdXIXRwG/XDvtsZq4Sk4CpERyMNoiHQ5w
zoDLYBts/wxLE7HftDXU537B+pv8oZoBuVpa9rkrBP9J3E82fjzK2KHpm0f8fW/NFrTOiWDVKQo3
PRo8/V6gOl3qHLzYU5IAgys2fFQVxi8c06f0pFphh/xn7wLAeH0VNzaMxK6Ruf4BQa3nDChnACEP
oQFJ1eYIs2s+eohPPsXd9P71kTauF4A+FNqkIgtl7dVNprhZ2LVIyCPIoqNyTBp9doWdnTFuqLAE
LYqDMUTCVzucB18feeNqoePI4dPImzUerNvzNzh9GxZ6hZHdmBbHlO/hN1k2ndM+6v2iVPf0aTdO
BqUbzoTJiwSEbV2eisMZnzCA44NtRseqCpdvgOu9T6/PamvlAKZyVeOLxL25mhUunPECDC25hgs8
vXTUp4/KhLYdIrx7AfjWUGQz5BiQyQAorGINhWIeeY1K1t/aVdAkUXuCK5L7GSz+nbXa2iUyxNcp
+nLc16kwvqbTrOohli1mqkxnuzfAQQ1D97Ux1f6YNTN8k0KkxQc4p3X0Hw4D9TaCcCrcUhvxdqM0
k+YsUeoyeAzIC/VK8b0IxbshdJqPb188oNo0JiToA+Hy25Eo4AMltixEBpQoRbEwMg/Ij5qHWav2
Iu2t3c/L+mc0CgxrYeZ++tN2nxMUgebiYEOc/ZGHuXqwvGh+cBpKHa9P7c9ztkoTpfsg0HjI1RLQ
fDs3POxscHroAjlTbH0z5lL/2oCA/KCCUPxq1UX8WeQNtj2J08Yj0uyh/rsCLvsJE8FSPaiDo8wH
gh78UZ2xKS/Co+nhux1OjRPms/1pSJ3xx2h1bg0apRFwnoTVFEGrV9a9uZTmm7UKeBYot0lsLSUa
LDVv5wNXfTTR/Umv5eCOtNuV4t9ar5OflZO248FcTJdKTauLYCEE+GJMbrfsvExbFwr+pXTjEQWU
LbTbX9BZrnDaxoHmv1jVV8Omg1xlkdhpOsr/y3rdwC/Ifv8fu5HVPCEL9SNGXtIBdy4BnSXdWSTF
F88TzR3Az/bgeYl+9/pm2bpZ4IxDRIQQT+VrdYktjmZ2oUmXbnSUn1CPtMc6+3+cnceO3Ea7hq+I
AHPYkuw0o5yPNoRkW8y5mOrqz0Ot1ByiCf0rA7Yx1VWs8IU3ZMlVL8RwULzYOwZcXsgvrI3xF2so
0UShf0y4okhV+e4qpvbD6Is8RnpN1q+mvjqSQ9u7yeiE873YPFCVNlNLPIxSbGs1iE+65i1HYgm8
FBeqRnFNX20m8cXoleVUFOzdx4v68kOuMhNrhkLpjctsXfQ/cuvegOJT11zXwpuKE4bfEwBYdz65
2PoG84CTaltayV/vHgZFJpfSIumKt9Vbo3eGy9jI8+61douIWm4GhYx17I8K662l9nHoqTF2FI+n
uoNgY1gEFVCaZWzi+fu5uotldOmEkYtZN/k3UD6F5U+plPARMRk4QU6G+Zx1OTIEwlMmLh3L+xL1
ff2mxepJ93uCWD3oxyI5undfavcQVmGHSjMO6hPVyc2pjVt08kgLyWiszPkCvq6KfQtR9Si0tLH6
T6kLdcYKIs8+SWKgHw4Ad5wx6fqngdBLIj06fGVx8MS9vEr4UXAjILOQWPLK3q+XVs+1UgzE02o5
iKsxIpJrdzATH3+Wl4eNqgbqpSgVrIKNW1KQU2UArmoiLi8qrSfLkM23aijjd1Nu0IEfTK88MvR5
edoYEdgXg5HWQde5n9eglak7KFzSeZIqz2VBsddTi/lETqleStVYzkNcm88m8j8HEcvLK2wdeaW4
sQU56JtrEwIBHMiBrjxYTcDdIxipruUhUzQ0mR4v694kdSpu8ISoRaImcz/J1uizEk4lIV+clLcE
OH8aVJGnmKFbKBVOcUvkfmmjvnnOJCquB1tn76NSg+Cbsm9W76v70eMstjOzwUqwNZY+WIo0f+/E
TuLLesoupp4nl8ez/a3icf8gQblH6oJYwkEyZ2s2DxZ1Sdt6dQgfjex1qouphhLcVALYfIciPHSJ
suPjgpMPZO02GMnRXfzh5F7vnhSt04sfdOaWb8WceM9u0ormqzRcuLTJlE5vRkMK9+uYToo4NRNF
tKudp9G32AFiFyD4B3ePfM9Srp2dz9EF++s0Xwv6mhcmJh5557n1euNUjjCckHiNqt6ndDEYvhRj
+3qyx0zg1xXZyIPpWvRc5iMI8tqV9ldayG7sq0lbrSyI2nwdNUOiBrCixgZJAVF/KJwU1cxpVoz6
5NVtmZ46Cezdd4qOGlrME4nbhVmMKw7WQJBspDqmMPu0hksBbg7bs2Ex5sBa7PGnBedKDydrdmhL
dmPBiU/dxQmqXuJmrFuigyzYKzRKJP7zgO3nMbf9RlqjHhZ9ZLtnfUgTzS8atZyfRuD2zZOSlfNw
HhDKb6+EdMbnsmrU4XUJir8J23lU36m05VN/iOwxCaWYNOPD492xd+xWjxOaPSQkL9q7A5oPPGL0
yJcsNkLKPFgXEile2kmIg/d0dyheChiaICrQjbrf+ILWRJvaBT1yT5bnUeGaRocleu5r9dPjSe0d
MUrIq20gnWv6R/cjWZDaZZmONCORmDD8obOzD+Qj9kXMrvhpteoRpm39g9sjhinB6tq9Vj22eYhw
5DjVbQuTunQqy1eiuMX2UeFMHVxdezMjLoAmigc0R3kzM9UebNoKmLtLNeuCiR5qOGit8JFNHYnz
l/ngstr7ZqAg10Wk/I/v0P1KzpGJjreLw46hyuaC1VIb1vnYfxhoSJ4ef7TdoeiUkM4hJUb35n6o
mBdnVKske7LVYXyOUZx/0hqjPy2LbYb/w1BrHQxFF9Zxi8uqFoDuRTazilVlnpQ+N/02TrpTYsLl
/PuhVpI4GeMaJ2xbX8K2ZyNpUFpeyhm9PmWasyvyYlFEKoZ2/uPBdh62ldO7dhQImGhL3y9hamqg
EdXVeNBw88CQnjv4kEoGXxEg/CEbGYFAZvoNKf8RomH905sTAGCVjhcUj1XGdvOmNkWNNqhK4FDO
ZvqTtkp7yk2tdf3OmrF4p9of0b+wQR/D7PPsz7EyeIeh4s4xBLG77leOPX3szfwdteNe5n15Anjt
UMKpWuWN4k1oyzZJW7xCpMUtP8SsYIf4PIjHYKHkyOOBmsVbXVj529ZwY/3Ui6H+XioiOegM7Oxw
gIfE15QJAbBtr6VZK/XRTmu2nYuOC+5nGP4kXX6yRXTEZN1pLSHsQIxDw3ctmKubQM5rJxCQDlFG
ome6LxZvvraDdP2sSZwwt9r8ajt1czZjGZ9yKTPKtEPED8Nh8fGe3PsmRO6rdBJtCQ72/Z7URktN
S5f8LSuK4epEVvreK83o/HiUnbYvT5jtrUWg1YNpu7YdjbseBD/eH64Yz4OCfqbrQffCksN67ke3
uhnTOPrUTrtzLuQXk6L0QaC193mJs1bRYZAwhJf3M0Xrrq4dRCGe5mWOw9VXzW+tXAaYvR8Vh3ae
AXBtbKLflxisnvuh5gbXM71hUfOmBZkIcCFY+OJvMqKNf+3YGT89Xt698di3v5MCIgVrc7pLrZZC
aVMqJ0oaJ4gxOLB6IxLRf8dK7T+Uo9scbJvdD0rOb62+kJQ1toi6sk+jtARf/2RGrTH6at27FjRG
vfuXSLF5C3Ui+1yng3V1OmX+LGVs3IrFOVIaXRdyc61xbwObwJ+T93Yr4DbrNnOVDd/U6hVIk0kx
PtPvGt7ZQzpcyM67L5Qg5qMHamdYatKGRbi+ooe3/adYCMp1lFdvWjVjV1hLN8H4EcXTc0etpAqg
KCMs1Dcuwo6Pv/TOyOB/qIOTKlA33gZpjRP39ihy72ZawjnrTVXdvMmZL4oJ9zJDAAjrmeqvZbR4
NgCGrEIqAH4wULzfzgayLU5SMWiKw8MZ8EpxskeKHo+ntnM+0ZVesRiI0LyEqMGScukcovicgTgN
lTaLw840zj3c2IPNu3PncRM5eONip2PSi72fTyxlAsKwxrMchIQ/G53+TsSZfjDKznyAJ3O1sz8p
Etjrof2jPoXQa+REqoifIlK1cw0D/POUO5afOPJI52/nOQGWSXZAV48CIxyE+7GIpwvAYeCh7QpX
1sqL5BKYlq1/tfm3pU9XVnmbaV5LDtjI6GNpZgibuokTvYoHssyDOGfncuDnEGeAKMebgBbR/c9x
2zEZB678J1jvER5PdRp0HSgCn4pVhHREr537pFkCPdWXsExn3dcj0/7vb/cTP4KLgZor4TjYiPsf
sbS11eDMq9wGtZFhzO9Btsm1gxZ5rYOtuzthxJZpL2J+RCa/2VFNXZrJGFvKLQfjyVUQt5nhp7WB
WWsBkOEKUVsXlzpRlcx3otFKzoDkuqe2c5GYeDzt3b0AxJOLiWcWxbhNaMFwXi4sK6aN1SfAnOvG
/pghvfamjJvxn0wx0isNIPPDUnTLbaiRoj7h2WkafiUTFLMe/5qXcSdAxT9+zCa8aDSVF1BCsdAr
tfqQ8JzA9tUW51WbNVNQLJqLYBL8Ws+N3zWodB2cwd0PQ/oMXHKVNOTSvN8Ebd8Yw4gY3VNGChhS
x8vRegdJ/BNjhbIn5m68N8tYR2fk9VbNOcV7Yi2U6vR4GV7eOBg7gg+lLE/yBLz5/mdkJpsxtof4
KbcccS0te1ECWaT9cDDOy0CAccAsrUg+Ghzueif9cefUwvESZdJgX5gzVF4nA6lo1cNZWnbiI1Gm
vH88r/Xv3b+/jAdsgRovXQ3A9ffjJRDnpenN3HFlo4T93MyXTo6Dv+SGd8BT2BuKriydvd/Y+u1T
X7ljXLkTd0pmKakf01oLY1eimVchd3Bwge2OxTrywcAqIop2Py0ns6qyqvL4SWRJ71sFnC6rV2dg
XtZR02t3KNr1FP9W1MA2lKhyctI5sZGgLdTkPfIc5ufSnsY3WLd53x5/rL1NaK1yqMyINGyrhtlH
CubzdhY/teY4ncwmUs5OXpTnx6P8LpBu9wTaHkCZoBm5ACHuF88oY6uOpiW6eekwp2cnpaX9ekkW
/A2EpQ1f0y4vtKB0JD3gsWnFjxSmS3ZBCqrKg6T2aivggVhS4HRe9qlc5j47x6NNO6kVi/rv3PGA
+k001z1yK12a48kiCvPS8aTLcJQLRcM+seNfqZmBjeMtwiEmMdI5C+qucMZQ9AoMd+lYaRJgF+L+
qlA40kOu0vkdjmFz5FOBKua3bVSznVUkKkUweXqlB1rWOc41dtXWDMYksasgQ4vsDMO1bJHmG+wu
HMU8eydqCvmIXwKwnteqLt3PmZbP5SvcdQXa0YhUnhYzw/2wx7/qWjhVCVTDaZLsKnPb+G4XCPb7
UTXE0Smfx1JenGJS+pMmakQ0G7Up3FfE2Ms1jpHP9Fc1jTeGUoMSXiZl+NK5RRndEqPr/lXV0ktO
itrkr/VWtOjWTCVSJJDhxXASoKpR0gEnjjgvWlK139O/+kgHB7ZnEqd65/c6Dmx+VWkLcjx9R10u
Vcz6B/X3NDt4KHbOAepEPNTgZhCNt9bayR83V5TSlNVRFLll5lQ8s68w2S1i0BeSQm9ycL5fFmKI
nMHnIBuMqx+N4M1gXVcbcdXRxbPj9ERNf/aR8JZhKUFfoDITVmWBFqKTHA38MnwHxMImoggC/o9/
3g886PVgdI6bPJlqnn/JsEf4OmlThjS67orbXOa8xaKJ7YP57rzCJA1caIDiVv7fZnFdI4mGNjep
Iid1/xYcuHdFCP7tZGKLkHnmP/QXlUs3j9TA66E9uLh3mpcQBJj2b4ABEf56L/3xaT287sxSDOkT
dMrKQ7FobC54JlH3GgScvb4zx/oJdUu996H/lt+B/AzvBsMji0NBNccwvjMuaTJM18c31c6WA4DD
hqMI81uv4f53OWVcyrRTATDVGEjydJK4ZcMczjSmDnb33nenVOWtuSqyCdswJEXQSpdZl8D7T20o
mHIICq/8TzXi2s8GzzvRvD3qj+9Nj97p2kFDTB0xzPvpJdlSFpMLsQ9ZE/3MBaLdImSeXmWKdqTB
vTcUyF0Uqte0mCTxfqhcgAQjwGJba7Q8Ldou4dhpI07V1XJ5/NHWE7J5XWB9cnYhgpAAb1OLaPJc
ICImj1i2RIZfF178ahrqUdD/zsQlhUqlHpyenSHX0Ia8dlUSZBvfzy7GSQUzNzfGAaxJTsj+W59o
/cRnL0FmKrdm5eDA7GwWzinpHFwQRPeMdbX/OC91ZkyUDlCtTj2dJ3qYP1ZdUX8HIm0HkmvSt6Zl
+R9uppXrsiYwKyx5W6ArQGY79uyRQabtEHSjbr9VlmoKprkvAqSQRTA3zV8bK64ikBiA80FXb66t
HIZMpq7uW2haSzNFiCVS48R3zE2iI5GdvU+4OlGYKDRSvt72WLW4r200vpSbgVe0T8MkCYysdsNV
metSp4VyerxLd0ItiKYrnWYFswPcuP+EUR6VmSNm5dblXfPdcashcHPraKPsHDvCfIr6K/6CNHez
MZV0lJmTu8qt6Cv9Mi1DFdSycoO+7qy/P3brZMBlsSnBvWwergx8r02vlGQ68VI/SSztshiVCK2k
0E+Atv7aHo6d8ed4mwVc5sUbCo+pmXpcv54UeCal4X3LstY94fP59/Kd0IOJVXkcWUZUou6/lzCS
fnGi2bstppx8ZGDqJ3RXzWAYFXEAEN77aMA3YLiuWAqqp/dDLQ2MCq0zvVu/5OvS1c3VbGZmNcC+
frwLf9OLNpclxSBCDerQFGu3aWff2U2cOwkmapVeXW2Evwf6+dl0mysnqwNc/Yy3U955+QkH5+zf
zhy6yZ9WE2YfziRCkKaxuPIqKgNt7YLk2f6opp4Un5x+NsXJxNpFDXQ6S21Y1lK13mFqpl/cKre+
Zqaop8ACI/OcFJX90aml9RVtSWJ325aF8Ua0ihOdeebrf5vCKJEpHF3xOiIXin+6BJ6LDwUD9610
Bt4VzLqWoBoJnFz1JyVyPb8xQav7KO8L9ydK70I9wfqMv6f4hyx+YU2qeXO7Sp2CKFXHb7meTcMF
Vqr1haocjxQZCsL1RoJUjKloce6PTr/Q9l+c7Fc5RTpNqccfYyfmpPXGfb7mr0QQmyhI2nZmpw2K
1Ime28/FlEfhoqF7jii5TfJB0qwA0vivgBJ7cHZ3dhx9F9gFdNoJBrb2OL1GAKXikotFhVWfJ0CD
YZH01HsWa/7weJJ79RZI9lCnGW6lNRv3u1s0irCr2lBuCuZ614XcFqaYki/E1+xApVgUn8drCrrE
Nt+alfED5bP2r4sS+KvQX8S6ABAkdbD731BiHThYFcDAUjReYAOmDaLOkZ8MkcuDp/rlPQ+Aew0N
uBMBZW35fWVpVk5s0wqfEMS4Et0q1yJvh1+PV3VvFMBsPCUUj0gaNve8JYHPNBXhOy6I2qt6mcwb
uqD6Ee7qdyB+f13QBQRdtkoXrJjKdSP9EXhUdFiAHxF4xPBdf4zUykq/pp6UXyJjmH7YKBw3gQLE
Ifa9buw/gqOgZwdsRPywyV/FKxGjCTCb/WgCuyGtD2fp6T8bYDT48boQFHzUreR8TmJVUMNR6jb3
29HoP2Gll351u3JKfIMG4XXR56wIszjS1hy7nr8DimoN8tEOTkpDT9ULDVsi/90rGmpTZTkj16fF
VmPBWFGNH4KaO4W+orY6f+S2+DVPdeL6Agl4m9LzkrWBPs5uRN2xTj+2ifQOa+AvQ45VUkZfd4cN
5nfrVi/mFlk/gGNAEN3hvUbT70c+ztIOkEcuxgDUeI/7nIM2JqUB8RnjBHlZUli3qdTsH3Bj03+y
qfN+Kp0tn1OpVhjqqPbnxzvrpXMeAMlV3h1VqRVCq26aoiAoC92tpuQJNfP+qabwteBKkZS/RsWN
r+RoyGXrUB5fLVU8UkQo5adS5tOpyRQntEZHPY/OYL8dE1veHv+0l7cWPSeE2aBdra02Y/PLkkGm
M743qOq7/XjBUrG7WhH2PZWtFeHfDwWpHDIZgjVroHu/713FpZlXoOkilEEN1WLATqJqo1Nh5EcS
Sjuz4ur3ViE2Yl4owfdDKfSa8j5BiKR00zHQZ1mddNDT72ejPsIGvUz6V4ohwv0EGhqX/+Y0D15h
GZFH/ier7Ls2GMlFKpYI3NLoQt3t1XcepIQQh3jVTytxxNhf12xzl6DwSTrx2xcJgdP7iWpgGNyh
oDLcGbkalp0nQii6bRB7Hs670DOAFLZHWjZ7U4ZPwx0JvZMLebO68eSUuYLi8tOsZu6powFzE3av
K4E5TNGHKooWAC9RGV2Spqaw0A6doh88879fl+3EKSvRxSTVh7a0yYXRlpkWL9IjhIRFznXkFeWN
PlDk/VqwntD+8ag0Df5I5+MmuD/SKy5IvIqSBrZy6ipTBz6cuV90WVm/zKmeyhBAu450slqap8f7
fueKspCNoe68CuM4vx/zP+77MjFaoWUZgYECbCO0FC/5MMfUkYJ6qTvsdJbK+fJ4yL0vtEa+ayWK
cGh71LzWBJnmdNGtxLimDRoXjBxSwylxZ4PyvO2LNNUdWDty7q6NHSfqZy3tTffgK+28qBx4YmN6
MjBjt+lMlapkY3nHzA1vCZBZKt6ZlWj+moyBe4NF75FyH1JA2wpMXBBkInce3YwcJ86wUxr70pfj
4p1A/ngfXdrqnx8v7871AryFQgWEJOSctj3PXovAf/dxdINM9q4lqj4Jg4LBXOTlQfHMexnPUlpa
W/XoYAEs26K0rbwFwr8IMrS51D5S2k4tONs4OwRpM88/+foSLXbQTQC4mqpcbnmmpT8nijdVqFRN
9wPZc6P1Yb55/0U2co2+qdjaaytHKR6Dk3nye63NtEBq6ozucamo/bkblcp6WvSGspnTU0L/T+vV
2gn0eJp5t6Im9q6NNXcfsLLBX1Rf5qi5iFxvPltpT1UV7ExS4gZD6noax3ak+R8N4if9FrSF9Fkx
P40aEBqE37zqnUKr9OZR0CJjEYrpfViBGc8YimlaaI6mXb/m+p7Fe4q9IJzdIStlGGkFwOvRbOV7
k5hbCdzKy6HElpXSXdO8QhrcrVotCRW9MzFWw+nwkiDOPX8o60hDbr5ekIjoXG+2AtVoHBGkg64O
2FM3w9tWFV1J+dShe5oU6ucBVsfHAR2kzlcSZXydFm0T+7LkSg7kDHyyLj33o2GQUQGaHp03Buiy
L67W1y6QFTQew7R2WvOcUIMCbC6zGU0ZKefWL7uRbheGk3EHSWNWRl/GGCT5bRUlbugmNqIvsoyK
IcRPJxtCKAlqgUaJ9CxoanUBA0SPFYRo8qb6P+gK2CShqJ0d3CU7ycaqQYNptEOFBS7QJmvvs8IS
Qo/tW7uImVIVKeWHjHAB5O0Up4pfWhrLMoohLxAqbNoG6Xq3dE+LSon9oNP88r2D4GXRLoL9ttay
Nu/d2AnLpRNp3VRK2yeh6Om3ApOOs1qOqBvP1nxGfv4ocNkh36xWpHTbyCot3ppN5JIIUivL6uzb
gm4XGkdma6JSZdaLRYcUpQ7fNrr4v9gtqvkEu2jJP07oXv2yzLH6qifdUjy7GWr9Bx/m5S10/6s2
a8HPZMsoODFreRmHFcaFp9pu9dOsHnrv7Sw77AmCbM2AuAtG/j7McOyS4z7p5k3j8QoA/KtPg1Un
JT6X0jtLju9rYSAS9rfXLJntGlqtZTfYdptlh7Yn0qEcjdvIZX6JbLUNET+AtjEdyc3uLOVaL6D5
+Duc2FpqpsLGtSbDmWcAsh62wso+CDVRn9vBSr49ntSLaGAVx/vtYbjC2twtx4wWY9qMeuzdGl35
IFnWJ23qP3l9ihSgNOKjp2pvuLXSBomWGb6gG2iVWdva6hNNlmefZCLMQGKjGHhZZARmKY+MOl+s
JNMDJw/1k1AYKNvmm2EJkViRKsHsRU75ORpFhAW4ghlqU0nlSKDiRZizDkYmDboMnC8l0/ttaQ6A
gQpCgpuVp2l0rYA3WUFR6eWp1e1+COTSzrE/YsMQc3cnxdt+kNWB5tveAq80WiAMRCDk8/e/Qep0
STBAdW4u3fTX8WI6xWXsNb0l4yiq54aL/dPjHfSy08e0oQDSU0UBGnr7+pP+CChN3pQSvJF3S3LX
7q+t1hcyNGjt4VIWR60WGkPWtcHgDZUR0p7y7GBxR9GhcJnHn5s0mUBbNH3ew7kvxFEF7kXQx68D
+guEBHUvvsxmByiu5C1UcIptQTN+0vE3+M8Zjb+Wr11HIe6j4AoCFFGb+zXwdPhraGxjCFu18/em
xO/diRYQBzFSRp8fL/jejAjbEejh8VuLQ/dj1YZH2wQPzxsyKPOJaHl4TptUDx+PsndyOJ9cditi
nQT5fhRCzbIkc2IzZ1Me5HidXKj2Nn7kUeF9PNTeuQFSS4UZwN6KX7sfyp563BhxQrz1WqXGvmON
xreGIOL9MJTR1wKMRIKdTdwRR0czeEKbJs5ykBvsnRve8JX+B7UfSuv9b9AwLMIEaXFvC2jF1S+U
2hassH7MKCtXinrDrfRo3uu87pJGB31XxNBghaA+QevofswF/wnyBN2+key4YVWV7dVAqvr2eHV/
JxzbYdaQiS1BLfgFTNTsNFfJ1NU6jzZZk4GH65b+AhQ++1giMiBOGRQBN9T6thdYA9kIcOKpVHTv
TMcF0CNTq24D1M8V63uH8c27IUIE3ac6GseBqkmxvPHQy0neRE5SfxO1JZRnOaCYFSyeE/87mmZJ
wK9U8oxYrtcHqoX9kxkpmCgN2JhhZtRrRnFrpjr6IuhQ/OsOef4Rm2zDDZH8WdyrbuIDE0xdO35X
nQXEC9YvLkaLWVojsz04f90XwuF07YhSS9CBUlqbwzzMHkTmqvJuRamhLq8VSTjiAv/UZO3Rdb1u
q823WeMXMNZc2pyzTdBUFUvS2Qpe3QvhfwBAxfN7M8lCTQEAZOklWRwqY6fHO+Jl/Y8JAld16L9C
WLC29XrKynljIW54Q8FHOdMiq8hQaM19rEEbP6UElHFQ0Wd8PY+t9Vb2eflaocbyVth5drNHb5G+
4B347iGpm1wf/7idQ2Hxk7isebwsrtL7Q8GrZcmsoVagK3b9T6RY8v0Sz+358Si7645yCIBZnRbZ
VsoyM3pHpK3r3ZQaSbkM/aAaenpidq8cmA3DLVP6+p82y1EF/x8G5sRjhILWLVfN/fSi2otQ6hmj
2+gJL5SzFwWLnVWnKavVJzEXgEL0Kv76eNDfVb/tNsM/nMIH2LYVn34/aiO8xY2qIrqZK4nVFxb4
qjARGb42laP2sKvzRvyXySlhsXPn/1orMZ9BVkwaYr/SmK+ChuL3KDJ5niszjd/NEISbg6XZeQYs
6mdEvZDWqJduzgKuwkuOD41H1GsNN35zGihZUV6LbmgQ4tKKV51XDqd+mPRzU1j6QVdnb3iSON48
CrW8Q5vobdHsrNDalNDUdbsvJJ7GW8uoVbaFg8ih1ldhqxW9T749BbOjHqHJd95bcguINSteCAr6
dvgux/l6JFKt0q79PuuZA2QhWygGTEY8hY83xM4ho1oETJ+q9Kpls1lqJ55npYuJ+nWwtfRrhfXL
ntXh/x6PsvOmEswDfyZLAzywbclViVaoilK7tziX9hUpLu1zsghxViNTUQPR/jWrjQONJjYMrDUO
5fa+3+W5Ibpm6hLvNuVVdOmR/85OTjl05eXxvHY+FfAVpOBBkK1kh83q4Yro4BXYutgNdssZLfXo
vY7B8alVgbM8Hmrvqr4ba3NypY4ISJQRG4E3VUt/8cr4w1AMYBdpuMZvK0r83zHvUOqPXrSMP3vd
RCmXMrX4oRepiXWZZ1J1d6q0ecqcJh0PzuzLagxrvuYZa4QNiGLryoIGsdPVjereZjMaLlMCDiuF
jOw7tddcS05zAPHD8Lk6UP5IZmpmQ1XkB9t594M4/ACaKyCctxhn3mWZK01PjI96/2vTViCldXX0
hK7ukZfP3lAUdoFxIpkEl339738kO9Ugu8Uq2WO1KeJfvRiHE0bm4otj158ef/qdMwpRFH2RlTCP
jND63/8YSbMo7KVg+W691ZunMorrD7JPnAMV4J0zygHl86H7SWq6zVmlS+/P6oh7EaiSX1TehOuE
3ce7lKWOg9wb7J+Pp7VzzRLncMmviqYrOPR+WiIrhROrlXure2DT/uoZ+L2nNb18S7TSc3yz9pIf
siuGD3MBGzkYkVc92rV7vwH4FKR2PLu4LDa/AVVlnEirybmhCTp9NxqzmH13NKrMjwj/Ex8+XyVp
U3TdM2gF+bS4WG4dnOz1ktg8ybxy8Cf4vtQltj4Ii4xoaQ2qdfMS6rDx4Bq+Zk35KdMS2FFNId4v
g1QCq4/qg4fuJVeINhkNQsqWpDuEBJs7xcH6zZni1r65TuPIkzn35rnF/9L19VE3xlcoXzZUlwH9
XKbJqr4mwok+ZZ4j3yx9Hh0d3nWxtwsBrJPUmdQEqb/NbRqRXiVFEVk3vex67AD5NP4EBSO0U9s7
a03XnNyykz8eb8Od0wWpccV9obDBU7jZAqSCwPXb0r6Vg/29lQT2sCKSg2LMzmUBWJUHwuYEr+JR
93udlLJQy56piRQzs1KdWzS9l2H5iYmx3Z4ez2h3MDpsaCCBwyHAvx8syuLVq3yhFp2V9a1Cv+Vp
Nf8MvX4yr4+H2ls8bsDfXXqwTdsN1KmlHRX2bN2o4ABtKBtxXlQrPzghu/sUIPPqGUhk9KLZNKul
MUVLZt2kObf5yVWrkki1LLIPVJUyEbRSy14NaZ3lAb2C5A0CyYi7VPOE222llsg0P5723goTQHN7
URKBGbY5N55T932x5OxUvU6eR4pKtT/BAMxDdXTNIXw82t4ir+QgGIYOsdOWG0F50pyl29s3hdw+
EDS1Vo/X4iAR2p0TlV+yIJBTEPXvd42JP9BY1YxC+xbaoGFNQW62yxnoyvC/LB8izECqQWhBV7sf
CmnDxmoqhoKZkPsFbkQ3L5u9MIo77WCovbVDYQHe0wrfNreE6STtFNnotn1THaV8GhkPzOV8ZGy6
E/ysmntAfol7OHFbfQ2PMokLJZwjl5bevwKb5CiIpBCTL+0F/WMN0Oq/REc2QkelLDBirqs8NMyJ
gtbjzfLyGeeXrFcZ6Hj4r1sn+j6mj+6mmnVzQCC9HvMctaVJ2PGIAbBTvtIXoR/lEHtDcmGbqOuA
OKG+ev85bbCzaUxweNPhzF1hUK3aN5C/zjFWlE+zMRxVcl9uVUg7UAD4qGtpZkuao24+loabOjeo
DGOYlV2MdnBsnaoObOPj5dwdihUDN4ntH0/k/dyMWTXAalr2rcD4Eha3incoEqbnts/Ugxbiy1iE
WaEDRhxNsRU/hvuhiL3oeGPseTOazjmp0TyeFzH+0NLZPOWZQzk0cSP0s1rME5bsEP63t4dXciBm
aKs3L4flfnw1M5QEHJJzm/EUAhkRdx/xutKe1THCA7DVpos0unrwczyTUt+okukNAj3Np/9hwQmE
wEusEPrtrxgh7WWWGTs3tdfKsw7NIwCFXFw1HeDA46F2UiooD6slDWXedUNtrnEk3VwH9rl9A/6N
oCoqYPo/RZYspCuu8qkASnFRrNL72HWzfZvnCivzAcLoK1mo03PnGu1lSMfsgzPk86/HP41eEat9
HwytcN1VpQD1BaBMm41XKroqR3xnUHpIlB8NOhMRepop6oq27IwCQv2g5oGoxnEMsGRVpZ/3ff+q
jQyVuniF0ttpiQFhoyyLtdZtAHv9Q+8RWPEz4szMN2N1bMNOnYYljEajRiO6Vb0fi9FJ2PorYTks
nDzGDsjUxVczHpX561S1eh40ZmV9G9Xc5IFQ0hzPPNnYyIRFyFECUpIZ/nUl8CrZiab14V9GaQhm
I1VOue6J6Im/EsnnxuS28NMo1rowaejv5kguTe7biIrf8qFvHTc9KWPZuJe5LZJ3XaMu5vdOM2YD
hXEdwTpNZFq8OtVb8AMTgf1mWDQeagcqKNboUgsFQyV4vN2T5/X1qma2ypi/yUptmK8UknToXmk1
E+q2pWIHqiqiITRTA00TN1MV7cJTPufhqMSWfU69WavCuhirAdqe3dbXdnYScY51PWvejLYGrQto
S5t9dlAdUHwXCZ/0GRR7u3pMmw0UVEzW0Ew3wAJ9NlNdfStnABdBZgtjCJohk/BfDDT9fLunysa5
W9R3c+mOxWu66NZHaXkg9hMPDPMJ22SMYzUvrjFLQ4Ev9ul4Wea1GWv5Y56l9iWC52meurJp4leK
5vSVT46R41dX1iUsu7RMuwt9lPbd4Jm19OGnlZ5f4N23/o8IYpx05IkBqRJwJP4SKdIlB4sb5STG
LhWBA4E49cfByvqgarz+vWK4JfbYhUL8p4iWNQjyejE+VY1dDLFfevYksKQcivZNGaVt9yuTXfXV
Vv+fs/NabltN1/StdK1z9CCHqd19AIABpEiJkpV8gpJtGTlnXP08UPfMtiiVOL2XD1apJBLAjz98
4Q2RDsJFUydzH0lmcIWaC14icVwmHfIVso9AQlJGSLULJkIgYlo0V9kgN9p2EnSSM4D72YOVp5UO
pkfWWAdUSB77odN3ZYn/8qaZpBiofRZMuzbV6sIuI83vN1hYSvjV62b61EUgg5Gl6NXQxkZTueu0
0nru/DC+G61K3gckg4LThVqWXpUmXUq7LnLB2sKX6A6pOoEXHZLZiLfoFja+0yQEa+s2jeXBzugB
Fy7mJF1ps1RF2LeVbB6TEIYrveAcZnlTBXmJdW2UHU2E9k+m1Su1rdWqL7pqkIUDq2cu1RVgW5HM
MAhALMFVkWZHBhuloaRR9LedmKvJlZiibgbiefIf1SybM0QRzegJEpKROnqqzd8sApTf/VyJ8wqz
+fFbMo9ltxGgILRI4SnLd8bY166Tutdvg7ldQDyi0SL9nGv5sezTqiAF1ZRfaV/NwmEarO5uyJHZ
sXtg7+IqNaMqAdk1GcbGN7sotZsMydB1QaXhVUj1cgL0NKqD3SuZkqHxqE23yCBUuROy28s29sFd
5lllXm+iJrMsp0UFDo7KZAUinDDY3fsxolEAF1uMeGVdC85ntjqlsENBwSU6KX3LFgW9StZlkyoQ
ynHk4tUK2loZwo44U/LHfSf3XewQAo4ZwOaSsoJRtMO3PqpNkk1Lbr7FdWHILqUdXXckrYg8coC0
s2fkvJ+CJlDljVYFo+vHfQklHQhn6LRBI3pJrYz9KqtroXOSiSq7N8oB4pBS78c3CJLr3zO5C+tL
CdhbBPLhoKBttDB8qRmfHxRqbHJGQlPw/CSw+pfCoopxGrRUEhxFUIxqrc46epcGEpfyFUTUFnLP
JEyTvehxSusx7GqjtHOtQikqSsBc6yd2sLwpr7RE1ZIbikJNtKoyvt7u67Fg4RtJ9RtUvlm8Trne
ButKgnRx1Yp5LF9VFsifbxo7XGB32jiYOyZpAMB1Eov5OUytJnf0RkVlVNCsCcc06ATxC93KanB7
ZeqUjWAombRtTalVHKv0ddXBHaLzfxs4KWa9LY9IdzrAnYL40PRDjbY1iiqj2+M4Qt6iFt1Lqodx
sm4HHdRxmCFj6gSCFk5ObnZZ60Jyo3HdoMs+XYex3NPdFayG+VrH1a6bosFnQ8zN0cYEBrlTFALl
GzMqaLPXTYUAW5JMUubIStRQpIDRYwJUHfsftVb0uhPJYRe6YtXxyTrywxtDLqpul0SV5G/BQIjy
CqNSqEZNYA3NQ9Ipmay7Bh1U42UeailY52pj+KtSgYu0Gs1owlgI2secPgIoNLF0iyMp3w+xNhXr
OqV29GMoslF0YGTpvZOPslqsorxDM7FAMro+iWkppIhUz9P3utJy1YWcmN61eJgIPzB2Lo5BkSii
ixBMrg1eMzdS2dqdHojqIZ2qTnQqVRmvFjov+L++1X4Ynaz5N5LeBM0aPdTqUdOrPnHRpQfuLLUh
IF7EQGTRRjwUuXg0qsR+g/kY2I7JaoL7FrVVzc7lcbzKKgQGNnrJ/LlFNCJ7oRFuVLY6DElooyMm
PU2+LDTXEIxHya6lvFWuQAMoR63X5wEFRTX+1Wl6UD6EQZpOG/qRw1VrIsdzMxNdhaso0OTYjvtk
amh16eMOq7PeXw9z0T+gGyZbBCbCcCv5mrYXxUR4sCb+oXY/TWRrkZE53RT6zwUFQM0Waz/p3aGd
ZlR8LCmn29xFRjg7UBWLlwygT+Coaqnc1BTC+72O7hv6txPPaCtZp0xOqVTYK4ZEovfGkLcvbWN2
smtlMf1tEYhpt0/8OlM2RFVKt436Ln81JKMc3LzNkx+Z1SWVnVhardglNcv13OrRSwQE8ntmSIJm
62KKrGQgDNZ91IT4cel0LTs76LvxJJQCVQNO1qixObogwXaVHklrFS6CtUYVF3cygeK+O/o+SJyw
NySqgVGWe21MN26bKFnpc5NqdIjryf/VDqZUuZJUjvddMOmhSy3evNHRVM17V69HxTiNkp+pjhL5
nbYGegXFrlZLQiap7CTxUWkQm/XSVA+KfQ2LzxecWm+NyVWQ+gAYHmqAg/NygdDXqsFhPzSh5SPj
NGjUCDpFEW4NtcyMPRFVe5+1oEFezClJY3tqOL4PUh1L+sMYT8mWsgYUsKgIG0hHVToO7X5MAsW/
NuQoqg+xVhqFgyCxtdd0gspVIFjTobTE8Ucfz/RxUIiJe2hIlXoqw6QVb2bDwjmqrxESYytN1Z8S
LfLEQWPBGneK2aj9BrhKczVSMtbtVMyB5RZE+YS7MGbamwgYqtf6fYXr7Qyx0fYVqQcsXcf544Af
LyQ9tZsHTjD6Szcdp9lRKHxwZL1fJv2qo+sQMOmySUMSNSpuyyKXoFBNjFilzdVdUyXF8CCFnZ+u
AvaXaw7L2ICiKYjf9dKsrhUhblVbaRpRQo+kaFFioHUx2fgizIZttq1xY6ATqsJRVY3uSipRhjrB
Om+f5lpgfSiBWR9qnbm9DjkQ4DfUiemIOtxSBx+JanJ0BQ9FN9dYSI+YGCbTOlBAYO+LWYqwEQvG
qHgMhaaVNiqqKndhB9Vgzbs1rSNp4dQ5eqj316VfBKMDjH0YDuVkgJ5u5MxoXSWq5wR5I1Rx7TSa
msxWKzFMOcoJTtZpIuvBuswpvHDGSV26UmSsVEhdpWKtZRhVOlHQA1juE1n72aljK9l5J6dYh1Dv
s2n2MHknzB9tY0qL2xFY5A9J6KJXw6iVmzRDHR0Kfh7/ipp6+CUmhh67ZR80BtRGiFouGZV6R181
htkgzSLETubfIydyk7lWV0zPllT5d70+NvtizKffBDcj2KJ06u57KrTsE/nYtjYOt9XjIM9puhNS
Ya7XYFDye0NpyufSl6I72oEhfmlJWq5Qg5bwU4p687uW0OzDxTyPEjdHdO63btJF3vli2Bee1OVF
6A59KF4XppBUHuYA0XHuzEF38A8OfLvtLT10KLmE91g2lAblK2a1E4tGVnotjIXYBR2lT1dtoWuP
IXhRH2+hzhBt7B/G34NJ1xzZRSwOTWLPQ43pukpAq6FOn+pacKWmeZnYMDFDHD6mtib1bNjPtMSY
aReSxPHKQLSfsrHJQcG0ASmSkMfRz7n0Z3VF+QkrOrVVm+99UEjl4wig+wHsySBAny0Qksu1kJ0W
Yz7B8LqpDD0zCP2CfUOxvg/9VP5UMUEjNWLvEJ+nfqy0tV/7ElY/4SSqq7Yq86NsZPWzggosp/wg
t4dOqOUnKs/t7GiA+0Zb6ZfctZD5vk1ZTJHuVs0IJtJu07k0dwb6Hgp85qav7aROI6SM0D7FDkMv
8tMwB6NGezRLO8dvRN+j6GA86ZQFE4dmjP/NzNE9d8ypauobig0y50salShNWLFVuJMgzD9zoxc1
u+jw6HJrKJ1UGQ19UnZjK5uxi77MJK1GIR3FjQxcadtIraG5QhH34VUqG/Nt3ReVugGUyxwHEzs+
kFErrdO1stE5oWmRKcLvoDSboM+w4FQ1LE8JGMojdpzztEV7kuM3Cfz5vg1CntKCCgKFIRokR9UH
pITHScmEEB0Jf9Z/5S0iD49fF0g+qcsBe6fzvpTLcIA7K90UVj5K2jwrnuYX7UoacuKqgZPWQsvl
Qpnok0uZhNZIxWDPRsXxrHezSGpFftooqH1qPhHm0KWbBFvSaZV00Lsu1G+XKttZOI8zKpBvEVoD
KkVLsfWPZi86lBhpCKbszT2QI5aPfphbVbvQ+Vvu+fwq6BRyOIJQxcrkrAIfq6JWpVUgwkYXo0Ot
kYxGcqZfaRMkkF4US2dSUuk/7rS99RnfMF2Up8/V0ZH/8Q01EkWPBlm2b9Qq8QqrMy5U/D97NDpR
oOgWe1lozO8H0ARvKKtY7njYUpnXMjVh4sy2ucHvXf1WVZbo21PIhPofXNaEIQ1LG3lv2vXvL9sG
WRvNUSd6klKKJyGKocamWrTuiQNVR0pydMkKK+6rC9f9pE646E4i6Sahl87O/P66fb9AE8NE8jIj
U71EiLvBbcUE7ocyUTW2A9EP9g2eGldxZ0jVhZr1Z2uD5jWeRnT/YGCczSOkfsSU0E7yrNRa0pUg
utGKOLNLPb4kLPfJpZDjQxsMnxk6G+d4OSKTLBVaghKcPwY3GBPfMXy/2U5t+R/LNQKNw8570cOW
tKX4+n5MC0UMinBA/ztvFG3lY1CzDqginb7ewj5pmywytPQ1qf4uGIizq7RZJ3bFoHkZCoOUTrWu
fBg5nO8Uf6jXOvrNP7++4GcjuEgMLrA6GJjnMk29WhfZkFrQVkiwVlLfyldDbiDDmiaX9OY/mZU4
qABnhekMlO9c/HbsUXmQIW5yBhdStZrx4lj55eTn29YXmg0axiZ+ke2QEySWUnjJzOzj0MKtBkG4
9GihQKhn0zJLGgrlRQFtpg3UtSFG/l5OYSCpVi+69JWm7dcj+3HTRm6TAhudG0CDQLnfv8pUQv8B
ySTFm5dEEWhE48p9YF04iD5pg3MZCBZQnuhFgbF6fxnJyAm9qlj1QIl3sT1oTXNt5TECvm0y5K+0
EvLrqcm1TRIKkmRbelzqC7lbRtRUiZ+/fuaPr5iTCHEZkX80a8Rltv1xUJkzZugGmZ6HBVhxZflE
4YIsdzvKG8aJSkaMwqnV2aaaJZuvr/zZ21103BkARKlokby/cptWjWw0HMhNLZunsRslIqkpW6ud
mR8HyRf+4y2WJ134HPh9EfwbZ0+qhuiODmWleMs6ZhNvCzjZSrRO/eK7b2X6E4FgRkmm7tdfP+jH
BYu8EwhoUMIsJAh67x9UiHvYwpANPT0NZsTptM4d5cQkdxenC5f6eGpyqYULzSRmwZwruZLAJXGs
odIO/Gd206wJDi0l5etg8QBKFCAAvW7o/3GsgzCgRNuYUIfT43yZ9vrUFN0ci16rVpVndf5PbRIv
GZd8MluWsI3NCH4bIPflyf+Yp2UfFhGuGqI3Sq1eOWY3ZD/gTrcHbB2satWYkXaB9/3Ja8NgQOWQ
ouwKpO5s94n0rsF2Upm9KaGOLWphtBu1PML2wMwuxHHLVH8fx2FXQdsdrQHeGYHH+4fDn1TuC62T
PFyB5tVc6/KPRfRvA61T3dXIezhQXGqULDpyGYSNL+xIn4ztIuDGmqBpTHJ8dlBGYZIaKWe216PP
uKr7npRBj31ahHPsdIP6P1gQ2MCCiX5jO4FZe/+4WUJnOGvF2evlWnTKOSk2gB16T9P69AIc8hMy
Gww2QgCQDRIoYmXZ8/+YN7WmD7nW6aKHSR0rWxSM5mVxqqhsaQjrn1aKgZQdxEoOrTi2hNjhPB9b
KNy1dOzaKoH2a4g9XuKjlf/HkQO3RuNaJH5H/u18SquEs3onNxqiwZF2WyvK9EPqxzhxB7NUf5YS
6eGFlfrJ9rCoahBPsxWa0ETfD0aVQnTVjQSCEugjrxeb0Z1mBcNSrex2izmo08En/3r3+wSQINO2
ZAUhSYXy4vlxB6VZVnsyJY/ahLHwX2rq7mltzo9Qv4HWVEOt+W7DybsuoxGdMqnNMjfJG+OSdc0n
K3qBCKKcDCnMICR8//hCC/lEyioO3mlO1j7VCk8WG20lVc0lKNEnlwJ+saSAbMfQyc9WdG60bZQt
tTe1Ko9+ZLbHRGpRUMkFefX1+C4T+GzvMME7AvrlkQzAWO8fSmrapmhQjvFkij6VK/gaxU6tyKQL
e9Rn11nSIkYQFTLSlPfXkccwjTKsazxtjIsrYP+5O/WyeGG2fBKOsAdyhkGY4CQ6PyuJz3NBK1XR
00fmP3yaOkaAdIpjeY3csVzZkSlTNh0TvQjgwebJpbzzjSt1Np6cLvyHee5CGznbDCFqqF2gTxKn
GbG13SDgDD8kyek7U1dOS1sTp0G0AaXLtyxqCz2KSlF/olpnPVl6qfwUk3F48vFMn1GpEbJjV1GQ
ccZwETgfqE1/N8M6U49DHEJw17OhRDBC6ppbq6ZTY4sdXgyegvrCtUJQ+JKEpvYsBOiRrVDNmJF9
bozue63F815pklZAWQ/uh1tOIAguBEyfHAuct4CZodDQAD1n5WuxWTQJc89TsF2gxTIinS4EVPhp
+jowzrrt1zP5fM1wqgPQgurMDECv6HyrjsGHSg08A68f9erWgqW5SSd+lApjvPBoHzQVF612WJoU
gyAGgUBbnv2PYwGFrswEJDOyKcXUdhtfao6pYIzycU7Qu3Gsemz3KDBgpSAEUfgsKrpQ2Fpvqdfs
2ObVONPetGGVof3X0uyQnXgo6uIpVv3JOFbAhJ0avPIL/lNW9KvWUutKHNoGE1WzCnUdIMOgIbfY
a1LiorKhhddNOGr0R+qyK5xxwmHMCVLdD2CdG+LzPFkzNodonLbrMRXRcZXLqh5dodHTxhEWrpON
2xqUa3Guq2DbjeL4qAlyCJI203nANjPNwA3jocxvhmFo1trY9tNR9TNa6g1CtNZWHaxIuankIKaK
FPQJgiwc1KUH5CQKNgWden1LS3bCu9AEhnT/9cs/P5p4ISjWgnlkF2MzOxeiQf8lFVgjnReZpen1
+dhQ8cRIsrpqcO6p1qBg5CerCMfgElP4wwHFpd8YIOTS4OaQkn4/FzB4kVVB0HtPMesgwVClxEoq
HIrgu1gkRu+E+JsIO71F/9qTWkF6MNHDnGwBRy/xgnnZJ6OwTEliQWoXUP7PbsXoYpDyoME89Opr
JwY4ZBdJI79aKr0rvcxKRzWa4MLO/iEhZQAwIYKoB47OQgxjWZh/LAZYjUBQyqLzBrBzXFsJlCMS
nUjbt3RxMsfXh+QlnPxCPGRjAMewCqpWd4W4bGjOSkF8ScPwfCcgWuM0Q3N34dHCKjm7oTCP4ghp
zclT88K6Djoh9kxxUNy5apILO8H5scalGOyFrUBQtBzW7589ZZ8g/h9mShxdvFXbDFowQIvN17P7
s6ssZVrqa+xvREHvr5Il1uwLci96c9plbjgn9Uaq00sUlE9mMkU1VPexD1qS+nOKkYYg1WAm7NgR
tMhFBl1Ed89sVkbVSa6cLG72cG+KqNpbQqUfpTy/pMb+cQJzB1yfAgq6dWD83z9oMTQ0aNVJ9Loh
9bdgK6JtBTN3HRm+4SVKPTmFHswXgoYPQf7yEiEZL+hlglvjHFqv9IjxpQPihUho0IiVfQP7WgGy
c7ju8lH0+jKpVCB04I4keWpQk1RFxiDWNZwJ2Nife01pf/cG4ikXbu2N7fJnOPF2a7Q4FlVGWkDn
GmVpYCHgEbazl0qpvC/iQV+gjWb1w5hx1KF52WcjQnbACN1mgdDR+7Xm3BP7Wg0dQNhB7gD/Qb0K
ce08shujyeRt3RJ3OEKLbaito0dWO0pLMd7xw0F/VJRGH+26lBXJ7eSqudFJM0ZHpFn3jAdxU6IB
XvXA+UCYvQys/esxC+Pa9pfAxq7bKsttMRCH31huRFSDWiOObK0FtmanIO9vVBT3n8WuLePV14vk
PPZbhooaFDUa3hKF8LO0UNVLP7LaZvZqTfKPopYbV1kc4Pihzon1Kwd98Rur465eG0Wtf/v62p/s
gYvKJ6VO8jDkRc5TcIu0qWH5zB5FiKhYGZOs/U4ClCtsNcmIP2iq+9dV3MWp02QASN0lhHhM2xGf
CUltqRd+fUPnJQEGQ4a0RLVqCYcQ2Hm/kHB+QtmuakXP0LRBAOw3xT3KXZi2SQoi13YbJiAVJTr7
mTupSkRsKQrKy9c38ck+zF4FWwVwNf2ec7vwURXywJ/qwSuLOqZiL04rUUj8O8LA8sIO+cnGQXUH
DTrKm9To3gK2P84gtfF94v559GawgtdVmwB8zqrSGYJS3OVs/G6WxOm/Bvl//Rz/d/Ba3PxrHTb/
/C9+/lmUU41tYnv24z8P0U/an8Xv9r+Wj/2/P3v/oX9el6/5XVu/vraHl/L8L999kO//9/Xdl/bl
3Q+rvI3a6dS91tPta9Ol7dtFuNPlL/9/f/m317dv+TaVr//462fR5e3ybUFU5H/9+1fer3/8hSjA
H696+f5///L4kvG5wwuuYS9p+jevSV/yX82Hj76+NC3fYkh/hy9BbxT1hrdQ+a+/Da9vv9HFv9O0
1CEewpQhPeDczIu6DfmQ+nfkmoFTEkpBt4CB/9ffKAAuv1L/ToZKc2uRaySLZJ3/9X+H4N3L+u+X
97e8y24KitvNP/56n58shxxlRyiPiMxwLe1tSf8xZVART7MBps5tTU3Bgdpgz6J51w+6YodjZV6Y
oO93p39djaYVVP7FHuNDxoDj0jDSO89ujahJ1tlJnoPrAQR+QQ2yUMLIpuwQXciIPrkm1RF0iBhi
uj3i8vs/njCL/VDuUEW+7SfjeoysYju246YEyElJythEcrKPLOlCkeiTYcUOjGhlod3D6jqLiHr0
QLpCStNbedbmLS0erx2tx1Yw92mkSxf2fPZ1nuG/D0jGlaQP2Q4uuIzrB+Arfti5GaOJfGtda/0a
+1EFU9nkF5mShLhWAz5HB2eYP3XBnRRfx90RrWUl36KHWfto37tyi7jkizWDH3W78JcZ/DKL+7F6
xH1G7JFU+q0gIR+vutZtw3Uaf1Obaz3cp6ZTaSvEew3gDdnGbJ5nYH55gLtg7cjfutprQle9ik9F
uJqUX1PxTe3vwvyYhtez8awLG4y6TXPja7dwlUr5JKq3phbbjRTgfiPbQ3nCmIkGjtsZ22gzylsB
R1fBNBzlFkixsjF2CnAyCgCFcW09zC/AHTJkfcd0Fz2rj8kPGei9cDNrP1MhO0R66ZSA3oqboYlQ
VXs1Ab2Yd5r5UsW0wRGdz8uTXP1A38RtCoCm8mvvf28138aoJ+jW9Fj6Irdj0NxK9eTPJz93m3At
QqjUup4n1kghnwy2V0l5FKJ9Pe5Q97dBwQCQ3IvlDrBPc5NHjuwTbjgFOkGBtWYuBKVbJ3vVR9L/
uRMcXd0EAnKUnpFfmJNnke2/Zgn+dBRlQHxSyD3rmWEjWgfZYOm3Q5RVjq77qq02E+L7IpD/GjWC
tdlEylU+VJENHP1b0aqXTBA/rAsWA1RcZNUxi6U/eLYYUe5owQzr6m1rvrRTC14cnSuSssFaRBku
yXV9drW3pivaKcsiPCtDkbvjj00n4BbS/L0flosIRFc6eR9f4Z3WXghTP2w0YB5Q0gUqhD4SG+py
N39sNP5g9EKnjOm3kXTIVsbKVVG1NUrfw2tsr1vR/VTDpv/jyPn3fv7n/v1WMny39LmquSRYkObh
rFlnad5EcCuqiZF8Q4LhuTW2IRbH93CLwJCZ1Lug9VNCC/Vx1STDluYFc7kMv0VZf6Kob9oNHHsv
a5NiNUbAVcf49uv7ewMIvLs/8BA0V+g7cRAufuvvRyWCn5QlaCne5eUBp3PetoG3u7nVgPsqjhTZ
qrgFmQr63hMRU/ddQOiIbQmvCI5PsBjotmm2etduY8GJ19mh3ku7ytN2xobIv4MwVTnWQe94Roc/
rIGZwTMY3Kq3JUcvbCW1KTusRTteGAq28Eu4Qtx9q5W2fmx+BHfhTt7X39NdsA43/gpBQJgjCIQY
thS7/q32/PVovDEQPo4GQAcRIUtS2bM5QhxmalOVoHh8P0yO8jOoHEzPC5ZADRraAdm/L+5TWic3
6Z6BgJkB/6Ws13hnd/RPHirfFiqnuisPwz5+LX7wHDAWLlYtrQ8Hyttb++/7XCLNP+ZyTeoy4GJl
3cVeeaVOOKE4oVevi32xFbakUAvpwVaekuO89k/9k3SdX027bmWgaXJM5I2PNt0h9Cxg/o58q1CK
dSby12JrdasixdEY2w23DJEKvYpx3x3v29DNFXuobNpGWuNwgvWmnayg/RhbY+97w410Gm8RB28N
u8z4Q3fU7Ch0q26T6rYyX6vjftbWjX+wipvJfxGL57a9zStHwWjhKT3iTL2GFbaJT+WhuIa5V9wB
d94I66/f71ul4/z90qehEaktmn3nveOEIlHmh715Fz1QNriWvPk6vmqO2dGyta3wqD40dnbqcBkM
7YSWGSkR/osNeh5r9D5h7w/fs3GVIjxWwGLw6uGmrjep4OSSUzcOn0vrTWeujAgb001YrfLSNQeE
kd0p3piag4oVxkeVupJCp7mK9xrA1++cO4a5EsJdVbLo1un36k7YdZ75GH/XH6VDf8zWwg0HD5Dp
+BSPTmaSBdnRXQe0V72zei/UXNYDPD9FBTm5FuLNgIBCv0qTFVQslHXiC03jtyL1x1EkajEYS2RA
zg6qKSbGyYh57vyDf4geup3ihfe0Ut0UuWcSenwc7aJYh42D8aSV2dlB97p1us/30QYg+Qmm50pe
q2sxt+XHqbXTQ7H9+kWDODgLuehsoBNisqWB35PJ7N6vkFItxmr2q+mUmpso2xTSLrZsE7AS6zFI
IXGNe2hYdmOtssALgl0Zealx0vtTTGHC2unDHvSyat2b7a6huBQc6AeISIH62zhyqp+lidOn3Ra7
9jfUHN8Vals55a0NmE0GmP0L/oP1EtyUv2V91RX3wfRk1tfSuFrAbjVuwnYcOpjLmN1KM9CAtgtp
XRduJN/NhdtU7jTgcHFUslWdun60ScN1FGxbvKsUBlhi2VnKdVrsevHeyCRniqnoH8pqE8bLJkv0
FwGnm/MjJAi6nZYr5/e6crQsl4XZd6/cfNVuDHEV35qN3f1oJFvR75JuTweqSE69sNGnHxOxop5v
87lxOz23K0MBREocokG/XLDn3Ixa1AwpkWDs+BRR2CMVlNVHJwePK8Z0OU2YeS70GxQnIMVQ6hhv
jfCm7w5AGda9+RAZ3+R8tLOY0bokVHkeXID0W8w4WOoUC0mhzkJ8P5MbHV0c8TancmEPI7k9wOMV
DgWNM1fGhZPjw9UorKJGBL4Q8j2tnbODQ8xiqFpRUt8GpvmrqQndFGAqtoiAK8flJdm3Mzo43l9o
F7wJAS3p4WKl/n52t5GoN9QygrtYR6iyk5BMifL8p6KrS5y/g7iJuL3hQblWrgLIG8kQuOoc1Fur
NHYoNvqXYtflgn9uCYRUixQkAQT1yUUT5/0NCUMMXDYcxVvJ9B/rIdTWBI4YyOtXgdKldhj4m1bh
UBWyk5UIx6gyTppeoBEfiCdjUtP/MJHldghrKHQRdWEmdi5UxN40Bhl+trd+PWxUPCxDFVqvXlVr
9C8Ed0bD3maILxW03teSlteiLc5HFIZJaBccwPtRGCOlRSK/E2+7qGxWYtKITo+jH8VIZt7XO9x5
NEtfjyCFKIU2NQN/Lt5Lt1QNgyLrbtuKBmnhr9rRQJJ4DkMyy++KEusulr0Xzk9C5Q/vGTlitP5A
DbPv08o8e8JaLpW6LOXbJNkVJuV3L1R/oXYFifo4p44abzvraAQvOfRHpbds2NO2Ih5N8aBZCc29
Z636pra3fvmQiwgy7vPxbiofpuZH1TJLxrswvRraH5G+V9srouUk3yfz1py2eXWY5i10dQmOsRKS
xNHAUzPnKTPcFku22DOq7WI0pUKPlMzrucadaFsD7y9PYCwq/ybvDpq+hUohVmzgqnCs5q06HRLh
N17FzixrMHYie3Ga5uhVn3Qk66xbo3ioDDKhrcGNmNdCsJaVn2nxoE2rYjzC4x/0LWdcb5xAbVna
HmtUKf9tGfB2myvdujYBg5SZK6QbERm7Pt2x88/CyhIezfheno9yeEuGbeiuzzNFjKKwk9VXROk0
1DSKY66coupbSnqrt7tY2oRD6faTFzNWUBbE2jWEq6jt3BKrgBrFekU7wLXsfuJOjHvDiyQxptr3
JowcKwDovMHNGvh80ZzyiWRnW0dOoXmluUKVnvxZN7713beQP41QSKqVu2aCzvzQIWiF54SypUYB
OrUel726KVdKvB+0CyDtD6c2YdnSqjYBji7+s2endhXlQ2BovnobRkFKwq5nTlma7aIbWNpY/9ZO
JEH1+XopfYimQd+iq2EsuDvYBEQL7yd1OAdDN2LGdbswQHo8JWbcKVciiudmsYdA3AhHEV+IkcM0
OCntLlB2fr6R/INaPbTZmg2lGZ8Fc50a9A4PcnaEUgyn9AQ7sNJOk/T9jW5pl9QTCBrr3QDZjdKO
vpvim0bF2y9mZKddVax7y+13snGV25lyT1Q33/i+o1snC8k+kc654mrBulfW2CFhcd2Yu7nP7aV4
LO7G5jXI16q2atNV8cvXN/RK+I116pPDcUaKYoBC/LT4LWhpbSOsYEvd1QxR0MChpH4wFLzUnKi+
xiacVkAeXZAVw/r2w9ZB0wqLMXoQWDvTjn4/ymaD58eUK/JtpEAyXjKq/ir1tBvcqxwaMfTsDnNv
10+q4UoQjiZUBGzo4riincR5h3alvc5ISUfjUEIOUmGZKviwRnaUPfi6k/Vumttz6cpY7Y6ORcR+
Nx2LGQXJQ5gfrgtqbYkjIvBDix5J2RjSwevYt6tEeepMhqDgf1fF6GXS/2HvvJbb1rYu/S59j9PI
4RaJpEgqkIq+QVkOyDnj6f8PPqe7LWqXWOe+7V3bLlk2QGCFucYcofJpIFrZNyv+PidHC8zHcoKS
yLNzRAT3tBXeq3upPRqCK4X7cHAL/TmYn4YeKVRY2/L8PVQflIq4ufaoLhtBv6sUW6EOEOGE5SML
QnM3z9/N/mCVIgemk4AzgdgfBhfL6qA7iQKYXUl63U1hynY9uaFmD4uLk3ik2Hn42GqlF/Tvqzox
EYjYbR5Fa14fGQSHc59uRbaB5ihzuE44w+OwEjp1Sg/NcOdn6dDLx1rZoMPSxVs1PjXfEShI9+RW
VgsMaOGY6bhH13dacBskoxsPG635qbC2RUcZM5IYl4Vg1A5Fc99qz1IYbFME83JFM8P7rpFsp/Xv
5aQdSJ0g151/kIiWanpPJDc3fol6ZNd5ZbdL5EvlpsA5b6l9o/shYW2QB6zrvmKU61EoaDbzInt6
w5pJIiNpN3l1Q6sck5OqB9fr+/sQSl+uv1fZT015lO1mICF3o6XY3FAzb5PZDckERZU0YetgP/Ey
N8W3Z/ldqPxo2eSBL4puchKecMWQfoaJb3J4qXFfwPTKIWS0mY5ptGE/GB66W4R95uQPzHKXjSbb
RLs58QNjU2JfU5KTkN7MmVs9dekeWNXPaLd6k8rGYyvhTnQPVbYhXhRzamZ9e4x7LzJ8nGXd1mN9
iN7wKii/hXvLL2/T78J9Hdm5ZA+nyYOqsMWRpL3rwVL1nQHucoq+kfY5Cba4rc9xwt3NKnuZE++q
ffKCbA9j5odGddWX4sqZ7yIsbC1tIMTRtVyZBH+SbD7O3pJang5/IZ+ShsCyIa5Ee6oHhwNiZNPr
it1esjBlL2QmKLhWSOKOVVr7TAfYienDR6r01ArGoRXTK3vGp9KTtgim53QR4UxDe7woPa26yWMh
6KdTEiFUREZfQqwc4v+2ouSjo2GEP4zoAt//iz1C6eKgxtpYPCUxVUWl9fiOiveqOHDIX75D9L0f
E+vKmin9EdZ8KKvBKgEtkYetT54ewsenDk1OkJNklk4EyMaLIyKNFrcAUZB3cswsChf8e1I8XYJC
dZsIm4hxujxnrLGg8NXO/IXY9p3lpyJNr3T6bG9IJ6gsziS8GXXtTMNtrLFm7OfoV6/fL+MvKX81
2r2YvQ/9fZ3cl8lzMfxeTB+nzyFxpMYhFbcWbDoNaeL2mkPNKYHC26t5R+wmkV/MDgQIa/JKKqkE
X/ZdYbjT6MrkyMcOMwY7HqYunYcouzGBlX3NUbfyHkBjSyHy0HocJh3wQhfoaiP5s1N7g9964a35
EHwrfwdP6e/qtfQ0t9zTR+H76Br5tad7w1v6kr9Lb/Uenui3+UHgV+1+DBy8VUyRNoo9li7/FeF2
kfx0OQ3Cdi52inGYxodiYyrbKn8f0h9zfpxkrMR8EpnE5K4bdwKuRIT62nG1HbRzUh/E8jV3i/rA
BF9kP65vpHRvAeKEuyzeFopvpZtpstmw8cASsbpAmHoSH+u3tLLzNwLRUfEb4J0SKxtLIHY+tvEW
v39d1XDQvdxwSVNG7UKzHwTk82lk7uBlm1m/nCLiTOrtpG+T5KCqvjT5AZbtvc/XVd2V4x0tOBy7
HAa2+s3Cakv1huqxMN778hYs3lyOHYX1bKvSZohtkuWjxddIReX4lthh5bSn7E14rXKnvG0diuvV
oMnWz13gjRKed558F5znVz3DbMYvYRg+qK/Ds/Q7OhXPOaPhITxUW27opj5Gfso/YH3LRndq7PIQ
3PW+4XGPu+K5+q49D5vSTwv8WJz0zHL/m9BUVGGgypLuxlBBKhsJc7WN7owtLFbxe9G6xlbf4Qzb
SI/6ne5XN9G3onSQOGdeu+t+gwSyceJo8KYdU27tqBw1z3IEL9+kG91tfayebDYTR/QbjxOM8D0B
oGFCJY7yDaxFPAeH4FEcwTtAfcSf8i7cJGA8Capyuz6WN+Otsh22+s+W1dorffldfkn2M2STB7RQ
qDxxX3plThWVlyxumnrjfKOBoUreUmxFelbDz8p4mIfdrJxh0Gy06WBFPmZW/Bnq+XVTKGzjJL4V
L+lRf+tHG7VVeMyfahwWasBnPL28JnB1YauXPvIjCbqv7sCZxCQJad04bq12Pwh7cziWowha94rj
ywiGyfr+PmyNjZk7MHPS2BujTay4wwNxtdLT+FP7NRxltP8mPlPOaNoYVyw4ActMm22jO1mIrNyv
0k2rbWSY4dlRNH1DdfnmMnXIao1+RaqNREFPHHhB5uyKvR9oN4HlNslekXxN8gOEzJJvknA+PqRA
rOFW73+rMfXUWaFFPGzjetOqxzJwlPZu5GiSeF3n8sUea4hqU5ZuB615Tax0kGACbNNEHOla0L6j
E3nlFPEZk4HTsXZ68DdCrwy37+NajblbbpIqtJzy3uhtY2SGB/GU2elAvyNKjZsuPUnNQZf7+6L0
TOwdXIEfzkpC9AUlvbJjf0KkuB22DUWnk0h/7bKV10D8LUdsk07Sq1WgeBVxe8ODjrbGZF7Zp2j1
fVpq4BNRGayyM0KcLtEIlLXKkGK+cSI+aYs10e10GJ9lL/Etb7xnasS1vUDWi2766bFKnUb2JCDi
J/lefZwT27wHJU+GezxxExBzgfMIJ2Gc7GCmO3K8IcPP/LE8zaLtaN+xOlBwkOmwILCz0gXLbBnb
97KBSPMOovA4eKQQsEH1iTeVbsOxrLPF++T3OtHv5rd+2CrJY6jezoOnsDzfz/fVXn5rtuEuP3Te
chNu4o11SjdYyO3ne9VNN2CrL3zfHcv7c/F9PFS3sj+yLim3qmLXya3BkETdkXjaYgfNzRyT5IgU
/n5Kj7nKfbjqPQwvEF+1XpfDQKH95QnGg8SWgw0BDpokxdwLT+vaeBTvuf3wW0kZ/iTe018TX5Xf
Amskdp60W7BBeFsWlz4MByLWGP1eOemu7paOZGv+cqC+9VWb/daV/eV3k0HEs4Wn4t1KnKp1uN/0
aWTewcH7xYNel5rtcqO/Rqe2tOPH8pGjkHBTPWQ1E3Qo1l3T+mndjwTTSo4w2ny9fR9YtGglpRww
7P536RXH+i5+BTa5MW/7G2urn5JfIfvzeNMcskftx3wjH9N3SwE4to17QGF+Faab5ElRaCu7as8R
2u4kDHLWqbroh2x4aIO92d6Oliv4aXmTEbQ9Habhoe/uY/WIUjZu/B56ruJWkh+bLDosD24mbKx2
Yymu0G+XeBNH/mg4oBhq5ejfAKz1loXbzVtHSxgtdvpiFfbKLBBs3Zu7+6o/yvJ27n15PsnqMW2d
SHew5BKKg4CHXncndIGTakcrfq7Cm6C1jSss5X+Ys3QqICGhRDB0UbxorJg9cv0A847TsuTVnaDE
xX7IpckOBoxV606b/+s1AjmCRLAd2Ae06MvmdFLqczKOQnoKAJSdLjZZMbFgKcX0J/bx1zSUf/h8
H6tZLkdjhnguiSAP8wKSt5JKGXrst09JG1TuMufvmlz094qB5eXc/cAHKohnTklRV3oWxAeD7IXV
f5AtFR9LVGsy2FNLq34WNh06Pqey+s63wvbH16XT5WvgyYMGYbNPYBkut/IFyFlPPTqcJI9P1YKP
idD0DFNd71wOO84yyv3u68tJl1juer3VQ1ZbmaE4AV1U+Wll5QvWSfHJjJdxn9Uz1mmB6RO/3bpx
vPyodU5Uc6LE3mwuNFoi0/CBhgunVLNmPzScGfk8uN+jzNjqFq5+JU5Rhwrnuq/v9A+T9+83COcN
/gQsCnYVno128WTaXCBLt1GWs/yt53oSbFk7exTu1I12Rsp5k3vlA/3S6BzelL+UF5Z6mqLxtyx1
cDulXmliX0/u1dLPKcAKVhNP6m9zAJfYF2I/RRaI8Wjg4jFnSzH7/7lXb9Vha53yZB9K+yJwtHpP
lVdnTtJgS0/DybdMZ1g8DRlBlKFd8PuGIsKn9WmN1NdunR8LGfD2QQhOI+V+4sW1ByZAITLv+a2C
vOi99OaHOqfJZeMdxyoBkjEoQCROTLlELcd+9IKML4NjZThx4kSJ21AEak41XnnEf0gvl48Ydwza
Oqs+C9fxj2VEqksG8GsmnpeqOcAcxHvbIGM3i9goK2GSbWbt96Fg/6xSqqtcvFOl4HdCBO6Opsj9
lRd+sa/DUUYTS+oEQ5u42MswAI7CmFv1UXGW5Viii5Pdqeo4bIL4hyT3VK1P81Buk3GyrvSTLnHg
P9dFwsni9IccfLFSFEqFESvOCOfBEnwcozJQpAT3Vx0PJzmWAbP01vv6o36a9HxUC5ceDkx0OP5w
S/+mVAiq1LWSUufnBPchrzH2yNkDDnlU80me+v/1xdaJBAUYQvCatPDxJU8YK8WVpvFck/o1JsUE
F3vzVyn1TzM62StD6rI4458HRIDaQDm4bisXFB+lVkTA7XA8B0sK5Fa01NoyLZuvP9KfzeLjwEU1
CY5Oa0iEFvuH3vYXJyXBfLGVan04m0dAN6BXe3qMsH7Q0Wsx/Sn68KcDeN6a2b3WuqHoadQ7EFqL
pz7elcU+iU6CdVdN+0rzEmyRLc3RMj/TPDl3q87rJ3esb5XmkRiwLHSldoMm0FK3beoivtCCfSd5
BgdFax+q3oxx1rK1As/SaFG70m+Ok3StcXqjctRDN37MH6VnA8mA7imxU91Se/Hn2XM62GJp15En
1dgwO/Lg9J1T0jLMbkvF6+LtlN8mhj/+OcQTumgKzgD1pvZrxQuNTbLv8q0YbFI88Y7Fpr/ykD/t
FOwR/IQ+vgrZYep9HDeqKORRnIn9WUwx28J3jh6fvVjy5Axd80qe8F0EnP/1i/3ES1ztxlHaIO8A
X1uxqI8XLYxoLDJNF8/0JBOOgQiqcyPy4NPD7Rpa1RUVEUhomLaF0JEoVVbX2sufPzaGPVgGqLR0
JfWTwEQMlzAatak4Z4L6jER3tf1e7ZfrovY6ctvdpPzdY6l35ZN/XhJYguFjEs6FTA1Tho8fvO3n
tImHqjnPetPedCa5cjjgRJqTS6FwBV/8h6eMGxOxfixB8AThmX28mNCJPWY6JRcbzXMtStu2yBJa
Ar+j8b4khp7dts+wEaaFlFXllULwH64O8xTbDsoPSjPDvABRCTiWUaTNzVkoRIueBdZaRXhUegSc
xDof58NYJzjgKuEznbnXrwfY58e8hs8S1UgmFxrTSxmIrMZViFtBc27zdo9hCuca0WK96HV7IhHm
yhS6bEOtS/sKiyG/XVn9l9E91ig2UPy09gy1otsCZI3dbhJwO+1l/RmL5MiRi2qmwYx7ydef8xMX
FAo4n5JXDJALK0WRP77iiE9jCBUdsDyfIbk14mMEH7rozz3xo7h/MYtlWtJTZwj41CmmA0PU9NR4
p1shFMwqE/1uEX1jVPVzS5/9yu19ejLA++RpsdvT2Mcn5wLASLDNg4wbiqe57kwnnObf0VC3vl5W
rS2ndPcpBgyo66rK3U2szB2H6Dp66WKZZpeaq35n9qWX65R7lXIiuxmjjRzGW5VcudVPIwa6KsnN
q2cJPmJolT8+yKFYRn0q9OpsVfC3l5aOiYU1rxPI6Y+ohlH29ZP5tIGunGydvgecC4nS7GIdsNq+
lYrQKM+zMSlQyuGtZEGfXZmD2lrZfdhAZXwiKK0xDSEPkFfx8VNhF6uULQl45xqyWowVvfymSNOp
jZZdhNXqQVdhq4WYWXAQqau9jgGCbQmZcpx6/Q4PLuu+DCw8HxboPZOh3Qx6Ot5WWqzsUwlMQV9e
VZMwoqJJ9DsrEuANLb3kL/IPEyKvEAXvVhgJO24DtBRQWM6mW6vWQLsLS8XMYoZtsGY3dKpwg0Cq
PFl54SZKxwtYFnVTGWL70IOOBp05PCyGlwWydYJWMGtdeW/URO528ZXy9NOJEsUOeioGA/WyxOZ0
8WbamIyQvs2S89LliROS1UHeUF26RkY2qrgA+aXJoDpiG3RoCkxYuwrBKHYnWr/ETjymcuApkzq8
4JPlLA1QQCNbjU98zDXZqrzO7cuXy8kORg2lmMn5/uPLrQlI7S2ziM8o3eKNMg7KndSVghfibWbP
HSOqD0oIBRWnohLsVKHBKBIZ7EV9jfWBgoZeaAcIgUHuL+kS7xYrPuTG0O3wMN3EGYEaqhDuu0CS
t1+P/k+bL2MRSQApZ/AyMIu4qMXJxGmESBuHldplbRRGx4Em2+rWR1/FIpMgM6fe/e+vyUq5Fh4G
bCP54pqjrEHVNYfmJCfdjyVrf+VR9pIF6S43A3ZDGmCCGF2pyaULfaSJdpXCn4utpDrEkJdbQ6oo
jawjdzwVWNQWR109G9iCSdNzUdhhgz+19KrlRwRJXX2T65B3IGnGNk+Fw2rojHXtxWgUQ4Q9CMpF
xBmx2boKR7Z2hmAQLHZI2kElvxvYlhfv+lQirNo3IH+IgOThbpBx/le3SUFe2EmebgdoPlW6Deb7
LnON2SOGCVLOYD23We0M1VMuvY+4QtHH67WdavlW9Bv+bxYBEeqbAGg9V5/0cmu+YF03Fq+Ksh9R
3EjEPTjtvWZ6/UxLDOYP/VLd03vHShK7n34L1SkFJs9rt8A6wiCa8s5ongKAPP1FzVTPTO9Cbrg5
zYBnpU8Wa4PzsXY7Vy7SXuGN5ZfOV6ztAsM3Vr4p/5SXYs89sq/DiNxI10J4P28HOHQyuWQy36Fh
XlbFGZreuddllkpFgUIxgXIG8W0Iv7Yc8Xv/emiyGH+aylyOmYCFCjYO/PbjVI61PBfjWh1PveqP
8kOp28Fy16Laz8Ta0VpPy0AMtFfD/G5Vx4CXWAbnqHuN+ptWeVPUX5L6axrBuqr7sPqVCccosGsS
DdOXhTDSjqbbPhBpxjxJ5tM897aavISD7HQ9lrEB+S70y1YLp4DWBuyKAfLImO6C/jRGx1LehOZr
T8rxXP2U19QJBSCDN9T2sbP6Z3R1xXh+sYKbOSK+A1nPqGvOXACwA6lMbbcbIsFTxsKZnREmnTri
CU0IyIwVQpl2uOHAk6CpZpUIG7BEwO0eBYQKUZihk4e2oPyStJ+xQEqDdG+9TpyqGgRgAoz+Atgg
fK3LfDNw6zPAdsOfymiZSKkCaH2GHmOL8WyLpBYnKZ3u4U37hoZgBJQnCuh5gLWUOdjoNdUpSX+q
dJFJ6QEY2JlRZlvhoxU+xM1bqZ9EqDPRawmJR9/X5NQsKItgvOVk8HEzqrWzyk1fvcGjgs88uZkC
jYIRS8aIhl2eC09arXembC/PJZsfinMbczQAFxpq/ZP8WzpPkUsrXFJheaUHGcmC6hjccOT11YPw
QHtweFf2U+4A1MebsnDUxhtZETqijOwW4AYam+yWUPrYLUU3Nd9H+VmwvDL0aArlJLePbp9iiO7U
JEr2mzW0pdhYHJKDmxg+4/jNasEmcS3ZkXqXNP64yvLmBmbIIfnz5Wm+6xrY6Ajl2ulFjGYac299
+TbR0IWOO0au8Tz+XAyXvl5vblAZ0qlt5EcrvQnIIZRvwu41JCt4+WYM3xdGpomKxaTuWJvWfeSl
rGOME9qjFq4pHqkA5rSHGM9SyH/FcGiEcwpFKiV2ECPAmzSDQXAgCJsIIh3GSNG+p2tjeSIKaldI
Dyo3L1Q/B+lhyM7BdE7oOmJahWrEbHY6W3uZPhXRsQhuFWkjh5sov1HDTZAc0v4myW7qfj3nK8sW
mmSx3JE6oUtuofq5dprHFxR9yvDUZ36+68u7mZgmFReuxyZFI3iS+vseBkDwIjM9kGZrlmeZBxjt
ubaViy0WBBF8qBudzmR5BXFSP9cE6IPZ5lY6HIFql4w4zCi7EjH1cFroBMaQTLOks3HOnP1ZEs9J
ko27pdbHO7WrVTJqwgOZGbEbWEG0iUTglBpnNTdOJ4uJAHWuTqmDjQF7bIMMGhq3Ab0Uu7eGRzMp
HrtgbeTKpZcZGL+XKyOsgLXV5dG0qacQKGaoMAJu2aYyi7wuLXqxsEaxKyOvoc0OCFBMT6+JJ8h0
iJ9LuUkHOFpfL66fz6FURkgP1wMhFjFYZ35cW4VKawmTFbKzHIjjvR4NLmnNrqwGg43LNJvxgKrF
DN+nvsUHSAz7a8fwT++EG1iFgqsIcj2GX8CvGBQOxqJp2ZlTnHoIq3tggdmvOvV33MIh7Lq+R+UD
StzM04hD1PIT9TjNp4qB/vWzWA8xHyrG9U5UvBroA+Hy+Aco/gtPG5cssjJ8Nc9kuL2F2sLePXP0
Kql5N7p8q1ms619f8U9Z9emSOmYwcPk1zoEXKECRK1m7yCoYaDt2rlkWo9Olxg+lIjEjV0MUFD0O
n01BynvZBl6gNnfNJD8qbIY3tTlD7dPzp1Bu+GsmUZKiWgxO16S2Jf8yJjYtZNDTlaf0h9718Z6R
GxA6jfcoLRTxsrCOlyBOZwKd4MMxPgapiDbDJMrOGPSDK41x51VE1NtyyLmJlJxNQhr5fQfXIqTv
SK734KuhJW1mUew3ck8EQN2WTtqHkh8Gre5ruPNsTGMVw5DF5S1Y0W1aqdK3cwn9KoriH+RBtAdy
djbjfNUqTv00BlQJbSavBOei9WT+cTq0czUFJdYgZxl1hT2a7eMsJtsrb/1TPYOd6d8XuXjrQail
skxG8nlqRToeuFf7sdRUEGr4n2oi/TNC2df1DEw202NPb63Xur8rpqzyE0Mk7oGjtzTKd8RDFPY4
wP2i/eRg1ZG6C7EmFLHsDBMiplxXUfmtMURqiD6hEgzfcnm7yrVS/vMsXlF1GTiLbGa4ixezuIpN
PdKiRTjpHQynkugbrxYJLrHMcNxFFYcWnbqgDw/atOK8YdigrzV1mFqjeWWA/sHyLwboajgFa3Lt
ZXBc/fgOOwu7NI5Jwqmvs42GkdoGYykSAxd1V2oyagW5mv0Fep6aaqSlzcqdFXcUCQgmPIyoCDjI
abkkxjVG4z/eGLmVkAiZ7gpuFR9vrMBsJ8kIATvV1ryQDDaelKXeUR9kLmsbKuCiexv6gKAd3mEe
CXsRQMExZuhSRCy2ZHZFZwKdXq8Mx/Vsd/m8OCAzk3lvnOovzn5NP8TJHFbhOQswSV44z+pKvwky
c9wvRbDTA6txq9QMnUklTErluxy9JdYRL3Hi5/ZTeVBol6piIWzDtsupFfTfhRXNfj0X5LMhkPhz
w//fYOV//bEg+N//x73kk8HKefievX9vfv5trPLnr/zbWEVR/oWmH6kV67LI0iUxSf9jrCL+CyAf
RxUcWukqkvz9f41VTPFfaDHova9GGcjl16DT/xirGOq/QCU5nSPRQPXEgP1vjFU+gp2oTGi+gRzR
FQOVXe/w4+AXhKmnGyZK3my0451UmvNiQ7aVVvVATgUo1XVo+n0bCjNbrph1ByI+JePl68F+AQn/
+zbw9gNZUddOoLEuZH9t8oWuSa0159xGg0Uxq+TE8aQ0sVLjZDcG3+JlAQ8nhZoAyJojLpJ6K6aa
11Nt3vZVHdzhN2iQNBDi6+IgCWtv9LTh/EXiEbLzxFCL8Bro9nFTwrwIr1tlBUlwiOA9XqKvSbIQ
KabTDTMjNlZRKeZNHBjdbamL1X4IZSQoaQChqCOhSugTfZeLJlyhWpVQS9Bcb5KARrsRBWZjX3mc
H9eOf98a90bDCRsLuArrrf/1OHuRRycJyJU0nHP2xoxJmEUsnTdFCiTibnlIllghK4G6ecF3fhsv
WuNmEivzlTv5uKf+50Zo1OEvs3I6tIs6NgUMmqU6Uj11sRBpqHlQ/Jobgc5nLYw+VHJa2qTQYnm2
zNe6ZR8Lx/9cG+qARS9JFLGe+fgQmiBegOrQ66KyWqBxDlMIB78n5iMlJxa6XUX0EvSx/hpqdwGg
/bkypBAimVVo+Dr9yY9XbvuGqt2sFK8IQ8XLBYJJbQJizG1LxhLoA1mvO7EwcWAbe/VE+pRkz/2U
PxhpgO7iylhYL/b/9pH1ZjBiWg9Xq+cmk3x9TH+NBX0NOFjYZjy5ormGO5+QNG4iKci6Sqw4ZTfs
ijK5aRJ57jkoTdn3SlokBbeTOvx+5V4+vxIsNjjkQQ/FaVK+5PHTsCmWIAW+N2sV/rc6tAhfVCs4
hn0KjXqktnqLkRY74VhltzEVw9MgIP0bNNHP9EJEVkSC01ujcsInVlFzZ0uItvXSBVcWpM/j9s+6
CCWMcw2t3os32MU468fiaHnCHEF7mvBscmp9qg5dEx7lLMhu1V5Vz/Nchdsrz+jT3MV7jdQUeoA0
QDl9XQzbErk+VKY29s1FFP21Koqcsseu3B6FSnyL81Z+oQW6/E6taNpOpRntqQBgDVGdX3FU/9PR
+TB2uAMqx3UMmVhcX/pD9UmYiNMcIiyIYyhOaT3hFTSXLGuHTsmWU5FbBaxGVui7Zcbdk2SJusWB
Np5My+3IUnsAo1XifVEL0vAiBbAhi1ATfNxeE8SmZY9NuyLO0kHQlBAtqZxP3aYtMIhFWJ9lFke9
qb6WRX9xuGZGoKxkj2F20stXcK/8OCOSDNuvWEo58RDFuB36sd9ij4n6Lhpjd6hL9FepAlRdyMmP
aUAeYUoTqNvX73m9yMdHi0nY2mam0bw6fl1MS5bkMNbLCZKlXk2kEnY1fftBTKSjhR1PkWfq5usL
/sPLZHNV1k4+hi7UGxdXVPpmqqTZ6v1Jncc3UcGaIu0y9VEWs8J0a9J8ocZW06FeyupgVZp4M6Oj
vtHkznggmO5nK0/Z87DotU1STPJc4e7pGYO2j6S5zJwob/OtJmbYQURaDhIYwxJFEiUYP77+HBfN
rvX18Tmw7qWqYiH55HxKRK46myms+q5F/O42KnnIetm3rzR+6n0pDdo2sLBoiHEu3FZLOLttXhrn
sa3AN5uK/kAIdhHI+kll2/O0WMOYnjbzXZAqAwZfNHe/vuM/7v4f3zWu8Kx569qnrwzxjwOuJwNc
IDpv9M26iX8rMon1NqT0O23O5ocI1clWZsLsek3Gck4Yf1gctg9y2eITGhL66XF6FA5msOSPpal3
d3Kp9G4nKLlgT8EyvyzlhEXWUkx3ydQ9GaGQ7oYmOApKgv3FaLDFisIw3E7Skl6pgT4P4nUarYdL
9llOmRcfTO5MxGCFNPhBL86HNhV6b1AGwMVcmneBoiZXxvDn64GGUcep0GbhYF4yB7Qea7kk0CYf
g3I6OZ3wk6Ijbt26Gd9FAkHTK5vnP1yPzunK5kezu76/jy+uqYa809J+9GMMW5/MSEt/CctkcMYC
rzfHWruy4F6IJ9axTcAUjCHcFmEfyOLFAzXSpDBDMQRpa0rNgQcdAreX+XmM01p05sG4FSL2nboX
Bk8dDTjRfV/gj4eEVgLA7cJHpcPzoutQOX09iC8PCn/ujMY/Rs2Uckysj49i7CpLaONg8nE5SDcc
5aXnMEB0Y2U6MofOxEAGttavrhtyW5GLa7TEf7o8eQRUcsx+5v7F4lXWuRrJbQlCgOf+kyhU0jc4
UhuBbjbgbdsp7iR0P81WQ9lEkuSVD3+BEfz7vfByVmMwbMI+OReaZlfAzNJGvy2pWWyzt7RHEilr
B5by0rvJ0j4SqmTcd6GxiyNL3TWiMdwps0a+b2ICJ9p9RcqRTgrGJu6L8Om/fDnEaMICQWAK8kec
3VrO/F3jZX085mKt+DqlwLZRE/muJBCN7Mi6fh015Yc55vUpYlb5RdaK56+v/rneBSTlJ3sqEK3O
FP14+bity0WBouQjCpWFk1Bi9TOKijXeJi2zys0aiFUwaXToi23aIhqLw7LZSlKEC9qUtMgJvr6j
dTR8WHC5IVz7LLBpMEN62B9viJjLXsxTOh/yNKoozjpo14FYdsdJSMc3Q+oOvVCou68v+mmIclFm
LwU/hqcMhgscKV/UYCLrQvXTsFU46FmD9LvTtGVDMq2xUYcx/2FYxZqTnvC1UpCv9X9XJOHyY1sr
NoCxPkSFT7aFE5bQcjTout8FCk3ttFsI9UnjMS52YLI1jjdiku/muKeflvIth0gYyvFe6aShdQto
hOvgDfJrDR55fdwXr2O1USWEAbrm6uH68XXE+ix3EKUNcljqILZx+h80xzL6FVcXhyXyTFPDrGDm
wRRk4OokasdD22rOEHf6DkuKQXK6Qcb/xJLKxfKLlBQDmlkCQmCSjrVzHI8wEDAQWIJNO8p5aheR
MF3lpK9v8OPngP4B9mGytACnXna8CePLpErqwEPSNgm2K1qSIT7CE8qJhmim3V6EKp0ype1Q71qA
/GVZGKJjpKqWevOMleRmjMOWzhx/06mg5VWuMhMQd6W4/DwUaaTh5gxlBcoq0NLHB26Uegc9lAcu
AP64aTZru64XX2o5s44y2pKtWUszrny4Oehy7H89Dz5tmhQ4FGg65nKgXvRQPl5cbaIoSOMYTHsk
8zstwoEGliUeUonDA5Hs9RUW3EW7hsWZC7IuszXgPrV6FH+8IABDixW8YviRUfTvlYAoMuPMS2iB
Kh4CRVAxilC1ccueCpcwtEQvnZAJyBkLkSF0ORxtg2iOMGr3Sq5Vm5w+iuAVGWhIHi7ma2RUSMnm
lvpqjq8FH14IHf7cPVs9kDjEdDb+y401isREEPtY9AtGOLxuy3qUCoWk6VAKn/OJM282CRGG7/Hc
HaxZwwk8nDu3mipUr4ZCZg66mLC4UrNesDvW28L30eIHSn8Zw6z1Lf+1pSBuEctqUVCfN2HW0ikd
2tmu5aB6inU1KF8mNRLL3ThLFXo+edAhPPaNfugWBYWnFmiDjagzxMW+T5qjNRM77Y+5MI/7sSbS
Efe3eNAOlUwL/uvR9483juc0C+0aNUza4McbZyTIhT4Isy+Z0/8Qdh5Lchtrt30iRMCbaaF8+276
CYIUKbhMmEwACeTT/6t07+CQVIizEzoSWYUCkJ/Ze21oI2MmTQeyLc6euyQuPneAora88ETH+DCY
U4blnme+zLpDu8RRHcy7yFkgE9a6Q4nhJGVynou1p9Z2bxW39ubopUpC509xSP/y9ua08uPbzvdW
+/0aWmiGKSEG2rMY6dkY7srAm2CJpE+eCMqXzlunoyxT50uoNDZIv9J4FFHYGHftHiEhZX+QYf7b
x7m1pv+sFKHl/9PU/M8NwIKGroOa/xgnhjB4nK1Ig9f6Soy4fmAlCM9JV8k17U127Z1pfRSelQ/8
j0vib+UfrLW/F2B49KlxbuFXXCF2gD//qsS6N77UyE7juj+JgFVM7srBvDoI4G9jCP8uKFt1nKbR
vS9jNb9fkebu51AvBztvOteNss99GIg8039MnvuXNxAdEFYPYHSccv8M///3YfHx5iXKHe1RFYuD
E5vxNaKboh7QtKkKn31QV8lHZ3OmU+Q7xj2mzhasX2r0zPVOSIlerVqT3gNXEzJLLqJ4iPdpkbpb
TvQMKg/rdwEmX+Sjw36Migp9m60pM2u6lj9d6t+rCOKSyCSgDwkQif+DifqfHz4dTBs0uLWPXZdh
Wa58RRsap8e1KZ0C8KG2D4FPHWGW8p3DNXkOUNKeA/JET63gYP/v5/mf9dvPhy4HmXsTIkbYAhDn
//zLx/x61UxncKxiaS+gVbrHbuLX2MMft7sQbcZh2gKdd8AfDsW6TUyUtPuMxLc7VuPinqfJ4Gkj
SBPxb1Bm4aGvAoVkiaSm3NbS4MMNZuddEi0oFInH+DL647EvG/hr/dp8FjKJP/z3d/qXdz4tLAp4
zi029sQ//PydVNNuRD7E2fG2un2qvDZ4iFWpjlkn2q9LAiShbMfhQNL3xmKjyH7UpfnGD4FbVG/V
6+S2/h8qhn/9SDRY2EvYBjG3/qXzbKD6+7fomiOgQnWvWCXe19yvO8bKdu8v3naKhZg/ZZxKj7wX
tj3Ym2jnKC8+EHETP1kXmMF/X6bfq3jGdCkWKrobJmS/voEWHYwrDtXiCK0r/rjhRIUxFfUP1PTL
oXJ6532oE/mHVu9f7jdGvtxr7MXYHFBS/PzbtFGzzDKld6jGMjwx+PTPUyewNGnSW7xKyjtSlfpP
4G+au0G78d8mIDEpWiwm9C5CDpRO6sERGXwOP+juIl/Hj04G76q1xH6Dacea3cvFOziNIy62G4p3
/eI37zho7jXOgz9h3cAh8on/9wnCLkSiAOcKmzUe7V+n7q1Q/u1IdA+6HlWWB6vF1zKxNnjXZP5G
shjeHosYnNHDnpfwgNVy9rPLKickfCEaLH8n2mm0OysDA7HQhwoPS7XZADzpxfUfNzfAE++6y6q+
rJ5YDwvriJPtNmjAS+OHJSSi+B1crO1TQS4Mq5eu/dCvGMxIm1vycYi6DtqyNw2HORNU700w4vQp
eExatJXbOFO7hea5nb2W+XOVGLhpVbh+ibpUo7tva4+pZluIa6B1aQ5LvyBniCXyvDQeHbsPvdXJ
9p2KegqCOBTiUoSueUx8AUpvi4LihUtXB3nTqPaHmuugOTrtOtO5LmTh3C1UOcXZX7RRe+lPgHCX
xJnbCxVC+8IgR/1d+z4i0o0vt5dmswIzfwiMevSEPdS9Hh/DasFBKQbdB3m/kiWXz2SwIVZLIlQj
zeoIeoVgc+7mYoLbX4RDnKO8jemWHIN8sS/crMvnueewl5tCX9jFM7Fp0biQ+2EndQzSpt3ZokxC
EiMU6gm9OcCde3ZsB1wrVbyvynR0IZFLjHlmmgbvFLRavHLxeB2q9nahirYEERQlaFy9Pk6+y7GT
yKH/+7n+bQDPDcnrnJQZynX0w7/G7Q4j2qmKV/pBejUeD7ftjk6ieF68sX4IrBT9brupajwO8WvY
B8gnJ8/7Q7v+26yNvwAny23TgtCOYveXft0NldUpHSOW8mG6iLYor10TuQeRIpqebx7pMn5LtVMz
TS3VnSQ74bwlmXNiKYIBZYLJl861/vHfF+fX7un/fSpqnPRmgCHR/ufXzzDy9h9tWRzUJs0P0a5k
OM2JghZcik9RKf6/bOOnWJz/JfP/VrvwhqNT44AFFH0LV/mlVxzapepitSSHNFuz+8YU7VW5lfic
Lqit62jk2ShDBCjomi/ayprEqGq5tVlejXay9cjVWprKfog3JV+hSjZvkRy0yYckfnDlzDtibG2y
yxbDUsfVnvunu4kr9OsLjsLwZligauao4Mz8+Zpl4RoN/iyKw+DNNj70YaLSyyhGUEupmhCzxVsF
TU/wQju5Atv+yP1X7pLZuhmiYc88rGWqDW7VFe60t9DU5rGoydDSjYGxn8jLVHUtOQCddr+WbUvd
vXQ1GKsxVR28aneYPqguvCORtZSnIjERHHOtVZfXLTmGL5VMeyB5/gyN0A5J96mKreHFN+mhOzG8
Sz34UW7dnLUpJ33om7UQB0iKvb2Uqeim56wgm+kWEhhdb/01KGtXedGhU2W/XFq7yG/D0NTo0AQO
tUNBJ/EtmcdOnFfdID+LM0XhKEI1611ceza8NrbwwUWlaru3LaMxdID8Xgzt1HdeEGJ6xxBGfatU
F/NLziWyIY4+TyIr7sANrAtrvX0qsTuINBh4ENwaUUazWPM1xPUB1XxtGskrLfbMaY5vCyaULl15
YTdXrjlwBjQBggglnbdjJubdgPwTCfxqIxTWok4NPr9adNdEZFgBG/xzwb4zJLEY1xTgSXi1by4g
KK61/1r0GQXRpgM0lkshwr94AaXPUZRBtJ1I3MZ80jk4m+ghjtKVwZm52PgWBhPaqKK39BKgR1uI
oAxqn4wjh5uRA+wEomEXLmnVuv7ntHayZ92UMG0rr2/dA0dRRpJap+27zjHKHKyIxLPTT4uiaF+W
h7UzEwr3gO/Ym7jTZ7E2CNSLPnEU5ErnFnbhQAo88v9mgPcrBsNgq0Ir3hJYfo/U+Ul1XdNyOZEI
XnZvteOP8mBXocd3mIZm/ZwkPX6CMeRgOmx95XxvG3rXSxlxZh42q0MMLThg3jvllC3HbOw6Il2k
r/SRaTm4tWoJmZJNda3u+mHYEEVvmHLp59sKgUSvM5hxdZyZ8TlYaqi5Qb1178nSm8T9mnIR9knR
uiqP3GY+SRp9OFgqTKfT0DRmuSdcHHtA1LbkX3TMo4tj49Rpc+ztIF47jtkFe1G97SO5tN2z9qaY
kz+dHQE73/O7PXdju/fNDHW+C0O/ORR2rV9hQUDQaOa0WO99HdjhzbFDDJSCZ9NcaoWEeOdbAxtl
7W40jDCdQVCFayube0uc2nTgAZd862BYxcn6rahOXrwse8NAX/5oo0HUO9e4VXiVwwL7guloOp6z
RWQrQSBkp8BiGtHY+kw6QwJSh3bODQNZ+8StR8KvNCFgs7AS6lg64wblMlUIqbSXDmfpFCMvdboW
mjyTfTF+CIZMesW6r+pE3fNDavbs7bxe5tZxol2R1tmb6lgjP/NCWbZ9N3lruV/sbRVDbubyThhf
cXqlGpZAOSctqG3OzYfBi1pMHiWl7NELVWEBzVRBm29lCPioGPUgcuEL78ZP27I3qefQu3Zyi94m
XYM1UzPelrFfZJaDsMHi4Bshq7MsQrZsDtNHokGVVZ9DfxDwPxaBB33RgweVzhM4MjlOCQPAYeiZ
i+s38wxjTdUfWjOnPwyytg9hqwi+iJwI058bIQu4G0UHD2WWJo3wd3YdJfNM7nMe1gH+syCRzTdy
SW8+GAyiH2LWveqEeMNY5nkOHpOldNCEiz7BgeKJcmqfK+6YKZ/DbphekoovekTsQsW4+m0NYTGB
vD1mrfir8VJHHqasjxqkDhE4YHcapqsJsaLz2rSeYdumdPxQhU31haQYVDw+cPMVwkxFtcJiXU2H
MYrFWeky0UQrzDzqTLIhN5XL5E55JNLpxR3n6b2Fiz/lemknqLpjA0J6Yl7gv88CHf7N1Y26O0mD
5R80RdIHZwuJUkGLZu/J8tU/MOfhBa/skooDYZGTe3EcC+TP1pWKX8soc4o9fHbjg17k0T+tVMTL
oRFr+X5WA7i3lK1dcInLYr04eCvmSzuP/ZtmDnCLP5gkxuva0TM3ZRS3R+F4ZtmVmQXAMiYTRVrq
Ys7djRvnTMQsbcrVUsVQJYKA0BOpUkxBQdRHQPycsYSU6/rVrijn1N2HXcoNXOkyvOIwlN3VoTrN
o0wqrn1nh+m0kacBkndw/Xdt0uv6rXBqjvJZmExd+2q207mjNqVim+Z3QyaGO9bP5cvW8owetrjx
nltkrp+WKenXE+Go2wwIXK9vSaCr6kCcJhEsU4trOvds4je4biC7XKuQYNCc7wKdTIy1AaXekkX0
lja9QhI1uigzGm8qrvi+peGMrn0ix+YCpDvu0+CO+wAXQB+J6dUs+BvzOEkgAaLCE4qX/uolB28N
hvSF3cF6ow8O2Y+qIdx8l/q3YAQ/dbGWOya0NXQ0jz8Fq/BwWZeItJhlMTOuIt5eO2VLTsGJigBM
5abwDxlZM3zLZmbfm0FSR8DBuJXHhgDL/jjxj4KzWEL485lqvKvyuxFKmanEh20IBNxy5t7bRaWJ
2PLWl0buDZvpaz0Jap1UhB3mxdii/nBmofJsJkJil3BZCbh3vDRPZABktqbEutuSnlZtaRLSw62w
kUvSWuzd9bFjb/pyva73AMzZzVqhZlxH6caAbGXAfC3alYOwYxNCVVAz8Aq0BZzmklmdk9nqZu+k
qIz7KFmbVXdzOcff0K5h7ct6fyJUQhFWxSyiVBK/1jh9raawrXbRHPC30eXbz4kjYT8uS6YAU/dW
RyRAGD3lQWCh0C/ruL2C17bTQVhn/T6vifs18cRLydPC5yJNF1KgYxkwzYFYTvHQt7Doejd4KWAz
z/ltyo2kjw2U9+A0LjzQuGydB79zmJcn2bo4/B2ZK8/t0kry7cMex3mdCnxy47IVu2JL0+uUzI6D
41VwbVxPlu9rpq875pvtfDahrsoHXXZIDnymWjL3hh6edTOharkwk1kvfV/606tdO4IBEjuGP5Ku
WklSmQbHfbGOgrPK8x4XRxlU00uYsYg6LGSKWkQ6QGWCjrgEHHm6aDI6dVv2eTVO2ZVzNZzAUBYY
3FeUsMu5c7tkOfLWADukxBJvOSjE2s+ThZHcuTAbcvRiDsKXcQyM2vH5nfMUmXHOR17kYGcMRspI
DOGwL6IhDUmPK7yST6FAmWbp5JxnldrpK4NPrJ+xdpzdxtJS7MrU6v65lPFcnNwhJuClhUzh7nTk
3RIWhrqjra6cjPAmZ7WnVNRgSqzWVXQqhjCWB4e1KNEnRPYUr/3c+BcEaIV9GM1mqqcwXSJQ4cJz
3FO7+d7fDJ0Cc10hTQD8c7H4LSKU/iGZVhaUUmfdB2I+yGXoai+WPKN18LWl65hz7aAh2E+rsOrR
OBuVZY/HYzyHulXpvhi9pN/zsPfJoc/KXJZzHmwyqHdVXImvpSeT9wJ3PNjCeI6J0AnF6D9nnead
zh6NAJnYWZPPLTHD6fMwdFgeh6LlPZQOTXXDgM5x+cllVVaeI9NVT9Ms/fGONzhzmKTCSm1SibUx
MOGAuo0VISln62gaKMClF+EdtbMh6YoH9T6wjDmezBDW4lLLsi4OPpuG52ocqTCqQWELnVdFMGVY
p5W5r7I5rO7GujINcmj0Tadez9BPfV07+7HfeKfWQSBfueVRtNRIYtFchQKMY4KFuIeDvok7z6fR
3C/RFieHMBnMve8VNBGcwZ73UBp3KZi+BCTyVX0fHYrN7b83hcCyh01yuBSdN4I+bBihn123jV7H
YPR7KNEIxg40LIV3rrqKwGPWK6Xd9WINyjycDJ9kTW6Ojk029ptbtw59SF2VV/SmGTGNQ8MlhPdG
6pWc0yl3UTiB8Qw6B0A9K+CD8TZSBNqpHH+U4cLii+xQE4ChjoNz4Vv5LVgNXelqhhSh1NQDwOwc
Of5YFfXbpa/F3J+iqkto9MeVsGbT9zXJck5RymPmLJiSu3Cb+2MKJ20X6lGH+dIW2nmV3WTna2tv
uthIhurd7Wkw+SgjWE0Nabof2FeObx53dL3HOEfo49DcHC0QWrGMiJJWbOemdQPozQtrMot0MJ2m
fq3rw1ShDDSeV/5tgP+0d+M8As0i8Ty4TiKR8cENh6G+Ok1mzHFMRARtPUUBEvPm8vciobW653kG
UE98X3qcpEsOR6Pb+jTUodvc8e6dXgytRAy5SEbfx854Trl3beC+ZUso7+qphPzb+h0mtNG7Eavx
hX3NIus+1iuV904KtR5LUrbTd9mE1m+f2oF9hXZpFQ5M9MkBjtdNdwetPUD6mLFLgck3tO+Wch6W
Cxul4l4SqB2TbedBi6+QwWqAgiP9rCprgc2zmZNlV2c2aQie4n7YY8Wpvs7JMEZ56imVYerlvwla
ny8tkxRbdQEW93s9O+SBhXKJ2SAP6xtzu+pVjb37F3cFdOOKCgmLWFTgXqaUn6rHchihLahoEd+1
V+lzuCUi2G2xQ32QbFW/7cPE6PWloLZw977fT4ikZSX7PPJGzz9heSB5r6WAS+4r2/npfdKNfJx+
00uGzTpjZqASdiJ57BtSN5qMMvUpkHE24GoncJrKY/OiPZbB6DVE07Xu7YLdGRrqWEA6z7RfyGeq
oPa+C1Nnvq8SB3o/dZz/EGyQfqmeZVY/O8af8HQvzrLuINSZ19Gtb3zCsNTbqedoSd6z5emASKNG
xJhROtkEf3Ydg6eh3aLT2sxDgF6xyECMmSH7HKADBRXrZxwCFC32kvltxATdd/Akj0WlyvdViZ0/
8wURpWEnk2uVbVBa4J+UYa427RbkEPhefw0rVSeQl23G64lF3jlNVpsyFmYKFAh3CR91b/s+b2qU
SXnfBNYcYc1Ud+5WuV8NmUZOPlPpXFEeuea6rb0Ic4YO9f1tLAWq0dTedhhTX5BwuzHhF15sUKsM
Pm/9KBn0dBe5xdKfrARfsvNsGfb7sPLMXZHEJPWE/eyJY9WJ29gXGWUMhrFeQLfyL4KMQO9XK87D
Np2JX2D2TEhfQ0rjZdjaTNxFQ+YyJ8+6mYlzXRQvSheEsZATH5HQl6hp3xTF8qWyDBiOIxv/bT+z
Chifqj4T/btsnJ3sMRBJViNmaRKG7QiwOSZT81lBTsZnRjD5YelY+u67ai5pbEqxgPAYkqJ7Th0q
5otqusK/3IKsNKk1HWfK6OkK5rq9vTMdMfYd5QcN8yVt50gRmSC1+2Gll90Ok6H0OSzeMNjj0LSe
2emhLb42DYkLx1XST7FzQHlPtG7RvHHIxPGZ3bM/n7mt3Bn7CmOzOyeqA/eJq5x8q5wuJjWmKBrQ
6CPgRILncHzspbXeX9JjKp+DzLDLS0EYfXXoom7tzg3cwVPS9kFzsau5NYl6Etcm7ACGeCxOdK6s
t36qTWZUvvar5hwUJdKBrOJuzQevynLTMT3Yz0Bhgn2dhOqjjSuADryT4LSveuTdgDOU5nVGWVsd
FSI5zqZonafHabao3hHWTHvj9079sCYLjAzO2HS8JHgC9VMn3PbD2rfN12BpI7nTQeiWV164NstV
JolArrFYUD22TfySFcOWd2yHvF3fCufJd2eyOW3nKfE6+JN5Gxzb6IOv2vbSS97/e1UrGDt1IW5M
iSJsd2MH4mluZcG9la7i3pWKjr0YlyG8RvwXnydWpTccvgm/ZYz6gDc0BSmqYcA45OgPdbnllUtv
D/+wtYzpmEuud1m2hvZlaDP06EmHQQU2hy0+GZk06o470vAmduIl+RxoJT95W8UqsuPhDJ9qp4GO
XEzbbC5e2fcklDgy/aAmv0HiEVfqKroWnnRPDStvYD6GgHFcwl9ZUYeKk14GTC+r7sWPJYkTTFFh
2vxNR993p2FobfEYrRvL1643wbelW10iTyMvfawy/tgdH81PT16t+DxE0LfFzheR84L2L1QnZkb1
gdV0Qbm2CuM+eKSUb/vaB5qVB4kTvHRMeWAJmDL7gQpu9g+lkY17boaGreCyJOK5GqJNM6DgStIS
mplK184ZjVO33ClpfQZdSVVxkm1ZAfTX20DnO3yjLZ/7tqbVHlmn4883gKxFncgfSGzshfwD7xtT
QQQsGEUxn7nW2zt0WiQw9rr7tNm29emXtrp4tgT1fW7USk51jJJx2AMZcCDYFnJaae1xdVBlOZp4
PVcTdjHE+m+G3CZ5yYJ6VccoNY56DTiW4oNCGNIdlU1SYodMEYg904gsvLqz9cWtyE2JKHJSWT0E
nVnV3ghFqrRT09uQnBmaSwQ8C0hHnw4oyydL3bbSpr9hCJfRNZ3GVV6HanQfpqCv3ww52xQAKbE0
MuizDc6D45+Ur9J2n9QpteUWCYep4bCsxT4sW/pH+pkK/kwi/d2gUwArDDBg/aQZaRYspmN9rMCG
wg/LVKIe3WSLIhBVG3FTOKbb6evstBUrydSoU1+hEReD63zB331LfkRacKI27AgJaYfhAVXqll0K
BKmwtxNnA9m7NKDbtRBq5JmflvA2rUhSKP0LwakjQuvkye1a/DeT7Tdiw5N1iz8yvRyI2wl6yZCF
iOyRYLimgXWDdlEfChxWy3UUTuS8NUVAZNTke3N9rkUbZ5ekWZqFTCAXmEta65TcNL2o9hgZY7Yd
MLfS3i0dxWkwRAs1Nh7VkRpCzv7J2Xof1reTSeE/DWPlXqgogRkB01BPhnrJOxvpJ0jXvYzqO2Po
qb+MGs3MoxGBEdc16odPJE4l39AB+1VedVPlnmJc8++KQJUvS4ETI3eVq2kWVNtsd9g7p+6kyyDK
leI0Jxp5QLa1jX3l5p7s5u0+os77aN2YQ8mUAUlPxELBbi9jyzecdBW2+5CJ2efMjunHpFtv4viC
2dNe0goSqeTp7dBSB3/rW1l9c/u5/FIsjd7OqWMK1DexrL8z3JsvIIC85KjcYuPWzEbb7qqsmd8w
CpWgYEIZ17nhl2HYW/kpqolSkvFclC6w+TFSF7/xko9j69rvba0mddFD1BtUHtJtjjzPhNKVNbNx
lk9TsJ7HtjVELGe3uScjYZBGUePzfkrWxqMnTkbgx1/Y1W7FPd1iCP+u8WDYtV3bpa8DGqSAxi5Z
lx+xv2UL0SYlMHjPhAhVG+6/4NmO1CB5G9TMvSnedHhs4kQ86HZh38c6uP3aZxUnSbRV3V6sYXIS
tUk75o4BwOebFeTEJeCvGb2Clt6PFKMDNWQYEppi0zCp+UnEY5XEpj9adtBflhUnxTPOIHjlTrK0
yR2l47wni5JgjrCrnePIXM2ArxmLIj5H1SK/D76Oqr0TDt30feunGUGPkfCfrSoXN0ceRR+/dRLk
FG1/mxFw5szAbNp4YCeGviPPWHt8DMex3u4Lg4nuvFJa7TmYbmFUTNZIT+M2/aALbx4ObtCIc9aE
mX+t54l1flCXfsAoN5x9+HnKFX+vkSWcwSDHHI5gi2ML7CerKpszDw8LxEnKnOue5RgAbz18p3tu
tv3m+c7fWbrRPw0OlD7SxJzNfess98yjxdTX8Ohmw7muSVwiUow4C3amDOjzRLR9hrW/dfx91W3j
q+46HlPZ1cxN62pI00MP9zXbN3XhN/lcrUO5W1XLjVukgQTkVHMBdl6xGFywqKOJWJBjcHVkmfEH
uDHEf17Tah9BVQ9OjXTRmbqoJBNIsqy78wL/avPJKFv5dJhlULxn39Y/oQ6Zol01K7K+5mUIXChB
dI0nMbXZEzYx8NS2jH0nN1Op5gP/QO8aXMJ/pViXsl1l1/DceqPz0Yy8rkiGtK0htGAtCtosn1cZ
s2QXPx4KjteyYsdMehAhKI4wEUySUgZxPuugfKwnqZrjsumJdFNWIOtuK7yOuIwUbx2PVco0LojL
QV+KZV1IXgo3Bps6btG1mLmekfqGWxzvmRU6DWshJPD7nr3vvLexYha3eOsIgDWqazoLJfsX3I2e
PAaOXZKvqxfrdyMvvE8UTMSt4RgcfRZEU/BQ+VGvc3iA9sNWjal3Rf9btawQloC8PQUm+BAMSaUv
6TxUcj+BcfDOUW37vxgrcK2Garo9TlO7yL3w68GcpCS/WVds4nJXKJGdJnTLtE99XSa7UhfrBy2T
/q9CR4b9KUtKcq+KpDgb9MQq72jqSnbViSJk0aTh3TIO4Olbh/kYVCeHLKoh0VV84mmfwzuKU3x1
eoniH3Q+43qj2PQRDYYw6RXDFZKRoidli9pU9cygmxLpy+oRNMIWKb2NQX3vSVAtbjlqTV6PdVwh
KmCorB5ctNruYTBeWcFXgvhRiWKpdiv/youU3gJdtRdtdTG9qO7dpF6q+6jO1I+1DUn4XRbhiCv1
mmBMgf0eVD7N57GTVdqc5cK8hkkaa9N9ZY3pgEC76JJ6vmd8SpCshsdUsPNjZ1DDlEe7JQ/dVvh/
N2Ub8HkSsUZvQgUFyP14Qq4QhNKevXpmew7SjXl1rpwNUllMjxoQVZkyePFiEdBCQSk4jPPKFZdr
VFz1OrjlQY+x+6XuliFCPm7W5U9StX/RPYRo7HF7pIgboUX8rHsoW5cWzZshphXMkDQzlP20RPPV
deoFv2BffodOubKZ9hL4tSr2jmsf013PNrhucVrsKmP962xtfG57BfBsmar3A88sZXtZfvZcoOOh
7m/R5YXQ7/9b6HL7cD+p0sBOEBNMzKiPgJ8UhZ8/vJCbiBe2IwQTgnMSkPUvVZJkrHGW4CK0YGnS
JTB0MpZ1f5CM/MOa+fnvDlGJ0EZ5bIOT8FfBCEspm4Ztb49L5BMsCM97V0yh5+86mF/iGHNirajB
2XY3J12kptirON7ik0xMAC0vc0E21L6M9VkNnUvIs0wZ5dNUI4kzug157VBa13ccdOWLNtK8axLf
2EevbsiqoUo1LaX7gGB59YobWmaMZUl5x0juEIphUcdqKdJ057PsYaHCUiaCeLrK4bEUW/WxjsKb
J3sEf7o6C3JwSMXmfY0ZO8g7O30PkC/lDHC7j4he52cWGwpaWLOWyFgWUPPwYBIQRUhJp4HejEvN
jxTXLxQmdvxaNUWc7t2JrdsO10Lz1a7w0rYdJbbTfWLIjBNch5GT5FXUt9+l7dCjw+txn+elQObC
urZZXqtSLfbkhciseEMX/ZdoTXEY6944X1CqoCZ3yyokGnMIDYxaHmwG2EFbeEe5jOPnJoZh8Sdr
wE3K9NvPHkMXuQEhbjbGn2+5kNnuJoMEO6dwpiPv2HQHvK26+Fz+QzAJb28Su3xTWft5icf6R1jI
5NiV9gHsJutlGS5PpuYz//eD8Jv0Fju6H4XsvHEU/WMH//ljVYxIfEaF6xHRyfDIYeZ+yKpmOoXA
WN56VvWnkbthx0BBkaA3F8GHKCbPL0Ckm/t+tbQ738jgD/K4X8W3fCgeDa6RnyC9ASXy84ea/GGc
SUvYjo4g5Edl/XzrD8Zb0LW0oDbr6hKhsPmT6+D21P/8E0VY94CTQ5/jVPzVURwnE4VTyPJKDwyx
a6WpPNtQPaKdRz6Cv5mNGT3zmzOK+jqCLOaP6Z5E2tlzCcfuqBwve45aVwPLbKmV/vun+rdPB86D
d22Mkf43Mq6H+Lll6+kdecM+mbbTpG+3cnwYfEHs7X//Xb+5Kqn2yJcBxkvoCLfHr4SAiqUy2bEA
2NDqhN9mPULNzMSmD9Pi1t/9jVoNHLZ/qMNhe+h6lwm4GBK20YU9/PdH+f1rE3LOIcN4P3QBeP1i
qZmaaTAhsfbHojbTa0vDvqt0DQw0HW3z/b//rt+PhdRH+AjV3P8/zs5jyW1t27K/UvH6uAFvIupV
AyDomd6qg5BSErzHhvv6N6AbdSRRymTdapyGpJNJEtzYWHutOcdczMbnWzO9SIGagmRFzao4jlvI
QQFpaswAoYTZbDxpREIx53xBMXDhtf/QXqLIX7JPFiEkTv0/MHOjHTBlYs2LWI/uhpyGv632ueba
bdb6imFJ0YUFparn6x3vPB1sFYsVLgf5/DarOLhIdgx/G0MeUhUboFHEpiSXfqfl1PRaLPqdCM0l
YBWJLulPBZnBtK042HMkkneFrVORDLT0xBdZSgnrUqSZfmRKIcB6oeev+QFV4irIMg57sd6R4WDM
PcxLHnPMUT7++pTza0g2hsIMwjZ+8DwxfZ7tG+nIKqojju1Im79w3pkLt8Cl+MD2Xxzq0Bhea7tG
VZlP7GkEaBQoxBx6GM1iiOXxa7hCI1mtrUP5JISkfRqtMPmPAsagafMml8IDfyL/oe0+e5PowfOc
sfZGlKVFuGoWi+lRLiWLaNZuVNo9ZjfRfb5wac7LNV6VJaoq1DwmSMtzVyZyJbnRIfxsqlLUO/o9
FZWZbtxRowX+zID8RNQOqZETwxJ3KJYD42Bp4Zbh8yV73w8z8q/7rLmAw5b8qsUmit1nueV/MfmE
khqXMuOmTaDIyOlK1ICHsm3Vk5GGM5lZpprHh5kzX3rFHREoGxx3ibVrODvhHbYYWgARFHQVcC46
/RGBKzMLNGONcugrhYbNlLX8jdy0bONS2hpXzFOyeW1qdlvvCA/DRV+GkRxt1bYKjk6MYAM0f0uz
uILu2pxyRA3WPtXZ5/aJAqH+aMy01VbtQFfHnfUBHkJMP05lrKBJocsBdC4paDljHRHbty8G6Jjp
NZwTwmvLpqCNO7bTfKj6GByypje6dqV2CJdiI5HNY8hSyzydoMh5XUqCgzHyW/PRwtMdrAYnN4Yb
pGzR6NG0xAnRYHzdXFge51uByeOWxAko8ywSdvyzXXbKuoIu4yhvMBrIAUwBp4pdup3YykLZgmCl
1Xj9vNqQ7R6jU6RJCADBAXpOEIvsII/2gManlpv+Qilwvv2zD6tA701nQT8glz/z3mHrlIGthdNm
zrpo1XVhhRE15W4NF2fqBfsZD9KzLRHYBt4TgCIcbag/rOXff1ma5ZRIeWt24QalmlUvgi+lvA7K
Ov2ea1I1+RomCKRbCWqwW+G0w5Mj7NjeC9qC4fXUY0DZwC015E8hQYKJOxqIi27pukVXTo6Mzgud
sNcPKRok5ZVEmWx8qKO4zvyaMnn0q6ptiGSymWysjEGm3G8n2EenoKTLjnHlxwUvgX5dzXIQEovE
1U98axzCbBOkg6SG/BjY/icREx2ybVs9mx8tBbm3O9SkjsAxDwxl6xAivtElLGyrZRz64iiB/a0r
A7oooWIBrgvpylHYQUGWfLhs+Sc1D5WNrJiBuc+UCdUtpiyI4XWKTwljPQQTan8CYJFsNwbjcmqr
DQMwMNptBBae8VMoWl9oUh88tgzpNybd9swzprx8GzW5L9ZojhobHXJVPziNigGlriXxvSoJuSQB
cMjeeHbQ8ckdTeQvDGfU2uuiWHmYxjiBnJ0WWkPUnRHuQo5P+U4XRn+nlRUxU0xEyoCI6WD8qrGz
ssWXWOI9LRXiwdYKZ9gNDAu1FVPp9mV5ZDlujaI0IqByUAhA1iObJGU7074rmSrTgI276VuBavJe
y9LG+pqmNvJzKaphObsiCFKic+m+h27cKgmjBxbLcaIhCX69HUbTtWy8pD7yGsLuKzkQa93KC8ap
zUhfkZEPpxikPkICsx7L0NLSPCUwVytrgKngDTQeplxx/Cp2Em5MDqxkkiuieLVHur+ulfcq/Syz
Cj5RVc3lUrZFUrIpSSPx1QSpzTYckwnWeTcuUPi56/e60sQ7q5dm20fHZ+ObjgcG+pFIKnubQTfK
V0Zkt9/GpGfMSPAS58gaeoPkInhj2oBQrRsONQ+gaA3FmqhtifNvuaUvYRWHSFThYYCVWJNEvohX
7ZhQSbfUovhLlxRJhbV4gPmmKDG5smmjlMws+tmaPfZsvoaoMHSkw/1UkDHVquGNGiN2p69jZORx
aAMjRCk3psrTzDa/l5E2G65SjDFxyimB2RxvjW9zotLex4liV95QBtN1zo+T7MS2al/TGUf4Es7S
zVhazWdO/6azdKYmVkDeftHT2SAhXVE561g4zL1K18fMm/S8spgHRz2Io15xiCwil8odokAN/aTR
4r2ppErqF12PvE7KiwfHTKZdgWzgKxqSememdswUWE1TUOgafJRdofENAizJ0Fjii7Erci/7efYS
vSTVgfmgdoxVw+Ep3RcIfzujrVDm4Iel+IalsO+lOnqiHSuaU9hV452sZBYMy7xSjkg4pWY1dVZd
HGlcwoe0ZssijVGdI+eQ9G1irFCysEjtZlZfiTako0b4H94AGmpc7gKZIh4yJZTHVUMZO/pmOo6M
rCDTNYy4g/RGyghIJCOW1hbCtUQl/TGk04FlB1+CmxlBx9Uw5hhhkROyCzmLfMcK9PZYVPE0+FAu
Y41OtFTcotKvX3SaZJZbQgK/i/vRbDzNDsvDvLjlXZkSQVtZKVoRtx7T4Xlg+l/ubbvXVwXS/5dc
lDMJCpNUzKuiSsJx1yd29gJ5Tx49ui966M2MYnIPm1YCw8mJfO4KWgJDpcKSUYr4NUsxuGydvI5f
MS1imQmccKg3ajZXT2GCDhBImzWy8zFDJGAJRRn54yyxxyH+kUFiBslz2YAVgm9mjJk/o/RZz8lI
FIeVpzWOOnI0gnURJTFsbFtNpttOzxvHDzJTvymqkBFHoUflXRuYhrpqyABCDjKjjfaWCU7n5kBo
Yvr3qv5GDiUeyz6frWqn6N38MpgRZYjWslJj6F3mc4YAH3kJEqWE7O0aF6LaSdzk/aACY5yqKQTw
r6nrKaAV6imjY/gSf1F6VmUhwI1ko34D6EyNNJYxYA9E8tbtkI5sP0XUBZ/y3GosT4AkYvuxHYSN
3WDgKZmS+XGG5JW7o96o99RtReKZPe7/HWSwRb/u4E/yZqMpV2PE7JD2lSqpEA90qXAjVbayA7Om
8SkZmZGyj49jdGeEbfq1GWblNpPLOtqaBcRNNixJkNs8BorxrDBXqYgdhAq0h7cg4aM0Qx5HzNSe
lbTAld+j3yt9BpzmSp4Y9YSZMlbPTRWp/aqxC1TobFPMmHUYhPA8Jkefb+pCDteSs7DN51mO4+3U
USqRoRor8ppYsZzDKVMAdZP12PoGDRr3OtK7yFwnpWLXXtSq5TccbsQ/iqziOkd1KQLUNZlpI0G0
fCxL+6mBt4CbUuAEm9V4XHrYZf1mM3qVafmq2uCZ02hY297UAv2ham1tRF8teuVmVGfbfAxMlp6H
15eHGugmeltOHxBEbwBHWiVJEBLpg3kHx3c/bhqqh5aNHGsWAV5OwhXpaH1alZjDm6xv5CunRe9D
nHMuPmlTKgXEqYdSb61jdgl+ZlAcmHehlPmNNeIFlUdVbnma1k2w62Mpiw9RriuPyjA5+Y62PX4v
2vXdW4ouq8BrUQfyrS3num8JQD4rtEdRg+RLIYNHqernzohT3Y8KxGtrxYrKnIE34Cv0rOni6HBy
hmdZGN6l7MpvaL0T4OgKsIvN0OLZQK5bxOspHsWTFcnBm6HMzkicTzj6UZpXn1MOivO6jvPymxXa
iPoa7kyCNUL0VlgUylysarzEBZtTSi9sGGJLRuPBswvfhdHNXo+Rk/SXoR4PFkceZsDK3A9bSWrA
8HQcgTkTA/C6UjPwPI/geQMmttJYW+tOlOZ9lyZ5uDb1hH0sM7WWn5ed7NGap2FJyHbmY1+m8DiB
/xS7jEi2gBtP8K11YNKxyBjmsQpgR3qyjcGB3DEdjyQYdax99qgidZZIUQbFW3XTfIt5rwIy2DZ6
turjUc9XTZpPTNdNJ0mYaZf617EJa9ud4krVN8mYWsTX8Pn28ixbaDk7m3XghNW9kicqiTYIHR/7
aspIVbIM3cvVpUMUcZ/FXjhVDMHzpBslX6d1VhCRWY/1mpXCHRRqHPnydJ76I+Oc+jNAK5wGyij3
xrXEUHnw7HhSrmYEdGw9s1KNq6JQ4uhYdAWhx2Y2B5+MPjS+1WwnhtsPiVEeiqlXbzC/MeDB7Nyl
5kEqtGJcJVU9Eoseg/ZcpTmb9REORlUtSNOk8nkexLqvDooeXHHTzzY6OfD5TsemdSJ3R5xGre90
gMWxYd7rZShh8ImAd+7tgi9ptRylEY9Edp97moyQbK0mjXGkSp6nlZPKOuqbpLRfpHCMZDYnhA9u
AQjG3kZhGuH4neJZotwA/uNPEmrewrUY1zhXEaEA8oqYrNn2xiGt5+vUMMmrsrVA2D5VdTdvKdCD
VqyiUuDzB/WgrBIVTYOPPrKSVv2YUSiGMuaUlwrhiLHO+rJWeGxJhLa3qt6dQEhL+T6nofl5loVK
G1jU8Vtg8l17uGlEdywVZLGHmlgK8xrEkdl/b42g7/0U2X6/K5JZv5WSWDc2VFQtuz6CtlG4E4qP
3Ke0cV6VSC+2YxTL5N2jEMPT1AK5uYnbyGYE0auF7Fs0LXLA8RJuNt1IuvAYEwiR3GXmEMlrk92r
3w12FkYPFubLxf5YaaEfp4mcX8czKpJTXo8m+TYNBP0XpQ8rjuPtZEcFmmdQP1YWBf2GIV4Z3mXg
sLED1L2mCIY+ZjutTTMPEhSFY2Yzmo0UbJZILxWq/hptCsJ9abiBx9rQ2MqS8jbsWmTrFny7wdMG
ZlfHcKBf+qxHenmL2BFv+xwhDaC8jPMXeQpjcg4+Pq//2eii0ke9otjkUjhQM34/phZhbCAPCMUG
gVp5BfThU4Vhb3CZGcurKh4vwXiXxtmvHRtIIcwJ4IYQQMeK05fu0i/HYofDdzYQhLUhSqJ/arU4
9ngSJHdD1Ik104qA5LJieIErI07Uu5d84n97eRoAwMRoHdGpPPu4wjbpMDdMJeR4QLQkSgmkRavr
zeOgR+2To7Th96wr0UuVcXuUNOn7x5f7/PWXiQ39EcTbXAj6s0v35JePT/t0ahrMURvaNcSW49ii
C0M9tkP01PlQO2qf8Ih+0eChoae2rC9Mj87bEksXhPkMxY5CV1rVzy5ARTUhA3WfwIOhHkdiHe6l
uJKfHT760TZF/2rwLL7Qef8DlbC8Kq0g8GAm40rK/N8/dogVT22CCLS8lD4xsYn3/VB0noo0NV7J
CaaGMLHtQ6IA08iQed+Bksgv9H/+uPRQ74wfsASQxarmLP/+y6W37QFzMN/MJqIMLfeGCcTtIA+i
J3rN0er5UEOKKu6iWm++5k4oX4NQ6dr1x9//j8bxr+ufogqICagC5rB0cOWzKwGHpSiJyYi3VlWM
ph9HuvVFbqph/toYNbGMqFZUy2vophiLJa77rlKIx+sMNlN36pJWyU6ZPqjSTVo4Zft96MjDWQ2x
aYUEZVspoVl6MvVu73QAX/pqzvwgqKyRvTtCjqRHJvut1EzCT2tUMZ7UKZl8mEdbIC+vo3JYV7ps
BtsEdlX+iNtCL1+QhdvqlZ0IfBZGFIhwSwuYZEsytkjlziwx6F5q0gRZi9LRMxzjGAxJL9MLecAf
bJTPzN0nxRdCzb/iFCU5bWjQDHoVnLAHYuoVTjtAUrJDmo+BcaFJ/sdcktxJTPlLzjYoHMPSzq64
jHJ2stIBIxkU59WIMGYdlPa8Mmo1fkrQgRyNrBz3osxJcKS4vgYeb2zSahmdiyn2Srkqtx+vAuWP
ZcAcjPkbyceaRZMN0Nvvi7GbqyKUwM6tndYG6zRgLJP2XYEu7qmbcjAAdtBjhEQ8SaCN5syFLywK
o6uGdhm3SAEa9GkkkKLZoWqb5A3iHaV29Z6ex1es1O2TjUs+3E4B/SJ/KKT61SLVAYnnOBovlTBs
k9LVqp+ltsmS/Zgg+83g4tbrMJfnYKurOAlcUauAX0e1QJsBFgPBSx5MlIYhXT8/i4MKsaBIe+uA
O2Mo9jQ/DP120JKxWmc6MNl7uzPDekfVSQKO05SRvsbXPkhuJyX2MQV3qK8g1xvPaj03Gereemzo
lYugeK0UizSMqdMFB114Hc26TOieEN0HCQCfNp0nT+k6IuwyRe2Sm4k61dpz+mHeDWd6TvxpTBpx
bapNQQOxqJs7PUGZj2lB6aedCffHfBIKmCziFzW0U8gzzEeio9SnoS+1z61kiOrQjnRf/CgCz4bu
VQ2idTEzXUEW3SLGjdRyntcZ6rL4auiagfNxO9sPeq9PhpdW4XzXcmMVXgkzxFwllAZkJgUSTTWL
EKCY45xwsAwnuBLQMjALY0zo9FdGnzjlCioDDXNwkI3PtzAHKyyFU7puDVt8rrJQJ5YDwsp+VEKU
sCJK2rUYp8T0KOL4CJGITARMA3hO9AF6S9Zkrkh+C0U+vu4TiDb7Us5Z5gZ6ot6zwqoc3sCbotV3
WQCgmIGrdpB4mINJ2jFsnOX4qrQSrxWa2QbRqj3dVGkrV24sWe0LJzLqYJQvCOHaVI3G67B1avNO
EWW2R8ukIBe3zSzCpUMyI5qnUlkHShpGm0IaFeOA8Y8PHcOEi6/gFwQvONtBnjuprTcQGIBP5Y0S
fNOjDvtTNg3oxQYgjfs2G612P0kNSibJLIanPG2F5dIIlsWFh9h5pfQj6Jd9m6ybJStFO5MSADiv
5CieQ2BasPDC0Wlu54ZQF6qZeVew0P7DMe7yepQJC8OL70Oxzp5X1KJC9Cqvp+WSdg+u+A1sD7JT
BCdfIqMZvny8J/0xw+X1TAJ8HHIikC0wXPx9S7Ikp8pgwmB+swxsMlYzXkehs26wPb4mxIDTTJ76
7EACYek68aArbueo44ZRu/2qmuHn1JILzsemzhjXgigLKjqxvSIY4mDlIJTzKIfKY1r1xTHCBY29
NNafP/4M51P35SPwCVTVZvKi2PLZrsrxLIhECmQvHKG8YDFQ1hY2qJVpzbRcQxX+mUwX8EhUtrP5
+KVVncvz64MdOQ45DIQcMfh3QK+dDWPLUiCLFES6FjEGG9SLKTzcdigwjAWyQb57ofa4h1Abo3Rt
zRCphzQk88vY1YZYqR3Qb4+aEZBTyxEbX54m1C1nTAwN0LbmNzMzWWvmTF8CYydnGA83jxOtbUOg
ZQ5rRTpVseVAyaH91Lsff7o/1j4zAK4tohG2IHLaz56hUtEHYVH2FWbkKVmZtHu+hwn4VkXBV4r8
XEoulKnaMo37/XICFoRZjwiNgpGS+ffVGIIWhDYU1pthkml6ByHpMrbIgdJhtORBoDdDfLDoRuQk
iDam6ibUVdoq0rhuvtyRIujppYyrBBiHw1jHbPKnos30DgFCjFOA4xi2YysidxaX8wShIhcjaYd1
HO5QEtGrj8vIyzgUy1vMezlHVj0hnhsJx1vF4dAfluExu2/79ONS/0cBZNfVt+K+a759606fq/+9
/OhbWZEZFUbd//n9j+2//xx+K5dAr9/+wDyA+dGt+NZMd99akfGj/8ZpLf/n/+s//q9vP37Lw1R9
++//eitF0S2/LYzL4recsOXY+H602MPnePj85w/8O1gM0ci/WFbQ2FAUIGhYToTDt7b77//idvoX
x3X+UmNwqxG290+wmGr+C1qLs2TMoHOxCR36J1hMlf8FtdzheGezZDXUCv9JsNi/FWI/F6LEEXWZ
GSPj+X0BDoNh4Qlp5WODNO2ms6bAR8HR+IloGr+zYFuscubc+2yQtpPatjtqRXSzrTyuM1UwP0tq
HZrQaOF/ShTO+1Xt1gamEAYc8UptSdl1cmJppxrrrhHVysruqww5H3L4QV8irZCQ+4LBIaPeRN44
ckThgITPZyKHjK5pa577EdSfxrSfbSUz1mwi4Zsid+X3wUlN2u2GvmWilmNFopjt5TxfORN0oinB
VOsis2qQ4OSnIiJJTwnvUFpuEdrTyNIwpcJUibaFnS7iQokZk2xAixvz7EbO5LcO0rnmJsz1yLKs
jTW9ePs+bDR9wwAOMTU37jdcKPh4Ej3fwN4LFwxg+VKDJj60TVNtsP4WPlzg9CpoM4lQxxzpb6p+
TsdB2nSdTYRN1yonoCzFAz5YCEVhPBwyp6mOac9gkx1BozVICFNAZ9Dt8tx+s1KBQ1XPEPL3dFSG
SAp3qWwVm1gz6oMakVStQndwHS2AWsAEk9FhU/l46rUdrMZXOH79KVEl24eZXF96QPy+o/1cSMuD
45dzpzVZIaOMUDlCYcF1Y54S4Y83OR4HSeyxtSR3UXEg0gsIF70kN1wxKo7iPdqNub/75ba7+feq
/ZWS9+NY8bfFfFa7JBKa1maslaNFSJF+irGtzFsoCIhJ7JVkHUzzdoh3hLeEIr7w6Pj9mfzzY589
i52gMKISUcsR2ubghdESej6lidcwxMV6U6ubQIy9L6EbvVCoqcun+dunPO8tmXYNOIhOt13HPjP4
h8ECNNY6wCKTk46pEcLyVYEDH1dbivzHeuWUnvhRM5f7Zta9Od/EBoWl8hwp6KDp0mUSmIPZKl/p
8B645S9cm99bEj+vzdnDDd6RiRiqnY9Z3ZKMfjvg8OAolJP20x6Mrzz4P/7ez+iI/7zQjxCiX9ae
aYeaGRGWe0z6TdM8IEhj5qLOwn2x0KaZa02f3RT7TXSw9sv5BalA6daPlnTTiW2T31eXonbeWQ0/
cOe/vJG2a0tppil91DcIosWwKrSjWX3hHOAjm/j4055Rtn9+2rMt25ZFQUc2nY6KvZFln4mzYp5y
UXg018vvGtBCMmGHfeIy81fc+suFl/1dGPfzZc+KIzJIC4yOyXwMY4+pYd2S0o6ZAcGl0V6VjwWp
gAfTTi6F7Pxek/18ufMbC9y1LNOyP4JsdWfjc5xcM5dp7PXA0yO6Gkg7t4wHDNwaPnshpyuEKgtA
Tr1wmZ3lc/3lNvtT3Ex1gP9/PhZW5KGvf7Jl8wrNLaUokgw58VDY9c6hKT/hkl0xIHYLhAmZYW3q
CJtSwgkutjdIKHdy0n3GqWIjQLD8PD2kxaujNSvbmZj9zcdq+jTbMecGc4V7ZB0tMWs9gLLFccRI
7diWd3YBQxD+bHaoZw3v8F6qnlr5TiTIbbXb2HhOJuGG89OAcE62b9UFZwYGLY1lH3XFnTJdI/vg
5JiupviNU4vXBrtgRpqLXls9gIC7Scpwz2z2EKHcHiwoD/WGgc4Ky7ur4bnVu93YDqu4sNZKvAvb
U1eY23HBpwCNwFIxngaTRLJA3hllzBelowUx781Ree4c8Qk7FxoZ0G9aZ1xpQ/QWKeKEq+lCNf3u
HXG20ci2NNp9x1rBX4rJsd+MygpO92oogA7lJyV/7dJtw+pwzL3dVAx2MRoxrpDyC124d9bKOQc2
AO3VcEafj61peDmzt+GoKdKFbfRHLfaXlXh+5koVuB+0GdRjjGDw0wi/ddvgJfO7vgjcpAEWafWB
sS4Rh3pNMqp76n0F3Vnq8GkHvE867GJdRSxkQ19eK2BJtm0gerfS8ZtVIZ7QupJyKHdlup4dE/pf
p7R3qoZCaqP3GaPnnpHphY/zzo19PpuYc8m0OxQCR3bIqd/CJcVjaNGCebuwUb33ZZxVIqiDYYJH
PA1C6UYlI5rDER6fZgel1XwqlzFs6M85DufeneqTjGZZvf34pY139n/5rABRrA4uVt7MxzETJ1KW
vFnWfSDZwEmjYcMKvJkTY0ewNj3MJ7KsVw6DEY7ansGFFg9hW7+0DmywQ9G0n6IUv38Mktd6oLsM
bDRYy0oNL46JiTy5rdjUTEPz0K0aNgl4S6Peb6oa838ju93Q+3YYgStNMApP+6RO3UaqPCWLfSu9
msOjEuzDBiZq+tqMR9m8DoRfafcRTrq83E567ZuROAqVchO3fXrJ1XUGdP5nXz9vXjApV/ShzYgz
CjdCCT6hAcDnekv5GjR8V3eFw3i6W4HB0+GcJtec+j/+ct5bd2dlE7QrpcomHpt1sYFXzljTLaXr
hgHxx79f/Xu5Y5xPXkxmTsiTrInsnJNOn3EBZW1RkcSf8qf2to/X+BoPTI1c22020h6+XPyQnKCY
NZyg5BUyUuV7/tqHWzAl0V5ckOqedW7+7wWnt/J7Yd6HUBp6piXHREHbmHxK7acO5sLcb0glTRtv
APHr1G/aVT1sCGQjIC2ONuqEgcjh+LFrx5XR7ol9mqxTrLr5pRS9s7zFn+/rrJ7g3CsX2cQ+MGXP
MH46NKFl2rjIIhZUtQqRXmK1rrRoUYCuouot2ybB0zwy23D1HX7Itr7V41ektPj93PYLaiFzOooL
NaW27BZ/brrL+fq384xhkuQx2gZe9ACFsXTqrjujQ2BxWDD5/SOTb8KkNRRcEdmW/R5laeMbkxtV
zFwJBnJHelbpeiyeinJr0ME1V4grGGnIO/TJrbEf8tSLu5u2uIoaiLflpTTEd6+r+vsb75WWpEql
YA+Ko0Njjhsal2RxSNZtLG+nQQaNeNWUjltAf6tAjE7NsW4XQiHBAdGMJb1bh8mnWbAtT8XWKDIU
WpVrmJRc/WrWbge8hHIPLvbj2+YsVfznOji7L1PJKq2Brv8RyEnkURORUAkgbP5SXyVMrl0EvJzO
C3AejyEyWgfVy/7jl/5hJfzbd3xWN+RVVmOvlZRjma/EFsS26c17GIvgvgCZ2DsgDrHreMFT+5xe
6dtkw64kaLVxsroO8ZBv83mdvJAQ3vnj/eSb9/lt/j24MqWbKnnWWsW3vY/f6TsVDp2f37/UmL9B
68k7pfg2cfgC0Gie4Hucxi3QdihOYFAPlAUm+HT/49f80fH/y9U5d8AgGR/7KA/Vo1GvmHqgVpB2
Tb6eNuK7ingY/JM7+iPUqHu795zXzzxM7OvmkWWUoGxy+yfYD1cVYl9qDNRfR93yWtsL04eP39/S
BPvbHWqfPWzzWUQEkXBNRrGJ1ogtvNzv23Vige86JEx4PVBo5v1sP6YbrosxPito0LzhGyBHdTvs
So2Ff1ua15LwTPrWFw4O7zzhiCL9/btSBkBTscr7ihA4OCt9vFW5j+7hlbvC4Cx6HR/H+mAtCR8I
ZL58fDXOErX+uY3ss9soF4FM1m6gHNFD0pIv1TXAIDQ6L4PwNUbPpfYmEBEZxa40D5lAW6TdiF3F
UDZflxeeNWeukJ9v4uyGQjHLnMtcbqhxa9abot6XJKA5a/p61arq3JJiBtHWd/VGXhuQqbG4hSs0
xMZGV/zmRDya03+X1ZuB/r7ux84tlIgaalC11vARKIjO3S7ahgTd5O78+v935c4T6fDFyHjalu8r
+FLZzGFPlNWx1zKt8Ni5tWiV7TvpPtpkjGERzZ6keeOsPn5x4+9ViXEeIA6+HBpCw00mO1eCeSRR
hMQ7kxSGEF9yi5gt+gTXD9WQyjW5dpqTVN4MJkhnN3hSh/vQ8WmkgeYsngRKuttRQcPtViim6/Ug
Sas2Xcf5Wk9ecUOELSIUVzNuGCzY4FVaoH1ubSKaoFP0TQSgYVNasU94O3JYkB19zOvwrqx9Gwrl
fGm/f+cTnw/gUgnNCzl/ypHRsStb14m0n90bLdiA2ABSH7afFS5F7vVe6tsw94wLl/q9J/p5Km0k
4tlUSMI4IuCkwj4BOzbeMnHoIn8Ot0Lhot9IV/2OyZMzQ3d0521/13t6jnXNVZ+UXZq9kuvFIVq+
CThYErnFgryyhxvByu4uXZ+/H18M46zwSPKOgoC533G2tua3QLsX9S2QZJG5t0zQ2lVFiex2DSzC
lXNhK33v8WKcbaVqn7UErdvKcbp1rtnuc5RhX3t4qqTIURC42qeGVZVad5N5iuMLLZ73PujZPjlI
GpSE1lCOZAMpxhMQL54cl0zg7zwcjLOdaBwHYmwzk51ogt6sEyXrQsF6QRbWwi4ON2UVcJuMydPH
9/GZo/afne9ccOaMRmbGRFQdwyvnzQkeBKBa6gnQNYRFfFOf1fsY2SlC/q9hUK2UC3vXO5fwPBWn
CxRkJJlOw1uOIFqh6noS7SWX8DvnmXMNoyQEvL+WX24aLwFaF+vT2N2Fr7gdkcso04XBAVOuvz3F
tWWb+KVlqre92RVxpxyN7iWzTUYcIYQEumsy2UbAZj7+fsz3Xma5gr+8DFQYgyQgRTkikd3JUdp7
sy2dyAsCKIZ8d3atxD7J4w51mtdJtQ8V0bUJj53L16a/71TJV2l62svtL7aEv+wWdWuXfrFy9CA4
muysQ6kD5GjVJY8VpWRst7cSx3Qttb05+qLL6xy9QcEeH4wFInnExQoxp4m9dvTXPkW9ZO8CWf2c
cYjIeoZT2yR8Ag5o0rum0TlOn5rkoVH2gSk/gd/dRKnpzqJfWKr7VAk2Sfac1tdpFCKqRvoFJ0rS
e56wRnypBn3vEp5tErnIFCwmMxMe6Qv4PxBQPqd5F1WKi+F+LG7McdueMpNBOeO+HRZdNJ+csysc
UesLX+M7i+Vsy5C7xjLKgLcgGtUb02OErFi1tl1dXHiBd0YJxo/D/S/rJIsycmssRkiDOj0YEz7I
cHyY8GANE4avZHksJld1pG8UnHHzBKwaH42ifZ3s2dU6bVsNwot5RKAw1umdxma9K5kDfvzxf3AV
/lKS/yiFf3l3eaHXuiC4DFWZ2560V2ur3ffXCYXuSss/meXRogL2gugIri4wfHFPxxpGi+TNj9AA
6QI6g5s/f/xmlufR397Lskx+eS91gXBKBEI52tPnxn4QoGg//sXv7DvnI+nYLpdIJTx49RL9um8o
z5XiqTd2rfNoxETXNv7HL/TOM+KcXpEn2FG7kU/QMkIg2tcdNImckUM3ZZssOrXj949f550b53wq
FBFwxzSQNZVlnzTSWm7x1BPt1l94jr7zRfxQJf/yRcjpFEhOTcGQjqpHVoSXDReaIPrytPzLd3ze
105AchLJxCOgzFYJ9nwvvdMUr7kOtNd82jQCptlK4G+fPaOjJrkP9TtHuWVPsx774UHdBv/D2Xnt
to5E2/aLCDCHVwZRWbItxxfCkTlnfv0d6hvQ7bO9DdzXBnpbEllVq9aac8xdkR37E2NIgniSGwTh
i+qFX+1nFLOYANeuuJBtk9Jp1xp08+bu7z/4N0H2/zuNv/eY80Spqpr4ds7F9yAHKlnZ+VjbpH8N
M6DJHhzkw6+j7586GN+7vkkQq4UqsCoHya3SfYMRdECWpfsFezm2ttja4+OrOda2Vh+v1HMzp9Tn
6+aXPsb1qPyfT0n93uEzZ63JCX6WwCaSDDm09iAco9pGJPXLz/nnN0y1rn/4X29Y24fkkKekgmca
BNTpBli/O8KC148I9eQAFecaCFAGNuISaZei/6Wd/k3b/H8fI7L6b38XXNakp/O1LJ3JP+sdROwL
ooidZS/LbbCqs1UvuX33y/X1z+sUgs5//5wpTm0jCYG4hxyNCvDhCnvUHjTCLqxf5kQ/PKnvLZU4
0MxOGtlxmvlMWFV/xZDOnmBYv5Q5Pygg1O+9h74cusqqSi4P2UuMAHE3Bb7xMtQPAVDKqwYMnlxk
/1a7/XBvwHDx319sFnShsVC27rGliotn3lzRto20WSKn0tz4yTilwMnIL3WyB+iFv7yO14LjD++7
+e21EDpdTNuJXake316VZjXKq0Ff1ZukIvvWVtd98xi8wFn9+5/7oamhfleo6nKnZVXBn0vMzWJt
NPmLnIO48NSUGCEHpSVdXZiBkAPwKBOUsZUXshA2VWRzCjfZViChIHfTZg8a0dZSFLzSthwjRyE7
GvRjKruQG1Aiz8Tk7uloJ92zqrzms9fSx6mrp79/jR/2RORe/31WsDcUzI7ZdZcy19LAX8QXszEy
eyFBZvZA2kn1/MuO9MNK+gfp968NQwoK0E3ggfaR4kyxN9wF2fNkPciPf/8uP+xH3zs2gqbXQ9KV
6l5WkwHsRngo2+GXJfrDmYco7r+/Ux5oiQosjbqG/Nmk2hQXUV4Fr4O6UQiLsVaDeR/UZ71+GAt3
ERyh8upb4JlF/VjWD+YVgJU/mQnG3W0f1M4yktk2QEPfDpye4XbU9iQxx+pm8rkZhsJaplI28l0F
RZCucz388gT+XNuo+vW//+sJlHpBTiV2lD0ZWuG90t2ScoctFsSK8GtC7A9PWf92LJSt3hsQg2ic
9cYNQULvUnQvc4PT1uTQTfOXaqVOOkYeFsrnNs5vew0ZjnBuQZEQynyqrOD27+/DPy2cP+wI3/GU
fWFqUUdy6l5Mdxo5PoK4GspL3d/W80kPoA7BAjIe1ZNMvzNOEJ35zQw66KhXvtJt8whB0NK6RXZV
SkAzn2kHwXk/5eonOSwgOsga5t+kUTatLNPLSxGk2n4RHntoD6ofS7RnOhdKLxmmoerp8qfIjAB+
pI1PKDEokIC2Kuq2iA9NPeEtcKuFCyVDBLPbi+rL33+FH1bF91biDB0XME3DAtfexe45CH9ZET8c
Wt8TqZElYrYN+XGX/AQNpYzWFoDJ8Delz597GPgO/vum6qXaS42a8s8TeKhnzwZJE0O/+f/6Tb43
06KmHMhhNcW9moW2Qjsh0S5//5d/qPrU7z2zqWs7+Bq8/VLfH1KlpaKLuIkGJ0NB16NNntIaThnc
g/eAVqTbYgCjCBtxnreOXnb7SlU8dfj6+6f5Ybn/E7r7r+UOVqgqW7mlsJDSvSgPTjuV3oDbL59S
t1Fz3NjTLz/p9bn8Ya1973TNZjIQZ5tw3WhWeLpCcd0C+lpJlWd22z7y//6Ffthb1G/Nhm4gciQp
uekrZNCoD0Nwze2xi1MV/VJc/vCLqfJ/X7taMXqD9DFqS8nvbwPGnBYndk2zmxSSX26y/wgQ//Rb
fauPCCBLSHPlj6i5h/CkL18jUo4pYrdKYafzUeK4aBH/44wqGNzVX1fThMXgA+nA6u8/5A/zfyzJ
//2iBHsryyjxGVJuaarT5Scj29OqMdCDpDb4UtMthYcyHt0Em0v7lM9rnZFMfjBXQ4wVfzNVB2GP
QOHj7x/opx/lO9iV6BkhFjEF7rv5USs3zbwTS6TNKGEW/aU2Z1vt13iPOEehcTB9xsRlrglbN6aL
+FqMQDx/kyL9Y7P4w/P5bgsXCsMIZcwZeyI4zz0o5fiZACTHMvT1oK1iZTwkyiFWbsDY6xlAnAc0
ZLm0ETvOhUMuMkbZBRCX/v7D/PDKf++E9lUZWUHNhyGMx+k7+u0y8nqD4QzCvuiXZsEPm/l3myhV
QT4YEbtWZRCsTDNSu62jFRvE37/DD5v5P7OXf+1D/ZIiMyfbaF/0dN3xagroUSPt+Pd//acP/+1V
jhHwFP3ALgeLwEmnDTp2CyR7lfxyAfzh0//jHfvXp5eLpRUT4o/2QD6/hC64q0ycsUVVvP/98/90
PfsuVDZq5FiaRmurYa72iiwLdT+9xVaw8ZY406dpR3DQ/v7HfigH/rmz/evL4FwcJNLKlD0E2H5t
QrR22rRuftmff/wq3/bPVE3+T9MBmbW5xb5qnHLfgldFsBl2NK9x61+eyg9P/bsQt5WmJFvUnu4D
ddYitgStHc1esoXit5nbD0fa9w4aAP4mnOXrrZnUzXLdCO5MxKYFs59YKqdB0ZH8cur8dAv73lED
KKYtncH6M8a7KXaDhoA61TEQ9/bhs/AkkFb1mxLohxPuu2wUeKmWqSEvG1l13DWjatPlH721mozV
RLDF39+yHx7O906bmkuAN4gx2gdSJL3qSZU7JKeHq7bBnUtYhPWbR++HCRv2/P+eY0MkB6EEZGkf
EYtCaDOBdHH7lGEZhqVB9AJ6XwUNTlnbZbFRIYAPz0VDvHH1y3r6QWGhfncH4uODdJcMEIaC7Vju
+lm0CyhzhScyBCFWhWjPBU3mNp42ebCZ31nVffiZZ/sqF395ff6Zvf3hwBKvi/1fizrojNxC3zrv
sTkwAwH4lOBDfRYNL1L2yeQtge6k5nLsq2PavYCKstNYdaTyKScmASAxaSf3I1xSUsgcBaIazIBb
glTAnrnWFHpNX3s5Xnzyw6iI0F1lHBA+8DpbyndyVZEW9jpyySlQMY6iJ8eX1vgg0+Hv75Jy3Tv+
9O2+lUslWE0JlxKau3ityxcSYQk0K05yGNhZdt/qyFfDM8Q4u14uRaL5EYZIvUgx6Rd7zK+nur4w
xEYPyxsC7Y24ylChvXHFKhH+rZ/62YX0YA9SgfB2so3IU/vj3Om/vCH/XFn+9Pm/nU8madcLzn98
KAHwBwuCwaKuFm1NjBJlw8UcUA20vLYaTE159uXoIxWOVdmAxGzgs74v6WtfSv4cfprZI4b+MdyM
qmA36rpLHoXk1CPERIBo3QWpn3KNiJkpA93c5SwCfVmJrWUTl+PW0qOekQ2jFScVfjE5w4J4o0Sf
8AicKkLXEgnE0jxNTXYYBD+zMMwDRuKfIxzLUooD5l8HQ77O9G4sf7mc/nkzUr73qBMCGfpaU+c9
2CdbTTexHaKCDkvml/PFGp5/eYP+XENBS/7v+oh50OTOoNqEFnLAymCt0q/Gp3msrWWfI6O1uV0u
xGFD5tkbT8Q+4nbCDCU7JVks8p5k2WV1C5pNttv1EDl9S63+Kq6HYze6ufnLi/LDXobP8L8fs5ck
FRk/Lzr7SFq8JS7WuNPiiXgd3fTJcLqOaTHzFUciA+b8y29zfQv/59sJuvi/f1QjJkUEKCFy46m2
49jeqEtIupMT6qf4sTLdsDot0mWs3vt2Jd7UgQNDczKfVGKi2q58lEmyJQTrvQ8WV+H6KsarYTzM
5AWS0kjlrB0S2Ct//6w/VBeEKP33syYyM1gBhPIevHcdLisLNlwnO6bMsNVrw2eL0XZyLptnse5+
Kb9/uCgp36FFyVy0KRBJqktCiv2RTe6okbdqboY39cJFDTEy2q/dvNMu1k3xNdwC5F3OEnpUv9xp
vxXQYFJ+eE7fdpHWJDCaL4tCPk8uqmjdiPNTJaRvxdDflAqZsXSVIgIuUxqGC0N2qX9SpFsAV9sm
bt0GMnlJtrLMWi5u5uBsxquyuRnKu4RYIXZLp+YOikvUVq6poNN0JnPbifP5A+bNtgvnY6Pla7Ps
HpqkwiqRIGMkXVIi6QGpMF5/bOZ5jeM2bnZL0Ln1MHohOZIjMrks8pQAoY3Y3ZLsMNuNBZFxKFcW
nLV6Ul0k1bYpb4p8n/X1YbTuADm3irhpR9ZhYRLwp52kwOsm0xHkVzZutwvGVW+Wr328EbUBWn5m
a+Zzkqi09BCpi6RcvOXlkjpZ9jyTjlsYXxA51uZEYNIi19D8Tmm3qqZHMV8JJOfaJYRLwpTTdZIO
RLTP50jNcluRCGvJo84zSf5BlwmUbgG+2vUAc+gINBv8XltVI8YtzHZYlB/h+kDtKO61aPIrVX2O
rMyZ2vwtmsZTN0UbyfL7CvFgV4jrrgN4OYJOT/ZV3OSbReWdneUEhogOfZDQuBK0rqLoHrCEJOgJ
q3lOUz+Xt0n4UUKrU5HPEr9hRwnAZwPc3TCeTHVgCNdXYndTj/oLSMuj1ViJ3xg9ZDgyn5P3gTzx
t76scxCxNaL5gnx7RzK0AgeMMBVwEdNkI4RYAPK6vXJj8ZsMICkze5B1b1YHW1NY6ozivQJqty00
T5HehE+kIT8m+UuXdcNeSzWfoFYyhFPIx+r8QkRfti4VrX2KIhSellp8kc/jL9AZ59lLursgOo39
faOfoojY2cJD2zlj0amHNVpvyjajiM4RaXeB5Smhn0pOEmxhw6GazzGrmhZATiJyI7zpN2k9M2L9
CFTCi88KEONol4SbPFl31XZqTi31DpmfjtITYB979BhgjUWjLXYuAk9e3YhdS3dzsrEqhojxXu33
Ismc6g0y3Uxdc9tA9GYKt8O0j1rmj7qvNQ5XT8PDk684QfogLgdsBzlwtbwRwfzagTDvMrE+BKhe
cq7uqMzO5hLdWlhfZ6Oyy+o4pncV763xNIt45Gr80HfQbvZl80mS48SaU7G8hPJrNfGSKMNt20W+
maqP9G4CPTSoO4WJZIiETr4YIQ+FAJjAfGSNS9WlUM9LcCmJo90YhXhCLXPKGulArKZXY4nazF34
SJDtiowKW1tuU+mYQwqcxpclLWFO2/NIo0rofal9CGpgnVa3m8nGigRrOyqBtekK+U6Z1Vvs+8qF
AI52neP6F8j9UyZSjYlkIznIqQi9c5oi3mi8Gio9kwbBGFFKpUg+3iOBEy4Qnwvi1nHmmUe48MF7
lvURdnPtmIa4MRQvH3JvSivMTKt8Wh6HmlRxvIqDJVBR2VN47J9hOPOj5qdhBBcgIEqLBpcUOeZu
pMGRMpDgYyTp2NOyeEUNzuAf5814maQEQNPilprilEbLQxLrjVS7heyBWgUAbDflvhCKEN3rAZbW
kKFhJ1vSww7nXv8dNcbjty80NPey5SexZq1qsS3XSsSoz9Kr57pSz5VM3mMe3o3jqa8/u6SxgSx0
s5/WF5OnrsfDRuhcBrKsjlyHGtyL8EF3urCOzSJwi/64IP2FeL0XomxDdJ4biin5drF1CeAouAMH
kyLod3LXor4X0i0/8EgM6UGipAo9JKnNHj6ZQiapWxjnodPYXZEGZTfiQArDCyNL07rDhCIOb7oV
aLZg+OELYXXivMYZgp4DzFKXOdIb/2e9bJLOqTCMmLYEF5xRCIN/xSbEzSUXccTwVO5FqKb5bSmd
Y2wUhddRhof1ypR2XXAjLF9RXnh58S7lCGzwdBCLSVh8eD800VpIsg3A9/suqREyp6Xst/k2kpl+
trlvDpFB2BJCYAvYwaT7LedVr8hIx1On7Rvo1JgAUBJrHGkau+BVvroLlQs7eTzjvyIYdHjRyGEJ
tZ3FLUElvfa6GB1NW0fi0jlFWfEXwq471IURv0l3TbyayFPNkDfojnztCDKvyX1Shvw5QHInToYj
EZjBy+OFreoIBAjWMZqB8DwCnl4MEuhMvMDGARK8bIZsossm/8oW1FfMw28rwTFTvAibTk+drsTQ
lxTjs9r2p6nDaIG/g/vt7BXZHt9dKmf0iFfJ4PXStlJACRAnS5sS3RkER8e0nGiMO2bP/GqvcXps
Jd9KKe5HZCCHAgA0iYyV+qmIsZ2p7lweE/E+h6Bact3rtobuSe2yUpt71Ii+1u5D1Q2jaq3U/Y1W
HqvBa6OXSuW2NzsJWsepu1tuBmTkSXfbxHYRNNgMCw/TjGl4fYxWX72fZ/ajYlrpiHtauQeIMMHm
cHvxxUw+DIBKgM7nVfzZm2wS0GVK9qkrI3nd4y2RNiSpOrK8kiTPai5NeK+VW/BkCOL14VAWOwje
YX7UZ69ZXKl7yslDATFfsc89C9NdvlxKSny1d4dgI4ebqPeLbm3pPjy15mkJd3QOVRbHEr1i11sR
MbS39PpADjEEhJFunCF1RDjk7EPJfFvN2ibkiVZwElXuUlkVd/sEB1jRNOE6YNhGYOziWcu0TUig
9UKx5YiZ0xOMIbuQQKTr+qv5EjVeXCy8tEQE6fI6bLMdWsotidaehGDCJGCux+JeE7kml6uBjb7i
WXA976Zp242hI9W9W8zHjMbwUBvnpiMsdZtFnStPtT/3A0EjTb3XuM3qQENUpT7V3V4W7ghx3rXy
KygOohPBr3fDWYnB9mP5q3P2qkm79AaNA2GrC9EhAEyHoVuy1ckh+u4wTrXC9lTomMzLZtfLBGNb
y0xlJa3l8Kk36Av0KhD3Umwp9ijKItlYzfmUvy0DB34C9TzJVww/JaclSUcN9dVMIpvStS6phkQH
kU6tLOLBqFi/6YZDAPqQ15bLVp3NlVxwCZN1P6rH0zQ+0em1a7V1RATITT66MobVuVTJtdtbmcZc
t5h3BAcDeqjWAgdbrN9VBJOjH8JsC0KZG61FVolLbupTERi+ELyKXHxpqUBa3lrGDTZ93wrJTAiv
L3O3moJCtc2bpvG1PNiSkPk1K6HiDolwzotNUImvILdxV/OotQHMfTXyi6kP033XrLPFN+8YRGua
aVuEA9OyoApZmpd5nnyrQYg5POTWiyw+dMuDOlPWeVV2s+BekroV8EErtYmojUarphRwQFASPKB8
DghfHBFbEVLinuFbfqrj6lAOlmwrhbDRK95YoVkbw0oufTFP3lWj9iKrwzaQxhTiC5wc6AKEjniw
+hJbrLnbFWO4q4t83I96K7Agu2gTzdN2UKi3LCm5HUrpoHdztFbE4bnkDF+jk7L8snmV4A8WifUJ
YJ68wcQZ9IdEp3xn5E8zNT5DscHBLOVvacLFZMgx947aehlqUrSZ5c39lmp2UwfCrpCSdVQFPp7s
BxThO1UV/HmkxBmK+EshKLQM282owe8xzBdxBpt/fe30fiaHIhf3VVkcOZx3CvP4ttkvyUtsPYsa
W8XRAB5mpyz4YsABjc8n9SpaJa1GCEbNVjJMSDEJZtsBMVSvGzvtGauP9lNnrptAOVVGs9eq1gmr
HH6ohbaHy0ATrLKQNAxSM+yiEtdqV/b0eub9FOYr+MrktDyKqv5STVzTpGKXSywo2mqJ9pm0zxEV
UpdXgGlQEni1pnlENJzkuHNE4irltzYQYVYXd4J0W3XrqhnvMZDvczU7T114TTnhX4IAd+z5C3I7
4xLKZoo25bFtyudZsdZlmz4U0fgg082Y5HPd76ci+jQlFRgCJlq8n2Q8ci7SpM+hJVKCVpcQVILE
G3hHZl/EWkg90g3ZYcvSk9tdGpDnsZotP8/uLK4D1BrXtatWW+B4a6nABsvpX4+8JbBYLgaJWXXM
tltr7iyEXiq9juJFh+Gf4KJUpU8565+08eMKjOQ+xv7hEKLgNVHiBukEqf5dv4JblM9y8Baj3s8U
cu0Y70G22UL3qZskIYMeKe4V8yaPieLEOEQ/s0R+OdERVIpnRUvOViDhkBTSzYwcpdZn9rjBTsbS
lfWnJcq2s1ne13FjJ22+loEpkcnXoI/JNNewtgZ1ovKehC57a5e+qAY/khMj40j45fp1FXtqfAlM
RyueIsU1pYIScW+K6/yNOQthzCH2oeJ5VJ40c0OVsEx+2tJUkLYgBQGmRFvDWmk1JzXXlJ029edl
NA8hQlGkRGJbuEI0cE5S0uK6GHRn6AiXSjFeUBN1H9PyCWF5nStPwewnxPo2qCLjPPTk5KjWrzrK
JHNIcKBztRtWon5I6T/iq8BH26Wr2tjq5ZHds+GEGZI9+V+ieCPjVZhYP1XnmiK+SUzhKuwu8wXu
p90EniBvNHFvBK/zfUQKS331s+TyylgepmEltVcCp9MtbittKhZUfQyUlRYcTJCqgsNNp6Li6wTi
y49E5bEX7TLoV85iHU2qYDWtQZRrsAj8vkldEprxAbJlU2W3OQlF3LgUKyX6oLTllGUtMji5nQta
l51LDscBKbrfdtwopm4rdBFprdgw4msjIcZyWXth9xmAmYizeVUP5AIXpR03/hD6jZZhZbhvVFTM
fi55RhbwJZpdkoUuEWjUxrGri9NpLI2NFi6cJMqHGHb+nDdrjvazMKpEbhLodOimpwC9cVNkm1n0
FH1b5l8GW89UcO3wJJqLQbKRGbPbJtnStOs3ff1iqJsBTUo5v7bVmeAXaMMMEQicJznGzGyq73QA
A2oXnzgECS/QH/J2I0fHTnjSjdgXRsEh0sRe1Ou3d8wOAuTatA5SRmUU7CyO2qFEf5ZUJS2rUos/
8qyduS2TM3sDBHl81ggpe1YJLaWxZ/bqVoBEroyTnxSdR3+C/I0oXemgNIKOm6+MXDUpv0zWWlg0
mNBGdZvBhhvD2JctLIf6cl4kGcVVugKiuSmk5mPR9fhACXyxxLBYM1N1jHG8dEp1W+fjV0iErsCg
yg5ID/O7qLitTPRXgWndirOl2xNpFBQ+AVgT4aaUZ6eF3cH3csW5fzOzIfJJu/sSTMkjFeRjHm/T
+khWdvWi1O8Mgvp0Q9BW0LtK5mTvuiDYydCQBHAt4IxuVz4KMkHS86oaHcH0ryMDkxuZCmES7R6Z
AHhPXYksqcKTplVXvhK7wr6kShdQsxlhvOpV1bNhxaqlF2dbU1ppbegEzQqLNi2GOX/CQUIhWKD/
cDtxJ9Gxq2poRhu8h5Z1zkt0pF/6m3RSH5RnYV51B5w9EsEOulu1qyy+65NDr7UO40Ht3HFYa6FL
swIBJy4voHhpeWz4rxlfb6LbZrfZoU82RbiNBoc0ZLLvFOukJL4OaQSFSWF4Na5obsHhlpT6pLzX
ke0Ht0Mte7ibhvSdJPZgdlNpox6UAdD1gh/izYCQmwXMtR5qVG/tOlF2eV5tEt2HYoTCc+zeItie
MeD/TyF6DZZL2L0P6bKpoFGj969crn4FbcKwsWXRhrjR1p5VnUpjYTsl9C2kB5ZuKeQW8pkS89Ua
kmOm2R1tKIueyaydKq4epAAWzpTwaqSb9E6pQm6gt3XicZZA65QLTAZJdMgpnes22qvmXj9pYPRk
1yzsqyumcq13Yai5ZXuh8ZDTmShO7bAhQ1CKU+axGs8GnGC/a5ItZYKAnhnKU49e0rrPrU2lPZE3
aKfZeKur7waer4QGE5Slkc2seFIbmAWC7qn1Pi/cSPxoZRxkxZvVuFL+VQ1ncDM9UWkcqFhxJI0G
x0HOn+kzddEpqDa1dlekB4IwSmTF6IHI7YV1GF/T50UarxtJ3lAQLOVHEXgZkJcsdw2adp2HYcmW
6VWRGXKVMeIwjAbdjb44kgKIXJN6X7Qq2+yqF2i0wFjpD5QjxOOl79R4bl2tJdE3HsGCm28cKu1D
+akByK4vmb5RESsDapIgsqgudZPdgW4+BXl5AwzDVip+zIzt+NYKfMAMkXnPdzHKm+JOjR7C6YR9
TVjuG4XKhoSTJC6OFTxJjUu1Th5uBcGGIAG4YYfgsRAWlMKym2sbtSFktKJzAwcx840iYcVLTgz4
IToLW7XdER4lzXvCKR50TsmMIkyOuMxmD1p5Dme7zG+Cjlf+QNAW6B+eQG1HooqjEJ7E7ITmeU7v
rGWh7DswPh2ak2zQJjD2c3kulPs6OGoUtCUzo2ylBO4AnzbbxbAneoXmYQr5lr1x096W7IP4/VqZ
V5Z7zV1VrAz9pV+2uUCP169f2nQ9ouk1XhWs1SKHpuSJ0wvfy4j8UYSQIL0X6prmpn0F9cernuKj
p0Wx6j9ZZYLldeqaOd5IBbKcY+O+Kj777FWv2xv67YyalXZfdY6a8uye+KxF8jwBHqkbBmzGLWFz
EEdp14vriF5EVd5M+fMcH5foqIdPLZlzuXKTBH7BfTy0DetenVzabtYxaeiDKb5SbCruygY71cBF
jCZQhhfaeJTqnR7HdhrtBkpZ9hHdaVre9z3ccaaQXOcl9pRFcGkNUVI0xYYKiMtyzHrEtM67EEyI
pSEb2XS9rHE7WStofV34qpbvY/bUNo4qey22SOtUlIWDiQ6W5yTt2pI+in5iUk36oZz6RnLm7lSQ
N1/pGUzxBxhqQ+CUpPulZ6G9qTFK5xweX6l2Vspznjl66IfKh2ZlrqZfUrCH5GM3fq+SyrDnGB4M
Z1zoBd/j7Esy7DrCYS7uWlhB1bFPzlH7SDxXCS5dGL0BmVqSvUzWRhG/qOhqIXR0qhSZOibapQvK
T7L2JoQW5DJiOLYL3nmqF2jzbNyNuRkD9a4rQ+YnfD8gEeBGNLv9GMs1K6WK3KTxzWTdNBQvlxaO
RRt+BvpOD7Yw0ufINTJ/IGSAUm2tzPK9qHnRA9mn3QRy9YTumFqw5YInXyw67nsFoo7JFYXmksha
jjkCwdVESME3dZgRoPeQ6s26g9Le7wC/OhTUQvtKno+jx9scRxlYNdFYF/OaqzmLVGFZHtPJU+WH
5VOJH+XSgZAzTo8BCnj2Zb1wxJynD3fADQvXYMfKD+gFBO2jpd16mVWT3radg5xp2EczgC/dStB8
s/EnJgLTx6R63Q6DKzTkMKW9eOEEMoLAruS1rL+n01NzLjlYojVBcCJlWvCpZ4/jQo8VUj1breoo
XeAixBh0ynPajvQ/7LHdzIDxNOM5VA6tCqQ9XY2E0snTvTzueBOymh6hoyCWrV2rPYod8iyava6s
PsY0H4zzMLniNQjTJjFUYDoMVnMl1Lo7TLTEkBQYtlF/lsFxxPhpbdRnkHgyyetgd8xTCY+ht3UT
S8HDKEC+ryd7mT+u/cDnYrANcS9ONxO6Ea7+VemTC1UlK3F0SsENWq8lHK13xPjFHDZpUrjgY2lK
9zfKENiLAWaQvD6tvSkmVhjXT+1YE0GtnZLqNhy8plrX47a5r0FqYFr+4u4ZoAhTH0lEnUwvuOsn
R382vnpg/xJBEJie17IFId81x/Ww7Zgf9J7MGf2pJFvpM1fhStsVUQGq14cvZvc0STfqRcFhIA83
7ZMyA79kpXnLvNCqvC3ILqQGgXThcIsP4hfykRwFXQ6+COJeNxzJ9GW4LfA7+Om1ZcfWewq1Vwn0
NYOefEez3pI/o5AkpLc48+m0Alsyp3tJgLJLTME6EEmaOetfakqoyHOiflT9K01eUEh28oIZu7tL
C5OXrLoqAJTSz+m8Z8dgqslIPkwpOY0gOzl1hZ4u7KpS6A9OAFteexwE5o34VZa3XCUyfa2GgEOn
nVZyTE/cWzdG+l5LH4p2e+3/l1Tw7Bv5+Z/G0vWVU+1kHxO3d54sh4BP5gNIdUQaQ9HypicbEcKQ
eJ/xyMcrt3N2mxTScGEzazWCO/GOuUkLcwiIUz3da9ldwjsVVdh9dVTEt+qmq46V4huEu00ruiWo
fvCXY5PNkbBxl2F1YfzyG3FTSyveN2N66TkWwn1HnGXg9KEfVIULYKUc75YIy8TOqu9oFY/vfVg7
5ZOq3vHYCafL8BLr/tCsaFWPo92/LfougTPc6fQSeqemqBFqntr8oDGeiR9a4XMh85YXxwBUJ+6u
3nb1KlZyrJDUr8qDiOr2+QduEYPwz/PSPCoq/RVyyGDP1U86k9t0TRVNgvCA6kfg+AeTxjQ+PnbN
GzAYS9uR65Ck60xyLGpXkAumwDXIN0326FXG1ZddCAKXkK/T3mdp6vmKDrewrK8cmmwlWg/R69xx
U8+ZTcnOEK014yih5ZIPXb225PeR/7hsBmNTkdgqPAbVffVayME2SO6ZnFwvPVYfuHXTMwd4ag8q
Lf1mUghhvWn0nTRwmENqz++t4HEivvUfMuWKWk2i0F40N2Ekxk7cUjnrTMgHMlGvzjBSN8oWhQr+
2IWKqrqoU76bwBfJ6goHq5yitreFi66vyvyTiKHnksCLMKOXRyB9gaC3kRVOjt1cuJ1eHYz/fbwD
ASib2plBFEcAMMry9Ror1ruLfmPU8pNAA4II2v46wy7hQDZM7TmGTDrPWp7SJQp3MpzhRqm37Rxt
yPZx9L5aN1XwJSbVizWYb0SU+zWjZTvVY8LA1nqarvKRjELTkwnj6cBmhSuV2+wZ2Q8qQZtkvDL6
kKM3GTWCvAtMnys4kJpG2UjV7tqGi1xR/2Jkn39YAjGnSmhzyenKU/2/CDuPJUm17Qw/ERF4NtOE
JL0vPyHK4r3n6fUhTaQb9x6NpJD6dFdlwt5r/ZZElGDdTX9UEbhIRBouLjDnrc7fLGtr6te6zdhW
oVPbg9cb61rxZuHlUC1GF/2N5l6FOqEK6D3X1yzjVePoYjjRF7eh++wwtbzEGZgYLbEmILUanYu7
3bzTLefFgzg0VeIFVnIDAvCSboksUe99vyz2ALUjBaFlvczJMgZ8rqCRkuqg4ngt5xOYmj/374p4
RFp8o2I55k8bhnTXpccAKpFwTWBFv4bhiXtzmIjiZMY6Gn/B8Dsgpw1AAEg1drLn3nIV/TAoLEDY
CAOshg5H7TL0wgyT3WruJ4Dv9joE27zfTyCxkFVQCVpws3P4C3ienaEcZhPIXV2XCafgvC8mYKLd
TF9DTLfROuocujj18ZFHF6ZK31wXvSv5BGNsernZFdO5+LFQKCVWfwVcBqXo+ytR39J9bolYBMiE
33g3RMCn66bqJrO2NpHYkfprYrUqLupj1HZZgs92F5CqlDSHlFOv7zwWbr1+0u07ahdCb5ATSOpD
5dFnTuY7GnR3DA4xU4bMgIDfS+AxhTAKxiORHUPPHwS8br5S670btpa6m8YVIWTa+NOjbMsg8C49
Z7neMa1RuAdN7I8UeGvhtukvWfxim6dpOCewrAC9xl5vUacB7lZLIBB1jClJtkb/FpGsbI8PhjxG
FAUb8nM/XSrl0f7ZP2lkrjpKNf3vcgTAiqLHaHbvCjfDxH/cha9F+Zmim7KHQ//fMWWU5ECKaq0r
0UbU9o44Vr3CKPGeMD0yRqYe+J02rmy6dZ3Qv6TJJs0fdn+sCRZPLzLccpccyIETmnid3khmln6p
fwN/sDflT+H/GsJJbJZ+BKmJ7PC5y8aZIEWDz3t0hr/UpJyZwdXJX6JhnT8p2TqM3svqJH8J/kyX
rMfsxy9eOkzlenJlBYSEhD3S9dNc0HCiLz3HzF7KPiiag17DAWI2hGLM5B0xkxp9KSSh2h7vcsvs
dDLTl2SGTkfO0iEOSBtP5+NNX7HOjfpExDEwgUm7MomAl7SiyxHj/iamm1A/+FQNDvywU/U+yvD8
jq79ToucAkWNvWb70JCtVAwby36TqAwWqEhSpwDxY2RA6WPjLYnfmyeF1aR0Wm07kkp8t699/VK9
xrbD8wAIClihBJBb0l+af+AkLjPPfs8ZNJW3GpgliLdybrtTvgrQeWauRud6KLvqNcqhw91ldnuf
Js/3t6j5ZfFVkdN1AT3HbwNTdLG5DgqFD33Y6O2+7NhoKDyM1EPVfeECOVqkKuizJ0Fjzl9+j1oi
fxreJUIa+UwkVBp07u6C1os4NOTdyKpUzDigT4GGtnO5Z2AV1HLtE0EbnJPpvYregnBtyx8yFB1t
NGZib4zjKK9HE+7xkILA29A/RGvIkflsK/JXl0mHoOKmobO+I/h6XknlmxlzzLph96kQM9F/VgBg
icuuQbu0Io4TrVXAJwMxfLb+O/p7CrQ3Mvx16O/kgQ8ofnR95dlZsqksOByIu/lSKm4SQIAWu7Cn
l5VzInBNXu2y+I7DM30GThA4NSKSoN6KOnOmFLQFS1D9ZUhPlMYjDhoQXldOxBsSWAzvCAXz0Ivn
nBkCXNvklqpMEm+H9WSgx6ESk/kjudDOuKJ869TB6M+XUXI09dYFlJUgEF4FNgKpFfN2b9Ws98k9
LLGH9alRo4ECMVHLbWKGoHBLjnDqheyKMM8gJu2rKD+FsuG5ZBkHUpSGU118pjbPRATgwnQqwuJM
i6CTi5vUuMtH3d/09pLxDwbpJ3+bFaMoFLdU//FLUiJeYxkNtsICrj5JxLOFhjfOLSZMll3m5KUy
lqMi2yp/KqA9RTkgI/QwoEz0VZq9zVcyfzX7UHIUzp+F/dUEwfKfHHj+Y1QxZsCacNIt5m4SyPX7
MBL0qmfvXNlCAU60qPhBaJxZyUdjAqGmo6eg4Bl44SmA5h3y3+TmmId/DTz8xLbb/816Q2ssQpXL
bJw7qPWAHa3iTJSFeFvKa6L6rU+TvSbQZIXxXuUHD4R1IArskI3Ko8OgNuxz/YmGdB0tY+C/yA3R
9rRpXbq299e1ukybxXuYxpvsII3vdDoykxaV0/GrdC+RfVfV3hvTfTPDU/m3PABR0m5tsC9UmMO7
Im0NsZ5t3zX737pYh7ArprUj6I1pl4DESHqO1J5J+9ssvnQgpqjd0TECgxDXpPrnIO9J6WXZvR3a
c5yp95TIjJUO85/tjeRWZt96jVyinai4tkjCzOfPoeEiDe2HbJe8c2P9ZY7Rs0QV9KqcDS9Xevgn
lI9aXeyqjje87QzONeu7a0FKuIGVQRLbLhGftEvux8l6Crr9qD5biHALhPBR9WpIwa0B1K5ZMCJL
6k8R7D5wmpCdPILYTRhaPEOTQ69UjbtlBtFD0xEIVQEzfT4XO90OHoVFvI6OcLT4VoNkrRraTqpQ
M2bz6ywvEBBHTiATgqqe0xAmFyGUTksLIiuEEHb9mtmFJ0mip6KuR9GOL3ul5+q2s0PfqWKLaGq5
6jdhq38FtRV4MKGoFqbwJHwEJLrWE8umMN3nF1/y2nSrK/YKsRjq+UEbXiTud9+4Tv0T62cdH+jB
RBsQuTmKpPzLoJHLImpmXhk161SSMuJhd3Dq4C+S7hoxQiyh+CFsbbgRogQJpyBsSBSMRGOrUUtS
FfdUSIdKkShTlqiAxqSp8qLarmgfnRG5Sr6dtE9DwH/RV97yNKif9ciKn6GmKHO4EjhLsRB0JIYU
mmPh/53L6lyH5atpKkQ19jBR6hrpt76PFePSG4cCmGBiiqU0bjUaEmPwNjLhCrR3PSSaIQz7Xd1k
x37odFgtH7YrPCah2FQVAZrkOdC5LjLf8aVGX9UVIZphwOdt2dAknRpPtD/Kpyavr5lq07WFEX4s
z1rzYcdin+E6rfquIGPJcEcbHaqhlT+GdLSKbBcFHQaoLgLfzzayfzF6L66xuOO90VIX0vmiCZI+
bJKZzrHG4OwwRVrKlpgfjdtiDE6YUSKmzil7nsy9VHuqvS+MTTA+enHQScdDTM/b1pbtjcc68Foa
p6Gz9BmsPpbAIzU0YArSLGUdjxq4v2I9k4rINZ93pyyaPygt3IOvsI0WrZPVTyW5RAHbzQV6WyJn
O7ybxrrB3di4dgTOBNEbcbN0bBbpvGUDsHHBaK5PD1GH/l9bI3/wCpI9uslytYBft9xR7U3fUeh1
KBA6lcWyegmHddV1Wxord5Xe6nBvjEwxmkNEz5y/L9W9AE7taOnh3Gb4bfvPtLVxL2vvZf0DcObX
+bmlSpFs8FQdjrP9qwvA7owNpVb3k9F4k8nnUEo7EX5pxLD7kovHCC83if5NSW2w/Cnbm0aMbl0i
f7Fr/7POK6JJYx8RCWq8kb5JqTA/I0uZmXzImmu611aRt2ocPiY/cfxKENemO4YfoYQoJHS4Pf1t
TW3JIK1FZ//0dSmvO3miNUcJorVi+L9KgR6Vl1rrmn4dly2y4Vj2UycztIL/B/RBWHKTzxndtnpD
ZpcV2Ack2JoLA8jb0XSZl8TxtqvsQziOMHma26JiGiDki3HpICiN0QmbwgNqKwodyVkPfCP6PD7E
dPo4RXitcC5VwCNdkp8kyDitV7YzSsSxo7qGmNlIJBfkueckim/+4kLTwJ06xvsZl0eG6sY0TXm9
9Kd4ZrkoxM6jcZD1WNxpsHSLwbS9fBHtonOnVik4T364M/vVLLKtTeyQwUCls53EOGwKVArao+WV
r6CX/KxmZGvltdl/9vOHXm1V9k4NOVmN0iZkPMGIJbmBeW/U82jZzDqlS5qnrxorteVH/GvK3ut9
85igQKgZlHOLKd38TKSKDUYy3TF7zcvkWRGTeZmguQF0UlbzRb2tJJqb9hervJrhi1SDUu/lvFhe
uDwityIzv0qTB02jg094XYKpSkZBHGrVX4mUP3F68RYF9C9GkBUVKBwV7DYFlmKXKMj2278GG3Iz
MuPYDyQcdX/p85/E/wp74E5eYTH9IjIYmLCzOFsZLSjFRLVybXpz5zX2LZOvvb6x/JuvnDW/Dan0
hVdChfgwxvknKnuqaihyTTdtav4aWXRuon5jIBcjbc9DKV9oF3PQkQKlECtuWzpJ+xSZqmMS/WIN
TooaN9Habbso7wgCQhsy2mh+xTpqUyCGa1GdphDBE+pVodLSpWSuGdZbkw4ZnGNQHxPhVTxdq4Gk
gWWozeEnZJg9aWunEg65Ny5fZCdIuGpUIDJbd/kR0R6SKRyv+rrOh/M87CL/oIpLY8ROwBFD6Xdf
3yGdoJYJWO5AeGi6shGd2ngvHUkxvF7mWoOhoXfto5fCS8I0TuXBKH10g+1xaN8ivfKk4VnXdALF
BrwJmpsnknEzmPUyyn3SvuGkTW+BKYxtW8/1mYa2Yl34HbypcuPv79XQQcTEgMxLWyTtMWITy7L5
FChEGIFTaIBAbR9Dq04XkZqLiknZZPI2LT7nSaUJTSf5V3UU5b31i709pvweWB2TT8tCO8V/2Cxw
IDwk1QUdAli1oe8A+AOvRqGlkQsYPk8mvkKQjnTe2+ShqrOblSEECQlHmQgGdAWsvbH0mwkTBSnq
RoT2UbwJA6/E2V0AYCfRti8nwX63q+jQGOUJd0vfRCWhLBDaeQpxrbesn5WJxaWZwBw0r+//wsoS
d5QB1aoP8+7ahSD6HPsjvFYQKpMry/g8bICq+Ch3ceX0pf5iIUPB4FGYxrXMtU2Ez2VfYz3FuCLl
S1vJo5cYvLtJ8MLOiChHCnPdJUTgrSyJ9Jnm12TuKf9Nt0or04qUgY7UUUt/42kkK6+0dLGq1PiS
S+sUgUhH6QHnFOuiJcEsyALvXlpv1V5C0jqCATKI3TopeAR96k6jJo7tOH2OErihZsi0CKmohwvL
vldKnq7t8Q7imtSv9bIpN2rwV5Bl3EbKVWMQ1cshcQrbuqoNrHJ6Uf0nVOrpOok/Ks1Lxteu5tIs
q4cvbhq5TegJO1lyI/EyJt8+y1ddvYbDu8LhFoqn1nwdDVBd5VkGNIwXRdBrrEMWa/w7Lo/N2R7w
DvgUsB3pHKpffCNVtlYUqp8+nssM4jSY4eQKf2lOzbfy0nvEzNNBnPtzRbNTau2GOtE/27laD6QG
6bL/NEb9VvMtN0tG5UkWP34nOVwLRhVFL0ikFBrPEWTUWmmhCB6kr1oOcKDEn02T/QbUWPjtazk3
u4ouCQl4Qe6eohFINjQR3DRGmmxDa1R5fVD1FrKb8fitOIeI31cwAgRH3dxSDDiFGt5fDV2x9p1F
4gR40c1Chk5mNsGWg/SNc9woODAtapn/tNyEYGxFAZHZHeQxVAgb+i6GV7PDJwQmr+s2912yaaZs
a4LiBd1nYZ7aLnzCiYXcHRViz8fN8TA8U0Tu73Q5Z1uJXQNERZ1hhyw92raM0SDoYFPD8tvEtZdX
N2jZlE3eFu+NJd+D3P7IltqHGvzSnDIJbcHi4Ef0uMmy+oXKNrcBcIvN/kSgUSx56MaDlhYJDFEo
mHUIEeHWNdtOHS8ydZttJZSgNyC0Mw3Vi2Ei/y5jw38D+OUAq35Ntfzq+WbRcSgh0lGSV5IrQUjA
JNJd6s6CPnSnYb9wp+rVihkqUo3mwgGUk7SlDluXsrRRsMxlhXHL+J9KMq/bvt11MiKQWRzIIV1h
jh0VRC21cNI22kTkO9sq8Iz0OgV8Y5VyKq0jEOSp7gG+hXlVgmKLfDoLhvptJOk17wr8Q6jVSIiy
Wv73HPaDZXmaN7qFiq/mxTIaEtn+Bh8grxjtty6poZ5Dtm4Jn25m6uAyOmH1qjsSDXRG1l7tmtQW
29mugF9D/ZjHoH3MQgSdF3Z10jqUZkKpERvLe19lGI4bN44pc4oDnsJG7plLcaI0Btr00IYt1P2b
OZgASJZxlizxsJLKUfxzQY2HyUSvidCj7LAKhMMxdkhs5hUIsKB5rRLEKcO4LXTtMqEYxXsBDznh
sdgMw69aWYcstte64BuG/+LfewLdrbNhG/TVLuLHUho0/P0zxWKeEX9w8G+nIjtEtrX1mw3Lcdid
jGcfzU5ZmsumCeWhOD7Y7mz1DjLsfei/+zWnIw8K4hpKpomAN7wWdlsfR6BY8VySSlIM0kkxryZS
bymiMgJxaDX/6ii1Wr/bVfmHTfwkHv9lchrQxuU/dvcq6Y/O+kEHFkafgQyRgo6NIhvpcyDnSzdt
flUQjZpMvWRyh5I6SoPu9ALODYg/0a9a/O4PV8bTogXDKnmLEV1IlicT/K8W9dYONa8mGc6ZFi5G
G4MdW/pGEyjgp2LbS69DRckEAVB2dFDHlxIzktpXe0WXHRE1C81hKmntpL0EGLm89AMHezzAwXzb
xhDSRO/vEsP6CEmg7at0M1o6SdUY3nKMNxmCPJWmU71AmGAqh4g5SMe86TfBqekfwxBtygnrn1nu
NSwEmALXxP0sbu5O55OiZSHlhuWvXLEj95jAC9Ay1qTAGPcJag8DlC4LH7X5JUUPWujwFyFfe5/U
L7X8tuDllapk7n8v8hkPaEy10VjgEC/zd6WIr2VExFSjtVdltJ7DWcaFn81OaU8HKT2UtulaTY5p
c6eAisVslcvnEIT8mBYWxJrvCUMLZd8/iJK4jw9gx7xbnJ6FlWyCAvl5ApV56spr6D9YZsICUviQ
BYtt0qu6eN0a8bcBcDo8JumZeT+q/GtvQF2N2NjlYEBs7bfsG0Dy7P/7NkEHTi3yTUaSOqO0tad+
27KcCBFRGinys1pN7mxk+yk01LsvgDsghPFMRu24Fh0KXEUJOLtTZVMa07cqrK9c/bTS6yw6J60l
BC5qgyQrs+kGMMZPFOxFYq97HxmfgnGnozdQ0ywqxotlSir87FmpQfVZhd0gbjuej3xhxJesAiac
sZzYeclY0GizdSZ24zKwtrLwlDrfiAiVaX6OKuAStXYs3moy9nTaZ5MMkrkV/n5MtIceh15Cq0Ng
jxgyNmW8USQUpkjcO91V600enyXh3zFFtNH3MFi3YHozgh8sv1D6bKOmIblqeFeMWyxp1wa8vbbK
szTKjqkLrzBl826NCYqo0NI8ljkBIjl4WBI/ogH31UDfayZi/dPyk/kc9RXNwunwP2O7lCIuVShM
zUQlQaBVWIK7ju/LGL05RHuEcXLMX4X4RAE4a98lpAFFKnLvEunvFBws5Ysw5yd2p53J7ZMrcCR2
IJ97zFBS+zXOyZnPeqpgPIKCAsMUi4WFeGjaJuO0CUVwltAcVGN8MuJyrwYGXpnR8LpSVV18QOvU
qECf5H3lgx5EZfhSJ/JaR9mG05b8c5TDReO12XAOGp9yGwR+84Q+f45dTVhuWgxo6ZpK+Swp1guB
WMj9kl4bq3Y6m5N1S0gjAPZOReQ2kCpo4lpz0wCwlsbGdw7gTnkV0073+dIc7JYM/feZ4ocR9fqd
QbsMHjwfun1D1y2anc3q7IunMjdhZR6z6Y3FsWWiUCrAA73dDMJ/8J7lsrmfpd8Csbw2Jk6td7wt
aYlA0S6RTMWl5CqaaJ0oaPiAlTzbp81ABxdgbxy7NRt8ELkVvE01DHurNO8E5pZuYxS3pnlM4UbT
XD3SDiVIsaI9t1XBKB2wEKyL1NdWVYU1rfBoxoOvGp10idpha9HySzzSVYMW0I92lINtAiWhBkyZ
v0fzPjCjlfPVln6y8RVanFV9cYaSe05amyFmxy8oNYOOnQz0m2JfoYAQzVYOla++KREbU/gHIKPm
e9H/BNqMDJ0mTDUFE5e4A21ikl7aIjqNMTUzfSm+wpmlzdfmgw6TPzNTdOMF38uS3L+euNCni8QL
3ssGlgRlFXXjG9ah1v6JtD/F3M5Nc6UqDUYTunjCdyxV9HzlroYzPzbqUzpfaz3dkK69ruGQtOxW
5+9W/DLV3Id4zsUhHdC018jGaesiiCipaahWFt7CKywsVJGbLmpEeFqD4RU1WjNbp1r605SNkeIf
NmvsMItYqYtKPPpijZMoJGOqabcB7sUsovRk3k4KOmCctx4iaNWknKnv3WI+62bOH4aZ8yFGIu5Y
qQJiRJCKNTFPt1N5zNSjypwjUxK6J64MgH81E3pj0dwWzS8LARasi3KHUzcCnTR2AEe6vmn7S0VL
E3BX8NCDdZUzbKPS1n+rJTwYgEQkzxIqD/QSKJbCI6LyVaJ9CfZoWAV0VlIPAVvj1JXOXYgkhaDx
BFGezXKuanxHsATQDrgNDa5ZFBaVT3lLk3vDNBzLBpLjFHWHZnqfdDemqVNNDm18a8aTiXBUjS6l
LPFohsl7mek7Swg+vW+7vNZSvjct2N7aRp2JRVL6YvzYsZ4D+2HYBk9aN2nozq3YFzZ9YTRy2qy6
RQu/PRovsv5nZDn6LnMfBfNzXH3aSpfhX8HyUA2Ki0vVndQWGUSykWKEsoJGMX6j7ot1nW8e3RQo
NRbATvdpvC+f5b47RtAynUWaYH2Q+gC7mETDc/AUxMtTEd0MO9pXfNKqr3iwL45Wd7tWOwl5MhxR
MMrGQUPbULKV24bCsmXIexJB8YZhAyEAxIAXN1yY6s5PyOjrDcQl05y7U/9lGBqwUQdMEJQbQpDA
VWsQgKFLME86qj3tFHma3GrQb3OdH4s4Jc8kZBrL+xaUxeyD0fNFSxh1xfpbjd1mJkJZS2pcniBQ
3dg8R3XB294EMkXGBskkequq10BSzOclxkx2TfZ8N+iNbmcrAAiBDaag2+g3xYhcFCsU1hRpeq3m
CxLPRHlL6sKZGxIL0MVXcNDvFlf8GDwqyCADA4Vde35cf+rttTYxTUz4woYx+80bTM9T4zOrdij8
lerFIj6+zjrGsKH9DjX1WFfKXiyZEGVG59twMAsRbYv+VgMgw63NSrIKAMMEBLKlcC1inRkNw6vM
H/KLSe2Jx51PIRlWZTtkkQv9m90zLuViKi95jVgNn33PBlpJsoHHb1Au/rJFllAimvyeKsYbQT5S
0e2yNH7XAny5eTbdLRI/H6CnW0bQln7Nob9S62kCWKXzuuFdq7u7IOQG+X4Ufk/tTo2ktayuhdXt
YFk2JbFFZZo9wnI+Mj/NSNYiD8iqJdgUld+kfwTJJcvcAJk26tBoQuUwXSOiLlfM2+QIIAEOJeua
zbOjDb4TN+uwab7VttzwLrl9Ex46NigtkRwDFtJKobArf6OCEIXjQ58Y0MyHAH11G3+aHStLGbXJ
epKy/i9bHrjIs01ro5lHhDuV/xh0w2N+2JTLeAH6VpUfWH+7wRM0NxF2E5tg5fyuWBAq1UNMJArY
alKACusio+WL2TMUKmFkEx8yDfIjowTWN3yMYZS6c55zj8/N2RqkxRt5A+Up4qeq8jDg4sm/RpCi
E1vcM7pRcgRkfusxUPGPATZ4QfYkurU/3RWyWaQdryXW1tL2auljaBHYxF5nOGP9gf47KK6dfG/8
fTg8Tcqu97dJILljdPXjY4oG1XZH9ZFW3jT85Nnazj8j2HnzIzIgqV5a2NToPeSsGF7kdG2RMz2c
VIBOKU8ixFd0gNB7ILLrmIGcC2URe0bHwGKwuSQcGnZ/Mw03H88qzbQ6lX704gXGR8ndmYozs7Ar
92coykbunqtw39mvGkNzCR6e9n6xbmzTv4hucNSGLy3C69GpmMFYWshE14fOutgVyXYNavsitfSD
tphrq4rCpA563KmJ18yUhkm0OdsGEp+ZJqh4zsAaM+3S1qiytGLadpKAkSqavW8VHAvdpG56hFhO
hf1KyV4r+ZsGqU2Fp2QqKSio55kgnD7iDxmHSfN3Slzv6rLaphKuqVTaKJgBBMkw2TGkYsse1+H8
EwpH+PFFLlobqNnclwrl4paCihp0c2dD/jfAe+XwHibpZ56rDDAmHIeyIY3q0RdM8ciCD7XBQERv
DBaij7wvj6HMMl3gDY7DW2/lHL/TRpCVM2ab1rxo6kXVqPs+yDCRsnVMWdmb6SQMZWVUVb3XrdB3
49B4g6MgeAS6uw4JXoJgDPnGe0X/DlSxjfF6JTPMNjVqHWxH2Gu84trKVPFmESslx1+ZQP0aQtFM
qr4Bxi11hlox72stOWVa84h0pL9S+iwF0cFHo2FIwdloIm0lSsxobby1RbhVZ4wR5IWNxeQSudFD
BOY3MoBWWv1SxvgahnUhHf0urd0pM5xysSElsMW3jke153DVFseymXDQVZWJytvUKJGv2jsoNxR9
QfMsBhZ1xDQQNdmqq+Q3qfLfpRh6GIbKNEk9CI0fk8u6TtcKAn272Y3060aMK+H0F8TxIbdRsmNY
YIIyCsC6aVF45pvO7tYWcrZQyde+eQuD6NSi0TFk0IplPk9x4uamvVfqUxI9qRahaBaaoASAF4at
rdwYbzwdHgYuw0Z6CdTatWEI2jREuHEL+ImQd8c0qM0zHG8+/VQ2chAJaobwl37CGCWyI/Xcqxqh
aRchLUIduNLgBbM0Xzd6dfeL/GKmIU2N9W7MxLXsTvFAuFLX/SKoiaWtkC5BYrhEb7wpfnjwM1N2
khCTAlM+dKS9Ass6JT5ap3hEWPzPgVz/PhlVE0tW1f/KHSyTuDdk1UBjp3uh9FS299Z/+ee/WlnS
/f5NLtm/1m5UeihPqaYqB1keqDqUNbU+TWoYIxY04G+Uqazeu2TAvGrUBrN2CCv62wUC4kefQ/QB
/8/PsYSv/buf419C2ZJWzeveRj8zj+clxTTFcQ5J580uCiycROq6Sh1KVWAlfekUgwjI/88/bf2n
j+BfotnqVjNn0+LMHnXyTUnXMgNfxjI3rkHb0DM/Ehu6vVUxwFLDdei13aDszO5zbIkiaPjqpWrT
2rgJ8WtE9Dam6jqW7B/ulybc8mYBneV8mkttZII696Yak6NOzFA2v1R1D6fXnAOy+dQqZRuh0JBt
bOBxYH6GwzO3G/YkTJOOwAPml/T0zN02NqR9qjcI4P3JmTtmTaztPHIabvlsZQZPBEhbNRlkFe/c
p9xjfMy3VVdvlaTd56GEWkhv4J208IfiQUet9ir/tzHFG6fBs/7zV6qa/+k71f7vcxsKSW0kK9CO
gdpvyWyS0TxI1Vsiwrfaotfc1oDrgjVQ1kIKofJERRnFA44duppRBs+g+TS7GfG+g77pGcG2leaU
X3HzGjGjZuRUGtcqvNpKurVQPndBeewnWJeBWErZUM/IPq/Dt1w+p8Zh/DOm5R+wCLCat1l+j7UX
iYy9co26I7hQ4RcWC11+VgeB4ee1R6+Wm3v8n3q3Rv53oz1mbT1Aaefwmf44mbgISqSjk8TF3rkW
oxCMLF/gPnhvFRTSyGMw661nHQ+ylw9AwBv5ON4XeyG45d9gof3AiucQri2ftG8i2crr0H1qnE+c
4XwVWXJIIUDm8gIHOZb43qU9AsVajKuBUK9+5ZONlIMDgK4ML9YrdKahHTWOc+amrt8C5WMAa4ad
SY5OR4cyJoVMexpJEEVWpf40JY8cu6APvW7MaHfEPHwZOvrcsKO3dD5j2eOkDUN1Jcsmj1VwTesA
j4z+kqr6NYpPQYFGxL5kyPEw6MdAJc26nXaNqqNrfAj13Pm/5Im340Ubq7VRfc35AYsNzO1LjSfJ
rFdJyetAsBAuEQVER30kPMBK9aj1qCNuWDzUsr/WXf6lJpZrM/srXH1Zzq5DbhtZCdMhMWyHiTqq
1yPOeZYuJpmViL9UPyeQoPRCOEdKccpgm/mfjXzOGShZX0tdkEhKFJRKugcyn22S8o5rZ87yGbRa
Q4qa81Mlwwa1JTK1mXpctWRY0oj0114nxPE4mOLmuZ72XX5QYdxrtL9oyqoYG3QUc1oZ3Z8gxMyX
sf/pg0N3jTmzFScnH02/NV47/ZRRWg24H+xsk8iYiC5Ud7AOVYMvK8EpFrw3avQmwvAlybe57Njl
c9Leylx1lT64S8w/Wd9jAaYBIBdO2OG0aLRwMxbJCjFwiSSwy4rHP7/P/+kWWnJj/9ct1JFGmFKZ
ox79BFAmkniDeWhgtAtCrv75nxBLwuS/uwX+JYM2l21Uj3QbHoE1UdkTYFUTbISki5hFKiRXAqVV
FqQeLO0ph3uk8EuKaJCEi/ZnZBCjm/XnGYWd9JvQ35NEyX9x9l3LjSPZtr/S0e+YA29OnJkHWBIk
6ERRUr0gJJUE7z2+/i5w5t7DyiKIGzXRD9Nd3Uim27nN2mutvQrJ0pIy5dT2I2wxg2xKDuxmhSg5
aXUhUXQOoLNgQskWqeUidQ6/BfxUUSWf/PiTYZ78sNURZ2q40CXjVKDZ4SokF6LgrUl3GaCP6ENX
YpxX5kcJ9YemNxXqkvufTEQfyxEp8zDRWx/YFgacn0qIFBfVQBDgUvDHFiI0dbJDobLPwRLd/8gD
ENeCMLpBunFQbEpBjRzv0LZLP/vxmS2R5vSTXdkD/A3PCRWGEEneIM6lBSJOaW6bCQJMGIJWVoYc
QFZw0KA5B3yVVPseVPDqgdFsAd8VUef04Z6OMXOk+H3CoNcdfJmo/nd+qQLa03Pot4yQ4Yldpyuk
b4oHqjuppxaU9xxnh0YQjailBZO4fwTcGrQQGx8wbnSURA1gm2KpAb1aSPDdYASjNVNVKFI5HWXX
sUPJdpvYisgAVHKOUWeMAQmKq2M+rIawOrRIf8UKChR5U1vxpDwr+P5RCJTPzBW0TP5ZuRsXICca
TQ1J/YQMuJHX/THquw/ObVd8P2gcWAP6GFS/rLfjxx99uuZqRxoXNZhn/A1S0oquESIIYoWkZ235
FKi30C34SvHeM+8BYm+7CZgw0abbLrzD9/nVOYnwHmHvugFFX3pTe7n4JJVRtUfmHEDnJMsUsByn
KcgNINMLWEgEYidZEhY4b+eIdiWCD5imRprL04HbUFWJqsPopmY0iE9Ug1cpBZollXrIzQZ7gYbY
Mci6C9poqQo4tA5ufoOsTIZgX6EDecG8XEUs75gXiXAyOz+pWs8vuI3fVRS6x+La5cDlnFJvQUaD
hSZAleJnxwJhyrcSUtIiS6M+K4C6j69jkBJIfP9ZRvFU8I/ztQheZfD6pVW6qTu08hQRWx57Ce8S
m7nVuVPEEKi9jkHdbzJraF8OACKKR3BSNHLlLgQH3Ayz8PUi39plhg1DGoyJjtiIYBGTECFmZgYy
OLR3aI0roVyApDKd/6CAyRPkzBkCcI8Me48Lpuwxqs1V8JU2yVMeDxYPIGUCyI4PwRQZ4hoe0HBl
2ay6Esll9M91ZY5UIijnpACiZeKSXtbcHKb34GYOPa9AfTdSMlDWdEiqAwmg0e/uO3hyQyQtQd4g
c+hZklcChzBXB5grB8L0S3jKj0H73j1T8BBRffjodrhWoBmxxg0FkAWmD0QsJgRGfNB7fIglyAJW
UviO7ApoMVlVeam/o3gLWCzO4VcMSSqEgcAavpRgmOcN6hMeBYU6MdjvvgCEoCojsiu0PqMnE/oX
FrCvdQpqJ7X4gVbMklaTA9j1ZN6IqiPoFUbfA7Jpg+RfusDjPROtiex0x2/WqfUYmaJ7GgIiW2bf
b+UDyJMOEcL5Tf1MmY8f4fss3iIpc8t7JSAyEZiYxWOz8y9qZ1ILBOEz+gsiSxgESYkCihrxaW4r
ndxt+4JOXpP+8L75BY2S++zNIkuEckgUSw14ySD54yA40NEHyFmsjhbjx0vD3zfdIkNMgGFEhWHi
aNhyaq1Hmz1657egZtSFXeS0a8FEiVBL1o2eaZ0BdkoVpGZmr+3Q0W4px8J8QgVnPRhPiOZ29kRz
3myWdo2Z3LDfbZvIEFeoaqikrhrkjNH9vfI1AOtVMABj9pwNMqeFs8Hev6giQ4R0rSfEvqxgFHA6
Ws0lXZdbdLRq6Gl/Up5T9Ksjvaq5BugMDWodLvgkMw8JKtq/HvtejpuUL8txO9jdTjFBeGBA+08D
a4LBGN/Uz8D07XRhMHZmj2niDClAItTNCNol2Qo2AmIfBywrK7T4QYzmAK5+Y3yXPxHJPYsvYAx6
YrfV6vHpmlFgEOlp0W9ut9K1Weyh+rBNjOIHbchvn+Dd09eMKl7MxJY2oRmrIAE15FWqHgAD0Fj9
k9FqS9Kbj+gj1KSfj3/IzD0VSCL/AiCesAnxQyBrEGjUOxh9DXCpvojY1MdDsNOx/P24CiQJP6uI
45i0IvzGLWLGbXeqnMLqUEHZgI9/pTjia3EIV+Cj0JCFtpKLoKOuajKHx8PPLLWgEOc4lVK0NcuQ
KgD4S5eNUBNUxAKqpIOPUq/1VgfLgUapIPVQE81bo36zFnULygka0DU2jrgKVVXr8Y+ZEXJFzevX
fU84iIK6MgXRSwuoGB0ABBM9uRraZlRxH+kIXAxBfzwWO03wzrqTuUR44nKIyAkIpV295m1Bj8/5
Fv0ouE7gMzsjUWXxqmR7B0ROZzx5G0WXFsaepnNvaMJ4AlMbj2mLoZFV2YIcSe+NcDU60oJS4szj
KMiElQD0yG/bAt9XwKpz7p+kVftCgatPZRzUuuSFJ2bucpDue025ccdOKwho9zO4y9+Z1fCWodFs
FxqPN2lmoUiPne3oBk8/RpCPjH7uVX4PCRZDXjJw9224QLrlUkn1XjntQ7jm0fi0zTaAvJntmtMr
J0Ci3UT9UNFwBtbDgTHiXks+Hs/rqnN25wSQ/rdbSh2rRBh5iFVvF1w4szihUmOn1rDKdTDvmcl7
fGA2kDG9UI54yKzgGYHQRbHBi7nztEjvTM+RrGKdPS0tx/WBvPejCHtfp8qgoByFY/MESgApU8Hj
q+HpxOV7pfVsjauwbxZM/OzhmczhjYlnaTqjs+mMIsNDlbqoKaf8AiIwNFo5wcI9u3pq92ZEGDdw
jYIwvccgrR4ZiJVN1gB7spmbYKa0Rh0FM9U/Det6w+vFttZ8p7bojXAYrB+xkT8/3uvZmU5+yu1M
vVJsAQHHNTGBczC+JKs10IS9XrJkV5/r3iyJXFHH0k1cMRigNgt1mldlibp8BoGTityRBm5BnTJ/
+gt3csYHEUhlYp+K0g5E5MzWu2Tv3Wlcd9/9VlqJT/Rndgb5iTlemqf46/HqzUSqQM3/unoe0lNy
yWM0yK5Yon0+jVoKj+6ELD0eKMbcQ611jxBNBWmbXhkXT3c1eWGqkz2+s7AiYadDhZVHpcTYwLUY
iYbLaCwZT26yxfe+TdjoeqhCWZxORW2COZW3RhPlBx3dPUa5BpHICfh3DdGaIWrCijMZtTRCnNoD
RLzfWR2QMJXeC06/gVcNELa+VALiZiwuKWHMc8FYh/++Maj8mP22ubRqazMqUNLrYIXSisFb4MOI
jOqC9J3af2dbd9+YybY3amsFTPWa1SWLNZGOMroVgOimtF44Cvcde3TS/noUxjhCF8Z0zkvTW7Xb
xkBkucoNVBMQYqB5wyl3wYF/Bb7Z8S3RkrXAfDzyVRjx3mYRVxj5v1RoUfTbNho0OfaFxZidERnN
s2e8wP20eos3aZOxwR6ycO7n/DKRuNSUz1RSRGNIJFbW6Gq0Lgxm3Ritzmo+rLJvoqKifoFl/1jp
EL1Vc6swav25N3KL0aq1rz4tTP5+KCmIhDOeF0GYDRx+CbMHDscQLbST7YH210F4uK50T+vW0rE4
5E64kKebe4gE4s4jV+a2aENmtpnaGckusjNtLRwNVo+Np6XTNKOjJwjEBZRa8L0wPZAf4yf1Op5R
aq3Rn/sTVCjvSILw4PrUAV0f1txTt+Y/ipc/W01B+PUQMwqd1+W0mqWenIbvUc9xhP3pYjMa6n4w
YiD7VMEBvbSY96M4QSAOUk2FkVS2Eg4Sg9YQlXW8U25GDv9Ev5bYxcvjec3ZaX4yKDevnCsJaUKj
LWALeBq0g3bNzr0UDnSP8CTpzblcgbPVDtZATX1XK3YFjLPpWej6e/bx5D7+DXMv01XK6uY3cEE4
jlSDLe2+Bd114NNxr+EhhD6VhQpW/s3Z+anc+Ufx9HjAuRiCJ86Qn0rxGMhY2337lJ3qabLVc7zv
dMgrfSu295RaLZZ8kxkRVJbg3RX7/DlbcKFmUhACT9jDArT8dZ9hyUWLtes1kFdapU7h2ohQzX9/
f6dXozEakx3OFzwqfsZl5gmPCoVgb2h7HlfzVG/9cMuPK+QmE7iwIOc6JD8KXkW8pHV7+sV9kexa
hm7tBQo8J/TpoPrOySrKtcDzixpAzt/cJQZswJY/ckFHF1qNpfKPycJxmG7UHaPNE0Y7C0cPFBX4
qUheGNE5WLjB1xTjve8S9tCT0oTqrhfqMzihtL7mTBYEf2tQiQIXe+aQhDwLjrwHg8uzqKMBTs8R
R4AKEQmL2gEzhUXZ4UK+eM73u77jN0d+VCifLyqcgcFAng8772u0FpuC5aqi/gXKzL1vBGaxdORm
jAkpmk0NATr+AfHZSmpgBHh2R9M3RWRGRf2A5hwNPfkqtHjsVsdSON7CqeOmE31nyTnCEYuHiqek
AVvZoO4/2WmWBihLi3YTK8pGObUbaEVt2DeQ0zjBAW1Jx/ITBL0/8iPcEVTx0QgGnMJrbSdOue8N
d4O+wccm4Jrvu/fTiEuYiz7NoESJ1/ETZAF5rlMfXqKWT7XNopXxk3ah52JkC2dvzhHhCGPed9nE
nY7RSrPVBwP6cTDl9ar9oAx+/RmepncfeP4Nda6X1MnnkjLXcsvNEeMTFDNTQL+3vIXGtV2/YTbh
E7i9dcYWzdpChWLYpNafLec1S3Yz2FhTYuhmxTUG3Wfvhd09e0fJiN/l1/HS/ogWFpKdjMCdbbta
9JtxZFqsikSAKjFI63flNl77WqzL+qgpOMMikl54NUDUoNIbYGZWkU6/LB3mufW8/qSboVuqBwTa
x9DlgYOYJfKqcLS9H9IpXfU2+8m9y7Xq8ss54xn/7ZrevRmPKYP+32rfoJffQxbRGPV+5Zsx/Ddw
zluB/gbxTQ08KQu3dW48wj6CrmWACBHmB7zjWlHP0IzYLtUd5oLp68W4mQwvU40Q0/h4jfzgsAMZ
oxquehQQlIVfP5P1FsjKBqCnkDqajntrZna/KveJXdihDordXbtpN7UBBbg9UK6GbwM32W3CYsGU
zNQvhatbczM3oa26OuQ4KGWvldcYzAwqku6ja6E/g4FgDfSEwD+OtNQKCgICaKWhWgnKwDcPqglA
DG04aKiAKAMZpCHWaUmTdFAmHhbu5eTR3LkvpIy71IVF7na4l6CmYEzwvq7dnwEoQE/KLt0oR1Zv
HUhX6CDnWRhwMu33BiTsagGkvFwwNByNy7iNfoClBcy3puSAHhP1WVVZo6NX3NVW8JaYC0PO+DZX
E3+z/uhGrsA1giHBdnOMVtNuA+VkA2/xh1bnWrK6GQF18T5yWYwQrxFDd8d6ndjcS7+C3O4WuIBV
vgKziSbYQHTDaQMf/nkx3JmbHPFySIHUdYWLhlwB7OrZObOgp4Lm5XwDxiN/4y/5IzPD/Kb27rne
MEyXvzDgC6ueFZrsGsUMSz4t7NLMwSBLYHHRxZGcdTgYxlgZ7au0Z+3oVK8BqViPR//iPtXgblHz
92zhXMzYM5qI2AahBVaDDicXC63UaCKGkqPafy0FEXPZepo46TzVjsyQtVOZOTpxLz5yO7kDHu8j
q/58vGZzSzY9gjfHjm4jni4YFIPhp4Jn86m1gYhcQtXMRV00cbIYjx78HJ1BWzAY7t13CHlmWnwQ
n7uTB1ollbF6tBSBbReaEB+P5zOTpCLLg9Af7Wn06dHbFiyP8AfxVNvZuga78KH5o+CBV4hwNkRD
rE9NKsyV0X/EG59fMPIzq4UO3V/3Igf1npL3Mr2FbGGyS8/yEV1z7lY5tpq7RR+kBXnKPXV2F4o0
97eeV4jDy7BgxxNKzAPJ52f+UDrFoq92P77iyDywUqMvvGQHaesq4I4qop3MgqQj7YHCeLzN998c
jkz91nRbyH3USVuGmhhRG+S4ihBny6NMJS6ahes941JwZJY35ZQSKszjuB3R/Jh3jc4PzwDboQtZ
MjsR0t/VRh4/YmUJ23n/9HJXkPjNbWyyri3cGFxYbQNlaQjWUYWd0OgeaT1oKnR6zja6kD4/XsO5
TSL2n0OjJR/HgCkAjWWN9DsH+mdxaekmC/X7G82RCVmPF/Mh4rlxS3nSsS3A1AnNtMe/+xra3fs2
kWiQpETORL9B5b3MIGQSlWiwjXxFrDXQqkH9thdHwaAlsOjmaLbfMz0aPwMB2jPQ9PaNRPABlR3H
CNq3HKjEGzQfuHGmeGo/0g1og1hoBQzgSMl50OuUNBVsxIql17Hs05sGRPJ6X4PVrgXBMzRoUvmN
ZyHdpoJADdwTwahIWzlhIPvnulDGiWnlZwPtSS3OezB6xXwGOnMoVD1eiblbQBhvNEOWI2hHhi1d
QRkDkrv9iDZSDmAAYQlMNa3pvbUmLHhQCiL49jCEz0WBVYI4A66BLxitBB4KeMi00fVS5bBt7u4D
v2zsOAHhJPQWQzAd5qMeNlG/4EDMndfJr7i5HP6QoPtUEnvsWwEYa2DL4DUYgkJ7vJgznyczy1Xr
8lnPtf02iEs0kEA8sXJaljYef31mqwTCttN1kMQFSGS2otzxKk8rPyroCbJV9xG34cJxmDNXZN4a
3Kz+yI40BhmA3AU4BRRwWWuHCQ8go7+RlXE/coOkQiIYkiHo2n48t5m7Tuati8YrisJle1BFPjfJ
Wxbu/+y7xD0Xg7op0mz6LoXmStkMonTh+Zj7xcTFKUGqLpUJvjwJ/tTRU0cv4CvmDhFxRssK8SHF
Mv1WkHwVyuouCw1i6/FyzBwhMoXtJ643tjFamXkWqS0ObYMiKLc/gQJ//P2Zx4cnjmiQdqNXc0nm
iKAI8ujRVRlJYtd8C1mlgOZkO0px8ZUY3ZQZC/23x6Pe90K43/LkMRrtRz7NnCZoPrKIE9DBwiVW
FINWO4sacF1BS/HxUHMLOJ2GGwOSB4Gcp0IWOjWXTfp3RQBZv0L+CCXQcuQgNF7K/N0PC7jfMuF9
oDCcW0EZDzxDoD6Lg4vUb6gBPIHVa+vnC/WbmVNMZrGLhIp5HtQbTkvLwXOBPdm4SuauHq/WzFG+
wjtvVsv3Qk/x8jJ0eM9sg3PY7ul84STPfZq4JWgdBECIj0OHgmxaIvWQMDSK8o/cc+6Kq7n53UrM
e26UQc5pUF7a+C1GGcFPPv9oTa5J6Jtv14mguH2QJGAsPrQguYQcpo/kw+OPz2zntdx783G+btq2
TZnEaeoLxEFAmrfw4ZnlJrO0kuvnTUrhw1noM2s5LU2Q43F6P3HFPf7pMyOQkOshzeXc7yDLIYw9
BPU+KxA11n92ylnCLPFxPqSyNEZOBgUTit1z8frxj54xB9dy5c16o8GaL8WgicC6l2AfAYqXeHQS
gUZBSNnL4zFmagAcCbbmGARCchhETueFENYU03bYM1TagAEDzQ6MD+T86E2ihkoWGuhH7wxlTDmk
8/qPqJapFeO13cLFmDlfZP5cEVy/ScU8dqp+T/Fbrl86X3MfJl7TfGQaX06K2AlBh1JIl7pauG5z
O0Q4nw2TjqMvKpEjj5TFg8S8RNNLABlaacnIzbw+1/rpzRloYr6k8hQjNBSQdTXYwQ8u9V2X0APj
Qv3xGZiZBZmXHjwkvRkhwPKAILThnyIXbZDo4MzGeuH6zWzAFcdwM4tIzAaR6X30fbEJyqY1uC2W
2hHmPj1N6ubTNVe3MZhCY6ceRGSIEvYFiKsFh35m8Uk0fk+jn70IvdjJoV6MRj50zrM8SMnHUDSE
GkJ3bqz84QoRrqSUJ2Lj1ZgGCJa8ZNeAG/jx5s6sz29JzSpB8gycbWgYYkFN/BFXC5Zj7sPEpQop
WqRll44cKkV3tWQoHLXwk2cwNByZlfM7lx3iyaICr+dCuD5Do7AApwtqGujiqmjwVQbQ400ThNEd
eMJ0qpYAIxKrZldXGW9lcZ0h2zm6xp+sIatMbtTNGVOKTKIhvxo7ko/QFbF0VpYLc72/iiyZUvNz
GmBaHjeDRqifSAw0rl3t8a++/+YBi//rr6YTbijBERQ7yojtSSmwgHJt3kNVpiv0PxtiGvpmYTJa
ApXs2KJtBsz/4NQE/a+IvMJSFDQ3g2nRbj6fNOmQgXYuRoM1knSbIbA6fyGWmFl3EkFfNEkl9TE+
XdRgJKdWTSMs7OjMjya5OEKa6Ue3QJjeUjrFlFpEvWUgVn+84HM/m9hTrqOaUQFT3rbOAZCV0AHN
nB5/eSaVzyvEYlOyABUOcHVuQdp/CQ/ZhQO8iwMzxXu0X/KrZyAfPNmxEZcKEwppzGz9NW8Uz9JG
eu3Xkc3mKvQKY+gCqP6m2MfdSvZAIbiwaPejHV5hfz1GkheODU0jj1yvAXLKnhkrXjUfYJN5vHL3
XwleIZwA5CrCnu5QGJPQPvgEwkCIsfMf4HN7/PkZa8iTjSWZMBZF1KGGI4HV90NwOnSchSpEPo8u
LKIJ4q8tsO0LPtj908uT92KoU6mlKxR0pkI7ANELsdoV5PF7mo4n2zqypIWUYCShjGND98cA2Zgd
2PU5PYAnwQLj+BE8D/sKOGUws2k0enNEM9Ah1IIK+XiBZKABicj1Ejb66kHf+zWE3QK6Su6UcMLk
AKOcmrTNWhFAKO453zRbAJ60wfDN2obO86pbNSvwt+sQGAYqV3h7vKkzR1Imnvu8AzVgQYERQFHR
Qb4L1lAAOrinxx+facsCs/avBx6syy6XST16Q7YjMNo9yNZOkqkAZ1xuOhNifmcAy4AWgabqt/fW
vwd78MiUl+rwePwZpA80ZX4dvwc9Zug1HbPtTfrSXJqdZ3M7gMp0wQBTnA3G0U9QXFvpCbzqC0HY
XG2K7EoRKwV8dhP0YYIaQxXIlkzoSG0CgMlqjXpD4/yxtpYcgivU5s4BItu1oXYONqEW14QxL62J
8qdTnwsrPAWO8AGGp3W29VfZOjGBsigtTwt3IDBceNZnzI1EWLO8QDd4VWFx3U4HWgtqFHVzAqsG
MvqPt2/udlwplm6f3dyrR7YUMDmdfx7X0MYGubXlHriXqcoHoAQaQAY0Z/CrEGfJDqcJWj9SlEib
hZ8w9xiRdS0xpzpEpgGzpS/+mVsh7kGfWQU6VQcWYWEh76cTebICFFejIuQ58Gi0Vj6J9ldrp3Zr
hdbjVZzJdfMkCH4UQ1ZIebynXbgWXKjYtjZnQ74e3Fi46wuDTPbizjkk8e1NH4eUhJwMAD+tCXk8
NV8zq2Qdmq4JHIFyiBfWagZzxpPFByXzKhorhsUqVWbPQHYKAqAwKMmqXANJuQH2AzIDarlKL8Ce
2/WltKLzIlJ0xlySxQlWLmufz/wJVB8nYCVX+Uu6kbcBejknVI2iBRYYRo2JgPBNWjDRcxaFLFZk
EfQyZaGcAC+t6VqV1W7Dc7CB6qYOnXUTrNPy57CV/nArySLFMNCodac4jp3d75HLduBG8wfqFKuM
Rr8oh2HhdZjJ+PACYUDcsirAD4O3p9Y7ozpBC8z5qjEIq8ur1vGXDPL0uTtHUyByqB1PsxNSceqH
5W10fdiAeapbyoJWlSksZMiuWao7g5DIfRZ5fkUK6gl2xhpgJ8YgnhE57Bt41sAaADLXcsOuJct7
iq3wWTpQax/6MngJlIVfMHfNyaLHmENtI5um2aCrBGKzGkR9VPQbaot3/L7Pz5MFiHIUIlnqMUdq
VanudTFB4WOjjwltzIMe7ZcArDMGkSe8opEakUlhccfrygC4FBxacEyCQ3lMXh6bq5mniwT9Cy4o
syIJA4g2KPq08dg7Sw0FM8wJPAkmH9zAS/IO3x6fILK8yXasERwtUHmDQmS32D84Y2+56Z/fPI1p
0VK1Mu02mtusfAsJpQ23A+utCZ6bdYxn8PFCzewEmWmnFJGtExnDtGbzDo4mdQLh09ulMGzOmpNQ
bBCAtTwzPX3soPoH7wnl/31kQ2fiNXlvX9hXBJbgqtc8B4R+ECgEg5ruxZNI1ePpzZhzMhsfh+Dq
8oNpeHRFFjvcGRBqw017/PW5IJPkPqlGjxJrCoYbcvKgvesuqSk/gUfEkCG0pY92rUnnAe6ZcIxX
C0POzWg68Tfnohn9ETIUGJLtdFkwgxWzAu0VJEPYUIV0ucmuSmihQ/DHig4Tqc1uWBh5BvLLk0UC
Nq3pIGMxcv8pQXus1EEOCz5CCI9Z/D42KS28oDkYM1Wc6AwaY/wFpqqFczrTT8KT1QMlQGkgQgMv
wjrvR4bdhFSMBjpL5clbufrwFlmD0zgAo4MeTE1PFPjMVahHOuFGNLMV1ExAUvS1sAdTvH3nLSDL
B56PPBrLwU5Cy1RPzXYzHisTTJNWZS/1vs803vEk9L5kePBeCoASJzvlNW2xmlq7xVW5gIdKizfF
1jUFgzfBPSagoWkhJp+SO/cmRiYYEG34mYiJKXsfjWfVdgkZPRcoktWFqCtDKKnCFUi37DuCCZzc
l/qTM4FRAgnnoXCCZxwhAyRJh2zLlqsYKvW28MZuh4WpzTlZZGVgqMbCLwUEUi14kEH6pOWV5v6k
D1KljvY4qN6nEKrVS2d3trjk+M9lVEiYfC9RtDtMu1i/JpcC3SCpKn6KOqRM17VBbyJzsatvcnbu
bN112jd2oc05Zix6pJ6aE4XebhUMgXgsUqeAZVhytObGIBJ3ciGCDYTBJnrv4H+A+BH48VVPe2aW
ElxzNubqSd7MAsnSwW/AIb2VnrxTmKvhufvmL/2xAGVSAH7uqU2LOQx26oBmCyJleuoscUHNHRCa
eHGB6wiKHhDHLZR9bfY7PSN1YUvaYMY7MOEes3MaqU/h84INmXl4acI3DpQuZcA1PsKb81Y0iFM6
Iwc625s66MEi4b/DTQZlT6l1qr4w5H2XgiPRuhDoKqJakIGRg0PB6NSJWaU6HLxLsfaRfaIWgD/3
XyiOzLyOeZ33EY09RFv8KTa9tbiqDksWaibjw/2WAxU5JYuraRJH0Q7fZAvutsOsoU1vt5t4n4AK
XKXQ7p385DeLtmNm5cjEaOSlYyIpHZiWVFr7GF96FQVr7M+xU9FWsrA/c2DOK8vpzeFv8yjOkpQG
xHbvb/d6YrsTo4n6oV9AN1urtAWSLlp9obRMlX/CcbI79anRZVDwBJpnfXvap4emfjpRl7KXV5Dy
70aFk4grwQ5MkY2lx4LYSTG5VWRDkGM7hR2A31uUepbxIvGaaMPLRqu9AhlQlcKTmJsiTB3YNeDN
uejsBB3WCg6s6uO0pWqHhA7YwLGE7xz4mkC7qeEZ30PIexdbcAC3rupCHtaCDM46tppVs/EN2UR/
7oJPONNBxJF5LVH23FLMMCuEpSByCi3Woo+9DgWVGmmFTg80yRDXoOkDeQav14h+vt6ePT0ywfO/
AVpqqU90xn3kyPRXMAIRCl5WFn4E9HZ0BZHKtEQi2rUCrTKBoTX9JXtzP0jmJCJILkEvGUXTWK5D
PaXrj1A/DJ+tBtVuY+kA3/ceOGEydTfnlxI5MaR7b9hShRNFFtubsmIFSzd/xqwI5OMjlUJeFgAq
egzgdwbobKHiyCD/6hviuHAF52ZA+D8N3IPEBeBkC2FNmjMHRoesX9ovHLyZGZApBKjV9F44fV2B
CDqNnkYDXJDpSea17g87/zgyshabJgNyZgwd6KpGO/p5RFoYAnXH/plThwVf/P7TxZEBcCcBQM60
ANuBZk0wUminDrrL6F6qjaIGKM/j52pulGkVb06TwIUtBJgmSB8IyFur/Al2anTHNK7awxVecuXv
uzSQ8vt1lEFm6naIMUqYgbhUh1tYgaIaHOyi2lC2C5HApcbFufkQBdUoqCM4UBgJ0l3QvgOtM2qQ
cmUMrlryi7HJzBn7LW0QdhXHQn/N4R1PgLS9gQJedKALg88W7shMxhydlr8uWSp2rtDwGGI4hmCy
AWXDV5KbLNQ0JplrTQTRYqb90Rkg4+uUKrsQqhER8EK6mOi0ACEoFZ0zXK8XKNMtuZ1zUyKDrcof
YrmYavR5o6G2GvNQNYMAuNp8uq8VdIBH6K4bj6c0Haw7TyoZEfjISCjlGMXO+NmemY/8232F7Ouf
fVv4dWdqFx3oUgAcRvPNG+MqvIimf3z86ZlzRfZkpsVIgc8BPxuSmVW2QSXzoKSb/H0J2jj3feJQ
KU0lpLI3QUhijTkjl0H1KlycDPFSuXCYZoIx7ppYvbEobZ4FPn1dHgFNZdV7jpw3oI7cD07z3uQV
eEhRRHu8XDOXnZ7++c1QyAn9Zydo7AS1E7fCd+4o+pIFnsmsczRhtlylysS4ymJHYNVsxyERI4Cf
W2ug7vM9nHnoD4Ha5cVb6D6Ymw1huqis67tgALIrggd0Kc/UCcKxk5ud/eEAxMHt5bIDAhUDpBD5
lddg1ANJRUmvx/elMvjsihHuQwQSPZkLMYT33n+mn9E3/10dqRNEjmrGkj9rh3l7vPUz+WGOjCPB
by+x4DGPne47GjXomEBlOFS5E8sbyGqUtv+1RA84c2nIDk9erLKay5nIKWIV0qv+q/csTBoZKhS4
FiZz/31kyZixojtoO4tAjaWfUEPuUReV1fiF/ZSO7ite+8ej3LeJLBkxJjRyaSK6gpzu6LJWYEGo
qX9Pnh5/fMa4syQopy8CgZI7KECgl7Q/twdIMaC9QdzXP6p9+6P6WBhmbqUICxYXAdTEI0wixpUc
jQFyuIBSf0DjM0DXIq9S3MKe3N91ViE8+T5wFTeAlosDSny/U4UaxAZW56rBZ770kMzUmlgy4C0V
keNDDmNAv5biNJRCYx8m2ZBKE0z0na/K/+nz/K/P/r+9LyTt4sHL0upf/4O//8zyoQw8vyb+9l/n
LMFf/zP9N//v3/n1v/iXE3yWWZV91+S/9ct/hA//Z2D9vX7/5W+guRnUw7H5KofTV9XE9XUA/MTp
3/z//cO/vq5fOQ/51z///syaFKJ2py8vyNK///NH65///HuqOv3X7ef/82e79wT/mf6VZJ/lO0Sa
/zp95c1HjP+Tff9V+19/aVnqZeSXvt6r+p9/c8w/oAQrSiiPMdgWWmT//qv7mv6EYf/BKIqkKAIn
iWCznTIjaYZy9T//Fv4BGQcFpMmCIIGEnJmwVlXWTH9EMdw/eEGhOUWUZdA2cCjS/t+f/Mum/e8m
/gVy/0MWpHWFQf8Nmf1fx0ZmID2L1iXwmuN/rEBfX9+bp6+VwdlL9VALDYa+A9+gN0QAj4HuJM++
M7pqfIjl5THUDTi0AQJU0jGuTpcs+5aLVBWpjIi+MTWJFQTjAs1Fro5g3V+3tQLtrERJUHdwIVUZ
WIpISwfeC4p3BD3ekx9RFG2gM5OSjM7tm1ENy9gP1NKlGSgkcTm9FoQolKCgJxYgrmGQ6NbGjJah
tC12wZaHnHehtkrTemoz9CxU6tMS0m9ZHD9XkpdBIpejcyQ7XI8vAW/tR8ocqLH0IV3Z1rXa+Ak7
ah6kwT593+3fsOi1vMkiMaKgiZ3FP8FmG9Vmm2W+09Bh4KHZDtJxqjJKpQ0JdXTMloM4QoNJ7rLB
SIeKbiGfULjPAReknwIvQMirFeQA+JsgUxiVrur4XGWdC80BqB/JGjQq0h8NPw5gSq4Y5DRqth4h
MJenZtnXcKYUoe6eqAgi5WpdK1KhplJXvBTo7M5xMUJkiplqkkhmai71jNplIBWjFMIwWFky0rHG
1n3eQARX6V67lJVA9xmFeBHkMYh/yHwGxdKWLf8Pdd/W5DaOJf2LuAGQIAE8fhQlVZVVZdfVdr0w
fCXBKwiCAMlfv6ne2dkqtdaK3rcvJsYP4+mGSAIH5+TJk4l1eOPY74XU68c2XDCouBYlPKhsEdYR
WKQ9f7JK6t88gDcB/FqUm68HKKV2V0FOFICmZThWkmSCwA9jGERNK2vicKfGoMF7CavpkcwdASk1
CciTrur4VXEHN6YKUyIvsStHtw97uHXBVGP8UYMgCOiMz+TDaprqV2QK9+KieRHYH/kK6yeahPdl
z9hPPh2Hs5UqyJTOEjbs6bFdYLNJR0u1XV1vKtj8TgIahA7K/velzYcRVskdC/Lr1otY15i69sre
1mNDUN61BZfIygYiYCgvyC7B/Hq0d20cvEKSboFfVsIhXEN1V3ZXidEF1EBzW8HfsZBJqhxZiL0V
RQCLnxEK8yBpNGBkpVVYOJM67pWBAWo3j+I+H/mAioXVnSGHoZ1tV8OdvY3zO2PDId86wvCnkMOi
XjojTbRrXFzD6StUEL1INVyM4le4TOI5JTMUGnk1tuSHtZLSHcBHz9fr3Mie7HQ4BBARAzWsxvhj
B7o8GKNhf6NF4FCeuwT2cLYO+AjgpKkJGPtLHH6JOsaKxzXqkG3lycTArDcwD8umvGzIs2sa+Fy5
DiPNr00oVfsyDUno70i5JGBJ1kEVf+l6JZsP8NirVxjBTYOW31dMEVUP8ElxJXiHiEMPBGOsQNC8
zoc9mWfv77SeuPug6y7EQHg9cYkXJgPcxG4SPtr6cfHkkQ0RIAa4olQY6K5y87HCR8QylE9HsTob
xV+bAAOh26kd4AvbjSr53rJWl4CI1i75CoVM9H6ryjcvPggT6EdJA1O0IojhS2TaRRyWZER1zG1M
Nq1vqL2m3Wh/MVe34tbzGpbcRRsxtoH18Rx8lAEBLpQj2ED0NocZ87elZOtjDuNb2E4nGKHK5kZq
dUuHFh7TiRva8YF0Se03TS/YPfe9qOFjlsMkdg5DKIHLEqEpDiPo5ec29geVJ97/LsLV7sLc4Uyr
puo8BmnxSeHP7fspzeMgfMQtVbWPcP1VD6o24bypu7W48gvB4NzGuMLRMrXxmu9ISOP7GpJrPyD0
OH1hsLj8AW9fMu18PPvvggcLSpOIGETatCn6/Hsxj211FdUJLGhhv23QL08wdpsWtuHB1ngFiybZ
KQPjTWhlwFsPd3C+sXAiYptgIn7YFTm1LU7fsHzE1x/ZXk2sKNN6YO1tCWdrlQVJCeO3rgh5h0na
pv9oRSxrBCE9yAUTi2Vb76tJwNZeFfksUOMDAtiNPWZj986R5qbWFQxx8SZZfld3tn5OwqaDcVwS
IujCgib51NQJFMC7Zo7UZoBFAIHdllJf7OCirw1fIOjSJVR/ZQkczLcew4FFeizchoeBlPoQr4lF
uUvbZManCzvwL5a1lFmDg/xCBzktW+pKE6RTCA+erqj4Y2ATM2ZlVNHlluqivlO6zX/3o4o5jKiL
9akv7Oj3A8WWu0oi14K4L8oCXWK4mD/lkGWcMjVPEPo0uHPAUOIUDvOMOuSOXeT6fTRM0qa8Ov5U
9NtRsZSVVcuOT0Hs4W6jMc0dx2HYbcpcNxjjzZEmbl0rlntqYvK1b9RQbWnI9byJ3ZJvFGRqfygW
kOJmmJcI0syzlFBtjmZ4JZblxJ/hKwmnPmikOLjNBpEtN9i3EWgNcHndrDOiWZpHk2+3ZbVY/In5
kkOrCcYpWCU7uelCNSYbG64muar9rIdMaZhYZu0K5egNc2Oi4QnaoCMaE8EzW2nxFPY1vuHkF/nQ
wMQIgvmVqr43uJ27DeBTBLM2X/tPY0jzfLNUNHpGrw66nLVvxo/YF+S1GmLMAwmtlhXDKHH4HVlN
HOw8t/PXpvPtdyo4L3Erh3ClWqJBHrdyFDyVIyu/rPUgfzZh7btjGlAnmzYq8CPiYYFJEJctwdVZ
iusqMfg9dcOGGHRI+GykE7ygXcpJ0iJ1EH7F3p/bOR1R9kASR9EgfhQ4Nz4jHYUwb4CxZRhzz8MI
J9umK9qNaSnM7oox6Xfa+gpeljbQ10eaOsoWRguIlnkqvzhZ9R8nzMW2G1GPCrFd9uZjWEBVCihs
0KltOFfTp5zng4UXXQSb6tkiwUqrvOjkNlQNEO66QGQy8E4ftlHZT1EKLf8W8r2uI2rLdIT/e65W
2E51PdztUzVo5Co1FDPyXVGXzcFLIeDgXE9I0nyCF72Hz0rewS4xWL46E7VuHzu3/o4Mj7AZRiVm
uEb6vD2Ms0jmTNoezjMm0j/jWQWfISpWPBULbM1SYb38rru+Ziki5PKrJTwHYWeEe20+B7Ld+TWI
DiafwAS2CwNAi/9RXbl5XL9FZhLw7GoCZjcmjwLsUUEghDguRL9MlOP7LOHI7xo3AU5UMwLKxjc+
ntLSmOoDrC0tzL9gP3FDYjdEGPd29h7jneqnB7EMGuLwUX4cTTO8SjdXPwsLZ2D4efMW0qguUq+D
L+AR1SrTPU9lt/xCtaU/VV7ldiNWIp8MfJNuBg9vUKSwOb4f9eYH7mRz3+tkNhvXUw4ChNHVi4oV
/R2aZX2U/bBe+aDt8YuHIHx1JGgf4FrRgYTbN2xJlxIFDBttj6xsLOT3oXHF54U38Tc+FfC5nKex
+65XY5rNVC/yYOGSCxJhmZdwJpFGfIVNmL2d+UTZpi+rpoL9rLfoB9oGTJ2ZhDBElKsWB88XYMpL
Uc2wQeoD325Iy/X3ZBi82Sy15vBSMpN+KoLZX7XlDN2srpjFJ8NYOKU+NNOQsnWVjwCsYrTyxnW5
pgj7RVqJ2n9GXINLVzE3ZkFs5j3ok2vEkS5Fo+u3FWtis9XH3RLWTpTpkCg4ufEW49HpKEzsd2bR
9pcOR/PKgmoEF933ebX15dBXKQtt8DmfW/8jgSPlU4WIoTeltYFKFRL956WqjU3HtZr6nbTJerWu
OcC74qi5s4kKmMxtcjsnyzaOrQPJWpfADqCeY/orHR/tokO/FDABpwYdsC6orbyylYmQLg9VVKYr
Rza9gU5TcmQFMV2BIMVEmyI7hlbWmFu/oQEDj95EkJ1WVdBAIrZcgkx0mH9LaS2KaFvYYWHAFvIO
jGu5YtR1CBpU/CxxyWf4SI0Upr8O4sTCIV/fONvqMK1F18Izu636X/PsEgyAeGS7cAc0DAnrInG7
oD1YfbPYJW2qoxkXkLaOvM6BRxUIIYgxQXRoxzgVOYcesiZYdKv8HH3Bd9afaK3ir0YEUQGrP+Pv
gkA2X3IbTmHKV2nF1jJRvpTQwxE7vgbl+gH1Zd9mqMIYvBDq3P9aSZUz/CRKKnB/BvhL4rhMV3kv
p3ibh41f0rWLoZwbFiQccT8S3WdiZigidR4v3aZtqOjgNNwk5Y7Nvl0ylw8oLsewHbGNbAO7eUFa
iMn0sSUWpukdD1I2IdbsxrgBAy1U0GSDw2QRlFkT0xaMsWU2NKXUil1VsWWGkomdUXMU8L2FNVww
YJQ2XCdzF8R2HPaNHGHVPFcu3FWFoP1mmIMcPtMxQllmp4XPaeNmqnYwwEK2yR1tYEKX5F2R6iZR
yWODAWZ4fMElPUi5X1Vx1WOAp9zMeWJ16vvEVft2rXNAZX1PdeaiNumurWhEtym6GgVC5ZbIQxUo
Bs6l11xChgs3y9FLeO66PRKa8SlI6r6+yTG1C23xRoO7wGqqofKsNaIsTMHiO7m2kci6wgcPc4vE
dj+aCS24JZlqeTst/TJvaCHwaLWX8meF0XSHefpjTUxJqPOdRq0Bh1X4Yi43dU4HddUw656Hpp6C
vU60BDVajmF4E5ZEFs8EIuBkq1XtITywNA3S1zKuTLo0VI0ZzgvI2is8NIaMz4bBzaXANZSOkEXp
90ODrbWDPYkCz9KJCqln1GD/sqgsQcRuaBNkKAiHPHNxDoTAQLyCwsC+mcQe5sJNflNGI4S2xrap
9VUz8Kq8DnlZ8KsCF3N/l/vGYPZMFLq9DdtcqSvc/6rA+bZJuZUyXOy1Jk3fbcZ84bDXGI5/a+e5
K3eCKnzmMA5G+6kQxGsMDcsh/JlHXEO2KyFde1cUbO02JCia4W4u0QJNaYNh2n0V+7a80i4p6RY/
sO53tSlMtF3jFsW+nWJrINIy5hrO40v8uyLgPO/58XqHHlsgo5sSPw2E4bWP4Y2MSr25C8CQxzjf
OmCm3y4AAa9lvLApK4ZlVttgXUK1Y951HZrf2P33I1SlVFY3dR7vtKg4SEmS5P2ekTznUyY7JIOp
Cgcjdi6aRn/t5577j7CbJe4Oo9dT+4EiRjT3stdGPeV8aEAoUbnzX11cYD+mCvJm/MGtKDUPMmpi
WJn7eoR90YIQv2hnqhuPXd1sfKihfh1JledPk3aKCuTTE7q0K5SXlt2AAheqZQboyRYbapDpXOH5
N+CrrTDntQNFT3+I1h4GSKwQG1TwuoJjcGLLq7Bimm7DxmrIfjfoZ2ZjqSh43Uknq++17oMvgrft
ANXucRUZcL9+zha84nYnAMPZg4nGxeJGVUuwt0sRLdt1mLzeJ1GLGlOwtQIipTGcswkph3rbUIFc
toVnq1iycA2rcjvaUatNMswJ/EnqdhqvccFP2GmxMcnDELGyeph4RwfE9lW3e15HA93FHgPAG4eh
fhhIr67AzR3hVe4jOWOWUMzTAr1Zm8DPL4GyQ+rCyDxUSVN9810Rw3Rz1A1UiyaD1NeMaCCmPYyq
VJboZrwTScc/gS3SYrDMNdOrsNTs13l0Yh/iRCXb2UDTLuvwi/tt38VICcseex2NouVRUZKLNF+r
mWVL2Az4MqvQTwnp5dEOlloCsFp2y7YCKKi2puawu1Y9Ff2WqbX5BHDAwg65mZNrwG+93yx9BZEF
uM20X8U89zkKHWnv1Nq3yy5AmftFGSFfpOsWzCok2LWbfOr5K4UCx/eFLmuAdy561FrBAgW+ximY
wTCq0IwJ8Z4RLYEj4jpvUc/O5dSAu2KaRWdhK+VrE1hawww6QbZCkWzhKqmgu50a3o8/cfjh+yS5
GZYb50a6fDYK9QFc1Yv5ZZpaB/+ixBhUjoWYkYrWzk89sLCinqApJElnOrzf2fq7RkNWqtmrHspc
ZtMTVM/RZurKAv5OQasazIrpBPDaPp8oBPqiMOmW6sExZwZ7TRjyiMVsppbV8MWQrbY7kkwxQNog
hmX2I6lhigUiSMggWJFXtf8xiTWkNm2gzBf9CgKGpiQfhi74UEJIEIl7roajf980EzAt+zYetiKa
kykbkpqprBBAi/SuXwwItOnIpgEeYGMZahbsWJID7ixd6dTOGRVMuAFkk1w1PMqbzA19om9QC7p1
y2oUcGUaTUDG96yjsTD7ymIu5JtrFukemoK04oqVeczwsZMC6uI1WeZfo2M5MlTTTKgqP3jF434P
cICghGmHIsbNgyK5RLiotRfTj1KWzt8SbVDZGVCvHIUvGCWsBErXFmGUeh+GdZVOQ7sM3/PKLPmr
DZN6eqrh3gzoUpEcVUI69QlgsbTrR1stKTwHY/j0AMUen+JiFdVmDUNR/gwVZhqOAiTlnDz2QH+m
rKwlAzOCWalCIJjMVR8LbI3+ARdSHsO52lTQ3Mc1abdsbSDUHRXLsynpXO2diHoLIsrE74g5grzo
XgK7DGBZgfJ/AJ0+hJj4pi9Me533azLcTAE6C5ktZwd/X0it/CJLPvxCc52+WFphEEr5gXTbaGBI
D9WQlBrBda70vrAYdMsk5DKCa1arrssM5DQOHFYv9KbRcoaRjRb5uPGUqTido07MexEpCo+IQiNP
pqjDEcUCvTyOgVDQFR8Hb2+iFWpBqcD7Rg47QPYYoCTEozIhJbgi40LHcKMlECVARGT4IqkufwZV
E2OedamDR132kMetqG7D7QKUCer2NQ72dTf35ScX4t+0yX1gbwEVFeB7Dj7An71VW8CZc/ypw2gY
JASshZCAKaIcPqqlb372optfMPjpMdLdCC1SF5TzhLgy6hVHO1e/KTBQPAKH9Ag+UDwDBAjnMczQ
wSjG1PbC/RgiCw+GAe1kJIO5pbB9W7z50neRxgM3LnyovJ1dRu1Cf6BMK3aKN/VD3c2l33gBt/DV
JsOz6Kuq3UxrzF1mbTiidgiP/RXqfCUyokWx86PNyxS7GdX4HNFh3qx65a/97GOd8iI0vxyfEpsN
kEm+XzixxVasvPq41EsEmyVFaJjmNY8/5h0/kpoAsz8wlCl9hlKv/AUzb/kAUATvyFnjH61cQExC
aMtrvJgx/hSoQnf4iXOO2FvhPG+QQ1RqB8moaYFWlCrrtAER4XMbkwSVhmbrLebxBtDb5hVpZqBz
5KOrq1A7oqsz8SxvcuJRfGH4PlNrHX0PwLmeEfh0+7svGvvLRYXKckBF2TIgXByCPMYlrqYO9Ywr
hgAnMJCotvIgsC8MOfGSDRhONakPFv+UowlTXssmKDwaUmoWWUhx725gweFvZxlAXgBLV79QTakY
77gXh6hUot31Be0A2oYaTmYWGxTWG0xgpEM26nfckURtKtuhcRPrGCgLi+BKcFd5SiAgqglHZGlq
ONgrlgxglgAroVuDGFjemAlm5JWxgJH6WjYIzJajC7fSmOGVgP7wVBSNI2lfKWJ3EkNfeSoRnGDH
ERTI99EV6+ojToPGUCIMCk9tAsAfKH2Tx9xH5EXYXMJycY3K+8iQAXupWivM2ABv+lkj2gMU8cJq
oDkORTnADEZujNbDDzkP8zPFeWKpy+l4p6cW+k886YP7Zi3A6694v8DOabTof01NmD8ZRsG964qI
LpvIBCjpB4lGCHzJc3GvIcPKshlI4xGeH+WQFkCA+dWatAnJpmYov0iMQsCf1EXJ1Zozr3dCACPe
kHDAdJBNlrbeWFdNMCAiU/iI+o3f5AUS5e3IqnjOSK5bjp2FDl0auoqumyrpQHeIhshUX8e1t7+r
wYFIQNrG/eRsbeuHxI5WZiE5QsEAY9AMEqKfHqyG+8yHhHfRnZXxzNOB2epL0jbk3qMKs3ummVGH
Eb/vMIgKpDM/5esLQ+tJb3DhRRDxdZ3+zXS/Thto+CDXGANi5hR84vLBtWP/LYnioc4WMowvA+an
55Topv/xV3P6H/Xn/9fm+7uG/Uf9q3u05tcve/tN/3/Qpj8Sd/73Nv3/m0ZrvjXq29t+/PEf+a9+
PI3lf1AiKayteYLW+/Fv/tWPR0NeHvNtATSWxGiJ/7sfH+CfYWiJSMzqSx4TedSt+O+GPIv+gzMC
yXMY+6KFHoH0+A8a8u8pW1ia8ATaKhFhERORiE6YVWuRM0RlFx5q9JQUPMbVDfb0uunpnRk+BOyS
FtF75vR/rRezKAQPARJTIBa8J75phvMTDAum9ylD6H8N2x+GVvuyv8R+Of7wNzSDvx4sliKM4xhv
KTmdmW85DFsWBz57N4rrQWmcNox+X3LwOrMKh2I3hEUS/Ief8uwQL6O4b3t2KGbnn+yS601DFEfJ
OkZXb7bVv6gUb6kTRwLayQNhKQ451CQm+PYnlD7gDlVXNIYdBh+KDYdnWgbsKb8wu3Xm+8DMK4wF
Bf+RJadSFK4PNaVxxA6dH1QWufhpKny5BfCqbxc3XhLwPxmX/2s/8DiSnOIiCYHAnjyVQ/t6EKFg
h4Qh0m6ClrfPve8phlXVXGDID2q6oA3HBr0f4R25AVBrvk2mnetsBIITbwsf50APGdr3G8c1/zZV
HnrjFCR03G5lVT31s103KiLV73JA5zBDueq+FoqH0ye3eHlV6bqGt9mMv0z//M3okdR1+tESQmPs
RE4hyHTCjAQkQVixTpCQVKTcWjrcIbEtsjIQ7Iqg+TjnwceWTa86t+tNMwYYRjciujBodcLS+usl
g76DAEQITRJ83feHLkHDO7EOLzmEZWIWAmJkEvmqWIBZL7DkAf071jbtJLkuzVr9H16CFBBAhsk0
xsX/xhFk0KxDl3yND6gNe8DYernv6MOIkn/LrG0OqmIZEQRwflJd14GJPsZ8Ti4oJ575FIIQIUOE
TjAI2emotxVh1Vo1xYeQ1sOXZOryK8LFV+eq+kqFod8uDSQEpwX4RTBYvaW5olfj3FyyqP/bOcYl
ALkxTnD/hpzHuBDeUn91JMfIix53PgxR9ovk8+Magwh1Yee9pxnim2OZmHCEJsCooGFF75eJGB2j
MZyCD6bIeL7ezFz/lHWwplFC0LItAeZSUWG7qdviApPy3BPGlOBWQRiR/HT+Y+4pxnmLNfgg6I2B
OIlPLkjsv+eB/vVscRSJOBYsAl/tdMavbzidJGSWPlgX0Q0gzkcWmJ0yIQymqry+KkRzSWfhb3Ex
jt4tefLV0Nox7Vhz+YF/bIavNHwW9fMYPf/5o/3tNjlZ5OSb+bosnOsTCUnxV999i+m1b+7/vMSZ
50AeEsIYPKZ4eadjXiRKxhp0sPIQBEhaAUTKEB4Exb2L3O7PK53ZBe9WOobGNzw/P1YdfFPK8jDR
fAcIeD+p+fOflzizD45JFebGkMKEJDyJroNw4dwOVXnweir3bh2uBTrX265IPtS5Xm4Bo14anDr3
VLiGRYKAhgvrdCQPsNBkB22xZGH2w+K/muSS7s6lJU62mjPFMvQDljCLATbFDXoz0A7586v7W94H
FijHz0d0kDFSyZNF6JpPBs2W8hCG93nhbkSwX3DRWmyDTn4Qw6NFT/3PS57bejzmTDAUWyEIqO83
xESWIWwiLFmEt6QIj7su8PfqHypS/hUdEFb/vc7pFqdaQlQk9uUhqc2eeYq50gUUiD8/zHty9b8W
QcYnqYxQG546fJMmNyp2WIR+TDBsyMAJbT66atmjnRoMl9Kks1/rzWonGx0+OnxV/VLCz6Pdh1N7
Qw352ZaQf5WQCkATwox6E3u+/fNDnohp/P0pT7IzuiQOurdY15QPBESOEd28An0IiGOG4Rc3QPMH
U2QUsixqmjZt/QFoX1FetSNoPcGrN7et+uEdA8PT3hYefFV00JN618p6P0bxfu5tBlJSSoOrwiz/
h0h3zMn/+wsdv+Cb+GMJHwSq6PKgfbmjuO3xCrMZ3L64/fbn13QuDL1d6WRjewgwT/GCvVBO94bo
u2Etfxbmc3Gk/QXTuPnzaidSOf/6KFwQKUUC5apTTUNQkAPPAbIcHGY6VnEFNrwcXylYEusyfY2c
AJCjbubhS1BlbQzDnvvqKL5vlqxfeTZ1NxWIfxVwE56ngu8K+LD9+ReeucY4f/MDT958Xk0lQTsE
kb9v5I4g9bsDil9uQD2+dC2fi5WCIBEApZ2g2js5GIrMoM9NtDw0GGvNJlTZKTqN7fWfH+hc5Hq7
yskxWNACBS9yxjFQ38bJ3PrgFaSfmza8NA529nHCEJsphn9hcjpNUzVjXKNshdooeSrBLnD/0Njg
vzaP+PcKqJLfnwpFqtUbh0exIHfUEiixuf+/5DEc3yIkEcR7SRidfJWph0+JUWt5yOl9sYCpRzBi
HOkLBfG5bSbiYxKNchXJ2cmj9EoD5gYqfThu/cC96PXV6wtVw9k1EkhhoG5IoOB2/Ps3QSRMegCu
VVIequ42X6NNPaItfkmz+u+lCS5j8WaVk/cVRcBGxVCqwxx2oLxbFmZjUpTXa17orarC2yTSX7Ty
m7GIv8YjOI5FZOYL1/O5KPb2R5xs8jlGbwKiTiVUIUe0KxuGccRZRccxDZBugmJLen8JPjm7Jgep
8ogpAIM9yRFzBUyyPrber9vFpQ5cfrGyDQs/XpIYPHuC3yx0ku6geTIZB7j7MDn0WKJvMRAbXFLr
4i+8xUsLnaTw1bFqcbMoD718tA7dXDFt4uhGaL39c0w6uzM5w2jnsYpE0fZ+Z+Juk+DHBeWhC55B
/N2a5RkCLhcWOfs0GPvhkhxRmtNh5CkcIm+CSh2q8Dcv1rSu7qRoMgYK7p+f5mTm9l9xSQDvjI/1
OWaX3j/OPHUgII5KHQDJp8NiM9HuB3/bfa9LABPwdN6gcbhK0FZ3o8Ro6YXPduZtgtfF4MIWISsG
SvF+ebB2wZ6fjw8qn230XKL+uhRK/o7CxNG7NU62RmiI7WaQ5QF1BXtkwfwmWdRW7+zSXC3DuA+a
n4EIL3zBMzeKoDFiMQX4ATzgJLRMPPRIVAt1ELm/ByU5oyQp//l9jzofOxvcIRYDZHr/8sDEsQFo
e+qQT/EOpXEQ1VuTXzKbO/skb1Y5iRVTElQWLV91KPOjAOBwnIy6sAvPLQF8iCYkwX//JjzfD66c
ibTqsIrbCd4/hbs0wXrmQKFQBe6NCTwpMCX5/lVJsL4KiwmRgyEvKrwFXemhDG8j0lyA/M7tZ4SG
MJIiohQn+P06CpZaZTPE2M/JL9Y+BP7ZQg7rz2f2TFGCvsH/rHFyZvoRLYOqYRiNA8XppgAjaDOB
VLoH2H7Tav65kmN9T8Rw76v6Uvl16flO3qNdCeaMHNYexSfpXqr4q5W///x4J5Pgf4Wkd8933C1v
7v5VKDrPY6Kg9zXSZB9fwW5jddAewrD2LxA1Uk73bPIpSi/eXnq55zbK25d7fAFvFrcYxplKH6lD
DYvrpdsO8WcFLTxZ//jzU55dB92RmEa4/MWpfHjS0aCMVo5rBJOW23hUDwncaNPR1JhLn9klqfDz
y0nc+Lix0Pw6eSxes6AdQoQjXoKuU+gssTfN0GUqvPQCz6QWQLxlJGMwdgHVnASlmbFhMhzR1oDg
gzw0RO8dFlYZAzOzveRRcO76erfayXmjS54PU4XVVpPxz22A8ZnmnmLwA8ot44epwkzR/Ox7BC2+
LUA1XxZ2IXadPY3oCpEIaXcYnQI63axBc+WILHOBKjtEM2AzLV6khjiWGSoxwQL6YWaW2u/7XI8P
f95HZw/km+VPDiQ4pdTS4+sO5JJO6uhk8nwRvPwrC3jXTsEVyggmkY9HAxqfJx91bUvMhE5oh1cY
2gyCjwPobWq+rdovGHhPpfnMn2l/jVwiQ3/oQilwBvERDAPQVKIvFspTVeyJJICSykkdXpYePnkY
umwcmNz1Bz5HO9Bp/3l1826540l6EwDAyCkwy4zlyAzeHL9vzK+1evnnH+3tI52k/AULZh7OWEPD
+bv/pqb7Jb7w1s5mPQwz5RJ4RSRB73v/HHlOXSQW7MuxnDZI8GCi9FCAU1NNwc8JM24E5kjQb7q2
dX3BUOf80rDBwtc63umnS2vfRMfZFIVhsCK6TtYWOvR+gpAb1WLPSePSIh/MHmgVjL3BetwnbVtc
ev7jxv/blo0IOk4CzSd+amOCGQo1EErw/OF9nywgUU9DtrroJwZ0biO8+yhYr48gGCbQt02wd/5a
deRCV/fc6USp8O8fcYJQEWtModisDgO9lXCMIuP9xabM2fMBTXAu+DGPP4VdRTzWDpRrpAOG1lCw
ksl1nBQdnPrW+LrWE8P8+vKBxJpduMLORXrQSyllwLGRf57c04lncO5tsLDVDbmhju0rCkaO6BKX
8SIWGWQ7lwuI0NnkAOVCjJQa0Zb8BdK9OZ6TXlwFj2yE2zi4nYbn2l2F0ba3dkeDTAJdm8RLXrOt
og1GpsnWff3z0T2XqrKYAQIEe4Qmp8pX3op8Stwx567yW25ZhmbLhRvl7KZ5s8TJpsEccZJAdwcR
qH9ZNUTSyW2UXFI7O7tr/meRUxDHlCXBrAMWCVr9BblWVT9iBixtR3Xv1I+mubBXzuUf2JwC+hfH
auw0K1jznBlMG+GZWmj6Yp6+uQF2WrYXbsOzWzJBkgNmD5q9p+QTR1cx5Am25CygpSDLDY9f/5O0
8+qNW1m28C8iwBxeh5M0GtmWbTm9EHJizpm//n70wd6eaRFDbF3g4GADAlzTzerq6qpVayVGtlXC
9XO3uCQwt6ZJH4cqmJCGKwlw4WTAVsSIchiqbpP/LlRGxPq1ULboEBYPPJUPRkgXDprTJ1C31oRy
CFY3g/czGPdqu7eN+ynx3DtkaFxaRyHTuLrpemQ+KHju+/Hnbcdf+xHz3y8OXtZYXCbM85yj6Dmo
QqY5TlP4/baNRaek5jE/aUFGKYKNFIVWVMiJzQ5pk2Efh0hxg/KdH+ytYu9NK9aWV/TXmnBDIsE7
GWXFq9NgnBCOwZQJuiJ4vL2kxXhxsSTxqs/0JAbhTJAEWWl63/ziVSf5wsK8qRcfxtKA0eTwuJyz
1m3M937q7YJggkhicJ1P1eSvRKc/H+HFxXphTwhPLcpO1eB1VIzQKVSHtzGKalH9Ng/v5sZGG56A
gcLkJL+PjPRgaIDgGU318ch4DVqysrdiUIlNpY/ClJUHSeRGMF8BWr799RZdxKbdrOsAeaiyXO/t
NElOYCUjUTJsf9etNd0xd/klG7R8JWdaDCYXhgTPL/vSGBIm2c5D/KwAgk0g1QkYwfG6Nf3jNUuC
1ytepYPFwlI2GccSihAaETTtt1n+fHvvFr/OxZIEz2d0FYKWpidgTMDzQ/NXHFZrvr/2fQTfH/W0
z6sWG8zwpoG2y+rvSpzubi9kzYjg8IA3LS2QcTObjxJ7v+mfryZxy1/FcKiFklfYtvD95UivU33A
0VIlOfQZBAEpTD2IPIYrjra8mL+GhM+v+RkiCT47ZpXmfar9skd7J1X2yrlZvIdt0l4gmsgL/cni
LmISBAYAxxkh5FFsWPcqr+INkNx5mMPYVUmo3Nu+ssblv7yyvzaFs5onJTBFA5tt9ywr4w6PK4Zi
Jfot3lCg6YDSmqQYYkAoZD/gxT3xqsh/x4m2MbujHv7q0A8z95Af3f13zzNULnwwySYc/oJXwP3U
Rs7gULkOMvlQ5hKaRl7UH2rE41dM/WkpiGGddhjTx6DvVJDT16GubuMK8lgvBGAzIfWtQIFLESzZ
1UF+yIuD0yAnFm6Y0dzF3bi1pkfDaj80rX6q5QaFUwTipmaNRnPpVBg6qGUwRkCWRckx1e4mBz6Q
8ByGw5ZUTsl+Zw20Xe3u9j4vhSoDLLEBOnrGzQmHoo+gDhjsJDon/vvR/01L5/a/v+Q1l/++EAqj
wKMiJKXROc/AqZgbjbnC2P9cjK1bcUFm8fa2vcUXOBhiYIBQx1H3FgwGsaGXUzMvyIGRpypjfT/F
praJGNM9+oUao6MMswEjfc6m8If0y4gW5sqPWDqPM1oLoBPlQFOkKoS7ockNeJXPiv+JyX2Xxo5k
frq90KUPZ9qG4swQf8LM/PeLOAPtUYtQYR6dsyR9qnntbwA7rbEPLwUzQrKpwdViyS9YMGEEGZl7
z6Izgzi628oBak9gW7ZdUfyoi47L2oEn6PbCljyGBqNpk3polPcEj6ReW41yPkbnUX7w66fOSNw4
/6rAGpLC78xY3G1z8xUmHn5rRgirvGZ0WZwOCBOHinvQRmdmvT8VGnRqXyP1OGTHcPDeKcU73p8r
3rFo0dRVVdcARPJUu/5ycPaFiZSY0bmrd+Q8TOXxbhkbN9d9SpnWxi+HL6Vh72+vU1DtmXsLugwz
NvAdYio1RTHKGQX8YIMPduGHtdcTBsHvFUabvnu/qNAMiusM53IEvOaCeO/i02RChQRYw18tky+U
VPkljEmYNj9mBtReb8AYyCUKCKDy4p4nQRNupyNTd+/MsbyTjad++AUplQvPoKtJ3puxNVe++EsH
wzx9MEVxaFZpIjS9LCyTCfk6OHMXbPyY4Tn6vx1i1Q2MHV/pYq3Ye3mImJ3hnie+KpRxDWG5iVUw
8dymwRmyCDfsvtXQUHX9jwQm7HRNM23JlsHoiTX3Xrk6hWo1pCppkPuADhA736nph+mjZKEeI21S
/T/X93SafOAQAUEBtxEBN04bWPAzcEFL+m84LGEROEGIshILXh4VnS4vIBhVhVmUWHrtKakCTc2U
UqppQtoK6VM5RK7zPJrPUvZL/ez0Ky/WBc/AnEFpi1t37mJem6sYdjVqKCLOOWxGzFhuNe+z7u3V
+M7OHRKenytHUuXfu4498/L+2pv/fhHDJfAPIbR74Vkxk33hwdBRGHdJYB1spfukgVL1h99T8026
S8Jms1ZxWKgnXlsXNreCAbO3R8oaUiAdLegwc2jzPKs41eGJcdeHmYOmLuyj18PJJ+fbojNccvSV
07FwYfMz5sYKMysyAt/Chc2ghp0bc+XDdIY7tVFdXf42Rp/GJDzUSe1q2texZURXW7vbXl7SHErH
ARtMPZO8T7DrpbLio9sDB4fJJDPkLLQ+6KquufBC0QDQNtC6Gf5O/U/0YcqpoTEmYKun8ad8CORt
EaCDoQduoCubMd08GXfmYeqOmbTJ14RJFsIBYZbiuAViGIeeHf7CweYAUY5Ms54d64cy1DDKfayq
X070Lop+rPjyHFkEX74yNR/lC1O21eq21GOq7J8jGMAQx0rzjem/t6aDbp48e5/nn1dsLpyfS5ti
FUSfLKWg2cF5jetN/SYwjmF+H3mH4XtTvQ8gVuF/MFTRcFkxvLRYWjxURShK8ggW9hWxHrYbFm/K
L2e9+yWXz/GvWoazP25du/moM72eSmuP8TnxEXfYZGaST8mkHMn69Q57uVLBAsz7dah2c+HVsx1m
JidXzVbC4EJrGdTdhSUht4Rdb1L9uc6VMt/LNJtUf84qdceTSHOYnXRzeNdH+T4ogneqmh4C5703
Dv8ZTsJvmFExzD1wTv+EjQt/GmqoVOR5tVA3K24Fy+PGs4AjQNm1JuWxeER5M8wTsQRjhjuud3b0
6ilIlTFkpDJ3da05JgVkFbRAj6Wuwylsf1J0piwt6EL0dDd38dQkPgfRtKtUb+XBtHDlse6/v0XY
e5PZbq3N6ZtllPSKzIEd9jmGwdg0LXh/0k0UhO5q9XkpFl4aFVJShyGg+blNDFbiJ6ewt31m7e3+
1+1js7g0hxYzArU80MRtrgvTYGTB4bhOyrGyD1oLbVODJpde/YL0YdI1N2rl422j836Jp8aSab8w
Z0SqKXZk86xrodJSqI3AGLeHpIEZfE1b02pfOpuXVoTLRM0l3y7hLjurUnJoAvXYlo9aT2FgrX++
aEghcDOhSndbnv9+cSzSwehar5VwDwpdO8BjxSE3rN86B3Cv1L69kuUt7h7Jss5EH01tcfaomQy7
L3OdmZ2ZUnR6HPN2e/v7LC5onnMjPTaYLxBcL25rcHsSMTwtHVczHhQ530n+abX6t5RnqHO36h9D
ws61o5RNw2xICYyzlQa7MlBdyMLvqOJvlbqD3noa9rIT/aAs8PX/t0jBPQbN8KtmvofhV4ymfZm8
K6BmVGDXvm1n8XPxrqJkRJ9WNwQ7dsFkmmcwp0E+5TIaoqXT7raFhRSZWQHm3ubHk8mj5tr/NJS8
IAQ3wNmr2ZYmJkxxG1P5kjTwotAOtoaVq3b+/C+Or2kpfDf+D5jstb1R0jrklsCpj837qBu2tQ/9
xbg2L7zohBdWhH3TIDlRpRxQeP87b+KNZT2C7J+K59t7N/8rt9YiZA0FmShj4axlUGHhSspdOdzH
wxtIa90iWvlOaysSvlPqZHRTQRif26J+sKPxlAe/hvKzGlXvby9q0RDsEJQoAdzAqXP9geBCh5Ae
CaNzKY9bvfykjNpDLW8Hf00jadETLgwJlzTYpMrw57dgrcBIOyrz88wxvnlZaaxcGYvfiVFFMETO
PDQ4n7KLGFvBeOtkMd+J4W131E4xLbaPTURPSs+D37e3b/E8XdiaV31hSwENOUwRoApLr6e3febJ
B+jZ3zaW8quqrfCQpeN3U57ylWO1+NXg8rAJFhQqxWMF/VSqBy0dfGiT8p3lMzaQZ94HGDqZzw6i
4TVxyaFWYMH7QlwSVllP8ghfNOYSi0KlkcfcxExzrfj8kodQ9oWWZiY94T+u93KqvAKKyeR/+DXO
cKM9rofYNSPCwQpjO+3sGaISK6cGaaPceTDzNRKHpTg+Y+g1mFh4FIvFXa8ogWk7MwePpZUflK4s
N4YU5Wu600uOfmlG+CyR3+rNmJH2oeKSH7Oo1ACqJd/g/kz3CXInQGWVcetXU7sbnNaEkTaWIZiF
KTYzTXPXTcio9ImpHZUgdMhMJ/8Ev8fqFMNcdhHj5uXPnJ354owMvmr+D0FTqW5uIltQN7vBh01A
M462fmq9e82B8Cs5N6sFqOUdAvGk6cjVMB93bVozIAMJJyo0JAv3wOfsXaVnO9hrUkojwVsd0Zfb
8WAxTZlzO1shps5V0muL/Ug7yh/JJI2icHZFK+XbtJfzjZT18S5Wq3hTtoiRZDYPoqLJi6+VAQ3r
7R+x6OMcVLIl/c+hvf4NSdSbbeCpXB7KN6bcHFhpg/j7bRtLgY9KNIN0AFstW9ROzfxY7VUvpsFl
bWX1VGr1VuLVnH2jG+/XK63fP5W7Fy50YU3YVcWB+zrTCA2hKu8tz5XHkSxzfKTBseuaYi9V31Jt
JKFpd7Za391e6uJpNuDDoJLJFLqY4nrdiGvBT38evBQqVfTkYCa9bWKOOi/Wd2FC8FMJ6Z8RkQ2Q
kGW/j6G0VZX7emyPkfwx1z4ZCBeuJWaLJ+PC4vz3i0OJZkckoTUCxkH/kQySvXGCeAurzbYeg1+R
sr+9vkWPvLAmhPZUllSUBfCWCODsVFZv55jb+tUrig5cibNWFBUHXP96UZ5id3L0B9EeP5fR9yg6
rU8JLPoi6Tko4bn2yIV4baSlt54EMtWVJGrvmzx3o/Qjqht7BYHXxNI3ttYzMR7wLg7bw5jaaxXJ
pb2kekRLD6UsmkLCXiqw9IV5zxPSUH8nwF+o3LeYvv3BFo43/zp7yG1MM0cMY5qWhnKWY6Tq6ONo
NQo5hyTStryUtzmkmH22csgWTgAGLSTFHBjfefBf7ypYgtHyFFqV4KLcyIve6jI3hQq92Oh8Mozw
1Mqnxlrr5c3nSjh3wB8ZPAZlrcKTJaaKklmVrVlG58qhYGSa0sc6jB8aCebtTLaS/x6XiSLgnEEJ
QjNgCP2JXI+HRB/iP836hL5YoTz09krxb+FcX9lQhX2MMpDhXhTNagmbUfdOsTVuguGhbz9Vob19
hZfMxXGomqjAi60xrycF0vwuOkNXODd302ZTGnqABJCc7HO5f5ZKP+dRaf66bXfhCNDd4R3L5Arf
Tkx/cxJ72Un66Oz09oPvNffUULthBby6EPZJQ2FDArNN8UkWfKM2uxZaboxYKriKXzOl/e1VLDkf
cHAG7pwZ8StGq0GpDQa0rOgMHYjNiHi4N8HMZd7722aWPOLSjHC31Frm8VqgXx0m0Gcke9W+U49h
lW716MttS0tB49KScKdQiIHMcmRB1kxxDU10IstfBqOk/YMqub1LkPK6bXFtC4WogU5aX8iyHp01
59mwHsxw15UoSfqviIaXC5uD18Vl6VhjU5MDRQjF3+k9zC1Sfp4rDPGnuKw2SVGtBMNF//7rGWLx
POo0o7E8Df+e6NtZ8BfXM/tbm/6+vX1LdxmcX7SWGDWhQCNCp6YY9apM8sAyZGBqrPSrqql3cl+9
ifLmR9ntO/lX9cuAfHhmwJ1es6v0ukENQsdEG/p6Vyuvq7xak8AWQSpv1UW2NeGxrTxEvwsLPZsJ
Dpkftxe86KEXJrVrkxD9eFOfYrJXlLdJG2yHDNq2CCaBur7Tk2IX+PkrAvLc0f9nlUIYgckvKzo1
js+xiUhIYPr7KtXyTd4r0qYKkmPaQ398e5WL7kMOpM/KIzxChVUWE1SS1Qz7RKmtpfEaUROrzZXS
8qIRi0YA4yxMS4rcTINUF4wWUJjX22dQdkH7tNrIWvxaPKbmiRUIW0zhdCcFoj6dzDsm7FU3HhkH
kr97qKlIANHUo+qtBJPl03BhTzjmsYRUV1ZirwijR7/sN1NxsqcHtE86td7JHtL02l2cfC3WXo2L
e/nXsDgI5UilzCC5RpVUuct0pspMG+p65d0r3GIGg81XJudN2E67Sb06HEzQGBRhrfxUQXHe6ofb
RpZuTaji5Hm2hKvTEtwd+jAEO1KMRIZyjqvkHt7759smlnZrhkBR4YN2ATLa60NsqkE/P/Up4YBq
HrNn3XmCFewVNiBwAQXOL37RvswMZKuMMCQdbU4Ss1koFWwiSr63rSxdXyBE/7WiXK/E9ju4Mkyf
OF89Ztq0G5CQUNKTIRkrF8qf4S4x0b20JMRaE/ElP4WVH8Zwv7qTEiPdDECLjk0bDDuYuautrzXW
oyzB6IbcofkuUpPHuu+/WrDJo/k2DYdc8ZEt0u18G4xhiQAFgrhDACF/UtmfbdNnYDlnRrlGavSu
jEImssIkOFhD054bwNZQB/JK6fx6jeVh0R1IPmdgMx1gEUXgFRpUGBQ9zzCHu1bS7EirQ2vtsvqD
J3mxgwxEMnXDUCposOtvpXkTjyUfYKqR7AGonhxtRCclnZH75m5Uoyc1+aDqM04V3E/1GJjRJyUq
3c58p2XfW1QKpj6/q/s3MKam9iMw6L2sPvmS6hrZrkHnBp4llIrD/W0PWwBHA0ImiYW+lOYpOcX1
z04jZvURhiTJLO6jPn0MESaNp/zOCKKtPE7nMQoemhRUb1YiWNQFEKzm7aGs601uhVvV0k5jqO68
cpRXou3iZ7v4YcIpjjUzKmoDkK2JIMwQoVhxqnXveHv5i9GIQU/ArzOXiTh/VpYjWsRqReI2vI+c
yJXllVi0eIIvDMyrvMgMg7qsRynEQJ9s4UXk26vqh9j/dHsZSxehemFFSKwrxXb4Apxe1XhjSVso
331Y/CrJocL7k89229pSDRNYJfPPoDfwGnHX2smG4Lvk05A/aOi89hZjgkMKbuQ9+pRRpdzzbO2k
tSx7PkEvTtiFWWEvc09S8qmnBFAFOxvuOZ0sED0wZLsCa1NrjmsOyqZVyjUI8dID6XK58ze++IZI
89pJPD/LNe+tDICEhSnM/RjOriINvb23i7YYJJ1nFWbONiHijzWA+tHgS3bWKWlibxMrDB8n3bH2
QmqLa5ydi4fswpwQ9iPLCDu9or7h+M90AJinfsrTlatyMW0C7w0fGRA5qNOFyOhUqW7kAxBs1UNx
BCmU02S7yvTsMViaQiLhN4cilT7BdJlV0dNr9vNf22Lwz6Yy7YYe233yzhvrY6PXSOVZm8L+5YSv
qd9cLFQVPl7QSVVeWEDbJZ4O5PJJfmhBHz5m8YRU4e2FLX45Jmf/DHbQExPito6YPCpSlFbuC6N0
1QKaUHlYKasvOuOFDSEETy2UYGmvROdabtFvt90xfTaraNvD8kxj5v+3oHnBF6eM4zDmsN9GZ6Q3
PytSuPMM66fsmNvbZpaDF0OeUEcwTC3bwmk229JvgorJm0JDjM9I3iJXdF+kpy7P76R4elNkp8Jx
0+8rZudv/yJ4IfZsGjPvH43n6+UNrZxZ6YTZ0qu3eWS5afGklx+b7uNQIFnY5RuNbtABlbUVR1m8
4mzyeS4B6AX+nM6LfZW49aMJ0npIylPLtcJhuOs9uT7cXt+aFWF5nsI4Z6XOViCZdCWrGLdeTPi6
bWXxNqVnP3MbQgUu9pn1EgB3OpB1a1GgzpVgw50SmQtoRE6SsYhXmYMAh24dtURzPh8XWxe3gxFo
I/ecDK2+9tuAYKj5GGXpK/ZursmC56EvaNlC2BhN3Qr7niCcoGRI9o32+u72vi0Fi0sLwtdR/UiL
VbUmN7V+5DVNXe9tiZ7gbSNLsFJe9NCQUXnVYBoV4rwUDhKq9dyTVX1iUnHwt3YUI74VbnVy/9Ed
kgclPSIks8/892n2JvOqlZ+wFLAYgaFPAOkeRBpCwBrjCe3yiQ+mwx0MXzO8Qa2+Q4ptm4XmdjLi
p9tLXtzXC3vz3y8cRE+cxmlS7Empfcdsq6u1xYOUjytZ6hKUn9EeTWeKEU4S2h/Xdko/Qdx6YBis
7YptZT04/Yii/IkSjouwMrRhgb1JeS1o2VYaIOP92K4xbS+v9O8vEHw0jGTEHpEsZFL4U1sZ+yl1
XDtaY6BciiKaAmSFkXQE3cXv16mdZMRoVkItqH1HJhDJvUKZtq/5aH+NCB8tYuI58+ahN57uYame
bONH42Urn2x5v/4aEW6Z2KgzrUci+eyExdHz7W0xKMdVtOiilT8gEijJmDWe3wUX/md3ZZTbMglH
biJL5rXQRtUdsoqTJKX727u2eLQYWJ0p3oGe2oILFgqa336EqUAxd9YXaYyR6z0avb/TX7V34DFw
+FmTSCR/TBDdpAAxza0+GUGubzNkFA3i2+tZukpm0Mc/RgSH1vTGIPCTbjhqaG6UqUcxqB+tvaan
Gbw72hpgb3H/DPpFzMIAvRDZdULLrpB0kXFtU1IoFTWRC/o92EtKXG0zR6e4HSI8fnuRS0OBGlOI
/1oVQrIepMXUVDQKpro6qfXkmop8GBVoY/JsN3XOnTV2W/VZ75z9EDo/QXa/sQz/bEbvpjg6adLj
jJaY2Rpu/65Fv2V+jcow8DRFrDTSUS3VybHJ9aiTxNah0n3XXuWDWLMiLN5I6no0SofbQOaBQU/L
eTLHtXrmoh/Rrv0jyMUIm2Ck9zM5Jb2Kz7lqb2E882RojZzRnboVh11ezT+GEJ65PuteDsB/lKTo
T1Uz7vSTbDUbhKJeEx3/XQ/d/WszvFzkqO5YD+KYW9V3jqYeb5NVMsqlisXc5f7ftjEoem1GryNp
xg8weeype1pn7xhJdaLQbZuHedgHvPbKW2Zp+6BsY5aaSWDG0ITUoOj7oJxkgkrQfwimX2P30IZr
NcBFG3RrqToDdKdtdr0oNS+Qs485bUYWHYNcPzLBGBnByhda2jqQW8wVkpLOY83XViTJqv02juJz
WI8b+ER3MZ1UqsKKlLlSOW2iaGXrlkKXMeuEzVNulqHPy764ZTTm6LTJa2KQ9W2IfO7o/fSn0HLt
srNnlVNrp3rKa+Il4BV45WegO5yz10a9IXHsrk/js65/KbI9V91B+mQEblgVh9vBaHE/LywJnmH0
WTVkfhWf0fDez9Ndgbev7I7BbSKSU/b+UdbWAuCyTR4WzHgw+irSP3Rlr+ba1MfntgTwSIMrPxSN
ltxNToy2SDzIO95zuzCOzBUE1OLzF8KGfy0L8WrMvaHIINY7j9XI8JyC1ms7PrStgniTCwQm2Kgo
clTRd2CZK7fR0vEgdZjLWlCiMBJ6/UmzhKEzNTdi2Krjz0M2jnf6GH8JR9NfCZWLi2SixYFiAJVE
UxcXWQY2Up3kkVpf7HKU3sPA7VCbN77XmnnfFZ/S3tnW9s/bjrR0Ti6sisPZ6ujZXaqTWObKQ9Dc
Z4UEDvHD4J8QXFzZyqVb59KUEKVT1I3tMSK9TGm91+B2yuqhDn2aK0+31/QHASvWLS4tCYFaYk1y
PKNcqnyThcmuDAFqDOkvUDyxR9HC6vaxnGx0xFRTr//SpodoOOX985R3b9CLv/1r5qP44seAR2Cg
GCYHHpvXHtRafmoFOdU8syq26JQMabG/bWHJR2GM/9eCsLEhLQZoFLAA2962ja0dG7uati/7JxM2
tFvIBF9MIMgeQtt6OJDhBsYhYdYzl5kEICP0vG0/dZtcG9RN07b3UrI2DLnopBemhUNoV0qYexN5
fJXsFeI30q1Oioo8OsS9uUpKMX+Qlx/s70KFu8q2UoNEm6w3cJ4A6bmmH+6bOkaDSpUPtX7oB6jc
HPltE0krKeaiqzDGRAdKQ7juBQrSQ1TcN2aIjP9se799f+VgLJ7Ai39fCDFFiLpAXIEsQsegqKq3
VnYwgnwHL+rKQpYNzZJks6IqCcy1z0dj7AzJSBFWV/PdkEwIDymHKdtLoIFv+/6ia5AfwZUy8ySJ
fXNDj8j7ZhRTk8punYSzvukurO1dqRnbag0gvnjSLqwJjhhodUzPig2UnAfPpoMOu7P57faKFveO
1IWuA/oPL2QiJ9XJ6g5Wv7MefWjkraZ9i+A+WPGE+Uu/8PF/jVBSvv5ANgoJQSHxmMHTJAh44QBV
TSa4f9EkOkoaatXDWvF/sdQGtHiG+IJ6V8RBwMjLgqrXwGW1w8ceKXOt2s4kvKBY9xpqm7AxDMgz
WcXOyDULRXI3zcpdAcvbCZXp3Ss2GYoFMM/wWCsiTNGTIiVuan5LCBtyM4UP+Z9IBnWW/Zpa9szm
8I8pIZwUY9/GbcyLLpKDQy1Xm1pRVq6YxUPAmxQ2JB6mL0BnMLkGvTnw/tHqBzWwtxA4b0pzcpMw
2qySPC0aA4cFjppRDHKia9dx7LaTmgJjVR18Qp+00au95KMWCiNJgQ7A7Q+1eOL+EGLgk4zBC1e5
xl3dxMD4qVY+elbsVtkpQYDotpHFuItsFnBfwGUgV6+XVPVFHRtWGDNcJ30zImt8JzOM+/a2kaVz
DeQLdDvzFlA0C37AvGhpxFoRn+Up20TpA0WkBugIuPOsXTG19ImgqwJGjBwz9S/hTdcbaSFFfRmf
LWUrT9ohS4KtnYyngqIUEi/72wtb+kQWNRFYQwAW8d663j2nTDoja4klg2xu0hxp1chxu2zt+bGY
gFzaEVwhk0dforNMyyE5Q7G6CWC6s+rPJQgemLj2il1thuJXHa8FrsUPxwucLgG02lALXa+vS5IU
pUtiRdad6h4GqvJzkP5Mpmj7in1kPBT+LcZ+wQxc20GzE1BsyBsZ7qsirnbMQATOmsLPomtcGJn/
fvEu7oI8DtUSV48zml3gLJIPSmzWoH9PfbPGt/7ndSReMxD4/bskwRG9NOv7dpxjxbjPJNT3DCg7
fVf5WtQHM1fP42S/TeQPZjK5fv8YNCCt6vKOGbMpULeh/y2tHtP2DqSGo3C5v2fkrJ0rSENpvL+9
90v3IVB/9MU0yDbQ5bjeljBTPLPW2fsscR3pm2pKO6P5icAg8gp3PFD818BZLw0KO2P3tR6aLQha
ufK2jVNsZzxrNq70pxe/9sWyBNelxWINoYyVpv2VQUIvxUfZ+WhE26RYU/xaiqG03XkXaMzgU2y+
3kEN/Jw0jIS3zvJ+OPGxq4cft7/RYpy5sCBcPJE3KI1dUgXoi3xXVGkEFVbhRo0RviI5mIeCTUi3
qLGIw1BBWtthrVI7cqJvHvW9uD/1HqQzay/+xa9zYUc48HIe9r4hUcShojx0PfIP90N4D7nFoag6
dLhdL/keqE9tm7njcO/0xYMV+Y9wjx+zcaCTUa9s8NrvEQ5BVUId2yCMfIbdM4iOvWF9yGcp9rI9
+E24hoxa/JwkRpTL6CGTFl47TAxQ3pS6nCPngI0vT1U3bfq1Od2lmtWMdKUqR1mFO+raCMqITj8N
U0wTuf9SBvqjFtZ7OoJmvqWKtY/A9a7kEktMgpoNbzB1dRYHp8y1ySm2mbBjDPns25rbS8cuPXmI
kFo0d8t7M8+3ug4hEzMxrWtaX28fkaWrijTGpgXFC/3F2yHvnTGVkgzb0jtp6u6cnKnkpHUzeU3q
57alFw8ItNtqqZL5espUnoJM2sNb3TvGOzL/zf9nTaDvr/eTklFjmSaWnKRhqHp8C/bqQUpbVw7j
NZ7PJZ/8u38vRAScOE7DQIJHKZzQa5e+Vfa7IXt+xXr+FFCZ9QLNI/g9tcYgTxFRPzf9QdeDe79+
iPPSTaZ6JZ9YRPfaF5aEkGxUkuTLasd5Hm2X0o0D/HXneFuJOSmlNn/6/fiQDNXBSdN3Y6S6qZU9
Wkn+biaRUib5WKPymjzFUbf3fYWyvXWI+69BPx1HuXY2TP3dBVIzbcBb8oSS19Ku5YMEy5ZhoViJ
+oAQHvvMT2CT5+dn/fQUGRpk9odq/KHYgWsbbi3F9wjdvjFS+z7wmw0jnyvxedHFLTqRYPLn8q8Q
Dtu8LXq46DlMqRcflMg277o81T5pk1K+qaRXSFmSqc9C7ryqZEZGZ+e8SM1QthgiJCdwPpqAW11u
zX2TMX0IIal6vO2Di7k0E1KM8sNAhXCm4ISdOdItlrCVe+86qThMlp27eVJ8oBB+ku3xyfarnel1
ey2t3922vZQoXJoWvLIJmqEYSyU+J0zAowjSgVPq1LWq6+JJti2KXfMblX293kwV8Bi5HnV7AzpX
TjI9uvWOyJKH8OIG5UL11eGCuTYyecj61blHeps1d5OV3QVxdYzbtt4AN1opdC1tGxAG2FGQpqSM
ImQ/eazVpZVJPITV+INF+VXN62gl1C5t2qUNwQPVRsrMoJ/X48MKOzw0U7ZdzUkXN21OrWyIc5gT
FYzYJXrRRuIQlZphn/jfCloOQdjuIwhb/7unOReWhM8zOnwKw7OxpP1G/2Ajd79vG1jcrwsDgpMV
pe7FAcIl51A+UM7axGA/VlOYtf0S8gk4bSOPSWXuC+lBSyiyVA9jB/lptn/FYgA3gJBnQB6UybUz
Gz2qTXLBYpjbyemdA6tebSIsOvGFDSEdA1MUj0mAE6PW29Wo1qBqe3sVi7uFCjrfHaA/b8/rVXR1
w+ROGifnMs53Vd0cGu2xjJudzxjtbUtLDI28dWBr/jN49oKHhakdv8yclhBTh/1GDUjoJCnut4rR
wdffqn583/meDAlMJW11r/mijd5Di07RvdHF4TaXYeO0jH5T2ZL53x3z6qcJjmlJwxChD8Trsqvc
fjg1iblZncpf3oAZnTtXzaCVF0KS5HdpO7TgIWCt3fpAByL/qUczW/M3ufeJVq05nCSr2+h+4YYm
9QWGdeRN8Aoxdy5oSuUGmQZAPF3IEENL6WQrp8pgVdK+kXZOrLpa/nT7cy+c9Ssjwo05Zr79p9dw
nmUPQw1BCzveNNYaNeSC/zLRxOgy0xRcy7rw5ZJgCMkRgBBIkbVFwRGag62EK8Oa999PCoQf1Dtm
cCbvMOHrealRV6aEJX7HroQ/KWiLvWLdG5D43N66+TcLVSDdYZ4W7DpEM/AaX59JNEe0Rmp4T1NR
Zvyq0U9WBnZ8kuqvVI5ytwsLf+VwLn2tS5NCGHAKM20MhWoE8M9N4Y3vEz3a+pGyvb2ypa81j2tC
7DUTwYhpVFwpfjYpI1+rV/tNhy7mseyOQfvWMJI1ZdOF2MmwF/nhTPzEM2r+LZfpYdYlrcGU6zkJ
zGyTGarhDk619nxd2LgrK4L/yUmBTCM9c1Ka/dAOm3iWsRrWWL4WrbBpGgoOEJWItXB0vkq0CaPk
jCJt0EzvaVjbTbmSaM5uJbidgbjuv0aEpahJEKY26qHnMrf6HcCVD5AAGNsgauxNqOfJrpFaextN
0coDb3lxlIpnlmAUhIQENwraFpQiRWpZGcKtXNboIfb91mr/+/uE9f21IxzgRHL80ER+8ZwV0dHJ
PgVWv3HywbW6420vXzi/GAK9N89aAt4SDlNflXCKVVVyRr/g6MFTslX1N2qiHjtJgfUwDu5u21vc
QEYL/kiWQhQu2NOctgqsKoM7LVX3vFu3EmpfibXiHktTpHCg6ITTGZTGf1wfKCbxJzWpWVYP6p/O
gr9BHHxnxfJDwOjo2Hpvevt7H1lf/MZzm+kUmMBG4HGIP8JyC1PAk52trXwhnlz9JGHlhhMYHuWN
ZKbT7nixxEh+cM100B7c3uLFT/p37SLsR8k7exy7Ojl33tPg6UelRhbayt1s2KdtvuI/Sy95mGBQ
S2Rod06XhdAVqHXD1hbJOR+l5lObJtFd2SvAmwBcuVKaZo92YbfvM2h3dlMUR1skK5/hJIkeyy5z
vtxe+qJ3mRDFzozPtHWEY2MiF5BHE94FC9xHSS65HywZ0R9/5W5YQiHxVoMYidc8yiqq8DHtSW0m
R2KPvSnpN9SqWgKPkVUbvXiEo3sPZvXg6e2hg2Pakw96/Dulxxl/iJPHIVhx9qVFX/wWEYSkTV2c
DCqOFdU8uui6B0O+W52aXPKqSytCIjbj/VHm4TvL8Wcp3+j6BhVazfi61hReOiaXdoQIq2t1Wms2
J1cutF1KvTyNardMn2jVraQui65LY53a8RwBoV+9DhJNZDr/R9p57catLVv7iQgwh1t2bipYki3Z
viEcmXPm05+P+oGz1Wz+TXgfA+vCgFcXZ6pZs2rUGJ4gMnFt8WRUW6p/+IZRO0vhSa62vvAiGLtI
2oTty+1dupShIbT+j+FZvJkrHVdb0FHq7F2Ih85dsxsVO+v3ev1eOgM/ZLdFvLJpF/fJB6uzmc2b
MvZ8s+GkhrotgCWdRBxXXw6LVqByNMhpgadXZpPqVclQtWNBKAMVkFfB09ets10sbkZKtuCPRKB3
c1ZoWvuEUo84fhBG+kp5iHgTVLCfIFgWrwG3ltqFuRrh1JrQThL1r8ttAno7EVo1Te5MtdnVsnQC
j3H0xn2tv8CN4Hbtzit2WvE9rP+LBQPqyKuHpnZE8KZZ+BAVBkS6nhFUyZ2bP3QeRSq07uM1I0tT
OVmY2mon6MLMiFZKiV4ZVnJXGvrvphM/o7O17xP5cw5SqEff4vbevzKHzwQnBNMPlRvYKWbXRRqF
vq6HHiWv/FEQpX1XNbYV3XuKeqiHf+Z6xxjjwtlPymzwH15OoCnUkRm4Xee4stH+LkS0dCXf97ZQ
qQa+HZndWmf+9cmeLNL8DGMelq151jDwyrTLTCwOulVwOWQCCgpBV51qwXzVh/533gnWeRTL9qFp
3fRbqhhv/z7BODOaUafzcQXP61JoOGvB752kUUhVfk9TzY6t4mDljkgN/LaxK2fN0xJMjcYrEzpC
NOgvJ7hstSj3IqN3jP4B4vRdpGr3YDmOQaqv7JsFSyTrSSuSCCCNeXXJCWOflIgGOQOgrqHLNpYZ
7WQhshN/DUaxZIqlg9Ce+jATOduiw1iZDYx9g9ODfbeKM1o6E/NhGr3enrxpci7eMCCGELacOlPp
ogTbdTl5RpLp0hA2gyOHb17xFc7027+/tBmh8QJjN3FUiFeOy6L+kyiROThZGexj17fVNEB2TX80
Y7j0U2mnj2+CJe7A2R5um14aGrDNKQYjB8G7djY0OeyURmK13MqVbCsoxm0nqGsX+MJCwXJIiop0
HM2G82iv7qWgjGrK54IFdtjIv/lDeSj8LLBLkiu3RzQ9GGaLBVsEmRv2hYRAxWxTyPIIdUPlDU5X
CuLWKHR1G2hCsG/8un0VlCZ0+Kt7JyMyublt+epChYmNtC2xNQAskMuzp4w/GsEwJFrv5OjA+FI9
7cXin8nRJiN0e+O+SEDQh3i5YKIiZFIs+4Mj0iNfFdoGI7L8r4/nyQhsqTw4uQRgo700ko6ZVvVK
MDg5lXKJ4NzqNsitr8zXwg1D1oaykPpeJp/nUjLZU8sGcQAn1n8Zwl6jbBPHZ9UCPtyu4RymfTzf
FRRhp7ePAQHAvKzn51w9dRiMjiILe3/Q3toxOQ/K31CUN7K8kcovjbUGCF3a9YoGzpDaF6CNOfFs
SdF3LGWrd/zqrLn3pfncuiQHot+3t92SGXwt7bVT69gVXZ4FKoaTZLBYQDgkxEXteMgfmtxwujjd
3ba14C6msheMR+/UeXM6uUxUyzIqx9HR1Tg9UbWtX7IiNJ5vW1kaERw2UEvh11mzWWRa9bGehao2
OIFfoe6rW+JTqWjKYxvh5zOpllfA3ksbcWLp5T8S2GSwL7e7F/alkvjq6JAV3/bCY5i3v9vSLo1o
3wTF6+3BLTl7LuMpJQWHCEOcRv8hWKzCxkLK1BedLqqhPNr50rhL6VwslFe9OsT+cQg3FE9WDtvC
nGIVFA58sDr+aWa1bsJKgLJLdOQGhnor3gk9xFx/lOLf5xImPoluYDixuM4mJ/lhdMNokMTRG5EL
RUKYawjV7xkEt/tc982DEKvxozi6xcottuDzpyw9qNdJGJY0+syorgVVasijE/RPZtXs3diJJM22
XI23mm/Tl317DRc2zIW92UNjGGKzdDM2TKudjPipq7udJR/0+D6v45WhLVwqFNCn0gDgXoO0zeXQ
Uk0z0mxIBgcIzkGoAKQm7a7s3JVOzYXtwZsCPzUhpibk66WZui/qdFDzwRl6KbQDt3yikzBsWqfO
18piS6beNQyg2TAJSGc7JImiMkiTdHCafBPV0RdBRbxNq+StSf/47XVamryPpmabPjMGmegGU7H2
LEWSjc93xxVntbAXgHpRwdFYpYl/4nLmNJ40Yh32g6M3mS2pj+qvpqWUDlHUWi5rwfnidUlmT/yr
XGSzXQeVHgJVEW4RYkJbAJwoj39uz9eSbyJoJytH/P4OnbscjIBAmdSrEoPx8qcs+OR6R/pac/FU
dv+PADkwzpH4+bbVpVWiHwW/NAktifMYlD0Jx7cv4+41YbDRdT0qShTYntc8/ReG0K0AyAR5wNVZ
CpVQ8TqD0bEdPLfA+cYbzVrrP16eRA0T0+MOO7Mja+pdOegC64SU13YQ/kbuj24fPKab5tQKD8Ma
wGLB+VEOmKg+ycZNnPOXa1Z7ZKgMIR4diuNbTwTnmNgC1AihfC6H4ewrwu72NC4c4KkTftLTod0F
CMmlQVfMRj+u8tFRew0cZ5Z9CXxq7S6Nl/t8lH/dtnZNYUPLMeAoE2ExYgJsXpqzZM83mr4anaJQ
u7NiIJ7XU9HaGFHXHYnrJjL6sLADZGudKOiVIzLa6aNuxHppB4NVO1EyrumgLBxFqrYEKCBm4QaY
N8TIEqoacl2PTtr4ItEjBJBtkf9zAx8jJ/6hYRtpJALxyfV8uEtr0fRUMetGRwotBJIi6LdiEeh+
HZ2UPls5hQt+DMXhiQGJFBMtfLOXoNBwxHVjYEh6b7tVum0HqJZw0dW4bcafK4u6EI9jbWIFQswG
rzm7b9y+YLUrhlYatZPL4pE2p2Ph6p+H5lccP2ruF1o77pF+McZtkTuFuJPpJC6SfW15m0R7TkRf
PAZKZN/+rqWtTdbLALCGh8VPXM64P+ojbX8NzwTlWZXvwy601fEh/HdON2S4IWOiU4x2ZDgbZ67c
M2FWkTXOrN59Ua0Xg8prEd9n5V8i6tcwUDem9ejqZ8H993cQht8VXOFqBiE921Ieuq0TAydnt/pZ
IG3sEaSZ7UbX/pTffc32ofi6PaPXC01DHGUn7hPIZK5g/IMIQTBU9qOjiekD3oQyWsMK5neNDKa9
O4W51G1jbVgJd6/vlMksZM1sLp0OrFlE2FnQfRo1TkOP3wTlUFsvY7DimK79LiaANlowW0wJ7tlU
lk1ME4+PCQhxhiHYDp0CLcKrhR6m2GZ795/BlOyZqWBGhxd5GnUeojVGXAmaygEVY1k+Zir1O+Jw
/7uUBys17eui7LspGCZISyJ2c/VYGEa1x+mOTv4rLdJDIjTbRq3uyrq368Lfwiu/r7yULhbf6auH
ri6ekhFuhniTNV5L0bbbqLG0sqJLG4kNa3JeQDrx5/JoRuRDpImUyJGSbwD77WHfUNmSj5V3V2/C
bCVyvHbwPNA4okB9J/DC3D+RVi/dSJWYgY5UwU/l38N62iHoS6C0RK/TFf8WPOZ6iiSn6IDB3cPZ
wrnwm1fBCFZSi9deHTsMADAeWQ8CkstZG010cZQi4Nnny3YoNXvLCrb0RDiD529da2WNlk4dkBfa
D3lpylRCLq2Vg5ZotTnNWhpu3Tjf5lRB+mGVTn9yj5fZHEYF+QkvWRA/XJCXdvpcK7kYee8JbH89
sMlhIjI3pLCGF9vO/51a5YvU549d5B0UAZqLVcbCad5ufcFsN7IPU5fLErdWh3vBr+4mD2B51nmI
9sSusVi/QiOyD9wtTMdRvenFNYza4lyj9s08AwaR5u8Ot6nUrq2ZAzF/MCm5ZtqdUK+0sC7agFyS
K5G8CNWgy3nWhDbO65Z3rt79SMdnmiRW85lLx5pInHFMTWvg0i5NiJM2U527XEi6fC/442PsRn9o
QH1V5KPrtp8hKDOQFFjJUiwNjAcbW5XDMaWkL62GQtxGnRiJTh5Vm7C8F+RHBDZXTsPi0D4YmQUT
kFdQItdC0elb6zX3ml3Wt3v6Zze5KW/MSIYE2tgnWXS4feMu3UtEpFRC4WenAXkWWwToBPpZV6DC
Xn7WjU86vLCK+sjMhkhpD+XbbWtLM0nvAilcqgcUmGYHQY7zgdoJ1qy6/1oJniP01R06KKf/wswU
BVOqACo5L+0OharDfIQf02TyOb6HtMqbhYO5beU6/JsazyH6pyRHOWReYrWatKhA04qOGRwHgP2t
8miQ/W6jlWzL0qTBEAAZAc9Ei86ay+1XuooXllWL9w/LjepDwuX5thT+/PfRfLQyW5oyVZKi8TsS
jU9N9UeaqBcP8hrUe+mCwQGTyKQBg3rBNNQPbxSBdcmHQRFpA3pI+XW1qTa9t7HaYbeexV+4lSdZ
SMQ/OLmkM2dPwbSXeXL2QuuMELI5NczqdggH18vtebtumCaDiVA2XGy4JcpIs4PLt4tlOLitUyRO
YXzt0r2bQcp0Z8rfBOm1LLZueB7+qJ9gfkxSJ6BvOx7uzJdAOPtHVOzUyHY36k+l2Vbx/vanLTyG
Lz9tdsOGkZW6ps+n1bSDjvedF9pKtjWsXaqcfEjHvnXRk6oc/S9sqNum35397Mq7mJWZp45YEqVr
MV1mp0A8Ke5BS0nS2LJ01qpjEr6pFO2/CjDqD+7eTTbB50z4lO/p1y+F2LaeR528hHcXHUd1J1t/
avlQ6nfleO/xP2e2vPe/hM+5Z6d1cayEc2rSITfabrpyxN/7hm8NY7aHTKNrS6W1WqeiuTA4wxtv
UvmUuy+1pNsROUnDsEPem42/H7uNjzzbfZVke094DsJDBA4wzE5m/1XL/ZPqaN5XqfiUpltNTe06
V2k72MZjtNEaVMm+hMLfqvPsgNbdcOVuec+j3xrG7GrW/d6wit7rHDX9RIq7h9UKWT7dO04d/qPd
brIv/q/ELk+Gux3xME1qR49attFZhcKJ4XXxj4HxIGwi720wtxB61q2/jcLXTNwUulM/Bk/9yTvL
O5V6ktXsmDSbZSnPUvKS7bNPQr+Rh0f1ybSekvBLJDz0UGXa3Uv/Wkh2ED22D3pkZ7Ld01sh34nu
o5VsoRSw/JWJuAb9TIeVyjwExyhx0E136YDywRSqnieHA62Hh4BMUu30shhPSZFBDdqnshNmcWJ7
iv4YD0n3Oaka6LL6Ya2b7723/nJFZIlgWiKOoWQKvf7lh0hxWzRtF3TOyHYBvrORtPZzS2aobOTN
WNaO+adAxLPUQzsrpF1s6TtFPFnDd6TSbMrwu16zB95YtS3AoBQj6gsRynFKv8Q+2r4idHvCpj40
enk0pxwYzUhm4tSVfhTX2I9WxzKbVLnJ5CK3/M6phTMM6cZX7ShwLLJHxfEiJJZN4Fu7vj9C+Bcg
mZX4sDuSxM9OkfQYPiqGrQrHYBe0hyzauPK2zX5ne/9MgsFQnrLGxo3ba0JEC66R+Qc+QXxAXpLn
weX8B4pPrBwnYIhohwVCtE/kQ22CSsw2U2pOkB6sdtzVQ/KtUe6q3LsfdX8tvfLeAHi1CYAxQyNO
TEsIdvkRZliGYtKEHaXLAdiU8AneEhTZ/E9ZpJ1TeENzuQSahqfJyLIN8lYsNq4bHzLZem7M8cVv
h188se/90kTksK3u28I9koJ8RmSJed8EkrL16OEQ9ha00OnY7Wplr5iO0Tx3KWA3Q994wsoRu46K
mFjwBrSPyBbF39mdk4tKm8Rm2jmofwOzCbdZ0pIh3LkkCm/fMe+x6dX0fTA1O0N5KalF6ZUd167+
XHopzUsURzP9ie7oL4oWbONUANWHMLQy3Ldd/LWN8m36XPt/4qq26bo/tqZoN8qPrjwribqRtf4g
J8eVr7wOQ5iQqVxGfECWf65Q7XqtmVX+2Dmwqxv7QWj3aSpV28TT9W0qIMGSCe4DiEDccgSJvIAC
Z6224VaoBssu4lTajJWgcjaaZl9QudyrtOPe+V5KE26fprugMG0cWcLzcdR5NdT6vpLV+vn2MK4p
numYgXgLYYnJg9I7e7lXgbXSmWxVnZNBHmXIkEc18I0JmXZSx/ZQaSfTPPTDD1XYWP49bMh707JT
CaZTaTjlBBtd9EMGL3T7q64fTbC308hDMxvN5qAaLj9KBoE1TW3ndKb7nFqHOnuSPHXfVMkR8FPR
Ov5YrwRVC8uJSRpudBh4J5btS5N9Qd+VFYmYjMrNGJ6hofpvBoXG90ROjxjmXHIlr41OqOO+c1Lu
aN8/1PKDIcebqj3EFFCaczasgPAWbkWmkYTP1EVKPnuOwistoe/injFJxjHMwiPRyb324IkP1a/y
tY3dvbcmeTG519nRhZxpogAEykZxZDaLjadGkNFKnWPmrp0M3y1X2AfJs+K3pyb53q4l0Bac0oW5
aVE/vDsGWR2KaGCALfpoGQrL3m9DuIN1Y2VzXD/VJnG7/x3WHPuXFr2VqcbQkeg5ts1D1WNwreqw
aIN+MjJawJNozrgci9AHKVKpbA8gcue4YmMgR5WuocqX98QEeRWnHhDaDS/N1PRORnQHMhTC8FYe
j81XS8t2RuqYEZrpInDN/BuMCJtOdVcOwDtkZ747pvZUUNkTMm8eHMVjXeW1q3EvFv6TGh8q/c2I
24Oa3o3io4ZqaeP9LFVbDel1l9HFRPnDc5rq0JWfh+njrG+itffU479TQCFBTosTGSWAlxSiZk7Q
DbIWAqgY0F7wnHd/hfH70L3edmlLywveh+ZEgKrXwpWikBpeLmFi6H9U8kOfHVTj6baJJa/50cRs
aTUaq7l4ot5p4hfDimw9FA5jTD1CP5TiqaqP/94QP80bed6p/gHV9hzSWSlJZ4R10jt60tENUTxK
/U9faB/o5jrcHtvi9JEhh00HrhaAnZfbVg5dtZYjLGlQlT3EgmZLeboSeEzzM9+e4LGoqyBLx06Y
7YIoHeNAt9Le6WDN63YU7DZJ8TlqPt0eyoqZd+TAB6eViH3aZDpmWvMolC/t+DiqD8C9/m9WZp54
8DLal5uCwehfxf7g+5IdlT1UMSuHenKx15M20aQAGqIuNbuqEwMGGpfHl9NbIZXDB0kvVpZl+oVr
C/w2sjxAu+ZqD4kn6Gqp5b1jgmXQXxPvpfgEQYu9msVa9E/0FdFlDXAdNpbZWOCGl4uWFCZ1UV7S
lncnKlulOoWPvSJuTORszeEptU5e/ObrPy3fB8a5d7tTUP+KvPTNS7+EfftQD8pxWIN3LB7tD182
e9YUtOxlat6wZ8o3VRZsJd6Nhi3/SoMnbxLcHFbm/LrZajrZ/zE4v/EkV0X1C0UYJyxO8ady8MAa
venl3ms/l9LvIv7eSi3E80/1aoppcUN9sDzbuDVK9jSBiL3jmZm0LYQeEJUrKCux0eIh/GBFufQn
gSzFiKp2PV0Wx1K2pXZazLO65vUXr9uP8ziN9sNh14YsiryGLUX4357k9lsiPjYSOq6ureT6lBvJ
hEcFgfDbp3/JXYK7hAOQeFan7H5pNnFLP0QOrHeyAdbs/tCiSdcNz/+FEYr5gIBoHcPSpZEePc00
rBSuNPls5dKmqJ9khH//b0ZmZ9LPaJbQXLl3YuXVa0xb1E91ujKQpS2nfRjI7HSFuYpusIwN031x
w58CXL23B3FNuMxxmvABQJfICPCgupyqzjTNrjYk+qiCL/SRkLB2z7VRbJpE25oVvT7VHzrV0uEl
L0pS5yI96mVjD963le9Y8KVUmqevINaxQCVefkfpemodGipLFgfI+bWakv8wzcA/h/IQo8UUa/pg
B51IUleKxeTF9XMVDHQoSf0pKg3r2IKoi7eCWogRHXWJeda0tL9DDKnxSNPma7XHpe/lGTGFxOzm
KwyCGZqxUKNWgEcG0JY2ifArK4r4gLLMsEldzXeMUREOt2dp0ei0n6HOBGQwfzb1ci8G0Nr0TtF+
kbsfVnUqcpW77Xeuvty2tHBMJ8QjQT8Nb5P23eVytBDQxV2MpahX1K1a+PoxlEs0YuvGWok6FgYF
kRDUMNAGgIadr7yn5EKjitSBILgTiwg81XgH86gr3A968vn2sBZegRSByBShQgvqZ47lHKxSdVFC
oLDaim8EvaQ6rYcJEqNkD2I4boFjr4S+C+4cFAW8xxM+GmVOeTaRvN4AYkqik5aWt0/GyNqaMPie
mtE6VpC4reyQRXPTRBLLA1t7vz0/eHU/NdOsS0XqnXQ7K7w/hVo9RKL5xzPKNQe4sHCTAhf1dwWw
5VXvemAmEMd2seSomQsFQ7nx+3GDQNxeV8fPZb32QFxaO7px4IhhS+JbZ069yH1DrynB0o8z7oPh
WFeltQ1CYWd6xrky0q+FLv25vV2WZnNqE2AmqYTS2z1bPMMTRTcxRSf6qyTK36Qu4NT6hVrx3//C
DktGRkkCtTmviddBaUB730hOAgdTNPwYna6W7OrfFeNJpE2tiOwPOiCoRlyOR5ILLY3qVnK8zP9q
WPm+G7Utnesrm3ABYjyh94C3gS5WiFhnS5VVUaWTbZQcWcjHJ01L6m1CVLqXeqnfmVZr7Ia+rv6Y
VihANtB6p1Yz++3tOV3YnZOOwNRQpU2NCbOrs5Gj3gsEWXJMykN11O5jM9+bnndfW/LOX+tyWgqn
LszN7lFJRRYLji7JMUIRhWTtkBvFVu1/4kKtODroXEA6YnB9qu992NBXrvHp12cvEaxDZkSFgQL0
nIGgHyS3SGmldzIpsw2XK290D51lUq68z/NDLKq/YyFfAaEtHEjua7oyJlwFrIOzAr4JxULF7LNr
U/8ztPvpW9oqJ0H8nGnxXtHzFVDM0oJqFC2AWmNQm59/U0p912opmNXU6tKQ4q6b3wVFtE8qD1Z3
zV3Bpi0Nj9gLlN3EpCjOCQjkaJTFTE9kx/M3o0hCiFy/V9y3Hvwb5V1IUu/fN+wkf0Y8Bp3N1SO/
HoZGz+pWdrKxsSfOCutOi4NjQlU0kYN/f4SDIflfY/Onvj52vVkYlew0LWiVViqcMOU9kwSB/6lu
10ijF8JYmsiBaQEq1Gmfn12Cvh7LkYHIMSgFmtaImilYQ+m0cuKXrQAOZ1dyyc+9jhhVboN0jexU
XU1dJdD/6mmwpml8TWg3FSNgqpkswBjxTqj74YYF1DE2tdqwTGip5XZZh+OnVCyHTzzNqx2vAl7e
ibbzcqQGchcKXyGD2SXs4cv1ey5l3yuUcy6Ous3VssZN/P6ymTsCxJcsulYRmCPmuPTwZtCPZSF3
suP7Ix2CMpSD1iHSrVOHNmYSO66W/GiCxqnKJ9E8pIVhe+NrmRyg56UPbgWou3Ri6dJF5ZBQEuq/
mU8UBDFMBA0HQam7qX5Y9H6W2cFFR0aPVkwtrT2VbVRPISyQoU64HLfvjVqVyYLkAEJujhF7bRNH
QCxvH9Gl+qlOno8D+v5emjeHxWmZJ23jscUSqK2yUVaPneu3R61negMzFZ9HnjHbzPTeMpd11sA3
HYB/niAB/ayrenNqzK7fl4Mh7aS6KPa9PHqbsmuVjcov22HpgpJJ4YI061jeD52bbel8j3emCXIH
tUL92Gq5ZqdpIW3rDuFAJUpOfiu5TKv4tWp6dR81ib+7Pe4lV2hC3PVORo266ez8FkYWtd2oyk7h
hv6xMUXXUfM8+qX61bcuIVuoS6W57eNSWQmMFg2T9pzwl9Sm5q9TP7KUrPYs2RkFfV9CX5L66T6v
UKWCHELxhnMWSysvn6WdRJ0N+BuhC7m9WYwkBE3Z+2qs0G0rW7YXnPsKiMHt+Vx6dUO9Puk/EpuA
354ZqVK174Ffs4/Q8wYoFUL12e008c0Md+hc25nFi+Q1FAU7Dv8CiVkxvxDXclh43gEfAxIyV3bq
M5fbrXNlRxDMEQiCWr65cWGMGxUuvFOS5d2+FfVxN5oSBTlPKPaFZ2TnzFPNrWYVL6kAEZou1dGu
C9LyrlrFuC08P+G4Bp8AthdSmbkbCyxB1GUhVBwpN8fnDFDMTlZq7ZAp3Vr+fmmL/cfUVStGNAyp
pcSe4ozKTkdOUVdPluyCmctO3Ft38poO7VIC88PYiIIvXVUXDXopR4ytUfPzULT3QyLuO6F44F2x
D3lj57IjKfFe0IeN3xWoGf24vfyLI34HNU/8ecgNXn4A4JSWKyRQSF2YGR0T1ddcFLeyMX7P9ai2
w9E7pMFaEXHpZpqe3EhBUyUBFD/LKOii2wteyFsqUM5Rbx5czduog/xgjb/rN++pqMlo9/eekTsI
MG1HPqQwusMA1UK5RlW0dIcjnsM9wTVJn9c8ne56FjpjIy9XY0IxaJ/dSnCKQN8Eu7h9GBrRlnPx
LOaPnn4sk2c9dT955nfR9Va828L9SDBBRxtrQH+/MZsS3/CqWFE7yXGzB1b6U+u7u2F0gSH+ieiD
uL3qiwsw0WjSdzRdyHNEftp3RZe704OIcFmTIPFLh4OZR2+drgEwBDGZb4M63sVyQzTtGIa3TRPv
qS+rT0Fa74TVVPDSm8mAP0GHg4K+UNDglxuxHXQ/yQReLaVYvI7yF191bTdOXqw22WkD7NK96dmW
159q5U1O1xABS7MP/8WU5aJExE64tN5Eut5YpIqdVhD2yXCWqmiXojpKgVWynlcmf+FWIftDQIaQ
9lQtmt2gIcthxnkkO6rSktMfNvSN2v7vp7AEhprYHVKxej1shtrf0DlduE8D7Uq3v2HpEyYCH3Li
lEShProcr6U3YaRCI+IYnllvYXF3N5YRe/vbVt57E2YRKNAjggUKryA75jlKsHMBjaEBsX7rHiTv
p2RonxVSx3pJLV/xz1lfOq27RbHtJBap7ZLMbMZ9nud//UE6WHiFuAs2gfc7S9tNPyYnKfcPbSGe
Qm+tQnjtCElcTcS8vJohJpm/mmM1h4s44hFUl01HsL4rvC9BvauUk+iiLGX8uT01C+YIYWgLot0Q
/fF5V6VC1Vsqe2Lz3GunoodV2KV2LHnfBS1iFfVUy9K7Nd26BeAhHo46ODksMllkfy7XXbL8FPcj
yU7sgcPWfyYIIiXW1tJC1JHPuvEajr/i4rdK00KCHnRUr2Vi/j9foPEiofuKGvbsxgMQbgkdHcko
F3Xhphoz2irdu0Z0/w7mz0T66wvhi9fBVSFUf9xA5u5NN23fHm5P/3WOZJoH+i1BCloQxMzOe+/H
qUcyX3b0L4lm7Hzgd0Oyb9A0aSztWERPw1rYvODgLk3OHHxaZl6CcrIMpKUBihopxd4YR+UZrp9u
Zw5GslVDNf1dqU2yL2Ml3tRJYNpCk/97N9blh0wB4YdHa4YuSYCjlR1LCIV9H/vFp8Ea471atuLT
7WlecADYoqpEbwLHnxW/tKULZPQynUGXvroPVRXwkxq8htY2bbWNUD0G1hO0lBn67rkL4DsDM2GP
r7W+0d3HpN+b/S+DAhN0mSBxJ5A2/Gy3v3DhJrz8wtlseJ4f1WUtk9nJ3N8q4GCv3isWalpgXt3+
nMcvsqTuA/HNNU8JhIbZxpMeAmu0G2ntUxY3JahVEukEAeIcPeLnsVUjFC87olJ1dtc9opo+dndl
btqhJp1k83cR5kcpO/QaGpD1vpQ+D0FxqH2DwG0/AEKKNqa3UoJ+xyJf+nCFOI1MFBptk0jUbAkL
OS8yIecNVDVt/FkegmqXem2/FYfxnu4g4XHUQiRRAW4+h21l4U5ScefV0pPkGrENEck3o6m7reXq
5qbI/HgboHl/9K3qB/8IxkZdRANK/irVRkSxMU6fskhOHpo6brY9ReONOibDqW2qNcqrpdkGia9N
wdbUPjPL508XsN62wvs7tmttkjzDUyZZ5cZUM2GTmfonxfKM1M5EybINktLb2ztv6Qagp2pKR0/J
ozk7mmomtayM2NdbdVtQMAFvaeaBTQOEMOh2aSVriO8FFC0MaeT8AQ5x6bOes9NoCIZb+KniJHpD
10crli89+OBtE8T+Ly01hjtFbQc4dSp4pLVMjDb5qNx5kVQe5TgYtmXpWT+6vJY2XlDEf6wMRrw0
Lvw7oXCVldMwnbvZtuMi5ukNK8nUQDW7J0jYx2EhtYojeuOhUGVo6opG3jZ91GxkoBf/nDOCFYfd
jSQ0zWHEoZdTk/atFDb0j1Ij+yqrAbXAf79xqMZS3QOyBf3OHIHUwuKpenGnOm5a0Z1QbAvTtBX9
SQ/cjRc3xziyq7fbO+w6qIWHA/GfSQ4LsPAcq5klWWvkdag6SERrx0QRw/u4oTdG8U1pIzZhuMsb
fU1bfqHeAybJhOJq6n0nwpjNpIC2G2/lQHPUQfvqWqFlNx1H2X0xquhNqaKtJXq7RtXtMVwjIVk4
UjzlqLDyjCInMM+k9FZqFVprqo5VyjQJqaO/CzOt31ltr++DSAD01QrBnzL1ypXVnZzgbLdOtxxa
r1QliepmIb1r6I3p8qhz4taiXyJhs76Ww8pteh20IxjBo2EC+XIw5jhGM5fI1ZCNdqJSCHfeEBi2
JRTKSkJoaRIpdJA4B2ZPeXDm7/tEyMJw0DRHrFung2rc8H/07sn3/F1Ot1xejS//vE2JDSh0gJeE
BHNOqIuHrpo8S/QJdZImezE6BGD6By/ZpFG/krRdOBKUIAHmkxTX6BGZBv8h9pH7wmvIyus0ociH
ANFWqZBgfRUOCvLDlv/19siWzsJ75KOrE+kG2MBLc41UFdTc0UhBikkdz1q9S4NDlim+LUdPbWPe
WeqWrurNbbPXKwhRDTMKmJ4OYXhbLq2WBVAZbXANJ3G7nZdKLQgaImlLL22x77a6gnS5VfZr+kbX
2xOzGspphDB0uc2JhirLHzNecqYjl9GwzyUga1HonW6PbSFdc2lldocNAqCRTE1Npyn8r4oHt7oU
PHMetq6Z7ZXKBYtXfOreFI+uNd8B9Albxe82DHZ5v3Lmr/cSX4J/JX8C4R0Z3MtpNoQiFMTGM52c
FswkuCdBmw80jNE36HsrS3p9G17amoKZD/vWtaqi1fHbTuqHn0az54FKS178mKNtvnL+FzbtZItk
IMEJ3ctzTjB6P9RCK0vTkaYpFdrgRxBV/UaM8mjbeCW13ayUz16i97ByGMa9XkTd2+1VXtpKCiER
uRgA2yB0LofbRxktzV1lQprRAqar6w4coqquLODiSCEIpUmf7Qq/62wv0fCqoq3emI4XvvR5bvsJ
tNbKY1KkgNuSQ+gW9uih+LJGx7O0mqRDYGzhJa6B8rgcnmzA25R7zHBWJP9D2nn1xo10W/sXEWAO
t80OCpQl2ZbTDWF7ZOac+eu/p3RwMGo2vyY8Zy5eDDAvtLuqNqt2WHut6pb26/hsBPKDFY7yg2YO
8sY3s2ZON7hf3wj0LwRRE6lxcvhd7bfHSZIeh/pHFJJIKFvlhbVje29o8Qo6o1ZMVTXZ931WuiST
sb2Fsl6zwFmJKQgob2gGne9cZNdDNqWmfZ8lfuuCNardUoFZ+Lr7Xb7mgLBo6zGuS9/ngqOzb81u
rOvGukd1rhhld0LrMt1i0t4ysngbysSBIS1qrfsYmoimlwUF8//ZyPJEtC63/bJjJWngquUH4DH7
aKu1u7ISqqakFYJJR0Xa8vxQHIV8UJ0gCJqi4GZIfQZnErfS6/31U1l51gjN+Wao0b2NBZ2bqdVh
MCIpk+9NRm6coHgsmdDX93WqfxXzI2YzbmBaVr4bRqQB2IOF5dtZCk9O+ZzNXD0ABK2TaXy23EKr
d068kWCv7R7jKZArEf5cEhHlcjB2UzbL98Rj/Y0dpfuEKZxjOP492hqJP66B/4EgEkme75+FLInc
quxfbBQ/arNy89B56uth41ZdWw+NOsEDyA1yUVoDl2SqhY8ZLSl2ofUQxp864+XvXUFMCooiCb6g
i2vi3XMYlolc6k4j32dVu5tqiBv6Q1++9vlXu91tNQXFbXwe28NdLrCGmqicEl+fG8sJtIHH4AbB
h9Z/aKtiX5kmtHB3WxLZK5cbPOmCNpVrhyRd+OO7VcVqMMux1cr3kvlL9/8MxV/nuCzk3d9fPDuN
osLlPPD35+mDXfz8b3+fgIE+rYg/357bd79fg443NSuoYjpUbrk0GT5MnPrm+tGvuZcAkgluNZLp
ZWhQGVlYlzEY2qR4TbXKHWmaK/nv60ZWj/ydkcXd7BsK88+hykr6CAHs/hE/Dozwpyb/KGDJuG5s
7Zp5v6LFHa02QZD0LTBdsFYnTf2Zj90uMZO9sYUYX7tAuaINnug3ZtmFf2mTiSAlR3cP60vBVPyX
cf6oY9I8Zlv58KorCxArtHx8Mks2Lh+mV0drHO7qhqbPvDP/A/3lGwUXfkbjljH8xRHpxqDMZocz
51n2U231j/JU3aEukwZbY7Vr50PFRhTMhO7FskcfSsZshfS27k3tmOk7oyKv2hVIHV13g7XTEbcz
XVD4w+g9nH/9NqiaMCPyuTc6SiYfWiTjKDwqqF3Lcrgb9I2gcO07ouEpkOjkLpRNzs2VURIWGrnw
veXDIk8zkv/PoUi+X1/UCsDhDerHa0NqT1t3cVNnMegNw4pEY7V6yJHoiWCFZrDEPrbGnel0uzYK
dkrdfWyLwBvldO9vyZau7Sv8/I7QjaThuSSw8hnCiGr4qO8n6Er07kthPwktaXmC02dfpM/XF7xl
beGWs1maSCJnYM+ycFfr5aEJ5GFHpcYOjhDxHoA2FBvR6tplRW0BlWRRYgBBdH6Scp6ktdIahCn+
SWcoyB76E6RFgjG6B3T89+uD4JjMEH8AurEIwFG/S3qm5yHqKjnG0bnvKCbYwbSH1hh01s6ItuDM
q8sT3A/0qqnsLS2i66QpY4GjqkAG1Qxxw7zaadkNpUyCzK3G+Eqbjrce2AuzPELqYwm/z+aocIyE
zsRIWA4Ghm9Dd1v786Ao+0lXkbu5oQPSR7/bbuMCWFsoVyZ5IfJALHeR9PLcdWoz1IooFs2QQxbB
78GU3HE6EQserx/j2tcvSG4taDPEtOriKVDCXuumAFtm5R/8xPiSV6XbNtmGa66bQeeMDg4sN8uI
RoiATInCLINTPGvdruH0hnRLm2XtfuagBOs2dydp/Ln/U+2qJKJE5X4IKndITgHM7LX9NI8bGPCV
Nw22JKCAgsXzkvs9N0uYUESgDkvwvBtp0NyoRaMerp/MymrENyxKEtQlmFg4X82sK9NY5CO8fl02
HgJNbw7arOz6YIQLtZQ2rquVAyLxoIQFkvUNAX5urRgKQwsHAh09/hRbD3PzsZxP1xe0bgKqCDwb
ZoHl8+mTzXR+x/OZArHZyYH5kCPm54ZVs3E+W4YWD+hoN0lZsdh7s/zTRfdl+DwZGxH0qglK76I0
hY7CslTd0uVUI7GWac4Zs77jcdnlWxu26mcMzMAfQJH6Yi4tkyIpCodQudcUv33IJke/pU/29fqp
rLqZmIjRNa4BWV5s1gAs3UiUUrlP9aHdl76RuJJu+DftzARh5AA3vG5v7V4VoSAcL8wbXcKG58YZ
jKLLlXt5rrrbQZLmvW5UsUsdRqaQI4UHK8qMk5JUOHofg4ZW1HLfS8MWAmVt5aKqCWcyFK7UF89d
vnUiAhIpJh5A6TtQHxrH/9Lne1PqPl5fsvhSF3kj3FoCZENnkab+IvQZqRn31lAp94BhdkZ54088
yCh7WGV51PWX68ZW4g7R1gXQpQlR+6U+bxkM0yg3bG+RMYJzL9kgB80fc1fube1LZ29cG2t7yG3O
7QRkT8ClFnvYxtySGUvrlZ1k/SqzH4OBHnD+Hz63d2aWoVs6OIz0DTz9jf21N2tXDn9mzsZS1k6J
cAbmIcEJCh3b+VJmx656CM54CbVS3c+MDRwMM9NuqTWluzwrg8cZpZHD9dMS+3PmGkCsiGSA3tH8
p2mycI0mimVGw2znXp3nneoHt0PQf2u74+g4t71e7qL5nyEJv1w3enF5UcIQtwpPJIgbcLfnK0Wo
Uu/rXpXupax4lKpb2N8+OkazwRd7WVQXZoDSiVa3SGaW4WhaZpKj+9J9mlV7xfls/qNXuwp0PgMf
gRCpuh3zjULdysq4yeh2IXwIUn6ZC+bJDE5Zl0MvATOBSHLbz8jAbTjKlpHFuiB4VrUMSl8vNJud
SXkGpy83nrC1zaODCyya+SgqKEuduT5KHTm3WMmQf6DeujO+Otb3dDwG411b/AmyCb25v3cLUVMF
B4dYH6OtYt3vqjaIDpZFm82hJwQwI6feMZfljv3Gp3xxY5D70e2A+VIUH3hCz60MQUiZvjVDjxDL
leRkVyIjpqBr1/+57uUX3/O5oWUULee2KTWqFnp97JOYfM0iz4dZCJyjvAXpuPQIsnTGQgSOkDVd
XPDwfRRmbWRehNtV86lNIVD96zuQP/zeyOJ4+kYneZ0xIoX+nexgQWqO6H5f37XVpTC1KaIaNBuW
eEh/MuK+j/XMm+2f+ti4eXqXhxsnc9m6FUt5Z2SxFEhbE0o5WuZZAQCJbDj0mbWvy+TbZPcPTpwp
u8Gvd2qnH8IJ2JFWd9AnVR7AJHesS/D5W6nl2qpNkf686dtRWzl3Sn1GjSdUwsgbnR+17Lji+6qY
l/37vX1vRVlYSUKnaOoo8mrzxWjKXaZ86tQt6MvWUhZRjVDoLSNhxAk+RnLpKlO7N6Jg43564184
f7goHtIrpcmP41NTOV9Lo0ZRUWdy5jV9itYxAoDIviT6jo6p3SUPclceCrTFmLX0lOJrZL5qaX3s
m+yoACZL0lcO9kZu9Fs1KndzPeyv7/TlJUPqRLuOX0jdkTnd81/nyOFQAuQovFJvwPEh73fsUJl0
oxam3UnrotN1exeROj3C9/YWJ2slZaAkVlh4FfgDfW72fvd/tLA41iTt4JAcksIbk8A1zddoK268
jETOl7B41XrZn0LDYAn0gfpOkKhgR3pVzOe6MPeUkw7muBEXb+3aMvhJEqL9Mi08rTAgoX7oLXlj
11Y+hrNzWVw0zlDURecjtNIpp3F27mfjzkiiDSjRqhG4c00kdSgLLOcgJyMKg3QsC2+iFu3S8PrW
l9whfl6//r2XibeZ7IkPjm7kuVcnEfIh1lwVXhbOgsY8ivQPDE5soSFWPh6Lp1lDQ4baAxQe52aa
FursiFjAS6RDVsrPVSH/0ZtboJ1b7fUVB2DPmPWAfJOq7HLiKh+YaOvNvPCcOS/ufTNUj07UfLm+
ayvHIxo4kE5QExWkiefLkQFSl3qmF14sB83tqNTBL3hG411LzWPr8l3buve2Fls3IJBBPQ1b0fwi
V/WtYXwfecl02HOvL2olPhSdIooP3HE0QJf8OG0/QZrZm3w7qBCnvKPunHSnsq5dTUv3vZy5RRU8
pqEJkeLTddsrN8WZ6cWGkokjfKg6+LuQ3cQr1X1KABcWhzb9xwHLibCf10Xw51y3u3qQSC4y8UiI
Rc35/CB9TWWkucf95cHe++VLF4dQWVj9Vhl9zSvJaClTMv5FvXKxPtBVSBJ1Ew7ThvqdVhTjfkqr
Ldroy/CUA4RCRuAcETJf+r5q10ai+0FJyEETQsruR6v7QBnhd8SY1M7R1Y10bHX3gDPjKrByQFRw
vnta0em5ZnFqdoT2VzLNxUFKa/tYyKG6cVBrG4gopigqm4IVeRkbJJ1h1lpSek7lnxq1YYzKNzoa
8n/vD2AY+K4BbgHyXWQSVJMzfkFReo39NJnVPiS0bxCavW5lZTFkkwJnAiiDbEyc47usqI1Se9aq
tvR0+aQqMhb+Q7BCpiw0bJmDInldnEzYouwT1n3lJVH5ZBfpfRHOr7oavhq59tfvIdPTwMAJdWEV
olV0vpguzZJccaLMi+OfUvEV6Wbder6+X5d+dm5icfhtBsi7L+LMo3kx9tEOlLCSv1y3cXkDYQOU
MFUuSI4vSF/mMPJ7JAkyD/mCW9+8r8KXaniwg49InsmII8l/7WlAO/lOoWKiMsTenW+bmvAPlcLM
KxvYxAPzPo0edAZjr6/qcud42w0mcZkCeTN0bsWOi8CU8jHzxlE/jNPHXs/3m4WFy63DCMK/aNdS
WeDhPTdSVVxqlUkWOVSzW4yIHiDLMPd/onB0GeMpTk2xRdF1+Siem1zcp+2ktlbXk1LGhuQqwxcL
qA4HNWzVIlf3z0EGCU5qMIHL9wF0QWSOsoqdQT9kQO8dJko3gXQrq6H9SBeZYI9+ibHw76nkcUhM
K/PUMnXRASPFyMhO5U+bR3V583B7vrO0uN+mOZPL1sCS032Nxgdn2GJ8uDQALEPjwmHqCFnPZbVM
tSWFysXkIxl0g5j7cYq2MDqXmyXA9QIBRmUVBNjiakvyUFPKpnDuUWo9JNIXpDwZ4svvcrXc+EQv
x/cEIAMEA3PzwOvJZc4de5qVsta0yqdd+0/eMlvyhXrxcbb8nYo+86ze9NIdY3SSPf0qSYvL1gvq
W62NDqgt/O13/CZ2SXUVPhhIEheLLmOnm7V+hg1lsgevtHrIbwfqubUjb6k6XH7N0M5wk8OOLuBW
jjjhd49TWMfg35LWp2bdnkqbrDqBPzXMf6o5AOJsQq5Bfa7Vr3+9QDZaFJAR22Soc/GKDLCvNCQD
0n2p9XtV86LgJUdT6boR8UfOCwxkOIwbEqrw/tLOOF/aWDiaNrSU7yrdPzrwJ3MjBpNznMIfSGVc
t3V5cwCJFlVq0ZuEAWtxKdpGXWllH0QeNE6/UutHrjwnufHlupGVr41Lg2eL94q5oCXvUd7mPZ2s
BBZ7uw33c2+prhRGWzzaK9vmEE0CsgGjxKztYilq2lXzROUTmM0DE/cftOZDrD8rWX+nT7+uL0jc
dOcnRHJI9wwdPfh0aVGen5CahRAT+BKVJrvfZyG0o/PJ15ojUjduWv7ZVF28PCXsMaIpTomvasnm
1IWEr3PoRJ7uTzd6OHtGKd07DElfX9ZyB0Xpk/yaGUCh8Mi/ni8r0sfZipKOKl2UoabWSNVes7P8
KBcScSxUYm7MbvxlDYHhESoHQIvBFPC/b9pG7z7kLA5SnWQt9pr8TlJeREuh/XN9XUv/w4QQMxCk
fLS4Lro+jR9ZuZpEiRdaXQCnafApMLKtob/LzUNQTfBI4OiIby57CNFgx04ytYnnA4+x6dv6lnqY
+uF3EfnoRW0hPpYuIdbEfBN0LQAxLJa1OKtey2UD3hzPaqgxxjuqb5H1/fq+Le/YNxsI5gg1IVx9
2bCwOjuKa2dMvBxh8QkWfxCz5vjEZOxu7D5n9a6vf/y9RWbTeD8INUmkFqW4GWK/rLST1Ctr5Xfd
RfNTXOjDo23m8r5q6vg29M3pNFZDc0qqZosBZflZi/XylMDWQZbP/PnC/6H7l+tajlNPd5iGjlv7
puyMb6097LthPGnz3Wags7bD4I8gqeTrhl5r8YqNdatHKtQunj2rzZ6ZNc31h/aoy5W1S6Ukdo1U
Kw5ZLaPRwmT5xvd+ETmwYHJiQIlcY5S8lrA5qZM6ezRSVD06mwA1quqTgTAaGpeUJa1mKE9yW1aH
RC27G6V04nEXjLFzm49jp+1yM58OcGn3H4vWT++jrC4+ppkcPV13iZWPl2FPS8A03/Ami7u2Dww/
zjQl9cbUSg6ppNc/UkOqN2oEF5wcb1shxFwYhwentRzZhSImt5XKTj3/pSj/xI9gqYqT+RniK/8h
Ud1ydMtXTbq5vraVO0PgaQFUEcPwiS0+YkfzbXVWOP5S+VP3r+EHVbrLPsUv162suPWZlUVUpndW
kdGwSL0kvw8a5FHLnWJ9huukMtKdvEXhYC7exv/ZyH/XtPiEDa1FPiXWUq/NjNEd1DqACcGQD36q
wRfatMH++upWLkIa+QyT8+lCIbAMLvogSQCeqKk3FbBj8d7fZfpG43btmFgWLB5iCp+/dn7XGmnS
NXxBqVd0ZegiFOw8kAiFd7mSWk+FmiITV8cbz+LaoYEg4DIklKZIvLBJNSdqkwx/7Pyn6eDs5p0y
/w6rP/Hr9e1buYGgNKcGQ5aiU0ta2JnssJKtmtS76SWmyYJA/4hYQfNQ+nl1mAbJuKUqGX6YCukX
iLyt3s6qdcG8J/JkxtUXziIlzFdCspB51ZgcYVifdmX13arAftaHHsmVuQl/5MmGx6x5KME1tUCH
shXY7/PjHPShAiNnUm3w0aWneQfJuV9/sg/Xd3bNMXmhESYmmIfWTPz3d4FNHhnoiNWYSdu7BmoD
LXgot/rJb9jx95Go+NrQjQY/I/IFEJPnRqI+0AcnK3NvKp+iCFnHQHZhy4ybZ03eyTkcR8Ux62gk
/6h9lCrLx8KBSd451GawG2J0YHwNYGVrufkYPTbDNyW88fvwrpy3stS13Xj/Q8U39m43upKf38dN
7mmQCdIJ3c3acU6yjT2/PFqSDNg9LDGqAKn9wpvlrpqGKQFco/YvyUeN/HdW0htYRLeei8vlCDZ5
XgWY0pijX36ebdUBzCrl3BsRw1Vg5pCUX1UX7+S5cMW0uTEAImnDFyX5ZMsSOXcC/A2d1844htI/
1x1t5RkXBNDoyuO1xE3LJC4fmM6YTB8QRn3s8oP/IUWIb/4nyu54uI9hO9xks5ow1ntvj/+URvRc
abU7mX+G6Hj9l1xeWvwQQl+2X4TyS5WEaqzjCr6z3KuSpD4m2ozL2VbtKmnXnWQj1g5NaPqHPG+3
wuGVg8eySJeFEjT8Bufupc1pbKpxnHvJLKHse6o6t053TXt7fYFrZmCFALspsP/Uu87NZBIvhDxW
uScbaUoQDKewXjzUaehGW5n52l6aBKIGkDzQ1oq4Ot99MM5E+d8p+WDGGuoQA1BX13uafw9FC9iC
6ruxpXK+EgIBvechFZR4QGKXiMbZTifgIGHupdWtIVdHaXi1WFj8A30IDdHl9JRCBhd4hnIzbAyA
XkBjuYff214m7wzE+C3otRyF6d9OeGoU6pfB97Rq9360q4rnbvxd9MdgS+Fr0+7iwvDnMk7iAruO
bR6twdlnzVMR3ip3Dn5UaO7cQSw1/Shgjr7uSWsXCHKZdIpEg4Uq4fnxxmox5/1U86lIdeyGSR7T
uqR8oDTFVutjzZPomoEJhJ+bbV54UqhPA0MzaPdFBmx+6A5Ip46Rf3jxh/lYOG18iE2rg+corzY+
lwudLnGs70wvxamGrJpT8Ka5F5iGqyX6i2P+aIejgjppr7e3SmvugDrNEHh9cqY9qcYw3kXq17FO
H3yzPk3tE3XaG/XJrEg4rh/AxVjW8rctjt7SI81i9pyjd+5Ua98oN0EIGloQkxyD6clBMNlFHnN0
3OuGxXafP9nsCQk7dUsBczQWd0hbt6YjJQNXVX7qosItpsc5OxZpfgp3FVRB9dxsWLz0NSE9wVGA
PaPOsmwXwqk9qh2kL16czmg618G9DwHRTgqrm+tLu7we3xuiTrpw6lprVD1pAQP19r2fWF8DWEBq
3XZr+XDd0mVWKCwJ4CFyPKIdcW4JqviB1JVOtdOFv0jpO7dPs3AjUFxxkXMrCxdpOrMLW7MHdmI5
vPAt9AGvTlW5hNHuVMy70KgPSgeDr3SAO7jZlYa+URBZPTpKjYIsFaj+ciLS0IdZGsWOWs4L1bFa
eZDVl+tbeZndsEg4OEUPwSBvE1v97qGZEk2v4k7GRGvgfF+V+JPTdG5U39lQv123teog72yJ5b6z
FfptZZcBtlqoC7TDpIRuUB3+Q8J2vqRFsGkHdp1lk1J4ZvTHDmPqGR9TygaSuTkYf/kxn1taXONT
l2R5maogM7ri1Fn5Q2yN9Q6Fsp0Kyq/Pj/6kPE5asIH23jqzxZXeDDDvpyYLrGf9IfX1Gyvu98Zw
Q2qDZvsG4nF9jVwbFpJUAOfFob47tEYZA3CDBsbGP370j4GcI+Jx+IeSRa71NCrDhpesr+5fg4vj
y2da0VPFpirGL+T3Grtym1tffzQ/XvfG9e8biq//Xdni9MyeZziEscWLI6/7Ykj256k9DPGPqe5P
83DjEOM5SXdLGtGjq7JhfPUKe2d8cYZm6qQKKULpAdnMd1HZJDvJSCgA1oCadoE5fbOUiRonCCfr
ECcOLE5aFX31TTPem1mc39mtBLeVBJ3kxi8Tl+f5C4VTi9EuwcZPP3FxIxha1jjRxKUT2qdI/4bc
r+aPrvmpGdxW/q4idW+Xp/9kEzlqeIB1MYZy7mROis5rY4zcDMdJNg6+862vPqn2ydQ+SsNLML+O
1ca9t7b/MLWg80sVgDGDxeVeKkrj9xl30VzmT6HjPLTKdLi+qrUvh1I2rVlRProYMR3kdOyG3Ma/
rJuWT3PI7sNucAf5KfPTXdj+qPSNstGqS783ufh2tBmeyDjz2cfum9yOrlL7RHoKLPIOXNOZDHFk
s9cdyFOjj3bzMZz8v+WogZYCLZh/F734qJygitpIl0Ce6kervUsSI4TLodklVnZPuWI/b3E6iEdj
6a4qqE0SfniyjGV4o8uUF02fJevpTdf7bpjdUFfdiKHWXi4GXuEEA1RNJXARtY1znttjD552NP5B
SNNHwgXJmsDY+g6E1y0X87YQ0mhGX5cZptwH4UwbicAmSPe2+s1xU6VwFVSUoUg/qb/64lMLQ+91
P12pIJCFkLryNNN3YXjp/OuTJ72spVkvvOCLJN3Ri8t28WcZUow832unSRl31T9+dKyqUzW5o75v
uo3bUDjFctm6KOEywC/KrIs3RutGbUBjsfRS4u82fYw6fYeSrptFJ1V7KIMt2dw1e/CBksRTq+BY
F8eZDY3RS4FWevbYvhT1i15ED3n6LS9DMJzOzdi0z9e3eM1JifqJtN4K/Us8iFIaZeEUYeWpyCR9
GNSpu00H6y6tJ+XmuqULgKz4ABFrESkGLROGqM4PU6nnJLdhjgVc/r2QYte3v8X+Q+xbyLhLx7Iy
7uK85UXbuE9Xnei93cWz0ej2LIZoKlBc41HP9n1mu5IDo/0Lu6rAy1wh2RN8C9Kj8hHGf7N4rIPW
7bZcSdxwC1ei2wulHRPkjmArOl9+b8bImw78jMQZ9gx0x4hpK/DJaEJgo9iIjdbuWxiYUKwA8fk2
GH9uLZn6bGpGrOkUg4ibqdRH32eDLqk138oxfIjzg2Qz7ZtMh8lIb9rK2vgJK+sVnKjAf3itadQu
vt1ET/PMHrLG64aPwn0RCJluQ+Uxhs7zumetfDQ0qfhmgDQJJij1fK2RHsoz8kaNN9gfWmnca+lD
I7duPt/V400b3l63dunHgjsLtD+4Nnqk1KXOzSFgFSZNVoZeGvxQ036f3Ni268CJnarWLkKluSw/
+MqGF1882cKoohKDALQgXV7sZiQluWO0Q+jJiZwc5l7NPWkC4G31dfKQZ2rhMlmXuJ3WPDbJHG3U
wS7OksqbKJhAuSZ4EZfAkjD1zbkYxSBimsXewCShm+iZf3Aqq74LhkCoYXbZRrx3EQgRA6Hqx9gD
AR94qsUHE4+lbqc5eKNCld3KV76PTb81HrCyMIDXArUP5Jtes/jv73IILbHt2S6ZfeT8PkVatTOn
JzrHUqU/KVsi0WuOA3QKnjeFwIukZXEB9p082UausIvx17ozSf8+WNUpvQ+SfXqftfPNWL5u+Kr4
k2eXjtjDdyYXd1+g9hKTsWIPy/EjE7o0Xlo3Go29ObWMYJJOR+2x88dneUTUwnJn/TVLktP1XyEO
6uJH8JCLSQGUrJYTjH0Tz+WksslNOO3SbHYj63mGp+O6lcsrT6z1nZmFv0xJm+cUrjnL5qQWNVTF
xc5B21mJnqP9g9Lt8+JjPe8g/7lu+CIEW9hd3AeFmg0SFPpMH6uvoY0a16i7Q7TL6nbjK/z/rJDB
baBQEIcbixU6sxy0+cwkYWIjAxKVkKETA0WuMxeflFiJXMDk35Vy+l20UeZqhQM8Jsw/wyVlPv39
minOWJDRQit5Mc6X1OGYTxVrBoNxZ0QH2+4PzjDvpA07a3cApISwYWmWeDwXe9s5yD01hR16RlI2
p65Qv1qDXm1cNBfvBwf43sjiEoizQom1yWAxdfJqDm7xu9QTtCRgwIjKvVl2W5DANY/hKiXoemMv
1BYPVtckWjSqrMqRn5Lpu2OVrmW6rfrp+iFddhFY2Bv7DoNcvMRL4JBtBCboryHyin4fWifK2m4c
3/Uyuh2f5mo3gXd8UpkIuG52bTtJYAXmkckGhlLP79RAj/LcgMPaS+SbcDxSSrZ+1b4rF7uh+FvS
WXqd9FX/tbXwj6EL/STKsKUUpTtAbbsJhVrzwPcWFs4R+KM6jRMWHEarJGap0m4DxrF2PYresOCV
BGuwnDZJkXWwJ3FKzKe5o/nDMEo3b/62YPu2Uf8aWTwEslobkiyxjDB40TvyJbnaMQNzuH7065v1
r5XF0ae+k+aTPkXenBi7qHverKBuGVict6+bBVMZM8QBagBJ6nODNvz/bQmL89bqtmUNLKGz+EIc
phKjjSb92tevEsxxefIaElidfx+SooSJanMUlWK5lTod8tg+OM2Pqtw4jdUPUWTOSO0C91jOFvUG
DAVVJua9bf0WJZgvjvbYaB+51clulIc+mW6u792qJ78zuFjZIE9WbJKyeor1EgCiqOqHwdwaBrzg
KhDfPDGhjPAIGFPoec/3D97+bFQbM/LS6Tg8z7+zvVndO/7dXD4bqe5N2hf668mj9DsIS6rO++tr
FOe/DGbeW1+4eBOm8PnQofPk5qfW2wywy9BXPNjDazb9l9uNoguBN3AgOGkWtpywCI3c14W3m86u
SIZsz0ycubGitW+KJ1xwtJh4grkocRpAbRSj1CIP/acbx4nvJpR/r2/amssz1sJUIDA1Uaw6P7K8
bToDMYnIi2R5p6Mq/c2cvkCtft3KSo4E3EQDtKhD6wTi/tzKYGuR2gY+VhCmzHfEKEcUoF3aR4i7
7Oapd7Vwk5RQ7M7SH94bXSwNrTCj1E2MZtMPypeDL+9Aq341lVczmI406m79LVqY1URCVBBMED7Q
3S0hXIkB+3/RhLFnjSNh7gkdNmuKYHINaZ4+0znYxVB3DlsVjAuRIvHlMdbJnDtVDLLRxd1YNE2F
9Dm+r3EvRjqdgS5TXQvJK2oYVfBh+iopj5Vf3alCGNFVf2W3fXWsX2PzM93SDZ9aO23BxANRGFOA
F0AUtWmaSK7YeHV4qYRciGbTJnRrqP+g6AZQCt3shsm1C1UMnPKtgH+8QPOUQZxEoHliD2mHOxNB
Oqt7gJ+sCp1j8JT9uu7Nq9Eb40piDlUsc3l9R0rXSUWXxl6vQd6Zma5htn8Cv99NOsrkSfUknnPN
SR4C/3vUbE37rCYb1D0VUUUCg7lEl4ZNmUhj0MRe3Y438vDMOOfvCA2NAuW74aWtXWP/skWzvbrB
7Cu0LxRdabqcf8FMYeZlHw+xZxhfnNm/Qa06dzxd/ynd9vWmCPvacyUQ3HArEKVSpTq3BoO8AwVi
H3tFlrpjeKwgdXKr8CayD+Zt/2XUTsAjiy+N9aBSEYU14PoBrzrwO/NiM97VHhLL8WcDpUVPfdAn
JGAYj8wfLOszoUBpGrtqy5/Wbqr3y128zvFoD0pCr8DLG+01jq1TXma3rf3kF6brG7f++CHQdmq6
FYVs7LKtni9T7fty7huWGSTRTpZ+9P1jXW1Et6t+w+tCmUoQWdkLv5H1QmiZTrGXFKdMf57BcTrN
R214MKZHgNDu9YNbezDFhPv/Wlsc3DxUZp7arMjXs+6QGFbNPdhtVTXXrAjss2AcE/65OK6mDGk9
ILnpoQDnikn6vybJEtc5XQ0oCJB6FtS25ydjIGyi65HDdaa/dumTVv7JtqKl1SfjvY3lk6HVEMA2
PqdvIzzUlS5C5MfCT09tMN2U/nwndc1NNLTPiMc92k74oR8QskrHvTRPJ02pDoFiv8zdo7QV56+5
JcMbGsUFSBkvWM+apJEnKQsSZvzrfa2cMqtw463B0wuFxrct/tfK20v+7hvXe78xoNRJPKW+jeI/
yhjeWPaNw/c+Tv3TCNVSaDqu2pdunIMV0oabUHEzf0JhtNylc/Z5kKxd3rUnzS+Oc9mSt+k3SSUd
grg+tJb26Mj1g1+ln5zE3/VNdbju6StxG7MnTPcRF5JELDlNSmWgNZS1UMOVM2BheFO00FUZLt1i
8FsLaZgWpsfHe06rdBnqZu2ojyOETZ7cVjeFnT42NbJwBweKh+Sl0/ZNj0hKau2vr2/FCfB/pu+Z
NWJi7eIbm9JaNbMm8gIq2nUfHjUTREcxb1SxNswsI+wp0JOmy1oylvYu7OO9wBe1EKr//WLoS5Dn
QXiDOI64UN75GgfZKTEwZ6/Bfw6d/LqZfa+4A22Pfy2Idb6zUElO0eoNuXE65/fwE99l9nis6+nL
3MnH64tZudFRKoSHlZouoe6SBduvZ6ZmVRJ9NT0kfbS3J0U7pOO87+LDaDbpqUdx67rJlcwOk6SW
YqaQcGuRB0UDLHuKw/4N4yEHKVUnwyHuwGY5+Q3Fn41HZMva4lmke4K2nqRGXmvN48kPLGcvZQ4I
/Wx87Qx0Y5Hk3UqdVyIOMYcMXo8AVhAYn59fU+qlGhRkzlWtfsyH8KgEviu10s04K4eqlCJRHpTG
LbKOVbdhIpSXRsz0LfmeUjWrfaMxqArFw+/RmE+OGu6HJC3chF7+9UNc+9SYEGZqHOehurLIAWUq
j7qdkGkasXyKi7t2Tg5ZtdHaXIuNGej418riUxuqHqjszEaGendiUvJY/Az7k2l7ivYjzU65hVKQ
Ge6CZnKbv9Xv4EmBWEGwrCCGytOycFOEQiTTqGjDafPrHDz/Pf5o8fcXsZSl+U3bD/z9IPpjyD82
LxGxN4uEma8aQCcwc17fJX1PbzeWMyGg7TVl9TMLGV8dVWeLRH/N5d4bWYRorZGlhVECn4uUW0qq
SajzPT3Z3Z/r3rb2EdMNhb0HUjvG4BdmJvQx87RjLWPsmfV0kgNppwKoYtpPirciljd828XOvbO2
iAjDxOp8O6G8FocDHDGKX7T7KQwUZhhbpE07tT9kctJ+Lhizmq26F8iG/0fame3GjSzd+okIcB5u
yRpUcsmS2panG8LuljnPM5/+/2jgbFeliCLs0+g7A4rKZGRkZMSKtYb3XZcbu0HJmt2QDy92gpz4
7U1Y/aC/f5YIkbPnurCAClL1iwLJGxiGPCS1XG9YWYtdIGPgZSZysdmCW/ZdPrZtV/FFS/1DkSYH
afTdSB1cs4OXWXdLVb9vt1gkV74vYg9ML5EnQocnTrMrbagsJQgiF2oPbZ+8a5ryqesYh2gXSEMY
3N3eypXodWVPuBQsOxurqsIeX9kN6XZbwcNU/UU8vrIixMiQgcYiVLBSOg/6iPDwT9iTOnPjTba6
FkIUaKZl50TOMR1m10SuKF4ic3eXGvFJdWV7wynezgYpEFojAASbtQw3nCNsWAdzuJnoBOIm7uJD
HkSnRgqDp6Yt9lMcKW6U5MWhsIqfSZ8k59isqBRrweep1uZTM3ZbGMNfeAHhiPJ74IOEPowhALGA
YQZGpGcp10/gpO9ys7qXg+9l4n+OouTghKZrltox0fITM3eM97g8ilw7PcAJc7SSZCH8/yrH5o/b
TrXqxNRwEVI3lllMIWwglVm28uRwWZXFfZ+qd/Lcu1VonBTo2+u4ON42Z76N79xKC18WMJWl93Cd
ZCix0foocJC5oT3P3MywS7UvWv9828pK0MEKeRqoMlAFomZ31eh63M2UQNHq7lC7MSyPAcutGuNK
FnplRYjvAFPsXFchVKmde8sePL3Rjv781Mixa8C92UYbicX6p/q9KuFTaVYTk2NHlGiM9l1sli9J
+q1Mn2QT2uew3shAby6OUV0hkciUWudhTjUz1lQm7xM3Alcuf+mKx0QNvc0n3i/WgDdnA/ALVz9y
U1Sirh2j1+2xqCvsOW0Q7ePMqpBNCQtvqhLJnfo8/tjBHYIOVJLuqxhge2BXX0atGZDSjnQYvRof
nl22Xm+rn9NIxTMIIaaYoz7zcDrHm8fhu5E2CFcp+acQ5qWdlcX+O8pFttuEGoRIyeRTaZuj6ZPT
lb7XK0H4OA+BskP4OfHKKoW+suoZnnHGwtNHczwrIZhXHeL3vRIMkpvrtQnWVNM2AtnqoQHVQdET
mAy8Add7w2GyO8oEMQOcz0pw1qa7VO5RbPqbs3lhRvBns29rs5gwE8T+vtZe6sHyAvVpjD/dPp2r
sf+3HVFoQA20SfNV7Fhoh4wROs8PBTW520ZWDws1CYPABsBQjLV6M3QtA72U4ep/nFRGVKNjUsF2
rVdzC065aspiZn55V8N2JHyeFBigFCGJcoZzRQNpkDeWm1lIv5X3lfk3kY2nEu9QZsZBpV27gjr3
ma8PlP27jqy1SXQLaWf/5fberX6gCyOCIyBNn9WWTJKfj+9b49Uo7sso3Igvq5uGJtMia2kzUCps
WsBLm8SAzJgBtXCu3TlVXEaS3UI+D1vabmv1I4SmgBUjfEJCYAi3TlDCGTMTXZiwj3X4jeb31lDJ
xwDdlV0wdZFHI/xBtyd9N3Vj6Y62Uv6Fzy+1RGA9FFOpJ11/N9MOyzyp6ZdUQbvLE9O18h+VtvHd
1prfzDqxm8hQ0fgTm99aBao2hCTvXA7vUpmZP16757Z9GrvUzdQK9l1mnwrd09jwJHuOO/swGK07
Gk8W+nN/7kQEXHrPAFOXs3G94q6ITX8M+S0K9I870uLKK9L0sW+2mDHWvJUhevBEDnPnPBuvDUFX
6KtMgUfnflZfZz939lokdbuIc7G/vaSVVwaX00II4cDX9hZmW7RjWFpQjflF8tKX3bmcHnP5FM6q
1zRfivBJmreE2NauYXbwl5DxQgIq7KIxdslYNyMPmyQ4ZHe1k7uMBk6B6vlT4PpbIMK1m+bSnOCm
YdYWaq0oPDEi66Q42UdEYahOK5Vby9HpL3bz99JE0v9eLcDV9SzNLj4BenPDAfYJB4E2KDCetXDe
yVsNxLWmKeBacgwKQACVRZ/M2yqK50jm1TEeDCVBxp3W3T+2Mu5tJ3PTeBeiUf1YRVuzgWv5KIPT
0AjSUFiwdtcumiuq2aNEQpJdRcFPCgatt8gj/UWMubQiPIJh+JmHfmB1cJbcldquDOPD3G5Rxq25
yKUV4VGVpZA8dAigny11+qY2rqbO94xoeJG+1R9ZO9h0/hlR4FLl1STcdQ3OEeoy+a5PTnzXZNkP
QEuyB/XtXxQpmEQgvwLgwm0tkkiMlZ31/pL5mLPd7rM5CXdpU20N7696wW8rYglZnQJL0nReJZL2
ClmZZxnSRsxdfWHSsgD+S6PEfsMa3uZ+omgtlS2j2jv2MWgPxYssva8CaCHeOe1rN56m/0DGGdOX
OMi9dPay4qQ2T7dP9trdDhk7QZJmA96+uNBFJ0Cbpa61qhIUVHKKhuAQFqcqet+b00ELt/BJa+4I
woMIyegQEGAhYklWXbdlTSug97Nj33hfszTwot7c2NnVJcEqzcQ5E6aKyPlUV62Zoi4NkIda/yyf
LeNLUlOBMb7W/t3t3VtzeyQkYb6A+XHJXq93L0PlK0wWxFU+1v+YlfFPWLR3hvT6F1aoQwDhABbF
8Nq1lSnkr7agws9ZC38ED6vhgzVtKdevVmCYbqTr9Iuw2BGur25I5GZM6WOM9b6ipKFV3c5wPiam
7WW546bTnZMdzfAI9NXNtXtJtg63l7nmHrCgwEAKNMeGbPh6mYlcx2o/sZlWHXeAvpwDEjPTjgH4
2g2kINwYcX9rbmG1IhVZMHn05YVdnTvJz0qHzLkdK69vmeGqBmRnH2Sj3Lg9Vy0Rh2k02MhMWYsX
XZyxuXOsoKrBa/QDlZS0A3ssR/V+BAjj/6nCCNUhGRkTRmFAlTEOKIZ8WyrzxiBXTwZ60rGixXd5
kUHKZ0aOa1uJffzTj3ZtT8jo5oXHu+k7mhgSIDLnp5b/xP83obZvD9piBiI35gd4G4iUam1dBUWv
gwthfd/psD/lTfpeCtItyPtKQwiyOqrE3GOEEF2cI/JzO7PzgPUoae6qQehZmeyaJMJVEJMzQo3k
xHdpA4ij+d6Vp7a09rc3dCXx4RcsrEywP5vaGzYdOW90xNXwljTat3WJBCrpVrwLqowjGbq+Hno9
EjV6tTc2m/dr24wUAy+9ZZPfCDMbFqstx5ZKUiftjfrO/loCjqOqA3x1F07/jtOuMnqPIWuNnegS
5ir8+zhTP2/swZJkXVeYqALz0AQXucwdihqwspMVg5/zFYK8BRKnew0k1WOyX5qApn/f9ahTd+dw
3njorn59Kp0QNkDkCypTeOki2A5aUuL06JLhyvW/kL/sw3A8qs546MLiIW7zpzQ6qEqP8fSbkU9b
yhtvLy9WzhNpwQrSvxYRoXXZ+1Ucyjw+p+E9bLEH1Wl+cKN9hi35oen1rxs7vUS5NztNeYIeKESt
mioE3W6GQclB2/Fcy8UOfMV9JA2BO5X2P8aLHXuN/LkeTwbjgW4i/7hte3WpSwcUxB7nWhwLtAjp
vm8pHLVwZ6NaDeMIYuCuFHVetdVGfJvPLW2F37aWEH0RgjNz1oLJ0hk87+x/W0d3I0X65/Zylp16
s5MgHReaRDZTLC1Ned3zjOXLzVyQWivt7fFY9ExPKK+R9GBLnVsUf5x+sCq2D3ks5k5w2OtVaeY8
yeFscrEYnA/zG/B1Re12t9e1+pkujCz/frF1cV2Us15apMKZU+xjxwz2vSO7c5PEbmm1oVtXm8RI
azcmPXH5F2RVBQF+bbOOEbqTMiM+j+qnXA5dO/lkjd8K+p9/vjYGcanzaLDukTFe24kYDynVGu8f
WcmOBnF/nnyjR2eujzx1SP4DWqps2FypcFHeojbMfMVy07xJB/ywnzIH1OGAvMrncXoyQzAqUeBp
ueON6b1dPWfWxmjS2obqNDjRKMJN8M7rhcL+1vearcZnqB0kyfNjikvSk15siWetOculHcFZ5sSE
7hmixHM/1j/k4kOThEfnM8Ndh0nynY1Ef/EC8cQxhEoreSn0mLbw9dASVsd8yJJzNX8bAh+S3NEt
pQ+ddK+2oTeNr7edZe1yvDQn7GHJnUhjPAcCOBhuMTzbjIlsTqmtRZFLI8IGNg4aMmm9tDh7BzD+
kz+kO2V8NsadY+8TND3lTQzM2mV7aVI4bLnUjmOdYzIojnl9FwefmAp1e8o7Uv25bY6K8SWe9efb
m7nqkBffTrh3SibMxqxNEx5pDB0o/1jc8IryOHdbzYW3rBGLTLJDF3dhQiTTFwo6XaMmfjsXCSMr
x9pkuKJN3WBwKpfL/XGSomNkmPsRXd46OSHVeFCyeV98MJiHmOXinex3G0nGmhsxmYVG+wKKe6O1
MCppa0hGnZwn+cHSX0iYN5E/a5v76zVPFRupNXHJOtrQ0ZgayZn3k6v0P5dR7aAxXVXZ2t01d6WK
TQ3bQrGUeZ3ruAKpuSNVs5mci9TVw1PQK+/aPECWOnXr/F6bk4+bFP7LnxRP/TJIvPy3SDsIL47e
0ia50fTkXGujG5OhbzY4V/A5y/zmcpfzMCReCoGlrh1/iCrq8XbwaKJtGksPC7J32CEeMb9TytaT
NaqCL0Ae981w6MyN7vHqErnYf9E0LEDN612tQmkss4AbIuns/BCW0kvu+Fvg9zU/5H3xPyPCCdTD
aAoYAiLX9/ODVidubY3e9hjmhplft+FF+hA0ldPaGql82qinYHymjnK37YerVmjiLxP1gNHE5Kss
ncFWMo3FzIC4csWGUChXvktOtzXssXbp8LAG4MyU74K/vP42pdPRc7BJTUop9QaIkEOHNpRuhDzJ
HOXYNYHsBmW4Qbu1eqKhCmCEEHeEqPHaahAZVIfl5f6uT5NkoZ3yPHd8ruqvlrewaDAKJzMYIdQP
ND5XnS/LA/JzF2vWHRM1RszTINIOWTFBdbGVD61+uguLwnmWgTqjBkESWyXTSauO3QSvjbGR/6x+
NYsXAAMCC3W3cAksKkR+2+MfifkFXF1zMPyTMnyqSi6f+un21bZ6epeirkY1zSYsXn+rNkzrjIor
LVlraJ+CTJUei6zq9retrHoE6C+ERHDFN/z9vQHfahXalK/UyqOw7wG8h1rqqdiSLdfWYjwjugjb
QfqxDLFcr0fG4WeVhPxsN4P9tZUSYzf5sNbSkQ3v/QVlHM8B79VgPsdVrHoMo4Surnfmu7KX9pTY
zJ2cZvpdNSovoaRYTEep6QG1j/SkTBqjAX4579BeQWemHY0D8ySya0eUWoo5/afP6sG1ki7c6aFa
PvYxvyMYOwV+lzK6G9Mh8goTYIJcmNOennJy7IssfBfwl10tpuXuMCy7cYMvh028gRb2Jx5fzJqR
UlxvCIPRlV0Y86ItmnyYWv0Db2jzOU1Qh63KIPwaSvWWnO+6yUVQgHcDEE3Bf6NMSWQtRimn3BVO
cz9aX4P6VdKC02C83ParNe+FL8AB0UvFjUGO68UlBlD2pmBxemVHtBKTj7VfbWzg6hOIrsOvEQQG
UsRyHlWOWumkCeEfW70b28+JUz/JdLed8Vg5d1k+uHJauV308fbaVmrcxOYLu8KdF/FXpd4hdwgL
qXQHOXmZEaV5LA0YyLMxyJ+DPIhhURym3WAb0slXlS95oGi7ccrKEx2nP6ec4QfBvALAnWob3ILX
uy01jdKivoVPx8BQ61OagQbP9h2rv730tXBBuo3stIzwNE+ma0NRqE+J01jJGW4gmTKi0rau9T18
vW1lNXNaUCJM/iw6YiI1XGpYSdwPfXLurX/rPYWQVO++Snl7h+4DLD6Udyb7wegh/IQpwUrdPt9i
D1qL9DzUqecTY0FbCYez13rmXlSfaIUKZ8zwVQ0vSll9mhCubEySxWJjZ9fuL25lHtYMxpMIC+Ge
0kKkKxmiTkoEV4YjR/+BXn2fJVtP6xU7Cjcy6gu0tdCZFew0em/lptOn56z8CcyHiYFy2LglV5yE
FhMoeAyA9xW5IYMoSWzJXOSCUusw9Q8L0LWRX7dBPsuVIUTQpQGIBhxCZrRxBW+kOtJrYUNHK45f
rOFeGyZvpqvvwAQrh7vc3KWRVxf7IUV29t+/SHyvjC8bfZGRwgsyxyXn/pwO/rE29oOsHu35cPsk
rATsKyPC1xo76DXNEiNG+ZGwnUn/yONnSL2djXf0WruA5iN+zmPDQJlQ2MrQlzsrlZieLwEoay5M
734CvrX91KT7oHLL1LXM7DGzNkDha65yaVZIClRTalIjokFuxdahHUGDJaN6Vszuu9mHWwRyK2ea
NUKmubzhlyHv6y9m8sECzWCNiWqe4uZIrq3kwSG9c4xDYx3//Mtxz5Lac6hhBxD6gnrk+0a5IDgb
FN9jJG544e6b4jmSR0aSN07c6soujAlfL0uhA/B7cBNaOL03rOYh6L6aVr+L6grlrOQw6FvMPqsf
DtpKYPtLf0EsmtkBmX+Zg0qMG5qRU1m1x84E0JfXuuLGgLPubm/nuj2eZSjhgiMXUZAOCty604Pn
C5TTt1McEyLHLXGWtXudKg/dzqWcSk4snDY5GgO1sQoeZconuSzRfkBkIfqgVl9C/TR0p0AN3TT1
SSRfK/0uqz/fXuNaaL40L+RMUx5Nc+qXsB0gKuGC2kP6Yv5Az/ef23ZWMnGWuejf8PgkcRUOXYns
eAAWAGyk9lWXjXda3N7VGSzW3yvlKY2zfd/+sbSDAknlhUnh6AXgG+jTAIYEsNTsGPN71Vv6nplZ
baxtLWBeGhKicqBl0qxkfMIpro8oWOxKxNZaGz00zaxcCV6D23u5/HDxCrq0J7jMHEk+qMzFL5l1
ivR/Ovu/2wbWneL3xxKcQh46R/EXA+VHowu9svigGxtBeMsfluhycZNVMRipvsLv8g6CpDR61rtm
J8tPDH9qSQqFzE8t3Kr4rS6LRwgvThPSAUNwCL+SE39WlrJRY/2Y/D7xfMV/GMetIejV76ORhSzT
kQs4/HptRpUadt4urdjxxezuJOPDX3wexhfQfIQvCXbS678fhV1Bsk+7bmAMLTNo/NBol/vicNvM
WvkZyOBvO0KG78tTIpkDlQdJwZR/yBLGg8Hq/+SBcRwsla5TpXtpbX8Fdti6efNkJOBD1PGcLaOb
wLpv/6C1eEzReSkbLJOnYtdVgkxSMmZ+T+y8NOWPlhRPH570ZCMvWXWTCzPC8coCc2gZrKLgku/B
xHpopnlputUt37IinDFr1Kc8LFiMBvneLpLM5y7Ke3dzPHT1oEHqh6/wpqH4fO0seKg/z5wlCGZ8
5108ObanZZCvVgkKFUU31MfaaexToVY7Sam3VrmWJHC3UdUE9ggVs5AkxCEdDC2jS5mm07622lNk
tN7Q9Ies/Kg2x+LPB/6WCtlve8I144zM61gS9iz4inQp8QrKZGb5+bYjLnsmBuBLK0IgKcpGyaHQ
4zIzR/bQeZgb59Fs2/veKe/i5M+LcnTmmWGAtnYB9wrhBOyeM8X8f671WfaKLBg9bVTm3e01rRU2
qAsxDwHLsYPwlGCmLAqaWjJRpTIKVHbvpGJXq15tD8fZzHdTmu6Yq98xHLYRZtZO9aVd4biVcMxI
wAFAxWbvnf7YZs3BYcCVwtrtBa4duEs7QtSUnCFv+2V9apO6sfRdDuS9nSjuX1jRl/c7DsJ4hODw
QwnJ+2hIdJGd8jgAXDYzfbvVuuqAF1ZEN3cgZ5BniGMM5ZMJLU+LhOGQyvtiem20l9srWrUFjyqE
awweAZC+DiAS0Ep9oph2pi1owBQPyYuWRPIO9dr4SNpjkIknzfG20bWPxZToErS4gRQRyh7kvoIj
IEuu6K9Umby0ZxbubwK9Tmq/8AFCzi9CtXyWi6I2XfFRV973hvw+aI334+RspIerawESt9AbUb0S
X2XBoI1d2Zb0+uVsQdbAUAnX/0bfbdUI3PMMHkEHz5Kuv5LW63Qs5YG1ULuq3sdZjtZH5N3+Kr+4
dsTABx86ly/UCRDkCL4gT43eWFqUnuUayfO0nwevnpWvylTIjTv7pk+CkFFKNptwP/qd7YHQLr1C
B0Ekt/49XZjS06wpP8b6IAERNB034AG067UZ1pGxZ2pq0uaPt3/12h3EHDA4MZlrEHja9da0fRwH
fU3aF5jvuu6FcfBHteldp19YjV4Hrd7ftrf2KRhyZopyoasnkl7bq+SgKDqFFmiGfuCuR4HlnQZI
wXXqeEsSZd0U48HLOKsMbPba1JwOnQIynesVzboms7wQjiRnC1u5FqHhi/+flSVCXOTqtUZ/JNWx
0qj5zk4g255Sz+m+z2b34S+2ji9lsnkYFMFTjarAHL6w4bXRdwOC9uB5s4C3uhhGBqjdwWJCr/x6
MWbaVVPacpsa8csEJacFS6fpPG9mImt5FxyC/7MjHEjdaRJJnbnWsk7bG2Xk6VLlVRJkLKPthZPs
ORAwjeHGBq7e4syxAKFgMmPR0Lxe3hQFRjMN3HITDM5h+jhAKxaU3tgPd2YeweH2rxpYHrQ/W/Sq
yx9+ExpI8YCfkp6jjXVtuCzUGJ0aInYaxygl/ETQ5S+u1kUh5v9ZWA7DhRuCetbrsCGTHf0XZvp9
lHeG7tNtB1y77EC40K4G2AnEQFhFQ/1/iiQQg0lpH+ZicEf90Q+Olg6aFUX428ZWtwwcDbUPZjAA
sV4vKDQZAg8m7h87kFGkzvKnokg3RgV+MSuI34U/TUpHq5WoJBixRrMe2jqmTWM8O+gwQiHZRPeH
0f4uqfu2+KR/iHVPTj/79T6eXKOh94i7jLsSdpdEzQ+3l7y2vwxp4qDQwaOqIZy+TmrnaUzBvfVy
vs+zZ7UvdpOTuHb2PGyqia5FR/jcNNCBCF7QEbze38KHVAV6VlzyhI66WzkPjNVsfMO1Y74ctkUq
CfY2MTmfFKf0R8bZz12LOFQM0D1L92Utu0mv1Cwr3WkZ7WBDGjcMrzkP8KVFn419pOp7vbjWTFql
orF6lof8Q843G8bk9Bcf68KEEMKSDjY3yechLNsehLQfFOMh1upDjoD0aGne/58x4eRlNkNekgF6
Q0sPyVCe68DV6ugQ6OMZ1oYNY2spweXmCaFE6kalif0FKsJsrZHOOxNyh3TI9pb/vknzfaqq+9vL
++UIb84hRXlqyb9m6oUsJCucGhRAQz+l4Rnn5lNWdF4jZeRHcqhKn3Mzr2M3tZEVc+VOAeQXK027
K6ZC/aFnLUTwETSIJQMdYfcvg/PNUzYlUcwkxRQdypkZu8Kvh9fAqbPItRpf/hiOVuQvow7+U5cq
ts/h7uvoQUrSceOFunrQ0HoH9Qya2xTTECBLSdKhFn0OEJTnSRW0d4OyVUpYNaJD1kVzH3S1yKzt
B3MgTxOhQ/ITV50BqFeurH+//ZlWTxXg5qV6Ry79q0l8ccdkUpqbRgKgVB386F1kzdO+GI0/J4gD
HmfJmLEZBkVY6PrsxraTRCh38nxzXpL4vRXWbhtu3GSrK7mwIQQ/GZVBPY94dTRDBrFukUtuFdnN
7vZ+rcXzheUOERGAAG/4FcZpCiczBUSZRtmEAHrXeKmVzyepn4t30iCfVYNJ+ds21xzh0uby7xff
SOnkPG5akBBVPhxmuXzIqC019fhXS2OEm2l/Ggli01qJmqYeBmAHoa7tfDveVbG+U+X8yelkhHU2
iB/XFkXlBWl50KiwiQiLssY8CNKWl1VVPIFCp0Bh7KW42N/eurXPBdMMbXgQUVzAgpUy0nIj6yW2
zmA6kWEZxAxz510vZ+ey2BI0Xl0SiDVaZwt4+c31O0e8F2YAIj4CvAo65oPldubfrOjCiHANSqbp
8yRVuX+L0Yt7pFGiw6wxnejbO617vr196yuifQXGcJm5WN4WF55XTMwiVCEu0cv1AqMfo9rtx794
yTPF9j8jyze8MBIXTjLA9QMpMHQa8ewfo97YGXK04d5baxHuoz6bpyaoAVoPRuyVDPvYWXOMtoY3
1qLQxWLess4aCCRXLMY2Gq/vGtjxNxpJq+tYOGo4PLLKUb3eLmPwjcK3FpeOoTtxfsRxAvPJVpq3
asVkNooB4wUxI7zplbxqkfFiHYb8M68fAga9yNc3UrotI8InKaMUbsXUBu6/YN+Nh0XMY3NKY/FR
MQ8BZ8ykHhgn9a0OPVIedpMBMsrCz1r3M9eOCPpVW9rsW1aE20eZ7CgMh5BwpjzkuzpWyGye+n7j
PK5bYdgKGA4VEHEOuu55TKCFkJ4bI79Tw/ukdQ5aenSK77fP/bLxb/fstx3BxwI7giisTNLzouam
Op5couwwQJtnIUGh/Uihi9i8v9cGOhdWAy4eZblbZSFJaDNIVhFGTc/5/DQvWEMY0qTmlLberwFW
2W3013L+WEGyU2n6/vaKV+sIPLSBMwHQBbS5+OpFFDITWWmcmKpvqfvQbcvpUY+m91bf7DOQTdNj
ZwQuUAxyynwjMK18VFqmKBNxRQGbESvoc6iE0zhW6TkejDve+XpXHdLkLo+Pt5e4bsemEQz1B3zV
wgqrWSrjSqnTs61LL6PefO8H65RPwX1BnrtxslfuXdb025YQ09UqMabCwlZfEQezqO1dVYuf6jR5
TkawQNUWoc9K3AUhsMyDL1VnGmLXny/TtKopdD6fHH6erc6148Pt3Vs5ElcGhBWldtpoY8vlPkMO
3+2RkDoG2cl+AnVxMOvmqG+poK+viCIP40dU7kTK3rJuDSVVl/sqMF8l1XhiAPPj7TWtmmB+GiAh
4j30K683bWxkv5Jkjnk+Zne9bRzCcQMztWVh+feLU4V2ouNXUByebXrXFDhbv9zwtJU7hFD4ew2C
V4eRqWUgetKzqT5XtAvT+j8q9htG1j4+tVOAbVRRF3j99TLkWu51SvngOeV+GSBB73ty7hbp2UUC
SB+elUn+YKjh3e3vs3ZiL80KPjdObTrkAMDOof8gN6+STj0HSrdgq5S5FvxIW3+vT7jtR8o9samy
vnihUfVzFeLdlmnG3oieUuMxnZTHKXK+5YNu0vDws423wEp14sq8kAcESt/paon52n+c04/9MLiz
200lIslI7Pob1tZ3lQIZ77eFCkbw+qhvwrTUsKZDjjU3rqrvpPQ+N7Zg3GueSUBHugmwMQ8qYVVp
aDVWsMR15isISIn12aL4YudbgWLVzjLVt8zWsh7ROUua2FCWpOfWfrEDe9c5p6HcGgNYO8iLBD3i
y0yVMJp8fQKUSap9qWUxmiTlu6yiWiXFxpZszdq1Aa8s+SbyJRTzhcM8tblaKDCCnhvF3PnDsy8/
Vcp9nfU7dQtbubYgAgdFNktGjEUk6M2kIbeyVknPTlnUO/Dt8EsXybRRd1v7NgA00B4GVsQJE3xN
mlWjj3xQ2nGUjq7mf53VaJc6jMnfjhRrGweSX/tVyUHjUMidJi01w1ZlNZlyX9bxHYBwMzgqsuU5
ydabem3nGLYE/MB3Ik8T/VqLkmo2+uzcVMGB9u5Sjbi9mlULvNfZM1VlLkBYTapKZKAhMX0hqpHK
yc23usdrMQBh5P9ZENL1rOxHQ0sy+rrN9ybJ7vPup5y+BFa6EcHXvv+lHeH7x53mDPVyOy0rWXo4
NXwBGw/CtbWAIAUlhqY2jibslp10U5cwKX1Wfe0o1ciCN+Fhbr/5xdbA4aoliD4BsFPz1H8J71zc
5lVW1FanEGk0+VNRPTnk5ZEWuU5mbbjz2rYBkgci/4vLXOwoh07ro+E5pmervW8i7cS3STbj5pqX
XRoR/Lio26SMW85mYBqk9vdNu8VutroMDf40/kM8WmSPiPXO77seCwOsTi3zn43xujkuuWVECP9a
oEimmrFXeoRSZfdzOS/OMOxuH8ktK0IqMuh9kDQMqp/LPCh2aW9b3mhXDewUsbMRM9diGdNPxqJ7
uPDALD/lwstS2XekfI6zs1PPJpqS9fBfE5S2G4ay9Dzl+ffe7NQNh1v1bPALMLYtVKdinRCaaUbf
0iQjTiOazLRunUDBmPc7c3i9vZFrliC7U/EK1J3eKHFEUihVRc7smGIgxpHDJvkMoQv0DRtTyIv3
Ck94sI/LACKI3EXPR9jFfhrz0siy5UE0Du+S78XwDlSI12mLZqq3WWZZO01g3en/Q0wHIZIQUWFi
mHLNrjLccHJnU3e7rVb1WpZI55G4Q1OJu06Ic2oDYWtQs6Kk8t0uqfa5+SX6Cu2SjYrY9gzXalJM
z2zpXkGSySG+3sFsJicoswJ7fvPUZOFzQUknkOGIj03JHdMfQf5ziA4K3PR/7iKXhoWtrHtGGbMG
w01YH5Fkc6eoP/jZc7qFc1k71NAzLMhiqBPYU2GFcjmPDTBIoMusJPKm7r4Pft5ezLqNpedDiUPD
zrUNzYhDG5htxhxEMB8WGUGv1qyfxqQE+9uW1jx+4czBQyikwCNybQnizVLJeyzZYzuACVN6MkcD
3IdTjzIUOkH70PlmdTdXrfJt7tWtyvzqShdGA1yGhFL0lzaQUpuKKp/NLj0bjpJi9vQtANRa+GCM
+X9GBN+Q7IGYiWTJOQqGYxCMu6F/jmz1aXO+cC0Km6hWMboCv7ciwobSBMK9yvCZcQ0R160fGhsa
YVly9xsXy5odYsZSzoRKzxTxO0ZrNrnd68QpNdiF+Ytf/dTT/tA2cAT1G9nYCpG3qsK/tbQyLAAS
IgCyz6I+QitjGdztzlZvwjxRF56doxHShvsJDBEQhvE4OK9JkxzCQb1vO+OLo45elWwRh6wuHHYK
m0uHQWdDOBiy3w+dGof5uZPvh1A7dCgtWPm71vjgD/rp9tFYsUUaQl0VlmT6UmKXNzLGya5k+Gul
0jEfq0mG9SzIMjRlQTVaTVbAolWkG+dRWbUKBmcJngynG8Kb0cisNtKCOjqDcPP8T4VxyEx3dNxK
fWSWbe9o0ZMSP6RSzwT5t3Hgya98Vopu3zILk2/pKK8cHI3KIMpBsD0wTiccHHNwpM7oIc9VnfaQ
H4wmdE3pGFVbI8brdpZiLhGI2CrcGrlhhHKuQmY++nF1AHrXuOh9jntwk8MdWNFq4/ys3LtwVzDj
AysxL0zxVpSkZpgdNvo8dSD/58TPd91oqBtWVmLblRVh95hOjCwm2JA+nj4MiImG0SE30w0vXTUC
I/XSPwPUK1bZhtJqQr0eUOer86OlPmUlU/1brKGr3+fCyOK0F9llmeXk+XZPlQtQcvzR114RR9D+
/ElGzWfhdwXmBqux4Pnw4c2lYrGSXtXuE3n/Ok+eXScbhaxfOZWQ412ZEUJINBmoNfpQvQdJ6CXK
fWI+Rrp0LI3JG1r9A5w40KI+K/nLJJ8cBuqdZtz5VbPT1fewc7r13hmZCf6O8jz6qLV2x1k+S0lz
KoYYMM6jcQLssO9Kae83D/aWvMfa14YKbpGlAV4Nv8T1h8gKNehbHQphqTtyqXtJQs7Y6n/+mNCW
2WCIG0DFvSmMjJlCfXuxkmuen947M+xaT377Wbc+/nmIJZCDA6WqQsNk8bsLv1JGC3bujuqpYcwg
Guzgv7qN1N3sZ9LRgCZlZy9SOrdtrm7hhU3Bl+dQGtKmY3EEc8/Mvo/KffQX3DUMsEL5ubCOG6D+
rtdltOOgqilTz5QZ3TZ7YJKwsI7B4fZK1qIYyEVCMy9lShlL7n+xe/0E7WBkMaIe5b6bNj9C7Xjb
wFp3Ubu0IGSH0tg3qeov09tmcqSaejDH1u3lj6la7cdMo2F0XxvPer+zrMLN+z/vg2Dd/jVGAGBM
rJwEet3LccrErFUFzBGkebkLIXTZ8IcV4eflj/PmI3oCTXOEMG36ecUdUTMwKB2M+BvMaHvm+u7K
zk1cvYkQnLJcaqr5tIMG4J//I+28luNWli79RIiAN7dAO1qRkijDG4S2JMJ7j6efr/TPnNMNYhqz
NaE7dQQTVZWVVZW5ci19OJHGNZP+ALIYWafdtJn/WrsCnH/QwnucbPSbIABJb8EDUIOMGhVvVC1P
RxJqHjfOj/Xhi94WfAhmV3OxB40wzOSwy1ljNEBLP9nN9JIn/rfQRqjxQXvI/xlV6Ez6A5TNh/FB
+ShPh0ARNEwpclbXHW515GffstibVTxJqL6y4qa5s+afg0QDf3EqTLdMtqpTa0wuIHvhcSFpDuXI
snko1UhxGwMNGL78nMc22LrWTZQHqbr1J+vgBxGKJjvL+VxG+7E8TaLhfug38g1rsej8GxYrHVKV
0jPBHTcF2U7w2xqmtynDKjbp8sDjdQeym/yzA6TjMkw4UT1V40y7BOw73HZU9bbJb4fsH1m77/sf
pr9VJBB/75097szEWPGoWxLUGHOZO7nBxJKHrCLSxClylyhM0Nlw3VvWkg1Q4SEcIPIb3AW1y5EF
celLlHxpD096ZOc+VorliVyuH5We04PsIljxMvi4YVYEhHcDhJyAtz+vAu6Rl2YzLYktpI0Eqa5z
qObUQ6jUr38NtavcJ7Hz4MwvSj7fxhv3ozUSCDjKIH8wxRWArNulXUUOSy0d4Mhz1J8xss+RVuwN
A+nC4i4Pg10d6lRYJ7cNYCWaZ9eMmhMX643n4Orqnn3EwptGP4/ixqB1RLa+Ukb2BhpUABbfxFs8
8WunGxkxIG6CGgXuzcVoRxPCBKFc7EfG76KsBy+UYmvDhVbSY2RPyDQrvLQEB9ylESsu7NgOYoKA
Jd9Mukhpu+NzMCp0/PSu32xM3tp+h+DfEsBAHGh5fbPsKBblM7bioEVeXvkPTpq++bW/FdTXAinM
8pBfkhNm1y/OtMkMAieR6V9qtfpkKP0uy+5miFAqTwnv0uk+qHI3Mh9V5wt8JfVwSGXz1PSIn30O
lK1y3tpCor9CVpovItIu3HYsBrmG9IZmV61MbmyrjfdR0Cgb9/q1KIebIN8Gsz1YqIVf5sWsTeWo
w07e+8cwlfZ5BCIobHbopLttfttU/XNslX8RwEHHIaVGGyi3sIX/0FoHJIt03X3Y2x6dKlaZwPR3
vB5w1ibw3Ij4/eyepyiFrgwgge7n+rmcv+jhFqXYH46aZUQ7t7BYIn/m7WcUTF7ofCjMbufTZGBk
xa1MQ0xuzW4WiHdABvF0mH2IkweJmwhcYEhfHsusHcBr6i7PEvisolujsB7jYR+k80HXjg3EO0p9
atWDFW1h/dec/PyrF0ueTLUEeF0sOVzDxT4YbddPX6PUa5O/qK3xPIEyCWYJUD9LWAINLkZSOIRe
uhh24m4gkZ1IlcNfLDS4InKVnC3Asi4Xeqb3o0/8PySoNpicyJOSjSz5WgCCU/M/FhYLLTXKPI4t
U1YooCsG07PD+wL5mevjWLcCtTBPR3GBX4yjC/Q06xp2hTVau56uc/EcHqeNbbEWu6G9/o+VxViy
yK9Cx2BbZPOD6hs7Z/hNerpHZEFVd7kc/HteEYT2wN5TXId+z1p4WzFMo5459DlF+SOpgWxMHjoI
ECjGB38zfZRqyYTBhkmN4dINotpP8saHGUZwEEycec7wss0oLL733Z4/s7IYD0OdC0uQboRduU+7
6dnuRb7/dm62YNFroVlkK0gdC9pdXezjs/hlmUndWj4LlcJOnlN3qgzPSL+Baiv1ZK/0e5It1x1w
NTKcWRSuc2Yxyq1ACiM2UlP0O19VD5OD7JjdB6eiDb/W/lbWdtUVEYdDeFVoe75bsSLJqkRwziR5
7bhjWBun0Wxu8jwp3SoNot2APx3TMd66Aq/utDPDi0UMoUAYo5xz3hTdDN2Dqv8GLvo3/ggpM3yJ
Qq5nibWNKMT7sw+Rie9oR0AfCa/jxnz+iyWjE5miCdHvnTJN4IcNiFdiBrUNt9Pim/Gr08+cKsXR
SbYo6tdqGvAkk/mF31YXYP1LB9Fzv29aiThol8jXK/MJzgWH+3tPeSh10cMLH+TbzIWnND1a5t7a
IgNb2XygT0A3MVLeZX8oFM4cNAw0STFS1AFiKeVxHZTfqrCCQguVYz8oNi4pq8aAbAFWJcuG+M/l
YK2uHtNEol1tkKd8N9Zp7xVtpu1sGrFRt0YZ7PpSrtqDsRFsrVjP5YUvSmxjMIaWbptRA3beK7fZ
1HjynO/VKPx53dbKBgBMheTeHyF3+0855Wwis8pWS5nNRyUMYF2QjqQL6PTY6aUfb7wVtkwtgkoz
FXEo0fZ3r/i8K6POVcbYrZVkf31EwvUWcRnRFHHboLtccEJerpaUTn3WWYCy66GfSLbZhyocvl+3
sRKRifw0ROkOzxF0AC5thEOQW6UBTFqvkGahL+tODpL9XOy1RtkXUfad7tBWertudG3+qFhCYg+x
PD0liz03oRSNeLnNdQ2oalK/puQSJenmupGVSCykZ8S7nJQesKvLkWVmbcUt74z7Nmi8xFEPcvDR
uA3hBJZe5q0E5coxA65C7CkaNGHHXUxjNnWmJM8YK/IvGVSd0asW++4QZx7Ag+vjWp08cKSA1QRD
ybtG7rKsZRq+GFdcaG7gS/KRqn7mlfU07a6bWh3VmanFm0aaU54CJX4eUYaT29dh+DjZH+rOcqty
6/xac3YgmEKQDDoFctmXy9X1ZZdmA8Nygo+9CSIFasnro1lLEhHhBcmGjYo3PfCXJuJkCK1BI9TS
MuAGTsXVcKKCPXlJKrlRMx+j7JdB7s+Rt1D2a3EQsWkoRHCN9zpI1LJC1KRoe22m9HPajehjFbdR
7OyjvygLUaX9ryXxJWdRsEfqootNml2Dti49JTJRRvRH1bONVN7wjjVHPDe1CE/abMdjUdDjVoVv
ZfaG+omt315fsvV543RmY5G3XJJR1GbmpIXFaGQ99grIBK3iNi+CQ9RtBIs176O5WlAhwRSLmMHl
tNVa0sVJDntxDysWfBdSnB2vD+UPLn4ZzSH34dXokPLh+nRpwikHCa5u0ZCSuo3W7NV9UXhgXIKT
NX8aorc5v4mppyDJMyDAUn5t4ZmZvSp9RUHLjW/j4AZC/BDY+MaHrS0j5DmguAELUqVeLOM0SW3d
2HyXZcPgIf0e/x/Ytteml7wsqWB6pwhcC68cKm20esshkOQTGXwFYM9WSnQt3J+bWAzDD1Q025DJ
vG+z+BSoD1M8eCZSUnn2wY+DW1/zZVcBszFWn9vadqtPSbEzJutYKMlOCz8a0V1dbhX/Vr+JcMOq
U1Higne55JNW9glKeUBkreJBNT+F0y8lru7UXHusNf0G/r4tEJcY5Tsnowgo7loCM7uY6FSe1Z4m
ftp5iidFqQ6l9asTWbDszsxerjv0WtlEF1AxnJlkNMf45ehGKVPMIKH91FfxVz0+cV3wkBw4RbJ9
TKZm15YkfrqHcdI9O4qe82Z8slv7K5igw/VPWQsTDBdENd0V0Kosdq/uJ6U6SoTXTns2wsFVx699
CefPx+tm1gjIdfJ7ZH94uhL6xFY6C65KraOrYpGI7ir9k2PUv5ygvdNT1Bzm6LOt75Jknwdu5NfW
TqnN03Xra/uU2y2XDNG+Tgy5NN50UqZWUHTcJ9rRny2vasPDWGQbh+SaA/1hzObeafBKVy+tBNqk
GZDtAr1IeteMKwlsQw5GHchc2es/w0bayNauDgtGCHh3WD+C/KVBRR0CKFB0ivBkEkXHd+W8qvaG
g1w3YizLQ46U+EQeI6KaeCdnt4N5UuyNfNpaiAMp/L/HwdRdjkMy525IBZhA6m8Rn3C35aVWl+bM
wsL75tAPSWfgfSZiEhod39Ag/Uq6W3h3N5xgayyLWBrLPuoy1CXuZ/uhgMJ8Cjei9dqr42yy/qAN
zjaS3oegPX2GMncuudoiOjSG2+/y6U2zP4XdhrWN1V8mU8dQ0sdIFUsj7aqwPKBes6/MDYjCaiIB
/KyAK5FIeEdfUYd5aAYx+1OWyD6PquvMKkq+1rF3SJHXE6RO3xAADNPsOeositrpEZ3Ho21mvdsm
W8X81SU8+5rFPrZHNWwnG4+3oh5p+NH6qJfaVuV8y8jCI4shUZxRZshFruyn6mXKpP31oLdlYXGe
dbrRVpmDBSd/zYa7Qt7KSK7H9LOJWvg6sKLQGDosSNqXuNP3fnwzxR3c1XtyrdFwq4T9rshiz4Z3
/PrY/i8e86c2Jwqby11QR8iiO0KAe1CTVvbyzjBVL+qSLvLKMcuVnS0Xk0EUTqbBhfF5eI4VG47i
pKwMUESy8tSpSh4d/RyO+r3TRuShnVzbao5bO11BDZB/5vVCx8/inDeVWTU1Af2pE98Dh+P608Ef
ql0v/d6YEOGUy9vLuaXFOS73kWYHU0BFuUm92ARc4zzE0ufxYwvE7kV3XMVkr0A7pymfrpteHSN8
1+gZAwQlF3IZvY3GSaVcEyzkauZGsaa4ve2gv63dMvvBRvpo7VponhkTv59FPw2xzb4bwbaE0fw6
DYF2Y+WjeIWGslf1kHhMMP0d7Kneuuqvhl1od6HIJdujGwvDiC3URphRdG79fxzuvdHwYVLvg+FQ
Bx9ictOkOK9P6+pIzwwuXtypoUhIAGNwaoYjDABkvx9HmltCheecYezCeePBuBrqbaAgpI5BYy3X
ca6gLCJRzJZ6i7X8dlKaL6YCauj6sFYzCfAbi5kEmw3N9uUKDpSFJqvATA4GHh2aUP1ZRMdJSl2l
fgIw6RYVFdOt0uOak9IJzbqBxySxtdiIfq36WeLgpDRl1O1zWd4qReB2w5eN0YlnyXIbnttZPFvi
GVX2OsbOlH+pSQ4/6F4ZulEKA5QXPeY72foHaniTY+264dXxgeERbxeDV8ViVp05kmNrZlad+hkI
lDO+Qk5tdRsHtdjK70YHRFqHGhSM2xKUNIFACPyspSJkIJzZeSY8jM5uDlC43MjUrQZ40CTgCcGA
MqZFVCloUMszjfKd9smCgsA+DJSk7ejLqCiH3lY9Hk9uR1HU6nR6CTw/eTCyHxko4+vzuvpSs2iW
I10INEGxRdw9CzixnJlj7DNkBTL98ldgHqpy33de/i2SX2vaJcx5dB1EVTLjftZutzKxa+BR2PEo
rsDMjdLIu6dLFqW2MYqyUal7XfJTn0ZXp4suH07DWxYfBvgNhxtlvB2dXxtDX11tunAEoofs9rLb
WrZDNIBCyjuq3bs481h8j9CEAyQg6aeikw9tdgQ3I9CUbHSv1Z/ltnLnqXQF+coWY9NaAAaiJsg/
6Z0GrXu5ELmjpUaZCpBIkttuWqPgXTifohZONSdJhn2coo03UJahjSb5vjEV4vR85/hnxhena9KW
dS2VlEKhu9qFtfJZ1773wT3F55s51h+brnLDLNgXb+EWlcPqxqYhAUVS0OS0H14Om+tVULQdBXOY
ZVr7IbKRB/kwbrXKrU2uqCyjyEd2l9fkpZW8iGoTNR3CY93fBVF+q5YdI6s+V6HKwdP+mGvlm6Rl
P6/P65qHnZtdREu/mSn8z5hVjy0Vw6DM9pKfu75VPbRTt7GV1843qml4MuTdArxxOcbJ1KSynZnJ
pHyDUK6A2tKKNuL/2qFNbwNNqGLPqstbQqOnYShx08YzAq/QvnPU6EW+S+L9BEN7UmxJIKzpxtAT
D+QYFK5oZFuESVmtiv+pmZdG5UXNj6CCsKJq0Ol6dk5dKh3KkBdvtYfV3G2m6FSpvK7aeW+X9o8y
lDce8qtTTIkbtDtMHWSVLqe4k+RUl0LWU9NrV1JeEg2onLUFjFl9d9AXgOQP4D+i4+JqNExxqSJB
yJ6IKHLfdG3iyokFYKnf9fEelLteelGO9PbGIbs6PADuos+YytiSvgVxFyMLW7hXs94WHCHGaO4G
f8NNV0cHwBgBZ9rXsLIYnaq0aqqVHfWwKCru7BwR8USD5N/x5fimndX2wMNLu5tK/quwv2tDBdc+
T+JP1/fmWg8dKUqqByK/TWVORKazk6+t+9iReFLd99NTkOzqaEBOr0KV4mRZ+2LeG5L2AA9VNTe7
IA+/q/rJ1x8k2HwLQZDbBqfr37M2+eefs/B0CHeNmko4LFhWfOpA2c/jSy5t+dZaIKQjFGwpCGHA
rItAP7dSPgwVp0zWWHvLeZ3G+q6wQO2ZNGo2waOlVm5V/EV/uehD/Y/VRfhNUzOdEsgh70vrLVN7
zwZcMH+xRs3NstkjQnrX53LtUAGaRMYNJgCOlcVZOjWj3QYq1OtO8kJz9gElMLsKvc7euMWtrhlE
LUBW/yDYFmsWRI0f2BPxQNLfQgl+IEj8WnUr0bFqhawyuFUY2Lj+XjpqQL6t7VvKn0WTPhjdbzJJ
h2D+fX3K1o4qtE7/Y0R8xNlumKqsqjpRpdatxpuqNxl6KP1pznb5UG9EgFUfPDO1mLW8SaJOjgtE
eAftq0IPdGZ2+7HWb6wUnQFZv7H9cR/Fm3F11SvO7C4OSLjV0XQCbXUfNP6vljysEY2/ZlO6m2Xi
+PXpXD24/kfu0YJwifr/5XzW9GNZgRCE6du9Hj7LoyebT3l2sPsPefDDhjzenh8sK0QM+CGQvwVk
+gru+WO69bBf9R6ehcAs/3zIYscbpaMOuiiel1HsKeqLaiZuOR+vD1e44PL+yBagj403jcHz+nK0
TgIoKejxHiUIdrQ9kMo0N7xmdfXOTCxWb5r7yZR6vCZowsfaNHZW3RxCS/8l9Iyvj2Z1ys5MLU4o
vyr0oRejiZo3uQSAGP4utxoX1m3Q6Q+NGY2Ny+ZiowStLQv4Uy3nni39ru3C5Uz/m4H818hi7VOn
zcqO/XZvz8+C6lzuH/ppqztiNXKY/zWyCO5DNk16hETJPVVWNNKOpfRZoXw9I7NUBN//ZkDQY/Fo
I8OyxO+rcj8BXsAJagXMWP1SWrpbJxuetro0NlQogg0FgJpw9rNQ2EfZ0IfiggL1/eDSpNSf7LHw
D+guOf+fpsSnnJkailRR/IK58/MveZfthup5AjJ/fdLE977bnBTXgdCY4LiWHUFTHeWdrw0gTGrr
ZZjt39Jmu+xqOsMRhd4/dKv0cVwOJLNCU88atCsyK6AlMuwfFT27y9GsCNruEGXtU8s2pTnwQSoT
Mpl7E3lw0BThLtGC+8H0NzI5q2t49j2LNQQI3fuhCWijEdWV4Rl6qDL5cn1eVyIS5XSN9zryaST7
FkGvznvG2eEnededRtmOjxA9FrswtSZ3kLeYHNcauy7MLQJgqTpFH4wsY1YOh7wmXAz/KLP8YsvD
V6H3EKY3iXUjNaiuZNkecstdpGzEE2Fi4Uk0HNDBQleSCSBmscrS6OtmPqFrX8SIc0L4bkidV8vz
Hm3Gp3h8Dsd/f65cGFwsY2KG8gRXFYA26LrBZ1jTXvdze8PKSgS7sLLYhQ06K3quM6ypeIOcvzwo
aJJSYii3UJtr2a4LS8KlzvY794wubqmNQSnxMTSfy2jYddrDfEqMJyjzdnqBps5DC/y26zeCwP/F
NPAl8XKFh3mxdnBw2XLSwLIbmZ8STuegpNmGd+UxUaK9Da8B3OcP9vRxNNXHrNpC+67sRwZu0moG
AtJ519OWjzGo4gRu/bnPdkl7mwB0k9KP1zfkysWS+j24cBC+8Eppi3PbLlOw1DZFs+gNOpT62dfv
UgPJ6/le5baXmb+vm/sDE323Hf5rT1/c8aBFDmq5p2c2zA5DfhPeJ6fwuUt33fBBrhMXNXiLPLX6
eaJfUKH1CNh980sxPviplxu7YHDLca98kI7KVpvbSsQHZcBGFSU5kUi4dLMRdCuSdBPvLf2NbHlh
b4x8dcPQpkGlQUVG5Z16btyx1qFIA43KXTh8ieCgDneB8QZSeQOWvtZ5zli4uoLeoavKWfhtqQYk
DCLejooCBO3rkO0U/Yvazu5UwyOXfYa6ZZfq1r1dBF5vHvLxQ2gcqrrbSdy2TfN1S6Bm/YMM2qQF
fRMVl8UHRXxoODp8EOxCiIya5S55pPP0EKivXf4xTe8qy6FEuINVMdJf1F3Zvc76KYTg3Mn+QvaL
2gEyHKyEQyOnWKizeGLJYTJPEe05I7BYw/jubCX8VrfUmYHFoTPXmpI7I57kN186ezoO1Xij2bdG
9bPW7e+j9iWlIeL6tloNFWcmF7tYifGDssdknr7o0W0Q99SXtN11I2tlOrYGWlcWZQdq/OIrzmaO
EFUocQbOPC+RRklJnO4Tx7EOqoyCjuy07QFY0OwG8kgtVJf8Y69E/ca5szq50CLCVEWJHzqby2/I
zKEayKcSr8of2le8aM8zMZcBCGmzZ1vP14e8enizjyi1ICj7jnaslzU/yBCfuaeD+UNidDsUd9xm
OBl9fps8jXLbbSzkahQ6M7jYKL5chLU2kh3p24dASAsoW+6/OoEioU+TDBm8ZaI0iUrFSGyEAgUH
bJz+yDpPabz8HzPZ+3npoQG2MaR1gwYgdFJLQCgXET8uY94lopPXMhCSLfX7eJz3epzug0zyYmOn
y/tQ38IErGVMEZpXycnS8Ukj0GKXV20cdnEQIh8kmMOrTIk8ayzNXaem/jHr4P1qZ22Gats61oYT
n1Rrqj9OThBt+OvqpgGjDn0sUF3Ol8X1xZLThioU882pah6VQt4r2ltvDIesfq67V8W/D9ONS/aa
E0HRL15ipBZg/L7cI4PvtPoIf+g9LN9uWL2p5vfr22KtAgpDw/+xALnLpYV2krvabuhkKHs31vMf
6rAf7+Su/54X/c3YflAp3IxfgvwloNNhlsGAmxs7c/VuRscoWXEA4GRPFp+gVw2xSMj6mm35O+nz
0rUm5UAnjCe144fUStHd3Bkhrb7BqQnUWzVXTxuzIGLN8i4DdJXmdETXyIcvfGyK07EMGlKmkhJ+
yREfBNyy92fJy0z1pNayJ8MlYeSwnEKAM8KBcN3+2sY6N79YZmRPmACbWAEVCxQ2Jd2flav+UmCr
oD4g1zvNijeOgLVz5tyk+KSzE0CJY6MaSxF9ux95ZO1EwSzYxEuuDoydC4QL4SowupdWorwt5Enx
QQ/NqdvKtLGG+3r4pgWvcnGfGdWBUtLG23d1m2r0l4p2BUj4l6DGJHESI2xktqnVcJZ8a0eHEt23
KPPh/J09nhj+MD9n/eBdX8S1vSq6qQQQmta0pV0r7NVqsuj6CBJTkD1G+tYzYu3JDRWYoLLi9iUv
s2b9oExo4RINSudBk2I3i750Y+Vu1ouFty93w7md5ckcqm0oBSRNc33cpa0feVqqccNSu3k/EYq5
eCZb1be18/ncpnrpKe1M85Zdktuak4NdfRl/2cVrhzT64KZ98xcrxTmCeALtTjznFwEHrl9NHmKK
TV3xJvmVa271XKxtLi7I/EPUgy7FxWCccawlaya9OX+KmwcJXe6obTZixpqEOKA8EBwgFxSEmxZB
I5YRunNSHpVt1KqnyLen3RQV7S53egk9TE05gaCDUyCPHE/r025nDS0cuUZluKpdl69pj2aOY++K
wPc9+r/EsTrV+7Gobc9HT9Nz0mBLm3RtYjg8uTzw1VTqFxOTdFoYRzIaY3TUehAC2rZr9lsgtLWN
yGnCBqHNnK62hftGnQ/IKYzS+5Q0qdK/5cVWt/eas/IWY5vTsoP/LI6LsWlKPZSRk+CB7UncILMm
8BrzgVgqUEubnLmr03Zmb7HUes4rxOYdDQjzuc70Q18M3mZCb21Q3N9glyQrD0PMYleERm/kqtUg
KaGa7pSw3xXKwPK4d+T60BXxSW+K078PmecmFytl9FJTIDUI+Xvwg+TeTobd+LqF1cvFuYmFxzky
TSi1P6R0pvTW0awHgMRyONw5VRUcc+7n0Cm387GUaaCTopIntIa7ZGGqPKNUJ281SK/55vnnLF4F
6ZxKnWUw4pA7u0C5DX9RlRUlKDgIHBon33HVwUHqp1mPCo3R36nqs9JByia9XJ/VtYMIHgKQcxRN
ESERozy7PCShUde+Iia1cLw+H9wYnIbiIHW9cZiv3R/A2kB2Sp83T4vF6nW1Vk59riOngeLIPM5H
XX6NjdcwN279sNjVk7UPk6131arPEFhph+ekhc5kMTwgwpIEzSrCF5CLyIPxXOSDF6U6gmafh37e
a9PXzEo8C4WCIhx2vgNu7voEr53ADmBWh5whbItLOgICd+8rsy/GDZORSHzT8pjHXjvat5OV76VN
sbiV3W9C0ybEmmyUge1FiJn1oSjUEVHgWhK9lXdWuev1D9OceCZ8QVsH5Mr4IMug/w/ILlxtywZ+
P+9o2E9Z11C9V5Ov+fiz/lEWj/NWkWLNjiWQFwrJKhOowsJR88SioGUilJHf6f59YhofpqZ5MTqo
31Tlx/VFW3upchSDHRJSf+9ZvBInsq1eWGusTHXnXil3ZYPaVFLHDoU653PqZP3tkFqtV4DCRa5a
H44JYMfj9Q9Z2Z7QrADjBUIlLgaLUVelUstKh6CBVFdeX/6cu53N/a3baolb2Z2g9UmyCsonUuuL
N0SLrlE+jmV2X+vkj4bWbeyb6kZzPGWGm/p3nvzFBRiIKBqlBDhRg1mEgzKOsjES2hOxySVU/iSV
0U5xROfDFt3X2nawSdQLYTaLELeYQsRPBivvjfS+8PeSHB+SWM1dwwwPQ+GgoFhlZMnULf8RwX9x
7/5Da0VyASQKIOxLb1VzKQxsH6EBSxniR1T0vis+vZu+44eOO6QF7P9lkh18MMOPXTCXR9Ue85cx
yUMYp4d5X2oKr7jrvrRy9aAnQtC/gB8VUlOX36QPiLbZPgImedBnhzlLOy8K2adWr27V69c2Kxeq
PzGBWu0SRlEnCEzBBoA4z/zbrKfbHv76Ha+CYy9tVZ7XACqEViE4ZAAMcfTFsEpFi5Q+ylFLqevh
sQ8tf+8DEAf7EwZ7Q1WiU5EX9j6i5OdNykBRl+C5HwfBAzXUzV4Z0HAJU3m4G+d8PMjNJt/76myA
EqTx0xH8I+L3szO21fIMlfY6o7xSFMekKLWjkYfOISnMdD8bevSk+35+c3211yIHQCsBmAGc+O7t
3MCrP7egoYDhdY+BpT1N07falAtX9rf47FduQiZHHKR5AJIF+8Tl+JQ0Qmkix9nL+tYwn9Niawuv
jAXlOpCWf1QouUNcGsi1wG7ngCUujY999FGCdURRvEo/XZ+ylXWyyF6ZOgyHVN2WUKc2omEzUSbW
KeSYsR9Te3aNUXIntb2pxp/Xja1MGgR7XHYoO0FIIC/cVskzJzBDhd2Yf4jbhyzf0lddM4CaAS80
zj8i7WLSxiZPUiVmNE1R2vtEUyS3bVrreH0YK0HF0uAI/KO4A9P8wrcnVn6CTi2775rE1cbZU8YX
kkcboWt1LJRDqRHBPUM58NIB6BejrS2nP9vRKT/VlAv3pIbVDStrboaAObkmSlC0AS4OwSYbu4Ia
VEFrnv/D8Z/80DoMiX0K0r/QY6S0S+aHCxqMrMsuIGhKI62aUTSRysq6q/Wmca1Qz06RHmj76wu0
MijKapgQwE6SaYtnSlXbY5hLDpI3UrqjfxUWEw3OO5hMrttZu2pTwQCJS9ZV8BQv/M3I8tKCoyC7
FzmSj5L+pTP/qef73JDdQbqzvRn23PZJancbdsVjdnHU0nskdM4Fvp7Ly6VvhKMvDjANdZiiPU1h
stf7j04+3A0KvZVj8OCXimfLD5YpbVhem1mhn0WdHj0feDkuDQed45NuxynF26LV4Skqvo/wS6kv
10e4ssW4+UGiCwAYffJlWAoacHdlF+X3qfpWDQ+0jCnhv28pxAQVNQcqWeOdqGY3c1eRrSy/H6XX
3HoNKfpvdoqt7GEg+YJBGpLY9zWXMBvtMDaLP8MwqEU0W2Qdq+txZmARiopSHmvYHPL72nkAvjcj
X1HVD5sp1TUzPHgQhkXEzASUcLns8Cn1tanE+b3S35U20r7JP33wLSq+XV/1VTMkikixkZcCM3Bp
RppUua66LkeKWztm+yZgNGrrOVt9S2vtA3QT/cfQnyT82e1kspKkloqete8cV7PbPQYRF4+eOcqb
/k7cRqOhclPjc5zuosMcmPd249zO8Jn1v2Xn878eNmXdP5cW6tkcj5fDNmalnNqQxHiev+r9d9/8
KJlP0ZZE1sqWurCyeBMEZTcUSk6dKnWGW2dvJEgNlFvcUWvlC5ryAJRymAgh0UXoBW+vRpZOcpoq
YzFZ7nBkLitZFuzChnGcI9NVtfz++gSuDo2crEG2lOr4sislzkqliiHWvY/kY1hWbiw9Ke1GrF/x
TZgx4WTnJIdkcUk7RzXGsvIOkKSuT7t+CLypKA4JOHc/CTeCrHDzRXS/MLXYbU4NKrCyMTXJD2bc
30Vpy/l/wwPdk/LfYZOfgi1Gf+Fi10yK0Z9tCF/L5WZsgVza4wv8acWdZZluY8w7hY7J64u1NbqF
t4f1LKuShanS2Ptfpqp4is27vHutzacq+e475cZsruU14J4D3spF13FAjVyOjU3h15MCDnFunmNZ
dWuJPlGEtmZd201h6OqCX99TrYCSVGVvcAqvuea58cV+4OWQKWrJWqpoCaqKq2jPZvfr+ozqK4t3
bmPhL7wggmnIsaH0xQ6+vV1gVhvDWDfBaczdWgOct7hwxJA9l4POa16Qij02gd/sfUWybq4PZM01
BJYGPRg4xei/v1wpkm1aXncGVGpCj8QZvCC0YVwiS6J+a9qbpPuYT1sPuS2b4vczz5fkqa6bCpsF
ZQJ48inmu3V8aKbuRPduJ/92ttqm1/YacGtejdBs8fBabAA14kYp6Q6AAfW7UjwgXXCCxIu7Rxo/
/cV8nllajI2bR49L+Hh+NHrDUHqjcTc3d0HyouYKaFVRKPn3zxYeeNTLDS4+XNKWXaa5GkS2ZFC+
aqhYHBRleB5qOfr3e1pY4cEKqYcolC380ZzSatRSBKTrakQLQzrEvVdpxlHtFbcJfk4d2P8xuuu/
+MbN9Tl9fw5gmdzCnxcmyeZFnclsyoiThgKFrj4MaSquW432QnfhdTMroPxLO4sRpmMkp7NK0Syt
5FMRfIvhqdEhIkvAU9TtV7V6UbiCo1Q2fYbTsM8tyhgKKjZSuUHk9X7r8yE8D0mtI5dDt/3lBrGl
WjPrjAGb2aPWhp4xv1wf6oaBJRJXy5wabfuCcoxVuX7+Gm8B0VcuJQxBNBMKbIPIbl8OIbG1Lqst
5lIN9VPSGIeyecrlhz5/iqcO/aXbdIQ4dNriIBLh6vJQxaxAPlHGJZ4tw9lkIC7XK4hDq+mey0n9
S5Wesijbt7K92yzar84isjGi8iN2xsJfxlhBImcUxkLLtaQnrpkbB/f7o4zhiGQRUF4uW8sO49g3
1HAOsZCE6GQCtukAZhfF1uV8y4wY6FlA5tEHvkGYyShfig6uJn+YjO6vBiMgG4Jxl/fspZW4VlSj
8+f/0SCnxwR8N8z41x17pesDciVczhBPZSo4i8M/TknT6jKsjdmjnrkT27XhQvUYd0ddfTUazQv8
1gunhIbJAIzWxr5aDSHn5hczmYC4ifyMjWVPHrfXx8z8pCJnTGJAShU363dSSf9m92rHxr5Vq5MF
DWkmQWhvbvYYvj/zBM0U6R/edrCkLvl77Kaw/UxnB+rHqv4ZRDX9Lb9jWl22J/19buTS1OISMQap
IcUVo46Ry/SrQxg8TlFyQN3By6JdYWeuMnj5z+tLvbb7zse3iDClb7b9NGWpSCZY+kvRbx2r4g8s
Ywl1HOB9XBk4Xhejqmq5kOWZyrsss4LWvoo+BsFLoJ/M4/giSRu7Yy1y0d1PvEfKiMbQxXDSWS5z
fcJaFPThQSlpB/QnCbFOq0luzM6CtqGjY+h/kXZlvXHjzPYXCdC+vErq1W0nTuxMkhchi02J2jdS
0q+/h/4wk26GV8JkMMHkoYGUuBWLVeec8rwiXp/HDcMymNLrrMrxCQyXInl2JDwujB+Tc3DyjykQ
FuvGVFf51ShlnBMtAKLoS+BgWO2Hjv1MHBLOVQUlgf26IbUjMFEPF49UiAlKIZ8HuqunT6y4zHj/
8uG1JMNDk973P2rtbFo/NAutPpOdjqZmDMpkWzgVlUdFlQIvV6RfIZIt+QGz9WhjNcA7TOVXMEqy
/r5KX9dHqDSBVCsuHhQSsE9v3am+QOHGms3iYjknOjzofK+3H9dNKLcGagaCKYGEuBxYulQnJmkt
XD9QPEjvLf7agVVWHa32J8rW0box5XiujEkHYJk6f0kEcsOZSDgkaAaQRnyrHa7aCBgEUCVx0AZe
mjQ7gTidP8KIlz4LURJX+9R3bGvvieftb54DqrZ/W5H2HrSRjYyagIN4aCSXjfGYHC37wp0vzPtq
eXE7+BEY9HnxQbS6XJ9FMYDfTKPrJISWgGAATeJ2V1g1WslpCZYsM8bpQBbLDme/M2Kj7CDB1PrW
VoVdgQeH80dCF3Hq20mTtjqElweeVT6iZnuJIXxksBDyZmPsWPcc7T5xL0ToHhQ4jzlBwiFHsnyr
s65ym159gVj0q/DFAJ+aaCO+QI+481eXk5BWh+KMHL1Ht9y0en5/jVbaQIGbctzxCV5BC/hV6cuU
f9QS8Jfop/V1VF0+IClBAhUAc8Qy8mnwHFQJB1penM9pe6q9uPf+qrL5vUPemcOwM1ttv27wrVAn
7xxIgGAxAYIUBN3bWZxMB5TKIkWdIejsc8+tMhws0VaOMQ7mcV6CSuouewTf2Wmc63QHPKl2DIZ+
fMfzxoqMmjVnPiTaUx0k3yqvHJHiRTLBadGnpALUOaxAStmJPhwHtxr9c552ELi2p+DeN7LgDgVx
clofk2qxoPAskice3uRySaMgtdajGF1cNL/fexZwlkMWDXq+6/x/z8KCrD5UH99AdIg/hUu42oPM
yXjuQrfl4vRTaHZQHWpDTd9YI+WrCgRCIYMONRpUBW6t6DZ6yhEBZ1mImUQLn0nc+OyLXS1ZFNT8
G83HYm90RWTbJYQe2Lxbn1D1B6DQD5oSQMRoL3H7AZntNn3LNWz/LgaveLkbyn1h36fWo/9XXoXs
y7o9VQwrcAV/m5McKZ2KDKADnDbkLH92xbORoJeQ2ezcksbDsEGdFJP32wGAIocBmKIOiT/J2DRA
1S3wAFyxtGip9tqPop8eqH9yfPpuLpO/pnpLbF05POCOkWVDqQd3+e1szhA2Y33KykteDjFp70ST
wAA4pSrW0vwPrlcIVQmxRrCC9LeXy9UG7cbcnI0cQI267fat1uz0OjjXzdZ1oB7SLzPSBvEWPEVK
OgozQHfV6YGB6oRCS2wmyzlb/K12hYpUM6rNAt+AgqInknu3c6inCRQnPEDKzPrTNBwpZBS6qjva
BKAKPeqq+oA0X9p+HvqtJiiqa+fasnTtmEWKxKlblxdG4t4pYr2MHTIdhl47Y9uhv9zj+mFQxS6g
9ppI1OKuNeW2qkahUbO1ge8x+sfKRafT7D6rt4R4VOt3bUSaTndCXspLsE0K75hCn47SOuZjFOSH
sfz38AQsHTyzDZwl4DAypMpwu9oeUweYAbe0I2bMVbRoEGGA2OPWsJRz50Lm702M4TdWtLf0hjcy
jm1pMfeOGssc17p/MitnK/hT3TnA2gj0KMI/yHTe7sfaguLw3CTACfhNqI1TPKafdDBz82bDF6u2
HzY9xoK9AK8lbT+a6wzEfiB7MmevLXnM2QfdDttnP6l2/sie1jefclhX1qRznUIJC6JygJIgOp92
S2YBHDp60dR46d72EOOum1MMDvNnIMsMQDN6DEnmXMqditrwxT1aac0L2gx8h0SBOZyr9qHMNw6W
YmzIkKAMjBIg3vkyZzKox7rhozjI7XHuL8DApy7kuf2NBVPsQaS9cGuiTPt2im93Rg7gEalQnLro
QIA7ftSOZ2ezfbfi/AKBCm+IEAQjkpshW7OzzEGO7YfsZ0rsnTZ9daGlPLpfgSXYWCQFJlLkRwA+
RQcoGJQzJKPWghzU5dWlNJHMtZ58v96Xow3H79WXoLcvVv+qAdOrI4dNbP811+1DekiQykiNO6ua
t75H8e4CeQolELDpRMNDKQgbqnmobAAtkYfapVMa+j4Kq1p3L7SdU/LeLiIriEf2mQQQFS2Ml/U9
+8afkgIImEelGuV4wKkd+3aBbW2YJ9ID4lDl2aFJzpyfWu2uSzWk+tgjHM+e9DNef33UTaMeOdUz
11vImN1PLjgRd472knj7MT/w8aFClZsbZ2a9VHgyaeZdZh7K4eRvEdsUnDCwMUSRAQhOiKDKbSi7
UtfGdOmrS+vFRYacjEuORWBHQImlkfezdMKGzDvNWNDGlIX4Kqajx8RDzu9Fo75+8Q4Iht/xfiue
FnP121yi/wMg/zZ6s8lwan1yGSJqwBY0sya7CXHSobHbYStdrPAzyM+IeB1OBrUtcZyuoqLRSHrb
6UBiCD6m/MzSH171Ba2Vw9qiEbp8dXy5m3ryLvhGu5ehfEkz9nE0uxDuFc0Ej6xLNqI0hSsS+SJA
mlFnA2ZP+h6OJfIAehCCXXk0FOPruJiHhXofeLN1JapMQe8ReFqkyISq5+3QWZItSSvEzsosj/30
ZDo0rCcaBdVWFeOtG5y0mOD/I+gE6gueQi4dIt2pVXxEP8nM9OMiCSKt+K75VeQQ58GbfvYH6uDJ
MrO9bw0f06SP0+Q4WGxPkKHBVKOgqaFF3/v146oa/xtiFdk5AX6Spppqvts1CwR+lu6zkezRn8Jt
vkxbuEGF08fBAi4akSlwq3I+ZgZJDllkcHyRCPSXJkTVMEw+rI9EaQMOGDK0lg+ag3W7km4HtAWk
GpHzMZ+c5VKSEtLJG75VNVsCFPu3Dcm3zXpRJm0HG0hWhDbCNZrvsYvDbN5C2itOvg8AIq5+1A5R
wZPWBUeANW6KWn1WP9gZFH2hBL0+X6pDf21B/H516JMA4I2yhIV5OeoTSnfBHlw+Sw8BTkEnhT8w
huIdshDIrEBB5daYVyFI9EZRCP2qoU4euujQ7OhPuveh33LmigcsXDmEMkVZBNVyaY1qsyL+UgFX
URX9O8/uPwZEfyhcJOF86j4Z6G4JKDiQN+X0uj5Gxea4MSw26NWEottuU2QNjpJJpri3TSR5ejQY
cUJb7zYcpGqMiDYgQIzWuwJLemuK2Au6UDPoLiy42hfjFPCfzTuIkBnPlt5HhWvu14emwC2CSvHL
oBxQdTRHFll0ujQH69KN03Icc0OLZnRxiXIHea8+aCGstKTlmXT+HGZNDbFeyNweM6Y7kT94PI+1
oII2P376sZDMOkJhZ6tJkeodfPOd0rvDghoEOr5AEcIvrUsaPKdt9p4mwc5K7jJofSNzR0sSj9Mc
+s6/j5+hHox4C0BVbGYZrpADS5mbKS5RJ692g4HeY8Z3X0dy3dU2PJ0pXJl0kwiZSVyNPuQhgCS+
Xf6kqlqvMXFpQQF7P7U7nw7h5Pgx1BuOVn9nlXcEmsLICEe9Xx3QAcDw9lX7o8qOQxLEenMI3Kie
kOGBvM48hDRoPlvjFr5JgVHHnvnnK3+TCxjmnhRJDaXDvtyx/gseteE8v2PWuNeg2gHszF8pXz5X
3alnD9aYb1xsCvcGGBA67wBmB/EZuaBnLo3WpjnwoIUgZj66CaTP0b8UfY9JYsWAG/xHe9LOKxqe
awvHmgzZJSnM0EIXDBKcmqEMGVK/2h+ZQ5UU2j7IHrw9Sq6cTaalaOjgYXKhmRBq/rNm9aELKI4G
dTjNfBpJv+HB3xo3/7bp3gg0AoOPW/B20zXwYpUzQ4XQ4cj5sxwgSooG59Zw7jQ3bsBmtqrjXD13
tDsWXN9niRf57fJczskpMT6UywX9wqDSQt8N9b4O9sTyP617KZUDFv2kcG0K5R+5UOe7LfG6zIaT
YgzVOQ1dcU1v2DfmvHMXa95AJqp8MKZeTD/COpQGb+cjbbzRrCH0dcnremcXFjRfcdjLl9Ii71u0
gul782Wp3OP6GBVRjlhzAEeENAzW4dbqMFRg9QG5AQLek+ZVaDNy9JbP6zaU8wigsUBDArMkP2hr
vQW2v0W05tFvw+AKpJmQZ8i2tMVUdhB0gnErqoRQB70dS1KS7n+qFiY9N2j+o1sEPcv2Ltl6oqt8
wbUhyV9qZm9VxEXY1qdoxNaSp8l/hPYes4fD1CU7qyeH9RkU0Zl8VkBGRRM2JAQAjJL2BkqbNRve
UBnJ80Ts+8q+11nU+N65RDuwP7AF5Qlw6USTI1k/p9Y5I4MBmJyf2RCd4uOuhkRDEzwMeXaExOuW
gIryjkVR/x+D0hbskqGYSxc4F3S3XrR9kdrPhv4dWmNxPUZo9oveL3GCYw55lPWRqtAM6KaGYj8a
ZSFLJb+gINvi9NQGQqvzAnJkmkAS9e2C1oejjeSsrx0qNynuqrwld67bTjvqs8fUIOiI05rOvQGi
xYZXVB1HNEWwBc0GujhyrqX3WBq0BQe8qAcsLXj10WiKbEV7yhlHslvkAfAXILy3B6UdPJeNloHS
rs0fOESl68mLHVaeDeLi7+FgZkHca/bZGR/zYdn/ybSL+gIga3B0tvQWqRar8ibuIXgnBdR7E5PF
7ZwVOx29UkKbtyyCVxoiO6+SmI6TD5joVEWDixcYGxvtInoIb2wF5bwDD440gAvRbfl5pJdTXWSO
KPCPRZhTDw2WvubjliKO6hhjZdFkHbsdgs3SU8IPqn6suZBb6Nt4QaFxp9MmCJNspId2LB/6ciOG
VBlEHgL7SAhY4JK9XejAhXYKY0AX99S9L/kXQz8jMWYv3dnN8tP6soqPl33UtS1pUy2Bm0yLwKb2
qRD3NxNtR2bb27ivlHvX01F6hqYKFIRlpmJt+wUnAc4sDdpmD14a3aWpn+xB+4Ua/8yno6OP886a
jGrnFktghFWVdJfZL93D+oBVt4BAkUJrDLlnrOft5Fp1N7usAMTLXhookIhmXAQ6PXtG8ikqrHSA
3FnwxLOBbTgJ1T2HCA0EVGDuPTwQbg1XpEW/sAQzzazXDrnOwL7vRxr7/77zMe4aqMoIZXFDdHa+
tYP2P/1kJxggGxbEH76dH5FibeNhJluPbOWQQDxFfyUIouJRdWtqZni89Q0uHcfKQqcb7nN0CU3z
VzzJN7yP6qQjZwb+k9A8hde/tWQ3dsL7Efun7D6AAxJmkI41y/kP/AnUQC1onmBnIB14awU0jL5q
GSotNQLoe0Tyz4OVesclIMnGda2aOYRvSDeab1gJ6YibdRoQx0eZhQp33oZe/TAVP5x0AzyvnLYr
M9LpnpeKoUceWPyo45jZK+FOGGzBjJVDEYla5M1F+zBpaabayoc3YAnaK6ZJE9v+yYNYcVp+Wz+4
yrH8siM/5VDnqDq/wvWX9Z1oRpJCKLDJN7yDyh3iNY2qkRCAcmSWOBxTk+MigTs0LPAuyzjBZlsf
h3q+fpkQv1+92fisVdpQAR3TJIcq8WPbfA/stf4H6D7E7L/MSHvZR2jWmR1GUiSnyngeg1OXvKyP
ZGuyJFc6dd1YE4BwL0bqh1rbRkT3NpymetF/jULaXEmRjprdClEgw6ujrEtjH/hcKGb9iYMJENzg
ykWrJFTMblcFsMCAeAkMjXa+t8xvVt6cDP91fcJUS49yJzj7UFRARkJM6NXS125akZwDUIDjGHhf
e0cL06mJJzpsbGMxLfKtLijMeJcGgLDJ7jJzmzlZAhD0XUSGxWPGvhkBimtllGp/dRPZGdO/DlkA
0AOeALAT/EHocjuyNket1+M4nPnknrz5/eL3oY5uc62Zn3j35d9OI8g00DN7k4xAXkdaq3xqQdKr
UGrtK6inv871peFfCYi362Z+n0So9iDSBnQUUpS/dQLTa68Mgg61Y27vM1dH2+xy37EGd88cecSN
4NzRxGI+rltVhEpCLAgiB1D4QLtcmU3sWHzmZYrMNYRDaHZwrFeLJzQEaiPSQH7M7TycsjrKl/mi
bzXY+/24wTbSdThwEM4BB+V2GbNCR+6kQDUA996psSDSwycA4be25+/n4NaM5ALtOhtsvwExEOrF
IS3RLBVpK+OD6+/X51L4uNtjcGtH8oGu0xrVAkrJxeflLm+BK+P33BqiaX7i+pYsvHruUNAD3gVd
u+Q2Nka7UKrxFMFQ9a4o3hn9AE7Xv2aaiwGhxTbwleIZKLnDWe+WxjcI7g6qf7DaIPSH9t7kW1k+
9VD+MeNK0UnLtKTUdZhx8a4q+vvGeHS9n+tro9oDcLdQMrUBOEH0eLvVRtfTeQpFrItOj/q3/msw
EjD2X/6bEWm+hp7brLBgpLRY6PIPRglFPjuPNgt1Kl/hgpyPjD9qMdBsvh1Ni+E0TJAIudjK+WkC
eoC9cMM5exr4fqUZFWW5cTeqZhBAPzzITWA8flMbMjrXmxahVelRPcQt3/hknzEaQ0p1fRZV2+Ha
kHSMLJeb3Cx75Jb6IsrxGM1+oiixMRqlEdSFPejjIyqWm0kHzgKWnDBippDHL18G87AZqipsoNUS
Eig+/i/wdrer1Fto8KL3OiTibIpSyBnooLDEI2l9uhTrYqCYLuQDdVzBsgBmh27c4F4CHlZx7dGd
6tjvfeD4vmwSS0W4ILk3GBI9awAMAZlb2nQJ88dK8wCiGsZJDAfloI04QuFABZ4J7FW8J6FeIJ0f
SNR0lDfA1QFmmYPAjdgrKrL7NiD7fkvVUrU4/9gSU3e7ONPs5ozqWJyqCHac7gbb3pZEVRsR3WdE
gRByMrdGSJEaLGkQGPWuN1ygVlvstY7pSNwxsnH5KE3BUwOlghQO8PC3pmgFSoDJikqoggxDGSMC
z7qtx4TKCLDSIPOLIhCot7dGMvCUrKGCMg7JHocWgs3DEEID7V+/i1FPgd6YUOBB4xo5kT141J5z
IfMDMRUbxbri7I+v64dGORBkK6Bihf4teIHfDiSnmq43FkxkzRJp6GNSColPZ8OTqY6mI1JQuJ6B
ppRrGrQyyqRAygfPCbQnziygyR7R+saj2caMqQ4ORLmAJML5EVpVt8PxWN/aRW5Wl4B8ALWvhzaA
0J7RQVuGOu5ufe5UoxJDQsSPBQpkh1N4eL14XQA5oaw6UZtG2GoGWmunyxagVzEsU9BikG/FsAB/
vh0WSN7QBm9AeVgKtP8dT0Z1XPTsWBYO2P8buQvFqG5sSTtCn11fSzXY4md7zuJBj3pokm8tlMoK
HByyrHDY0FGURtSZvVZDgxxA1KEiYauRLBzaHwvi8tjTy2RjpRQQQ4iWXZmTBrXMNM09gZPXv/Yp
Giz0H/qy29vILw3dwW6fnOkn6ofWHAIi4RPQlSGh1vNLgJoYTkisz0dtawYUJ+/mk6RArCQ1LSkw
GZeU3UH7auHv0q1ypeKiggkowaLCh8tErlwsRWcFiy94CXMZ5uSD0T2vnwD1GH4ZkG7CukAjmVQY
8NC1AnLaVfeeB/v/ZkMM8urx3oIcPPcaKAej/5GRZ+4nYV9u+CcFgVDsj18DEQO9MmKMNqMgKmKm
HHeMoKQ6fITyl9BrmEg0gUfyzmoIhJ9ctAJZiryGOrlu7DN7yE/DFBQhTU0nGtFd8sP64LdWUDom
pCS+l4sJ9v2P1fxTY9//278vnYtMH2Y7QWuJC5L/u8Dp70a0LPoDE8gWIFxCkKnL+XcGoATRciEi
h3qVmZ6nfuskKSfpyoI0SczKKi+ZoRpYjx3I/jpaQhzWx6Dc5wjDgJIU8ascvlgLGYmrLRCxpN+y
6axXX6HGtW5CfKQUVKJV0i8T0iBma0Kbzg4mxgaCVE00mnv944x0zroZ1VwhhwNCJxIdwW+yLrbe
M9qOgrExftOHr/0mF1c1VVcGZFmXORm5oWeIwgO7OWh8vC9d/Z6S/HV9HFtm5CeFmxPK0b/2YjMv
HLx7I9WirSToxlzZ5q1TmLltadNiYijoj2v4T6b/c30QqjWHdJ2gHpmi+450+io2OjoTc1Vx8wgF
sxdXe2g8sMaGZQs7qxwL6sdAPIJZ+FufDKOyvTTVMZa++TSheUntbGlui/tK3sCCtvu3BWlFtMYJ
JqHsekmW9rWC1GII7kHd9k+e/XnK7xcv3bK4NSZpfbqSLaNnijEV6JNdPBfj1rUgvvn3MVlCx8dG
Vj+QDuVYUqO1uCfodQWLOyN9CcwuXvIeDXvdCO2EoMMS08X5jIZRJz35gzwa6AdAUwOMjD5yMrik
mptlnsBlRNjX8DBJ03PL7LNXfVq4feh0lPnX96N6Qn/Zk25BiLMjdHdxCzLnmTYvjD2u//vKQyvE
/fFoRls8GcrgjJCORTIAurna3oGe6KzfFZttbsSh+W3NxMMPwk+ik460KyyCgL/2CAhBM/3eFku4
gCzm9sfCtOOtZJqisagNsW7gTkEUQ2pQThob+Uj4kOGxyQsGVpE9E+ANyXJc/JlFhqMlkQ7O1Ud/
ALEhtWq6p3372FD6hfnaEAH7D84hIQT9AGhwzIHtASWrgVhPME5bbwjl5ONF7IsvxkUjxZtTUdte
V1a4h0mCXgeiBu+E05ZmwJoVIA5kLg+Upm2NpLDSjt/n5pl1D2P3B5cxyL1QXkbyDfBbydHYVV1T
P+2qS+InDyCbZdC90lOIPGwB15TuOUDkDPQsyDDyYxJI1XbRKsTm3O72xpSFVWoAUJzsgN5dPxiK
NKYp3kGC0Y7nsXwR6HQAFWHANvIGAGXJ3uexn/zU5h/cp0dUdGdvq+KgOurXFqXdUPgzX5oeMsi+
roV58CnZbAWwNSY5h8Ua3pUaLGhAmXTsfQvVqcE9t74Z9t3FHnY5/bI+i6oxidoNuFQopuA/6b4u
SwhWLnZ1abwXi4ImRnfrBlSbGw9wiKDBKbuBXKzsR8OlXgPXAp3x8otXtF3kemV6oQytWdZNKVQO
APED3A59l/4n73Y7GM8akkFbcJCcBXT8+rGv9D2h2U43L41uPC5CHNZ5Kf2tYFo1RgwO9VjknKB3
KH6/egm1tPaaPgV/0WvnXUPTKMhe6LLBeVMYAf8UJBGITSEYkbt2eSnlk5kCves5hfuxa8i0tyZr
OjcDS7bucEVcggsc+B+REkI3R+mN2mTdyEGFgNJnluzbNHtnpUAdmUO8tIfJOyf1BEetcwiNPJsg
QXoBewTeL6zufQhQD7lRhmaQoUaSjBtaDwr3cvNhYjtfzbTLGWRAAtQ5DSP4kqIhTIZSqpvRI/U2
3IsCugmYxtUcSIs6zJWXOiPw6vk479F+oU2hg/A8+lDBtt4Z1jFpLu5UxG62m3J6XpYtoKZ6qEAR
QdwbB0gWwqodphcJXoKXvOrDmbyaORiczsksPq+fGuW+Qo7/bzuSV0Mie4b4Imq4JZ+TdwMvy5OT
zU/gw25pPigtQcUC9HDRGU2Gs/nOojm8gbqwBby0g+ZeaEFdT+5+fTwKdjMW7sqM5NJYC0RtY6Jd
ortEYPZlaO2qh0uV7BeDfc+ZDR/Q7oADumfEftBrvu8btmccnXdKfdn5ZIx0viXXqwiwgHQD+F1Q
bQDlkw4UmsHVM+ojOFC6nx0hdBEXzvTsdu1jqY+fJn/aUhdXGgTSH5e9yFDLjdumhLepq4HaRUBa
qZ1YX8L6y5jzON8ikSl9xZUl6ZygSzSy1y0szfOTaTxpNA8NtCx1fWQC573GnzaWV3FjAVAM6SqA
UpBakEdG84CmLUWhnFN9ifS2pDun4WlcWDqJhqlIwqnNh9hIkymErA47VYy0R7uBjO+S5t+TZpji
tGv8jctHublB1RL0FjCfZeU4n5sTc0TDy746A5sbtksXmuPH9cErfAJg2zg6aGUEXSRZGAlqXayh
BngOdO6C2J4fR/HKJs1jimz9bt2WYp7fOjEgEyo668iA5SqB+amBX3Aq62vXDcd07DcoQQqSHp4c
qJWCSYw8DszcunNaM6Z7FcAVw9Ke0MAlTBjCfRfin3lUmSjgtp/q/NNS1iFwVV9MTiMyTbGH5CE3
6qiakXIetr5JsZA33yS9hQC7R5Ld90Etz63PS7YcC1TC7DKDaHLIp4+l6YSVwWI2PHRdj72mf6Nm
/dWGn8ntbOMiVpzim2+R3MaQUHPWCcANJC3sE7DAXqjnc3P2xiYJi0Ur91O58I23gnLh0XlNYDbg
PHxpUaosbfjAsSitQ/uoSXsEu4a+nNa3lypYQyelX2aksfGsDwq/wdhK/owOUaGJoELvXn3ymuh+
1IGBlnrWUWs3ORnq8fnAfyKY0kHtvd10TZ22y2JDz1bLHBNVtWnYFUUG5HEzGGhhwYzlDjKf3V8U
nYNPzThpD3iP5jtNa0lkaAmNfNqPYU2TZCPkUO4889eHSTPijv2c4HwDZqJX6CjQxvP08gcUJhy5
KyNidq4iKG7nVt/5mPaRkB0hXjjOr30KrK2f/nuPeGNJOLMrS0Ofc1BsIG8+jecWxHY3OfnFljyW
8oQg5EZzQkCZ8MS9NZKPLbIvAv4z0CRyxj0OKe2/B8W5qr+tb1jltvllSdZdMMthwbrAwRsePy/j
B5q5G0dCfKuUhUEC5p+xyKUnUjJKB4qxGMA+58a5RLfR0ntP9SdxmQhRBVBf1welnj7wgUDKBv5D
Tvy4NVq2pzOQLAuo34elT8hjXyYHEiRhOfLsYJsjfV43qdzlDp4VyJkFuMWk41ebXYX1QnjW2l9y
yAe6FMjELayBgnCMbX5lRfLii+vPUzm5eC3x9GJPUU1jXhXhZOsgjkxgIdp9qC39xxFBA/e7NOR5
H6LJJZQepuYclP0OKlEhd0hkd1NsoUI9OHE1Jni8jh89o9riHiuiKHyvqPcA0w82tjQrbGKivIvv
zZo0dCE3w9MflnUu9M/DvettvS2Ua+AigEAXGIH9kZxANlAMZRQxlN/d69XID8NoomMeDzYK41uG
xO9XPoB5kz6UNS5T1Joix3v0BkSHZN7YxSocqg0MKq4rdFMwMLBbM2iS6we0g5m2OhttFRnVKa/G
CMovODxV5sZk2H30qq0gW+kS8Oh/o+8CdyRO19Xo6qJsekQLoO+aj7ZH7j0WbFwJym1xZUF6nBUe
aGw2eBGXMajDyfJCM9O/ZuQOjeGK0E8vk70V/oiN9psTurIoOdS5SrJmFrDNItWOEPQAI47tIISB
eIyEfRocXX6ihh4vafFX3yZP685hfUah+nY7o9Q2Cz33MN7OrU7mUB7rdiONogyh/xkf+iDfWgC7
FCGBEF1puRWOC3kPEuq7wXZDm27BBNXbEvhAyFgjT/lb6w2WaTVfctiq2zHqKDuw2o3TeTlBAQMt
wSweIX39sQvGj2mXXtJxC6amnE0IsSEXAx0bTxbd8LnmaYZAevZz0Ycm8Jcfqrabvq+vmQoogrwX
qkZQYhLSb9LpC6AhYRUUbDFkTKIFNYqpNOLFQcRMzKhu7lD6H9Axwj7b/Ckbll3OdLS2TY9DboUo
dO9noz111IAuRHbhqftt/fNUk3D9dVIY0gyQ8MgmfJ2OJiCk90HE+bRuQXVvG+hOIGDoPsINyQ1Y
IyRqmxbg1rI4EbSMpVmLfALY4UdcgnjLsGNl03jdpurivrYpOYbc9asabHrMOflGmR2RfIzK5inB
dOb967ot5T4GDw7gPZQQwBGXAlNmFx310EPl4lmfSgAfyjY41WT6kjMHiqvuvc12Rge1r9T5muX1
VoyikKECVOzKvFjhKzfr1zQtfTJDMZ2FUOzJDyjKAH/dHlir3w/DB6Kl8eQCcNTdtcgsVzxlYYeH
EyQc43Ts9gCf7AOEGEuyRHalbbho5UMGeh3gl4ueDQA23n5enrtWVwd4T9RtERVJGrH+g+HUUUn0
D71vRF2S7CAAl0CHbWNdxLzLvvrasuTLjKIHs9nUQTPjS5iBz53yh2p4mZqXdnqxrCXUK9TF2zsN
sY2R2Lt+6+j/P2MHmBxCrtCjk1V2dJNANwA0jMuoN5HXPtZ+JWA+EZuXaDGBhAsgrzPcdRk7ro9d
uf/xNhVKDKjOywm1oXQ4Y4SLtt3mpXSqg40eIWPdhZ7fH1qQy9fNqeIY8RT+25y0BQsDDLVMdFop
yAewog5a+hj8CRAT5aVfRiQ/umSda0BZFQ9TCzI3bXDfGd+M8lwGoHdBxnt9RMoJBOT3TfABYArp
TPs1bwHKxt4xuyDK+K5zaET1rw1SDEu2cUNs2ZJmD8Rlv+rEizurdrTHo6L/PmvhiBDctdutpnmq
Cx4Njf8ZmDSLTT7B4wtjacn2mnf2DXMPkFJU4CysT6HaL16Zkq4WC0pRRNdMPD4hc9rVd7l5lzgg
pdM6mr3vCM8YBQKvvTQN24hilPsRtGk8ekU/VllnddEgHhdUcImGn0YD+jtkbcSbDSPKew1PBICC
ET+gCnHr2PwiqI1hxEyCM3nwybmnZZwzuNpkP7Cn0ezCwdCj9TlVrt6VTbGVrny95zboNcBhM+hO
pfkVfSVCkGIO4KB9+ANDmDpUCj3cLm+e7coQUOI+JCBaXKDFNB/qmTEEKc0CRSoShMNYb8TVygVD
E100uBVFJVnrLx1I1w4cV2gBjQkwglkG6Z0teZq3SOu3CwGQG0ScNiJOWbTO1SmrB9G+hAdFPPj9
eEo8FFkc9DguRx9qYgXEjtDkfflB+wKKK2nIjD0UwI4LpFBmfysnrlzMAFcjmsAhbHhL/17NcTfo
xTgG2KXd+ND25RL69Rja9rKzKK7o9fVUTTC0tZFUEEKVqMXebhziQLgrMUWHEPPVhinGntnmiReO
Sp7fayPS7oTkxtBnkwOyWdrEaIZWAtywPgyVq7y2IMV1BqfcHFJwe3ldROb402AHN7XCAQUiE4D8
dWOq9YEAnGh0g4IF4EW3czYHeE0SBFcoKddRW0HTaJpPfQptM5yGdVPK5QHr3oLSJXBZpnlrqkFh
GEGAD9KtS6POjKvejyHA9d+MSHda6UHBKHUxeU7wXLE+zLJdAXr/fzMiXWZ2YnAvszzwGtnZ14zI
re61buvkiGX+baMBPycayCGwkiWJl5FSJ1hAKGBu+4QkXNQt+fM42ufJ1A993fwgKFeuj0u58wAw
e9PMQQcTaTMwk2m5hafcJcvai+Oiom2dsgZFB8CzkApbN6Y8SGBDQ3IKNTP4e2k7WHbS9gPUKwx9
wGWpe/zgU6vZuEyUmw7StUJzBzBqedOx0qpSbSpBF8iDKhIq/JHtjgYuTF4d1gekPErg0grhHcE/
ktImk0YDp9PBTAjAwG7sT11K9tOYhx7dEHFTj+kfQ3IJcAC2yktqoNsb9OPu2LQL+HO+qSO0MRyZ
fQitazxqFrD/HS+B8Kj/vfPfp0W7K12yW5841U6AijGQLUijQZFDfj3NddHbEF66kGEB0MG1x/xH
7WpbG061u23cvW+KNkDcSmYKZtnj6OJ64DO7mzXcgQ1pXtLR+GCjNxbYMx/Xh6WaQLhUSBqAvAU8
nLTBQeImpNVBnmm7Lqr8F4qW9kTr9xV/XDekomFgUL8sSf6o9ICd5HoPeRa/9iNzhlKsF/TOY2/7
EC7X/Txq5m442SRnAI8GL6ObkGi0dC2CytGFaq0b9VAA/IPzcP1VkjfRMpqhxSbOQ2N98vyfhv4N
NZm0/D/OzqxHbiPp2r+IAPfllrX1wm6pJVm2dUNItsSdyX379d+T+oB3VCyiCBmYmYvxTEdlMjIy
MuLEOf1/OOHIxEl+akYXkUy/jiP6WBYIO3XEEXQa7O5Jhvuxi3ai1VY0ZmRRqvTaaL6sE2E7d9Hf
0pkz0AVMwC6q0b344nT1U6srp7SnMJrsqYxv+Q9nAjgoVGF40epp31hRV7ozOG3RL4YfD+91wz1o
fa76U78XJvds6debCFSkcy2JQqdR/1eZnPo8PUa82MNwOd531q1TSJWMYTx6/TqMT9eWSG2Eqswo
hxj6FKSWFoSpcoJ94JLn9rnKs532+dYDBpQILPFgD019nQ6bWmNWRQf2cC68wrd7+7Wd4I31nmNL
yhhc+H89eZO9E6E3aGTBaks9A0DbkFKun9ZmnNuTEjO9Y8WUfeLuLUzadyWv+MI1LoZFwXMpD4VI
X9R6fLaX0E/G9j+EHw9BSmRnGOGDgvB6o/U5TWbdYbzHm+unsXb+LFLjUGXDg1PvtSg2vYfCL1hB
Pi1okWtT+GQmNAscbgnLx+SNrw6wn2G2Xtzd5HjDlBTuMeGMhIcB3Y9rUyVURJ6H7GTglp/dZjlA
63ysS4em7x/3/XTTEE81kJZQPgC9vzaka5UFYTFfsNZeEGB4XxY/yvlJsZ3ffxXCKwFWkao5nKxr
tLTVuhl1K/C+pqI+RgCWCrW9/JdJrCsrq1NXm1PcuoMA40tdKXXeEsQ7U7HH6rkRJK+srKKIsXRx
FUvw7TAo7wbQVrbyUVc62aUqu+QYOt1O7N86Z1hkDgjhDnkHrL5SNY+jlVQSa+7YvY+IG4yab7b1
eYbsRq1OohG+iAa/Vv+MxsgHSv5430s2UjEL56AizoAx533l+cIrlWEUKufcnPyq+MFLwBQ7NZg9
G6v3YGvTWNB7bBQm/PPOm+GavvX7dGWSO4h2As907pw1CiDJcxpiFRPgqf7DKakVNG8ppHX3d2vr
TOlQ6ROQ0ZwEtn99pvqlVoda5CJYElNc+tmu/LAwvldq/Q6GhWbnptm0hg47w5M04DC3sgbpqgW/
KpDsaHlsdPht6vpjb8THsux3Frb1iXSuF6oclF68NTC7VvWqskOlDOxanMqwe6Ku+pINxof7+ye9
efUkZKLpf2ZW50t326m0jFQE45Aj1vmjr/dIpLYXAgOE5BXk1ST39JdyTd/G8Ej1mWAhnzFge3+o
w4/7i9i4keVY1v+ZWDmBM3XukjBWE2hMGiFCMTS+1y30lU9ZMj07k3lU6upZKezP9+1uZckUMoGz
o+cA7muNE6pKEqrOsZh3FY1x8SpE0arE6P0k7Eqirku4Ijm5TJNufR4Nh1mjyjlkZWpAVe+Yj3Tb
pML6DPHP/R+25afMXMELy4+Swz/Xe141Yzx6lCIDvZ4vkPSTwC/n2XgRy16xZwtsCR8lPCIyFeJa
k5//l887aUNLEo2faqn1OLv1eckejdo9OaOH3MFBpXs3Jt4DQ/GH6L3XWefQGY+zSN6P7nTQm4+2
uQdD2XJpZgTR+GT5lAdXF1MzM8gZJUIEZW3VvtuY0SE2w99n3uVt+YuV1cFpxlEXg4HPTVPbEHMa
66CjU+K74Vyd73/NzSuJO4l5FwPpdqob13tsCKEn2lIKCig/nFo7jAB4qkR23kaVYf/nSnuY9Oe5
BFfpOY8QPu+Eva0jzDsF7lbGlEmRVjs6j2VddH3NjrbKMckvSxMe42knrd4zstpQayqYsHQaEQhA
PeQT7lz7kFXf38pNIzyeER6Clojq8fVOemrYGrkzYSR+4417qJuXcvh9WXOuOzmPwPUt1eJXCaU3
FovgCq+CKmqF7+Qv1ZB+1y0GW/L/cv0BO4F+lsci9LAyEPxy+to06u2uqys0ztBNKpVvs/6PViTP
HKz7GyddbHVPEL1NpgaJJzAcGteG5lRNlDbrEHIzUeP2KuWsdNGT65Aqp+PRKv68b27jO12Zk2f8
l3U5XVhQ12lF4PazH4qvWkZjY1fecssKqniys+GSqKxBg+FU1CiGqvg1SMiyay/RQ2JlO8NFWyM/
qKXzhuH7mAzEyF/xy1pCNcajp6oKWsW9jJ75Po7+qPrkxWYKammroxBfARAeyrTx27C4gCVADLzb
cfyNoMgqf8qnMXMKouD6R4BaLvOkb6vAFdWjaJqnco8Fd8NDGEVRpT48FViaX9cWKJP3eZ/mVdAg
+lCHr7F5ieC/NIrYD9GZue8fG8uh+MqVT2PGQA94tRwHbQTXyeeKp75mLEe8v/5ixTFPkPt2thZF
GxclLUYVwCCtgtJo9uGyzDrxwutyJBP08tEey/Q8oCzohxUTKe4S7ymYbyyO3JKWBquDGNBdHeqC
RtM4wDUSWHl1yiSnf5vq/2GCkq1D4tuUgzzMtl9/rk5zLcWbvArEtudeukrJnpLYU55MMbU7J2Bj
E+VXggOKnNmx1jxgZaP2FCmp/yf8D86TNRhPZt0nvr3YxrksESRyRGfsPIK3NhGDVIWg8oSfe7WJ
U+f1ShGWNey/zVcllsBcL7zc946N+AHUmLlJKk/M6Kyh1Uloqc0UmzW8+C8uQ8+NVzEz/B8II5hz
hVEWiRDdQwZw9aWGWW/dMWm4TtIHd2m+F+l/GaKD2oDJBZcvJZv/1zaMTrOa3qiaIBnsS+QoR62O
Tn0fPtzfMLnp17cIi4Dzm4YQ+TJEatdmStG0kPJGvNbsKGjMLzbiik3R+UOyR7i0Z2m9aWmVcy3G
AqT2Ryf9uwgZBbHfZcrf9xd062UsiAPEp+EFwnm9XlAFbUDUc9cHSoYShXMsM/t438Ktj5HDQibJ
3U7Eg3Hs2gLt2bmrbCw04cVBqbTrPrvxzgHdtEHhS6oH83HW6FW1LqmyRQ6Xe/PmJp8hT4OP+/4y
tjYKwOj/mVg5mKU3bVRPNl8eVbRykCLI9w3cfnAYFTjt0rWI1mvXMks1nnNTE0HWogQV22qPamZF
i7Oq0sOkjMtOnWjP3urLR2VpTiq9mMAWoXFwzTp8nArl71IFFWc0RbNTsbl94srlMVjKAAISErrc
31+SiCJU4rI3FtxAMcZjibCIb3InaGNz0od/a6M7TppQ/HAed47sbfCWhiVJP1ctGgfSd34xPIRL
4hghGTOYgQLhijJCGfYlbONDkr3d/4Rba5S1UcmAyAjBmpuQ4Ym0L3UuW89pggI6EnQYQ3hK3eKs
w/8sXMe39y74W7+UZOdSKYIEGjTzal9FJgwuPLUNDON7Z760e/oDG9t39fdX21fqKYp/Bn9/nBIe
iK+hn0bvROJn7s7mbfgjsZtt4zYCqLIeYJWsRp6x6C0J3r9j/oovoOgCt+te5rW5IGkGvkDuvDXP
b1G0lrNMYRvEtvVQOYxaf+oVcVjq4Sm3dnoecnOurws+DpVDuD3RTbnBwApowBddTTqui8QXTMqb
MZnlTgjfNALnrqxPyfHxVSrZCAV9RhMjEfsl0s9Df87bz7/t2SgR/M/GKjdWNGgqUC7tmFFXD26e
PtUg6yYoUedEPcXVd2OE0rzTk53sddO5UUaEfvNnnrJyvmYwQ3uei46Z6Q9l+TaOe7W9TafjZWPw
56mFrJXmclcwrSLaLlDr9/kU8l6fjkSkSddP9zdwYyX0vhxaTrKiA/HbdRRqylo10Mjpg4TJ1pOB
1tJj2yXeTkzfeKrR6pF4e7p6oDvWl0indHHo9WYfzOVyyL38s4jdl0HTzmPWoWk3fpj74oO5lE9W
crGzJ839bA9f7q/0NggCKQG6IAm8eAOsAz3XFV0b2xiY+A7LU0zX9JwqOtU7fQz9Rs/yUxzRdoTG
99Ga5uLxvvXbD4p1EDSIBmrUFdanu6vIdLraHQImWg6Dt/i5euG29St7Jz3fwHjT3OM+ocEB6xrp
4PUXbZOwcVt7GINuTOsMOsK8flKN0j2VUIAdkqXzzp5XhAcQqY1fTZF2VtRWXO4vVxq5DjD8CBD2
vEnIe2lVXP+IRCvstMOxgmIJj1PE3G46+Upj7pzDjV2ldEYzCf+lT7Gu301hWM7WCFeRO57S920k
R4SCuCp3zNy6jnxewSsFPy1ptiV/xi9XdUvpOXeyRg00q1afK6NfXmKF6QRjyL92DvyC9qy2D2Y+
fwScauzkCRu6mC6eQx9VlpwNZ73IahkWdxKOFliwIMwmfOzLpyp/yf8d02P27C0fZj31Uf8L+7OV
PXUf+EOXOfw0/CjNj1n4qNrJYY9t5XbfXTm+5/FhuRY52NcbUuilxSRdrAfJ1FanuVEb580r06E+
WLElGKWpKIjvRKoNx4ZGB9oBCaLmU687UkOv50OXLzBqO4NvMCxSeD0DSa4PHZdv1t5R5M5pXtJT
Y/9+lAQGCTsxw0LUKpiruV5vpKW5aHNNC4xCQRkhs62gTbr60/1Ds7Gr4A8Aj5BkS6nF1cmt82YA
Exuxq2WiPaqD3Si+YIDG7w2edCMzsjux4vaUcrX8zARo9LFCmZL84td1ukyuU816wDyUDjmPDTHH
t7yxmuIlnUTi7njyz0rVdVSgeeD9JB+hqXjTPREIN0O+1GqBah+L+mA6CAr4lXGECBSNAe+1AJq/
p9i8tam/2lxlCGoaWs3oCu3nlHY1vu+PwqoPsCne/3YbIQIKNbwS+A/T7a5+vZVZTa5PMUYLnMIc
msNidVpxyEVT8pzIs1ocgAjCUOxW3XKM4oWxlEKBpOn+j7hNIUmJtZ9lV4aTaaVe/wi4811lUgZ+
hKLpF6oZ7nGCQOWspY3zaC3JeezNZOdYbtmUqTEML7zUGeG+tgnl5zIZNAWCaXaD2Y5fZhoovjC8
BlJhNUAqe2eRWztNg9gjkQCxcyN9miNEbHawFgVlOf4TxwwwwSulF6C6IJh6KNPsoIjWr7Nmx3s3
Dgu3AMef25XO+xoiqDWx3iQTMQ9gknJyp7H7KvTCO3RpO8w7+dKG0zJZLoXvNIn0XrNIekVB/gcv
a2Cq0YduYPA0q0+9Db0EKcN9n7lNALnVTDDL1NDlVbrymWxUqmaAvgZOUzP+WtvNcNaVRt3ZvG0r
1PLAkXHu11CgyErEohGBAqCciV/MVf+QVeMeOHXrE/Go5g/hFvRu5Lb+Es/GsRNj7qRG4OaoQatG
/8OMo+5QA956vL9r25bk+CBoP6rXq12rOGlZmuUGStzWt2m0Ps5W96oMezJom2a49Uk+yJxheLle
EB1DOlw5SvPtosMsMUXeRRYxHqpaXXZKVfIKW8Vm1iJVQcmOudhX5bAlVi2ljWw9sIb8CSzGwaj/
rBv1UAzvDUW58K/f3kGaJkQNjUkGRBFXS6sdR497ppSDfvq7XHLfY+BF3+MzuHU7GoV4HKAvKnyO
uzKimmi4wp5pQ5eI9ppXzX+n9pTtBKRNI6BJqIVLyld3dcOIpMGfpwgjZturx7oWdGZGt3KT/2II
5kwOuUXBf43C9/qsEqVV25Kpqz7oZUHeEy1l9+/vfhk+Py0tSJsJ68wCXTudujRmis6MjSZPW6in
1nOG+mGYSYH8vqy19MPvm8PvVNol1OB5716b67uwaUUcO0HuNL0/OMNHM3Yf7N8frge28P8TATlB
ZqzMLH09QjeZOEGs1IG0Aq/Ob1dVPOBlFLzgHZdSfCtv83IpWq1EDvKoyR88WkIaMc6/de7uTefc
Xg/SENSSP2uHBO3rLTNRkZxDN3Po+3xpM+WTgKy9QElO23u3bxmyaDlyM6Ab565FepqxV8MqhqzR
Ft4hGuHiixh1VeFw3Ps89y3dqM2MoMLUXuXzwOdy0rsvhlsdxx7uLnfvbr1NWEhU/m9NNxrfcVd7
PEixZIQvmmhe4SCplPZVi2oeqTt8KturIigg6gEx5/otPtYc46Vm//Q0iQ9lpMfnpkrei0KUz6Xb
7hzcjUAENkfqAQHco6S8Org9FK19oY5kDTHNU1/Ros8O4Mp/7p/XTSuyJ0OeSQa2nsRMMt0KS73W
YeRIq9ovDb25aCR/3++bkYfl+j5C1v4nUpTtI7dc+XhdaV1UFVDBdk6eH1OPSYFcUY1DbWvT6b6p
zRWBOocsAeg58N7r4yQSXSvHtiOzM5PhAOHgACeA4+40GratSP0xwgMBXP7zX5ITSAIX140Hxt/T
wvsA/Uh6tsvYPd5fy413wzNI0IbJGZlZ/r0quiojDFERNCVBX0R+E5ofWhpnrcF17pgfDdHubN2N
g2OOByskvmCiyVLkV/xlUZZYumkOuz7I4FjOiT9e6R0KVGf2Tu3N7oHZlUyKHnC4n3OJ14bCCTBc
quk9gmTDZ7huC4pYyp4Y1c94duV00orMUWGHICleO12vz5WI+nYJGskqeLCNOY+YRB/Mbzkkpd3R
SpXSeJ0Ud8if0zTtP3hG7HqXbLBz50WEwrSAxRnu4pPvxP2xNSf7X6OrrOoUWk7yxYV885MIVQ2J
7kkCKae2N1+Nccz6Y61o9YeiKTMYeSvhfRZTbPwQs6j/sTp9eZenbvapzPTmLe9m5ZRHYZHygDaq
jwNMltS90BsTx2rpxw8ptdR3Y5EuHehxT+lPA2Xdf/RSZN+KOUw+pWGcl75VVuItzBYzP1SLZb8Y
IHvjEwjPmDMGecJfcaYT6MNhVOlFxON81pd28C7g6HLrXAwiSz6ZooyFb+Te/NKYjWKe40RXmHm0
jG92mKqdHwM/UF+0OsnfhgKq59cyUXgXL+oMw1NchzQG8mJUPkVqkv21OIP4Mjqt85iq9fwXXp7l
/lDxFDoYM3OBfsISi2NbiEE7KqHIGRcd+v5jRO1CPU+ukWrHwtLq9NB1Ja+MPO7awq973f6jXYyp
P7VlKkKf8+99jRPUIR76aU496maL8tZUSoy13k7aY2Q1ToOoZwqt2oL8z99JGYnlsWfzbLQXR6N7
nKeo0HYefeZNCo7byQITjTouDJAq1z6e6Gnc6uM0BoiZlVA2zwMPWVPYY3xWF2/Mj2HqqB/6BoIV
v8i95GMnOic5MQ5Wmvx0wbfQam9o2S6t+BpW+QQAJEt1wKopu25pZZOyK9TXjjoyCMMpV12LeTM7
KRxfy5zuhZxCZZ9nhiAOoUHed4AyUH2hPlmcYPKv/wG109RHT1u67wos4dmxHFzIIC0L+tGT0nTa
J2SV24vdjv33Rmi98sDASdGfnXZopkvnNf18NMCvlz6oFufD1I6qemTEKMpPw7TMgj/VotHg97Xh
JIeyoWK0k6RtRCweVBQqJLZYZpzXm5zOQxWXNpXp0a6YLL3YRnwe6u9Kvketf9vzAFbKvAOjInRw
aOmt3oiuUg4TfHUUp9NI+wAHxOR7UDef57RST2UBk0bST13q16WLno9CvOhDRzkLB3wmD8/oNJp1
usfOsxFHXdmF4IrgSQRq4Hr5MJBndmcWU8ATYuZSUODAse0fv3sJMdrH9qJMQWvupl4+9X0r+sRc
Ah62Z0ZZoAbtnvrWLqQMqwflzu+bo5rI04H6sOTGv17TstiDKZZIDQRwwXe97Gw7FR5cgFgm11qc
g5FM6m/ffFxEzGsxYEiPxVlfFbnbOmM7KQsMgKl3gnm8eGgb0T9ZrSkoMVp7TAPyJr2+mqQ9Phm5
OO+XNU50aCfBR43VIE4T5xBFZvXiDcpwtOZB2clUbuOQvGMpZxKoYZBa0w06o0H1Tk/VQLXC+dGy
y696546XKfG4coDtvZa21h1yTanP9z/kxpGROFhKqNzzQH3XA1aqUiaR0I0F7Hd98Gr9pLrDw9h7
b73kaIGVS58+DV2GbvRjItrJT6RwQBWmb/d/x8+Pt9ps4EekM9AUMhu49ijQMK03dKUWmCRbh0FQ
Pved0R78dCrrU0wn9dRXjX0gXk6HeUmqg5cO7blIeoSn0VPzi3H4XieOeei1rnwuelV5UdVl+QNO
kfHM1H5zpO+bIyY3eQ9lHVcfy7nu/LmcwzP8Z/WrG4nu4/1F3Z58gzkeUlzGU6n32fKr/5KqqVWi
Vy2zSYExza+VXv/ZVcZeP27DSZnqBZKr8u0Af6xOYjWjREBeMwUL4xsvuj6FR/w5+ebovfdwfzm3
pqT6jcXbFGFPWoyrQIbqciJio9IDkdWm71nd/ABlSXEwp27aOQ/yT117A+vhRgbGwsUH8/X1zlG8
ilmzZwSNmtTPetfOJ3Ww7A9lYbTP3Nm2nFXtDtZkRwdvmYc9Zt7bMQVuEUIXgsz8C5z46iZpPHoy
RmgYgTbR4oOqLvTgR82+KejYevOpdauLubR+pY7nIZJE24/393r7B3jUtjieLHc9auQyCesVVIyA
FqI2O0WnrJ8OuVpDnb581tQ/aigBS8dgPN19p44tsMO9h8bG55b9bJyXrrLUI7r+BnWP/XnQiEmi
GP5oNCb3qIK45iEOQ7CO99e78cHl1c17Xfoy3ZxrYwwUQexrdmpQqHDFkUUvcOEMpnl2snb8PCpJ
eGr1ITuXTlocjMUTp/v2b3MUykdShQ8lYZxuPaLmxpMS4k1qMLSa92zNyXCyRdqSddr5l7JUxE5o
uA342LMk5Q8SIrw8VzlRqCnqUtMhoPGY2g/Q5ZZPUejmyITqw/s8C4tXJRzNd66AMu7+Sm+bujr7
yz7T92TK6SZV0PPQHd2BpeZ6fAiF9zan82cB+1/ajwcr9d5iEX9qU4gLzT2MzcaqMS35pl1526yv
uSQy48lVWHWtlvLGPoTD3yINTDvzK6c6JO3lP631fwalj/8SgY0kpEjUY9CrR1+p/87c7Mw48Tu3
UqAzbYGJJ09lXZf+6Gg7tjeOD8gBUASsk3t9rVm10KpAX4KijV24xVHPIu2QFQP9yMHKdkzd8osy
gA00ivKQ7MXgUdfLZMTXnng468EkYBKt/BJCcRfaySXM/1WT9hWplqOS1Y9VnXwYl/ikfxvH4c/U
a0+ws51CdFNi5C+W9Aczdqdo3APIbBwucCkUSMBTSKHhVSRxqYhVKZiwwDLgfrTFIam/pCUttmYv
jOxZkv/8l+9Np8tWa4t6XAYNmzq8dHZ3Di0a3XsqjpuGaEMRHyV7wPouZOjYa6ew0Rkj817H5kva
VehrWb61J5y8cWSgISGnB9DOcOJ6TLdjNj3tZ5qFffHdQprJ0yhkDMckPhnGeFq6HcjWbcoCdwBN
IiK/bDAbq7jkhY4zWGZkBFbalQ+RU/zBVbxHTblxudG3ZlEOm8ea1g0ILVNsCJQzwB3wqcMu3o+P
YD2QqARHgnBAYi0n257ahwasxCOdy/40k2a9jK7X/UHrdtipGd8umslXGQylNImke7z2mi5WzCFu
MjVoWx1etHZpL3o9ZMf7weg2IKBrA9pEzsFQkVxfcRm4GcOYJi2Axf5xsUOIWfvHyN7JnG79hQSN
aGMwBsOrew1IgN9LydR40YJMb08wi5/rypIYredZnb6Gtf5m7MnY3h4F+pf0rORYEanleiasML3R
G5ihCkyg929a1Q7HrAztJ9cGGaaM9nS4v48bX4veLCSBwNykkOUqN1QJp0ZHzS8ws0yDONWp3kHe
rE07GcmtGVrw5KCWPA0eX+zaKXKlyYa4ncwA3hcLUSBqCaIv3J3F3DoFVjxsSEQ8qeaqALU4RRlO
nWEG7hTWcMQq2jdOpfdWt61xur9vMmW9zqlxMKxRYYJc5mb6oi20JUnz1AqUqksvVlUQ6tVSRe9d
Ny5zOsyfY6Xfu5q21oeUPdhP0hxaF3KXfwnIU+iERSk6K0gacyggG05TsGpUOE3fbEW0R2K19dF4
sNOCxkOojq98Q5RzXy1jbQVLUVsHFynXc992yvn+Tm4tijkzSVrFSxXE8PWiPGhilhrmTKgTSl8s
77wsetBS/Xjfytb34t0IlBsnZzRr1VuCzqKzIHi3g8RNALAOZv5o58b44IYifvA6itGAW38bz8F5
Yt9ITOnYMSe9Wpow7WkANWzBQlgNRzeOp2eeP5U/a163448biai0BRqB1cmxs9XHMmYra8zQs4Ka
+ceLKGblOWfo6IFJqj7onSZ6LCltPsyKbRzMUU+fi2nW9rgpNu4iOngQPGr0kRkhXMPIkmmI1CEs
afGrJSnv9NSZ0cks/4Yk0YajBYJXP7KpnDP9+dHZzYg3XIm6AJVKCqQSziD/+S/no2o8NQoX1YKA
z0kQZomnoxnPsU9iWe3s96YpHpL0jwCskYBfm4omuO773gVkYMeu+mwZjNy/T+ck131PGSZjh/X7
9ii6ZHpAnFCag0F2jW4p8jyuoe6xA0WE4acmd9rv1RSqO6nv7aKkFe5tSQQmJzmuF9UutkJ0VW1I
mt3mqz54xjk3aLf4Sdb2Owdyc0WkYQykwFBLPfHalnAUK8+V3Am8Lh4bn4rVKM6jYGp+51LYNESn
VzIl8oRwVodQq12rbAe+FNdo+TkPneJBVdRqZ4z6FuUsAROyIi0nujmCq/W0Kf0GweR2YEWe+AvG
D3C2aau8a8ZmeOpHS32OpkV7KidlPqVMMJ+zVC0ubVH0H2otfzTTNEeIOMxPTlqHF1cZzC9ql3V/
ptVcvXPi0T4OTZf969Da2rmbN746ND6Q+vEp5JS2DJ2/nBpnbHjXJm0I9BPZYRFRyLML66OVzzuf
fCNGcTjxLjlVb/FoXuXDvTPRAbT0MOi4vjRfU+P4L5u7Oj9RFEj+qYVkH437ejga9hCXZzcbxech
s7S9Jd8yF+suqSOJKh5BS3bdRhA5FH9qGrsIFKfpsUrV6VOjxF53dKPsDOAhfBjQ3jpmBQlXMyrN
qZvD16TwmncQqGQveeZ+NhsINnIC//v7N9XG5yB9oYnLtBsOu6ZuVrV+8Lo+cmE4sOdPdkRXTBRR
9bZQSdg5GreXIo8tkFIASqTawnq4t+tlCaesspfRKw528Y8BlWEDi6ioPGbYfzu4AAXlQQ01Khk1
/3ntZrMRtb0lnOJFuK9ydENbYKTeeXDd7p0sdlP6on5LnFpXOlkKfZ1MR8q+pDFYTNq/pjYsBzva
VXy6ydMhiaIzBo0H5+aW/9mA4dWII5G/hFym7/IskXXF2EGQwUqfODp70uA3JT3ej/Rq5OtYctiu
xxFj1SlEX3fipSxU8+NMfeI4mD3k+fH4fQk76zCaILO12PA+6KjO7+RoMkZeZbtYJ3Gnikt8oC6+
uhj6OuyMphvEy5BF5ktaLssJWavp0sbd90xBsFfEanOA5Ub7eP8w3HioNCxZzMkmuCvWXSOjhyp0
KTzxMtVy6MgwogrOpjCMNH/W6VSci6VrvqfV9NujBRgmQFFG5RUmaVWvvTVRQEWXWly99Au03syt
qSfcKfHdfOx2DsZtWJS2gDsBiiQCM+F6bSu1SuhajaJ6seoxPJZN5TFGQJqmCU17D7A1/uEOqfkU
dlOa+06U6O81byof7u/0zxfz+htzuVOqgD6DAYDV+RzdKKaTXlUvi9bYH5k1g9XOmmTz3DHYAGaG
0nEuz6oq+o+F1cNak+TZ/DaLLvcXL7OfOsVyzl3ofdMBdZ4Xbz5PTIAcwqyrvt7/rTfHXG6YHMOj
q0AtbB29q2SwPESjq5csTM1TrruvJVn2pSpd49t9SzfJA5bk1DEXoyFV61a1QHoamQY7sHhZPC05
1khiQmo7FTtx+DaYyNMlh9NdS5cNqGsHSNw2rBO75hFuhV12rIdSp7TZ2MVb16rpCOd3Z+3Nldzu
IfhYAxgmCawsOKzeyrzF55xTbaOLt0TLx7LOptiHc0Op31WTSPemn27NMWkFzIrU1XRdbz2nafXG
uMAD4waoNAL0cegXui+qB1LYT9Q4an8bJyDhT5wo/oLHLbauQlVm09bK7DpBpGdG4qPxmQ5n+Dzj
aCcz31oYXSU5WEc59gaPgcssTVYmbjABMTvArgshMlCl7OMYxmhS/a47AsL8xZh0119SNWprsYW+
sBv0IEt8XlTCt6fU/e1oz9MNEBkwHXAfUKVdW3GBMy/FoADPrQf9YiwNTM54EQNWZpz64+iQLFid
KfzGsLMdeMttwCcNpRZFl0H28NcY5DZEani0Yg86iOlYDeFzMiX0pdtPy6BdauXTb+8naoQ2oEbw
wZB1rN4GUTeLMSVDDPo6nx1/ttRcOXSunXm/m2MjecMbBz5wQICyZHS9paZba7xBKsHkWPaQONzX
eq8pJ0/fawrduOPK0OqmtmvXCEsLjrvcHo56+UOMb06V7NwVN1ERI7wQGbmWvH64yfVqwnBu40RS
Pwi7YwpZiE+l2hc7tddNIz+BPpS0Ye1f+XoTK7kSunCP9EMCkM6K+uRVhV2j/N0zJRcDGxvfRpLp
3EQmL6dk5Lnw9UVJ+DgWKCvTNG13rKz9mlsdnyaNAU6k0lNahdu4K9ym52n0bM+HSssOfZ/6IaOe
znyZosf7Xr32AWwBEGNg5KdAHvNe159ntGfHqkC0Pefqe7ebDvXR6brjfRs/ezK/pgs/jTCgTTud
AggAhmsjMwMWVCo8+zkyovyoxml0MoQXnhbTKT8PvIue6tmL/up4sD4tQMQukbEkB5fhtz/V3o7e
7KnJL+Xo6kc1BXFkTY5ymArzHyE8A17+1Iz2lPl+xo7VT6YITdoAHRnbs36iV8YyN26Ru8/AvopD
aJbiUYPZ6kC3pLlACTUdy7mpT91Uu8fUTbJXu22ni9LZZUTJrg+fhO7Wp9AR8avTtuGLoyTiU6eK
7oOHoOoDltXHZYnD9AinjXrsOkYqGa3urfZkOuB//VgD8LkTWda5A9+BiVQ5twkakLrm6sADvi2W
abHdZ8a3ebhdNL19VPovGfWH+198z9AqP6zUGVABsPLnYXmmr34wRsMvknfZ8Pk/2OGakwh9eXOv
vHfRy65LTOw41oxmrn3yyuRLZdanaXHO901tHEqeb/8ztYrKs90LtYhd9xlOsPchLLBOfe7ml85S
fV0fd+LZ1v553CUMYJJkU+G5PjB63icGU0jecz7Axz5Cw/3YMlH84M79q+nM2s42ym1aOTuz5lIq
j10kMVmZUwcjDjWBubHxJj+zy/7Y6Mkes8DtmaJsLyG/GtPX+OAa15JRLko9p46DUU+q+gDXd1id
hrgb/myjwUEFxRn1ry3TCYShOY+nw9TOfX9QJ72bD5nw+k+9q5bxsYEzO/IpSRuQIMwiMw3fiObl
W6XH4tMo9FQ/LXkCmM1GTT08FULLq+fehNG506ukUI76zFzJWSSpoe+E7hsyX244mO155kv9aMlU
df3ltLlPQkebosBLwTYM7hvY5QezsWIEDxVEyb4MNXpWBpKjbfHnwn+V4rlmP5xmZQ+gduOx1z/F
Wb1HCioDmkjGKOiUp0JNySLqS65fnNH1odq9/Obx+GkMfh0LJKx3g0tlGnW24m6OgiT/MzGU0zD/
GOJPCLz+P86+rMdtXOv2FwnQPLxKsl2uslOpOakXIkklpEgNlKiB0q+/S7nA12XZsJBzgD7djaCx
TYrD5t5ruOv1t+uhzq6sOdTcIwGVEqLByx62AW9WYG4nCrHgOrXJrQaie1xTMzvbgdAvwQMbJyWe
WnP2cvodI6+Ce2UVZIemCI8deSWW2A1wHHa7lST2DEKCFYNIMy0UNQug4edf8ilP76OIEFZogHEs
484LqmHjIKVta6d6Gmpn3Ald6U1uwZvBp5b4qlmotiODUsLAwn4H6oH9YA7A5lYWsrjapeorQQZ5
35XOY9VHwSNQmJCYv/4Jzno3+NEzxXDOg2dJryX1ZsyAXq0dzg81/2C0hhvTmNqTuwO/aRtAWaYe
7yA+mZZvRf6QB9NK2fNieHTnAAJGOwatusXSrgH/b0bT49Dqhu9qDaoPHApuW6+PQVUAaU/jcPG+
et532rx1yk0ZB/7n+hRc2F1gjf73ExYLpLKE8ITnw0Vx/EE5yGdtTIy0b83E+VckyjzZWIVoiaPR
Mr+zTlcI04ELMW6Mlow3Q/1Hkymm/XsBV1Gbvnhw170+svOlD64lZnYuweL+WRLyh9KBxLDdsYOV
HdALSZowS8vI23jFz+uBzjcyaglo5qJCidY4qsqn4wIb3wwr12F459szAjoujJdCrUBMLo1mPi/m
ByoqF+b8HT9tL56XbdfnNDvU1W/DSOhDGd21zY9/HwlgfSFQEbjh4PR3GkTUo2fzTmXYhCrJZZrD
2dAa1+oiFy4XoEFBG8aeA30djKfTMEZAnYD4XgZY81vgFF9NWu2qgD2GjdjKCV6pEO9u3G8RlToO
2+Z+Go0/M4PV6FYedZcmFZ8txOMBbUb8qNMfMulRRjOkAfpSt9L+ayna1F086DWpkUtLBKsDRyMy
EySsi0d3ntUMnOKBH3yDJ+WQxZ2nY8pX9AAuDQeYHdAVAc4EK3K5wdzKYJPr8gM1u9jAaQluWYy3
SO+uHPZniRZ6zQAgAWaPphaKoYtDw7R6m1EC4KXi7dfKKoZ4PmHT64vx0mg+B7FPPw7Q6pY/6YYf
ZiVjX7b30qliET3QJvxfhjO7ikfIeWaR8tNItlvrKBIdP/Cg4HFj8HvTGNaqc2clb3AjQM0AQcGC
FhLKL4souq5k0+RYA6Pd613DrGGjo8lLG0CuUFYKf42GY6LW7eWbttTRhgwR/+fDHpcdoBmzzPGs
7re4b1ybaAgMmvwQZB5LjSi8a8Be2zDT+TMq6aXaxUV9/SteWvkwv0SlH70UnI2LLQaFkkYTMa9J
Hu3wUphukEmKhMO8bGVwF9YLzl+0p4DDAHtr2b7wpdnVQ0kFFL/+VJg/HJCOaJKZevPPQzoJtPiQ
lHWddLnBD56db4D6uyWDdwCRdnM9zLL9hfUyJ26A5EIcZSZNnK5KCnJfX2RCwHo8qjeSlHSIxyn6
6fNCJSgis5iHxIphYjbQ1JbDauv6wqc7+QGLTzcZGSwW60oclGV+g+X4rjO9+3w0bojpD7EO3S/c
d95qWt+MHUzbUJoG7oXDob3gUPrSeWHGEL9x0uvTculX4YGHYwftCbB9Fr+qrIChAClUHFjjxYHm
m3x6DKT3ry9XTD7KpOgWoNZge0toUc0d2Nq3mHxlqWNd/2DOvWVnNxFePf8+nL9uLeDN46215A1k
UvmZGeUYjtNsLBeEouCnqv+5FDcPB68aLKe/UZYHducEA1GFOHQbH70rVr5Y6ncFVtbL9dHMa/Lk
BY44KDTNcCjAYUEOOF2zg9NHfGjgLW3YsANtelkhkx0214NcWgFwKEOKMmscnxnTF7RxlPIkjmv1
zc5fuX3T8D/XQ1w6S2a5KtChgJhAxe90HFZdEFBEa4SgXwryqMW+I6m/JjB5abYALsJlgGYNSPmL
r1J30DnTHk4sp5rkb6DpVQJrAr9aORjPKHrzSfI5zuImbZSsIDLAxEF+y0UZGzAhsErQxElsQmqp
qc0dKfLbXNYx/OXygH0pLXdlP50/M/ATkJvMulXosiwTIJVVmfIGLg6VcRiz4l7nbeKrm0EwSL6u
wcMvLBC835H9zzp5qAgvsq2ugedNwC1xKPQUt/4fqso4D7yVZXhhjQBGDJwQuhvz43GxRnqjZgNp
Rsxq+NPM29igWxC+Ma1ryJ2Lw0EtAgh19Ob9pRAXp2FXK23jYuua2K5oMk23Y7nGfLiwGHHMYd+6
WI6YvMVwhrrMFA8CHEShj/VBE1M1/8OM4dOjOo8uJUzlFuswH2DRAttbAcfWX9n00PcZLrQ6Fs3T
P+/emRwA9hOWGlKdRfHK58QFAirCUJA5OgMDIZ8mTr6DKMbK1rr0abB1Z5QKyrPwqTg9JzzqNBrA
JdhhF1Bact8isOGDf1WkwfadD4kZsTSTiZdoPtHXPSl6GNt7UH6m4Sai9xY71vlaH+1CwgEc+dyz
njsFwBItBgP8rFYF4igBw8xMbJom2wu/Tlt16Ct6y7rwFpDP3fWPNW/GxZUxY3yQGuNDYSctNqvw
JrMoejjYT9ZXoWPYc0lAALYfrny7HujSfsV5jsczkH/nYoClKWsDr3hMY0+B/PoJs4K4N1Wy+lS/
tChmoWkAuGcCwLI90ZsN66IxLw6q5R8VwJ1qAlrWV/+eOeA+/y/MYsMaytRsNGC9LZV3U5ZsP+Xj
e+Dytevj0nBwFf4FQyEbWi4/tFKJU04wEh/Af4k7wDe3YqBzHcXrVoocl84g7Fo00WbdGKQQpysQ
XQ802KzZ4tvhfmIRkFf9YK3idWEdANKFzBE4BTxgl+e2pk0UDRMWnFJZwrwgNpSdoB6KnuvK6XCp
0AGDqBm8DHGa2RzjdDxBWId5F+r8wLtbeP/FEBy087ca3owS7YlfZn87Zj8L+gP15trykrFdO9Qv
jnVmQOPROZOQFxkGJ03l6MHJD5V5EyC5lNATJVlC/4crClp9oNREyJdQnJo/7KfqlGVVXtRDug/a
isWugggASmAGWymXzgt6cVKA9+nOihHzUJaM5s6XgNy1JD8IB2ql027KraRxHlryaqy59Fw4lHDP
gm0IJ2XUqZaQjLZGf8cTWIglSLVxX1AOHRBe7IrR1XvZIeUsAH8/ZgC///uunmGwkFNAZQXZ+uI4
xHvLtgv87xC4sHn93R14/+8NFSB9ARWCJtOsNrUsdzg9zO0ZZezQtT8lEFCmBxR6d1uANRCtqk1d
OD1QVEEjBa3NGdm72AIQLlC+MY3ZYWIyKeHnTaFINz7889GO6+qvECZwBsh2T5cf5H0KW3huBkX8
h2LqUtP748Me5n/opswQ2//izIP9tMyzgI3T4KJwGXiPPgnSzvjBq0fgaVYOjgsrHccfKqTzqYE1
uEhgoCOpGyhWZRDo5ZsQGUyaeRaK8paIx0K8T738VzN05BifIgKucToyV1mOBAorg+pmnrh4Idj8
EUaHsW/mK2O7uCD+b2xnincsl7y0SoLiryJoLQ4mBuj/0F2wcpesxVneJR0cdjCz2aGAkvPocPjy
Ia9dY0ueoeoxcbjk8YRzQeXCI3ux9IAdJsILS36Y8LKCW8AXC5iETmRbQ7mJYMWmL0d0hKHQBEie
8v9EEl19oj801S/NuJYTXFg4+DXogQNRif738jOKQXkmJP74XFlX4wM0dL6N6gGgs/s21Csf8sIZ
eRJrcbf0lIoutxBLmGqTuz+cskkaM7gxrCNoZiny0+T6Lr8UEOk8ehN/3ylLPlsXcTA2fARsjCnJ
ONmUILOhU4gHRA0h6TyN6mlljOeLyIHNkAXA1wwowLSebgswqom2CtwDhgyTiom4bX/qtRLp+bjm
IJCtmLXEAC1aBIFuIXztUC47VJJs88j7wp2XzHfvmNb3rGjBgw1urs/keVoAZBYuGbRrse1xLp8O
qyGGGwHiUxzAsYl7XGb6Kw2f+zVbvbUwi7M/k6RlTSlxi/qbPPeyOFMoMRR1HjfR7+sjOl/4GNFc
+UV5PQBtc7Hb7cjIQ24OBTp99ySTr201G2WoL5MEwoKt+ZBd+mLgcKHChQxyJqidzh8xOwOVPKSQ
jKOdk+EtbujX2oVsddP+AZB0/Q14thDnPY2aNtK4Gf29lI+FQm2rzUl2BzfnTaoASEihUFDdOJ1e
o0dfCIXMAJQ4NKtmV9h5qj9dcgF6ptXIrP4gMuIeC51/05za2ynwut31jzafjScJHboh6IXN3MkZ
I7osbDTEt4267vsDeh6pEciU5fvrEc6etKcR/vZkPo2lILmvGomxYB8ZcdeZ3QYRm+1UivYGTXme
GGZjb11PRakW2nq5Hv5sVc7hYbkI3AWaVShan05lXxMGyLndQxtrS+G/HNjPNG2cLzBLvx7obKfN
gSASh8c7WgWQzz4NVEkOlZ8Q41T+XQ75GwLbUR5A5urX9TgX18anOIsBTW0tLGZhQK35KpyjS19z
Z4VVuBZisbcqkpljxl18Mudrr38O4bFy3q+P4tK6gzIF6AezJjOW4OlsQY2NO5CR6Q9mpmMTboja
kSsfZC3EfIJ8WnhQZiwVcxCi5e92e8/7x+tDuDRLn4awVF3LWzqqLKDDIS/rtLLqpEJTufRXGqNn
5xyWFcixOHaAoQjAHjwdBch/Q65aMRzKD/QuEu49q2LX95sm2+Ha/ecRgX+IrAUoHByeyxM87IIB
QDiMSDYPJYcm5XHkz9dDXBjOSYjFfVRVUgYC6h8H2/pe5R/4LnV1rwC7/2pVK9/nwoY8CTWvj0/f
3+5kZ4QQ9jwUuUKS+8MJv2tIRlprucPlOKg8oi74V9TwNA4oGnzonQyz5iTRECZliEcc9EDdaEqv
T96Fswwj+i/SYkXPxBNrDLAW2oonAiqt8GbeCCcxCLyUVmbvwu6BDhGMCKFMO7s82qejouZoj6HM
h0MGAEPpTvGAl8/14VycOCi2/k1/ICOwOMk8OCW30OaHpqh5W9R0C6WC2PVvXF3cXA90ad5QrADd
YiY74TI4HUtYa29w804Da9/Fmd7n8i0sv89vK6tbue0uTVsEBNJfwUCUUhehbF7RwXSVPkDbDrRM
h7Oka8p/Tn7AXZ/ps/gL5UdIt5wOaAiLoDI0BsQcced/GDZNs/HNphvL2gFK8Y9cIxhonERb7NkR
L7dIi16jasvTooKLI3no14j5F9IEBEFmhQo+1vgSkNRYKAmrttGHsb6DFxs8WWkc1t/xrHDIB0TV
3G6tYHbhU6H0grIIiMFQ3VpWvSFr0BtGpvVhcI4VWvnNmrvwhSGdBJj//NMB5FRhbrrdgLUg9GYQ
PEHJkUAEEFo+uR3EPJar3swX7qTPIZfJlh7qSXQGQlo1DiPvyJAb4819fTudw2hmOQaY/qGEj/rI
mesAh7pNKJH1HgTf9yONJ8dH2q02fefHgqcmdlkAmzfTf10JfPmT/Rd4se4Bt+Kg5WJ3heqQqxRC
IvaQzVn4e919c7JqY2ovrqKfrvDisQ/j0I4HsabBcQ4+Xwx/scdJVTZ26GP3UdsFxis8usJOYeHU
4udw8DrAkZuClBSPUAZ39DNYqUrG6OzmUWLmad3t+npb9WTvCok+4i6ctm30Ra2KH13+TKAZoPIM
HAUUME/XX2jRzgWoVx8ytJp1LuMGxe0cBc3CSwId9+QLb7cd7M6vf6ULxzqg+f+FXSz7yaejV7AR
p635FNEqzt+oS9CaXTnUz8s+82f4vzgghp0Oj0ETw2xcxHGiH2G+y78a/W58gd3x/BHY956+q1T2
Tjy1Nv6eJcPKOC9u71mvFVU7YJ6W+Z8tPcpzH9MbZlCHzYzNIP/AnWo7GSqxs35r6BeD7K/P7TmO
YB70p6CLskHeDdAtyREUXN2HEEa3HsgNvLp1QFXz7mifhParG+R7E0uOwa9zqlZqeucg8/kXYIND
bDiYK1yL1W9NYT3Yk4XN7xXlzmmfO0dsWqLerXrrmv2mC8Z9PdQxdVImWoiRyzvw83tmwG642gt6
10zvQXTscnJb0LUDYh7+4jl78uMWKcXQcJjJOfhx1Pe2HinSNvpKup2jU9IcIYHEHq1xL8ka7m3e
SWdhoekxoyowO0t+RFlUBZmGOSyk8Ca6a50kL+ixMaIfk/Y2YWisvAr+vo+uRVx8BdgnCPhgI6Is
PbC/uhtaJ45nx97B5zvGjsq18EevjgldWyRu1Igbse8nc6eaf0aDzQsCjTyMHpmC6S6WJMx6jEpS
Gz+l29n90bOfpbMy3POtBgAemvwQ8cY/QBbvdKtPo3KyUVrjLNb1bDSJwlu+mEAM3sA2Ctnpd1v2
H9d32vkphkgziBcia5AkWorGRKRWpZ/74wFycQTZDih4Fk/VKiz5fOmcxll8SAGC+tS43njgz6Yf
l83OABL1rTEfOoChrw/pPDk4DTUP+VM+UouoElYRjn/TYPj4El/B0vx/CgIkLw4pvFadZRDd5w4d
EMR3t1AxrccJk7ZKA53P9tPlPw/lvyhzxv9pKNFU1dI3EMXlbyWIKbsS7ik4d3PnHfZ4EXiWjvZW
Rnb+igB5Alqw6Aahcw1V8NOYcAcaexseKodAbHn0a+C7oP0i4d1SOCs3y4UPBaIzmOjAfs4KkIub
rbXCMRJKTAcoBGEw3T2kOaas3lxfDme+onDhQwcyhJoYeKlAfSwu6k62rR4mPh2C6r56bA6SiLiQ
qGdCG+Feh3ELL5cc/3Y97PmCR1SYDqOBjFIqRNNOp9EvqmmQHganXNDRq7sSBDadeM4zRSG3zW6u
R7twYZ6GWwwStC+Un1qEm8SWsKPb5PHQPPfDLXkU+a4LjI3rbAx3vBmZxqPj5/Xw52vmJPqS+9vW
aLlWkNQ8lBC7d81vtf82fkOfNhmGP/9LJDRJXMDh8MZd7Dt46OU4SYwRCLUnbryY5J01fxzyG8+1
64EuzyiANYAZePiCy3ZbGPUdOFpsAqIiSGuewfIli3E2G3h1qH6LVp8kkAkCyNAyHuR7D+jS9V9w
fhtgUmc1IiALUdBdHjF2YbZmRPFJR0jI+3Fn76xp67poDOVJHdzaj9fDXcijT+MtDhu76NqiCbFP
RvNoTE/qB5x1vjlm6mch6B17DVby9Yjztzo93RAQj2GIqM8GKEuSezACyyhMrJp2ArcVeoVqamLb
uWerCvXnJ81pJPt0M9qR31pehUiuuXNRRfCLKfWmrTCfq/xbSZ4l8zZNv7NNmkhp7VFgT0a1b7uV
bTJfctcG7Jz+jEbB1U1H1XSIyPcs+in0yie8uA0/Tejikg0nh7eM1ROw14V8DAlK5vd2nQqX7a5/
uXM6Ic5UdMEg3TDr9+AJcjoSqcocQrYTbFRpfoTXd5G0jgpvDNPMoV01Gcdi6FTsQBowqXy5yYOq
3hdNx/Fypc72+o+5NKtA080kHQB+cc6f/pbW7K2xzmx4rdS/AnZfrnV2zk9ycI9gMQd1ERdZt7/Y
FyGzCJG2Tw60EGlo4K7/6hlfuYApUjz8q5c4al3Y6khhoS6B0vQyxY7YJIJKUHJgZR27LWyl/nmN
zBpuADVBpwEq50s9wnCQoM6GOLa0DW5Y/aXYOOLBhWbGmvDWcjHOIpdztdOH8CEQuMvOr1X4va6l
YxwM1Elo9lHKPs7h/g5IfVLVKwvyUjCgp5CJobeH9tQiaSEo4/rVxOmxVfvyK1bgTQGJ7hAdCzat
4MuXy2Ee1+dQi7OkHZvGlrmgR4eQfaZD8N9qY1srJGOUFjGHLLcJ/sz1NX52OP//qGgEA+aJUvty
EfqwguNdZxjAK+q4o8/+tBuGG3rM9lr+oZMFvN3H9ZDL6+dvRGgkzgptWDDeYouPlU0CZWBKrXZn
e2mtzdj8hrpvHJDHcR9kKw/uM8mTv/Gw4FFkwPrHjjvdxhUorfkkMK9Tlj/lupqFumJLUeRMe+eF
FU929kIJyEB3aKXwmSQtE9Xv+pLFbIx7+due1lCVywsKPwl9fhTTHVSGccrN18qn9LtysYC7waVH
Wu6K7l6xB02+ojex8nGXB9jfMIBuzsV0cBaWpmNo6WYlDhks3rD/TrJmT2EUdP1j/m2lf7565hhQ
dYN/ErYiqLCLVZuXYd35VocXc/Pah+94DkIiPG3HX833sH4BOshjkOKESduHOgigles4K168VQ3h
C5vn5GcsbsAwyiDrYvfsmBMSR6BlR86Da6Siu3XEjq9h5s9Sf4waEicAa7g4iRx3Wbsa4IQLZ4sh
O0b6yYZdrPNloE0SoBfLbsQ90pqjtyZ4dKb0N8dECwZIc5DqgGVeDNHSIMHraMyOhToE21pXcbBt
glsOB94H6Ao60datU58859kH3RYxVFJNklbhypo6S1+XP2ORCxh5Aei0P2VHh/4YwLGG7wZ69fcF
lFi+Dfquk8+2TGW58d0uMby368vtwtkBJsHccQBwZebinG4cDTafkCDGHIX/FrIgJh78BUks3quA
x5kFPBXUD66HXKZ4uPshMIWXJAjyUANbkkomCVpth5r5sZfPGayvZYOa4c31GGcbdY4xC7ajczOL
EC+GlTPWg4vc62MXyHgA1UfwtWfj2cwhBBQtZrGh2URjSSgJG9Puh5GOx3E3qWfPSM1fulSxghVm
sI/KtbfxSrilHG7P/IxHA8K1zR7qc3D+HP90v41ffrepirhkib2fNurOvc+zB0PGZlp+W23Hn59N
p2Ne9i1VGGYWGqPjsZJfTVS4t0FsixjmhhGDwNMz+zDIXQVMlzLuKGpHeF4CANnJlXv9fOOCZwdU
wOxtjpTlzN+A9H00QvwyPxY2qit7pV5UVab1e1a+WfAmVGgKmgcKZYfxOBBwltDiUHGrYnRoIkiH
Xl9qF34NGFgQNUNGCx1vkOxPtxByilJZJQPyu6xQ4K5qesTyFimRECaPbNJubI/WO2vU7aZtpvaX
W9rRvoyq4ouYPZHzsWTbMrQzsJPHYjeoCiZzgU83U2aaK/vifO/ht7pgFs4pMrwhFmeNtt0pgIiQ
Osrqe+eotC+euF4jlkJlfz46Ty6xOb2HfA2EFPAix+c6nRNd2VXtNIZ+doKAuXGOguIUdySzH9yO
Wj+o2/NfE9M5dIxMtz8Sw2h/j2Po57u2cCG0PoxFeWgGKAikWVNY7w0M67+Mo5H9qXLhezGa9NHt
5MANdptLnUG4uSL309AGr005AN4nBk/Ycd/0cGHqG6OnNw7eNLsBjWm9s6Bl+8w6B25U3GfaiWuS
owrjmaLbjRM+cQxNP8Pa514PYkY/hGWag9MFbvXgth81hCZfm6pmzl6WhtMlVttncDQM8unVrJVS
IgnqohrlwZNK1zQuM8vkfxjkLSg6yCGJgj7WXA3TFj7D0F7L4Ik2bjMRwo0gBo+c/xw7A7LNwoHW
cMq9fkLvMBsNkCNpC+m2eISSZ4M8SrgqtnwGMlauMu59cauwKvYqKtHPtWQmRVwi4R/SCkVR62tv
dH6dBJjJPHZqERY7e/K77AY/AqUgA0aFHy1F1o7SvFvliUeUhZ6IiVoiKAmlF/fcb9+qkGieCq/N
/DsXyjyQYVYW2zP43D7WuWiKuKs8eWC53/YpEOnqQRcmfZt40f4EGs02gUlqvKPNRdSiuDWFT7C8
iOodh5wujKdHtx1S+OV6qVeJXiRUKq52WoaCJrwbmt/aAmM2hZJQk6dhaNY4CJ2R8+2YOQIy5SCj
72Vb2L9rLyLGrgQc5dbjpSE2WRXqCUZv84fWThfA4DkvWpaozmjpDrpPxTMJTPQ/u9YDGdoXpr8L
ysaKUvQO1RSrrkA3dRABL7e1Q61jrqKQonIn5D14VvkT/qsqj6kLSPe2aIByBW82bx4AXbP43cTc
BgOTrN1lgyRWUhmmPd4EddTeDdocrUSjOfpb+FVm7J2KFHivNK2ttvDlxqIYK9P74FUTwIdrqPJo
YxtO7sSNNp2HxhkIT1gPUPJN13QBxD1qZVrwaxTsV1WE3a/I6QdocRmqrWeJETRAqzJswY+xeh5r
f8JHo7TtzIT6dpMhbZ/6YpNL1k2p7/YR3oCuaF6EAGo4rkEWHVOjUJmTNpFP+xgMKUD29dDVD4N2
7G+eqt0dn8WaPTT6wRhtRigSc3htJl6lyjdvhChgHGb4LFvpthVLIaFj2LEzWd14O8B40jgGAF+E
R2V48Giyyqxqtq03udDRCfz+h4aQ2zM8H/yHAVP50JlttMvxpcak5L3+6AGC47Gd4QGaWLDqRBYD
8+rXyc34SwGJ7hfq+YzEtobrKn48xRxUBGsNsgGd/2YWQ4CvagX1b2dk5RDzxpluKc+w+1sUOkXs
tOgAo3fVqjyZSFW1MZ4eEfSogb9Fp1cP4tXqBFj0eqTNT11qvbeMYgRJs/DYXRmwWbch7GmUAGDu
3wy85AiIJio8JzNiJiLwmIrpaBAbkNBB5nFRlqGxmUjBNmbdzBdc5RkAwsGRNBaiqF+k9IoOIGc7
x0SJzMCBFtnFR94OdQaBzQ6/MZv8PExar7CyxICDKE3cyoxGVNRD8gxZkNqMXYKuGeCwHlKyAO5E
H15DBpWWA4swXt8vUKcmjfUSANYwpkjY/Z9NAFuTeFKVmBIG6+/nMiv0DznUgiVhNjrejTvysD5C
3cP8ApNFqWCoCmPyeY3hUIjstrk1SAM8lyh9HFetnXvlZgom07nhZiN+dlpG4OJRYnobx6qhdIQm
hbo1xUjIDUPaN8SD6Qgrcd0R36AfosEH5IiPXop6/wD9THdqZWKSwvnmW23lghvWVX0cQWELYiCa
2g1IrSqEL22JfIYL2u1Ln/FXVtSBsQu6sniDwL3R7MNIVbvJ1J3cFV5dWTEnkyG2MDKPwiNjUAx6
AOKX2qmhitltbOLDne4ohPLGEb33uMn9/KgmWDvsJm20T7D7Mb6gmCzyp8E2FD8YZldZqFy7zg6t
bgpcBM78b2A+wibUgU/3T9UFcMtBmTb7odGxeBrhJOnEdh96D10XtHUSlkHzPLW54LEjNXwQI+k6
aDgHhdnvQuRM0yaPusnZZlR3xd51Z0CwDqksd0YGmdyYg2j2DO0Sx7yx/M7wd8obyb22cM8kPoDl
Vmy4RfBTK4hk309e3bcJVEQd58n0GtQ6XIfU8qiVDI8SjAx0DWtIhKZmAzmnpFFQmUvtwaPjndEO
jKXMtHo/VqNTlpuStpEFzwD8+sTC+pSJj/IophFuIORrB8OnZ+QZgxXnWehNdwWrR8Rr3HAEcKml
MrFsPP4T5jTqO5pVwSO0Adl3XgwDx/VsgWXjRZluDmogdXcjCkM/CDQN+LbOTNTMcy+q/Bi+5cbG
NLsWglNzsLRhIUDZWoTe3qatHBIHZsrR6wQFVyOePTVp6pVN18eh0U7vFKrfOiaYaAjGGwO4L700
HIAvA+fIelnYW1Yy1waN3iR679VN1Ceou2UZEtRupE9S0kikBSihQ9IzyJzgRKr8/JaOggYPfRZh
FcnCDNqkl2aPI2LuoKU4zj0yU2xYCXgFFndCIiVfQ+qbEohMGFtvrZzCmsttpVtuTNrQP9oTWm4K
7gX3UCaaH0hQAhFpPhhQLFD+UGODZihFpwQdwSY1IDvZ5fDSNMw2oQ6i7DpaQxPONpDQ6KZh7S2+
hXlv+Hwkd8rqCnbjdfjTnSZR7+96q2qfgwyEqKQnUpnb2i9EfUezzLgzCJUfJffyx9HrR522LEe9
dmLor2/UVDkO3uCVq/YRNKxAhoGUOZB3tAwirEiNQkHl2L21pdrqH3K37elT5Yi6gRWnYvTZa1v7
pWirMIrhRm+pO7+1xx6GgCP01ACLqM3stQSHoooHl6BIhewDxw10b8chdWHfx8G+ndo2NlvZvVWD
Zf6Z+lyWyYgu/XAjqS9wkzVM2lvS1jkyPWSgKKPD0xgS8qzy+20nrAzafWYZbWC6Gkoo87SDd0Nt
u6aPUxnZLA0lVBbSUnRW/kQ0RBZScyT8pTUhl5hSk+TuIeiDiaeT6iTdTaypvD10xcpoj1cGHlwW
oJDlD4NGAX0i2ENFbBiA9KVDFw4msiyBHArJQhgM41MloP34pcSvqtI+0M5bi9XxbhPfklsy4f8G
1tLiocrwwgJmuDW/OZahWeKg+f+oDDr98lozZBuLhMVDgbrjbdWHeED0WS6eKDw/6n3TFeYjoPSo
rs73LVJLGBN84PHK3jsmxvGxICKksMemdR8PHeRDtyYrJ5mwzmJZ4smKcqi99TWLK/DZjxE19S83
78MwHsAVilLRZkRtDB/nChZ+NDoxjGlc/KlNiw+IvQLMBo+Q5k+RV+SlDnpLbWocjTnc472wjZ0Q
QBUUCRuabUgROCzuofJ+sMeyL7Y4yMD+z3hAv/DMVhYwg7X9FXeIn8ciHMvv1TiOfQxXcTwpxmzA
PtJimsa4oJjlOBwyFuH1kffjb6sN+IMlyASUS1v8glGDJJta9TgYM17jjkeWEb3Zpefj/jegS4uu
szMeo0wxvFxMZyo2NsdtIFsG33QdFK9SW2QnSjs/RvCn2onJDN+oARJ+b5T9g9mYhCS5Syx34/SN
9R4xE1UC2AhxfI42dCEw7bniJnRYgA9adT7bBdSsW9iQdbq8tTtT9pvMG4gZg1YEdCsK6DCmVm7b
DF8wRcjBs7BBESqPGiO/jWpp3FIPr9WNp0X9SuwOJSMWItWPwcKOPGjK6EHHqrVDDTFpEQUb0VSA
VA910dtIRoibpR6kh6sUT5mpRPo+oZqJ8hMQJ1CckSwxeBDVv8chwJw7CiJbScOzgu966OK0OLZw
/Rzx+KqaXcO9Yu/RJhM3YFi4dvr/KDqP7rhxIAj/Ir7HHK4kJ0mWJUuyHC58TssIggQDAP76/ea0
B63t0ZBAd1dVV/mumpYvyTIfgoNJzRpYT3DQCyPQ289LMgRDgVt79yz3ECTBre+dhh8MtGeuIQyA
SQm4jKS21LQ5tTP+vo1j9C1YO4aOKdQ41jtpNzNjrbv+7GwKZ1AdY5wJYgbPBf+8G1VYWadDLuvp
OEXc1F7hK+D6PCa+gFZPz7TCeBltj3WERE4waQClhFp+8jf2LOisvPRhbjfTFlm8DCo/Umc68t7N
DAh0m3yv/Rb/u4WAQsNmmxX02OGYPZtAhlM+zHVMZNkW9fHdkbfvi3RofYT54Wb/VHUyuDnWTENX
Nmu8SzR70/iFwAbnr8veBXhOtgvLfrEaxmKL0zHjpRxGSZfaNm8mUuGXhQyY9BQuKlny2akNoUmC
QFXyowh8sCGwYo7KDjRxXls6Ub3U+j8F0In2NNzDx5mfHYW7R8MzAh2GdhH04t/u6/6z1zf1eEon
xZHs4jFti4GuqS6Gtg+SsvaTCE6/G/lMUbjbFxfbdXV2fS4abpQ5eefNa952TGRlzs9qp/SyQTaA
Zr56NkbWCoOwZjalwUWWwT+U+kXUeOCd6rlvmaD2tHsIDr8niiyeyBSO9TZ+3mIwxNrrSHyhcTtq
RlmzR3lD7iQuDnDy39Zg6F6JX4sBf/BKeXdl78oLO1ixnzeTO9vc5zSQwhHiopwLf+r/dUJ5Lrtm
Nddgs6ekwGfx0fzBPO14XVsd2jKoADj4I133yDerMK/xYvkZnw1n5VtPnDfrs2jryUC6J1d1MZow
rw/i0seZoc69vSbZvUqNKPu6Y8GtYl89LlMGux/pUIXuSXexeBbtYXAYd4bmh2VYTfN4i9Yon/HP
W/OhGVL8NpcRCSnxEFizKqfNXjVhJvIStn2D7z1rIttJb1F7wlDQ268CuB/aXsnByzEXrX94YbiP
DwwT0iu5fIDt2tRhWh1Jx/UZwYZZnnD/rr1THZANMenOJieth+bPPOziRYJ9Nld/7oP5Ootlnt6m
rB4S+sce58Bsn0jSGmYh6nfpjapldeNYwzKVpGPfVk+o76aXKZVxibKPWojpKO4lNMnDw52Ygt2J
kaUmHdO7HoOZ+4usojU4ew39btoabyAPbt8IXgLUjorF8bznuO64uc3oLs/K9yTNde/4nHtBjc0r
6fjNJ6k8tT1GamNWJBQDaDhsooxePwzra6zXyha6x+2Lm9JH0Tc14UgTu4pgymNeQWBd01V8XX5I
bCYpjmFaqJY5oAQa/eCvMxdEJ+BNTR1t345USlOss5IMYw7A/rNwXGJzd/J6qeWmOaaHIPKIEQnn
VaUl7rVorlveBL/wVEiS1NIjesiTpFtwaGNynrmhFn98jDu/ckvp6uFzkIlsyhmOuO0OdwwDDNzr
sCuCpPZt3i+1TE6VPMgNWcXI5nVb2c3j6muDk/a6nnwdLeklxy0wS26DyplJHYjBq8Pawi6ljCf/
3EM6P445Wr1zTHe9UjTvNugV7zrSynhbs2esKrIKYLlPnicc0zNAQuONdJcEotMSNkjIpar99DoE
kfiZefPx4Tu+RU6yO+Y/n6QAZplgYyIJQ5MWaWWr12x2eOO131P/kqCmjG/QXt+cLt2ZLzD+iPIM
2Iqt8mm05ynlis4zRPfcegdauDPz9NQW8RAu8dPG8kh12eyQDLnjt9yxW88TPQ04RMJo2WRbCt0Z
Ny26CsF20Zh4/REso5EnAiRUSHI8Qoy80dvxK9Vb8He0QQx6M0b+2z7bRefNQm9UJGPIYcYmV2IW
H8ueGpoF4s/e43SBnREdPtCgElzgS02wt6PkNhbkMYyPesgG7jHdMjxVmDw5zF37PTDV7+VzpW16
nFLXTHU5dCLA5xB7grXouQ7+DVOfufkeuvJJqjEAHmzl8s33oiG4jO6xPqXpLNvSSiCavG0Wd3zK
+j5urnGyL97Ztzrwz52zQ/s0vRg5ZHj67Gd4BY14PApWhNy+cuvS2b2gu+7c7S9Z1A1Y27dxS//m
JElbzEck2+fIOl37qIOOZIrF85C8Ky0nP+9t2oaFnbf1T9Cs3lRGEwnPxMzIVReTJ9r0tM+h/xtH
yYRnc/TzXrR0O5jrE8+nil35+lu6J/tnYeVOFfAnueFIPaufzuZkdK9k+G3lPg4RDUDTDVQ3b4q/
6+gOQxokBjeZOVLfJuk2czFh5y9PzrhF1ywh2acUaHK8fMTQ+5psDCCnLBtEexmtEGl+34fkLq2d
9PO8OkRnzA1dlcx3w9VQJsh9kA5aCrZjwWe2Wg2vs+gHAGMt4+TSrXiss5a5wVTuNjW4NfcY/pyt
67YSbzWOROGJ2gVaFrvU52xWaIhn5rKmHGqSHfs5cvoSlYSwhVVN+LiEc6KuNZGymJ/3hiPGCnNa
lQd4ZgM6LNRaeLNJ5nIbffOz4y2TxT4MPU3vhMG2N2XNVOrd7x7AoIWDTNoJAGH4EvuHpacC0maF
06Pcyd4uDFjp59ANtSoyprarIpZmKXtpXKxOeyE/rc3m8hGiDd4QeTb7FIds/6RNyh1YW/cDUKe3
pSdtQMM0IkKklZklZj3I/9bCJ+lyBila0/+8NovZ0pf74l78iWjgvLONu5eo193xSiMiZIFDIueJ
x0VXYMMmuSQsnzXft0BVv+jIbFM0nWkxz5/myV+ukmy8FlzXFc5D542zPh87/8mhd6Cg0mCbWZqn
TGT3BYUUWMhuNikDRjV1Jp41futnr3/Q9UDeZkTYRzQASHN71bvppy/OsNeem+vDbX1SVTMs2UyP
Mmg2xlp4pK167A5QlQJ8JYhyd5D7Uaq+MlOZgBB/t62hQ5Ky0691LKrvUXNEf+aqO8bvRHdt5mWh
hETvPkXb3o6Kte4XPqVpysNdIkpblU3+oxtVfvVTS3XwwMZ5+uRNWuzFmA21LDhfO0tPQTL3ZW2C
+odyvZSXIRzT91mn6LAqdxc0J66pxjc79ZprTYgFeNVfbJ3qYlil6C9Tutw9SYkrC+WzDs0ib7W/
Sg+bUsJRxzccZz2exbTHJK90XeeUJNTFPGkl29dhkG1In+dV+19sYdcUfBzCgDEfNpfoaxWMJCZW
DSZzZ/IJnKyg7ml0+9tOutLD2jmJz4U9Nk7p0K3qh309vK+A4+vTnDDAXXq6iOZUq72LnjD/Ub/r
IVUWrfAYrp+DwUViHjRWAF4zLTJ6ZzJNioW/SdxEv+/zdY2NGcptScz+sMNVcU073tDSuXnbk1iU
nT4WGw8tyIOMm/IOwIdlskzhdTCbK65EUDaOg/f52PjEmWhweBE4Dv/ntCFzQksmmoepP3ho2+64
P+h44w5r4J50yjAVkS6JMznunyzkodV9wzAEwxEnjyB2y3Kqtu6wZd2nDlJPQNXlmqXH6BX9usfT
q2JIGk5tykVaBnVfzeeo8+rqgvIu+BomtCl8b2nrlO2K+1zD1ihN5DZV1X46kFysF0/vQ3dbsyUc
H41HvishBgn5s3G/ivabPrgTb11Ff1MB8lnMBcDAgzX6F2CEaR/dw4tvax2uMdZU9x1qEKDvwlkm
+7dd66T6A1Rnki/U14ApxI53/YwSdEmNNz8coZQJBFY70MaOQDX09o1zXcJQgnSpRpK8UYFtwQgg
qbEGdEyxN33lqlJucWSjtP+pXR7i0Ykaoc/NlIzPS+vN7VMVW+3SwvQwNvgIevAbjfKHop2n8Xjt
aUc+nI4+r7BxPLyjyYDQKXpHWucha7M9/TYN/nEZ5oOW4mChabjh7AyqOaWumMp6IbLjEgsto+dM
ey37fFO//PbaIHagS/XQ55MXuvE13Yb1OcFWM87tsnonIqSOp4rIGx+/aDq/E9OZeFRzPEP1VRlS
nnBU3V+/6d3kaZfzxu8wgYfRq8YmLrh3luYhCHalXiPpG5gOKdzm3HY9PW/dixBk2qQCoHNNGyYS
f6I7GMVx8+e0e29aXtvT4MRIlcgqWF9njERed5rs9gaxD8owUiLjfJokg1FTuf4HX2n6wqBhnvpV
xz/3jEeWy7DZL0l7VAS8xGL5cUTZSu5ShIv+uZnjoOZdSGYfUXC7gpNqFX/xgDMFsEGc2LyaZ7yO
wAKszD0dO+89yLuT19Lg9NCNFSVBA/6bPJtsIsCm21DxaUjCKBJKNcdo9u0p4dJ+13YafylQvJdu
X2nHMAuRRXgc0a0dgKBOk2XgK7x+5TO14aDmUoS7+98ovGDNw2n2vg+NI3+Rx+hs+bQb8RrSZ4Xl
xuxtTouv1BfNBkeVsw58fNsGgt7WKR2j09HY2RTy3mdCY8T9RxMfzOYibmB8Yr+pPvphiVAh3PH6
lfn7ZBAktLS0c6fLxuytLvd+iDNORajeMohooKq1tXGxgKeMxdJM2XfbIEe6DcwAnw+EvG91u8Pi
Vd5MdHCld/s8OAok2rPN/quuErr+ph1Gk3sAaA/L2PXxWXtjd6sWbSHVoIbYYgDR5Dkyz/OOYjN0
hQmK6Gs6Eb/oea1+78O2fUNaAkFESrmEZcMj/t3pKPIMTtv0EfBFDrkrKO25o4RjQd5b/1e8Lenn
ZZgniAxvnvvCSdedqzbw1ceaudUXL2QtIF2P7N2mVe/C8OzWyb1WgfcP2wBwZ1pPfUE2HGGq1lO2
QfLq6Nvm66a9zIlpLg1Rdm2uoKM+GY3nZe70tn0ITLZC0siw21UR0wjeTBbi93pA0vytE6iQHAxU
fCXXZgQPAzt8ZUNh1Cc2X5aMxCfrso7ogXMX0UAvzSixVzzpxgYPCat6XT6bdv/TuOMa4ia0gdd6
kZ71lVZyD8HqYbULFPkC7mwKTXeelsp9mauZuFptgLuKVBqe7xa6BPWqSYJUrC2aW6N98gzsPpiv
/V51/+kpm8eiHtcEMqlb4/fRGWXwaRGB/ID4P8Y804zCxbgMqbzwW/uf6yZsYcR1m126gMYBKqJa
z4to21c1H+Suzf3KSxW2lklYzO1wP+RWXqe5G2A4bNW/NfNyCGKaye89RRt7bYUb2PTP0QUIqjdR
6Ve0Av2L4GM+b3WkeSOWO7nBbLx+l84qP4EP1H/t3ixMkDRvvwgVOp5E74PkpDZ+EN5dALuvWfQW
NE3k5s44xP+N5vCz095t8fhmAhg33kE73baV10q5of+NEeOOnO8Jsqa9HuXjvDWYdRypv9AWuf6t
GWyVnJYgsoif4r75lQ1m/dJPwAv5ytBsz8CUpiow2DS/nJCYxrPd1PQdwQTNT1pHbVzSXToRIoFt
edC+ZRWaEKN9Bo1s5/nWC6unc0fn+5Y0wTH/aBrkIIixYc/FJXBQzBUiceazg2np/LgtGVxzHNj7
W9bN+wGu4DfhFdrCbyDM8dG9bdNOYLGJTRBcmtU5/Gs3ZOJbx1ELAWxVFPwGkl29r0OiA/WDFrNG
aKFZuAJi5k8eXd8RWwY/+QMcfowvq1la9zRIkrFypoeYSCwsm5BXiASJ1bZ5bIegG1yjF3dPWrrC
tprmh+igoS39bep+xCPkeFlxR7mncehDhBMQ/OgvGULaK+NZpYvU6Co7H8fKdlvYg1Jdss4bZvTb
dgarSLT8l2bwUABw3fqRMJulvO0xX+SOVq4vOBDrnyFNhUBReaCJzjbteKQxNq46B2IDC89FN49f
xxqu5k/Kj5PHqXWdtlBTkFE40RBssBK1CMpDtZODMzUMSFIqPLfYp7BVmD1O1dJ9HTZgdO6TKnmJ
bBz+t83WrU5r6k0eTH6b/ExHbwGScDcXUhhC/hxHnaOvXYOGGPEjcymKJhfzAruEew9zukqQg7Tp
neUUacMlaxxQyjMJD/Fy4rUDHICyDtccQdCI5+TucFBHnH9fAtm37fMSSSDSGBAFLUSI0OaB9jXc
4E8l1ix7GyIjqii5ohiwyByLQPmWBnZOozfXy44d7tgyUSLm6J2nQSSzZubLGhC1wO2Hc9DrIcxt
iO4I8jMZe/DC1Pva+96d7hhY/boZq6skl+kee9zbWbQWQ5MxA2009mnuJCClOoPqLUDl09+cY7Pm
3bStEJNmXQivYP3CfvV7RcVPhV6dE/qpqXtQrduleXM0sGM7Qor4tMcMrwUXarKdYf1sUGLNwai7
2U7Ishd+YJ5rvXgQvQqa7jg5/tIdp23C3PTFqDquz+sCEfUSBYjyGu7TPdleNKCaLomQPZoHOe2i
f1ax27iXPRx8fcuUBrUXS+c6L0dnTHNt4yFLmDrN+ERwcL16eehke/cVHK8ngdadlHwNlMXICuIn
nNp3r4r67JbKBO5lG5wo4hsGbf5G/Lg3X0ZPANVnh6vfA6a0e2amsnfThGYZSmMzbS9ZJRNgvM4Z
+O2dyfxFMAYq5gZdsp+B9BP1o3cPrDf2wNm2s+dUoyxHmVpTOIeqmkKHElWe5XNQZbFmvEK40iUR
ssFosLNuT1UadWUe0dytokCeB1jU4LkCqg7+BGwp9JgVGyETmAz1IW5Tg/Bb7FjWg42AdFXT9FqL
Bpie8qqPk9dHSIznNruLilwdEwA3p+sPRpz6S2JqyBA/aTFeXhAxzMAerGWe1n7cnxQk/3EWzlzX
rC/RTnwf+0qCX8WNcM48WjRw4wD1mwvUzGs56UlmSCr8IzujTatmIgubts9DfFO7U0uud8qHDAyM
wk6vyCAsEr4JpHHbB2d7mr/sdyYWj5cwmL9uGZ6+F3So7XHZGqao0nSZf5RcLcF8S3Fp3J8VEuGn
2RHt+s3z8WItJbo8TtpO4S1INWfhv/YW7Aemem75Qio7de2bEJA0JLA6mvlLwe+CazVH9WRHGcIY
4bzPygRWheMNsaQJH8Ylco4TmHVrztOWsUwC8G28M91pGp/AccY9b/r+qG62rdWzA48lr2RWu93b
loFnfbjp1PgPI2Wn+buNSbo+epaVIHzh3Mhcre7jT55M1uZC5pw4irGxHhv6MVqUp8oM7B8hq2R9
cjsOALrGSQ9GbniF9qvjJsHyyUeiln1eMyfdfoRTQNVwwlr7Dwc9TlxC+CnsQPllRXmsuoORRDOy
sSI5eFSsvkrST2hFkuyyGSjG6zCsWQ9cGtPJFevC2blABi9bjrNv6J0xDSOefcaOM+NdWxM0GdES
Ng9k3/BuaiRW5jJLNx7/ebNL5u5RBUjd1inLBLTYIo3zNQ17EZ26zam6C0IN05dOtHvTMzfy8DIJ
jxIovWTSLwO/XnYdlRmqj3FzzP7qYv3CR6dUVU+9rmhtjdjrP57DztOnu9UbKD0wtfMIgYjNzgDk
ixJzarzurzaxj6fQIkl3qY0MIVCB4qsb8UdUr345DKQUl7YZTofRg3d2uZfXdwdWZ70zN1B+9Jop
qkRw6qq5bbVf/wGM0ERuorsJbDkqW2HiCY033DbIAAjlTOBp6IyZo8+RG+H8Yv0urR9iR67+JTq8
4z3BgPe4mp6PfYlM46PM59X5xqryYk4bG10DRAklW+bAMWC7qF4YNJiQyTEFm5+2EnIc8bezrzGl
I6NQo09T/l1NsiTr1ZGbox457GgZ0kOE/e9xYBYjUx2f85POdj8uw51w6PfZ86eYTV4zdo+xTPZH
UlcY/+zqsPa5hgd+27vpPM6/CB1cdW2PZiSIZBgW/hIh+aVCUlLdyTISqIo+eiagNb1IxMcmFzQ8
Knf3dHVKtHUYlWwV0WWw/k4Ck4FGK8ypPoggu3GOux+9XN2fYzjvM6iDqo4S6QVsk9JJ8gOSOEwu
USq9N2ajiMZ67kIuwG6Z28/wJkJfzAjbc+vG4H6WV9dw9jth4nzdYkOJViGq3LlXKnp0DtddGdpY
IXtwasfnJTgi8G0/6rsjJ16K2UptfmDxfxhtfPNRqLhX55AdrKyoacacMAru3cPCHHq3yMjKsUI5
wQg4pNPN3w6MtkkXWv4T0j/+q+Oui08CeuXLIWPwmmwb3flEG3N8cHPEz+HMDPolyOBDL3O1mK/a
aViey+S4vILpT89ZOrcV489i31pWM/WlnUd1nAcG+wNB4Rz8Gzu/iXKAHrqa1gtsCGtKSjNr0oTP
lFWWrv9FzmLDax1vHr98lFQ9+BBuj4xSkfMLHmVtEd5N8etiIdsKHH8VodXj6vNoa3d/MpRZewvp
TryrZ7OM8JrVWhJEzNp8c9vM/8FkNn3e8f1U+aYzty92RMfeVXlbhFNZ2E0ox2OhCtdGfV1CvZK5
MyXd/CQ9W5sixRuS4Gu4g68JWkB5TSwyod8KxHtDHUhKR4mAXLQPQBThjEGB2N18MzJFWFbzzp+Q
jZEcx/TAC9eTrAOysMTmX7IPx8z2yzI557XeEVaYZvEOgrYP99PO6elLoik17evd/DXPooDGVS2t
f8GnIUMdMKbCx+8YdK3cEO1SZ8LAtiRxSdw+27Bfx8so27UpOa7sxCWE1APnpA3p3EHq6DxMgmFn
FZI0dte9Z/qqqR4qagFFC5GBaYhl3To8HnefhoMDtozTaXV9FIkmhsNlvLpLCGMfo+JCSwomxIL2
LH5bZMoRemMZduiLXHNdRLd/bhCMj4Bx9BG5P3RsmSrQZX2iLe6uDqa60xMsevaeIQEYTkm4OQjl
FxFHxeYMR3DrUKSaB8gDToNzIKw+CSKAayjIeUTK2gEJFXFbz6gNp8R8TWNmowKI06svOh6g8fsl
U+1JxSL0CvfYXYg+sc2vqnNpN6IECz4dRxOqWrtX8dXfUj6zwjA4WPv0XyQ75w1VTvKyVwq5wYSt
dvDAhwH7Mp0/DMUU6x3R+ZyyS80IYP+sBAaM342a3ClPRusveR93dfQCXxE0siSuGYv6Evd7z78N
0HS8dvDLHmJ8lMYn5S7R8bVJwW5z0KeWFPA1CJqiD6dtOC/xEX32eDpZwfhRb6dqGZKnbklXk9+V
Nb8AyAWxa8fcLkUwyvq16hSNveAle4A24RgEEaPlmYif5a3Bby7MIwu1eFnXGtjXLm71Pa7HIz3T
iR5VKaoJhE4tHPYiwSvXfRqTwF6DY6lR3tp1pONuV2BmvoTe+Z4kh2IA7Vv2WnYdhNXPFV7oevcA
i5Bt8DbbS+SKBdW/6s2b44QEYe8pyMfPcQ0UY8s0s+uP84jjYZ7EpQyi0dsvorIjiq9YYR+WTOyY
nAl3UeZBcNu9w8qkf1SE1vE2pMv2c0ZR0ZRzFHLQfNTG+tqqRLBemCx2/yJx3DOf/MYuzbck1I0+
8zVjS01n6Hzsy5zEp67mSi7mYY3Mg5Z1pRKUHmHwSbPZsSPNUgG7Xi250TlgwrGfk77K4vPe9vKO
zvTZz2Ty0t/j5psJTfAYvDtCLd/D2XHZV4Km6k5jXG222Noj/bJMfdeglmQ2Pg9x5znsXNZTQ9sc
4HsJh9QH1Wfkme1Srnu645HQbdH8BrcSD2UiWa8pEh3jrOROE/A2EZLuzy3cm5duaQKigwML4jgM
TG2f/eyYVDnVrUEbo51Zldm4pn553/2YATKM+vD16LMv0tjqXesKDlU1bVtTHbjTTgzI4lEka0p9
C2vAaFosVjKMdIdvhOqsf1n76c2T7BXQTaL3LT05ypfNreUp/Fujqe9/hi4LIkBTXELlvmlAi0Ap
qmk2OYcpl6hu1lPcLHX/iwdI6GzLoLqVhvVRbFIozKKMg7D/NVEpn13tmp8ocvuoSI8INdPs7dFS
HIsb/9pMMEfnlUu0ZT6MZ+er199XxiCiKdijrDL7O2Ch4bmfUJ79Vqozzm1BI+2WqPfa+bHbuXHe
jhpis2jjDnABzhdY+NSZXgw3QOVq+UtHFLrnNY2N/9AbM07PjqcUV5w59H2a0pAlkVKBh+7Bq/rg
cbXRUpXIBbeYNfR1D1+jyYTOreu4D64oYGO802rdosyb/L25qGPR/bkJl3m4Rkstkoedau3cgIqh
Qz05w8qTaLt6JYWycc+1H8GW10xnQB9pvb62S8bQ7kbh/KGbKbb5FKfwvx4Kqrc4W1vCJOjEsRLx
WQlFaNFAjq4inbnnj3j6PFkHZXkME7WfEWR7fOrKIpLHRM0gtzsCLg2o8X28zMqR4Sdex6Q+mZVx
vqg98PAc61snvHAlHlshPFYcrpnroelb0Yjx9fbTVtTEff9k73h+G9Sqti/ZMgThSWq3+h0v6E/a
IRqqUo9V87c2YRXk9Rq07ZNJrAMuw3pW88nHO+c3AEf2e5cJk3Bv3Ch9HRj6ia0Y0bf1lx7yDMEx
vOH2Vu2s9p2GRix0olFkOItHUrnnpV1tc9MRYmDuKbfRCNmD2Z4JLEurT65b0R/7OvWnF9ztmrbc
FAmNcAlxsqQ/Q4exgZd0sN80iYrexfPUimVXNWXepz0+IIHMeNjgqQqRw5y9xD/oOfDM2JPpNLJy
MW/ofQbkboBho7k35K2NJuQN0puABTBm3gqaQsu/5CA5HkUWOk+eBzpbc3q9iFQfaOnpXUBAjmcB
LnAU81L53A2Z6P+2vG9NkcI9Tx8qStq4wN8dA8jO7XTwK+r2fXgfZ1jNosFcDzI9ohXTele/J4iw
f5kNx7inhiNSc4wdiQ6anHQAwZiseu+71SVoJXZ8Rz6ubt9zLQ319E2x9AZvtLvyxzGZ/V25dgte
M1NjQAlvOX73ldjCYherdvNoHL34Oz5oE9rRFj1v7jdG8NIdegZF7Oil/EKbyKbnIGVxnEWd5JBn
Yxfz6Ie4yOcI1Y7mWQNSeac0MxgjbMLR7Z9wOsCM11SuhKWxvxGI06LT48M2Wfoi2FRStMt+lzy5
IJXioQqrtf5EtnGXntBxtf1T6Kqx/mLIvwoU3VPWCrQMdFdEekCfp18sIuf9K9S492NxIYdO7Lw7
w6lZUbtwNTcJxfWIMZ6ox+0AGvei5h2nkX6/7h46axgeY8RzUPn3jRs27zTzHz50p2pwqBTV0HR/
oNZdkD1kA1v2Eit3wochxa+l4O2jpiCwTn+sSyfe+wR6h10aIUBkGV+989JnMW9Q1awEXLGS+knq
hOF1kaH4jAL6vshryP8ludVGP1TiHuIFApTmyWA5VJeJt4ifQFYBlQsaEvXPFkl2Jzww9z3uSCeO
jjZma2K8S5zd1tPpJxQJsGzDlpCtFTODDTDObZ9RiyfY/yrip/+B/Nb1LQZKkuc2RqxEp4HUnptr
9eaSxU9PPFXe0HinloYXGUw67MgiBzcQ+rmmYWxvOumO7eK6o/rZTYzxZXwEdmfs9wjxSrpm/mci
E/9s3Hniahi9ruj2tH+RlU6/eyyD/EycTiFFrD1WDHHwX6Jy3CTrocqT/U+lN8d7JHKHTQnE7O1+
8utsufV6jdK8Qi0XfQpW3W7fOxVtVc6xTbwcAWelyoQ0V1luoYP+d8oCfNO6cQggw2eTfqOrJpYi
Zi2hyVmGYCkNzT+KyKyyhieUbJW5b22Qw8RXT4/1P2nntRs7kmztJyJAZtLeli9JZeS2tnRDbEvv
PZ/+/9g/cCBRdVToPjeDnumBsjKZJmLFWivaqDaKJfrnWiVGN8phlVeJ1r02lQQZjJOs93a2nuto
Rp1JdkcdiXh+qVA98lFBDolAHGeX90bZygNgRd0Ar8b1r7S3LRQ3BiAoaBNCmvEPMVL/rafO1my8
PCca3XgWDNoUu+W4WwnTjzFQIb0j99ajvkHy5eLeVxVZKlauXyK0SHU/ecwc088hjyRmuazbsFDX
mdYqGYwNN71Hvclmc0Sr3hCnu/ZKpYXmIz50unI7ikQrV2HfuMOxAukj9C1zR1854PseYZeJ4TiH
AnpHWWr1C+6nlblsLIp9LtYOLcU5u39xg8bvXsZ+BIcuhRk0kLumbdp5kf4HtIbvECLAdHdq0xSE
3hxrvlI/SrGkbmjwJfUWD0QdbtbKKnTFRus44RvuOIVHhSdR6lYOBU0o9YF6OwSOmyxEEuhPNEEu
XARBAiqO6XkVcJqnKM1qGJvmiZpvCisnRoUA9B+47soSZXdbQ0IGG2UlTyTn0cmsXURFAFFZsjRg
zTZrewxVVJfVpJI2FJVqboDek/5ZmSlugUaatzbS2m7Rt+FwSMj5aAEQuW6/TduJtEkBWr3vVRbl
2NYUK/ZU1Noc/50q/QV9PidLp93skQUMe0A62K1UQAJZbjQnyigxtLqGxAhiIyqJbCzPldLk8cqL
MxJ+xeFHrA29tH9I2SA4AAmFh57ooiH89vB+wnh6RPPNcUgKiAkTubNT6CayVO1URcQLTXAJqum8
mLTA/pmqYcZ/B9B+qWNVpV8dYfIyo+D0zXMJk5d6N2aIBxo3uq+QsWkLG94iUC/Y3AJCOfAKjxKs
3xys+Re3L5bucOkRDfJJernpA7fXFoaMB8675+A0RoTUWIdgVOuzFyjD2Rdaqq5gMCXF1kyc/i99
o5RqERo1pUOM0JtnShj5MyIknilbxpGx0yp4+LclRctfSeSiWxgj2Rpr3/SjBxyrWjL+QjZHI6dC
PzEBGuodVZE86n0ZizX2NnAnvbEPb1ysddHkpWq0j83csMj9NemmKVdwkDsH7mAF+pdrCAg/VNWD
/E2HkYTVBTqfKvwRwImEssiOSG40XSm6VWkYDtIRDwfAe1UlDT/rRWqXN9xd7V/MALBpJ7lq/G2R
GOkL/V0UA4ZXmFVPYa5nyiZIY/sYAE/ytgYqH5aJQKtrVZCRBVItWAh5qFPLI0ut9VsNVWSB4Cnu
9W6dpACZ38bE8M5dT02PNnaF+hCpdlzehg7N4Na1zGVw7KzKKG/dVE7U7MbR/HXcE7EjRYrGX2iI
KR2R2xDMkPpRc6ZG7L3aFfES/w/X+CstYN2FosbIDegtGtFUqIZ2uCvHznaWaSzcE54wQbNue6e6
75Rek3uDQrH23S1d+aTXYfVj1LWugKjU5Jj/xzlpKlwFp7bgTiQRTdCayME62rKg++xLNVbHW/Qw
mX2PwHp4lGkEF6IPi6ZbTcFYfVPllt/zGWOEfug9KKT1cWgrqzAvCyiUQSfdtVATHguYVO6OSkH7
XItUvoC8hOECKhSO/XCKbZsOjV75NtJOGZp3qw7qAtlH8KMcnfrVSSOFA9jrCFJ66Ke/BRESFcQK
GGcJQbpvXzolaqjiNdyKG4pAUqeNeU8ujKqopmOIGiOSczyuIxL3aOUMWa/TWDaBNN2CQ2S8CSPV
wYaWoOgm0tw3N7pKbH/vdJ3jnC10Q/D8rM57UAAN21Nvdg7mDJJ0hh5oFE/tNZJOt172SgqfJkGm
Wi/VIivlTpc+LLSIPMJaDdT0nCUNvKqnNDJaFHQNQiGKvpa7bnWp6vuiynLcAHzKW3mpVNW2TWLU
rH7TxCutDEyT29tNC/j5WEATbqmvOTbDlKLTPANvDWWy04B7JyFbmaxBI4yK89OPybINBblbowt/
19FCxbtBEO/CcA8ipftOtJNIkv8uDY4R3Jn6D6lb6oyL2E1wKQIijS3edX845ugIvnWihj6b1sQS
CylEVzwOuB/B6BthlfJzbSP+FjhWE+yLPGp/Rz4SpQVcpYL7Ibfkq5EqwzFSBzZhFmR5tGmLJn/u
wz55tIJ4BIboiuGt4bH+3cJQMSepVHNO/UDJV7RTGQT8fhVer2X3xqPhDrAIjdKWL7GfT1fBYLnJ
EtldGvM9CPWWXQ67chEUNb4ttQ4jbOXwO63FwF30zcBrArJVGXjfatePgkcJlYvSP/dq/FiI3n+O
ErsfYCvWzRlwuMzZiiNymsZT7XZHPQgc3vDqxNioGoLdRQ7++McaiDNXlRzDYz24aHTHxqc/Xoo4
7inGs8mFpStwVMEdfkBmQ1vNt3rMbW+RdQqEVZ7GHyrHu1xBI03fLOB3rHdQI7Yr5BwYGaSdai2p
TncvOCoNOmrEMDwlqevgO22rirqtCTEP0CL8F4hIcOqNfAyxZ8O64wWRV1tucN/ziq0L4cmDKl5F
xY+Rd5wYTI3kI7ml7S8TmcLuV4OqvId20gc3UJY8/mez69O9iedLdjfGSbMrxrJkl1BRCti7ugkV
mrrAy1BBHVpaVd0eozHT30oB7XRhgefhT1d2IN2Kg6QHLpEJYQpkuHrSScx/ofVI6m3iltpf3Dvo
rdrj0ItlLOV5jM5bb/oajQjg2ONfNDYU+NTRQC6S59R6i1xkcmlF+eBvyH9S5WiVY/YNUExMhb8u
feHSTY89MYG6BKa1iZaqgD7jlu4Hv7gBGm2BLKx37gZsK9DkidC5AS5G7w8ZNokedHwBWqaZgQCW
TW0TJjpRd7B0iFlceXlHlFEQUi2CKObCaWOjMp9bTej+D4Qrnr9NzTa8gzklHTBFrH3YtNAyckDK
fgegUlCq9hs8FYwQ/uTSFKFL5UVXLbEcc6tDHWCkzu+JXHVoKSKo27GyO4OAvRjK2wlK/hEI/Mph
J1jyOTKEA3TeoxY7ZVpXFQ8Uq1CZJfZkbqAEkVYeY5nW0bqxUuN7HXpDuEDqHJ5cCk/E8nCevufa
gKylFeno7VolGFIaKwykyE4btRQAMi9OQYsm2gYgPBuBo0Czl1htS+J9qxi0Y1qN3klFfHPXaCZK
7AUXXBk9Jgj3nKNpdalGlFaHaL+Xqq4qmnrEioU0YpOFheHaS7gqRvVzTHAPL1cgtvBlF4mtW12/
waIf85d7CPlaoZ3toUFhtdV8ESSoelAEJt6DM+CxUNzaElYwmSL5lvTWJpp6w0Kigj482OM9bit0
izC0WCFOLf3ih5mbo0oGCOFpFQVtjjQ9NS13E7g4yaarrBQiC6AdE31Hy6JV07955RWQMilad91B
yein9whLfbTXIus6Ii81wEhBZrXlLhqpDX8kDi7ZzegScFBh0PP0qQvcJL/xuQlJ6GM7fXPwVFLP
FUX9Sa/NJW//Vtqk887CGhwKN7aIHBzd+iBu9pFCnX9Li8g6xcbabAFbOo9ey+Nglsl+yDtf7mpw
Tu/gdEI1b2LH584U1egnq04Nrf6x5kzTOyK1TBN1Bp4I34pGhONtZUeGe0BjhOJKkKCi46IkCiNC
4/TXYgEXD2HWIuV0GcStiEjWIB+l8gB4gninj6jf3ihY0tF8DBMYTs+ISwE+RjG8HK92Bv4slfR2
QebdTeBegdd8l6Sw4WhVeW4GO4Jb3/TaiJjYoUoA+SJ8NtrS/CGQ0fBe5J3zoOVjSg8KAcw5UF9E
LhQnIZEN705KIu64xiKy3OGsu4benqhP8YZxIvXnStrY23uc8WOrtC2WB3xu50YxSudX7xfez4gF
GNc+zHAVoAFkZ92UZvUr8TvCx04PAD8tOoctXNnxNwN37NDO6WJ8zUdPcXciypVyRw2v/9amVrdJ
TVNU27py+/aY9iW+KzakgsfWAdyDO4EWeNe7ObpTPIA69ooV4RbYsgOPY8YLe+tbcH/gTXI7YBtE
W1Cq3eVuTMa6WGd1kT0Mwz/vndT650JSiYNF71PKREKTmkufca2l3zlaDzpuRKhNikbvd24W+S/Y
jgRkDU3i3CFoxfOETk4ZvU41uoZDt4CmGhiw0ReAtk2243rPubP0Fvuf0ffvAbu0ckHaDkRXqWRg
E3ClyXWFFvOROj71aVnEymnwfcDa0ksQr7ut0/ztOrMmPeUA5esQUgWpOhhxBjCIMu3oIRJ1sX7I
6B/Vg6Hc2mMNa7qnMwzNCTDxEbeNzG141l4FgUKlPltwoJI+XPsyr5ia59bjnbAAQJGnl2677Crw
6IVotZGEpNKFdo5L2Qdbu7L9SahVFOqdaFEWUDRQwO3ysm/7lZqQcS3Jf1UIFEMIGcvKKiQlXovV
AmW5cOFVQmYrEXndH2g35H4ujFNnoflWo2+zyvKQkvBebzM8BMc17mDGg1/gmrDCu6O9VzubOnfj
uiROEPTYZzGEt+faLXQqxk5VrSwdlBnunFreYwETgGfh1lDeWRiNfRuyrnePGR0dXmx1KFeREE37
Okjq3iDogxMS91K053xTrEUwi/cfBMeydRYUdNR0iSMgFi9aCBS5hngCyVViMgDrgtRMQ7NZGi/5
lPasXMMqPH6xmSd7Rx/d51K10D1TvTUerVwdVojL21PRlvFmhOnqQaQ369/I+CHwoBABeceojmRj
BPBV12Tx6gnDGWdSLFMsXYBARmjWEXFrawWdE+YdEJEhEUKcQF6aj1TbRVLGL1HSxe6tHcdKD8k7
VldJaGIY4Gg2/+zkBi5nndGNh4Kk/VeGzgCxutKFD/5YGgIxHfKYBRTkRlKshFy8CXHRl+wzp7rN
VM0VOShTmT7kugeOkqpp9TfV2vxnBjTMLyhTmyQdxGD42RpJaYHDFv0pAdrqFkHqSuePqSoUjyQF
+q2nRU6yhHBUP2IjYeaL1rcTsqI6T2k5bRbyptdLqidVavjePjMre1w5FJ/ytd0IbK1taPe32mQ1
tB4yvz1xsbbRmhIThDSN60DZyiSz5DFPmqG7RQqAYqLDg0TbFwEaMYekGiKgWlU/G+7+5q6hJuqe
s0oJDPKUUaxUygDxAmonznGoDX0l3JlJgxgs0C3/B5KBEEpw5XT1yfd6s+Lz9PC9wqoxN3WOLPdU
U1HrDmrr9pRKULQE0QYyg83G7SKkgRoq4F8BGPAPfHSanzj1VdGagKK1MApy0DzyzyI7WGgblD1Z
SyvQB9dZvC6oP2V4QqCkAZQIWuhGLrGUsnSwMI82ZUzixMkKqAcug1Iq9IaKXdu94ZbDN9KQysQk
wlwPP5p27Joz4nz8bdn4uY2piTdC/quXRqA38uRVSgqPBUVx0PGo+YgzyqXGZZ08gAGNaDRxNjc2
XU2fpZ1jRAgUKbM1cjPiBKnfDh3ltgkJFqwOz++K1HT0l0Gs1b+7ppDnRMcHNl46DSjPYcByHzOq
1FRpv4ZxUF3cwrRJ9O8alhKUfw1F6e6BqPzyG3RJ30PbDpVAX4VwXqDECAqDYIM4q6TfAqs1f8Vc
NFBAJDUKa2x1Kj2diScjvDYrXnUlPHTo4JRcN0ke1e4+7uBQbnHrKaut0xGw8CBC5KBnVlhGOWRn
08FSsi/D5iZLE1TJflvKQ997queAUvua/DmmenknUtD97xasLu1cw0JUl+U41PZDmNeFe+cglgS9
yBUFO1/Ymt22QHirfNf0qs1oh8Jfe4wt8P6dU5SU8ZG/CDh4yMQjPVkJ1yvua6VOxb4BW7AxYRLi
MRSB56xGVRBcF1EHvUeZJJGF5tXqjQLRJtr3qLa9DRcylIC61EgznbLGbSCxbP+NDLOvtthZNudW
WEW1DjqzaSEq14q3R1zsqcu8zQZUXcgQNOXWBr3Ht8t1fPfejXLxK8wVr9jndkGHbFM6pCFofM03
7pQai6GaOh2GTp7dRqANlrSpm1UQY4rv2cgLmCOkS/zoxvdDtX6zVQJuwAGk8OssGAp5NPCn83dZ
CAkBh2sMpBYGSB4NVuLQi17waum8iaVrqA9ZUeXZiR4qeFSXUq+qc+UUkN5Gvpm6RynkEbQLxZDF
k97kJtXppgL1aLsw6FdJ5evJGdy872+kCflHaaWJFsDSMxc5W9PqhIr0cTxgLzv+1u3WCCDm1uHP
K/ain61sBU6GcEkMlV7ghpgZpkdtotnwn+oDzOEmeBRxsk5g4jEgFCd1MSrekzfGmybT9vauXi75
Ute8ZycH07mbpy0FVvc4fiMenLmGKozRxpbXHLq4GNZtiZ95CSuKumyX78jJwQIJ5eU26otmo5jW
a4qCbK+2vjh5KAbcK46rn8y+NeFA8NRVSteTi+lkMf/O7NtocLfxs6w5UIxYt8MuTP443ndss66s
/Cer+n/GoeEN9Cq8eOzZytM/qxFIhZqDfd/XT9ly6PfWwVDW9dLSnoL0UK6kt02wR1hmtG44Jdd8
1i+OD7A3dRMX/IL5+FZgoTmpmwPy6eXYHEe8JEgAPHWLLt/h8TByaPZ/ScWAYtf5xMWt94P8Kzpl
k2fRlV3w2ToWUEpVp0WnSc6nHiBljfaxxc/rQMXj5BUbykqHsHj4es0vDqJhAM4us0xt/mmpW8o+
htV/0PTkHpLbrWweQv3xPwxC+gY0TrQi9Jk5bZR6sjZ1tz1g8PrNMbU/KLrvbV9esSmez4XNybOM
Rs5ywNqMuVmyqTiVahs5DkPBS6k9COvZLq4MMT8JDKGpUC1MTTOIo7TZDiHaM2qbAOIU5vd19BC5
f4Xzs2xO/2695qNM18O78xbgoz3GpRaeqvKnCH7bzmm81qrhwlp9mMjshsmV3vX7QIYnK3h2jaOr
/9azK9bH19Zq+gnvZoGdV687LbPo3LPhHVkrNXwYqn+5t+ZrNf2Kd6P4rUSnozIKbnTLWMtwjPmu
m/f/tw8yuwAD6Oa83kZ4kugYIuWPDetahFe++vzd+f8zITSRUytJVZvNhApzruSqGZ4mP6sFpZcb
tUbL+fVMLn4Um3KuwUVuwpD6uFykAtBisaA/+fnJxpU0xLZSC36X3bXe69r8Mp2mIwyOo7RIxaWc
bWKrTTXVH6L4FNR35MdBdYdSex3APRvz18EA96FSgtPiZhQn1/oeYREt6bTXg+378PYcDKW+nvpk
Qf/+UZ3/IPlx6n096pi88oP8UaxjjLQCQ1As9FalkqPK6hbRy9cDXlrr9yswO2NKm7lmBaxwap2t
+JHiUZjYVMaurvS8Fd58YrODNloFsBvkoVOEE2YC9RWxFvwSjMOcLcZsDuq9qN9YUOi/nt8/O3K+
ora0eCOkBlt4vmMbO9JU5AXxyUmVE9o72FhnbNoglGMBpzxGD9ZPco32Lrkx7xKMfwBSr9n0X1pj
W7ep6kwBim7O1jiUvtEM8L5O+cpv1r5iLJDh4fJ9barTxf5pqoZmCojqhrDkbI0HzXYhrNXxqagf
AA0X+G7FhPnaq7uw7vUN1kzQwOLllQWe9yCwBL0yePxNlXDEFObsSoggCZVAFMNZ0B5DJROqMBbQ
V3nYPpjdk5bdAi2FpPyNtbXFz76Iz9O3gEIxYDSV74CqNkabXPlVnw727EfNLsM6CIYe87Dh3KDd
G/qnAC29g0lVQ/6rZZuvl+DTpTgNRjwosWhxBO0HPh7aHB9JI3FZAct7ADtYlOWffz+Ayd+fmnFg
5aPPXnRAL0gqRj6cO+pAUmL2rLx+PcKnBkXTV3w/xGwOStsbNrndcM7BtUz7ztd/M+ejHq07DKAp
rO5xkWgL58p3+l/GJXuwLINwxZmdDVBDXPTSdjhH6bHNXzHWWymT+ss5KTaGOj/7BuPC4spJ+XQg
mSzLaNEciF4RBHwfP1iFIqKgKjyeFWyJ6wSGPWcS7sNBv9a9/dJI9DbTyJB08DN1dp/bheuWnVeo
Z90TpIfl0g33OFBDtTl8/QGvDTRfRyftI92L1XODQP2ITlEB8MKDlYMb7+vBsVf/YTxLgPD+E/rb
szd6IDsli+vVs6iiRVw/OsRPWKwXyf7rcT49iIKGuoapC2Gy9YWYfSrDg90Cc0JFQ22daiPa1sWT
V5SY8+gA/OLcZurj1yOKz3cHQ1rENrguEKLPL7QEeXSld4N6tjIcOmNd+Vm5pv2cjBQLEpyjbg1d
ZjcVhZ8bvRq136Lth41ZOzaGt2F1TEKKIqOG2HThemFy29cwpPEBM24wo1g0df5Wo5ZA3WvUuxZv
g0UNeL5UOuWY2Ea4xx3Sf0Wl7F85aZcWUk6djzWbHS+M2U6EjpEhXhDqWese09cQe0RtObarujzm
V7bihTNNJojbINgA16E2bwUGfqRkVe5wvPCfjnJtk5vmOhhvpN0vcwxaevQd3YhB0Disv/52nz/d
dI04eFxzSVoEdh8PdlZFgvYP/Xi2TGWDgB4DCWXTJjc+DKhKvn092D+J1If3VjCaLm2a/hn8h5jO
5LuwPsJbBpalNZ69CgcclCm3vom7fZh81xLqZ3jm4rNV/8yQnKK4WdVy/P5ffoEDVsWXFZKk8uMv
6IUBoxjzhnNVKWyv8hvQ197tV11o7FH8vqE3hc9s2tGiIbL7evBLa82bT2dAg16SBFcfx24Cbwwr
KqdnmVZP9k1lLZ00fUzGv3a+/T+NNG8D5lO5hPZv/vNVs4WO+Jia5k0yxnulQx9ip9++Hu/zXTrB
DETFwFMGD8Tsu6YS6ogTeeqZGd40prvBUBdhff5gt1dGunhUTGA8di1ScbKdj4sIbuePuppwKk+F
mUGe/xVWT3RyCpEKKS6NqWN1XWTWtRN6cYbvhp3tG3zaZBKVDKtY1aZst0FdLhUzP8Sh++S6Al7u
2veqg5eX+O2usEpqlO4mcKJ1DsBZXuuOOMWl83PEfQuiZRk4XJmzndSLrM3wulTPaRcHW6ft/9K4
pUN0jNL66y97ac+SAxiqo9ESxpjvpESkBoxA5q1Tw4hGzG53kM/y7tlABvr1UP+0v53P6v1Ys6Bt
LPu80ONIPXdGg1qG/hxLSng7XUmfKUwfOyGVZaj3d2NR3lMYuE1G/TGJ6VeMJdASt95wXSUQSg2s
yheWgxlDqkmkMOrJw3LXH+t7L9DwglPKcZWBOGESALbtar9929gKKGLLQrhrs+0gtorq2tX3OeS1
LJ4RE76kAC1zZpOzaKgMha/kWRYG7rCyPjZR86IaY7hM4pSGOTL9ia3sPiv0N+orh8D2b+IyE0gx
5Q5u63jldbv4e6RhmIBrhsOv+niOCL5ATN1GPde8povOEOESfqJ+ZZTPx8bmhTRsSsHkO7Y9S7BK
5MmKlJ442yWs8FzcJdZxpHEUfFR19/X2uTiUQd9aoRJiOepsKIiXY9CA8rF7yFqwbfNxaqSgCeX/
64E+Hz7mRKDDbeeA5c/jAtxL4tEcGGhsKswhRDFua1robL1MeldiuYtDmSoFOgd3BlNMIcq791LR
hiRvCJPPJXW2v0hTgqUXdOkvMzB/fT2pz+ecSU1BI5Qi4aj27H6TGOAajsdIKYVfSsM4etyYZ3wE
6ZoUX4FbtSly+njQGYy2vzZ9lOkZP88moliPKhokiHMOIo+ekMLyM21sdrr1VFtvCcXKIPiGwgpr
x12Ehkz6V7qDft78UNJMYlWuNJvix2yvpD5KpaKjJYE9QJklDEhWqZqY/2GjEOtbOs+9BkdsNgou
ShoVsE6cCf1UKvA6vCWRLsXD15/u0sZ/P8z0799tEr1E7EsvSHHOYi6KGyW4xz4SzsnXo1yI3Viz
6ZlnRuz7efUqr8ZccXG9OofyzwAHS4meapwb02QXxX8gRiz05KVO4ZLefz3wpTPwftzZKg45KK20
BnH2KE3piX5rdTstrzdfj6KJC3vy/TCzVZRmLrsx0cQ5zVBN266k3xvEmaoEI57YZ/QOqNs9sXJ5
xDY4uMHjLjlEVhTcDcifr/yaabDZAbG5fnWd+5m7c978WK9TJMWdZ50HGAJkpORHmHksvNKSa8xO
m/XXk5/ChdlwjkUG53BH82Xnw7mA7Wak4zPWhm8S/2IQlaXX34ucHVujIPCaW7+orpzBz4M6KmJe
Q7dNQCBC8Y/bFsp+i1wmss5Boe2UdDE+xvLcDdpdFD7Y5o1jXhnvwhdGDa87hEs0OLbp2vhxQOmG
PdytzjkLrVkXGA1UwX0R7bGMxvWqXBQt1e3mWZfa0kJbyOVxZZX/iZU+LjNkSBvp13TzEbtNW/Dd
QXWg6tuhPvj3SfPDcE5I4xZ6uNWg3kT9sml3fo/RG0uOn7qS3MOTGoeDhToD35kCj6LGTOiA99sx
iivIxKWVsWwid0dK25waMn/8YRkKTRgDmnuOoPZD2VArYqwbCLAtBFyfDo7AB4gav5ub4GoT0mnV
Z4vC15iKbgbRvG3Nnrh2lDUMP8+77xrxLS/3OY3Zmw0wFH7bB6vp1w4ekKWC140zbrPkYARnTdl5
QXXlyF14lChNE+iSwNBVhUT14yLA8keMoUXePdqslTS+qSO5d/mY/RJUpQ8QBdXMW2LpseryV8u7
8vxOs5yvwvvBZ6uQpwbK9QA9bJTam2LAUBlBt6O/YS+9zGEXaW525aNfWndKnlLyPqkODYQ/TjcY
VNh3hvTucYpB4BTAnsGxztlhyHANzb9w0qfggmMHg0m35mg+nYLGwRos79484F+nB/u0P1qds4jN
aJ0Vr4p97aB9CmYk9XWIDWAMpInqHAKDxiNMbA/C+3E4ertY3w/eQQ//tqxpFD41OuVRTLHzzWB6
x7gD+1tq/a9whSuLshTK1lFuK6xQXdwTi1xZFt0WkZCPm3EcBlfi40+ByMdf+k9K9O5K6GjgSBux
LryvuldJw9vmz9c3+6eHZPb3Z1cOFk9WZbr8fb1F728XS/R6RfCjbV7//Ti2MIHKTJ4POY/o7Las
02Ecwvu6e9HL6mjnnNjEHO4Dr1OurNmlr2vrbCfiKp4tdZa5pIXR1UrkMicrSbdqn8WYABakUWOe
7aqhaffIr64EIdrnD0WFiEjVoVTkGLoxW8i64rmvq0g7JAnkUX/y97o3wpX3fezuDe+mSu4FuJl8
ovkH/R2VhaWYV6Z94RcITZ1+hGkRp88v6SqIauH0hUD/0RyTonymV8H2335F/i69qYkCHE6OOv2E
d7uxoXdD02ilOIQmPR/xGlFfreSvaV2ru12ailC59rkRJGSo2d0jkVcrKNgFJsuQzqNNZVzZ9v/8
hQ/3Kfy89yPMXjSUyJ6lR4ygwPGbePaTz/et6iL5zdZpe6zabZn/bFJlnxsvdrGi6411Jd64OEnu
9InKa6lyzlsRumIFSWCIg4Gn7ajSVjhcff25PmNh0yzBFOgWq5oaDJWP30vG8AszI5SHJHQ3rX/H
i+20KR3oMsTdv53gaNOeQubJlafy030+DcsLSflJ0Hx+XqKp6JBmjzJBFZQswyCFwv0H0W9t7wv/
Tglvi+zl63l+ehxJ1SAymUBdKleMMTvwfjdGtJa0nQPt15ZhhDwtztcip0U7VikFLhzFlQl+jgWk
6di6rlOfpSu39U8u9O4gREWY2xqF/oOBll8p6Z3j2vtUwxN6aFYpvTKs9AapyULBME8rqSApeCvo
weLreU/H4OMm/vgrZncOV2jjYZHvHizxZ6CXUnoqrCsn/toQ8uMOUoSFsGqI3QNyzU0Y753upsNB
7T/MY/LC4vuBm8zLQ0T/A5BN6x4qr8Jp81wXd41zheX3eU9a2nQYjCml0CDafJyITgsbLR5H/2hH
N8Z37ZTLtRr+rpxTnNIdtfzXZ/vjaLPcZaBrxwSX+kePDkfLJkEzr1RQuL9eN+3zxp9CYyJyKU2m
NMfo/M5PwtwKEHaO6T7JHgNawLtL+mMPxYDy+VtCrxUE8Wvks+W47yRNlax8UgOeELitQ7Ndu4N9
5Ud9jig+/qbZ1AuRK3XUeeEx1J0bWojIztl78X2Lf/mV2U977+P2t1FVMm/d4pkgdvz4SWOspW29
i8KjHdSrwnrJ6ZrnL9yT56+cewKyIz5q/R/HOH89rrwwQ82C4A07gzSDVODjuKMT1jSrauNjjN+n
j8vcggYcCxMnjLS5bbWfWpQu09/S2Ia0I8GkDkPNhRLvcB4SCgbli+gNmZbd3CrKusMPL3yJKfL4
yF0Q7ZzoYxAWJ4S48ZssqTgtbfXFwQDk6zl8fnvgzkwYqMRtHYRtdhpCEApRlGZ8LOLstw19Q0dz
9/UQn2+Oj0PM9gF9+By9pjHX0YMkk7X73lwN5RWg8NoY0w55dw3LNjAGMTCGgeOjelsFayGu0PM+
w1q8zHDnLWRQNKLU5xeHivOh4Va0aVDKYlNZZ6181EmIUKuj31zFxh5tyaKroq1/jQ/6OY79OPJs
Bd2ub+SY1TQhtB/fZEbhKKbJ665CEfL1p7oQJ3wcabajKwqxae412REBvKWtPHtN882AkrK9rQ8Y
aftX3s+LMyOttG3C1OkcffxuuUyS0EE4d0z0V6UuFy2mwiJ/LdCnBfjYfj27C8dVJz74n8Fm14Ta
68nU8oLJoa1ATiybH1a2hVx/LdqaVml2HzEQ0gFdA7n6RNvCyXQso4bv5Xc0S9D2pn+DpNuqIcWF
B6zXevNM/wMK+Fl7/HqKlz8g2Ah8KSJKhAwfF5T2EY2WKUV2xBe+9PHbfabraJmh7Hy21HPp3vXh
lVvw0tsDEAIlmnou0ZAzfeN3Z0+tAnzNQis/Ds0P/U9Cd0PfpQtfta6UuzHbmd3a/SXoh20futMQ
ORi0L/v+1WrXpumtv57+hWeQH2FSrxe87ZY6m31IBxzVStP8mOWoB4x2GQ3eEu5jKHbCyxeeHK5s
qYsDmroF8YN4xTJmA3ZD7fkAlvmxMr7D4F+q3SF0vVVoHivc0hP1ynAXdjDUXWJNklp4EXNpSmGN
CoYxIqdLng+hmj7yQF44FYXNNfLYhXfBYPeaONtN9bg50IuJN2XyIimOqJoxSAuXXXUlPLg0AvEX
eBKbFbR1+vfvto3IGxTlMi2OVZBotz0yqDWOGtcumMujAFdyZRNT6rMzPzUFzFPskI65XZW44uTa
Gd3xNW7MxVGga0xbAEhDzuYCRzOJq2go8JTAtjO5nVzUv97Zlw42sCewq2NMFT51dsoCPN8r3wmK
I+16FhJa3QlfRrXeOtvUO2i8rDbtQ78e89Oj+v84O6/duJWma18RAeZwyskai7JkybZ8Qjgy58yr
/x8a/7u/GQ4xxN4HlgELcLG7q6u7q1atBekX5ViNRBybm3fV9QohDN7kVYoP0CmTbUrYyo46Miy7
UjXa7X1T8nRAX4XMma3ZRkJFHD5kLyqcpH9Nwl+/kTGjT24r1OcBYVBTfaro8M+f3XSL2rVWP4Xf
+Hv4AQ9t++adKmgiPXll+Lepgdk3TS+JCw/t4JSSCpNv0pWvvQdD3cmXPgn+O5IBJLttWE2iA838
Hpwhw2HsaFLa35+V2yvH1RfwKLr+AsVSeoCWfEHd/XGPrvtnorgpnkYFGpdxrxmfs/GzVFgrUfTm
UJ5usxrexv1dJrLN1l3JxRoNqqZxzC7Z5fpzKz3IRrqJ+0lx59f9Id74GIUWgzgDEoiaCwmQ6xEG
htIUha6XTpHEX/PI26c5chRN8/m+mZvAOdVzrL+gI9o1yQxcm0lpG9SoxZcOmoe7TPkUaPmhyx47
VD3vG1oaz6WhWbyJKqY2aTAETuIVhW+6pK3HUc1Wpm1hPBoZBx4ddMrx9p/dCCF2yenvDhgPPLFo
OZr+m5HvM1hA//VwcAQiJ4cXz/L5gZpDsG2ijFE6BkWmKvwY7EZeyfdt3Hq5hrfRk2JNGXieIPL1
4tQhpF+aBLxT0oXhMWsLhRqfVNIoMiDrEcK1FFUu+kJtBA8jnDITyJFGc+g99/e/ZMHxQYJT3aJ+
zY85WEpM6LTMaU51RKO10ek5iMHPSE03rhFsVWvt2Xob8xg3HTjq1N9H8mh+modpOMkEeJSJ8/fR
+5kV9Gr4W0UmNbYZPyhddhTyj8iov/X53vrW1d4BOVqYa3zxqMnthuyLbjQ2EPK4fbJQg11Zl9sq
5N/v43E4oXWpuM2cLCojCI8pBThNaR1rZPH0n+hWApL/Jj1Amhi95oYNf4sgPsQRAuDKKe8fK59W
BNg/1MfSsv348/0Fms7Rq1Ni+iLYIyQVSA0lhJmnNAgH19BmcpoPxRe6Xjb0ZK+khxY2MNBrGi91
FYQQh+21M9Lp4vdpV9ROLo0IID/08HNF+sr2XXC0qSkAJK2ik92+OcybyijGqKqdLHqQxj+FZW3D
0NrI/qQwsgaiWYgVV8ZmR2sM256e6mXtwEe2kRs6v362+e9AX8Gt3VyFNYU14cBQaPeyODuuJ46c
Ut8i59k4ev1DQBjIpN9IAplPXlsW3zSST/d9QZ4We+YMJk1sPOcUcjA4xLVBpfNyRdW7xvHNg1KH
O56rkN5UX2vYfxTLqU4pzDDGbviZvYrn6JS9Wu2bFT3gqY5+rtTj/c+59ZupMs0Nk2ZaIDza5LoX
l4U4QSE3VgMKLunHWv9tJh9CyKf+vQ3elBIuAy/vTWnJV7NYgD6scUoUoQLvKc3iTd2u5Dlu95gK
PpcdQF4IjNffab8YiK90ak5iq3EaBXLQWuqfZEQtVkbyF799vXiqzCvVJNrDJ0oV6Xq6AsPKSmg9
WidWk8fuVe+4wdWofBUbP3hL/Oexyb+KPRRRlfuAgtjgIoekosGgAn/cea9+vusgsIsfM6TUik8w
9n1Am3OPgJbgvtyf9IX54Eup5dF/ReSZ+zXsXRKX06J1XLMSTnXcIq9QDb/vG/lbk7udj/+zMou1
eVmiWgGXlZOMjw2MPCrqbZwC6nf/o5ogTY2gGqrWVvaxF9PP+R/d36Oo5snxihcvDJYuBrxrSiTT
Dj77jDbTXaRPq8EJZcR+WziPVga6sE1QO+IqoUxHvTZPmQo+7BhCJQ9OhYK8DsMwTWxxVW/vT+dt
yEMjVOfOB/Mi4fXvyXvhwzos49nYw2Ispf0RBkpb64xNmn6R8xVDf8/o63Xj6IYsgBwA3Ri4x7Uf
j+ZoIDqeyQ7ye9EmNQLbFb6E6JeqvzVxlyDUBPzbcDs7fsnkz2W1h6JvH6XdU+ACPeaZCKPbsYWz
cNjJa4js24hMZWriDyBnwCVxXpsq/STQAeuozggF3yYbJXU7QiKNpHWOTIKa6FBHiKBVQtjp7s//
smXOUYNrN8fC7AVhmBlv5ArLJZn3juw4yjm2CB3iKau+Bqj13jd367Wk/RVQBVRAuB9Ys2BiGmIo
jGGoOkEJcETI97UQrETFhdMGwBOQH3pNiY2cddcLLaFSTI7LUp3a3+UfQ9o+69OIUuIh+R07yYfc
geo/ku3uAwhRRd3XsMNJH6V9sJU2UIzfH+9CtLj+mJnXha6VwnVsqs7wLMKJrZ8ldUPtHdBv0J8q
RF/2SfE6fqZzZqiP8t5qTisfcHuBmeBfwNOAHPMqmCc8skmkAHCU6kDQTRl3o0jPwdk10rc8lG29
eYj9R7l5iMwHTYLe1oQWeh9qP8Lmpftx/0uU6Vox24B8CYFTRruO9qsp4FxsdUErjEKHDN4xfpox
JWxbrZH+fhI2wUcteEJsrhEOSfFYnOUH/0F1wmf9qXyIX8bf9GHItvxFMo4UpCxaXTY5e2QlPkye
N/863jZkRy1CKrX966+LykrO8pCvG+qfDez6tfWcKH/+qO22hGQ5y7+szIa8ZG9qeoHDBFioNovf
Hj10MpIbmqM8dRMbsV1/7Me99xLsIm0PyVl8gLKo61+oRSJZ5Z2Lz5a0lx/b9xE+10dhP6o7ud6P
xrOmH1MozHJv3KF8ewjUtR6O24Ng6on9vy+dRnKxbnVUIhytJxo1jdbWYWmG4kJT13LT03hv5p+c
nKpTsKF+M0svyL7Ue0bVQXABpVEJ6ZjKjeYlkJGvRnaCllRVrW2U1fb67v5K3CIlp55f7g0mqBWV
bPTMsoXKwJAIreYExU/tLLjbVNpCBdkikD4c6+BpgGS2EV/GYGXIi/N6YXeKlRfzqg2u1GhVrRGP
PpfBa8qK5/9p7UwQQAyPhPrfPXlho6w7iFizUXPQn3JGIzq2Zn2A4X3lKbYUZEhy/2Nm5swkUVGi
7HvN0WLtoHWxvjGG/GdJoiOexALhF81XDpKFc2s6PshDsXYyONfryZOg3Isp6WhOnL9H5TlAZDvS
kCtz4fgMQN0KK16yNEKdbg0yALxkQGxd28v0CM0UT9ccyIsBT3/R5O4Qup8mQfYeKuL7Lrl0Sk7g
AB7PXIlue2+Dsg9Eeoock6wSem6WsctSuhjvW1nIalCAJ11Ajpq4xy3/ekx+I0z64rLq6JBvp2a3
0aKXJP6sQpkiqjsdRwGpK9r9roPAcBKB/RGl+8I61ZOexd5S3iF7s2tRs5tkZ5YrLrV4jP8FylNs
tJSbGdcQNGjkSFedNIwfkF+2XWB68Pp3CDH4umzDHb/RXGHjurCrj99j8PRNdUikjaK8etYRDJil
2u4n9Cza5gPiNCsOcZtzJmzQ/WSQ2TM4Wef9JuUw1grU+aojATTXFOQ17a6sju4WjsHv7hYYR6O9
BB87wdwO4hs8bvdXb9EhL8zPHLJXeWrj7lwZ+wRZMn/odkFYFEjmBYnNbBa8rAdlZdBLjglKxgCD
axGj58BuqNaMzhg4tFwZdnmKX+EWNal4/++HBlKRw5inwYQAuvZL8PxtXSEWDkQGTvzwzRjOnVHs
W+lJCsKVabwFgbKMl8Zm0d9NvLEyB1V1oObf5eUDtV7ZeFPTvfQDJXlV3SVvyoP5IczPLhyS9wc6
Ban5mXdpe3YCkN9UKtRPsR2/q3C3duW2+S/3GjjJWDXqXbCHTd9wcQJEUFMivkGg9IZvWX9sp4MG
IazxKajOorYvYRC9P6glHyEdB5iQ8DVhta8NFrVZwApPXbVw0aqKHjx/JX11+2Qk30vtmKQc91YS
E9cGEOmGHLmdDGjnwYE1mdv0N0pSK+FxaXEsoIl0UgLRvel/HgvfTAPo8Z0WLbVmeGiVY4ac1f3J
WhzLhZFZCBa0urR8udKdHr8zqRJLJkyGtpF9v29ncVEu7Mxut5VBZgQFAt1B5TeFhKYC+FREw8q5
tTxlxgTuQoCbJ+31yoiliepD2+uOoqHSpH6AgFBS1p5USyc/nTaiZXF26eA5r42gEdF6qDPozgCD
afYZaE/+ZvSot/GUy37cn7bF5bmwNQsOMm3SaokCguNZ5/GnSDsBXTNStXaZWXp70KP5N4k/9RTO
9qjUNhDX+oXu5Dm0ocqpqkRaXItt3z9zyCH4bVvWy/2RLRwfrBPPDuIrXZvzaruZp6GHEqbuWCib
nk3JL9CSkw5jrj9WvKnpow5WLC64IG3DqC4hNsAGngMwEMYzEk9g2yql9EUKeQ+31ev9QS0s15WJ
WXbBCDI5FZtYd6RItWHME2DfVMd9kvzrRhuYc4DtcDmDyFAGFXftg/GISmAkYagoflFr8wtaavsV
POrCZrqyMXOKsRYNzyixUUffGEtjHKV+hQFhcb5I/aj0rrGoc+iIpQ9tjBQq0SfWU6Qsh1dd5+ml
ClVsR6Ch7q/OkssBXgSkoOmGyJXuetJkL02yaux0R0DtdNdO3P7SCCmHW/niQUsC/wBN1coGXrQJ
CJDWVuC2lJOvbSZIhKQg6lkoq36tg97cRGaDviwZRtUa7FajHfL+KJeWjSH+Y1G+tghptS4BpNQd
Exxt+RIiXxysQMcWTbBz6ZbBBZnOaxNd2icwaEq6o45PnfdpBPjXmStbaWm3Urf+x8bkOhfXBsur
SiGoVULS2P3spfonZDa7+zO1tDaoFk6PKuS1gOFdm2grNBaHzGCmNE/dy16sH7wk+5pP8u2NnDzp
QOS2900uOTyZDJjaKMbTTTYzyTUpkjojNhzNeBviE7e+LAw3chb9+4OQ1ga6piDEAZUxT3MmAzzq
pRQYHLfgpMQUVv+4pSLSIbay4m+Ls/iPKVLo17MYp1pZaJqAM1Tlp1BtP6u9/MUIpBphvUFDoa5v
9/cnccn9OHppeCVXcwvdS9E36GO1NBxLgDH7WRR/W5yM920sjorC1tRgyDk/p9URjEgbWi8znMKH
TIN88scqa3hQaWSClI9jeLhvbnFI5lTiUiARIk9yPYmUWUY5cGuY3hJUOgd0lMzv9fh238hCJQ18
HtlPeIIUYAv6LBgZg6+if9MYTukOtt+dUb5vierDn77+CH1+a+4tEwSq+LFAHqdGDrjZoFCQjpWd
HgPhpW8ju+gQFIVLYXC7Rw/pSDfeVs1HcQ2Ec4th44ADrMLVR6bAftPI3fV1WZX1YDiunwCaUvZ+
fYZDBR1SxB/Q6tSrAbysbP2HdTBYBBXWLIhF5lmWslNM+oIUw5G6SZjUqJ8FIU0OLimClSrB0orT
Kkv/BXg5Gd7C6xUnoZRqMd0/TjDqrxw+r3ppFEgdyeKKJ/+9Sc0eeX8p2+C/AwdxQ34nFQjC5Z5l
ODG60mqztb4O2S+hO2j1wU3PeuKEPgKZOi9dC5TgD0ECVJXZZXUasp3ayZt27PdBZdpSAaRHOFvK
CczLNtfPQ3VUwrMZ8nCgv7pGapQmGf8hQfu1iZ6qZl8JkPpwz4dswBadQCeHmlTbTndtSE20fNgg
o33fxZdOjYme7n9jnX5/cWoIYV/3Y2/g4a1khwFdZGsFpKUITgmBOsZ0eyVFcG2hiqIcf/VMx+g/
1mjBxsGrqaSbrFkJcguvDLh9JAIcqWFd0WcPpraQa0NB2NhRvO/i8H2SoEMMqUi/06q/U81kd3/i
bhtU2HCX9mZX17DoC6XOsWeYP0Tv0aWlNz7qVecYPijtvLDFYpN0qC5urXMQduhX7N305KNBQkNu
LUf0Q/WQKu+UAdnG/Mz9fuPSGJB8qoptLL0P0Ny53iZBj6V4idvPZvspcpHJiY4RNA33x7IYPKZ5
m0BvVOHmtEh902VeoSWmE5/M/h36P9snkXhSj210HlWnX8mjL6VwjEt7syuXb0S65RfYa+t6M2bJ
F836Ijb+Rn+CYdaznnOzsDP6FMZgp0fPqNG42lpzzt8Dab7LL79hfoL49AxMGDEaz59EH+GeT4aM
XBDCcBKUqwcwebL6zDm3UaBRRsul63eG+F0MypfSP+a+a0ursO2FVyU1DVB6FFVA/RvTVrrYjDWk
RmUQ4VId6+8oBa/I7Geeb3TEu7wjzdUryz5tvZspwBzVRm4FZEyu7SEogSCZl5tOogF73mkftdGh
V79/R1I8qWyoDqts5Ulx29TJtpl61P+/zfmbYtCLyq+8zHS0fl9X+rmFI0dP2g2wW706+EO1qSuo
wIGTn+FXrrI14PXSPeXS/sz1mt4La63DfmHlD4rwFQUgQzyJCBNr/hpH1eJ6cj9B8YDcK5mv6/kN
VR9Jd7dkWw2STRfhxqq2MfeG0DgL+kdZKTbRWvJweStf2JwF9FjJlVIBaOIoyk49dEayMZhckuxU
lZBU+JK/Se6f+360dDJT1+DqTJcbaLHZMGH/LBTB7NDT1cRtnX4VqXRm0et9I4vrRr4Fzja4Yygg
Xc8lPfGSmpWm4YRhsgnko9vFW2RUa7XaCN5Kx9viunGP5amDuZsbui+g15Z2hCfNT1EmxC+G6Bw1
W25g+2jov0UlupTp1/sDXDq/SGzLlPwmAI82TcDF5helrCGDj1GzUlC5Tmy4vQ+NRWNrhvih9Hbf
2uKaXVibnZZFXUZhoeEmOhs9l3+o8q+Bm+p9I4v3Z05JQM5onOAdM88YrCRKZcEnoAmfkwaBIf1H
W52a7tXzvsb1EfmcBoCAGBBjH8PUSaRjj/BcIsIOYPwIrcdhavloRroR8l2p5F9qrz6UwSE3D3l3
vP+tixtnKuzTqCnxwp0z13nSWMMz0pqO5O18bZdlh+QF4mON94UP2kh6qdbi79KKX1qchXsjUb0w
hATNCQKu7N4ovHspXCwI8gTGzzLqvnacOfdHuWZy5mSNmzVhPGByiKIdnP3Qab328VMGbN+Lu50q
aCtbac3g9PsLr0Yy0Ryrtp8MPrgPSRV8iNxfhfdiBPo2Ddrj/eEtbVzSstw0qZtM3AHX1rRGVirY
uQA+6LyByrNkHjvB1oEgZLYEL/caCcq0QrMD1OR1aGEKKDd9UNf2JK8dLFkiIYLz7Azvh5xXx9ow
EfWtVrbSQvi7sjSbx1jIEYMrsBS732qxtKcLJhJp2zjiYSqsTOPisAD+WKCNieh/r28Xi+a1vodk
sG8g1UpByA/3qoyolQ5Hn7iWDFkC+ZlTbODFOtEGWFOgurAVoWftFQWJF6pdQXgCzzYaJz37OW5b
4T3qd5Gfb6O3RrDrH7CSBRUCovJGrh+ak9K/DvpBjtZSxUuRgE+iVsxjk7vw30+++KQiQgVQSODI
TND2Vce3UnpRTUTvv+VCcjKyj4qXfVaUL/ddd3GBL4zO7iURyTS9TzGKyC6C078p9W/r7HcD3JHE
8oo3Tfvgxm+Jx2TCOXBI2lxPuoiqeRo0GBODRN7EMSV3IS7WGs8W3ejCymx3NGOAJvCY82KXHqDQ
hPg8MFsaPrrIDhCCvT9/i8YYzCRQRClrLmYwSkUYp2FFjit8N2tCmfqjqr7Iwlr9b2nqdI5oaowT
EP/mHgJpldIm5Fl68zUYHbP+dX8cS34wgUS46sD9qs7bMEqjdWtgd4YD9YmtFe+9GttW+hkReehh
v9+3NQWNuRsA4JymC4znTT9GoXRhGIoyiQ51N8qlncmf4lGw2+eKXE68cvT8rVvfsTanQyA5GMtA
gAzUoc2Tkj2KmbRRw/dSOEnpd1/ZR+6m1Ig1fnwOY3+bl9IuFseHPi538EGhJvOlr7qNWJ1M/7PR
J7ZrPbnds5/tWneDDkLQI8IbnKPiQRJPE6p+rB5oejpBjWPCF5+9gLinacxOBSCJ6Qc4Y5rBFpIX
A11Bedjen9mFgwikxz8zO08cwrTiBnReGQ4q5C9dfTB1YQOqC4juGSxpd6qltfzrkl+aNOBPjWtU
oeZZ5c5C0DYice8kRrgJU/HRFPLT/UEtbTFcEiT2pEMB8fV11ICnuBlojDecKFMRFoxla2PAKmyL
CQ/n3POMlWPotvudlCI9KKReSfeRfZ2FKR/qFaWTXZK8/U5pbMjpE/0c+Ue9OYnjqe2jTefUFWw2
DyLF+BE+MOAR1BEHu15r2FralhPzNviuqQF+ru0UqcrodwO3c68abL1/V90XmtiQtP5Yokd9f56X
IMjUIOjcmFCO9AbPz0TLGDLWk3cjeUOSMcXR9w+jcRwYHMLrQOE5E6Jt1CCva/cj/wgrafiqda8r
HzIZmm/Zyw+ZLYBlopwumYXpCMVRr4OjUOx0Bj68ZDBXWAcesGn4x1U2JVf73/TMDWtlmaV0wdVU
zM6QQur7GI1T0/Hjb5mxr6rm1KJYLWh7Q7Pb7nkCSo6/c+Rvk+zUr9Xtlh4wE9YOiD/5GFx/thJm
E7dC1tYmLDc0PpXyvknGTyrF0Dr+FCpPsvsoI3cc/qyTP5qCNvhp+DlCr6SR5A/fxWDY9LktKZVd
yhqVgMqW5F/1e/KpN1aC65LLkBgHv0MuVwQeNdubjYqqpVdUpuNaX3lCeYm7bUHLm3CYawN6wmqE
CPMZ6Vv/o2Klm9w9DuMWsOlWWpuzhUAEuTqXXn4AL9Vnb77Wk5Ig7yTefGg4wtAVrxGRLfS0/qVv
n3SLpjPy76Jd3M98T8lyvdJMpzYPjbG1jkL9LGmPU9tk8Zzrql1U52AN3biwFSbO+H+Mzhyxa4Kq
cFPVdKz0VbN+TDn5Wtmv7Ldpbmb7bWLG5YUCWo++l2luL0aGl7S5mQlEGTEstqbejDbsO7KNdp1/
SGvX2LR+H+5HwFa2EtXCXrcS4yyGjfmsw3VoS7n1H/JlhGBAVawoYnNz8vNKLtJEqlnOWniUioP7
UdDOMUnR5OX+2BfuImR2AJrAbU2FfN62WdVFqBYR8xuRkBC59MvRGeJxksDe6FF7WwltS8t5aW76
nIuZHpDxdqtSIdsSPNby9zyA0jZaieNrQ5rtSUuI8mYcGFLYkE/NbDPfS6Viy8XO+BD+h8s2TVIs
E8JGPH3nrJEmYsRRo2aWk9ASE0mvSqPbufC1kdccYgl9f2VpFhNV2rizKE3pApXzLzGI2SG201I9
VO7e6JBSt2yj+F41vOO29RqUbDHOwVEMezS6G9SUZtUkKVMqqwkKy5EP6niIoo+x8ZIivKXIT5Fk
USs5ac1LbT3kyqsAV0z4ptAs1KxcTBYuQn+f9WQiobcE0n7tPOqgKkGlVZbT0pdW01I4Iopnlt6m
MlfSJwvXDkpzQHCm3nkd4Pe1pTSTgzocBQv4brrVvA9D0th1eJKCZ7P7fH8DLu2I/zN1w4eRwrfW
W63nOomImDpNdrQ9UcS8b2ThSkdgk7nS0N1Af9McQpK5QTgIIc4TxJ8KbZvGG635KlW8PYJHrzvF
VE2DU5d8MwRK5QW000e3OYD2qIXjGjXo7SqS35C4W/IXJ8k8yxEDK6lbnR0T5+J7JhVfhVCBZ9Lo
9rFSrb24F5IKdCnRLUN2ERIlENnXKykWEuCcTmIlJW1DF3VeTjc6jdeAGeSbId6Ltprv7s/27ZJi
E1wvj1WUf2VdvrbZReSZ+zp0nZr7sFfvG9nfdCtl+eWBXRiZnfdVLQ8iMimuU8V/wvDF2qepDWWL
firHn4IibtNx7Ql+G1chioOvku5HEuYw5l8Pi2awQXRJ3zu+AlrLfc8C3Sk99dD6v+L0AzX0fz+L
06rRuA0/HYJ41+ZaNfdpXAwtR6SrYRgfikl/YKV3YnEWL43Mgmql0MlXKr7lqFqzk5QPqEhUhmXL
tXxIw+fe+qK7vwYhX9nzC1cpppLzAng24nE8Hq/HlnIeV9HIHuhSJ5PDB9cqthD+2eWpmSANxr7z
4ej1AlirVw7ghW6Ma9OzabWSrLZMobScksJUH7099+g3HXukRm03PKRb85cF4aPZ7o1sJ2hr1m9L
n5N1GtcotTLueRwyVIjVYn+abylt7LT7HYK+eFTkYzpymo1kOjeK571Vq1o8S85LWpXc9MRgfUPK
ExaJ0nopZ4f+pnXqjsND1nctiUZJfl+ViV5oyUGiEvIsCACpKHOvvF5fCPqbTDdrfNeEKi7gARJo
h0L82rnWviz9jVnuXZXYIJmb0uVtOdi98mj0I88prdoMwVZsfonl3ojJCsGiUh2MtZ66aZmvr7zT
F8KBRS8aBHfiFKUvLmKmpESe7o+Wk+r6R1/wPbssvZW75e0pig049uF3oI35hqE5k+K6QtPCciwI
+yqaQ8P+pcpau+AtucpstbjAZAmmGgRNvMbshkI3WmbCZolfV8omkk68wDxwY6aZ2ZWc2iHNRorw
JEaHALUWQe43pn5AsBHceLSrTHQ+zFdvWOPSWzjrgN4rFp30NHqA1rqeZTUufdUIXE4fZa9rZ5eU
mSSfgqpeiZVrdmahuZHLaixE7itCoz5WQXqkV+JB5akUriBqF93mYkCzi1EgZUluVZw6eht9N/0I
ElpoGO8H/iW3gbFhAiKjf3zT1RSrvTqhYlzH0Hw75V5An4eSfhEr2fbbFWD30lF9aWsWiOmekoQ2
STmqu4OhfiuS50JbMbHkmBM/hMFdgETWPCcZVG7sWjXD8XugLlsrRMykP7vKSVIedGN/f+6m+Z9v
a2C7WAKpjrjZbH30IgVTPVauMyTiBw6uDRjereALv3XysaUpf5C7n2W3clteMTqnE6mDOsh1pIqc
ZkhB35EotM6lyKsA7q56jBN7MKyNL/trF5LFxYPuGip2yNZg7b/eXY2a5kkoMlgv/ZNHr6b6qxD+
ywVhotT+n43ZDk7cyhPUsHQdDVWA5EE+lTsVSdLhWxg9QleSedraVX26Hd4s4YXF2V5WlBoiGRmL
uts/tTXaHYYtmqiC9Y9e9pKTBIT6R5c+9F2yL2X/eN+BFjJ/vBJgyJPhJ5vq8TMPyhI9H4cE8yZF
ClvSd0PyI5e+o5Vi5Z+k5GjVii0qdhw9RIOyTf/DkXFh/e997eJYGsepTJ7XLsgFyS4AJGi9cTS6
bfLIu2YlaC66La1eoPctHZaNGSB8YPdojcbeDzivN0ZdbftAMzZZ6x7adtd/rSfVdemwMr9LoVqb
/msQtXzz/EiousIy80RieYN6kyUH8maRcOzHbQy/q1p8rc09YoyB9y0AmL4Ps01RfGmkVXb1pUB+
+RkzLxPFDDBgx2dEjQLdKvpKn8Z85+2GvXbot9BfuJTu4f8omBVhZZGXIiJaamBfAT1OZ/X1vq3M
wOuzgIg4hMc6eoeGFhicnaOpWUmbTFvrs1x06b9UqcZ02yGJcm0PNXJo6UQWmkL4pteTt1Y9IU2u
uvomSz/UdYDuL3dvEb1SstuiekrX5LYXR0wvl0z3BvxTc3aBNB9CURiJkPRcbKRwb+UHcMlusZXl
D+aaqtRSWJwax/5nbHYTMlGU6jRpMja+TVD08hFG3/8SpS6NTFHsYqOa8Th4iUDs5Yx2y3Ibyd9i
BRYv6UvgJhup844JzT120417NNrTPl7bR9OizcMkzsN8igZXhflJ5zZKFfuJ4TohyaBY3QBn2ALT
BQNCBiM51+2+iX+Y+WMaWEc52BvC5/sbeSl6XNifH3oQDNHyEesu1Om7uOI50ccvxWYQ97nWfhJ5
TQWrcOGlPUtpmq0D8gVY42xhBzEMhVa22DedfkgiR5N/juWX0j2LWXxw1Y7QZWyjeCPVPwov3MHX
86hbq6nApSccSQDOWzowSU3PTkS5FuscGjOBsAlYefjkNyezgPMAzhOvhm+mb22DtrhCCZ0skz7d
n/WlB7vJYUxKjp5pnhazOfCbriojWRUmv9PjaOsH+0R9aXfRkxXZSD7Ia5jp6RSY+RkGoXyi+wHZ
uvmLtXeNJI5iWXAqQ9zUhbADH9AMqL9U6CQejPyPaHUbZdW9F2b5yuwUUS72l5RIas70CU4Wf+oh
eEYoKDLQfYeAMIbkqt9w26q2pb/GYrc8weBwKLci3nOTnpP8wFfGvHERgECaNLDB0ifjrjbBYtr1
uVHhQlpj8Vg4EqHlnTTR4eeDNHQWSwJ8vTdLTA4CfHDKJvRh5PS0M12Op/vusxCHTW41dAJC0KfT
mno9q3XWdHoocOq1mXkyeQiawTlJzKOpBxtJ+WLAJHTf4ALcHZJRWrDpgYVJEb2na4t52FfFoMrE
SYHELqly6CcAsff6KTATWg2e0YbZQLO4kzJ4MAyI1YDpqDySuXduQ/lr6n2SvTdl7QheqCbwXegG
QFXMZNy0h/ieFshKGgpOG8P+LOy0lD8fQoXIwUtFSm20xA5edZCTDkXxf1/Wv7Y+WwdN8rymanzB
MdwxsasKbIbm6OiXtxrkDmvIssVVp0WTfAcAHzgPr9cgiEsZytcca9Dm+yFunTTHQUGKrwHvG+dw
DUurmcWFYE2bA6Su5EqnnMTscZLWjdCwngIl7AGki4x00pNV7zP3KUWoHdAxVFakJnwYlLKzXDyl
yTnrV86oxYHrEzkOAllk/WfTjCp63AhBKji9fjCLem8UwdagCMZuLpVfEGCvePvCzQN+HLjvoeKB
XledvR0qHVa+HqVcpDZ0cWvlpKQDQUq3rZGtdQ8vximJyUXkhX1MkuV6UetedL3Iq7DFC3uDLx8F
X+xPrR9Rfo+zR8+i+y+KM+2hy/xh40v62km4OLtkb3k7UDsl5X/9BcLgx0Pji4Lj4rlWzFvXJwl/
bmiXDut3P/6yEkqWTiKsIVEHKz+w/1koGa1u6N2E1aySsxtG2+qPqm+0WnuCRdPQIpsHqrhWP5mu
4vPT79LmbEUjaAoaRcJmUtr6mNv5rgH6Ev9wN/cHtzSXKHtMtHKUwNT52LqybWtBswSn1N33tMj2
eQxlDi328Tfw32rtrXAGLNmjvEfRm8cfh93s7ZdFktwkEWvXGJuwDg7CU3WQGnkjFq99crw/tqVI
cGlr5idREIhuNvlJ14920AAgXgunSwfopYXZPi/QKU7rfBCcz34t73S0fYXdpM52fxwLN15zUoed
CIG5fM157fVSr6XE4uqlF/pjbx69/tV0T3kBK6RUcIDs/Of7BheHBbCGniWSx6R1rzeYhmhgNZVh
nXSETFqwUOeFXFcRD+KapMZS4KJECJIc8gMF7vJrS0Uj5XKacMnLtc+d/iE1vvpr3TqLJ+6ljdlW
KmK8sSTd6Ljw17m76vNoHg0ksNxTahvbQPlt/TbN/f0ZXBmXMXPz3qxjd2yxacl/4uaPaT3l7ft9
E4uB+GJc8zCoKwKZDB33VohBYnyWIEBTHNE9kuUsf3tfxnKNDWppQ9HWBeoShAx9T7P8gVV0ddCY
ovdkxJ24HRVtsMc0XRPuW/I+sn7w+PNgl29arIvKzV1JoWSOchNsabvW+tGWElyL1oqbL5XkTPq4
QVuSuQVzMBuPmfu1aQY6tSmr2Ua0TQTj9+KBnv60Aw+cI7b46Fv7kZA/SGRx3Q96+J6MLyvruBTq
L79itge0zLdGwTeAeCS/GxprH+qvpfXGYwD4bm9DTijCrYv8q9MHG1f+wJcIzYcxWoPULU37RH0D
k7IuA4CabZNYhOWvk3vXgR3AziNwZuFjMVp2G9Ur8WwpL0Sa5B9T80NA90Yzic2REjoKGqZqo4ts
PqR6eKRF66mzWrIzL1EKr58pPWrqS7mmgbbkx5CoTj38EzP1/GlZhXmlpSmvkUp8HASf5t+Vvbmw
pGyTCcUyYVg47q7DWqsbmWGOqfdUWZB3BB7bkxMo+uYXPLCqtSvZtDJXdwXENCZO2EnPHiqKeebY
G+JQKVrDR5qUcuZ2KneqiLyjbRN8yI190a2c4Sv2/gamiydyMYxpV2fYk4IUaYZvvoxE1/BkVZ9h
9N+W6UO5pgt2M5+M0CDnxPgspIjV2RZppNrLOlf1ntoq3hWpeiy7Qxw9F5b65grb+/vxZh9MtsAH
/D/OzmtHbmvr1k9EgDncslhVHVlqZemGsIKZc+bT/9/SOdjoYhNFyAZk2GqgJ1eeaYwhpIr+9D5f
r11eV//fFt0WlMTPNbQenSWdd4vVe4ZWgYo95X2YpHZ46YN39ajBMoQmTq669R6UdNMQQYjK3hBs
rmtD5G0a/OjwMg2alwA7sPV3yeLcl+qP21P39mCLuXNYIK5tmfZxcfBe7YwskSE+G6PoAmlEMyKj
kMweob+n5+XDpMWPWUYPC/qWoAPYI3L5fXesW3vz9ResxiqQpmU/pdGFwu8UpPfS8NCa8b2t517a
pochyz0l/H172FvzC2uGpRB4kVRf1zMsrWozzcmji0zIBR5YR6nPDO53a2Lbdiw4J2nM4SyIn7+a
3aEFzWhMVXTRszs5/C0g68COo78mXmMRCVr/Z2Z1eSU1eDizw8wQzscqhrc/NdwxbQ9tLe/jnN+6
McKcaCuk7EyGdQ0wqmrUh4hNMNfNB4U77FsSj26Ayq09HI1Ps/Q1TZSdMy7ui/WNaQtddbDOcCxZ
q31aV90wRcoYwb9Gh/hTyOZ8DuJPknqO9jaH+FVvTInlAjAuuuHEhn21aKm2xNpQTtElDBNeOrM3
edbDvSfgrb6OmEWaqGl9w3HHnb42A9GN2aRQOV0UI3HN8p8BXegopblk/ommzqLHBzWfzujzkhOp
x7tuaQ6wLx3k9GNjvi8gPx6lEnyB5tHScL59PDZnAI4kggnErWnvvP40U5qyOFGW6JJCJpNmQDl3
PKgtAyCidBm6FcjR1xmffkz1YSwdVjMzOOI1Wzaakby9PYytKaZTW+Rn4STGaViHk0FMOqKzo4tA
HC1RDhumcrS6C/lO17r7XVkfbcUz489SnsGI5066V81uWt3Lyr9RlnG9/4dmIqqorz9pNbVD1xu1
PTPyYcj1i10Zyr0WjN9vD3zrhJJCJZHK+EBsOisr0VAMMTl67tQ0opsb1vE79EQS7QVlntTFTd3D
Nr6FoYhxvbIoVvzVoQFD3aWRFkQXLX2S7QkXCpgsCRCRp64zky65Z31OvAzJKqu3HxUtOk8dzUeP
kv2rQ1/QmH9U6rco/DhOYFbOQ+L1BjQUUXxgh3N63t2eoY3r5OpzV49Oko/jEJoSO6OG10b2Ehpn
ekDLTvalzGqAe+XxtsENf+jK4OolSPOwlXOd+aE08C5yAq+VH50g8qRyZ+03nlMMoUBEphqA8Jox
RRtbNY76FIp5+Vs9dK5eeJoys5e9XINC3fhmLF9vD+0tV45YezaaoAMWTeCr0Fk3myJpyiy+aM1X
xeZWUjoUdiP1rErlQQqce6g3jo403ZvxJ12SDn33blGp6I97DAkb1woN78hBwJwturdXm7CNG7kt
Q8Y+WUoERdEMHVFe/TXQXQz3lZXV3ukKeS46KLEvQ/JdPyfGuY8+d8URqrzb87q1kuB3sUZHL+j9
lQsd93htHdq6l26h390vw4dgKCBlGn4UeeQ6ubMc8Axv29w6F69trt6+wAxiKZew6dyNL+B/jvox
7J/LyDhAGvr3pugnA4eFkACosJXTYtZzjA9dJhelOwxC/+nYUdXQ3wXds7QbwP4BV68edVrKwIQC
VqSas37Uh2FQQId2WMvlo4T0w5CImsL4UarOQag8xwNKKujimC9SdKrTs93QI+7EH6eEKR9Hvx5+
j5L2M/+hPyHg3kz/oNdTx196ChQTD3fS3kfmnQX8v7tP1O+JvsdCsHV/oJDJfOED4Vyt7o/YXPpF
SurkEi/dmQQ6HShm/pQr8CDtVf62ThHMAqjTwacKAmK1MEEXp5nkZMlFjX+RmEr20ntb+9qk1ENP
zZ+AfvX72zqeDSdlKRycKmlY7pPluc6e4MZ2aSYau5Ge8r/WrOAUEXCDO6SuhSewehATq4VYBILv
S2HSPK0NbpI8kMLZOT2bM/fKysql0/FPySWPzJyZOG7e2b/I8O2JBGxO3ysjq0uOSStMxemTi1z+
O+XPhuMpxWfZvotMVPfKb8keDm0jhoF6S/5TBhbapqtBKaM240cxdUroRelTJqNlrkMAUezxnW1t
8deGVgPrJqNFoAJDqvVBNtqjYvH+X2KrPRW6d/vu2TRF+hqHRSR71k1G4KWmWFpaTlPXeOrw3ukp
EEkHp/mcSDuh5lsAAzkJEvJMnFAII1F37RnJqWOh9IGfr4bGu3wu7uxGdgVXdZDOxzRYPM2ANO9g
S5/ieK9DcmPtsC3YE/EJBP3VtW0908dMUrE9aO+r6q6A6pQrfU/va2M2r6ys7iYznCSHnGN06W2l
dCtaxszkSUN+alrM96l+f3vtlC1zYjiCLRbcgLMyBwGSrqCmFF+McVzOk1Ij7S4Nwb0C5cJBVWbd
y+a0O0WmFZxocy+oh5Tl53kkTJrk2XLboqcHKM1qT86s+YBCeH8M5WyPTWLjnELnTcKS21qEIKsr
pzVDJcApxhFzwnML+hfKjl+dnrtTDjxOCzyl7b4jk/bP7ekRS7p66NQ/TBk841Ro1k2TpoROmT7x
rI5T9TFN8w8FDDmatufPboUYGhGc6NWmqKytU4qG2oZdYqXZBSW++TznTu32S4JqSegjYKurXYjr
V7rwc/f4oNWeds7GMNGd4DT9P6aT9Xs4ICqf1/mQXRq4StPpYH5bkLy6PZUbGw0boHCAp8CnsI7Q
E7mIg4Cu7EvT2OmRpZOfW1txaIEpoq+W0tbvQj3fo1ZYGyWxQjeRoFekmMyjtbouIlMO8hhg7mVU
BxrjzlboGzSV1KZ1TrS9lm1xd7/eLMIYDdsQVwP3E61i1/eDJkXm0mkYC+VvVT+dZEVy1QrdOAD4
9sWxvEH51jfemMtuYCmH1NyB5q1XUdg34ARGbVfo+q4F0iYzcKaiCbKLFmQuebiJsm9q/BcjAh/O
MkIgui7G5qRtnZQWzEtjtK5pfJmazpV2RV82h/LKyur1CpecNzuN88tM5nlk/kqBLoYs8vaefBNs
iSnjD72cIihg+a6XbNLHNhk7JbukqXJqbUQqInT30o96cKc8WMpZNop7JbdPutS5kdNC/4O01F8e
DPENgscWB07AU9fVIEokYW5nLFvZRe8hwCGNxU4JTkp2LOW9WvqbFPUfa+IJpU+Uit+6zGWlaiRr
DeuXLzAQV96AA0LCSBS8MsL2Np3uY2dya7z2BYLbKvo3h4/v9rRvnUoSVuKsaJCrrKNqaJ2DuoG3
+iJztx7sUZUfQxyI42wBnAqqNnCzcorvbht9AyVn5Mh3EhqRhgQWtU60ghpdgtHGqgFyWwq+l8ud
OpXfMvXgjOCA4VwdPai/NOeHbOQeao8JIBYue2Mnp/Bm9KIkRluBEPWwiULEz18ld+S+DLKILrAX
Qw7lUwPxNMyz6LMvIRkcA8KsMm/Pt8cujsvVzYRJlI5JadPmSN1x5XVKRiRNqebEL2U3R14bqQoN
q+pyvG3l7d4SZmAE4hlB7/tNfVxvBHkH4u4vYLy78XdX1QdtVk5FF5/MyvHG8UvdPUbxAGcXUn5+
l3U7l9ObHCXsOVdfsLrvJ1pFjLGz4xczA9SeedL8OKRPhl59I6HeD4pLhSLDsWnVn9NRIvAvHvoK
YhTT7dRnKbijcVzb+6Y3z8KfuJwnD7cFDdd1w3i1SIOV96z3mCvlfVwm4znNFOVBC0Cw1WGjuUvS
KnSLoQiQjob5nFZl53VtrJ5kpG3e6ZEtoFtdNz4snYLuYhpkB6lC1UTmFfWqvPscGfoPqUd2DR33
5BhFZItuL+3a9RVYdr6fEgV3BuR9qz2Lmk+dzWbWPSPg3B8LXTZRX7SnczIloZcjArTnlm4apNMC
QXKa7Nk314fEWKJIkrq6e45CXy/y93b3Xq2RA2neD83kWsP3ZlTupWI8B1/a+zF67I0f3F5LZO28
EH8SJ6+Pjhg5kGGH0i1FDK6O6w8JnQHdvbLtnuE4vg+Vh278Aps5MmB1dAjD+KjX0P8Ej85gubUE
ufXwLoyOwbus/xEaw6kKnwvdvCubb6BqIv4ipEN9aC/zZ1NSzuMeDdmfg/zmaxFv4WNw5aEduP7a
KSap1WVT90zO42EqXafXoVi03DlDEbD7GKY94ki/Tbq5yZ8+aMVybDvDg3g5N+/H6iFvBAGqH7XG
oYDrznA+GPMkmNZ2Kuh/QsL1d9IE/KfXAn93TUAuN00HD13WP2dWXi1uMxrVS6EIVSV1iXraIUI5
JvJozMxx+9CKHtU5iwO3nlB4k2OKZTZoLSiOdESRP9YV/Ymu2ev2Q1IHU3Hs80bxk7QHvVQHSUGD
g2TnP5ckpC+0CvvkZ10bYwifZlM9T/jZ36O0kcluqk0yeXrR2cup0FKNIuOS7/G2iBvozchJCPHY
0+wOOuh6hXQ9hqHCIC3XwqlWBbFnDP8WynfkAQFCP9l/24LMU8NTT88ATLeEF2uaGFOZYJOMSuk5
jIPnPAvYGM2DZSyPqfSspx3efqB8+cu7ApOUiRQ8NEuDTnT12ERLqDVU0qRnM3mgxnY/ds8TQU2s
f/pbO+QbwCqg18GdRFx4PZP95MCPOuPRSwtivHZz19QPcNofh2recR3W3qh4U15bWlW+8mosmjYz
Qx+J8oMqLbIrjd0vqbN36ijiFr3aGys7q9ObtfUQUonAjt4/4aZ5VRE+GmEORiz5mTV/m55mWMIF
E7Q6+EZwXVxP4KCVWh/1TGCUBQ/je60+Bv1zmn/HaeFF3NkVb/b9ytgqOJKU0tKpVTG2In6w4XmG
B9atcgMIHC0S7eJC4nV7f2zM5uvhrdNSZtgvcJFgUc8/xClpcTvwFtCkQKWi8N/btt48V9ejWyOk
BrOX9LRyQl+mkhyPB314KnCeZ3Mn1baxE6/GtNohU9xag55hZym/UYuFY1I9KdXp9mDedIyuNsb6
BOMfTnqRYmWUvsSm/WUI8s9FoD6qH7OXWvekMH6vFgAmjKVHrGQH1L32VdfGV6HfUlaO1igBu9L6
5Iy/5/wv3e8/v1/0pYFCwRv7w1j0yv02yyAY80UK/cwBaDspRvyhN9XxECpNdRrqqvTrftpLHW6t
GxBQash0IUHbtbqrhlxa5jHuIn/M5NFNaLx8yK254JmR90ytM2VifMTmwmEhPKfEcX2q0YeLcXTb
yO/0OpGOIInx0Mo2px2OAOFd1uZhA71SXU7neqn7YyCHwx6FzsZxEBEAal2gJHSAktffkGdcLeEc
p344jvFXLXZoJ+2D8ahMnXSYq6bdqX69yZ8xaFShEANFZwLI3LpEX1qZs0xOl/rTgI6HGkB9RBYL
wZWwGY/pkqIEHRx6M/ZVSFB2TotYu9WtDcUVxESkEpB7W7MB1O2sG4uhpD78ftnnxCnl86zVyFk4
WnqYskoB2atIx9qRvnbKOHp1XYY7D9TG5YprSqqLBCks3uuCTGdViSpNWuqXzlDnp2lZjA/t0NB1
YTtRWZO91eXsoBV1EXtBnEZ77d5b9nm74M/mM4DhrNa7s4JCMosl8eVZQ4QiqbOz0bfDJ1kNq0NK
zPkoR1J3RqNe3evJ3thqtEpTyBNepM4GuN5q9SLPStr3OcSwSngpYVQ5O12DRHxpn4am1s+3V3vL
HJEchwskKgScq9M1J73aWk1d+OFSQEFCiFbm/QFJ3QPN6HtSSm/SU2xrADeIG7E+Ansj5v3VXVUM
st2M0VL6amd7Vti7Y2beB3F8l6rPyCIfYGlAvdrtFfOQK9JFp8DY5tpjj6z77WFvLDAk1Qb/QDWM
37+a5bSNukg368qvSZpUFgjUqDw7qf1QNVN/SJL+vSrFx9s239R6GP0fzDFYfUFxuk6MJSLabdW+
9pvSvhvCf6T6pc6/WMHFQYGLMrGRdHfx/CFU91hoN25r2kQtkqkqK/3GMbLnEoyiUtS+ohf/dlZ4
TIwRGFKyJ6O9ZYfyuUiHQ3xBl8X18o5pkA6B7VR+mnJD6lluuubnIDPMndUTv2d1QxFBCwQ3R0QD
x3VtJ6HKiHhVWftzGx/zBtghuSZjjE969lEz3t1eto332yZqBxiH/BdVYnGCXu3ZMO4DCfAd6R20
Il8UqSjOIYxUO47Q1pBIaSGPK4oWuP/XVkqaPwPLiRu/0g7cznf2rJzrJHwe2k+jvNePtXEO2YFC
g47nVDzjK2tsVMkZESr1kf9D1kQCQ/kw9wRP3cU450ez+h4sTwVaUrn1PXH2tuPbsRJGgZilfiGO
wrqrWJbHcja1pPKzAcBd+F3WQvJq9zwGnhNr7t8u37UxsWdfLV+fltKcVmnlFx0c6w2dr3s0EWKy
rnejBjUZuW4dpAVx6eoKTW1zhFnZTn1Fzo4TzBsp4ICkDZ5yq9pBuLw9YNemVqFoj7CPoNtO/Qp+
5hg9n/dpttdLsmdj5a9KTSI1cG1lgGYKkJBDFWdwy+a2Z5Zd9/n24mzshKupWy0OZYIxr2Qn9fOw
dpfyvs7YCfajrJWHxd6hj9qztdrz5HKNIrZYJvmlNE/G9Ln7gYzXIcv3gDcb4cb1KokvebXlDArb
VZJjCQRMuRwmUPhORvJq1qIPUdR4lfQhT57GDCldGoRGZc972RwpzxsNfrS6adpqBZ0u6CPyymzI
sTgUYfMlaceTPEduFgYICXy6vYZv/XMSMjwr7DuCb8BE16PtrHkxJznN/KxGA+m5r8566nXGnZQ+
B+2LLv+6bW7jFb2yp6+ebnVpM6dJQR504VEuH/MIMVN0puYDDIhhAzld27kOCcFq2tOa3JpXck+0
ColZBRJxPdK0mW1t0egGbibJi91Q922bLFfxM92DUb5BsgH9EWmu/5labdYorS29KTE1LV+Qo12U
wFXV4RSUSDHelel81iwvXEb499AbR2MuDk5mO7kt4my3p3tzdV99yGp14V2vQ1S9Ml8PvyqP+vIV
ohhIM/qP+U+52ImU92yJn786N0GG2zDaVeZb4blAapYUoi6d6trNf8HvZgx7mOw3FbQ/sywa7Klv
gxtYc6AIgHigWH3mL9JpObXob0g/cjqX8uVOWd5L/S/tYVieYxPtr9xbmuPcn8y9pNVGqMcJ5fhA
0c8pYmNdj7qRpDS3uiyHxrfRFJeocArdIoFu9xAmgyIyElbdUSLoy39zUr5IFcgyPX418rH/4Tqm
IRz/QsRebwApbTJNnVyXmW/o7UnO71S295w95uVlyqadjbX1zLy2tbokazkxQ4t31idTHrafMumd
5Oxk5d86+cwsVPJUZHkViSOvZzbVzKrvW24mJx09VPeIU73IhoAFvpfpm53sZSq27MGBxvxBXw47
1coRMDtZX4qhzvxgeQ6FNtFv07wPh8fZ/D46d7fP5eYjAy2yBSemRuPqOoKJo9guZ1nCWPt5Ttwc
vT1IUZJhguJRcWXJLULzINXGUV1+zns5ra2Rwp2kUfBAapz86fXMllpTxNGQ5r6E8mieR89SeMot
FH769CDZR9Tubo92y56IKqj38qwZ63RkE2paPCkTILRYfjCkR6WRDkHwPtQ9qwDN3sMFcNvg1lUE
p4E4B0wtPM3XA9SzQa77XM/91K3MxO2Cl99zxH9/DtuPobbXP7A1PFsQGLN3CDTW8KXJ6hdQ2E7O
PRS4ITQAZghcuTgYMSFx8aGMgp2Y5k1dmbUjUYY+JNRTgIzWeHYrCxWlaaXCXxZqy2Sy+lLz5/qT
1j922sfBGV8yO3gGxFgZ2pGO9oP6FFIJpMepWgaAY4a3xD+l+KH/cnve39D8/PkwUsKcILBVQPCu
J94JK1SDg6z07SK5jwfjsenqH5pT/TJojYSqamTDGWAB9VY+15J6aIhYIjeMcK/Q1zwFjXmQm+Wd
lJxJhu5828b7ryMxDEcJXyek4q+/TTObUTMnqfQt8/cUzJdFTVwbYuFy8ULpfQGsvHkxl9Trh8id
gjvd7g8SaUppuF+CyV1IlN7+IGFvFXiAaSWhQggl2k5W35PkjR5IY5j7gR0cDB3Ql24Vz/GYqF4V
frhta3Psr2ytrutmKGQzWHTxNntSf6aMdaiZ+DbzcmuPT3JvXKvDl4dxZpP34mnQoqMGxE39IMnd
qRh3oqmtp5ftDxzGxtniAV45HAnJBbt0uMaaEZryVK+oIpcIA8EPkMqHPpW9KNNOC0AcK98D8W68
f9hGH4o2LfLK65Qy6NM5yYc490NEOsvYuk/n5pOzyzXypodFHCghX0qiHuZk7pfrTaukg2S1QZv7
Wpw8N+10lOPxqQ8/9NaPLHS8znQXU/fGIL4L2/EfXf+U7UqwiDO73qfw0ciiHxQ431oOqu4bbVmC
IvcLWYkP/RR1h7lL/8OVjRsluBppbDCpxV8PdIhbuss6Bhot5i9ZqT+0c4dg0McZcbR4lp+NUP2m
Fcbp9rnY2qu8gryE9D/pb1jt1Gow9DqrcwA4xcHq6E6AfT4ERtCG886lvbVj2KjQ+AvgHoWI6wGq
hcYKjZ1oZ5AV1+4dCb5ERz0qAVrrt0e1aerP04COHzmNVYG4pWHdBCcmTBXHKdRwA9v2KSaS/U+G
xLIh7QZh3WpMRHJ1F1tj7seaDuvhp3ikLTLdqaZsjYY+fjrUQKvCqrWKGDUAPXnp4D1I0JcdB0v9
NTal7JqdudevsrXTRbmKJCjtlzTOXi9RkJeVXAW4DY00ksF4KeNpZ8I2HBNDHGVAqzJCEfpqlxvD
YDtTXRZ+swwlgrRTR5Y+ILV/rqS5C+4jSSNWlILZSTyJ+tKZ10nOj3+9PchTksxGBkCUiFYfASPl
3ETdUNCTgrKoc6KJ20G97raRrSQlnFIUNRF2tzlcq2VzKjvXk7wu/bRtPGhm4cOeIJafy/bYJPed
c5gGOE2OgX5XpZ+b+EGChvD2J2z4ZYYK1biu0tqoyutxDmUGzkBLC592GvNkxVFwbGifh8oRnISt
VafGRGJi0aq9DOnWrQ05FBAr0aRPi+fqXOTxVKoR//J5Oap/arkb0ZSd9AN0w+N93NlicZXkXM0x
uu95bR5Gh5JvrCT5C/gf6ZBpRbtz021NBgUxNCeQaKQLRtyEr6LzCXWZrIJR26+l1H5sSkc5tvgl
D2pVyw9h7YTHZqxmz9Aj+f3tZdg4vzTWCplisu+sh/j5K8tyNA9wSxaVLxnLKaiGuyI5zLV8vm1l
w8MhvS86VphworfVdpOdaJm6pSz9PjjW9T/qcPdlNP7dTZdtmaFLGSkL7jySDquVpbw28VA1TGOV
sopZgus2yffjol3KYTE8kgB7kNSNO4NkP16GCC84tSs3Z8mjKS/SsoKbX3tQCkCOEJNk1nOpKZ6R
3Q1nGX7525O5dXhf21y3hRWV1kHKQIGtGz/Y4XMsfx/s930m3+fFxO686Kjdteq7ha64vPjYhOW5
2svDblzGosYh0AOwonIbX28bRwmkBlRfRVyzHKTpe1vu+Y/inls5NnBvA/elksjTv77uZXof0qIe
qSKmd0pylGkJrgjajsPwecw+K3PvhtnHLD3uaRZtOB30rfIskzXiGl5jnIbZnIJAI3rrM7U95nr3
jwb7+CG1YtnNK7vybi/m1v6BjUEAT0h64oBcT6QspWWfz3OJj9MvtWvGMpgqmPhelIH6wODc1wi3
3jdDUiPcJsk7bs/GvYPTiItFEy78n2sUSkmO1UpiiWqRQ2dqGx3QC0izU6PdjVIhruKd/uaNbQPO
EJeEbnZ0kdYFeC2Y00GrGgpG/Rel79xkT+VhY0BkGxWBoaWznI6d6+lMMroGBtqC/ETTm7twhja1
NKb5Xatlqe+UKu0tkhrCMxpaOyWQjYtUZIpQkLGpVL1pQh61aWztZql8qH7IFznd09DPd8nyH2pu
3DWCdQxPCGDjKliklbdXxjmlPrtMhyg03VA73t6SW+kv6tk0+1FyEGXE1WsE1D0vVYdaelhID+hl
fxiW7lBbnh00bjiU7yOrhcwC+dmxtt2gy05dvqeoubVRVKIrFAvBbgJWvl7H2dRDpPyoqgdpTJnl
Y9v/vj3IPQOraRxaewH/kdV+WzxO8pepDHZu6Y23CO0iPGM64cn5rsG7RVTnSTyHtZ8LPshIfrYg
RNWPpQY73envxwKAQsA1WDW88evJypdKtquyrf3SQhe7bBf5EGbxTgFhazw4CgrEQzqx7npFTDlV
y7bSa1+vmkO/qJ4MF7TZJi4kKi+QSO344hvXMPEsnbQ6SlxciyuPAUKsyZ6HskE5DpGNcHqwev2s
cV260c7Atg4uc0dAIXKuPDmr2csjGW8/bfw0seuj7tSXMe3LuyLe2XFbEygUNUSvgwAJiAfvlae1
wMM7tb3e4Gllp1GKfKU6A2KiJlu93+UK3djeMPvj2tOXIoQ/V9vbrJooTcysRZ+l/Lw4E1rM9U4F
YMsELg+NDtCPkDheeT5pPs4jBSw6btoBZL8VJMehz/by/hv7wMbHYBRkWXADVheBE3AZZQrtKGpj
Pw5W4koLbCZm7g3x+fYp2rCE54hED8CbP5n/6/WRzDLLNNA0PuwBnh7/6srPMixUu8xkb+eNDh5B
tk2DDTmbdYONKuVVoQ+0jpqLbF8mwx6/I86cebdH89avwAq1N5onyFBxL1yPRo7VZFRC/IoiGp70
sSgA2weKp4Wdcx8kQISnya7QOmulo93NzvG29bdziUuDg0hbJxcGrazX1sF5ViXPV+m3YwVLe5YY
L3pgZV5QTtMDajnRzmg3Ctei6Y1cI2V50ntrr21SYTyN9KrytTGkiXKROuWplRPbzRTJepraIrks
Le+y3eQ0d5ptYH41hwqVhAI0yen24N8edBaXG58vYiOxDNeDj818jMyAkCpW5s+QcD1p8jfkEPq2
PljW3rW8Ec1iDVIP2AoFreW6ybBr02iEOl70hall7rVtVX/jhjFGVx8y9WUqSxK9UlHDVlFIsf4V
RhhdfRoBUqL3mTYQmWmDVKOIsVjVXz+BuJSC/AuCWpElXU1E0oRGMuQBLlHbmndzWAZnI4iVY5Ym
hicF8QdoVdQdN2xr54kMHoeLVmJ7HRsNs1wkeoJ71DXRSZakXGj1PFh1Uh1qs/3n9kq/9TZFupDC
Mm4K/uwa76XknVEWKsbacnZF2t6B3muZD3OArnDqHEnM7jyLW8carxbgPwEKV+LqWSzxMnmduQ7b
9IMqf6+UY2Q9aKHbPbT6r8Tcu33fvo0M8JW51QqOfevI0LfU/ph079AJuJvMb/SB7Ol5bJ0YmFME
759NF/g6+6onYVVbBWEBPz6PWXhqp/l5GnCj1Yw24eQ/7EuTl5gohBv4Teqpn6S4r2a58u1UOccR
vbGL0/9eNPuHPP+MAOHf3iVbk0gxUKTnKQbSwXl9H6RpL7VDq1f0sIFGbGm/BRbuzHu0hls7H1of
iFq48JnLlX8RhUHtWP2My4zQUNHKlTcb4bdp0T9Iuvn59pA2ujtA5IHypIeavn2wA9djUloriKRU
xRj5QzQa7qKxPE3qAbhTrCF5TWhSndT5s+V8kFMd4Qz8nPEiW89z/B9uW445OEahN/QmX1p0U6ll
tV379XxUTb+NH9vmoxXeGfKOoY2KFmMmVUqyDKwaNMLXY467Ja148mp/QaFLIWsIYdd91oz3cmC4
maNQzJo+JVX2aan2wtqNniVSwYiCEAmJrtJ1NqTJoR7KkqX2B5qVcIjpzW/q5675llu6WybPmfLe
UP+RgUd2wWNawuGXS+8QfvhrX5kTI7q6BZOTqG5fTwFMzUsWBVLt96rld3LsxuojAlcfb+8uMZHX
qZ9rK6sDM5f1osYgT/wkyx5M8wBTm0tUfeyKnSXdOJl/AkyeaoqFvJ7XwxnDMjaMuG58e+iPsp2B
71bvO236dXs8m2YsE6I+gVGmkfXajNSH9RQsjCeTNAe0nEoba51154jU+M5ds/E+CKfyf6ZWfr8k
I+wFDV/jR8Po2umzkYSHKJE+xB3kgLWTuGkNP0awVznZXDH6rMhcQ5FGwfd6hEZQ4mHVkYhtEpcW
5GOJo6MnzjEtd3bgliVKWShwEKxx6MVcv4qi+rpt5zlpGj+kohxnpqelD6AET3X3+/aibR13ZNFx
JekcpxVgXdlyWpQFp3BsfKVU+pe0nJuTUs3Lj8JQu3NTlYlbKfrjEFvLaZHVhy4u95h3N55FgVVB
ckGomeNpXI81gXmuAQTU+JD9eGaObNz0MZROsaSf6v50e7hb80oZAJ0RLIGPWb0eUllZQZAujV+k
n8IMAu/vtIwFyqfbVjYcJrBXNHqowPShq1z5E6bTSmaX8kbBf5NfIr7jWy6VD3LC/9V2bB+zDhVm
pJz+HgtJZYWsLhVKcBrAG66nMhxaaTJHgAZZf6ycb0b0Yrc7udSto/faxGpnNkPWF5Eh136akawt
oAORKSIV83vd6Y6y/C6Tj2p9vj2fWztEJC3wrS1yj+swv29JFPKz2mcDDsbgDagDO+4y9Ae9CXcg
spsHAnJPfBjcTwrKq+0oD2GsDLbZ+E2l/iPFsnIaLDs8NLpRezTqKyfkuoVaaFh4bUifTJ+Nzo7D
vTVeBNgoARPqUS9bfYKTDyEkEuRQuvahip0nHMoPYRyflVC5dOZOgkMs2PoZAtlDZgh6drbO6kgk
5HibIY47lMayI1cpDCBZoOxc2Fvn7rWR1c0ZtgX9dmrU+R1SjGNyXpx30uhWy3+4NpGhpGJDUpwa
98qMBHIoCvoKf82Z5GdVyQ/5bD20iaN7Uakl3u1tuTUoh4Y7U1CjI3splvHVJR10BX3TaMr5bIMa
PDpkuJ3SjF5m1HeB2XU75jYWimKNKCf8qZiv859yYlGCy4LWb7qOvWfa9YEMdkrjTbQneLAVblNb
dMDYsSmQAVw7vlqQOlHTd74VVRX90/8WiKa6cahr3jyhVN/RsH+yF0m/y3pZO7VqXlxGtF1PUR7Z
tM9Vw87KbgyelCysBnQMMNVrosE6tufWmpKWR4LGldB2taH3TG3notk6/KSyQReKSBf/dxV4OupU
91ET9b55duqHwD7G9WNntdQD7suyPKlWzMm/v72NNoZGekQmxEBwBs97ddqLIJ+4A9rhjzPTG+8r
RXOTXj7ctrKxWa+srDZrm4W11izN4I+LW82f+84rlXcj1bfbZrYGg28k2sWImJjC6zOhTkmQdUU8
+mb5a4weIuWgdT9vm9gYCdkvqg1iK+Cjry4sgPClTIp09PPlOYk/VbRKBql6dGBZvG1IF9fF6mok
q0dFnwyjCAVWjnM7yxOEq+3oCw6Wh1jWfs1R9dTUX8jxQRqljTmoHJrpybhlXpnf9UpyMPXpTks+
VMk73fk2hIdehUv/B5eqMb7kSEtWXlnAL0bfY3DI06+N7leJJ8vHGOGk7mwOn8zYPIQOEe1X7Z1u
PI9RdrTl5bGbP94e3dY00v1D1hwBFWi1V4OLc2DTS6CMvhUnXuF4sMa7rfEpNuOde2sraylSVVzL
XCm80yt36P84O6/duJG1XV8RAeZwSrKDJFNykONJwTP2MOfMq98P9R9sN7vRhNfCYI2BAVxdxQpf
eMM8Z1VmWv1IYpBRqRyxLHoaau1jGJfvu+o/hA2CSbOOpa3hAZruHOl1w119Q3I4JLiolCHrebkh
p0WepjTVxuf5FCYPo2mcqFYl5ug2uzzB67APixOOsAGrnZbONkyJh2ya5ATuqjnQtucd6J4SP47+
rZX/Kum/+19Pv5oWxGOUmtevR+9ty5PVsHFcqH6TPBqTO3E3T3uk1euTjNsWcA+bEhLlqu3+aJba
DNt8rfrh2elTG3FHHVcmRf9b7yC2HwQaXBpQtaLbu31Gk3YxCeoSWoiZ2blyhJlvb5/kGI2oFFvW
TH4eX4Y024nzbiwgNQaMk0HtclVtK6hisrJ2mcnlFL0OUFX6oTjFzv1xY+PTXV5dn7R1Fa80ACa5
tc00JpTskR/ws0XB0d7KX8wuynynRkwPSw7suhtq9Wpk4+6+5J6Aar1zAG9N9Q1qB1+cp83ZnPS+
yiq7lMn/sVo8pFJx0MU/93fj+jdcHjI6V1BkKDay9wElXR4yCtRiiFqrfq6qys1jDQ/7dEArtxFB
pSudH9r6f0IFYibXO8/a9fEmRKc1sE4MPMJWkV8aDIOqkdXggJ2dDaoBZhSEK5YmDd9p+qf707y+
MoECwfVHf42GD3ygy2mqOlhJmGwDpt+L9lBpyEardpT4UdfND5ZWyjsf7sbkWE4QV0CuCEmMTRSG
rnKp5EPJeGV3BsLytRKIRUjYELj6PDzqqX68P8HrG4wJ/jHgZqc06ZyHlVoPz4VjnVUoHFHtW4A9
FnZoKtQT5JLT/RE3S0qcACSHRJVEGfedq+xD0UNtnHDfDepEQZPNnIoHY8xsT1eS5SnrjL2W3eZW
exuPuiJweYXIAZj35SfE4cc2hFxWgQXhR6d9FFO3ra0f92e1xZa8DYOSGVQu9H0pUq/T/iM1sPTW
zmjQMExSsoScnEdUApGgTarKW6xR+7ebs/TjMCIGpsyz9SQUffLVYhwf51jkOyneZh+tvwa4BCAv
nAkImLb1TKeiLxSrahtI+twelSX+XFjJq2lA2nfCXH+QBJIw91fgxjrz3NIXpfPAOm8rEUXehrgc
aW2gsYPhIkoRMoHRiALMEu1soS3h5216vICUNlE15h3ZLLZe5hqKlSq2DpGSWkfE/wVQwB4+m5PG
EsF7bEIVMNqm+RqV6WAfJAVJbrfUpPBfgZPVt74dpA9pPze2m/dLg3AeTn0aIrBZ2RwaNGMmF508
OXIhHFY79ZRtj+Ht12O0oa3mWry3V+HsyLth1XYbNEpWjW4aJvU5tJbcL0sLz6B2GCWq3WFxbHuz
PKXSJP8EgdWpbtTX0lGqEySTZKl/TGLc9nSBdOdQiWbnc24To7dfuVblVzUdKjHb75mmSzRHhdUG
FjR0eNpJ86GVQuAxU7Z4oZ3VR6ntM88wI4emAf7OIVZIOx/67dT88czwI9bklzrFG6kOuvjlqSpn
UVkhRa5gESnGSrkqjNBXp2XlCwprQuyyjNsvnG/RHyOwT/2xAarWucU8hf+Mg9CA2IxdTWSmDPWL
nc+G1xhG8oiGQBFS5LfnitxyQhLRjiKz+Ceep6HzCrR5STGGUHs1EHaSXFkTy3LIpl606MxM8uvf
Hp3Vnx7tJg3nuBUteTnLJl5mMx3nLihVpTwUTavAUiTjGAxnt/q7ht7bFeVdIT7mBqZkv1nRvras
hE4lY6HI6oswUzWvaxNsgxxh+2UoxOfJKoWvS9F8brSeg6Au37G2S3Y22DrQ9odwW6A3sIqpIl9y
OemwbOJKMthfpTU5B4RYXoWZpWdcVynhJJikJe3fPa5vm4lCMNS31WkOm7nLEa1WN5pUX7rAXCpU
QS3Crm7RETjuzfDAPhtPgIG6h/vfdhMo/d+gIL1IDsxVj3wTKMVDiDdXonQB/lnNBxAlMSocRelb
dT8fiAbbU69E+ima58gTi1n8L8MTbnOOV7ratgMto/iR9z2f26zMxtONfPyO7rSCjrf+K83b/MHU
pdZLh0b1qLnudfW37b119nQZiNV4EVdw7CYRNGS6mLaQhsCU2/hTZraV2+gyOof2ZJ5ilLgO2hTP
h6kvey8kej+2XS15hDkfNQAWXlerNdnzGH61hm6vpbQJfd5+G0k+ODxAS+qVo7bcTzBFlLEKwpCi
hd0BKh90DMnbRXFrCnIf7MES76vM0XYi2OuXkjeSQi8sOxgxV4pHtFiqgX5WEww4AU1uE7bQwBzJ
7OUT9qa6tbMFrgMu6AkIklHgoljNp7jc9ovVR2MCrD0o6Wt/yHQoKLrZzp5tVIDN08qIv97f8utf
uDnZoL65Gd+UxhGiuxwwDpMoWWKnCSQ1WY7SuvGoae81kW5Oa607UaahHrvlQtKMGVtnCNugn4SZ
4ww9aE3qUfGqpPexyBYiPUlo47KTRd4Ylj4x0rWrTgpiD5vVNOMFFNQ6OXX+oRjAfYC/5tKAHmS3
k2Ld2J+EUca6OwFcUQq9XEarUpyGbLINahxluszwLLM7mDje9eBiKqs8tcUeOfhGFEtQQoWB5gqc
GYonl2NWY1OkQ98PATeT8zU0sq+TmZWHKssNPzJwl3EmLfMGwlY3xQPFo5RGvzDWDTyrBrEn2XVj
IyEND32RVJr7ekvmmpKyEi3ypQFEP/1jNIXLMRvavSr7jRuaqiKabvgaghHbckArGgd1HKtDkOr5
S++IY2rJ/iwhHrI8lA0KOJb2OurRToR+Yx9RNYLDCMaN1d5ezJOCabo1NkPQhP3gRuWIxV3+Q26j
c62f75/HG+EyiPdVZgezCt7arXZWXpKFt8IYAlnp4k+akHrznEvJ4HhJJ5IXM+mLj6mwK8eNNO5p
X65akHNdU+e/tFBPj6NcWm7KM/YSVvH0nmbh9zptlTMxbvvQpJLyftDwc7v/q28tEIZeVGPxKVgB
2pdbMQT2009VOAYdIP3RcAagEsNPbaorr2qy0/3Bbpw1ip+rVjgx+VrOuxysMkctb4r1nZqawZub
xXKzLPvVheqPaOj8tgL8pnd7cd+tUVfPYDjAfBUy/stRk97srb6Kx6AxjU9t/m6p/x2yUyqIQ7rD
6oZ7f5I3Njp31lpyeyMgbZNCe0wqaerKMWgH8zyFFpJ0Xwr0/Kr04GjFqfglxnmnObBtK62PLD2O
t/eO5iplv8sp2jMEhFTOxsBabKQw8tl+GDITCXhEFk+dLg8nRAzLcxjPqZ8b9jfizO6gUOt0cyc6
GbO9xxC9sa3WR5Brbv3nCj+shJYIk7wdA1wwkid09brTTK36pHIxPEjZssdhuDUeQoBgHTh/vInr
HvijLrD0kyL1PPOBoi9+CU7Y5eT9DLXyG7Fo9/dnBtAa0QwlOaoQ8mZD5Z3TmTgmTQGm4t9rSjjO
8l9lzJ9Ds96Bo77p0mweeWpv8MjoX5Hxb/XCEh6hRHbiPphNdX5F/u1z3ybf5XqofDlZlqdQzRw/
ajTrFaR+6WVj27zgb5IeLDmO8ZqMjSR356r4jRnyXIPadqpPLRM7Ciq4bpQI1U3KdDohpqAeR6oO
Oyf+raF5OQHeOCAhK7aaLGQbP7SlZNlNm45BolsJXGSpzx5IHexPYagd02FIzmHeNR+y2A7PkYWw
p6KC7h3Ngkw3zq1jFWkT6mym5nc0Uk5NnTjH3jG6czkUM1YySodhjilcObM/Rnki+ZHTk+cgyOzl
3EJ+WmWP8TAAKhy6PYb8ja+DYSndF5voCxzFFpo5wWhxmrwbgzrF3ga8TfwpGdrwNaZddxjHocnd
qNU+w3ScvW7RxmNhzdNBnZvEH/pxOfSz6N2pHbpHpFfFo80F5TX0xk6OEZqnYjaEW8gx3jwaduBJ
X+o7G/n65ef3r4KvK/2eO2sNof84NY2spr0wjDEQSyVg00kVoi24jt2/EK/PJqMQQPLocy2innw5
ig3FVU4L7gK9kzq/SJXlXaiW4zGz5MG3pl7dmdX1fU85HuDKWiMknNkyJBSz1dpliabAzAfVS21r
fIeezeLqkTYcrLSM/K6zS+SxjT2VtFsjIz5DFQWRVWBXm7guHdDWFBW3UDtV4hSr4edkQWFwHAyU
Q2V1ftd12qlqp7169vWTQ8NFW/mK1G4wuth8RzPvTZx6myUYuhMRmI9gyPTBMNtHRTrNldfuiSKt
RYPNoWY8lAveCpGGvf73P/aNRVNpLpJ4CcZqPKlx7GoK7kXhh1rRvaUwd/bPzdnRAVGgWDG5qzZn
vy640S8BZPPeb5wafIYjaZx0w3GV2XqWwBX6c71WnUxz2dlNN3YvhXQSIEihSMFskW1dpWVlMaM1
1yjdj1bJ/Tj7MZq/I0xY7h+TG4vKQA5iQWgeg1bYvOGwaixllNslgPEQNS9y8mz0n+V09tDyuT/S
jfxjRSYyGRZmxXuql98vmoRkypkzB2FDWqGBXz3EkZ+kXkt9QPe6r12XuY16GkzD3xl6PQKbrbPa
d64cJhI8eBaXQwtRDp0aLktAE3TwqKB1o8fzYB/5kMaTM0W1KxkxdTMjyv3ZQtUkqod4Jyu4tdTQ
tABnsgREvZs4NGz7yK51fkQfL76euQs1EOXRyCKPG3lnsW/cCSSVFFWoBJLPbvXRFmVSp6nU5YAq
xTvK5fZIFGTwbw3FrO6bWjU78ed13YMqBDfBiuIlBN1CjKhUT2VazzgjG9mDRIz9ipNj7FaFtAdZ
vF5GRkLIH3c38A4s5+W3NKuoattRKEGLLqP6wa5/DeYjehguxNWdVbw1Ka42KmzEQDQ+NvGd2miN
5WSxGuCQ1D0VjQ3uw5a0Y1910vf7W/T6UUTT//8eDoryV9aKXa00VmjMWpAMRXWgN9J702LvTej6
WgFtRSUa3MZ6DreI/MkqilweZTXoB/2TisK53DhujJ1sk+3pyK+f4fLIMRSnXONeUUmDN+8vcbhp
zrGlBqgRvddkX5HfIWV/DGf5BEv61FDjgB27U8C5/mArcI9EiBIc2FJ7k1ci2jKmTjdo6BML9AAp
/UuIgA+IyO3sjBu5DyOtUpLczQSOWyBK0SxhluRMrzI7JTCG7sfQQTHqC7M65mX4XtHxg6sllFcG
C3+KVKkXlypu5C5L/VLH3V8KDZGLUfIHrEJHkDiAutnlqaAwNoyakLWgSgu3yX9r4sv9DXqj3PvW
VFgjTpb4SqzeNsLGXlpFw9dJThJX6bUWSQKB+qw+c3/Jrdp8iet4LHyicrIAzWgy8LRA1TqvjaV+
Oox9N0lepBpl5GVyhGiL03f5zkG60dtCF5Lof3UHgfexBds79RRVyWRqgVW1upulmXXq02Z4KkOn
9mfYAJ6xsOs1TWAVVtv/9FI/72zDG8cMhSC2IM2YtQGyuaJGI7X6sen1ILF/av2qhXMunPyYC3Xn
1r1xyBAzwQ2NQw3ZeFv8mQUmJEnf6ogszwBBBrzXMksy3abKypMhV8mhqqfsKGVddBombVeq9vrW
IramiImIBN7vcGcvd10oVUmjDJMewEl50kuM7eXk/dy150mOn8IUwrP2oMc/YyWm6o58raHg5vd+
wFXn/ua8ce4BaREpEWFYrMY2NBTG1JOn6wHXNTQDJXeRzn+CePp6f5xbH3Z1e1lDbQNg5CaEcdCT
axK1MgIH9VinXU4zCu/jEGLZtjPSzRn9MdLm+lTjxi5DuzSCtGmAnn2N8/ixlX/en871U0r2BZmI
fgUdC4LNy8/XVBUtV4zUA0OnMmiM0+hhZPYZlQw4yD0kplnBzvf+mLcmhuQD4F+skq8hpXohWt4R
2wimkWLoOFsAJexMP1Zdvec+ceNr0amgL0caCAFu26DKIs1s+T89CKvqvemAPovkd0bzq0aY9v6k
rsMtzKWh2AERoQ9HEna5kHMVR06J516AtcWjZD1WWuxHMpLMyj9a87tQj/eHu1ECYDxKNGip0VVk
6MvxAKgNVd/NRpAbi4yZLpGDypZX5pPSL1PjTXXkPIUoWX6z8wIV4I4W3smSCgjFs16X7XlUZuO5
VpxYdgdzSBcvM7TVNgPGFxI6Rhf90tU8Ao1uZWPpSuEiv5stqzJdLbHif+7P5kZiwGyIipkScTGl
2s1shGLiHqoaAb4Wah27lpjdTEpPFUxQW/YSBYV8+aUHKj6Pk8vMd77eFtm3Pp7c1VTXGJ0/bEtr
ukb0tZZBAivEi7wUH8cMolT7VYuS5+6rJT/m/eh23TGL1D3E263nivoh35GYmRt82yqf6hR4GrIu
gTr9jBfDA2X3I23fo2pJYw3qrQYIWZ0qOLin+8t+4+0g0aFcCrKbeHqLncrTFYFv1GYgBoApYgqH
Q5R30rkYHNTOVbk82I2tpK5UTYgP0xs63B//xkWAlTcwMbTVoNpvy0A1EqDEVwOxKHKgfjiVmW8A
t/XqWNtzwX6byyYY5W1Ayw3iO5SqLTBCRIuhzRHRWrIkB+Qf/cT5XsfiJQXgKDRvjlpIf5gPhcPR
bF5DfdXoPc/FuTKeq/B3Np+cKHYVNHtbSg5ZBF9BOVodzHnt4f6i3NoO5G30rVfQMQovm5dMWNRa
NDPTAl35LurYr1vnF30731bfrWWAvhqOzaSd23RPze8Gcmntx71xStHTZqkuT6FYSslOCJyIaMOz
qoUngVuwbnyzq8nDbt2038nYZeupcbK0zhf9OYq7syimY2NE5ywyP95fieu3iZ/DLqdYQNPmukpo
pYsRobIYYBdZengMx49p0ugH0kqyCNCrlA3sv350V01QwISr5Q636yZ9mLXEroSIEcJrF4x3W1H5
iarmbj7Myfn+9K5P36pAQxQtI4BEcrl53xu5Ms2m0/FCbhyvyrQPTdx6Y14+L5N2tMOejMzk3e/e
3x/2+klkWA1g+xqXcvbWQ/lHDa2KjAhElmkGUvE6N++j6d8spG649x7enN0fw2xudFUqslkObTPQ
kvJIvfq3Au5CK/qXZNSfBTEiGmD+KO2wim5sGSaHgDKRHlD6bYFliPqmtkx0DOtmLXdEZvgUTVX9
kGVF7ttS1R3sCrm4+yt6fY2tK/r/B92saIe4sBWlKLMNMNl8WhGUfIfyW1iL7nB/pBt3A0NBDyDb
pJh1VZIsOjEbY8qeKZyfMWr3lnPmPHtqJp8L9SltHofoHFV73/LmBIkQEVUD03+lUmNWOoCSAddu
cgo3w2JZ+WKKPXWLvUE2156aNW0h9euGmRS/sUxXJMa7Sv/r2JMFBC5FCw23YHtbOgqdxEQxyeFO
ccLw0FKu8vq8+EW5adiJ0NbL8vLBYSSeNyIavhg50uU5C4dqqlUpsoLEAPdmKkntVfTS/4dREP9a
m0Fku4i5XI5i13KTrvodwVhgvG6P0JEoDyQ7O/w6uEX4kH4qoeaKMtM2Ozw1F3CgorODQs5R2s1r
2cuczMYbxWkfEbhY3LGs/8kia0/A+9bAIPpociG/SM1qvWX+uKzQkZ9nSZ7sQIwLzi9mbh5hi+X4
BMbLYUqs7Kx0ansy0qLcOWpvRi+b7wf5B5oTTyJv8VYqRNNGAMLSaAdG9brIXzAHPObxeF5yRMPi
HxOAyVQ564Z0GIzHYS0k0L+CZewm+uw6bXmG//FoowsTy/Gj1a6Ys9024PoYbX8iW2yNESjmId10
uTphniWVFUtmYHZZ8htZiOq1l2RBpCDqF13SS8+utdQnb9dPlblQfUPWHbW4yENTS/LtSOuPtTIa
L7SpZK9JdPtz4oyw1Uyz9ntF+mfKl/RjLEvjzq698TgA2UfgjWibuHvr5Vn1lW5nM9eYtSheMhu+
XPjl8DWSH5by365+rxjf71+cNw4jDy0vO0hFsPNbmOYcz041iwIdF0PqD0pm/RAdmKf7g9zoOZP8
cdRXC0nOyVaA0qqHEjlDYQbZXAelc8itJyrHXR7lbrq4oRMdl/kfU/wuksjNo5cQHojonkLzWaP1
ohTjMbbHp5b4u3HT8dDYr719rtV3ZQud75BG9LsGs9kJB95sSzabiEWhyQ8yDNLWVhJX0qmlC27F
QF6Ukr2NB/cnxWyc17gzu9ybUk0+qb015Njl6BxwXY2cEOhmMf/X6zHEuJpez3JEJCim6xzV5XfR
OHHoWqqQEYa1sgIQ6oj2S2SlauerOTIskZF3/06LsWBJM6ax5ivpov+b0F+PfFWLC9lrowxLniEW
A3yqsuuzg2Qg3edXUdLnwACT1YihmJ0fRt1atmtIeR2sNpMpeEsBeVvNDCQTukpdMvp1c/tIKCQ+
YiSlfNOjVJDztioJc2mkSs9dJiTL7TMlTTx0+5xTZo/613DRmtF1JqP53EW5nLjN0BZfMwT9Ozds
y5Ao2XB6+I9hlfpA6+i3C1UKPcmJeRzbfG57fx6RhXo0B4uEpmmoCh6MvjTjEyoxZvXQdm3/Qx4k
RT1I6HDoJ9OY6x8lxdfvZjjkBSa3hgg9qy+W8YwxnaW52aIa1QHBv+KT3NOb2MmDt/ETQHXk8GGK
80SunKhN1Ib1ttMtrURpJparU6mguqdUU+I75SCe4lHtDiKS97BytwcFCEj6byiGtQmE5UaJ5XKI
zWBOz/0Xu9T9pTwo7bGL/zbhXKeHiCWvJfEvvIfN9Bo5gkGkVcS+juaKyPzi1P0Dmf1OFLr+NX8e
KVqM3DXE13AFV/7o5lHO40qv5FwmoZc4AYavCsSAxpOm7UHer8oW60icWe5nchaYj+rlC5AVlViG
oTOCOfk1te2LltSncXgXF7nbDcbLZGsnufjQpc7PdNxTP9te4oy9altCxGWvMNPN2EbtLNIiCKXE
vGoCJUd6ZW5RGI9W0rgKlDYFP9l+JxLZRonroOxMpoxeHH/Y7JXMMdsUYJIZ9HXiRl3iN+DbQ/T3
d67y7dPKOHjiAm1DR4c8cNup7vtIKGqj2IFSFvYpa21IqyBZPSgyylHtO9UPMzP0kBdoH5LIXr61
Zlsd7cH5llpq/zTnoxLMgrAgaxBqnI1OCyQT1yipS5MHfUB4WBiFeRRKtKcpufVxghGGFg79NpQc
oYGzLy73RLzg26S3iQjiLHS1FA/nSMo/D6F8lMU7YZ9q/clpLE9eVRCE9G6cm0NRzQB+eq/KfUP6
ZI3hoQkVt6EJnth7v++q1kdxjSIMimP8NPATV0baTRrKVCtFoCi/Iz5iUh+V9kN60OvQL+QFywBK
DRoXudK+K5u9L7uNBNbRAR7hkbAm38YWDqx2eCFobSaCHPqNW8aS7EbC3Ak3bs4RXTcqs+v5oE19
+Q0kJbIqZCR5VMf6P82inZuoZ/FbEp4mBbFoX41wPBqhckRoEku/PeTp9SnRUGbXMFChuoA07CZe
j0qV0jpxW2DrhRvK+VGG1NqCn79/SvaG2Vynmimi0B5mKVARO+iMk1T9UmJrZ5CrnJcv9oajRpOa
1I0I63It2wxR7VQ4UtDY6UkdBxeBRXOkuWt8bwZkWjOEF+yq87I524FrXCGr16FXkwmyHiDK8D8v
h86TTgIMn4TPQkE6y/Il3TozumG+FwqGReiKL5rxT6YNn6S+e4853L8jmpadTjwyPaqFSXnwfZx5
9vzx/sJfRZpvPwwcC+VRFocO3OUPiyhApmadh89De0AKAWFzTzPj57o8ZsaDBe8WykJYfMyxAkW1
uUNATS0/rv4KeMX4Sn5WQAj2yeekPDjOx745qklxqKZzkgxU+Rovrh7tVt+x3Ll+L4iNyah4sVjL
KzUF8DeJJtSK3ywdZ7CljERjoY9RXUssz5ZZusqG1AFp8/5qXT/H68Cr6gdPPs3B7WJFiW7AJg2f
nVh9Hq3RnSG24xd1SPPo4W+HeuuiIfSEeTr323r7/JGvZooVKhkuiM+1sG2/s5JjqyvLISx+ADo/
3h/rTX7iMsxYBwO2RRAA1mEL+AZio0kSSSDes8nSuWYaNpkrWog/nqomyuSmPW1WDQm9yZUk4hA9
crL3loQvtRstzvxU1khnyIutHrUB9LirDMr4y2my8Euel+3OYbr+CohCYOdEtIAyFdWEzdJQVVBy
fckwOaFHTbPnHBbikcbPSlvbOR/XW+1yrE0V11KzqoYPgonrnK3kXzH65Tz7DizuYxHZ3xJJX46R
nMYPoZy05/vf5eZEHeI+oJjU6rcxdC3Y/VQVsmcpeSeHR7N8lzWx7/R7LY0bwR9gyLWQpYB3XylL
lytKAbXJnTzJn8mbvD5EULP5XOn/URQ4LLT9ssEdo1NdSL5RWjsR7vUraiA4/sY0WPPdrQuSZk+Z
cDpsBvll3aes1pWn3Ei1D/dXclv9QdzFIXrmHUVyD1XkzcGtUSmwrQkvPmMQ8eNEu8YD/liBLpnU
mMnJ2uecGh8evU0jdk7XrbFX4VKuC5wcaE9dLm6GJlExSVjHCaR+Roxc9Dr1IgmJD0SCUlX7UGnV
t7+fLmBPSk7sndUK5HLIWulVyek17P/wqYwX9qx2spJvrPMxbTtYnF/uj3eddwFgoP0G94HrCh3o
y/FsdS4LbTLw4BvgDFOSGKNQ8qtyGov3zVQm6slJ7aU5Az1J7V/3x761gVbtIEz52L1U9y7H7uYy
q9t2wd40h4K1zB2tNE0v/L8fZUUkws7gQgBtfjmKiksNABUZy9auyLmKZeXFqZT5cH+UG9EeQAZQ
ltC8kE7nabscJsxHOU87kT/TzHItI/K6EdbJcJaBX0fRdJSM8ICpYpTbnyTRB5m9F4jdiPmhTYD0
JKZelUy3u1W2wpyjNOOZB8Ldlc2kO9ZW/ixb+U/V6MURvZrITUuL62jqhFfoy0+r7s5JI89Hgcr5
qeiyV3SVci8lr3NXwJoXdmp/sLRcP8bK//JQApWgPE7ODxp3S/+qF9yCU9RJnjtHOqKp8zIRkLTN
+0bs+abfOsgAMla6I3IZNJovP07SiszG7Dl/1ss+ORpqjTcMNEAfI7fpfTiMyktlTSjapNnOFr91
vMiKOWBIoqhYsl4ObPWaU5g5W1zOfjtO6oLSyAkMxsci3PNmfDNa24QCjgPQktSPvPiKB26i1Aeu
WOL744r0IR0Q5lBDRT4bOAi/i+Ah+0MHTUfOpebg5BJXKKqfPsig5JSYTXnUtNx5R9aQeEBDNc8a
48HPwkb6kIchJGKltc+z01l+20bGU2jU6Yl23ktYV9JBT4rqNCZa+Chro+mqXT381m182qWuzDxs
zWpkIbXmYVZbkubSso+UwwSUsLQ73z+HN780eAZYtQhKEGlcLviQgTykFocFlrT8JpF4jWThKkp6
ZIN7eht6swz68v6Ytx57etRIDGKdDCFyc4/lki3UZmqKZxjQT42C5pv0To+KwOq+3x/oejdxvXBZ
krdCumMjX04u7bpYwvQBU1EiGpxvcyXzO052ulgv+bC83h/tOoDixUWaEu4DpR3UTC5HEwv5qWNW
xbNm/jtY55X5kDduM/6nh9kTqOKPmMLeH/EK0AQMhW4LVK3VNo2waTPBcOriUVYQ0zcifG0Al85d
6aZS7PzqEHlZ3BLaIEmf5jSlR/0CtPeIx86Lhs3zVzktjc8qoiuzaw3V0rtWaWq9W8mp9rB0hfq9
7EX1yYmM+mcIqmDwk0yLOzcvzOg/SOzIftyfzK2PBYAbbMQbdmH77gxhUYNeGotnqYOXUskuRWTQ
RPNrao+e0Sd74936XGSDNMhYPv63uWqmKGxTUriSxrr5MMM3DcJiPmZY+EVCPjtaCnVtz87v+rTB
GgG9h7yUDXdky0+ZBxPn1Dksnk1kkCrnWJg/art8pA3eRtHBISm/v6Y3wl0GXJm0MAxWiN0m3LVz
NbbA0WJAK0sdBXw4z99yYNSP4ViJz7AS7MHLtdT+FIEJNgmeMkqe01AieRUZE8jU+7/n5vwRKOBw
wJkBBH55RJYlc0i46uJZ7dPU0xNaa1ExYJM1pAV9N6f8EOooFuE46OyMvN5jl5c9C7G6MnDtUMja
jtzTWpDllMNpT7o/mJKXpictkv86XWeZicDp3rB0vCmX8xPKhO+TmIvnUTnDEHez5ONAf2QsF8+S
R9D76YHyyA5ser1XtlMj3oZxAaB+3cqXg6pOOmTyvHDvjGgv6C9k2f79z3Zr8ZBfWzldsHWpkV6O
UBehI0JnNcuF+F4SlKVBttsvv3X+tRVTS1ee5uw2140soWgEU8VziM1kChK+lj5O4pMAhxkuH+9P
6PoFWlnf6LCsUHdy603w2YVTrc2TxpJp2WEZdCLP3tOK5aAO7Z4K2vrNt58HbBDKQuR16zncLF48
N11Ur/a7Uvkkwk9y9VnWXT3EUIGw5uds/2idPaWqW1sCpNL6PKBbAVrxckyolC2YNTxYaf+JY2sZ
i58geHC8v4o3qowQ2RF440hB5SaYvhxmHqYWnkdbPitRhc0Brdb3UVF7Yn4tzvjt+pVtuOle9HBr
M0KI4whDEeCp3Vxpg9al1qLCCdWtpyp/zYzHRt4rE9y6p/4cY/M2UGAphmjAo7dNZsQ4H5YKgi/6
x0hiadDOdnbjrZ3/52jrr/mjAIb0Z2NpTYgljpEd+lT1CqtytepL0nZnQ9tzVbi1N8CkgLBBPJi3
YXOY5bFPEmkg8TIMEBZJR4yHlPRel+3GCYPFhCCqQ4ACfGszp2xS6m4p0uo5NIvi0C6WVgNQ7tXT
POXxuUByZ2cRb0yLOZG2QgODYbAlTi1OklVF1mNuXFbRMaRZ7KJg8peOnPSJ6GsB8lxzBpvW/+Zg
TbYdJ7M9NM/6pIqXoUd+xq4ky985WDd2xMoPhpiM2gcjbYaRgB6nqKqvDg1Ud8fXaorepfKr3oxk
ntX7jO5yp80P67/RFTpoKDZEOFWglu+W+XCkJeCLSN+pX72hry5uMsp/lFkoxPGjoPduvmmN3KbR
Mufnweqn79mcxolXJVBE/XHWy3NXa7Hs9bQXEl+LU8kfEsM86RpEJ1/p89pwcdu1fqYACn52s8DF
IKw71WUXNq03J7P+AYmkBiR540QHgbOIddC7aJy8ummBB85G3QFjRwj1l9SreniUYOGaHuT78XfS
29N0zEwx9h/LwuzGc1M1qebWaLK0rjU6anwIrWEtKRYi5Y/hbAJCqBAS3fly65V3tUbUviibs+mv
XHPU1KlGp4pMothaezDz6kHIOdXzdpQfCqCAnrV01vz/SDuv3cixJYt+EQF680qmUcokVaXyL4TK
0XvPr59FDTCjJBNJ1L2NRncBjc7gcXHiROzY2w6DoJbtuoJXobPEWZSqDx/NvEw2OCnWASC39twz
Ak4FNBr5jEvfglAL71CgKmeWqbHzRDnlabNTrKOUKFBy+vcQ8h4mWnL8OPow9d5GQLRy1m/myULx
tASBuSRvDbNEMlsj0c997R+yUpd4o4RO4OXhRqS78tizITIGsxYcFbxlQ3ZZRm3UTYV+zs0MBAk8
GknFCyK1q4Zu5eax9zbO6IbBJRWVVVoK2KhcP4PHt1s4Ci14TutiJ2mqbcR/BOvLxs6aY5LFzuJC
B+AO/JjLdlm+Ck0jaHqR0wdIuNvjqfIHJVT/Ti3o+zRI0BkL80n9VJfgyrtMyQ9F3+tHYVYpuf0l
19YUlDCLii/EzmJLpWmgdkjkgMCqpF1rHVVpTxZtYz2vGwHewqIS1C5DCwK0VIcoTz83oAFrKqXU
1vH7G8d1y8riPZJapGt8L8NKfd+QbTSyo6ptBIDrjcLWJ0NNwZFcB3+8PIGQVtIUn6sK8sbpjo4t
Wbrz4hN8TY6CtnlobuzLt1LJ5T7hpNEEQHljPg3LpEcgoi5SaZF6JoRKHcCzE2y7oybu0/CDHD+P
6ndR/iKSOxbVzGnIWVXdeECf9MlXafJItm7Ma8N/9znLJ1Gj+4Pi13yOojyqHtSF+mNjfWnkwxA9
9NlG8WMdkQJFIugAjjCz+jPbl5PN3o8jQxMMhF1F/XGIM8P2CzCEHtHcAYhmdZZTn7uAK+VDpxWj
U6Jle7h9PlaRCN+AXgzkEJTnIOlaJGVkJYiBUxrGOeF+pAS1i9Nv/26B1Dx3MHgzaI3mOX8XMJoz
PY811ea5EAXViTnsOzEptsQyrqwcKQowmeRj4J1ZutQ6r9scoURcatsfBOUPqNlHIXxST3KY7Him
/7NbISNCaQMACHA2ZclT0oVoDHZCzLSZ4r0mk9vOkBZUc31LPHF96Cm/8XDhn8BNAZ5ezh4inoUk
Q9SO2mT3kNVNSJ0//CB51sZJXIXAAObf21kefLmmgiBiJ+4n24SvIg6/gODdF/2/X/KzJaArVAX4
01ut5d1+CNniZjeTq2Q4hYPZ1oot+n5itwB4d17iCaeumbw7iFZha/IG4dC2mYb7ycz97Y256nbn
Oa0i+cX7QlPmIHwRuIqQ5wmG76HNOAp2j0RUmn4J5H2Wqp88mgLLozHtymJwIy17KYbhE4W7GSWa
xOXGl6yye3OXEJflHHrgBJedBLpfAiOtZevMG4VCr5TVpzIx+rtRyeI9gXdHi6AnHcrGN07eKEun
2xNxzTzturCZsiIKaYbLPRboZRFZGeaF3oIm0q93hUEYmEUGCsHWaYJAWc9Qd9Q2hr16OPA0ochM
bRKVTJINC/8XcdMA+tfaszq6XvhNI8sWTn/M7ORpG6+B9QhVEk4waoAJg5dliUjzRiGG5qcazpMF
56XQInYwOIL3lZxh2ask8wQHgtuN+3p9pDA6Q5oQm0IRd9naMPZK0Gu+PJwl7SNAKq5TqLifM33c
iD6uTCOPu9kWdYqZvv1y+epWRPYmMIZzSWsZJCN2a2Z0BwPQll6ksNyIEGaHc3ljq3SV0bw4o0LZ
NfOF8u74Fr7Y1l4fjWcaQh57qvSFgE5LtsU8fG1QpL3on0Dod/0UGMyoEqhojee6pj21fw4CsNKZ
3UBF+++9wfNT8b2xhfNrTQDv6BiMZ2MK2AiOmFc7S/SflCT9m6mvVf3YCcVjXtyFwsbaXZtN7qu5
SX5GoC27EUVBVDsvbsZzoJ9CQzhlsa2DKrl9vq/O5Tsji3M2ZTmtiGI5nkn8HQ01tJN+fGgf/WA/
CVvrdmXTo1rA36RSoBBZUqQN9JFZRlxNZyUCdxl+V2rZEcWfhrJxX10JnmiM5wKBgh8EDqX/y31Y
GezwTG+ns1ABcTKO5jexoX9olxMewra7z5KNK38NAoBf9r3FhZuMezmGBACLRjsdTDX/2D5PsC05
pDJQ2BzyR4Tr77LBlrv/yDLlAHLmvGM4fZdjjeJq0HW/n86a62XpviqOKe/zAwlLPX6tPgACqqeP
6b9m6uf6Fl1h4IxplF1dStAD92MpoeUTRST6QmEfF/GGW17JA3DwaNgh50uTOEHmsuIjjVEcGlIu
UkFX9ppQnMXU/DDOPYj9F9h3drLQOp7R79rg1YKJxrqrS+re2kMFOc3UH1pDAE4YckUCjrPO8EDY
FKZtCleOzDYPQ31fdN2GW19HmnwzAEf0KxQA5EtgA48ZtQM0I57z6N7o2ucuv8vSU23+LOsndfQ2
Hgnrm+tNoIpGqnmvw3F8ufTgoqqxinzpDKNh3TxaRWenBSqlu1HunExS9kb9+7a3uPImoxFQQf2L
RlRKX8u25XRSk0aKdUweB8tWp9SOaoSB86/1n6DxbRgUsge9vTeng+LBesx7V8Mle2l+t/Eh89gu
r5q5I5EmANJTM8PZYtsrWmsSUGvSOXsUzLtJlcjUwTU//oJKmH6yJnsp9WwvGf8clsxmud2Ak5C1
X+bso6TlJLamdI5qmAPih1j40SAUGbqh8O32CNdb6dLS4ubuCrmRosFgppvIbl9F/5MsfsnKeBfc
exCr3TZ2xWPO1qhZw+zEg1Ocv+bdzS12RgNpK+Oqx/3kWhwQWv49DV21SILEzYPJ5LfPSbpt9toY
mS8qV9SUVOLtS6uhBXWOpmby2TTokLIOQfNsIDHoOW34KogbE3ptjOxZinIz/TkUB/N9+26MlRjG
U2Tm8jkFI9v3u7C2kWOGAmqflnZYPgldbCdohtwe4/rSm7tnZ9IJMiYKDvrSatEE+jhFiXwuxSeQ
YW1c77Pxk9/2G9HClbnEzjy8GfVPAHZpp/QANZR6JZ+HonbM/DVAgCkKCyA5qNZZ2j0c87cHdsVB
zyP7f4uL1UuyoZs0o2b18tiOE3jOczvrvlFxFxSnHMpjJ+zU2kIMzbBJAdhCYAFG3+X8sRl+1Vr5
4FnHJrX7EpEKtlkdGsfM14+JbDiaAop+Cwx2dQeAAcNdzLxg7LrLOcqjVG71tpTPhXCIvNiWo2qX
HYCQSiXEdKXtGTTNblExXslcQ0dAIDIX1Od048JVBaNUUO7u2HeB9htRFmewwr2o7AreGuJvHgEQ
Jld2a8DHm1p3txdp/u2Fm+SOYLeTNweSvGxGk7Sqn9qqlQm5TA2eiTo/TF4SH25buXIRoW9D+AGF
DcQL1uIi6qtyMtPAYydE2Ys3TOdyUpw8bHeCntFoLLKcCmmyesMZX5vZmdOTtzq4KJZzsZ56UPWV
QArtnHe/YJbrsTAKCPbayrAbTRtxYuVPLci726O9anYmJXk7ZkAJ5MttFHSlXNSVQGISFD0K67Uw
7gY9tc3hpEvfirj4rAsHOXyELeyf4y64KN9ZVi4t54CeYyP2tXM+lBXdtH3tgIaZNlzWteXkGqDv
HkkbhAAX06okoZJFXqCdI4/SXEwbbPN3LE8CTNB+1+37D2VkHDfmdA7JFxuVOvhM/gSUkX6NRcgu
ThrlI47s2a9tcd+MLzK0gWV07PPPYmIc+im2pefbNtdng6eByV1HjmemC1xM5khPsQBx/XRO5EjZ
t22on2rBqE7/boUiNbHSzNW1OoFjoE5KHhTTWZ6IkccQHRxoeP9VTYN4hGuUBzFZRxDZy1Cw8uC6
jstyOuvClB7MEEYXc1DCDW+yvssurSw2fp5aOlVw3hod4qiPBmIwe/TtgNLJpnCyPLXfmLsr9rg3
SShQPqYZa4mkG6xJTrw4ls5epOg/cs0aD1JnEh5oXlDZwA22NMDXT24C2zdiuv8NcReObNY7q3ja
EHRRPwcW7TUBHV3QcAl52fz7YwEOZHSpgVjJHLNlnjjIBiBkCHWdq1S0jdG3g2HkSvqo+X8m80GJ
No7YejIvzS1O9VAKfWoBGAX7FDlaMjocOAeJ4Orfk7iXhmb38i7OkklJq40vGuBa8l+IBT8GYTTZ
rWzL6CQLxoMgaDPzZ+uq3vcexZnb522OOi4dCdbnRCl97LzAlrQYhlnoVkyce05p0P09+if9e5H8
ieH8um1n7T3oK5jbNWYaYjhXF6NM6jAoBYTrzlPl/0xBtHPReenGDbfejxihl4wiKS9gMnmXUykh
nzaYeWqerSQNHRB/jIkiFGD+pv9PxvPO1CKa09PM1AtoXagrmZltqEW2DweoRP+DWXtnZbEJe3+K
unxkQKaXHppmQuNvi6/o2gZ4P2eLhYGluc46n4VJjV0mFJmTUiJsjU+mnsByEn2+PaBrp+qdtWWd
YCbXyHWaDEjkJvXBar1250/Ny2j5j3E1Thv74e3nlrubpAiPJtjs5pz85YZQp7oKO6U0z+OY7WRI
tLymfqotaS9G5m7q7q2mPSL4dlLl1hHv4zGxw1Y6Snn7w4q8b8XHuDP+WLFnK9NRkXj8UEMIYslN
Fd0evZ0BgRC74DiC0M9Vu4s7QtKPtyfsShA+b2SZnA6RBVfi4hKZqhC+YHA25yHXdnmonMI6PcQB
d7y8a4ad6p3a+iVuEBe/bfgNOHU5dybSxZxY8tOUFpat8VUS6SOEI8q5GSsYWL5G1h0dr2n+khav
ImQavvZBDX7Lxd+saZ565WNnvXTxV8NMHjpBO9S/p/heRl62vfNNmsAi8dft71s7FFA2sEAS/hCU
ALC8XNpamFGrQqGcO2gFd5TZSFhF4ha85Mr0A9o26U4kyphpkhdRj18KAv03oX4ulcLOarQg97wO
jS/I81WfejcLqg2HvD4hVB5gcTIhVIA396175d11YOU0jPheBcqigwNcMMuvRUq+Soy/C6XVbQTI
67ZYkL08QmiAp3jHLC4cjNrGENmEOrClWN6X2URxUM6OYEd4CVvyT/BXEUqwJjnBLjmlHieoaeKj
VvwZvPCkyIUCZ0NS3atSN96Plfbz9hpfyZ8BPEaIgBgNAB6R5+Uim61ET44XGGfflB56QX+sGu+F
Zm47t77IPJiQqt3pdXvn1ckBQspUfdSU+1oy91LnylsA1LcI9/JEzF8zNwECop2BBpdf0wtDb3ke
lWr5y0AIYtKV/d2CJdehjUxrf4a/pN6xno12I4xceWgoy0B2MN/cw7BVLDx0q8dyDYePdZ66bD8G
31D8dYT82Zg+wXN6e8Ln5b4Y4WyKXDUs9JSTKeVejhBktJpmUWMB2tD3df4CAbktoA6bwMiUf1M/
3ra22uoLa4vrWpE6v8DzWudM/9uMtU3LFv3H32e5wtuGVnEBhlBio4Fu7pJlJ10OS6r0UUiswDsn
+miXXKFy8MNqt/iArlkhcwXCAIgkVdjFOolRi+a1EHmE3xU8FTsp+6mkGydi5fVIVc0QaFjqCKJ4
JV2ORAYArYuFL5w1Pa13vZYLttLL6en2fK29nkwXMTkQ6Q1WRwv6pRlQ+pWQKaJwFqvHiHrhqGl2
Hf9AW7JrMlv1dnIBEkTaWKb1RufNYnLcedCB6F2SuSIaI4RaofgufZB2N/22mtru2p+G9A2xkQ1b
651OAYAcI5scTC9rdjnCMuqiWMimwO2zP0MofTLbJzFud8BCIONSd/2W8OC6ZWu2RfaF/xtEJq0o
lwbbKqirCY0PV+VMpfVr68Sii2oK3QC03k+Pjfarh1KsbT8C20fxDRiz0DxAnnMM5zrFN1QajAJu
VStx/Iqs/RbjxJXJB39DQmG+8nlfLQ7jNE66Z4V96JreY1z4JGQ0VK3/FN431MB2t/fXii+Qe5uM
IvuKPlO28bIPAzhx33uwfrtZ9xJl373+8zQ+jlpne3q976XjpP0uBTsk3qUrMvuVVa4MmZr6tSsU
uFMm0VbgrG9moK+/BQ1cnzBiCvb9TKSIl1MXG0NEAHocUyVypRDcXp2RqU0Gz9q45VcUy8wAW5zD
TGYdrOMytzqNHolF2uRdTfZtOrp3iRif5ldLAROULzw3eXlqC3FnfPWG3OblLgfUswF8pT5s/clX
MQXjRzw7FvsxOjRvqMIBghBtl4Zb53J2XJe3AsC2mfKbPrKZRGVxCwMf8oxgFGO3DZw6e1Hz6lDO
9M/6z1bu77wUdYgNB3RlMwIE4+FDoYOy4BJkG2SylEyGGbuVdR9Un6T2OfTvm/oRdOiGH1iXoqkz
zH/RfohCHJff5bkM/LSEotPL3CDvDuD37DAe7YqR9rJmF37l8mhlG3q7ePwiedlTOXT/PFjmlg5c
Sh7AB4EzX35BG8ZG0XuldhYEywnHcQ/1TEJ+Q5KTo7lR/15PLKSLc30FQP8cXS6W0tfHuJLNkPsj
05pDmAqBPQ6a/OjlEi0Faq26arvJJ37dKBRvkKfPVFuLIHNKgikNzVg4h4UEe7ga9KaTWb60nxIg
qOJY104Drv7LbSez9vBAasjtUQ7nOK9OmJTrnVTIg0DGwawmJytCTUc3GMoePHxee3Y9ehbVulCs
xT3okXRL4u7K1npjjgZkMBPpoT9wubDkQ1JV6ie+wPOD3B4SOAJAoAWPGalop8s4qF2SZjsBMkY7
S2OYZPTqjvBLPmoN9D6352MdnpgApxBbQNyBstcy1EepGZVdU0zcQBykfSbIg4NNKtJFu1XrumKK
JB19Wm8ywuay+SDryahWgRW79aAou3jGhA0VPRflMG4xXq3ZHBgTvCcg/mBbxqnOm+/deykXAIeF
bZS6BXCFhuYGs6yhK6yc7kEnVsFvyMNnzvEjTqQbd1ll3DVJeizqg6HldlUNhzEtf9a0r8kbZ239
Xpgp9IktoHEClrSacUnpkiBo0tQVPQulSa566diN6c4rAGT/kKrWMbSDgtBRc2yMhyQV/nnFoXEy
574oBCPwL4vDjndVGzk3UtcT79VM5cwlu3SrFLE63CCdYf+DSMGcJUTfQsl38++rLQRGaGUQ16j3
gSo7bf3Bghuh1Vwqnofbe3gdmC6sLYakqULb+qOfu5PZncyyt0XvVAy7zxEEfrAoaGdZ2YoU36hk
Lq6/2SaUITyH5mNjLGwSjtWdNVS5W0OZYAdSl+8jOftAw9NrpY71gcsqfIi6EH7gNh13yliDZjEM
6D9FK98VXiS8BpmwVSe9Nu9kbeFpgSEJ7M/i3vI7ZWzGbsxdKjXsotCgW7HpDMC30Y+gT8r9pG5z
vMkcpuVUUF+AFZC0C0H6wmhlRnrd13ruZj16DlqtyidfpWmx7FOfhEjt35m+z+0lCMJOj1PvAYnY
77lklKe+bMy/G5thnvjV1/AVqCkjcAe45fLoFyJ8u0ap5u4w5XelpNv+h2osdnVX2xYSSrF+31qI
kOwQmrlt+erczw8VGARElDIWjt0KR1rdJ79wxbb5XLdjtPdK+qJlbVKPUSYaUO5N2c/bNlc+de4o
wHPPtzfJoaX71gQwVMI05W5IRhBYfoQ0WNEKTkVPwP62qVUIPJuisggsiyCM18DlvOrTWBP0SIVr
eD8U+bNufb79+/MuWawbTQwzTps3GOWHeajvXEYvIYGRWErhapZrmKe82zWxM9QfxxdB26EVfNva
lcW6sKZfWgvlSe+TxChcNXnRkC7WPgSvfvoJ7ZjbdlbxBg/J+cUAX/7//vvSTolWSqyZYwFB+G6E
+LD/W3LLi/4LBGtOPJS72+auLNKFucXmNy1hJHDB3IRoWvSp3Sr3XlskkE1ADej5JHBYJD4twTSz
kKSnm8iVLdSf9PE+9v565UkqHR0JxI5G9n8fEboJ8HnRewLb1sKiTJKGrgkWysweAsHfq+im/HcW
5jl9t/HqQITxxsQCbRHCPo19SFNG0oi3rcwbarm9qaXpUMpyIZJjuLSiR8loxWFeur5+CCDFTT7I
aWYPxgYU+doGeG9mMV0dXDp5Xc9mEFJssvtAvrs9jmsGwMADPIadAR3DRdg+NPpYEMGWrmnWjpQ+
ZdvB25X7ZCa2R2KTZwFwhcXZTBDb0kg8VK7R3sNM3qq2fup3MTGbYhzE8FmS71DlHvbDnVV/DgN1
jxJ6bPdO1e406UC2Nd1q5L2yeBdftDxWWVSm9WBU7iA0d2IszhvEzoK/nbiVlLzilwjL5uCJrtW5
Y+Rym0Rp28AjacBD3Y+O2P3VzYeQ8EGKfHjeP9xeyvm3FluSphReQdQV4ENa6jMMop6URVo0bgvD
pUNqBxHdOkrukogS6b+bYssgWgnJADWMxeXR6x2p/KBu3KmXHBU904h33ni8beTKKtGCOgc+FPU4
Youtid3RnIymcVPYKuOULvg4fjXy8b7si427fv2KmxNU1sz5T3KAtNUi/Iv6Gq8Ei7WLqsWDVB9H
g62pvijGixHrTqpGhxheTk9Q72pBPwbJFrnieqz0FZIMpYMDzBa8Vpf7RIUrEqLwsnb5EOB2fxL5
kyfsBuREb8/peo/wTAF490bDxoZc7EdYvMMIPb7alQSorLMchkz5KORbCZf1NQnwhgGRbJl1MJfs
ew1Mz3LWTY2bqZHdS5/y6IQc+KjALz1mTqmebo/qijkSDmi9AJflr2XxZGgUpaGI2RA26V+E9gAG
p6sdsf1UOVMpbtVPrrxPIOT5f3PL/IoEVyNs4GPj6tmvMeoQx36oyu8SckfeLgzNU+SpdhP9vj3G
KyuH9tcbfw6JBro4LneIFydVWqHC5oZIf6ndw/yY9YqN7bF2VzP7BUeNjArJ0WX8KSVpUYy517hJ
QSMobdM9GRQvA476wTOKDX91Zc/PtONIDlEK5f24ON9NR6LIDPvWHaPs9wRzQASKo5okRDe3Yvkr
kwfWbIaBUeZmbPOnvIsJpF6MikYRW7dRP1t++XOy4h+D/++1Q95oFO/JRPGMJCOyMNNqOgr1Udm6
ffTkRa6m+C+VtheEe736q/d0avsk9i3pLppQSlXyj5l/d3uTrFs05y+gsQ0eMjpFIU24HOgketAd
tnnrWmYC55vdi4od+A9yfvC052naTUnmUNYfA/gOnxteuoX1uIU2unIaL75h3mTvJluWc2+chq7l
8JMQaR5bJXk00b+tIT5ECuz7JG7Rkl9bXmpyPFmpoHL+F947b+W6B4PXuvJ4F4x/siKwi/ywMbWz
C768Xpnad0YWEV+XwWNqxkPrJv1DZ4CbkZxBo/dX/KgMx8Q/VfrX8OW2zXm1ViaBUrGnKN6vIqdc
RjA8hXaMbRs6CgpGCKBkXz1tK4l51Q4UatAG8eYHwHW5YpNuBWmiK60bRtZrj8yMGQg/0+jrqG4R
Bly5aJlFHRV0eHbYo8t01dRF0iQWmLKi/DGMn5o225e0lZK43PWJse8nij8tbTKdB8fF8FnM6g19
6HXEe/kFi3UU6qHSQ4Se3KSrniO5+awFW/N5dT++G+RiPtvItPqMorcL9+y+lgLb6h5V/b8cx/wR
746Z4gVh7rcq7lPOdp20N/qtYazTrrM3gRQInD6gJJo+L020fSgiKWbN3kT9lJRPoU+vrBMGTtHc
k7I5aYl+n4WOChAacPQ5NrVHX6fjaahPYkFhRe1sVaDdCZkXs994Ga2frpfftrg9kpL7sDcZfrlH
JpnnxAf9gxR/pmHCHvTnsZI3YoyrOxfQDk8k5MVgXZv31bv5Duq4rRXB79y2+SiOVCat8MkL5xK5
/DQNHzMSNtNUPKVifaw08Q7F9a0ezmvHlKsFdApATu6zRZCowwIx6vLUu0Jf2YiR1nJvK9UvdYs8
+dr2ndnzYXAGYYxc9OVIs5re6diSei4wnkXFqfg5laN927VduySQh6GRlxbzmdHj0oYC1XElG9Hg
llO5j8RHQ94PzfMweLti2G/pkF3bK3Tl0GdC1EZOc3HkU6sVPFlPB1eIO6cPoqNGQw5Opmyyhy4y
7BK+SHHc3R7htVjqvdGFE6gE6iBJGg9EiX+C+GAYFLW/6fmJgPG2oXWZ+Q3Fg47ADOcAtbRYr76D
WzPXsWTkvjNrpmZmddeKzSf65XZe/FPNvmeNXYa1G9LrgqjdUZe+F+FrLnQ/9NA8TtA56FW2H6TE
KRTvUKJ50L40JdzXYnq8/bFrtBcfC3idDOdMYUMTwOXCS1oQQLvNWqTiXZvv9G+IzvjD3hoTJ01+
Nvv0V0jT2x/YKwbvV1Da3cZTb/79xZ16YX/hNmHDG2qq/uyFSD6VhvBiDv/eiDmPkSZdERdFDnSZ
8TCqUEq0shzcaQh2aB79MJWzrjVPae4Gk2nXALzz9i+ot70xaVsTPG/m5QChh5wrBmC8eJ9fTnDS
aq1Ko+noJq3VO7I53oloMtE6pnifhLD7KSpwEfiNcAxLudwHInJyrRHthknqN6LRK2dco0efySBL
Rk1l9mfvPGYnEBA3acSXqOL3Mv8jWu0zOmROLwB1/yFaWzjHK34LuAllEhKMPASXrxeo0DS1b7rR
lY3CkfzhTi32ndE7Q5DYUwBFkn8PtmIsXlP1a1VabvXa+t59Em1RPlzd43Q1QnRK4puhL+5NM6vN
xK+n0W0yN4JEow1sWXkwuqNp7Mfm0BnWsYBSAC7C09zEI4YHEZYq6U+m+Ru7/dqtRbcIhTtqJ5DL
iwvX16Hk6bfiOLp1/tAWTvSn2FmdPYF8Ocvd3niazG+Gv9GmftUonUtk+0CYgepcnDFPmEboYdIJ
IvliP6BFFrQwZsP3PpHaA91iknKQ7dif7AItRc+wNp/o66sSHOVMu4HsEyuwRHHqYT5UhqZMbhl9
heHosX5lih7KyCqdsi8hgS4cQXQQ+QL1Wgl3flvbkv+7y7LfQfzztsdbOxzoWsgowX/EOtAjc3kK
TGVEdEYWJ7cdwDPp5XSilfifuVMoEgLjo4eTtm+u08VlE3S9plRNJbpa5Du5IdtJav9Nuk//PhS6
jphR4FPcpIuYy4zQCtKEUnQRoX3oZSO0FfgHbtu4kl2hA433M+8RgNHWcscKFegS2hNEN2jvvQGd
4PtQeGqicwIp+URMpSC2GahbHTrXVulNWR33QfltyTAqFxFk2h5W0ZAZ7X4a4z1q2ltAhmvbEiIn
+k6BY88UNJd7IYgNLcFniG7O71exdwTZ8IJ432sRhPvb83h1QO9MLXbEZGWJ2CSa6ErqtO/GJyhH
nf/OwvwF79y7idaZUpYqFsQR1EWZ25aSbETda5fOw/cNQ0iWmT23CHmDKJSNSkvFuUoZo4QhIiMr
Tf88EB72Kg9SCBwoii5LoUZQdxJWZNeHzLSpjgmSYLenaj0MfpormbwQVTYgM5dTZdWCUEd1orgi
Qp5RUu17MO0pJezbZtbbi6CDt8lcy8HZL99rQ0WiK28m1R2RfY3FUzOF9qTdh/FWGfSKIQ4nGOW5
t5IIfnHBGUIqd30sqW7WlIdID58Lz/yr1OBem/Tr7TGt9zHUipRcgbTNoNplqYGnTpbCNWy4XCp2
IP4o8Gy3Lax7l2fcFvgtcu8UTmDgvFydZlS1bGpy0zUUZ0gfm3L8UHsSbrS37DpqMwCrwqsW9jUg
0ScL0u2ND1jPJtVQXALQ3Nk5LNPXIcD/YVJDyw3qp7YVocR90ivEJcINrNKGnWVf1jB2fh10geUK
QeR4YWR34JJk69QlP2/P6DrwmweEkg2zSS1qGYgNoyhXYxdbbmE9jfI9b2rbg9SrzV4lXzrRrPXx
tr11h8u8Pea3KoBS8OzGYgVzXctims8FVwsaFTGqu1q6F/P+uTJFu007hyZxuDToo3qypg9AFe1a
+F30Cnc+ndXAfcKNCOjKBFBVnwUnaZ2l2L24KBVI8uZKT/Bs5MJuEl7jVrmrhHIfeiNQcKAQmzCw
1dpiiK6EWfiOOgg1l8s9bGo9Ks9+OTPWvlgjLMCCXzW7zhD+9sgI3p7u67ZmH0NUzwLLl7aaqq3S
wOz1c2tq431Y15/NGsmLqqyMQ6QpyeG2udmZXDxo5vZjqKTA2RHSEchemqsKFJeaSoPSsdsVLbyY
+rGruhdV977oXbxlbZUrmHtjZjwpVQkQOOLCtflFoTY1HdXn1vimG1+70n9AqqRB5ztDxRdP4qjt
1oSuR4hNFRUB3ixoky7bwRAYz8kk0J5ZdROMXGXzTPB1rDqvtNNk1BzNAqB+e1LXR2YeJ6dmBqeT
MV/61T7OpKKNG/NcVpDRYfMuN/T6mPuidEeh8kFpvegxiIXmGOfZ95zXsgNlCuqZwaS/5FaJtkn9
TOHbcz0dSfGy26SyWF2as5Ajd8u87nDwLOu/Ro9uOJ3i5jkS0BdPoc/w25RGufRlYyrmUOhyg2EI
5kFCP9yHtZyKVJA6VHx86CSfGO+XqTnCnNchCdV8Bk5rhy/K3/FEOkxF0fW26dXlxhBnjhDeZnT7
0BN4ubXrylKDri1gkoyS/iBVND3QMWBuBFFrcCNmeAUSPxFYM52L8EOz/MKrEtU6G2Kl/xj9Ft8v
Bar1zZCn+mfZpDjNsfetbxM9kqXdemHs2wK+pjgMY08XbRsGRnIXTHl3TCuz3yKjvTYNsEAjFgfh
LSWc+b+/jyT9WkzbmZ8cDrPpEQL33A7ksd+Y7GvTgDD3jGkEvEU+ezENek4nZC173hlUQfEwER1b
tlTFFIkRQ7L1Sc+PsTGaezXutbOkAFnL9MJ3mj5t94IZGfuilRPUwuItnqKVzwFDNFPyzYmpmVtk
4eHqcihiMYpTN5Xl5IMaBtLR95Lmg+dLtROE9EmAKoZvyixHMN30Zt7ehauD9mYeyZ5ZLAUY2HL6
gzYU2yIAwmyk1i7rxHAfT15IPq78Z+SNjrcxieQ0Sloy/MaXKz2WYQJthRk8w3Dc/05SAu4ulKq7
sU5EoLdB+3p7aOvXJAbnyZ2RjvO7bnETx3qmtUnoh896/UsdPvWIhEEGdQg/FzKqA0F58ARHULc4
M1Y3JJpduCw2GQBSPOxip/kBagRlbIbPmaIiF1nK/qGaGnUf63Vhh2O2JXe3ijcW9hY3co8sQsG7
llEaD2X/EXGdGNyqRnrRSVEGuD2ns1O6cJdc+3OgQVxHKw06gpdrKEhIl7R0NT2nGomcDHGnqKND
VtV+Qrj1Mw58cyMAuDKbxFKwHc6En/O2uTQot6oqlG2SPCvhozQh9jY9fx7rYWNY17bKhZnFKZTK
WoWnOk3gTvWPQLmNzH+Q/PCYx/vc95yEIl6rmHeFZG68P1fHnwl9P755/O/cH7zyyWDEQvwsIkuo
DQ9R4pYDdCvP1C1seDl19Gv/fQnfW1zcO70QNyqnInmuxrNgVTukaPwnoThUqBTetnRl7ciCokFI
GtjgFbeYVENAQ0QO5fRZRYp56sJjGn5R0v48yVuiNFfWD+8O/9TcQ05ws+wsNavIaiY5zp/H3IDg
QnOYx3BwIIiP0gh+bCfLG1uLQLLfHuI63QkceFYGfOvaJWBZrF9f5aHcGxPd2nXzoxyccbIh3zSs
gxzsm/QkJaVdiUcpTO70TcqV9fxe2l6spJU0AzzkEraHlwAumSS7S1uEHb9ujHGFfngbI/pjpGOo
Mi3JELMob8woLvNnQXquUXHNa/84eI+R9YD4Btk62hufNeHXbatrtzYP7v+Mvq34u4ORzi/Wpq3z
Z6kRdkJscThUJ61Okgiz8VQ5KMJ8v21xfRQvLS4cdxUMkS9ODLOrP/hispOmp6w+lOEu7M9oSQBe
Pd42uLp7CUaorLNl58QtnbKXZ79Ji6zjYs6fK1F3OknY+aZ8l2YbJNTrFMcc87B2/8PZee7IbTXd
+ooIMIe/ZMcJUnM0I0v+Q8iSxZwzr/57ODgHnmYTTegFDNiwAFVzh9oVVq2F3AY1DtBB12Y8f8jI
GYPyInhIQlEq7nY90jS2otTKvin5f/UQi7t8QMQmUYb0L/DNqVP7RnG+/70r55WOEFOYDCu9R/bX
PyQbvZCnUysuodqTNMy6MQ9gZ+HU3Jq4XFlZUlT6bzAN0mdcYr7ygkYXtZrikrejnYnDBXV4OwKK
e/+D5pW7fg15lai4U3MjOKbhdv1BlprG2tSl5cXMku5QBiLMfu20pca2ci4Z1KCpBX0HhaKllTqY
yrgKx/JC2++gef0Ds5Zu9CiE43dJMH+MyXQs/Y27sObXrozOP+rD9Qt6f2xzsy4vo5Cf4+hrWVEq
qR5SobOzarANrQWIeB4KJxOEN78KL/dXdm0DGU6ZFWJoX6FUcW2+k40hSDupvHiNhl5z43Rdu2+E
fPc/mJkTfeqltBaW3tubKKxYhVpeAoGGWKmW6PSah7HQf923s+LMAAX+Z2fhqc0g1Hr6xeVFM85y
WTHN9SplcFw+5clnBss24DHz37Y8lubM7zFPqoDvX+yd37ZpHGhVdRnqrHHVPNK/tnlsOfR2YGfP
5WIfSdGfK5ISotH15rYxGXHLf2Ak1N9KNa0uWhSc0OTN6Ppp0k8KbrHyAr0EQX47ZUch2aLwWVlc
CBJpfgHwoD+17LhKtHjNgrH+y6TlKFKYrx3Sq7shi12N6ZawMQ3HEuhX3d/S27s/V4xljDL0TCK/
CG5imrhpItT1ZTQqOs5SEnytdT1y71tZCWxmwRmCG40UmXri4o3IylQUwlTl49IxPtXBqD9opRXu
FGTUmSUX65e87IevkdCau1JvhUNMEnba+BHzy3d9oPgRFClQTIA0lXbJ9W3UY7OJE8mqL0pVyjYq
chR+KuuHBP/aeRpBhhndPADraamTJ22+RyzboiQY/fHAylzHoERGSkfBHsjL9e/Ia7g9ydzrS0s6
vKf53pymKC03nuW1nf1oZREHdGZFJyOkwgVlV78nfoc1ZKyb/f1Fvb2k87fw8M4SAAw4Lqx4jHbV
YcqaSm35qDReBBeB/jOSg6Pv+5oT6O0GROLWpWKQK4pJQJjcl+vFk8swVQQLg5o4ohIXSD9lyUMF
3a+2VA5v33mSQ50O0TxMO/eMry1RZjMYCqmaS1396oavSvujTN8qb8OnrizglRX52kpG+XFQyry5
UD+C0hmWaztA9Am6nFS2MzUGcZ3BeX9/15Zng3CETuHccEfZA3aFxaeNFTMUVqtVF3AHPfIaJcxp
SaBuJIU3IdvSzOLb5KbIpqE0waiaqBzKTPOjMNb/63XMoNauEfw7jvUZEHn+h2dkaXfx7E59MSTU
K6uLpX/to2Mzvg3R1/srOPuKj77k3cS8hkSi1LuXDs1XaRcmtV9fjPhvuUbGDzgeqnZ7kOKQHwJc
VzUbBayNfVseFhl8M36DviWVi7m4f31YRtQvPM+juB4mtvYz64NzZOq7EjlNXbU2Ypcb6OzS2MJd
FkkgB6kvNRcroaJxEDNVLO06G8WHqkMvwJ6EeHwYBtzDSc0GQ98LclYHTtNWsD1phuaFR8SRu3lc
rpCTk1fWhukkcch4hB6iPbYrulqcTrKeAIdQCr1OnHLqpt/3N2p5i/kKEGyzuAFVLHCv85J+iABJ
u3y9SabuooxddBRoAhzjMXgEYB+dvLHKth6ZlS2abxZvHZUl+sqLMx8Wea+kSdJfGA2Rn8O0Ed7q
MTXOetijGip0Nfe7mGKwO3XnKHEh7IpCgb1MjzqHtpjs5JN8iopCcjRBkM8Rxoh90nrrdy6zYdZl
pvRBj3bGJOBLr9fFF0Z1QNmkv0StZ9m6nD9qVlV/R26zekI8W7EHalb7Us/DM0B46aGCUnkD2XV7
h2aQzNz0BCXDM7fwQlmfKUWey/0l7NX+gRrEJ4HZzW9qVTT7UBjyz23ovRm+8knalvR4b0hdX+C5
kYDrpaZKWrlE7ybymCRorwyXyJfLz1XiDQdNVkaaCMHkECSIh1hh3KWVhO7JmpBZ0tMO4crSKvap
X/Q/oiTKPsWNIjtRL0DwlGg9+T0aFQqi03bcI9qCsCKOrqiMB3Q+yseo6OJPEOj0TmOpnk1GAk1Z
7mmOLo4vejhZh07s/JPQ6V+qvOycZhT3AgGa3acNvPlZlm/kfSv+mZ4cRGwQ1s1B9hKnlPlxlQRi
OFwC6582l3f+iDhQ8BXi/5MZy5fBA7QiH4jEvvAL71/LlWtyZXrhomkVwqA9ovKUydonLfa+VLr0
bbDiT3X3EAt9tOE4bwLQ+bjTgJ1H+eiLwpF5fdzrAvaUQUyGixRF6CiouwhaOCB+TiIrdi40jtLk
Z6EATOCrh/ufetO0WdpenHM161qjMrLh0hkjegglkwWTvOuSYyv8SD3DkS1vN2YMDKt1fOzDgyGa
DphPJdlCiK0t+nt6AZ8Z0Phl7GRF4tSh2sx+R63NhJXIQ9whUjDWv+m7b7z+tzEGTEp4XEbLueRQ
yl2vuDFatVJ3ExcsEuhAeZp00iqr+vNzBFHQXCRRSGAA+19bMZUgtczIHC56qrldgBKUytDNL9Vi
1vxtYx9Xlo9WjAr2DX+F75z//MNTkht+A9mhPl7CpjyFgWZX5tdyPKtMFoy9YEvW9KDV1ucM1ZOA
7iPfOlqBnRun2viZgVzNquR4/yctg2F8N5kiWT+YTCpjyzUeh8rTijKcLr6nkh62Qw3vWtI8hCMP
8X1Tt9uJKYzMH8/jvUxPLRSJlGxKp0s868eERN97L1ey3X0rK0EHTxHuiGF7kL5k4Ys17rRM8MNK
usR+1+yTJGzOhajmdmGq/bEfBdkdad9CK+j7B79UjJ3eq8YOfjZzp3VTh2y0ZzxFqdUfTK+SnlKk
jY6G2BtOULXo3QRSq7gWVHAbEee7aOr1c0KlAteiUQkFJr4cF+6KBNl1M1Iuo5/uKBmo+wDt4d9q
a+vFQTPsanQiG1UUJnvDHRQ92bdpvneVXWxV81bOxDxDTLMJERcI7ec//3BKpzYXfV3KlEtDKJoV
XxFLqqwtuMdtVPVONzxDAtkowBTXRqCj6oI6SpVLFb9B0XKIxnqf9IjFBFtxynyBlwvLVDT514wv
ARl1bSlUoMVu9Fy5JN914WTsy+MYHbPqQPlHeJhypz9pkp1uEfutnHZKdtAJAnUEbbAkEIr6kO0M
J+1SafrDWI6qo2mxtb9/2Fd2Co81K/vMqAZEga8/TZH7UB3iyrw0UlftjLhJ7LGqnqYm3JIDXLWE
s6CvBN8BMd+1JVXuEnnwZfMSaUK404yw2amtmu6snJn2+x+1snIMl4kggKFGYXJk4fZFpW7SIDLM
i1CqCFZTfUKJZ9hSPVj9oNnrwTIE4mhpxRBqpSkGwbyktVKdO+K1EH/bRn81kBC797/oxhYR4sym
TJuYjJ9K/PXiGYJfJEWYWJdaFnM39vxcOQiyOXCpmcPZUlO8mX+eDx2If1AU8xQIaIZrcyGTLmZh
GAJRcWJbEFxb3t+G0iPbdezb1Fbi6TKWB7XtGHgqbb/yjvyvfScgjONvoC1v9pKfMuunvtNJgIJc
7KWENmxYd4nvjjnDz1Nd/Y4nf4vQ9T3TuLrhNB5ErgFTX0C5IPi+/mCjafOUYaDAHcO/uJNnTf0s
fEOsNashTkmQnFPPWvxaBJ8yf3Tk6tmXxcdBdyrT2gjUbpwaPwTQMQtPNAzucbHRopTWdYRbcxs1
OgVhAr69agrmyYzMjkNl46KsWKP4wj8kH/Qjl/MOgicJCRO2kVt2k80RB87U7UQEOpP9/fO7agii
ZyI/XDHomOv1xXsVcVt5kWuawuM09Scrnf6JzNgx/K1x2xtIHocXjPgMxlEgAiG7uralpYlqMpkW
uWEUXIbiezodxe5Lmxy74R+N4ETU7UiC8hxQ90ShBJwadWG7Qk8x+lcXksv9L79hNnz/ORAFU8Sj
0krwcv1zsrSVxlrsYnck4DiGdZQptmX1hV30wYOFAvLLMKDFJ1uUKiMpZ2BPi4Nz32n9I0sZOL5W
b04P3jxoOGAJpOQ80zMTpc3u5sP7zKQQ0mGDGrten7wifvM5Ntv9KHa2/JpXiqPkx4xeIhFLZ4oB
DJGTnWyF5rfZ0ExGQ1FEpNFAv28p2QqVahI0MOK7uf5I2vQpit0yPgbqOTfOtcwxFGj0i/FGEnbr
SKkPz1URhvoAK7436z58OfQfvkkmH7vEbHY485sWv9tgCxiy4rRmlU5q68CmeB4WEWQX+GKlAdJy
Q8kcnDITSXU6U9htHK3ZGSy8FsrceEYaCrMa/MJZFJGheprZJ64np2jhHSqNmm3QnDPtqAgZ5A2j
k3SMmeeDLTXhrjIfu+QXOK9dBSJGFZ5TL9645zfNTk479S1eeagJ+C918eV6oBWa1wC/S4Lki+WZ
5y6vfmr9Qcusn2XROaPn2cKIxPi/yNo08Xi4vyRrC09AOLP+zX3I5QyKIPSZ3uVB6mYDCERpGMeD
5sPCdt/KijdjqHvGxyD4QeFqcaWjSM16KW1SN+0SRynD8zi9Tmn0RUj/p+8BcMDkJ9A7qkXXF7Wj
YdUFqs5yZjlicOfGHzYO0dqFoO7FjDodFL5lEZaF0tQrchimbgVm2al7/ac3tJA0CtnW9M7ajQd9
xrQLi8dLsIwA4wRESFsWmTseRdgPev0Qj6dBd73wpZUvwvhain9+2+HgAbnA5wEQWdLkGYo5pSnA
XDfuZA29mk6wLUE5i/Lb/QNxU0XkliMsx5MNebIkLw9EYeX+mKtR5qrKa3OGFFqkiGW9Ne1TVL1U
crnxWSv3/srcIjzzqsiYkjHLXFHLGYkflW7XFs2/4TggM9pZ1YNi+luS4StnHpsk3tT9UYxaSobr
XS150oTNSPp3apODphaONrnhH4Mw8SAwe6vcK4IFiO+XTs3zUkFN6sz1Q6eJrIOE9u4bgycZmatI
Onl/59456hc+FHP8A982DW9z0WHwMjOCZDvN3SiZ/CclVMO918TdRa6zYSdOZn3sfXHYNT6to6qQ
1UNZybJjCDr8yH48HFQKpk6uIfJQCUp9gHBfYTpVtZwhKvRzOQzizG0b7ORe1+woiPJHMa2lk+X1
UAj5qBRketMeKvzVIbSGcV8UY3yuoiJ6qstQsztwy2+JNBmOx6IAgOtx4n6QvcSIZB+rFDW+rqXD
JJTNzhfk4IFyavEgU1L9XE8VNNJG2x7vL9nswpcrptBpRRIQ+Cr1zGufVMm8Nvxh7o5qmh4VT8oO
AnovjmZQ1hzSRDp0lVG9WUm7de5vi8WcDZShicTpnM+O5Np0MFlKnapkQC2zzqrkdJJ8NKdzH7qD
doyraFeK83NXHLq0Pd//6rXzzxAFYTJ26TYvTBeCOZllE+Vub5oMbnztwsI1Zp+88basuZKPdhYP
qKy1co4GYe565UGJ37LPoirYhvfNnHkxu3+aLWrM+Xcvd/OjvcX5bxg99UFc5G4V/m12Lz1UpdZD
jBZ6wem5v4QrTw1FFBB0M5kt/7U4ODnyokBIrMwt5VA9d2ZItd9Eb6xPmn/vW1pdROjdqNbAF3mj
meF1aZ5kKR+ldk/5oDkm3VE9CqBJ+klp9S+gQvVW9e2diXe5kJSAmb0g5oMLdLFxgtUReHYCDjLY
ScXZDwPbrH6E6msvt7aWRHs/PZlafDBzJ/eCXU/AHdnaiazUjoUHv3WIsuVw11hPo5g86B0KFRqY
AvP1z5eGegXRP1sxN5+ur5DRTmboaXHuZo3pFJN+qIt4N1H0F8z+UHjlXiyDr0zBbBzrtWPGRAqk
cQROVOsWx8wsUylQoiJ3TcDZdZc6QfY7tH7qyWtkvdz/wjX/9MHUMgZsizyrKhmPrlVKhX+GWUlK
+mdTB2KnTHK1Z3ocObsk/VOW0vnl+mh48SwPNBsyoc5xjEP2ZdJbe5SeirLYDeG3JP51/yPXTjhT
0ObMTSIxP7xYz1jJ2knvqtwNvNAuys85A5nxZ9GM9rIVfuqTZ7H64/Iyn4d+Lq3sGVqK7M31ySHd
kQu9jQt3kowa0p/ylGlpaktKqToJAqOPVqehDRtPwjEYpuHUBEF+KK0MHgBlgnJND39NvdXu6lJt
TqbUJafMK7qTzDvrSUG6u79Aa/4a8hDq93SneayWkbMletTHeCq8weqYwUnTs5kwFujngm8PQbUF
LV3LfLj2c5UfVlCKKouLNSUJqrheWriKWR+k/kucfk+0s+fBJfGZhn+b/+hMf1eYQNo3ioPvkxtL
14NWBWIVwJKRW1vkI22RWSPnvHCbqdh78SP5/ZdGsRw1NPel3H5p418wPujDw1C9lElrW5cpeRy1
xCGlJCruHwPxKMRoPfQPXZLAh/ngR3YqbNE2rC/RXG6ljk4xfTnPG6hDbVniwO/s/O4YVAOpasJE
ARIBkxNVcvIQ4K3tQR7KU6Np4yc5GtNjqLTWjsaJvDFdvBpNGNweRh3m6uoSfqC2pdTGQlG4auHv
S+lUI9PunzPjIROc6UUxRtRGPsU/75/L2+4S1whNEVGmV8NA/tIBU9cZm8nMClcMpQMY4Jwha/9X
EhS26Wv/VsWQOuVg/h1nhzhDHdj0n/u+d/pi4s0Svvkw8KilfyqE37US2+Ym+cGaY2F4k+40OZoE
vPz6lheQ5+vi0BZuX/R/E19ZjlAzbq2aaXOWC0b5ldgESNMJ6l5o8/pwf3XeX8nlUWYnqN3D8TIz
gF6bb8w2E8ysLCChm2CHK4eUSllk+u13iyj9qS91bwbeTyjBcLpPXVfCi2N1Sn1uokgu7NHwi0dR
rf2/iqylIcqB6p4GWS36uXsCi2iqxN83fvPs129+84yXxduALF/OHeuR6JeFKnKO5PEh15BqLz07
ygjWen+fflH0x8Bzpkp14EPZeFZXzzBPKtLtsB3jnxfvQBMPsRFZcuHq6W/Dew7MmV75JSm+T5Xp
0IHdW7otmfUnaytuvA3mOL0zQelMuTBrTl5vVJnUZWakHOMQQBVcDkbwK90EQm8ZWbyo5pBYVEPx
qbLrT7ndvdbes9+bdlcVuyg6pcmb8t3QnmLKhEBhdnlBDrTx7M2v2vXmkmsAVKDDD4Qe7774Tq30
1GbsC3dQk4OSdq+duMXOslIYIa+AupeKEsoUXLprGzCKit1QpaUrjYETA51PkMgFjX4O06fAh2PJ
GJ1S/Jp7G9+2tryUfmZ0GvhLhrev7aa5YqJYmZVurVkEyEHrOYKmlEx9+Zs4zPk8LNdR443Ce5DX
o2VxbasahBbywKp0M/SFwkZ9LlAsNBjJFXy8e1mcikh4lD2I/azssnFB57f+xjaOnueZxINS0LXt
0pvGcmDsw7XA4TG4yitpiIEOqCmyLWahhnLMd7UOhWFU18k+G8LKMce+Pud1BW8j+nL2/V90G6Ky
4XM0RQ2cdv0yj/VwDtrYi6WrZPIXYHcvepex/sbPXBvPmZqdjGHLUcx7uVyDuWyDURgOOdPXa6DJ
HaPQfV66XR3tjQDmZL04j71LrVQuR+QxfZtquxPDdZiNqNR408Y3rx02hkPmWtw8jaIufoDSggSn
xcBh01vCokS3g0TnoUX/Y+tbb2M/ppQ/mJp/yocif9Sk+RRLsG13+fT3MES8rL/9PvntF9LDZFRO
pfRPoW45ojraQ5w+1p3q+IHBcy8eR+00FFuQkrVvpxuAiCbhunhDi9XGpVXGRlK6TObbYiKi2Akz
QraxwmufDVveXKID9kTMe/3ZsZrAq0xC7+ped6wL2a5F699CLU7M5O7vH+A1l0UhBmzMvKGquiTb
UUtRCYfWqlzTE/alWDhiZ7pJU9lDSglm6oTXPBeg0CzjZz043De+4pIBtc7atECgiN0WTw+l5dyA
mKsCRPOa6z9HY+NBX1lHEnlGNFASZlRs6S4KWcwGcWorl8lFQaYBPj3LybO/he9YORQgdcDpvBdE
aFpeb1dVj0o7tVPlJuDfxWQ/wqqKWsH9tVo1QihFTZU+H9CLayO1aIRJAd7OndTKKQPY4WmE9lvT
JKsr9p+VZf1bDLtGV1tWLEq7g5EIjqj8LuUfZvC/7MwHO8t4wBfDMumxMzVn04Ncw69sKzoW8Zaz
Wuna4pdpj8owN+Mwl0VOIWujPsplzndCnxiCA6Wj0poiNAvswbYggoQcMDsSWQVvXWce7+/a+nr+
Z31xNJIwi/sSMSEXBnhHUSobxB+xPmOt8FzeNzUHiIt3YWbZZ+SbGYIZ7nF9QLJBDb28TmoOiC4e
lFJIjoLcQfpJYz7ppQL+LFmcdQnTZx0Qzf6+9bXjqcCXQa+eNwnNhGvrYExyKQey747VC0j4Q9JF
9jTmG1ZWEs95CgkYyTuhP8j4azOClNWtrBe1W4YS00Fld8gV+YCswqMmtwfLF56K9ASNxdnS2100
KQdNE073v3QFYjL/BrqS7/TwdBquf4NsQDkimVXtQk/6vTCfNVC3SGnuRyux0bNpSbmLTEC1QbZl
o87sUiqfhEk5BZV/6LRXKdhKx2eDNztP8E7cB5nLDf+UnyPdC2dP7QrCdBwRijfHT0r1w/RfJJFp
+409WN3pD9bmGO3Dm2wGkSwkQHhcoSkYLGpje9TdVM63zvPa1ZlTkv//VcswIxGFiFizdhvPVrNX
y5zsRv6WbXqI24Im20kTk3q2AundMp7txEINWoYGXYJzqPblvR+cIe6wa0ndj9rG4q1/1H/GFmcn
THMt1XyMof5uWd99843Wm0Lx7f4ZXfMFc8eNyXKgc6hbX+/RUOY8isPYuCXxv5j97LRvHXinfjiK
8avsP8b5t/sGby/mDLea82aLfB8posVTHirdJGu+kBOVlk7YZ7taK+0SxDLIVEs8xU9RWx61OLQ1
4AJ/OsYHEeLcVZ/HZIDAyMvhOnP0/TDOKXUk1hsBS1Q1dt3Jf7qmQNyhrGU+hXAJnrDF1vnNqImT
rpMnty/D2T+3+sHwjpLwqCQdKsIbaLmbW7awNu/wh1uWxEIbj6JWADZyJa91ejW0S3kLX3mLD5zN
EGHPYGN2z1ocFCOzvMizzMJFhX6eE9BLJzHKh8EXBZscQ730SgT6mETqlJpZfpQFWdibSascqrF5
5CErbSoL/S6YW4b3j9TNvZx/GpCYOasFVLQsjI9JhDBHhGxsHZLNFNlBwZslmt3X4rPibxi7Lb9c
W1sGPm2p+VVbYy0pmKyCK1SNGgfdCifOzWcx7+yKUlATBTZ3tzSk0/1vvQmEF9YX2yA0/ZQ0k1G4
muDB9aVPnhMaxVZHcj6hV+8EVkCHUNnGMWjwiFyfKZPowOw8vtFMj1NxirRTJzAQdE5pbBgbt2XV
FoW0mRBRglpn8UqIU6TnQSRQzjJGBMRKZ/Ceze6pFsVTmUevIH63kqbVLWS+HykInQiBmtb15ynF
GLXWEJeuxkA4I5S/jOpL2Uv7IkZJaVcZ0r4e+2buYewZw3bv7+BtHjUvLoIDvCIQCdJbvraejTC3
pBVbGKiwm+e/gUTvcrV5DbTcHSLhuTNQCu79F33aYku7eVPeLc8DAwzfUd9ahF5TnqeSFvul25Ti
sYGeRfhR1dYRmqHz/W9c80kgBSS0NhBAgUHv+hOjoIJXoyLxFxO0CP3SVJzArOj90p3ZuI+3F4Lb
DFYe/qKZtnxZvO7asVPNXCrdZEomZzBKnSij2dJJWzkylMveiZ/Iq2j6LG6EkCQ675FRusFr3UZ2
Pph2nxxhnh0DxdG9w1AezPRTIny9v5DvLGvXNxG7HBTQ+rwpTAVcr+TQoF8r1SFpQSXToA+IILWB
ACcUC+EIrYBM902PmG+N+13PoDxDZegWWCZT1WKXvIEWhAjLr4oXRQ2GfZWJrxNsnKcRqSunF/v0
kArlofREohhVfMlVP3iOR0OBziPp4SRQu0NYmZItGEK1sXE3kQcUG4z2zA074vSbhv00lZ2pJAEp
vVLtoyrYg00/5DCvXqhHtajS2XLb7e8v59phoTVo6TDL0ZFaBuQamOfYTAvy78kC6SoyENtMYrnR
ZXqnPF9uGnSyQPfpfBP8L/yLkFU55BZ55craox8kfw1j7QDOnDlzKTMcmyLa6YIFpU6/E9Gk8/3p
UzAxp4O8gxn+VPSUXWS6JHcK6oJx8rnoGYalX1eU3+6vx61DUEDiMmEFFTVR7fIti5W0oIOZVm4a
f5mGR//NY+BF2pj3vH2eMcLbTp0bTY0b3gn6psNkmdRuZO9SNtNTFHZOG6gP1CZ3VrAx3HvreTDG
wASAVKbjYfS+vi+ZZzH7H1cUcgzRkePyJEYeQcoW8fSqGfovTADO1ftlGT1ouDpyLVZuA9XFbsrN
kIq9Ip4Y793imFxdPpK1WaIAev9lIlspkIUMqlS5tfwQWiLULCcEzO3E/8tvNhZv7UrSG2BwnflJ
SvYLJxeGZelHMLK4bSj8SmeC58AOEJGv6GBL1FTF4i+x3MKWrRqlTcBMAkBKJjGudyyfch/EM4UP
oz16Hhx+XWhD8JM7CvFGahzj9tf9Q7+2oDxJ/88gEM5rg16vN0U6CSyo4AlfNKv8EUjNrqjK1DbS
PmPOWjE32hGrJuG0phyBOyC0ujZZGaWfRXMhoIzP6j7BwTUSMOmjn27O8cx/1dL3wMQGzSQMCPOB
uTYFGbpEk4cUfxz+DglOnUg9yLG+k7RzYGqHUnyxqi1S+zW3CraItIqYEe7yxeeZgdwoUl7WLt1d
mvrNTvpTdjk658xnzoO9c0mTvuv1V6HfmWeqNNTETC9R9vdQnxKQw1awZ+JwH/iZowZb1YvbuBST
ULG8jxPzBM97+iGvMoU4UsdKqd3Q1x6Mb1HeHqWXBMpHqAG+kotsPIdb5uY//2Cu9pPW8Dy1dsV6
tD0Y1rsS8os4+1Epz5L8WJAg378GqwbpSdE3AcJ8g8xI/NwQ2kKqKedr08E3Y5PwwoyPyOmmJ6sf
mn3e0FDwEJvZcDNrzpNQZq4A0JQia7v+VLNSIsiedFa2bufIKagPvhGlu9xvkt39j1w7mfNIwjwI
Tg9smVx0QTmMlRc2bjLm5b7p5cw2fJzofStrz+hHK/Ov+LB3ijRJsWhFjasnnh1G2l4NXnz/TYXf
5n8wxJszY0hg5lu2KfSm06zGaxu3EktHFoKd0r2F0l+NtWVoZd1QRbPmcQqQooBXrr8oLKwqboyg
Q5s9mvZi3GafDM+P/7QZzajWPJSjoT01wwQXvqpLvD7wO+iacblvYBrcKUDQSQuO91dt5bxR7ZlH
RKBEYG5zkWGmSWZVSmE0bhdmNv1Im1VTpG5jb1Z8POA85tAQK+EwLAesOlH1RitMWzfQkcUU2ixy
ir7+3QGqOqSM6DwVvV5vOI3VL6MiQzBD3QNGrettiqNUlkohwGb4TxN8VtJPQriRgaycbRIsmmIw
bTFfbi5MwOZXDybAGrcWaX4kvSbvhALUWIsiz64G+rKxjCsnT6E7Tt5IlwzWv8WZAA5hjXKgtW5W
W+VhbPQJ3gqY6e4fibXN4g7BCAmPEg2/xZHQvMnw9LhvKXBAu+JVT/mkOcqLVBYHM8le7htbSx4Z
ocClvaPAmKW43qa66MTAD7XetdCk/RQ0qbazhEp2mVXSTgKJlxOUFmRppSAfEjGUHzpZ7w5VDDfK
/V+y9tkA2Zn/Iw6Z2Tiuf0ipRvQfjah3pUbPjqoAYLWShp3eZK+yHn8eOd4bJ3Sl3AtkiDISg5BM
XMAzeG3Sqou6tlShc/Up5O0ECberpDA8WEXc0N8q8k9tk4k7YgvhE+9N8Zj6Frm1CKRaNIQtgc6V
YPPq1yyeHoGqxND1eucOjVjsFAS7951uCQ50HtluiJXwoS0Uplzaun2QOn8LkrHy5gLHIJgAZTlz
oC3MW2UT5mma9m7GQ2tU5t9G/dykujM1v6dyOgWeuKV8uvrBHywuHDljSha6jVhMAiQquu/lW+xV
p3nOAKol42kM/rp/wlbcBRVDZhMpL9HdWz64OVDgzNPzwZ1gOMzc3hpsb6RIsaURuuL5VIo9DP0x
0no7kaIYnaZBWz24EYyxbQnlRDw9ZNK3+1+zYoX2HSrSQFcpMi3TPBPAUpXI/egiovKEhO2w89Vk
LzT1FifDitfjtUUXDkwY43LLypzYN/4EX8/kRp0uPEDDXe/KQi43Aq9bK3NzGxVcPIDCvxd3sdT7
sYR/r3OFMAdwVtnqFg7ndsGwQJOMXA7MOKn99W0vA1/wfY/jVo/l3irBQxtG5CB8t+VW5iTtOs2Z
DRED0Uomtlsqt8aEpZ00NL0rjs+CEjyVOVRZU/Qyd5Bku5i+Z8G/Xv8TIeaN92ntC2cEvk55k7XU
FhdK8btAYh5scKuxRI+xYfoudxrz9/2Dt7JTYHEpvUMNANvkUu2h7gTUJxHCdEX/c1FEdjv9c9/A
rSdil4CO87dDLk8GcL1RUtdFlZ75olsZeb8vIlEl29eHC4ilXZbOekFoZ+yHXks3HsM1wyb1NxIr
kES8CdeGjVqTkngKRdC+JvQ0B31AP0RwBtEJO/rRyRZT6Mp+0fNjpxjkoia3bA6Fphf3ahdMbjm0
ttif9Lizh/F4fzXni7M4jQwAUN3iDs/zGYuLFVNM4bqmk5uPp7T+J1BUBIA/z2VhLd8wdetgmYwn
saeahubZDXvdWGRDr1jVBFjbPAxJ9zL1+q5HX8cQpvP9r1o5hCraURRKWUCYOxfRApXLygzFTnS7
NLEcoxWDXVWVxcZVXtkgejDM90FtQL69pKPxjASSd2sQXT/tnSxxJ790jC3ilvk4LzYIsC30iJx5
eGiWaohxWAmNJyiiW6b7cULNGjF2P0EN86goUN6l3l4Wf9xfvZWNAusF2y68NBBtLGkGwbd6cawJ
otsOGkIKdQr5YtRPdqyX5ya2xI3NWjmCNOqg9IGeBvb25aS1J5WqWuql5KafKi1zSsM4eNKjCbxk
yLZG1NdswSIha7hA0vglECJvZauoPV1yqRmH4bCrh9AJ4+BzIT/2X+6v4i21B5PqTOlCnawiNEvv
6tpfKKPURlVSy24hqEdveA4EH8qnytZhNSvEf8bahvEXZgPpoGb5c9J5ezHI9lNfnNtA+lT43UH0
rL/u/6gVH/bxNy35z1qNgbN8KGQ3LsL9FO4G7yDoD416TM23Vm02LshKw3CufFH4AkXK7i7nmobA
nGjdxaIr6KfET+3/4+y8duTGkm79RATozS2ZprKciimVpNYNIUvvPZ/+fKz/YDqTRSShxjSmBQjo
yNiMHTvMihWe8imskh10PEb6HAuvNPKYbjrc1nHl8vM8sA5kXnb2frVjmFdq3xiZ5DbpGNi90Q2M
mXnKhjdbsaQrKfMluqicGKnaGVMdSe6sV64xvCE1UORPji+PthJtQCXWpM27InEEJCUM5VxLS6lG
BXHZSW7NPmF4x2XviVG6odml9YaFrFz+OeWZdyhTYNaWlQ1ZiwvR81XJDStjr0VdDLty1EFJC6Iw
S7aKviv2SFVDxtuwgVfhsbvWq9T6rNdGT3Ktvt55uv/MoHmkfZK6b5LAdprevW0aKzkdoR3jCzBT
0bejPnQtr6+MOMkSOuMyta6y+zTlf5SscTJpPGnafsgFWPBg9owfrdh67Lxhw2jes97h3+Y+BTuU
5mB2+WRERpPopl9y/9JfY+R/GWH7gur9JDT6fWEo9gj0JK6UI5HTIZLE7/UwOr7encrcheHqNTwE
j8WZKc3bx/J+zGv+WRr+nnszx8ALV9UmLLMoDfL6vKl2SoJM9aUyXak/JOY/URTsA4qttFTi361l
s8K7q0DNJq8d9J+1+Bs22seIcRbP2vphaw6EHwbmEjiZBbPI4nslGXT3wIQ4L/KKkV0UkT/uorCw
DaPd+61pjyrMBMl4rDe3tKy4EYNQhRLsvNYdMq9rU5HKPlEbs5fdtmVnXCd0JUBhYWtjydp1Y8gE
NhNYCuY5smspfa9JGaAY2VXLz0Mf7bR6osqgHLxsi+ZnxYXM/31wuiCO3vviOgqVgC3bsptNyi5O
/R2IBjgqfDuENaIw97dNal0aUbIpEzKTh17rlfqDwqA+Hy6NTONQaqG195mGOwxw0NkD1YQ/Qh9k
fx9JsIANBhraSG9A6Guhoa7HgWGMMo35z1pm7ECr7lvhqW/ao55tFWRWcGW8LmSLhM9zvrOcoVer
oG1Y+iq7kjDtcxZAtZAf6L6yn8Rxx/Cx4+nFnR4+++F3q4ju2/5XId31CrPzY79xgdesiJoF07yk
xsy5LU570HupnORJds3xZNVf+u5TZHwct6i6V6WoVBMMIE+8OAsvIXWjZQwNjKJilLxI3fCkVGl+
1Mzmh2fpW4CH9xBkfNI8rQFXFC2Dd2Moox6leYzHctOaonR1tOIDKOCDVsf3g1h/9MNz1v0srH3T
qvZkiXs5aXZJavBnY2eUW3zIK7pzQ9U5mxDJ2pfLeKasH7IoS1Q3T4/W0MNukdra8AkCltv35j2W
HyzQpaDFIfuepmTJECNIfRB6sBR+vBtbtqFaw6OSxR9H8wwXQCWdMpnVG1PyOa2FjT0yK3kNU5oE
GrzLZDfLxDMyuqkAvKa6U+b5+7DJuzsvqkQnV0F331Z3xcleilrCONjEGYplNKhumouPwpB8iqH/
ui1i7cvNowJgugAFkncunAJsw0UaqqorZo12rmW6r2mfC6eBNacHdbtAvyaPT0iRh6yQmbmFvIzt
MFrP7XG7MdtXWrPTjddCU3d+s9GDWju7S0HzD7mIQKVWjCP8AWdXwqqQhXZvurePbs0QuOrg4fBw
AMfnX3AhwWyrpBvkWnPp05Ts7zSAym5AbNauObX5f2UsjouFFoUhppWGgGE/Fk5QnywhfpC8+jCK
p0IGoToVz1aya4cXS+vu2+pD0b724qFiBuG2umtf7vKnLA5UnBlsUzAGvJDJPpdrZz7UEP56a+vV
Xz1YHikCeaioQXRdH+yo1SM5IwebJJDYZGzYepWjjZLpqichdqEER/uC8fSFEEsvS2aNDc310iZJ
7FiqiTMLjaqjUXU7hkWHU2+aHR5Gbh4bMVFOEnBKxWMWIW+N4tFUgy18+eoJ8zoz8ge/JjDza72h
RPLGEh4tN5dV25gevOAl8SLnv53vhZxFqS5sQWuJnaW5VVzYafRNhYqrEzaijbX7R2vxf8osbkfe
+pkfVAhBkVr92ZtbaN+10+KkWDIFQyjji4unwLOAjohWpbuB9bOSJlB//0xKS8r356/tngbBm2+E
Lo266vVX8WBn6UI1Q04AV0rN3oQ9q56qfR6H5ROzNlt6rVVG5lIjPRbG1gBsLT6PUdRNFYmh7vbi
P3INjb/xbPQPWZ09J4Hv6FAgxqP+EurHSLdTzbgzm1P3qsawf+yzLWrPlUNmf97/vbgs2lvW11o1
n6IMkiHXI/VJ87NQeTujerbGLfj9irlcCVrYflu1ZgFwAXPRfZuOIiSuf/9uYyhUPOYBfcLBRdUz
pjEtTt78HeXBLiJq0rWreefbxrLiujASEkWKOuBglu0LGCsb0ytaHQ6HI41hOwzOcMlueOKVvrNG
25ngWqSRoL8jMOuKJtBGUni3TKLxsde8VwEmm11XAi8ykkyE09gK4ENVteIkdaZ5jKcY8ldQQPHh
7/WlFgJAAg86I/2uL4cCXHLMu8RwJevV0NieqR/K/9KaAeHBbA/EDTM1x/IRDPuhL43GoJJ8gslE
kR+8egPIt2bnlyKWerR+EUs5IiyFwlEgfW+Lr20CbF/awBBvCZozw4ugIZCCgTmA0nCV6p84MHdT
9+q3btduNR635CyfN8HTRbNtkVOfpl77mPrjcxGGvztxI85as/jLk1u4YS0zk67ycgOLZ0pvsOvA
hLb/z38ws38tYBkIh32feFJeGG4k0txkW1UX3qfe7raQ+UiuewmU9Gg5EtfTmcCcrz+N0TaenowW
1TaWnO3xSLKjx6Oyr/LJckIA7UHoB3eB2WyV+d4f4TzoDxQS6hci0mXZa1KapLXyTHFZsecE0QeD
TifbC/9eO6byoMck9oa3beH+lGhQDE+tFNfsvxsgsnoK7OFj7J2aft/lW8i59wUOMiDeLsaQ4ewn
vLo+S7Guys6QB8WlJcgcWRTu5Tap92po7ArYsKem2ygBv7d3BOJv+WdOEZeLA61hqOjCSIrbD/uo
dSuw9lly71tbazXfv1OzHHok9MEpSS1JkRUfhsWcdpdbAblxyANNW/GlLez0ujb/SllcqiLsNdD0
sgKlR2dr9XGung8+ZDLjhjtaMz2am7SiYbCitrl4dpM6LaMIdiBXFUQnzVs7zDXb0zekrKvzr5RF
ROMPZamlDerQEzr08XOlsG1AquxS34jqt9RZGLkQkLjnTI67WJ/dZueg/Gwa325fpDUL0GfWcSoA
vHjLeHAap1BrFC4S+6HVhygNuw8zXcdGc2jNGZGOM2VOrkyIsPgwudX2iTw1qttaH03/g8YA4tmC
06SQu4++oJR2KA/DRsi+dmmhM5tzD3yRuASrKGXRRh2rBVxIF/dm9Rv2qSmFQ7Qbd2y1PNw+xjWb
uBS28BCmN9RJVAjYhPxUhP+oxSlgfbm2YRBrKkHYP6eRsOVQmrv2Q0LXNBM751RX7qPP2rCfLFao
PUp6cNfQS7it0Zqstyo8W2UYEFp+MiUpwxYfpDJKFnbf9Dy1feVX2nT7qNg4uxUTxPQACxBnijDG
z9fgIoiQVX9UzSHSXd+bqlOfsDskSuLq7/WZvRxTI0CXcHWLW1sxH1a1fkzYlbUgvTrN7aTKyXVY
IAUv+qGF/tfbB7hiEqCfYWmZW8KU/BcfS5vUWAf6argFtw+6llRzjFJ7SOi3O9oo3v0HaSDZ3jhe
KeYtDLCJe/g9a6SNjQaHUufTrtyxyWBonUGezB86uIitJR2zBosQY+aTZJsSrElctIVfb9tQGdWJ
V0oomWBWnCm1hewUZeZz7kUfKn+r2bviD2W8CDhf5rQga1zoWLKJ3UprTXE9qd/p+fc0GJxp2EIr
r363CymL75YpzVSWOX5Dnu6UTrKz1md0vIP9Y+Md2VJncXyROMRaxBiOK6lTe0il/LveJ3S7vHJr
PdlKEg7Ag08FnwA+XhKXJ6f0Qd5Gvgq37nBUJ1cYw5fS7x4yaiVJ82wpjjzmdhlnd5XZQcD5QWFf
o++wsGpKE0crS2Uj6Zt1e2c6zKww1jdToC5nDzM5rUSv8BQAmE+N5f0ZE9kJnwP9OHluUVP0jnv/
P9wQMAJzxwhWF0jOrt0MHBIMGKUFdThFtg0xO3Txx3T8HcBocvsqrnxXCjgwT800mhRbZn934c9Y
AmuIjUApZxSeTcGlbdDpG9n/io1eiZh/woWIaBqLqFYasv9pCo9mpp+o/nU7L4JPAG+Tb2i04qFn
+OoM2IFlnFf8Wpzf9ZCkmB7vTh76DxY1dlvJvC0ynLVzkyVq9wacL/iTxX0wWfwSNl2suX4TEc1H
dJ7hiNgk1l952Oh3EFXPEIR5zcy1MrVOED92GYVudR8xRJ9kkHoIOR29V3GojrdtYcXOZ+w+M9Fg
g+hsLU4uBS2bqAllZs/qjkwOOX23a6of2fhaJ8FBZNF6/Pk/SHzjgZ93WcAseK1eYfV+p+ZIHH35
VQmC+L5Nlde6agyHEQneoCQMTt0oCMyDQiR7W/iaXUJdQpGfA2bJzEJ4SfDiiULDHWPrayp/G9rA
TrzaiS33tqDVj8jgD2u3SMsYzb7WUmfyS1cnKnlCk+wb8XejfDeqc9P2h77fONAVXILOPaZ8j8kA
z9QXl60xjSiRYkptZjceor589fWafWq/8yx1qF05tTAca997oem+ce/WjpN2Or1elpEzV7uYWGwB
Ufq5NUFHpGdszGaho9x7jtZYH0wp/HP7RN8vYmXt0qWwxbdrWCzJ0D3cRzpklyGLUHRR3KdaUjwa
nWT9lEBw3oVKqL9YcXffpVPxJNRt/G1kudohkMyptT1CV9+pY3kLybZ6DvRjZZrE4EqXNh0FvdQP
ZsJCljL/OTbfZL+FLiD9lnqbLdlZy8XDRM0COBT8y2xUXM6uRV5Z/p9nzUe2G0w7Qdp5mXHXNBBC
SnaQlTbcwr+bIT3I0vfbX2DN/+H9RCDvOij+5U6YxpzqEeCN4Zr5sx/ABS7f/5d0T4FVCJwe/UpK
4ItAINGShooq9S0vfchBJLZbw9mrtwWvw5gcm4GAD8zf8uJpGqUsNYeO5Tmi4B8BHJ8Si8UlpuDE
MMCXvlMN4imseieC8vL2+a1ZCQNgxNzwo/HpFo6dohoZ5nxbcm/P0MVOqg27Ue/hZ9jwcrPTXtrI
haC3I7hQ0Uo6Ie6gbXP1AKqEzpG0R0GiciJAh8fiZEvZqAatGQagCNBacIHP+NLrI22VajSlwtLd
otBs0coZg/XsuPoPhTt4w/4nZjn+LTWT0kcTYoLKMD+ktdTfDf3wE7qijUdxLZyAQJtBQMJ5ABAL
TyNAG1NSJTTcxvDttImcvkoOf28LDJ4CQCdVhsZGvj6ycVKYqJ187pIAgLKvHfAyqQx5RSb8vY/G
3OheMKfGx1mi1sZiCATCPd01xM89gdFUPXiSPWVb+4BWXrwrOQsj8JphatMIjZLqZJhnE+qm1kh3
huyORrtRrlkxuH9lMVO0eHesvmUJ0GxwYqPY8nAnmKwFV+/++hNB5zGD00joGLNYKDSNQWdBe/Hm
KKAWUjLo1IOpcqQKtHQlG1vUxitWB55JwtzofzIEsQjFrEYyPVMmQy6bn7mkgwP9eFuh1VO7ELBQ
KPKnSfRUBITSP3HyXCsBj9TptowVH4cSNPmpK0Azu6zqxxBg18WYGa7WnCTtTzE9slyhjq0NDzf/
1IWHuxKzcOJqp0hC1aJKoofeXqvy+GilFG+zXAqduh6/t3mrnUo9tz4GSbHh7lYagmBpGECkYIiW
79bRK1YbeFM2mK4W1Y7cjXdZZ6vTK6mBbSrVXRB8lNPvrXbuIDy9fbwrmOFr0QvXJJdCOYUGohVk
SkpzX1XTUQriHfNh/c9MTRzfG/a+ot5lFrt6vGSjwreuOzu/6AxCRAOfyrXj6uNIlMsuNgG054d2
8O/HJLgnW903tEZV70HWg4donrWKzPycx19v6792R3hkiH2omc6jzdfSy0SNWYs4mq7csTM4SeTY
CUVxK8haeT/p2Vjzjhg4vwHeXkthTCDJ0xLM8UxEMFT/RHly6GHMiCB7Cg99++e2UmuRLRVgGBWJ
rRgUWGZ8WqTHwuCJYJwBwg4fY3OX5+wRvAP8fgfF6q7Rq91kfhK64bUo7YqdaJ21VQFfc9/gOsD/
kJRZPOXXOscaO2H9kSKn0Ov73urufKLr1t8Xun7ytwao17wEgEoSMCTSaF54IqMt9bju6agnQ8Gu
94yOTlIr2imVC/0gm+nW27Tm+cj3gHhQBZwHK6+VG0fBF9gBTJ5igXUQtUKxqYqyfS6SN9oVq5qx
IpZsaEY9aIuXyewSlsJ2aDZ2zV1TGwDC+1yyS/8xCPWNB2oFKY95Xghb3EWtAdhUE2q6gxRqkd2P
iX5XaLkZ2wBH8t0kTh38J2q9U/ww30tDutfkKLeVhmW1Xi7a2QSGtVfgWeg9Q3ox66LcD0mp3BPm
Z3fCGEWs9as3ouC1KzwfDb0hEQqxJdNcQMtLrFIdNEU+voqKfOK0Nhz0uggiHgtyj3n45vpzx0GZ
jXRLdTdM9N+FVH4bxXGL2mPtvsx9ZLDWM1/mcppI9uN6aBqNs9d6h3b5kfb/w2B6ji9Vx0YONvr+
a3ZFVXDOHmhBsO/4WiX4sNIwhwnGndJeetKUhHbHaPVHVQ7GH8kwdO5tn7QqD463eR80b5y1cAdW
O9Z6ZxE1Bopua+N0COvcrvOn2soOtyWtfSzuC6N9KEastTDiVIDvCQgs8WlnhAdwNp2j6+UWLfmq
PkTbyowYZz584QGKWhtzvZhjn6w/xnJ+ajrZmQrSo8TaCIFWFboQtYjjTC0MpUGnkQPLaLcLoc2x
zVTf4klZc2lEiSREGmg5bZnjyXPD2g9CIDQe9EKCzk6QwJi6g2l5W7nKlqjFFwIN0tGXmqPtXD/2
qW7abchOmWSYNgLUtdyc4X0mIukCwBewpFT3imaIdTUiK8peou6PYABYTo7JcAiN2GZj694KX/wt
IMqqaVABpWNJ3MpC6MXVkqwysiKEakV+n7bzsFH+ogbqg6bX5/9g6zzzM8nuvBNnYRpB6fVjlwBH
EtXkWQloqoj5xqOwpg1pK1EpWDUmPhdPa5P4emWlg+F2ZXPqreoQef7nIhAfWUz347Y2ay7wQpS+
OLikN+NyMhEVq/W9pv8OlS9yWx4spk+idEPWmlrQa8E5TeLHEOv89xclDSZ2pUJK8RJymz6G4b3s
M582lI4AIuS2VivXl1L4PFdC+Af4ZGHtnUGXclSArw9VdtbaUHwMxvHvh4PIHSjuQ5pDHA108Vod
0LTKqFSB5Q51eMwmi8ca/ldnFHJniNvfqeIlG3axphZDABiGQvFQXb5XGdChsh1yy9X05HcZpqGT
DoLl3D67FU/BOCNPIt0rnsW3QPfiK6USb6IZtpYrgZO3xUj27VoPPxWqdrwtaMX0gMdacL8AeYbv
cGF6nhWUU6BU1rxTuc7urUo46AhLchYMK19uy1pVyqL2PBO88/8L0yOgLEarGi3Xb8+AXDLpKW43
ApYV657D//+JmNW9OLc4CkLG+jvOzVIdqr4H9hRDJJHtwn6Lr27t5Ajl5+ibch0B4rUoeQjTsi/R
pjN+dJFyn79WSWVPxXdCnI2btKYVfWr6SxDUU/NcfKSezd4QsIqWa4SPVf0gl4/DF138dfvrzDdl
UQmA9wyWeFwA8IllIY1hTaE2GWBw+/5bHX6W1NfU2vU1m0b8D7Iaw0a08a1WD/BC4CIy6rReM315
soBNsLNTT/ai9DWeXhgZ6sp649KumR50YcR94OzeE03lnSiNmqdZrq66df+py1/6cmsufu0rEX3N
li2CPF+usZ90aHVTOOTcTu4duIa0nK2i6h9Z/n77Q63pwlj1jPS0yPyWxG5ZmNSNVEuW6wVNvANx
VUChKaZPmZwdb0ta1YjxdKJJyFmYibw2cb+h9DypHnanfBZVyc7Dc2oRyG4Ywsr8NGBwGiGUumR6
zu+8XdqwHlcUPfiJteiA6vXJlJraqVRI65oyyB6lJPoCmV61p8gwOb3RC/dZbmTHNpWED9EodTt1
CqZjGijiXuli0AUKRDwy+z3tRpP0/e1zmaOL5VWZm56MZTIJqy0BP6VqjEPDMIXLPMqTV/kvmfCY
eR+Trjtq1OxH65/b8tbCubcu6/8XuCR4EAUUkTTPcwNN/mV5kmHP/JQVKSX9WTuMJWI6D06P2K7U
rYRpzdzANsztCOpF78zNnJJ4jBXTcsP+O2xOttD8MIutJHDN0uApnDHMRI80/64tzegTUwmbyHPT
0Uhmcv/4KMXKPw17em1K7sWGQ11xPTCMzqyVMAvD2jX/nItnQuqhjmgCrqqmneXwT9myAzU86wFc
Q9GGray4VcLUuZeJncD4uPDdVjEBOCsSwWXgfafm0TFIR0fqHseOWZHIUWP2cuZbD8bKNyNiRUV6
cwy5L11EWQkQ94+q4Ea9fOzAFHuZfLDiDdXeS5kRIlS6eJHeFnBen6IvldowFHw02arZPaPaitXZ
srpRCHofb11LWYSRhepJFt1oz9Wz3vHUfBdsDSW/N75ZAk0kWNi51cuQ2BNnNEqfeSyPY5L7KySg
O6F5SruX27d4/bj+FTMb5YXRtb2YekqYY+OZUD2EljrdS152l2eMNt+W9N68qSjTbiH9g3ccC7+W
lIY1j10nWzNmPvVMRxQPBv36qI7sWNl4WVfq2AaUlchikob5gyVzV6UMTSoVBd+nOaTtB3HsHE19
HPvUEZKDHr8k8ie/Fw6JlW/Uv1aejVnyzGL5RnOxRAkSShZ1ofHd8vqHFL1Wip0Zk12kh0I/ysp5
Cg51CX4jND94L1l1EIW9YDBw/UEM4q+qZ36q0q3xgfeXnV/EYYjQGHP8y9HawOs0JaRkCMr+W9YN
dqg7XX6Pyx5e5TZw/I3vvHI1aN68LdUDwMsdvP7O1CqqhmjOc/0EV1J1EPDC2LG1N3XFbueQEA4R
Jlkg8J7//sJue0H0p76vOWa2IXvxnvCDpcifb5vsysmBC8YjE0doACNmVS+E5EYY94KAm5zK4WDV
TtJ9DoBN8d4U424cf6bGr9sCV95UFi5RLjPoQMFQtSyRSEqvNllTCS556lDtS0GaN8GCXWal9dQM
P1htH8k2ANz0k0Cdu3VK8FSsZ6ob6+8blrMBw9U2V/LZaLRQXqu7ko3TmuBKqUYTriy/D+xS30gp
VyaHkTK7anIV+iPvsoixG6wxV1DYTGxZTk+qke2YU7WV0XSs5pBk+7p5MpX4AxjSQysAoO/3tw99
zZRglATqCvAetsSFokU1xppnGYIrFF9r80UZM6gR/zpoJb1kMESnAsr+lWVeNvWt1E9S6p8jH+5w
fRcXT9YUOW28EZSt6XIpZ+FkDXbI1o2e+OcgAhEylvflPH1QbLjXFVd+pc3i0QinsvY1PUabaKI4
eT+zNmi6nbGKr9s6uVULMWYGbNw4VbXlFGg5MEnBpm7/POX/JMo+UXeRZN6xoe9FU09Bkeyi6kVL
SntwIVw4tUO5BUxZeYk1WEcJNql5sJtj4dB6QZNzb1L985y+CwqsasqzkQTHzYGbNXfDai7gV4Ck
5xDm2t1YaWYaQVgF5+ZlDO/r8PdQPTQF+9/871AReGK41e2dw7zrlAF23X8FLsPAbNIqtRKb4Jzp
Oqt3f5dCtM9mBT1W1YqPucTqpfBcJFG9Eeq+z1UQTHGHlTZkvsTX15rO9XqjnRAcV8UhNjXewy89
7YdRpRb8ZLI76PYVX/uEl/IWOWPepDhIow7OVivZ9ehOsWezUnbcBGuu3QzePlJT3Dd/WChWarIy
1FkfnOX4Thu/FPVDoP/szdyujEcwBMQ8uf8k1/M4lTR9G7KPtQApV3cMyw2Hs+YILn/IQmMjDERA
qnJwrrqHxP9Wy5+DYcN81kWwLWtez2XI8vz3F69jYkXDFMhKcC6wk8aTHTHO7abbqtiu2Qp1Yegr
yFMYMFloMrSyElk6HDxNsJPyb0NRfpbSu+jcGM332Pz094ZyKWxx19kIVcV9YwbEaSbxhPoQSy8M
f8v1FuPqmkVeClo8OmUq0bGujeAchvGuGH9L8N2ptUReucXivjw/sN+8OzPcknzY4nNdfyaj4TYr
HnTmZba3IvFQS7uiPIBD2QXT3vI2noZ3kfdS3OJtaCU1AuAe966Kp6boLWc7KfgxGT99/Szr0s4c
f43hQQs3OqjLi0evmbl54sG3KQE29l5rKRdaqGmeIrpTVR4SQY1s1ezP1SCkTl7HpyYU/9y2lDWB
hNWk0HPHAoT2tcBUqqpOj1MJKJRllxmkk+Jno4ltTwudLvQ3HNiaNKJqahAzASwv/LU0uc8N+AgK
yR3iMHO02vjhZeLBq8yvbTeyfEXdiv6Wb5HBtZ5HSCAPJ1mnfH0tkP1feV2AaXUnMXbgEX/MlOmz
KOT3TOk6rGF5UUpv35RbO4Dmz3T5Ii3ELptOY2j4+hgjlmrmHyuIHUusP9/+cFsiFi46YtqUfCLw
3D6W79OkOdBq2N8WsfSMc9sMZCGFQa4RU3iLr1UVflC0RuifLT89TIYFf650F1Zfbkt5/4mupcw2
c+F/oZYPOy8hphQHmN3ZGZgplpNKH5MkPgUkn431RAvg422hW6rN3uZCaBKmntw1CFVapkl8EEQ5
FObSxm2eD+jaDFBtZuoEPgQkwljUp8ZYnYpBQ4qa1bZSwXVc907f3ifRVjt/VR+Y6+Hyo8QHYvda
n17L2qEuMv+sQVWYWcw6l7vNl/JdWodBUMWZ+7VcKEqWCymlUIimOij+uR8MEIy+YNcGAznJS33I
4uBtDiiW9GTHHKV7+3u9t3YkY14ElBQk4L661g8aVbXOWouTDOSUsIONEUOkGofbUlZOkUSReI4o
gInMZWlPz1QfqmOP+ErOTswV2o3kn2J9g8BrxSqupCyulS8EchzQHDxLpskS3ddCvw+a4iCUG+Nt
71KO+XNRGSXlIPsn85/VvTDyQSkiRU0JORTve9ymBxNuES1zi+FPWT2n9bdWlOxRO/UDCNjuWKd/
Oyz8Jp/yH9gcDpWJgmv54BaBNvlZyPsl7QIt3GXD6/gRMORWXLz23Waw5QyDhOdhSb8t+6lZWwEx
fuRNx6wznsROuDPUl9vWsfbdGMgwqfzSoqYCda3OABrETIIhPEtayLSzAaXwh1oE0VZsFN9WBZki
aQUTdgwuLZwT61oqozXH8KyZxzrRT4O4D8TCMQZvo2yxdqtYcEohEwqQmatnoZFf+nHWieHZU4Jv
np/GtiRCnnj72N6FUjMFu/bW3eD0sMLFS8XgXiZkWRGf0/Y1HV2I0naT1JwS9WDG+cGsfGeCfJLk
Ygt//VbyuPa/M7KO/7GB9+1GX+snt6No+ooSnecl7hqscZN5FHWmzj4MwnRXGuHRKJw2fFCN+iA2
5a5KvlaRuqX/+88JPn/Ou2nAvVnO9a/I1L4QIsNPzn4KgPRk5afYOw9t+xh28R00nHHmwHlqxMXR
DI5WNnywgrscflucwsb3fn9P5rU8ECyyRwMrXvKvVmrITHg3pucx+akUv6xuX/YbTmcZ4fGxmSqf
ASNAe1jqtPA5QZBouVzl6dnTNFsoHwpbYsWd9hRRbbxtV2vKQHlF154V8/RQFznOGHlN2vZleu5b
aPm8Oz2HDE3doqxb+XizJoSqNGoBfC0enmpqKoiSpfQcsD5apUgrJz9Er3xJx1+31Vl5XCH+5cDm
rJsEcVlMMMJC9EdPTs8w4DshW27ar03G+G58n7e1I42Ro6sESN4W1uIdn+T8yS4FLzLTydfNUYgQ
rBfnoC/tLn8N1ftiUI9JWjhxJ+wK/hU78CwruO52/ENYptfHxjrfPoJlivf2QygWz5RLYD+UxReF
6gBg26Sn57JrbT/ybb//lPcnncurGtDqpRsWtCrvLbYF1wlka6G4ESSmQcLPdZDGV7Vo1MpOiqxy
0nLQT70iRQwrZskhytXu7rama7eEhMuamS14pJcQuyTvhIH5bMho1PZeT4hyjZ0p7kJT/TIIw4aw
NTcIw4TFUzKXc+AwuHZAZaJVZcXOIW5KynNPx/mDGhXhri28XST0hZM2YXPQUpV1XVYgHHPTSB69
sq9OUp4Gd34zxjtzyJINaMLa8dNhmsmKeVTZ8HP9s3qmNLKxLLJzZWWPqqe9pnpyUhLvNBbec5l9
qCJhq6u6ausGAyEMVZPa0Fa7lqlJdTC0oZ6dDel5+Br0x07B+w7lke5V6R+7MrDz7kU37mWptuf+
ePw5uS+2eG7md3XxLtGLAJA9b/AA57Aw9ByidNP3svxc+YD8J6U091IXjf/B27M1Rp+XTbF28W1K
5yL8UzTWiE8iUgKe2FD+xV4cdeMTvpnOQhNKFvPa1BmvB1Lr+jzrvpF7CgvZeRItm3q2KnxlvUr/
Uz2aI8sdip3q3cmBaLNqt9Lvk+Q7vBj9gwelWfpnzL9mz0x6TsO+b449GYUmH1rR/tuGPW6FA2Cp
CCA8hoHUxTVvhDbKBolBHz0aj2NT/ypUeKaCaqvC927s6U3QG2cbf4IlZGHQU6q1UqZ2GUmlyn7h
wtyFkeiAAty32r34owg/FzTgCs2JvZ2w2R9dealotzGYAx/ILH3++4vPzS7sqc8CKrIiHAXm89Q/
C9J9HH6/7blWXl1Az0TzFtW4eQnStZRQt+IRSBCX1hMI5GO7KeNdFGxF9G/lvIVhUSSdk0xmT5lx
WgSNYmZ5ghBwUf3pri4CW/A/dFSdawu28njfR09VcYymngwtdyzznIWH2v8O9QV7wFM7NO+j1zD8
4A+HZnCkorUTazhm5iPbH++FfiNcX7nNRP7UJZk4J7xa8kmFTW/EON3snOTwGGgmUxxtEQ8bYeTa
5wUIwkQ9m3QZsZh/xcXnLaxhGjpdzc5l/91nsXwIS18+wd/55/YHfl+OAdIyUzuBy4boZTm6L7Kx
y4ybJD+XxkcLiFhY/2GtljOCQrF+9Inbe/rGM7zyGF5JXPjkaGiSKKDofjbhECmzXRlluyL+I5fp
rhO2VrqtXlJ4CQArgiMEobQwYClQUmVS+/w8jk6U93yqz7nxYtU1+64axw/1z3F7qjqVnFx1y3Aj
919LhnjvZ14CvD9Y0KWPSIDbUGYg0soLG4p8WwyDJ8/sDqUhvPTF+C3L2XDUdp/Soba9qZ42HoU1
Y+VWUX+lA0gAsnDYwRh6XTAmxTkTPeFQN2X2ZawFcSNVXpEys5DBeEuywVO3uL2WHiRRUsbFeShr
Y9+b03BKo0raCGxWTJWsn9CGzNUkhFucZS3opWV0anFu1a+J/xxmwtETpTsplNg4ajhGT++4+0vE
FL4VJA6QJvDCPHn64hpWZa5XrZSX5zRuTIiXc8XpOnWLamrlSiAA62DonmLU2yKNi8ueTEHmC0Jd
npm1/iQm+9Dv7gy/d0L9d1puuK8Vj34la/FuFGpkljnZ71kbaXxN6v8j7Ut75OSBbn8REvvyFZpe
Z8k0mSSTLyjJJGAwYMxi4Nffw+i+N91u3kZ5rqKMIkWawlu5XHXOqVPajEfLEys7/3axsOlVpIQA
vQeCR8ZNWWg0SJq65GfV3HbdYOxNvTa3fMiOWcaedMK/t62qbx03XSOb3MaZsAyhszkQAhJWBi1Q
HIQRbRv4eSyOVYYHjPeETIeS5RvDO6vxGvt5YaD4bcCu4KWNGodM4uIoX2keLduzJuoT8C/PbvM9
JyeSIddhu98rEhqrocftefM+mk8hpMVbDsSJ68tBcKHXTpO1GA6ztqPI5qbUwGfdvxpuryAPnL65
6w7odkCYSDult3lJNWp3Z+788jzFB0EjoPmXUl972i9NIaDe0OGfRfFwqV4PxxN5TRxmdefM0DYq
QSsPpJePfUODIzqM/ckZ2sKZze7+6BbSpVCURh8vIHHx/sbfa6uVKO0mz9v2bBXGc9V6QCwZB69P
fNQF6tR6mAjx8zz71uXpxo7Jps+eMtqseM6FNMD8FXPL4LkKiMfB9VcUEyVZ3FXtGXK1G3sIcZP5
HQ2b8c00njRF9auqD2qgaVdGf+sGru3Oa3LhctAlsRYCbYbO3R/hblzTz5UzA0F/2lhP6RcnHNNw
QOHC8L0ycNbeEQvX4pV1WVO+SCYLtyKsq0T9wft3IXZJYvqD1oRws2Ozh3AG+O4bE7fi/YHfutq5
kIEGQICo4j0oqyINAMs4Wc9huXy3rIMuDjlDsavzp6YJ75v6yK9dB7XXtqSXCOSm8hwhOnbYrL+w
Y/Fza34pBZiRUCaGXN9YKz77+WaI57JJkBB4KLxfqE9xEQ4r22xt1NIL1BxR8m2Svj3raX9Asy40
0NlR60ehuw+jSVaMLQTz87iRi4VvwnzKr0Qo4zoQNCraM7Op/u4aQj0i3eKN/lSp/E83dYIHZIzb
KczBF+18N85U7ZBzXlZbsxddOMVZwT7VLWokSWGZP5syY9QnA3Wiqih1Bq5nLqxwsnXyYmZcbzbQ
Dc2VnaZSVuzSyurUw9DYmXFylTJ9JoYo12Q8F90HMhlIpUHeGjkNyWkRgHXRjHNqz+03tKIz/eRF
D4v8NAy/JnWf1Z3vHHi9ybWVgG7BKSP7qQMwAHgw8LrynmIiy7t0xLklHQ2YHcd+p5fFfnDi/qtT
xMl5ZROrcAQ3m/jCoLx18rLiHoQDztlQ+wWp9zoQEo5+yJ1q0yJnVgxfCnMKlDVewcIdh/w5cL/4
ifygLMeAY0JdpuntmRS6EeRJLnyrn9baKy25QYBW4X+hb4n3j3QJKFbLW9Wh3bkuTi15i/Xf+j83
8AEMEM/0vzYkF+/EiaMm0Hc/29Y3tT/X9NjzUIRV/SDArGxOgCg0r7bfnfTmkdc/EkJ3K2s470V5
DS+/QHL2pS6mpBN5hyj2mCbdI2/Q4I7/TnNQ4ML25BrtiYvuc5uvaSItLSIyFNiuM48QygfXtwxL
G91TeN2dlclVoyqzKh/g3Pj1/vgWreDJjTzy3M3Yk4YH1nmCFs28O1tWpR6ozuuDBeLYCnBMn3e6
PItgdYKQDYUddE6WBpMafdsxondnQcCqssiQQzFt6L6bwk43E8u6B8aV6RmkFCdIDa08GXaMxIXm
oqEdcdBNdkraDR7h6hPocxlKioV7oEOJLrbpJLaNAqqVqcf1lzr36FOlTt1eJGQNVn8bcADLO0NS
kYxGqfZGMHRErG42xO3PhcLSd6OmaVAKrn2qRKI9TA06G0NWioJ+CUFZcNzZ1B41KKn9ur9kN+cO
X4F3AfKIEO6Dop4UW3aG0zdjRsXZzI0DKdCyNU0ObbsmSHCzM2Yz2BdIKhlopiTXIpV0BKZF7wSO
nkW/JW5rDwGrBODM94dz45U/7CAfCo3AOZsiOUlDKfNEjFyca6jbbqhR/Cl7qOGYdISUPqk2960t
Th50Y/7H2jzqi9hNz1yrTBBAnG2vjAPPpko4Uehqcrzst//FFKoWM18NOWXplivzmg9x3YgzMth+
rcdHWvQbh0wrZcTldfprRrrVaqAwMgPSFOfUtT6DvRgf9d5LV56ki9MGAiZE9PTZJ0tugqidYCTt
MW0Z35XaENo1PwpXC+9P2eJe+GtGRs10npm7PUhQ51b/3fZH4Y1Bn0W1PqzYWRmOIS2Nk0/MUiws
jQvOm4P0e9Z0vt2udSSbvdqV10PiA2cI+TPALUDIkW5I5uU6yeNBnNWsTt8qJ4aaV8rj3hcqWlqa
gNNuYqKPG/Q/WIMPLowQihQoFoEKDDyJ7HApg26sU9Dh3ClN4FI8jGweou2xf3/BlkYI8TB4CnXm
hcswoFQjmDWtGpB9CZl51pvRJ3TQAp5iaJ0LRG3xr+B8IOXRpxp+Apg91GLlEp3OGsj06NMAjIBR
+DXvKt9Rs98krQBjH9pxf3+EC1vyypx0c7ncMPrMFsNZCLH1nKnxWzBRfRYXw8aK3ZWLcuEwQ0sE
Gwa4APDYbvAsrc5LI1WHc0mLvan2O1Rj/hVpN8/fhQnpKJudLiDJog9nm341G7FplMfc/BHHaxre
izvwr52Py/TC05a8A4BVN4ZzTr9CoznUcnRe88Z/d0zwr4gs0DQCSABZKdzrMtdpWgcbEFrXRvuu
Na/xtBLHL43k0oY0Y6xLB1FWynAemjFI6zzoOFKZ8Zf7G212BrKzgFbkB+4FWW/ZWZQKAwqWp+MZ
jzs1SlsIZiMky/Y104pQ4UR/suNRrORol84vmLnIm6JGBUjYPPSLRaq9tutA1RpQ+DRtsUElqcCZ
Tetx3E7E5L8sh5hfq2pgW5EqcXO4P+SlgApgAqC3gCFGRwdrPnyX5pVpUgoFMyuQ2HSnvWI8WBR5
m/7Q95Mv9OzcWXtPBPfNLs006hnItn8kw+W8kW1BTiAT2Xg2u7OpoIsziLbdd2EfRfr5vqUl54F8
uw0mw9wfViZMkBxljdRLh7PjIVZ0Y76Nq9z2napQAyM218q3S6vpzHwlD2HqnJi7nk6nyEdRKsZ4
HhOjOXuNGIhvZdzut146Tmj7xV1j8MdkhKp0bFfJWsVkaWJx40C0A/h4rKp0rZp0yrWy16fzxPiD
qMnGLbw9eLm/qTK8wY+uuZgbe3jImxYUfaHqg/qCPL29aoJJAwTMOUVPwhH9AqFsFfD+p5L+Kssf
/7iUsy2kGtGPAKUGBMXXc6sZE8BGiouXKBHbEjiHdEAzkD456PrK9rw9FTCFygnaEqAtJ1Af0qGs
ctE7jcH7s213oS0esV13Zjxsu/idOsxPOiRxUvK5s9ekhecxXLkgE7n4OWcAoAnyyTe4qgK3XS7A
oqAsCQby002PYBUFFHf4Wx9bu+6f4z2QwXBFgJAG9AUEMKTYn0Koa6pKop659sAgbB2n7EUfsm1F
11jvNyfxwxKkyKGWgdZT8tBcsOx4XmUqdBa+Ql+tHndZovtsNSBamELoxwJWruPFjuqldAQSjQwD
OtGq4Lk5T0xvQ7vIkIjza4f7LfQX2ZD9rIqVqGFpcJdGpSeAlgAxDMakek4aYM3Tg5q84/yPxs9/
PgIgRaICNotV4BkvhUJZ2aYdlIbUc/quqp2vZ19svQ5GY+VWuPFicGBA4aBzF5qAIoCWLgUGxWGh
5Y12Zmn6po+m31abwtSezLR/yPWgS9d0VG5T6qjgg9aD5nd4iyKOkAaW9FqiGoNpnnEat1M7BkZl
7VzqBaVO/UzRoQM5BGrHolpFlpL8uj+tt0grSHnPPSAxq7M8o/y4Qv9HpbLsyT23Tbdr06cS6scl
B3yjCCs18sgfNrxl00u5q419RvLQtr8rn9x/7YaC6wKFPxf+DZQcfIt0Fr2xRIsVasdnqnAISdul
chLIQ2AutLW03q3fnrnRmG+woxHxfCTBL6594o5zcUxPo0KFWseDpzyjADcmLIjz15W5nb/62qVh
VrGTsGFxAd88wgUoBIUzdiQyGmodk6T+JgTRnvIRSiRWqRRfPaprm1E1aNBQdTrUmv3coLfVMS9b
JKGUNT3Zm1gSqFVkAwCowJsQeEbJt1vMQLlOw/f07nPTfxalCHPH2K6M+ibxPGNjAZgEcg9IG4hw
XF9WTNdiRN49iQZox3bTZ6eI0GUdUm5hrv+pGA91vffRm/O+2ZvHy2wVnbk+aCG4vaQdpOqJU+kU
Y8vrJLRGM2itcvP/Z0LyDaal5JXStSSCsowfG+8kXesOfLM3P2DFuOQRIaIoLTeKIuhia+c6LGTw
3DMgapM6EGetW/eMxgTfCz1Zyd/cOG/JoLQjKE2BH0swa+j47Rdecsz0n9z+ZrN+xdDS1sO9DowY
8my43qXlaQinuW4NJCJgbG56O1Z8iggjEK76z3jKjzH9NTXvlIsDDriwrhQVTI00GhUXPSRiH9Hp
SvLh1m/PZhBqIm09uyz5UreLJB8mPcZhUn8nlbaz0/alKYxHgvIrZQfjh4A+ANQ8nnJnrRZ6W8OS
bEt3Lo0NrkN8i0SmE0w0IO6GbbUu4PHPWnms0fArPyS9P1go/a+cgYUNA5E9MJ5mIA/KZ9I6Jtwi
ttbjcKsO+BH1ePbMwfNpqb2AobeGLlzYNEBnALcKJwLonmwMOD0lFwQryQ2aBHhdnBWLlrveNVZG
tXDukFyfkQxIZc5clOstUwqX4kOwltqz1UW1GaK5EeFhMa3YWRwQAAOgKaBuhfm7tkMtJzVKopAI
Edxe8V7ROCFztZWsxE0UiGAWkvqIyYD9AIxG2v9d0vG04zSL0Fd+yh4Iur8r2jnTgBfP/YG1G2ON
fLFscZZuwdMErxRpUzSZVUN1sMiivjt6Xxl9AZIYvGGzDnVrp7zf98JrxqThlXxU2gyUuShLvZDF
iKMTN3CGjaNEhQeSnIsgba3D/dJhx5z+HaHkJ3uLZx3NMMIkBhTR/Fyr/gAivQG1bmMI8/h3IrYc
r15rjadzi4P8WM2/lqVLh9rUUIcRq6n9QlPDQw/wtvJaJ2OUtQ/9kMCVOoHbp4GXPXVNvxINz3N5
FcBIxudzc+FKTdrXasEx19BRK0PK+ikkFYj991f09s05m5lzxWDsoagkRwy8YGhEn5VZBJFD0/Z1
Z0erA9HRjzzk6EA9ncSK817cQxcGpeVkaWsVuQKDPH6cUYFWJBDqa3hUQ0uj+pxlZHt/iEtuE2Az
gKQhuArekGRQ0foKKgHYP4I9DWKrlX/od16tGJl/yc1qXRiRtkptJNmYVE0WxbVebLvJ/pnqXANi
AwCA+8NZuoCwYnNbKKQLZiz79cYoQQlpahyKqEVBVHOO4zY+GA9d82rZxyT7VfP9+Jnn6NsxqMF9
0x+Vq9tR/jUtjdJpdKs0WJtF7vAc09+NfTLaoKnBBkr8UT01+obXv+zP3Y+sC8zmS2KmfvyLstFv
6hfL+2q624ytNcFcXt6/3ySdk6KAkiqaQcA9ZEq8seocYtyoym0Uz4yUaU1BanUKpGsEORro9zsV
XGCTbrkp4OdpD+z8z8TqP7UtgTsEWylg7Dj8STPtINz9oG2zfI/Oq6wC9n6Ce34xjENH08395Vn0
GH83hkwAt5ANt+xq/jSLg7U8crJpTJQ471u5RWjNHgPySHO+aNZ3nw/4hWNS0k5pkxblObsIVe8p
Humu6j9XBvdHfVt7r/SQ8Vc0wjqxd7c5jR00Og6QO9He7n/H8kr8/Q7Zc4FlMXSqiSMHRY5qCqxt
V6Lj7CO1R5yK58J+srNNyxpftzZo8OAPFXpz9UloOg9586LE+075AbqceV75rJssxvX0yPFM1k/M
oDamp+/TN3QsLJv9mO5p/YwgsaHVi9nVwWSzI2f73PulZ2/odkS0MxJTowFNps7003jPxm1Zb6hF
gMx4TAqoinPnZAifumNYkLX036LzuphJKYagxgiYtauj4Bon03Zs3ME365gHrSPW2krdiCai1DA7
rbk8CfeF1j/Xu4cWHHVDBy6kNBI/q4qAFMkBCB/D2zB136YT8i2fjWlrt8Hk9n5cfB6TmR9rFkGD
yMZp/SJZ2UmLd+DlN0kuBPgUS2FtjajNVXbN9GZCSoZkZFMp09Zof+XU9Vn/Hamv7f29sujKLw1L
zkQY+mTWLbZwmpyqMjKqzDfIs1OjoctzRbZIasdHwTbMeSBrvPalsPvStHSKmagNJ5tgmqnKVyyF
kiUPBUPjyW+uvkZvX3JMF7Y+5v/CY9iMe1mLPxFHBx1TJf6wtoOXLoFLC9IjwjQzsBY7rGChj3s6
6ocCEt4TRORVJ13hAizvFghtQHt5Zg7KnMFpclpe9yKLGmg9U2iVbHqHnVgY69zPu70yfRvttUZW
t/zU+dhcGJWOqGKjDNGgIB3pfeGPDK1Z91wP+Gc0aB2PVUJ8vDGAmaqrF0f50hQrG3XJQVxanxf4
YgHLoaGO3gxzdONWuwSvtY03mPDs6Dm0dr3M72c5xri0JYU3KdjFZZXO93l1sqegUB81FVTEAlpx
vjI89IIECX8GUUBdCazmHX/PsOSZtMEZpnyE4dTZD8afGk8oLxj8vI13xHl3Pt8/+0vXxOUwJZ+T
K57FGSLviJRPHF3Xsk4EifE97lmQJhPiqs19e8ujA14eb3l4XrlbUz8ougKWMvzuwaoPwM71ZsDE
rmg3bmTwtSzJ4onHSxupV9B3kXO63jBAJXcFj90sAlfa8w1BJn+y8KS4P6YPjs/Nkl2YkfynTsCr
sAgurow+p4avTVunfu66I46Lbw6+sH6b8dZQQrv0qzH1DTSVWGuQfpvEn0/mxTdIjnRgHp2sDN8g
0MR4Z5w0zVfRsTlgzVf+bnxiGzt/otpnlx0bpURJY42h/6Gp8r9PAoRkruc6SXui0E7D7aUieX1M
XvvSt9zXDoT0YlezrZnv2/yciwf3pfoKBQ1PORIKMRGoJfR6tisc4jf6J1K/CfecFePu/2uNABe6
/rySdl0de/i8Qt3RbNt3T2m769qfU76FdAN3t1P8ouQPrdofVGXaZFPvu/UaAnwxiQBhJBA2sSln
5YTrr6A6GtqoiU4i75RnyNrpY2iS98J5KNvvGe9AcdQ23A2t/u3+8JcuJgOALMgxA5SNS+PaLmvH
tKjLBglRKwOx+lktXiGoGkB1aMV7LZ24S0PSUSB0agEuqpG+HoTPiAgs98v9oSx5rEsL0kaP+9py
2gZDyS10ugXseRIPOX0W2c+63Fr9Ggx10RyULtAWD492UBivZ67QiKlYYiRRq9UBJBA2cU79ohk3
sWNlQQXBkY2R8ZWLbmm5QBBHt6BZhAdYhmujGilKYQskIzMaB3Z/QiP0NnmxvRXnvxhDmEBVQvEG
xSBE19d2UJky+9FATsLOOxWhnjJsiE6qV074gw5toxcoFY9+Udfeg6HR9pOZW9nh/nLO8ye7jctP
mKfi4k73GtdQii7LIkfbmLz10+7Ql6NfuifF/A97EwgDVONMpOshTn5tqlPboVRrPEwTt3aPBeOW
j6exsnLDLT5MHYRlc0ILnWRkCo3T9BUuBASBzhj1yVHUX7ApjelP/bsEpMJ80brcJ++Ttc1+xupG
ePuYheLZ/Xl/XpcO4uVXSMekGjUgLxsE1kmi2ju7Ql/MUqVr+MvF3CRwIiilAtgAuWJpTqfO7uMm
Q0hG09BwlGDo9dBSTkr1KcbzzXKD2n1EJ5v2fVDXAqWPurS8dS5tS1unnQbhcG/OAAzPJXp4xa1y
7KriUEBmXj32qh2wPANL401nv0hPg1Hb5ug4oSCvf+ibn6MFXuDe0g5NBYH+bpPEPxSWHXIt25ug
SyaFcsjAEyD97v7K/C9zhiga6BpgsuQ5s21a8nZEDCSKMGl/VurjNFl7Bco5sT99SfMD6SF8xbbO
l/uG57W4nS8gO03QvOe+0Nf7v508r1Fx10ZNajY+ox44VkZa70bFsLf3TS3uvrkjwf81pV+bsqlA
OkpMWTQA4RdCHmvaM01bcV/zFr43Hukx0qO9teO1Kh4jTNuDHcPHwE5yP03iKE5+xMINncQN7w9s
8QZHw8f/N7J55Bf+qgfeXVcLLJ4LwcEktgILyguOgUdIRzaJgb4cQC/Y0wPYj2o2bu5bX1pB1wSn
HYEe6n9y9ExtwNuEQDxrDkMX6pVVbpU8VTZ5Zv9rR7k5QYIIBWo/UJrFzSeNUwHeuvJab84JFNBY
7o6k30BSMlR7O0zKl/8wLtB/4JjB6EX6/3pSkVmq7TFL88iI08ZHGXUMiGgge1ROa0+CxSm8MCX5
RbMcUUAsijyqW2rvcjxywjxPyFYt3HHlvll0UCi+/c+wZG1ZYFqpAZgljdKcWcm2dXlL/cRrnG7L
ST/Vj/GkiWI8KhaSBoEqDJP5gghoFUK63wpzlBJIyMCUNPZGFufaoWCOKCGLQntto5Ms6U6JURp1
0AlHKV6cpCL8j6amNRI2tj7sRnCVKt8quT2eXKFDkSWxh6bec5U1HGIIKlpYoC195QZxAryYtTL+
pZsQQQxibaC1gG+SCbv1lFOcwJZG3H3XbH6Ehn0Ym5BFG3I1UqrfDdp6pwqSbnR66MbyUZDQzD+X
IkYT4d+DEsXWu0ea9/t7bSGgM/DiBWUAwBTrRvCi9ARtB5YUkTnLbIOlXarl1qZj6LEtOnP4TLzd
N7iw41DRQjAH3CY6Q8ndUKoUfeX1nhRRCy3bIHWd3ylLf1hasXZkF+f70tL8JRe+yRJxjC6KsDQe
Rb7vqh1SlfH4alTVBt2/K+WxDBU8OKwwhvDOF1f9aol91m8y9np/xP/LhwB9CLIEmv3KN03hlsxh
RV1EA38c9DAfAqoOoYdm56/6N36u67B8QTfCDKxUdfQpOZe6nw7oGna+/yELweVcTPx/3yFdQ9yp
p6xWqiICo9n3xo1Wn1D4mIYgWVOuWCoDzDCvmZs3t0KU8bktNUEytFvMffyJH2z3iXXBsFHReKfz
+RvvA038ar8kw7EEPc8Iq+5T3fvazuHb6Xu5BlNaykjgaz50eOe+oHITvqKceqrX+JruOFAWTPFb
r5wKF2ncke1b5YRCUGq9mfbz0KFdUd/4VCFHK13RHFtKLIPqBkFvoMFBeZOLEO2UD4pm9EWEPoo/
phIMUpf7Th9Syy+yjY4mHlpkKm/gfwjDWfE+8wUlRQezgB5uSqjIAVYo5SPUtOclM6ciYm6OUlRz
KqB7dn97LUVyuIjBA8KdBXU4WcjLomODjj0qFn062iyATmqDzOBDagfWF/7qoUmBE3JrJTV568CA
68DVPONUkPuVMxl6UzuZaY48olDbMNTc99ItMucd9llBfCi0hyujvEXzQX0IaWZjFkmBlJgUN1rC
dAvgPtvIJYcU9Y8OossPQpi+M7CNkh9AmB+tFQTLHLtfrx5sQvlofgHPgtxSbNdAzKOuqqqNzMw6
aRlw6F76zntj2+vsz/3x3W4UyDxB5QmPYESr+oczu/Ca8VCYxLVYGyWN+gDxScQfZCXkv/VD1yak
oMPNRMnssW4jB7xc2jDkO/d1DRFJDRW1lUO3MhxZX7wcc7uzCGwNrXlOaL414jVEypoJaUOozM4q
rZuHAwE1K7H8LPl6f01u9zgWHwEuOH34CQLw9U2WNnFV9xbFmrAx9nWt2zRQxJ5Ax7VoFWa1+OOp
fAXFvmZTuixQDjTBXi3aqIizwLDrwwjebFl8agHU73qUAs39/UEuTSMoQKDnzD3S0K/3epCZkTml
WWIarWm0w9HJLJ/b6rf7Rpa23l8joDldG9EEfmXS4iBZjRkqU2R5Pa6DqOiDbq1D2tKZvTQlLZrI
GYq7Ew6S2/xi0H5v6PZVWVVGXrbioOSPThE4s5Jn0Mw6bQiBlWlQNgXbEc3YciP72XZrKpFrlub1
u3AMnpdmQ6W3bVSVXunHenImUAZAje+LUlcrrMjbIHEm6AIXCA4hmufJ2GWrRaf6zBrbaKyTTZmi
8q39nHCB3N8MCxfWbAbLAL2FGTohbTkhrIlpE8yk/DFBH0RN56HilQfmEt9JQ91JntLYCKrE+Gax
KRyS4Z+DYXzATEcDHh4sQ7lZIUkK8KhKtY1o/lZ5GCZ9SNI1BMriZF4YmU/6xcLZHZTfilTDKD1l
m4r0RBXxqVBWu1nNbvv6koJ0Hu5+UEWwD5Huu7YTJ57SOWaMDVL8jvGWAVg4QClWBY6aZxCkLXw6
/UYnFaT/CkDLwqwvwq5CSqrKnq28CnQyBjX5zKZ0xbN8OPl7XybNAApfNem4A/+JkHOj8E185sBC
/YmnsHhy9kIDIGbjvDpPVr+1393IjRvfMqNuZVffOh9MEGoOiIgh14Vc9vUEda1ZuvHQA0+be0Gq
fxp07USLI7S5LXs17zr7Z3nMkDyDjAhoIchpS2NWFMUaG5N1MxBnIv5YHHj+o/JC63tS/0BE7ANV
oRS/QfhcGeWtH0c5E7THj97kUPaRb3c2gMflADWcOt8t+8Tznyundnac0shmGR08IZHRBTNAupk4
pLYramZ91Dait33OE/fr6HKH7/sc5ZCHonM9ssO/vZ+a4nbGxizcyfHtvHb2uoIq7Ob+B92eL9As
Zq1XRJ9AZcsyCWo+Jbkbp0OEZIVGNmBLQTZptFW2gdztGi/o1gvDGLp8QHUaBGugvaQ9pBRaotfl
ECmUHsxibAKmwXEM2TD6Q7kWDC4ODe1UwSJBAQa+8tpaPExV5zZsiFCaU4+jHdtPg6kaByjYZJ/+
wyyCPYp2R4AiIdqVTBFbzaFBjIGNoBgDE073ulUZJyMGlPm+qcU5BONp7ss1h9PSOeQugVx2rA9R
VpHGT/T9nJACNG8IO2ucwvvGFkAiM/8Xr37Uy2ZApDSHqMAIxIdsjNRB8T55id2gr7SVgIEM4qc3
BYkzsvwTMo8U2lAJ3zpF6/AjqR36k3U9QL9OFdPBr1rWvuakUNc0h25nA9+H8gw4n5AsdGTsl6El
dELH5jGyR6v1e0X3AHETdZgazhQwaBmvPNgW7CHxA9F6PNhmAqMUsThT4ii1oYxRDQjwCTyY8WjD
CkSBG/JZNcVqN5lbtwvKjg0aI2qWYDJ8qCFd3H9WkRldbpgjYA8PtD3RZqd9zezvA98NgBq65nmA
HELrqweWpYHKuC+GF56+1+YaVWQhAXD9JdLhnZhtJWwwAFVPQqM72T9s9qjjuVz/yLZom6mWlk93
Xvf8Y2UL3j5Zr+1KGx6iXsqEfNwYdd43hm4h+b6ZtkW8RYr+a/JrTaRraYEB6J5RJujICVmk65Ns
9Gh4XjTlFJFcR9GhIiOAQvGzR+rY7/WKr+ynhRoEAkRsX0Qc6HuM9gvX9kjT0hFXwhR1hr6xye+c
+PXn+PA2afuudwOI0Lrb+xM6r9P1DQTqKch1BiIdECY96W4dPa0hhlAnhMJ2s83UjG1Hp10DD8y/
5Z4VaR5r6qVQq+mnyOVVwLV4V7Fd95gbgG+fXC9bee8tnRJ0V4EQK95euM6kW5W2tMw05k2R5ybF
k4rY2KetUx80pTF2jVlFfZZVh/8wjxc2pZXrNS4EfBJsqn2G2igbdkVdufv/YgWVB2Q0ADa5gSQj
vkSvSoIcu262j9SdvgmUaFeMLG36WfPAw+MVMY/s1YYcHRM6FYl8vR2Sx0RztnpsnKnjlpuRoFHu
/SHd3svYgGC2Q/tpLuDLdwryT0oVs0KNJoiD+sLt2l+Y5vIJ3dTqtftryXnYSAXNKgsQdpB1GpPe
nMwmdqdogiTYYUA7DRQsmipAy+oxKHM1+dK3SFs7glVPNafj0RGevRIcLM4uKhTo94Sefgigr4/4
jLLUHIH3+oTE1zHL3dYnRjdC+s9CJD257/end/F8u0DmoCRtwZq0L6dcL6BCCba30w/Ndio01Xc5
U1Yc15IVwPDA43NmuRVD8iJWoei1JVKoCTripczzGgLP3fnfR3JpQ5q42usUh1Ds/bxQNJ/0bRL0
3irsYclTISCHhosBpQoEcdfL4+RO6RrFACs9hMhAd2hOjjt6h3iY5T1VNFDL3cYLeeKAGWlywGqS
0fa1OBnDehJ5aBHF24pGcF+rx2nTKTb5nDCTBilFI+b7M7J0dEA1RLIYcHf0EJPuQlRi6tIrdBWw
lzjeQPsTfNUWvOIuo3n0X0xBCRp1XOivyHI+aE1UJk3uqWgy3I2BTtP+tWogUGyNqLfdN7W4l9Ae
BspLMwnXlpJNg2URQhsDe0ntkqcJfcFDU2/V/7KbLqxId0TLC8Mh8NiR7nbmNu1YdbBpZ+7uj2Vx
heZ+46iUzikgac+6Oh363E60SCvQ9ySDVmXIJj17QhrGXjmCC5UhgE7+2rJm53cRGzITpc5McdWo
wCsaKXyXl/2DNoyV2CfGpHYP/UiM0VeaqedQXa+LcW8QD3UsDdpjKGpRq0NaCErtaIdgNYnfcgtM
l8rM1Nb/L7PiQBFGhZQ5FOGvv7RTq05ptVgF2jtnR611rG+jKpoXSG57KznzeYLlwAOqoMAvIEgH
MEw6IkACOKz1cg2gDv11mKyfvNbPqRUlGjCaiJ7n0mS7ElItLTo4zfMd40HRRO4yzVNzqocGNgWf
m6ZYdYe3R5puUV5cU8pdinSgUTY31bWhriFf1SPCgV6rmBalWemTU2tvhjjsmy0XKzHB0qG8NDT/
/8XmiuM4h8JlNW/k8lORkoAmxUqyZeFixPWE0iZyPFC5kTWXhDm/LOddkTTJsWybXQbSo2+JInCq
1/sbcCnOhlYGXCZoqYaD3XE9nLHnqTf0GI4KCbZAT/qN3aZoGD/w4ck1uRK0pBIPLTfNILbcRxud
IL8WisFWZnUB243sAMDCiFWxV9BX9fo7GAU3JxkyDWVM208q+jiYoGLpX7hLfWA7g/potmDLJvpG
sPRUjPZTQ7uwo/1zUVUHpUyGlaO5cF6uPki6/hivPEXo83lJ0eqObHVanWLMQjcKPxcj5I0ezDXs
08LemkuCGD3cwf8h7cp64wSa7S9qiWbnlW1m7PGCPY6dvKAkTlianYYGfv09+ErfnWHQoHxXkfIQ
Ry56q66uOnUO3lgLV2wOlSrFSQubUe6q6bME/tTb670+qv+zoFxO84AnlwUNQZSkmzj0M5RkrOG1
E8lb0zd4sSeQYw2PtbVFTryWL7kY2WKbTUhlVlnD6etYfOrsnTxGFhIm03hKJXVXpgkyIRBsTxxL
qT20hzxC+yOxNoj4VioDmFywvoP9HWG2teRuK6YCMTWBjwBuQQlBMEmEwwwNBMMUkJgiR64tvEt1
7od00O0iVY7KsEXHNW+bhRu++IbFtjJa3CjWiHuwAeH1T4lIePkVfd+9Dz0ipQkcZEfBetmd8qLd
8MarbuVs+IsrWBdmQZN5+AZAmMT8jejVUY1fU/bvudN5nqGqjhqIguhlsY2bMAGPLQR2XnV+VJVX
0vrquEG0suLuL0ws9nHfy1k2ihruQv+dhTbYJeT8ZyRM3C+H2ydmfdb+bzCLnctzoQldx87NJ6ef
8r1m5napl0+QKLhtaAVRdDltixsaQeBYRRLOZof8YM0OTe7rreoo6h8ZxTISC5dSh6TK88RyfzB3
VS+ekM5q1NEfe/1dzZU/WiJ93v6qVYdxtpbz9JxddxSPJZprmGiTfo8TF4outjrdieRHS54K+qTE
r7ftreD1MQvI/UAfB1l3ENZdGiy6NEmRNMBF3ttNaKN7Y6x+6p+5bJuy3VQv7Rasad0tnFlcXD15
OUnjMM97G4deVde2MVm7igXJGO1U8rNkR9HJu6qUSrvtv2l8I0ez6vTPzC88QpfXY6yH3YwSsppd
bNLUbqM69W7P6+qBQVkS2QWwpuCmvZxWTkDJRUxsYxWsnyP40ztT9gj9nlexy6eP28bmX3bl5M6M
LdYw6niVTBZmtCqrH22XFY6ZUmrnWcb+m/vszNJi7YQxGmIcYGnSuJdrATO9Rtm3+hG01lU1OcjV
bFhc9QdnFhfLZeUiT4UBi0Zf7MxwP/YfbQ4ofe/fnsP599yaw4W3VhuZZtrXgjW5Hb+KdCdxyHio
kc2S2qX5llDUxpotE2rhoKaMaxgX1GZbMCmqIQSqpY3IdsvI4kWb0zIJxwS7UBaWB3AGsyY7lN5u
z9zKCqEkq8hzpgdvzWX4nAtL6ULQHr6WTaMdLQBGX8JSk37FQ5O6kbC0f89jzTVyQKARrVvKEsij
porJ4xr2emM3avcDOq+JXPgjMfa3B7bmGy8sLS5WYUllg4QZRcOuB3Xa2qJ2UTykrlp/b7MnYGuQ
ef33MBg5M0MDt+78glt21UHOgg4lFMteq2ISB6mpsheADgvfwjvM4500vRChRhQkNrF8iAZ1i6ly
ZcfMSj1oZgJDFnhMF66E9BnXSyRIXtukAryx8TIO+ceRextTu2Vn4UhyyygrpYQdVJ9dLY6eutp0
I3O6q5W7ilOHgS1CyzVio7PlqRLWwWTsTorZjuFJQsetBpqVa/di2Asvk0OgI4qFhmFH0ylS72g5
PSRg9x6pcp9kqtMWkkfSLUmo1ZNzNtkLn5OyBKWPElZF1vlcj/wQ7ecMNI68HzcmfGO+v7b6WVwx
kDK1DEEpeg4TW6jTh9E+Tir4GDbWdQ4EF270fCK/3r9ndvo+FZBbwJCk/G9ufPRNdgcaV3uiJTie
EGZlZB/Dr6Je4ZfoxkNi19FZtTHYjdX8ikDOPkJry75Eyp2+kryyE6HdmUPzqKb6vcZ78Oh0Bwia
eFzZmuO1xz0GjyL1LI2LKuni8NRpr9eoOGCSYxNEJ3jxJIBlAxc3QEMdh8qZptLONcMZFMlprS06
qLVEHAj0ZIAaZijUFUTbspjG696kr0UnoAGRPgh0QktK/zi1OlLWYofKPB7U+n07HdWWvY6pak/J
XieT3W0Roq6uwdm3zBvlbA2agfKBptgISuYLKXVaMGG5xuilYN4CTQb7by6FGdyL8htoE5dPeSki
ddbqBA/e4XutOGLyqWoX3UbsKM8e/2p7n5lZjKqlZlsIUIK+FlkLmH2eQKW2angM7o+0J+i1hkaX
kwq0xaBPMnRybajsllfCU8zScltzYndgmwh3YBoavF4evyfGAJ1Iqw3v8i5XvUmeOHgWy8lNWrV/
jHJ0D94+oSvh75xOm8lAwTBJtYXPEUgE6Koaya8srJ94U75GnbnFWbLmbEBsNyNDZnjRslcjMdOu
N2iKWdLHcZ8okXEwW0g1oxy0BahcgwMggwo8L7gfkIdc9nmVoFhraVLJrwZTfqBpDX03OyE/ykpq
a9YrS2Q3k37GNfKGrPW0oYycAgCu23N6FeyDtxJZUOTzcGPOmKLLvQ7M+hQmRtueJK2yJbSFqkno
hsrfSo/cSH65bewqUDUBXkL2Gt0PKCdC9+LSGEnIqFLSt6eeVa+kloNkKP2o4p1dgeyXTBX2vSSk
3W2r175lNouO9ZmKcWb7XST5o5qIKVeG9tROo2/yfldlx4YFOGjI6/t8/GiyYyWdIu71tN+JFkQc
O1Xb4vr4Iue8OID4DED3AaOa5YfQsHg5etamsRhNqz1Nydv0BB0/6AFk/c7o7FCzVW/cRcQzimP3
F0LKY3Wf6H5OvS6oKi/W7qCkIgm7PsZ0ByrOjh2hEEJztxvuaWZ35Kl93eJzXdkZaNxBKQmxFBK+
y4JD3k11ZAGbegKmbdBLp5PfDaie0RK+Al5jY42uLt+5HgeRVpCToNMSZYfLyanbUYRA/bantK/2
RtGcCvYdXb9oSeQ7HkXHkqE5gGpoJhV/OfnTme8io+7GR1y5yPkjVKBW0Jhm4s9if6Yhl3tS6e2J
ARYO1OxBqdMgCrTSTVXZGTm4p6AdZfVeWAvDZhL92PiAlTmfkTNoz0H1C5zu88/Pbp4wAfu+WST8
pKbvoeCg1gEzhfJg6a1tVE8Viw/Dt7Y5iOqhyqJ9E4PnT3G16COhzKlkdaPr5DoVi/lAvUlB4yve
LCBPvfwcJLW1rs4VflJAFdcoR2B3SLQbEBOB77m0QOHW/U2GnZ4+19Jgm3nlMUXeeAfOc744NQqk
bSVg2+fzs1Tk1gWYh8BZ052isqZ2ao2KjebNwdmY+XkoV2bQkqjMZJQKhM8uh4raxihJtO9OIL9s
IydnHjO/JcqjUYNP6RSWrlS6Xfe5YfV6w1lfFPNYcmw7qMctrFppx6QUpTWorUy5Pz6Og6MOva1p
9xAZxT1o6/Yw7KfNmPpqo82a1ibeSeAkx2lbdmGCkIHLQ9Jbr3F5MuWHmoBZv/meVA8ZEuy3B3m1
gFDPQXJ37vaEUB96Ai/HONF4UjqtJq+GHNt1+ivf0j++HgsOLNq/wJePlQPk7NKAVqNU0TR9clJ4
ZStaa5uVDwl7B97NodGWEOSaNZRfQaCE1nMUKxeBskrQKIB3AqyZAGKh2FZ+l99VUCpuUQitGpp3
I2B02PlL/5upY18WXElOslnP4gP5qcIzs97XycYxvwp3IesNb4MiIrJ9eLYvTnmHR7tmkCQ9Ga9g
ILdjNfPKkNs1cTKUViTZG+qN07Y2NB11nJn0AdiXrwv7zM3pKUDMupTBoj0iMWw4Kjqfq3vWvN7e
elfxBkZmzP4L0ED4juXOaNVR1wvG05OGx5RZxHbroORtGzQQh2zrvlw1ho2O7kowPpvGfNbPBjUI
jn2eqOmp7yw7Nfe8m1xe0z1ormZioXwLjHH1AsfgUKEH5hyxKpjxF/Zkk1k56Wt2Klv9UID0vAwP
OjGOZOvlcP02XFia7+6zkTVdjbtygCXAvBQ/qv2680PjPqt3qksQrHxIW8DArbEtjnTcWJVCigpj
6yY7jZ+74bFPBnsrn35dSsZNj1SchEVDHIzmjMuRJTkraMlIepINt+nu8+wUCRehaKwwW+kTEFvL
9jjd92QvduwV6fbqT2u5tzfp9VjxDXMbEk4gXLI+v0jOZleaRKxRkrCTPu4b4ylM7sP6Qaa/blu5
PnJwv9iYgDwhCEW95NJKlkUCegMDO8XEDx/Ux5btx3BWiP9X7MjM/Y/aPKJ8sLnjuXlpp6r6pAEV
b3EiaMedzEDJHrTxSe0cq3mbycHTjdm7eq8t7C1mryK9MWgq7Enho9xnrlLfJ+oWEnf+6IvgAPcL
YDCApyDTgQB1cdQSPRoVo5HiU9v8kuh7tRV9rAwC3dLwT5BOwF28pGLqC6vsAaSOT5rxOfBnUuyS
cCtpf/0KgsMFasME3BAoPRTvL1cGwVxBwqpMTzR6KYfMNtNnmj1I467UPk3ZL09qdD/8KJ3+xepz
Bxmf2xtwOYc4Xgjv8fpBEzp6dq4o8SeRtBA5K08RKIeYBsTIVmPBchb/1wI4hDBAWFlemKwc6moY
0/JUTpk78GMeTiBT2AhH14zA64IvAynuuXHichZri2E36FJ5MrQEhY/PWj+kbHd7qlZsgAgJWtNQ
UcPbfBnyRgVhdUlIc5LoQ5pZtoSaUbTF4L9mBMEFqnxfTR/mYjswJctpD1nrU0IPKdofWLwDgtm+
PZLrRcfdNEd+CKzRLb+cLS2zmhp4S2QXDLDYpplOwBGXZd7/z8piKFJHClFKsKLGwHiXdoleqNsW
rg4PpgkDmbGCCJsBkF+4T600k7QNYaKjd5MKMIbl67Kj65MdPYNJffS505cO5GKIYtfFoSg2QAyr
Ezk3VYK/A551Ga9TpjNNifL2NPTcsnOjziF7OdKtYa6bQckS5RtIXy0zJSDeCccxQoKmoa6kgY3S
AYc3lODk1kbSW/6Q2I9++tG1bty7dIvJYXkRznOMPM0MhUa7DlLRl0cL2pNIDofIj1Rjs9ek91BP
vVH+1qZbu/J6618ammfh7MalSIKOc2H2xAu89FRq99WztnWI16Zy7tObwVloNFt2pcRTqeU5rfgJ
nBjxC9oHLXea4nZ/e2NeJZW+Jg0VSlBSgAID4fvlWCaRD0KC4PQJmh8l/2W8D+1daHzw2DfeU9Wh
MRx967PabumuIBOoFixPcaXic1RqW5RHsO/pRnlMGHEhlOCg0wStqLmFf51eumhXDn+0EQrJEHor
99aWJvfaHOmzuirSC/ASS33dqgOJcE2k7iR1P3uIs1Cx1XK1tqeQTtFmhAgo3vT552dLDb5w1RhS
1p3iNs3uBl4Wh6YwG9CZWxZaFmjtbqzHHAqchwrzeiCWnDUpUU9G7uzSoNS0k2Z1eYdozmbmfWog
T/Qixb6F2JnYBGnyIH+bdnp1AuVh91Ewu8TzwBaGW4OR3lVbj78p6T39y8HEJ/+yXBk0CMdwdOOt
yOnr4X3rUxdzIw+9ROSw7E4i341sh9JGKf1C7iNqnFmLJ2i1OysPcvFUV5OtiHtoOCXSrwo6ChCw
RoAMKINCPibTYQ9G41q6O1ovPSomzFOBG1HvhOznwiHib3VohE0Lm5Jdw55K5kGSxmIeBeksxD/C
57S1RdU6IXoC8B+z1u7/sHzXHc3Km3RfOSS/0yi5N4FrBWXXEG45vZUlmyGUiErg28HQtXz/Nk2O
do8RvtU4ZJL0O9G7B/U9/WmQvW75RcNPpNtLo5v+M7EpNsvcHIDkBa4UuPXZUZ3tTqVMsnCGI5+E
BqhNO9U/1NT6kNLowUomaWNrXkECZmuQEgW5KZi+5uf+wlraJEWnw7/KSgZY7KnVWreSVNdAWK5/
pMoTNA/abZLf2QMtthmYHOa4dk5mXEm4CSOpVNIjgQcWysS2TF9OI5e/of8TzGeAbFEPIc6TWm0E
USu+Ba8dedb7heQT2qUvRwtOwlxtpKg7Ee2hlCOwKW8laK7qN/OEnptYHCAS16Y8DSE/1XRXYRLj
Av2N8a6PfEbuKqeEMKwtfvW7SHy77WW+qsBXczrHn0jLooyybLgBMRsY1NS4O1WKZ2ROuGuzx3zP
pPscOnyyHT5JtSeJzw2rcxx1bRWCRHM3LdRGFneNSaSwUFr4Nvp7OOjAPkS2+kPyVMVPogNzQumZ
jkcQwnevanbqWpu4ssPZxgNz5fKeqzj/+YiFgxUtJKljHdvJzDrhxWgLc0Si4NmiV++3x7u6g+YG
MCQKTbQOLyxZ0WDJZaWhAALaivJBarhz28AVSxo20BzuzH1TAPBfCW6nBWreBUibT7x+wJUc681O
S98a9a2ppz0fvLI8VbVtZcjFobtf2gNTDkF6O0Yxprxr8hDtd8W+LHyIqNz+srWtffFlczrhzDN1
olEoNGSQDk/3cn2vIevfP8fy94K56vQYEr/+zh+muyz9ddvw1RajqNIhtzpDD+GSl5nBxowF72ql
DlD9sphf6Y6sRi/d+AzlE4+KEHierfz0dWyP7ODcRokVAHoVK3I51iRq1UHVqzaIyVM0BqFF3EF9
Krhho5ltfAd9maIfy85XBJQTXbQkSd2f26O+qs2b+AS8+1U0N4KeDpmgy08oKzOOE4u3QWcA5GAT
7ozSjwx6xXEp+VQjjm7gXn5MxkNWH4zYrfNnmfydRoDi+/rJgj7tZ0RsBUpvZGNBllnNry9D5Qf8
U6hdKlfxpca7BlXqNlDa2O3VY03+8vYkxg+uW3sl3GqluDrd80ToKlTLkUJFSn9xF4OInwCth7Ym
UNc6anxvDYmjt8+3p/t6dy+szBHB2e4uAczORnB/BiL/a/De5txwrb52oR2iE4hFMz+V90WYO3W3
L6a3IUk2ztf6gp+Nc+FK0UGjaRHAFgGYTtO42BmEg8ercAwyHtqpdGniqKyCWqGds+/fh/qosh+c
vwF16YWxG5Z3KjQ0rfQZNT8aFRuPitVFmKWAUITUQEC7OBAlGIkSPZ3aYEKOpov2Q9g62ZaS3poR
BOYotqEtG9TuCyOdaSYNN8I26E3yCwT2zZ4ZU4Z2P2sL2HX9RsJyQ7cd2a/5cKEYcLncrdLFHFIC
POgl/kNPQi8aHqakdbm6kyPoT6kIZ++psi9yt1Ve+u5FGe60bp881/dpOO6qnB8nsNZCZB7VkR+J
k3oC1XdQGvT1oex3pWELoP7Ah19vpbRW98l82c7ZYSirLimDyoHp5mQZPGCE3jOheURAKjgeX5JI
t9VSdXLzmbR/QyxUjPbD3PiFWNNuk2eRoOyQZzbLfPmji1yLV26mSi7Brr59mlZc9txBCRVy5JXB
hrDwXZymkaY3ggex0+cPHXKHZHhRxqDXHVr8FJs103ljXEQhWM05bY+iBFJkV3Q7CZwVXgpRF3R/
OQcsRretlzx8GZ/F0NiIAvaJ9o8tw/CBSGRTNESCIHfOmV3un0FB7rzQwAqCB8QEkjURe1YkM6fd
1jGaQ8bF4GZPa+A1AnwTwtdLU1JpNTEdpyEAQsKtZIimWZFT1vsu2uhwWjl+F4bmn5+5QNrLUVNx
aQh6vjOyyubpXTduIYKvIqh54s5GswiQzbbFfddiNIK9R+mvKtyIg69nC3Ci+WhL6IjVYelyEKrc
ZcwA81JQlkm5i7WK3XOBl5o5jSXqOXLk3t7q15chchSAIOC1BjCCucwwTyCQ7pncDEGUGHv+lAFh
H4atl4M9DNyujR2lW5CU6xlEFhhSNmgghywEDtnlCHsVeOpekocgM63IA+0DMP0FtCFuj+uLmu1y
28mU4jWDbPOs07D0kCPamGMz0TCRfW0cmiw3fSSDZUdIFXM7yJHuB0LYPmsARGnH4m9vdqOXDEZv
R/kQeQA3R3bfsN5Hcj/yTDZkOyVCS87tz5wHe/WVc6vr/JgEkcdiOyW9lli1Eo+BVQnbshJHykEk
J0zXFH66yQ64NvVwMf+xtpj6FvIAmjwiIOzr0o1aba+2xUblfW1AoIIDJbABOlmwQ1+u7oiXcSdU
NgYK6gnhW6JhGz3oyjeJvtyeuS+Oo+XUgQEJ3C6gmgDCaOHCWBaChCTvxiCuSj/OfkiNb5LKTrkz
PDXPRjT4lvkem8KtB+rE448kfcmjXQpdHupCTiDrf2vfi8SwzRkaN2zEmNe+CHC4rzQpWrKREVlM
gzCM3BprMQY1i46Jhny6VaNrNi6yjatqbUlRlTTx4kJWAEf4cr71sjNkQfgYTCZ/jNRmL+fx2+2Z
XjUBvASmGfkkGLo0YRC1a1WBscQ0RixfUA2DkaaNgVwnAGYEIapouCFm4MuyP3UsdVo3ujYGZQgq
vxB+YRcZlLsNOvOdeO681pK23xckbpx8HFtPH7T8jjdN6+Q8lTf8x9oC4uFiyJB5AQpnSRGTZaKs
mpSOgdYaTxo2TtblT0AZ727P7Yq7x5MQ2HSA1AGUXtbFsszA3tClMUggSlwAosemwmuan+MWCH/t
XM6UUrhcoBKlLwNgiKLpcq2wKWj79E/DLLfAXyAazF15sk7QhtzKzV3HUHjsnhlcnADO5UgxRQSD
Hd8Jmjq0+q0Wp0w6JJUtm7+V3rs9lasbCHxF2EU66s1w+pf7dEInUp6j2hPk6R0FR6JM70LolNg9
tyO8NyP1cwTFxzhFT6D6O7RFtL/9AWvnBJQo6P1BNhKM9POMnMUfIqW1gqarKTCMbHIaJap2RFa2
tOiumD+Br6YGinYzqZWBp8biOI5NTPI6MfCqN9ieVm4/uk1iy9wNc91OXxVjh3YmgOF3FUEjZ1e7
yiTfA2DbIr+dsB9C36d5fddw5fX28K+TsfOHAR+BnjMK8N9V55nc8qbQ8GEDedKrF+QnnJh4MgRp
35TKT7QfYiudtXZIMRGoFAG5NtOIXM64rIIFganKhNMTeSRUfBRGDkW2RUywdkhn0BW6vcDNAJrT
hRm5sIZMmqZgGPoMYLKUIi9RN6ARB45ZxJ+353ElIkMkDEg1UjfYyEuiYB5XzBp4JAW05NKuTNib
mRENnLMK6v9Fmu/yhhpeD4GYDQ+8MpswjFY3FTBAsGItooNcyhVapTBsQbii1nQfan9+PBrP/z4+
ZFvnLoEZG/R1jM+OyQheJTUsyzFomG/pf1C3dBopYICzSeap3WokXXFDYHCaN4gCGrOrZoAoriSR
Ws0YGFLmGXGEWiD03Ex3RCO7JL0UFfLZ4enfR4gAfq79zuTfS2yN3Ezos4RAbNBAbVcNRoJ+C08r
0OPk9+kGeGPNHaD7ALAKaP/NWJvF5gQviJGbtToGo2V4Rlc+laJwtSH1w1Q/sOyYEq9BMUo8a4nY
FRP/RvCIDT8t/VHSnATZ12A0P7vp9+0pWDkyF1+1iGshCiEISXCZDxHQbmZ/kFPhCkDuwYG9EUKv
nZfzCVhs29DEppU6vM4jWc3stuhsWY4+kUS3LeypVGDymw2TK5fpzAaMni4F3TlXt/ZYRNB2nBL4
HS4FYbSrQsmz4kOf/dJ07/ZErh3KuWtHhuuBB1oKQoV0Yn2jlFOAOm+3F6E5+kTFgyZVpvpw29RK
1hjVfYwJGogYF1hrL/1cOeptLE3VFDAI+sjfcvYnM37zJzN1k+mRN98y8l5U9zx3UXAX9zzd3ba/
NlRcnyiaA22HAtfCm0smaQXY0TCr6sB2YAD5bSZT5E0t9BhvW1pzCsidwcfNjy7k5S8HKsdGbY0U
94YYnPxFeS3HJ+V+khOAW/0o3tqgq+M6s7bYoM0wVREp9SnQamFztElPZuLVXbTx8pLXzhxe8GjS
RJ0eSatF/MFHhJkRaFEDtXdB1wFGL6sKLOt70VTQs0zsqfJSbd+TxhHpZ9O6Id747DlU7JTd1e2h
llM7PUYQk5GnR204JZUJqh/jQd/Srlk7sMiuQYcD0EM8zxfrHA61OphaOAUAlEi20ijPHZrvnZ41
1LFiqJC16HR2SpP/F7kOwI2Qd0CqDZyqXxN4dvPUY1u1BtpRAuODocVfbl0zAoIFGt6Dm7/f3mIr
i45YAbyZiIgAlVli6hnpohFPGCkApYXl0TgHyQ4vE6/psi32qK839eIljCqGpsJLfMnhzBN+Nq40
tYTQDUED04hOeiblbhki/ssGKjvT2EjQawSMdGhI6k+TnnuTNlG/a6R8H8GRvTTJUByZnoCAp9PZ
vYkYzjf6XvhKkkR2k1ndQyqrhWtmtDlWrDS9oumqzJ70kH4oPXTqkMBUPBQv8+dslOKXIY5MW8r6
0s26KN7wUiu7HLjm+VmGTBzqKotdXnW8TuOuUIKyO+a8ecjHZxM6FHgib7wA19zhuaWlPwK7WVlD
ZUkJcsOfmgJYkgkxSuPFRbmnyaORocGkTxwWgxwv8tMfY3jfQdjUGMj323tp5WExtzTiZSOBixXp
/sv17VDaaSwLHyLRwm1V5Gy3kAVXqHGciQsT83Y+20Kc5NNgFUwJmHavl49GU9oEscRM/WIMkDp8
NCSXIjWYjUeug/ixsbN0FqUP05f/ZqwI6hHS4NJbwispa1nL9VoJNIkcFdI7Bks2Hirr0/kfE8t1
lXsAH7McJpK+czQoKgGXdHsQK08hBdhgay78QjLsapMqQ1NNZkHUoB0Og/63Vd+5rY5/utDPf9dg
nvFv27t2NjAHMCcS7LMTWNJEtFyemlgrtAAbxU+KpyHfS9kWgdb1tEFWWjIUQDOQQwSU8nKLQO+j
1Rl61QIR69weC46Oa9QN3NtDmY/vpS8DkBu+bK4W4K8l6ydpc4gcEl0LuK/X4G6fjsQBMVujfbzR
dKu/ZWXe0MA1SwUD+gEihMXNnLEeZKZJpAV6nR9rQC+IWyj9Rpf6SmkW3YbISCDXDSzWVeqlGQxJ
KEaLIYVV47eUNy9aytHrKI3sWAxx4unqZPo1E3QvKiN3ss6IHw2Fl7taho6d0Fi6sWHmgS1nGXhY
ZClwB+OGWtwYzZSiSaSvtKD1TOMDEom1+ltoe43sbq/mtbMG8hU7QwdqEP1YVw09fNLRbt7SYIpd
TVLs8rc++Nq4hfu7Xkeoc+BNiSAZUGKkKC+3Zjx3ooy5TvHUqrMd2rBKW24Uy0OSptnfHtGV5OeX
EgicMK40VHoAbLi0ZeFGk7RWowGd3kGbhyeW28TDQRlSb/pFOp8xSD63Xm8kTlef+urFpD6gxdyc
AHnZFX3lWuhHzKjHVBvcjQn5TOjjWHuN6rLYJfG3eiMS+Wq1uFxs5GI0bPF5DRDvzot05ttrHc3+
CUolgUCnEw8hXXMvSOkTfJGZ/67qD9UxmmRHm2Hfg+ulRsqs0BgysGhikw1bnoDefIrF55D8aSOM
ym+6p6Z+lwFiFslnSaqdPj7WR3C42pWS3LPqAcUtJy6tn+guuj37194BYBYV8w7nimz00gfRXogG
rOByQMmdkZe2GEu7aB2zif1y+jYQuxo/blv8ylotZw9xHDgTMX/zJXk5e4OICpriJ0H+UpHvZhU7
eeYWGgAr05s1Sb+Qu6j6lwIS9XgkSYC5SKlp94/0pfimtZMTV8MhFp4EKfmwNw7l6KSgYerYhtv8
Sm5efiakLtBvOwOP0ZG6PGlmXbJejLEaiCa0IPMEkrwaRI77fqzboFQrya5KEgIFpPZ2aJb6nqhR
ASy66P/enrCVNCy+BI6FaojRADFbvCJZ0+Z6RBI1MCj0wWPPIN85ujBaE2JUzOPZI6bovk79yvBu
W77eHJeG5wvsbJ9LnBlKq2IKmAVBTHdEVz/P8YR1cuuOsOc23nhwrY4UmSWcLiTLcMBmt3RmMDQJ
Bbil0YP4WMYnUKOimX5HghSpO4IzxAuw1tqtpfhStVG+X8n6aHOGEIUva+5qWOIWmZKHJOo7PQB7
tZ3kim2pP0TYgDhRckGi6iQZsWW/qTwFajC/jdYuG6/K9lZY7Uf1IUkPUZR5ljlsfNf1vTJ/Fq4V
NCyZs6LP5YxAmpYXqSr0gGjyXmkPVYQW84m6Ran5EKC6vd4rFyukT0FqgnYcqL0ASnJprY+pKhRt
NIIus8P62KCtd07wpaOfpq9jbOdPjXgo1UOcjvcG3YgiV0Jm0GfDMSBlgvUHePTSeicKZPit3gi4
4gk04uoh9CSOafea9Z9Z/WJ8GzxuF0O6m2Ys+DsQOeOw0UIz32uLQ3/xCYuQTIpB6DAkwgggTUqJ
L7NvwBQin/lg8vsUPfe35/v6lr0c8OJgKyadCkImI8C7V3dEBSIuoxrRRmOWWy/11aVFfQMRJ+JZ
5FIXkysKPsU8V41giCtnrL7FqBzp93Sy+3u15AekJVLgBgw3Cx9Y93x7nNdBC8Z5Znsxq2CISrnE
FSOwjF1SPZchRDaPYsN5fJ3QxdoBmKDgmKBTFt0uC+eBCrxWtJmSvqhEwg6psxBsppER9uiFKtq0
RphAUQfltQJIQsIZKx/qlg7vSRVVNYhBCQ/3g9QmP2vQHr0TywI3EWoExWOaD+jo6ssRjFcW/jPU
BqUMCOo+iYtwz1kqgSd2yiYTlCvAaLp9JIw/Xd8llYPm9jJ3koE2byYItz/UeAQD6DSnAXAKJmOX
KjmiA01Mhn7HugjhjqpWyA/SBFgvhxTq/Es5yRzBePaTTy0YrtD1V9wNSgiyrazRKKombHgXUhcK
t0j0Hq0aCs0d8A1DQq/ktVE4TM/Lj9QYuhCyTSWBsJ+QZbtFfU9zRlAoms9Dg1fCH9qWICuA4ipS
F0D2jr+aXLSFPeShVjxO8HXvHeg3J1sFwPrIaJbVTtWEuauXqWCu1pnQoBI1J8dJUiJmC6TWWlfH
3DAXMoril67HLdRw8x71tU6WS2tHJk2NfuYWWPJtqdPK2k9KFU3VY172yhvE6bLjGALttJHkXzl5
swACWKJmMnmggy5dDW6gNpahkPICjoHnFNnDiP0kxvB5e9/PznmxI1E+wO8Hn5EOnOTizOVajlbQ
yEpfiKa9k5A/miLRN3zIytlC1WdWUkL/Eo72IhYNFdpH6kCQdMpTpweVubgzrcFt+tPtsazagaVZ
Xxj0WkshEqKEHL32GXvhKTJfUeybyb0aAmi81Ty7Omlnhuag5CwGGAaEh1CGREMU/xUWb1Pzdnsg
G79fXd5xSYWOzLFk/0Pae+02jrRdo1dEgDmcVjGISrZkOnSfEI7MmcV09f9iAxuvRQki5tvTEzCY
HhdZrPCEFc6GlnwYPEcMlf1n3Bzckf73CsuALVC5TsXKTc4DaHU8zIRIGzF7MKB/c/9dbixjDDTD
DVG3m+2mL+cqiGTEm1yVnJlc7sep2pSZWJGE+e79cW5ci6jpIzxCUo/3Wgrf+FWJzqyv6Scce4+T
iFSmVCCpp27H9tRmf6AstPJitz4SWqdzZoIwRFgSI0HJy32UOo2T1D8J+hbS3P+XAfAiWM1AH0rL
JETkO8A3gg4ENmMv6w9TsJZY3ZoyCLLMHjLqrNyzWMZMaYe01nz/VLQi9YUHbhpJ1GQ2k6AO+CxX
/FpR5EakOLd4UIkHgR9m54sBBQiqSmIVcnPslo3QFZVNFr3U/UvZjS7kfYfKZOzJKGx9fOFRepUz
4hu2UpU0XnOBuF6WqP/MDYGZBY2WxGKLFUWXFKDZcyeAO6hUDwA/gtQVr5B85he6PF2h4fqv46Gj
QcP/i3h+HRSaPOZyqKTRWW2R6UPVuJqc/DH9CSPBDnI74leWzI0apIazD13Kf+UXaXmcaxwPY6sE
lwa0cGgTZo5svBqfSFyhIcSEdDtp4WFCmnB/790aFnIFSEsQ1YiAGy1O+FiTikKFyeO5gbiBCah3
ZmeIki1fqvszkCe5qxn9gMikD11oOQvPRpKvmdldf9HZBAWlUEBxAKJdyv9wXYZKUTNF5zIadTA6
NSzmtuDcUvHX2LHXn3VW4JsNKyBGAi+xxaUJGSg/zbs4P2sC7GehCUxQ6SO5fpqmdAdBM5AXrfsz
fGvEOdkBjwF5B864y1O0C6JMj/g0P9ci+ldkMkgu7QPDLBjtZHjbaytfdG28+b//WriSkgtSomA8
WTczfoKqkSUqFqQzcYzqqSee77/ejbYL5DD/935LUI+fllOURBiPE6jevqswoGe7ELC4ttxkIMX5
tIvctiqwVWUantqIQqTt/jNcs9gQZgG3geMcgRBwOPMC+/XOWZPyHWDY+XmuQSv7ejx23LsfHATm
ZcWOlZ9N+WHAaPNnENCY162yJaz/k1Q8lQZUwAqEukG2neo1dvmNb4HnwhWqKXMRflnojNtUqDQ1
Ls4CBJla2IrhrHKGEjdcsq/Sg7aSX15HUZiG2YsHzVIgzZYpbs5YrNZQLTqHQO4lZ1HHrZ09B+Wa
sMANsDbCTgO5LGjtkCFZqhQ2Td2OMTxmzn37LstAbvi73sTazqw/P5Vl/EQ+TA69RtlrUQFc/65a
CbCvy2ciTgrQLKBPMhOml9g1RR+GCgVk+QwJaNI1T1EVEbgBlYKGfzxqsKRQ4wdjzIna+SuL7frE
nMcGDwb6oUgGUTq7XGw9sLQhF2BsVTjI5bssbiWuIBLvohwvFedWsZHhrGzqq+sXJCVcd7OQCSxk
0c65HDMB8DUJ0sQ4i1Ci79yU21UyBUtPWgM/3BwI6GQgQedrbzmxyZgCB+anxnkMf/wTmPNDUBPw
M8Lavr9nr8+N+ZV+jbS4eDJWBw3stoxzCTP04hXKo8qmUgk71/x+kKkxvojh31CRMbMbloFzsCY1
crVbZrorfhk68JmY08VBqRZJHk1cksC4KiHDV9E9jRCMGleFRa+iTRlNDnQeUF+bdeEl8fLbhQNg
vH2Q9E86F8YPDJQ7U6zQn70/n9ej4A1mxhzwQDOsbDGdXN9owRjk8lPUwvBef/Ab7/4A8xl6ERDB
VhFT9Q/wjfBryUWWlTFNY47JkAreCy0ybI5G+p/7Y1wf5P8GAVcfcBNM179F8+sgzwEkgGDkJD+1
9pD8lf/mHcEZbkifmf+YJK5SDiRNdn1GgY4mwgnIMVLPcqSGQlTUrPerwj5X+2HxQItpRV1BiMdU
kJ+ql2y0CuhkxPK+T0UbFuT33/3qA6JqpmLDCSjBgyG4TIHlpB3QlJJVmNZDhqR8RRHr/gBXOYMC
2B2ah6i/gkYLBPvlOoQmGprnUOr3GvROvLrA6Vj3AxSdQy22dchXUlAj5HNnhGviZVc7bR4ZmwAG
nbib0JK+HDmUoqCbwNLxtMLVIWRRHYzH/wMr798ouI1wHSCIXu4z3wd4NI7xfkoVAgtjwWSdtGg2
xY7cTK6qJWbqCG3g/PdZnQ0fABhDWgS40uW7SahbtICCBB7qMXRSIZsn0TKHNm3oCPGnhHLW/fGu
tiFkWlHuBIsUDXdomC2Sck6M2rFpofGYK/smfhyVL3/8z/kxxsA1gz0OKCO6AotFPxptIMHLM/VU
4GMGqSPJmhPO9Vq8HGHedr/2ecriuIrFOvU6PYHS9DHTcwqFWW7WPDyjk74yaVduVUiRYXsP6SqQ
ewC9MBZfKRa1mDWKnHiNdBoYbTmkc1bQnzlpL+eCpSCK8DPeLYCfqRU7bkaSy8ws6tNQ7tUQ+jiF
/d8/I3YE4Nt4LqieLj5jLWasFxFCeaoP51ecp2B1wnDIAnr0/f5IVxLK87ujCAFNRJRwJKB0Lue6
TOK2bKMq81BEHqEhXQTlt9yziKMs5IpvrQUk2Qy1dtpLmta8jeIwqvCJ9PuDKrRwndA5dMABSubS
T5ApWbWyga57B4vnW0wFeN5jEFRt5iXFbshHeOBwJJxkN+AjU0y/CsEGUDwnYwBqxHM4INTqT/en
6ProxQypQJ2jUgOW87Jco/AR12dTOsvbQnBo6GACJ6/Ji98YAwwBFJ2AbodpyTKCK0F1CeAflnk6
X5YOoueAQnLRWFlWtz42AgBtdsgUkHIuMyHDH7R8rMvc8xvWPxhcLb4Bv1GfuJIxGs7PRwS+U3Ui
DlqJmS0bISQi8npowas4Pp1Wz+Cx2sDiEoWl0GjClSe8vuKhHwekEBpFqDeg4LfI1VpfG4NS1zqP
L6mO4DKso55W06kKvtvY7gtbNM5958Zi9MSFBqlYaI6NF7CQwrcm8E2Js2CZREo0ENdM7f59hIsY
Z342XL8IDEVM3rLKxU98BYHAuvc4iBwHgl36H3C9hTrWGf421J82Y95YiVKB5W5HXOT6XepAVTDP
KsIVNHsbjDe0JxCzFqmtKlaYbdLwh8EyRn+AXbGF383qA2xDIvQgDKATYWKqji0pSovTLI5HYFi+
cbLdKIeqbGBf95nzhRUeo++sg27Vhxq/GehQo7Z2f/1fn8aAccv/yl3/0K+LEwJHQRt3gtJ7WdXn
JFc71eJZyttyHP00cjV7behfHeOSlVTq30WymG/kxxA9mW9OBHyLa0CIfBWQfL33lOHVV4C94+0i
cIv8PBZnPnqUNBL5L8bwEnESRVxeGoJVPkgfqity22zPP8WaGeuwDDkOMFALqCI8hA3ybFfeybqt
qKZwGCPNFIYTrFNKK3oUDVuLW1LWZDgUqgM0aCU9G9+iYd6f0Ot+P24alLSwDXVQ26CefXnm5krT
a37N9R6fQJMASqq1/GDIsHqjmuyE04FVJVEjUzspFL46wZOqHap6IFrs6McsJGGyVueT5jt7OdW/
n2iR7Qw1QPpj6PdeB1kGwe4rKPI9JgaU5ltaGpBfU/djYMoo3e5VVw3fuxc/JDX3qPCga75xnakV
1Nc3WIyHMbQmzRSzQy7jcjBhTSL5myStsHLgULCDtFa40uK9CnpQHARbDZo86OmBgLlIuRNRi+Qy
7xMv9jnFHQA1pvU06GYPDNDKXrg6p+ehAExBMAkEFogVl1+u0eHCjmJeAgMGVOhwKzIq6m1M7y+Q
a0EQDAOe8czdmPO2ZRgnpnEmFWiIwi4rzT7RaUmg7MxHfuIIlVootBg1lNHTVq6dKWWspqmcRjr6
tCOg8F0FhCLhpkgvaQ4C8Ehzf4Qfgh9qPbgELaeFTqTmXGXLodTiBvfhY00G1MzBhJN88akqJQOf
EzpWHc3UsUlJyaYxp2DR9ziZAEmKbMBG+/fU4GLfZlMeShRogu5vVMRQZQ8NHVTB+1NyHQfMRy/6
mMCi4CzAPy9nno11UkpBOIdEx9buGxtVlb4nzG46q81f5F3zBaQMgDQrX/yfIOLF1gB5GTEhhOF0
tG2hm3g5cIC4iR9UlMyykKZftRmZTWl1gAk6mRXIG1bviop2AKds4TcN9YHB7CTKW1AmDcjwp8iI
Npt4T1B2/8m2mlVtJRuIRr0m2UE/iFsAB4PvKiE1lHQ+agnAYhK/9fsc7jY+VDUgYXhIM4MIG/7d
1x3YIMivekLD4R0XR1R77eR0uRWnbquSLlgBAF1jotDKgSgN8HmYfYiozNvhVyCucOCphVUL8j/w
Xkrf2ZL0PconA/SBnDdr6CbWMOF5Mth7VXYrCel85CzmfT4eZ/Y45Hmv+B1Yg0PBwwfdk3SnaV5K
9qi3jvLMp888s7O1BsvN0aCdjRMEWlLAH12+6YhaT27kcuEhuAeTAqqPxGcPfbMJ+uMaNeofcOry
1XB+oPsP5CMgfhDHvxwsT7I2MgIFop9UPTcA+BXPp/Tc2ikU6fZfe7bR6bjbSy+tQrVD+AHHXECR
Vhf2jS118RjL5LQXjUnroazhVcQ1DeIOJveRkK/EKmiz4Yhb251pA8ZRERlNruPBDInicpYb2jt3
pIGJ8or08aAc39qcMnHnDSbp7GKTWQeF8JBut4LS2kwb5rw1zoPOW9KnehJw3jhysPUdYy8hcSKh
TiKqm8O2cg5oQRyEMzCZJIBc0GPqop3YPqo/EMA1Xewk/AaYd+0GAoc3Ujnp/vUHVlSDqR9rU3hq
cjN+7Hy3Op7zfdlaxYtmF7TF43Kf+rsSE/i0kTgnvSPZ43loaLH3txrJHMEJ7cNjoTsh/T7wbms7
pf1tEMUsiIslTvltZR2grUajZDOYMQMckfpU+eCtaTc8VKR7etCtkJq5bRlUpaFZ2kCNvrkVgf0o
gewtNCzgGWejfujaigOtWwP65QTgXAKzmPe9s8G2PgOeZFkaypzJwTgFuzInATnp28xKyN/eLklH
QUhEVgbpUhMaGMa3thNdGQ2NjJTO8TE0i4G4aoSOFYIGiEyfgMw89775pdCe6KTq6f6d/8ic7Wu1
O1am8vIgdlZHngIL2znzciq5nHnyt+Wz5sFqy+rJV2/jCre4k285PYEMMdxejl1vwunJctn2uYBV
ClWc0KQ6cyM3srVjSqjVAkhGQ8C5YM5BsEZiSMJMZkd91yo3Tz2RXJ7kP1+9KT5svp77V0UiJNya
aOi7+nmwgq1Mwg2pv9WeOFuViGQC9PNACQzkAxhxUOkTAZOnScSubd+JvzVquPFRhqgksZ5AZbEq
MzH3hd1Rib520F2k2jYxf5gAf7xNTdytdKDT6RjZPBHO9XNIUuJl+L4C7Y5HF/+z3RMo6PeEoOqA
ZzEDitnfqF9HhZSE6vihmAmOvoVm/jE5tkqOOf5VsHYZsRH5vHKptfnyreKjt1GQJBmRSW9GpWWk
1nHzStNv2XkodkdG8aZVSjWamk7UWJpXOsajIOzgl2Umz98uhLSw8vf+nrbb8vDlbEA7KckXvwF8
ajNp9tZJtwU5G19BTsKfyBzffPtZe3wv7PKZFWa+LVoSm9hoPBmsgY4bIjlbl8tN+CroNLQYzQ9H
kThU+XpP6BkUsTPgWmTLzKahZJMSTO2nnVDOPaYofT80u9SqE0I2rgUtMdMwLY0GlvgIToeZPJRk
M1Ifc/PzHZLEQaS9e/56yx5eYPB9Cg/xu5kP9rThsRlYetiqeP+VEGEOAZbH6txtnNUZZ9GlxW01
QtBDaCS98wR0qUez0CzRp38Cl28s42X0TW1ee/fHvMqNcFOAj4CygIj6kbbUI0/BcBF9Gbi3kTbP
jL0gBAhKUw2tzv+5P9K/bGfxdkAYgjEGliuIO8tCTR52YpmGQe/pgxlFr5GEVQpbY623i24Tqg4D
IUMyI0SEComFh2gkk0JDSFfwNM0sP8ZXBmgPUiRxaMbTti5PTeXw5dPKY974CFALRSMDTXtwptRF
0tYlaJXXSYGkDYxTqbEkiAaC5ZaVEun490G3Vc6AeUNBYQvHjQ9++ifjNqP2HocANZbbArw0Ke86
ooKWFwamzq+tkvkBlvP4+wEXqY4a552EykLvSU/cQ7VNG+yhBjK/CJn9N1V1j9PByCmU8jpMX2vy
a+n0NdRYB9UBDE/8CS4ZZOIub381SpOsaESYdjntF+h44VHU3Kaw8auywk16GJ4VZ7JG0q9hYW/E
cxgaGGswSNCqQRZ6ObSUqFDJ0pB4wpIKO1lnXDeBBJlMD2qmyEgdWGG0Zplpo4S8tIoq0qa1AHbt
qDPV8pnY/gB/IXzeXzPSdfCFx0LkBXEeBc6Z/1g6v8JMfkq4QuiTwUtFKJBTgaHMuE0lMjA0j0Og
huAwCUmoxJxJCLF+jqdPyMJX0glWs2X6prwbKS4lpfpI0fTJiTi+GlNhNfWhkH4ASqNgQUfiBxgt
CYgTA5qFFEK2Y+PGyKnVlbD1xomAd0END40GhMzLdymUmNd6KR68MqWx+t095UVIpPfkSXq+P2u3
P+b/RlqePZUmBLUoYqTYNWSKqngYfIzDNhEpj6/3NwqdeKJlv3LiSbf2D/BHc38d6iJXwjg62tkJ
wsYB7RqSQKeFqKM1WjWkpZ+i7bQfDNK5sJWWqfImhm4aOn6JeE6B0wlhwwZ5RENFCPwD6zv0B55B
QwIfeQIs3NUDh9siw+zUY6qbrNwYa8C460oBFv3MOBLAS4Sx3CLwbrmkzMZO7j2581NUtXEUDXNH
lJuQztz/PLfW9O+hFudgP/pwDGQoXvGO9AYQUaWZGmIgLoMEtz3JK6Nd18pwqKDtM3vCgmYLLsnl
zq6rvpE4CW+WQt5yaqkgh2YKbZDQYRPA3WaZp1b6NWQHKBFSxszW6qe3GOjQPnmM860kHwxIevgp
ybdR4ypBQICvrmGjBWOkv8zw0mLnqyhRfrbhW1MejPBrSjZSvhkTO0we5QBWzD2pfWXfyw98c4yH
jZ+uoAyvNeLmd0TDCZCOuS9y5UKUKnXF6yhSjc9SSFrOVbdcBBMDCnKEyr8Vj/CBi/60L+1PNYI5
gvzYNrwJSvlHWALktF7Tgr6u4/17IKicw+MJReHlXVeramZAtB573eQUy9d4pOAdGURX0BDhPg3h
Jq9IuYUPAbQXK8Tg8OKJaL0NYltbaxndyuYwO9Adx/WLWsWyqKhOjNfkCg8z1Kb+PrBd/QhIVVXT
1lK94qTYsNyQxW5l4d0edu7cogIHq55/x8Wvsxv6r1LXJFjnSbJpgpPWPsVfWSA5UmblHVR59kqI
PieVldJda8zcOmpn55L/b+hFGVUv86iWR6yH3jhyDK1cMoymoezG0hTWSKnXuJ75WwOhgTgP9ko4
di83WMIAhJzmmi0ubimmQ0LbB3l02mw7jnuteAZ47/4BcuucBawexiMILKEFKF0OOIZ84ndzSbZV
vqAH8Vz+zSfaPRtttRKy3ToUoeCEFQO0FEy+F9PYC20jocI4ei3fSVbC+7XZRZAr7creWHknYQ7B
l8GXKuOah3o2grCloKSijlFjlNngsWInT39TH9eCOcI03tJ9M+EfVQg5J+4MgTF52bk/obfGRnsX
bVX0l9DoXAQ/fC1IDN8QuzU8S7NsJG7K+yPM18fy7dDox9UCfAFmc3G9BEVSyvEA54q8ByOS9VRB
1h2oGyhsrEzkjRISemQwA1YhSCACP7j4aELf1JIPkqKnOgpP/C3on4COPk0m9ppBjA843kIJn5b7
3EBKQtr34DMHGqYhcnXoXuI1quCNYOTyeRaTy7VTy6cTgpEiMZQOuVdluAJT4K3Cl0haG0FDa7YW
qsozxk4/zhz6iPA9EyPiy7DjI72cwTng/ve49VQy9MHBDAcWHKysxR5SRh447a4ePQWaLfYg5+9V
p2gvclLJRGnGwQH2a5/yAoNvb+PbHZ/VjlyW8sbvkzVJzBu3BXgSvx5mXp+/TkoouUZdUOkDEo/Y
cNOcQti9k2lnMwXMKNv/o40UjKuUli+ZCU+FxFZ0dPmosqZsLlzHJpdPsihpM2Bx0DXQEMJVJreX
B1pIjlZs5ISqJj9sDzG6qeNRC9yo3aVUdHg6fmjS2s1xfXxfPsViCcNboq8SwcB8iATBviiUpO+s
yG00OqJqkiVEnh4F45UZX3Fnq9EZttMAoVftKVPYCoHv3+a/3Lp4GCBxkWEjLkNidvlxuH5MGAQC
MCUoFGoofxob7UnL/7YG5GShMGwrqd11DmdnCTj1kNWxJZ3U4rMkbLmYSNkrwo2wsdGA5aedVqI8
2R7axC1rGqwc1zemDSgwZBaANEPj+R/69tcySgRpVOpxGD0mnnKuIalxlGuBsHaTB7BkLlf4RDfW
ysVwi69UNQFSwhjDSZgYTteInJ/Y3FUVCpQxX32D0TJ6ub9vr09q6IX87xWXwSyAlpmRJv3ohUEN
3Edo1mO4+f83xCIJl6ElPoophshYRPP6Ax2U/8MAyDMQGAKWiM91uaAMrWgCNn8mPUFNFrlSU6xs
oOt7G7P0a4TFkk0lnUkABY5eJP7lxMREzksilEXvv8d1GHI5yuKsaDhWBto8UQqsUXWG7NpH6JMb
1Eg/lWZlG6690iJp8jlxKOJIGD1+gtWT9Nl3Cjiz/so1fXN5/Zq4xZJuUiVXq5QfPQRFyEsDlGlV
8eP+tN0cY4ZJz3A8nCqLzy9HGUNnC2/iIzPWpa+QrTWJb87VrxEWnx+92EqJNbyFUb8p1WueW6vG
5TePGjz+TIeBucoyMoRXqQIP9mjyRHH8FOPIZMZAg6H5YhXfWgKa0o3fjytf5+Z7AV0DtSAoAUDh
+HLjyBUE5cAZmby6OvjJsW4fBW5N8nFtjMUKYEUrREWTTl6sfxSsI4a45VZZeGuDLEIi2Uj9lDfi
yUsBnpUktysFqwIt+v5Cu/mNZlUqwA6QDC2/kT5x3MD4eoI4zUkOnvq82vPls6+A19PhVvDXCEs3
Fzb6sij8zI5QS1GIVu6DMBtzjCd+F9y5lr3777P28+dZ/XW9BVEvc2VX4NNkfxP9WeVWyCG3fj5M
GZBZQauQN5bV1zoWwbtv1cnT1OJNCus3o/jP0rtgXYJiAx4IUAMamteXr9An3TRV0N70UEElxugy
5aUYzfvTdCPvxiAyUkNYvAFMtAwDeC3OxILhgOljMLBpb0BEHS68BuqAci9XPtH4Uke4X+hAGGR9
OsaOOhoG1EIEDV3VoZN9ApWA1K7SYlojT1xfGiC3onGPFjfwtCg3X84AhMvalIk53J8YTf0/LanH
B5S9QmmFhnljFuaB8P7o9oBRu8zpxtKIpJIvEAxlJg+mHuSwlU067FPjSapM+VDJTt4CL0bQ0Vr5
ANfbG0ODcyOBHAkvsCVGt4/TnktwIHpxCson/Ps6KAgqjti5MhqLwjYyJXXnt2/P3PQIreBeXwkw
rmlWoJ7+foDFJE8ZHCwgqjh4cuTqPGBbCWWO+Fm/MOBPgCKsyOBsxa9hN1lK+AaVt5UJmJfxZch8
Mf6y4IT8NoV3MvKZ2mSaOUI78Qz4Wu1bHYpeL8ahCQnbFGvnz/V5h1E1oENRh4He2XJppQMSxV5M
Rw/iTKliVYWlIH2I3bjcZWv+d7eWsQbcIVAaMxRVns+SX2cRPjxX+L08epXkRK3D+dbo8q9Gu1LY
vFEVAfdhhq/BwBkao0tEvRYnQQ3KGu/5pxFZUDb3Z/2fzESdMCzee58Ek4ksA9A8YzvKKwH+jZdU
IaqtoqY103eWRQuOcQxwRAyejrZB0v6o+u/8TvvPek7wXwIVD3rrCIZAFF/MJdoGWV2lGu/VyHEF
azxHw6kV3wOO8rVjrHEdryH983BgCmFC0WHDJ7z8dFXJi3UPjVOP0R7eWZvyscxoWQFKa5hhthsm
q0O9GhZ+JraoWOKzSrFVrDXcbixWSOJCu2Dmn+LTLrao1gr8OGC5ejXb9k4k2i0kch092evaCkj9
RqlDg5Qjmq7A8v+jkl2+cMFlTQFDedFTWouvX5LY0QYScrQGihV4SLhwmqJZDt79Q+C64gVlMAQB
wCjO/a5lNBDIOaCJUS15hgA5e6sASKTnn6o1xOyN6iswwChrQ4IXZCE0ni7fDt4gRuB3E++NfjNZ
KY6+P0HSliGJS94g/RSJ+0I3xk1kwFMJ3iPisWnGeuW2uT7x8RCIS0HVhqoCgq3Lh6hTmKVwnMh7
sGKM07lPbenF6/0JnbfB5aGq4yLDAYf9CGGNpfiEBkEcvmgq0RsSDxp2JGLyysV1cwTAZIEiQJfg
inWcFGKk5KwUYUYPPiVuSaVZQ8nemCj0cUFCQk1w7tMsIt9AFwOZ1aLkSTJACd2mA9hqNf+5seIR
X8xA2bkXOXe0Lz9HrPDtNPKZ7Em1Gxsb1quU3ycNjc/A0ah7NlIGvcO1ePv6uIQgGvJCuFDNATe/
OFgEJg98CukJb+zMPDSjdDfsZDdSVkog8xQt1sHFMIu1FrdyFjC4BaK5yybLYABPQAf6vR1m5NnK
Jr5R/ILwGdTv4ZADUIK8rFVwDdg7Re8bnmRKJHfyfTaYkzPR4Jl7aN3uVXGa5xhqyQrRlAN8L9Uc
wpg0YJS507n8m5K6hY+fFyiO/31/O1wfoNAWh9QoYrtZE1defGO+HYKsCEPfmyqAa/etlrmFDDQs
dANYmtqaat4f73pzYDxU09HfATsGm/ByTWXAhyZTbfieDPB0rCKxXjlDrr8rZCVwggHEI/M82ESX
A8g+JLa7hpe9hACsmKMPQhWNQNU7UR/UNR7d9VrFYLNqBw/dEB3tucvB6lGC9g8gKF4SnsRs3zFz
5KjCkZW1es23x5b4Pc48q7/ipKwtCrHzFdlrYUJUPug/XfYMeTky5FbjjTumb1cFUa4vnsshFzer
oY9d3iD69aKftyZ9Kbgt01eu1BtrAYEDbjbwWgHX/Xf+/HqrgK9KOCpJiierUKBVIJ3Tb+6vthur
G3R9sMzn9AVsv8U5yUMVv4V3neKBRqBXx8zfTu9h6hjmmqT0jQjTwM2F0xIXF+BxS0FRJHuK6IMo
543A6L1npS163YYPaZC9y0DkqaSIydNYOVLk3H/FG2iny5EXa0OP+0BNQ0Xxyk8oOtaeLLoq7k4G
p4IcENA/+h/DoLy/g/C6ATjjU7+SplwL5mLPIj1G5IB8CdHRYpKbQtMHo284T4ft+QAwpubpHzXn
1NGjUhBfKLe99KeYNIJmVVbYCTvB3CQyBhLxkMAVgWw/KHFNYkxTum3kTRLvgVHJ8odOp93gwlYH
FBCv5o7hZMExPv2GFtrKHM779PIyuHgFeXEqjWUxtqVacx5Azj9S64rwEsxcZhxQ3SlPnIsKace8
lUHnH3pv0MXhkYaZFqYGBs0ZDvynJOXN4FGVzuiuF1VNSu4s5mt8gxsb4ve3WlZOKhgxwU2i5DxF
pFVj+zoFXtxg390O7DZL+q5ql3365FNTyCSTxKxg3rTy2vONcvHaWCeIMdGhBssHpfvFAa3wxaCq
vuh71YsRER3iD90HT9uPKjNr44njGVnX67+a6nltgtOCWAmmqggvL8/PEQrznM+wRJt0o7SvAw/t
xl3/FAgECLV+z7n33/HqWkBShNY7MhMVfQlIel8Ol/EQWzZUzkeqgE7bS5nvOB23+dFYW0I35tJA
iRChBf4GRe+5gvDrBC30ChZGecJ5FbyAj7GxVX1LpIMOF/HPlkIXrOz/cyo9v9uc+oH7jhtiiRES
hCJhXaVwXhpYrHwp1B0fPEDQJzRsZjh6StXhGP1BGbvvnGaNX3t1Y8yD4y/gyyDlBCDW5fvmMfRC
YOHIeYXw0AHfyhf5ylFw3UTGj4eqI+gwYA+iirlYKkLpB8PIWPgs6kdcfzSLXSk5ldybKsPIIbc5
mlkwDqd+8JJLf/SdNFG87FhuFXGnQNTc8FcO+OvgcX5hBUsXoThC/n/N5l8fWTSEuoh8LXyeuFPY
ukN1kvvnYXhtcKmAw1tQsXoRQWOVmrdOBPIYbmcTmV7i/l3TaAdUIMQ/4WpHyvSb62kE19SpsHv1
gIZz1yN9Xa1bXYUO8wPPvqlI5mCvsBT5CrTSB1uuC57hMOebgp2+yRrVCASeJ4Z6KdUlWKI4VUBH
HDkwQQl+7m+/fyX5xREDDRaQyWYgDNqci6BWa3tIUlVK+AxpWFI+wrusNUMwa93+HWpy/fvUgubS
vEzlQaj+tGVJAORD6P1RFGDZEUgjmIqdySS39ZYC9Q06jGwV3Pt0rp4zgwJAzatnBMmRBc0EXrHA
RgYgVHD8vaFTA8oprvpaTnQ6Ri7zoUQBC2ez2Iaq7ad29OXjbvPaA7gWSK4zInGoEpvhex+Ysf91
fyKucQgQc8P8iwAkQ/YaDLvL/ZKJoQxZGhmLeTqg7hUBrvrIgKJT6mBTAadyiABmTEnxpIPNwG0U
/wks2O7cqpStgYOuATXzswC0AzCfgSBpCQ0d0RHOpzGOnlukFaU7Cmb6jqmsvpXYHpOBlIlXB1QU
gPTbzqcymNbx7HROyiCyxNTmoDJD88QSutd+rWdxY9eD9Ig/sGhxZCNWXExUGVeA1GfRc+hyb1DH
9x+beMP/wFA9OPqotiIjAhiX+5y+s+RvzB8AnOVO4ImsJC/XwRwmaYaXojs/ixwvRWKKYVDrtq+j
53R8NJ6wTpV99owwko0nbiayTzZoOwjuJpPXnepJ61aO92sSBB4Azqozs4CfRW0XExHB2aYWQi5+
hv/u0FFI8hcaLb4b/7WwuHHXVzlkfjpSsyMuT64+D4VdBVavk+IjeEiUg8/hxrOb+CE+tzVVHu8v
6PnivNzYl0+3OP/rIWwmaX46NGFAIIAzBF/grAOhoDj7AIe25v3xrlsA4LnABVEC50VFSWJpF1jV
ExuhrZ09x+K+/H+cXWlv47iy/UUCtC9ftVi2ZTuJY6eT/iIk6UT7Su2//h1m7n1j03oW+gGDwfQ0
4BLJIlmsOnVOaKvvvO+0sV3xXrH3/RX2cnTi67UgmeG5iK2pMoOlxkk6JmbMeDLjTQvFYmTkb1xT
LZvBj5P8nPPfBo55PC8XBnkT/YJMDouNjAuuc9CUMLMq+FGcqEGdnzt90z4NnrRqPGOLkDyo14Ut
e1y74GX0DmWHBBoOVO4A60UfNnM+g3Ol4SQpLM5+/Q3Q7NC8dMXfdglgTFAD/SGARoHdYMbkG1kg
Nl1TnHHlQKlcnMw8PsnEEV64JQDHbZ6MscWEDGVXxakykeKsffagNkDzmheGuyR+4ZoH9ZW0FmQ6
08K5v2o/bxJ2ElGiQdYbRB4CCCSuj6y4raTciLTyHKIFb8I9A5m2fNNxq7KzQmnXETtLHP5R+q5A
goQwvknA4rHmngJjxym/I4iNiIJZgXKzMFWQlMdgFLDSfK1p4NB4aclmgtgN2XQR2im3Iy4waJSN
CCdiq2if/SVFrVuPQLIURy91QkRdrBhfCR2hMOr76hxGtqL8LvK93K7uT9jt2QET6CBD3heAzhuJ
uTQnPucbU3UOSGMOw3ONvsfoyEPHZ9zkT+rxvrXb+gjYa7GrVEppQ/n8GKdAc4Q08jypzpKPrh8T
fO/dJqzdsD2gZ9Wuj8JRcUrTSBKEJX/UyuUWNsDccA0agGEPoLrGboCSdGAP75vqrEx26Zv9oLvJ
INmpAS3r96ixFLLU+KXcvrIwZBRq8fYB5wZy+NcemRpS41ftWJ07WxpWBV73OVgDBdHRv6uXFolV
9OU6OWf5vJ3mjhCtWjAMyNZ0TEVoLXugPaJcUO9VbDaOCKB5jN7OxKp1aMZZdWpNgUUeh6+8tAaQ
z7WbsvxA31I77dEGUGdr9UMkVsetUYIqEc49Fgu5pNu+HMTeQLniIYkiHnLidPgXcbgwiJE+dQoa
WiWTR09LWv+KMyuoVnUyWlIPbgaXB11KuEreRuU4yLbcP0tfGvIeit3HVm6YZAKo0TGydQw1EaKb
cr1BKXcSbR7Ru2jF2hrk7qHmtYJdGCv8T6VZuk1+cMvXx8b1KJizV6jSEuSaan0G10Bk2Nr0LGl7
0FYb0458Tx/IQuMR7rv5V5Gawdukb+J4JWiuP1qaviYxFNe3Iu+O9qjacbPuc9eYHlN+J3Ng51vV
vhUeFemheNR+R0cJnC/Sr6APESiY8egED/Jn4ztasUuhQPBr4LzaBc24ajxpiIO/qtiFvjoXvSSG
S5KHRFhN3NpPVqJi1YcCz5TyMMYlKLoqC/RQk4usZ4hfCbcc+jFVC6LZ9Y5UqM2thM4a+8fwA9xF
lSHiJYp/HnvkGMMlvs7bzCycAh0E9IKmgkJsNmOsCykhnFafebSF5+QbYkam+pwfFRffiNadhcfg
TIB4ZY/tSZNyXs3gh/VZfEpeAq9TjtObvO91ixBQML5N4wbnemFDo7RQ8L4Qn+8faz81H9Z9VAqG
QuWXIqKY1IaSinmfZRiv4VXv6hOxBi+362klqogJPRAxoZ0TPAsbdM623/yvEi1DdoWH+qH5w8eW
8amtsywzFZARFJ0DhTrfBMLWqCy0bRmQx8CcJQ/gfxLcftr5VmNndncIRLP9iJ86OAT6zP0lxubb
2iddQ3DAQOANmBqQ9zIbux9TI9MicoYkUTjgUvxWC8PS83Tdijueryxwrhxq7a9jWVjF3YBIHyrw
iPivrep8lymR4tdnQXbQFta+DAN6+n+HXtA9q0uIzNv8NB2jTmkgdYSyN0oSlSwiycnF5BzizUW+
wkZcqc2+Ln4h1SqX6yn+VDrwNQKGEWzRM5inS60bN5lH5gNozuzi9IQIadjzRULOcrJJBcpKASKI
BGrT3iKNGH7pxkUvhsq4KIol0pjJGCqfbASQYMdg+R4WrveZByNuODyrEUqg9nOzD9Rc5X21CX58
JiZvlXJKlbXykCWoiGpndfSq1uXKlTaaAGDg9V2BZix0muFtQDFvdPloAdg781KhH6QhGsTnID3H
3E6VHqRjp2J+NRx4bXgYVpBVEHDHoAkihWZLaXHgktIBQKnRh/2Yols93eaKdf98mFtlBKUoJYJL
FXEHE5S2fqOWldJglWVUpKuVH75MxadPtkh4/LWcEzwKNTcNWCWkdGX2YVSVSQIh37A5xyD3/sSx
zyGFgkcyElxIrdwf10yMD2PICqJKBY1i5AWv3TfUSDcUU9Wcpd7ThVf9m+tEoM5XArLkgSspIDoN
nIokWzFZeCzNRZJXppmdI6hlVkagOT3Xn8JHIkmWNNoyKKoa3YT4t0XMVraLZ1VxhwORgbWPEsiX
efpSiD57hFxOAbOvOhnqSLxAmrMPvpbeTsR9xSFtEyPF9tRAN761QHHPC5bWrbWT0S141uxNa4CX
94d2HEcmswKGNPkF17TNuYUGbVZ6pezIleUP+7JRnNqILSKYI6hffPW0sPb0l9kD5dIyswBjjsYV
gkriOSbgw6LaZVpmZSAw5ZH6/UqIPTXvefWZjc+k9URjE4y/gJQb3hY+g5q5+QwkM2XkASSAPphr
KkyiVqoKnGtd8nvcd6AyWA06fViM/TZ3pneu8BJ5o4VW9Co86FDXK5ciYHol3XwBCvd4UwD9hY13
vQlENYkkkWTkLLwCFfjY4z3diCDM4h0+8mInl12fuCj0kWE1er5Zu34Knpr4q0GAtq1rk7ejV84d
9pCdUwZLi1zUfLq/blrFsUDRBf/9SHpEXVw0pV+JRqxgmiDKPKJfGQ1CmVeVSIYH1iLXxKxrgFiU
ksPDRVjOkFbLk1ABvOMMoTCrQNwZ+oc8tmNtIe6aO1cBtQPoGWzmVMnwelBpnnZa2XbkrG+Fhz5I
wb/n5FbcPqRLwD56Qt+s8YUlJiwRpr400hCWmhx4nz7nlFVAql8Lvkx99Z4VxpcDKRY6GTiNM16l
Z+5D/Y6rdd6vRGmn5iZfbMI98e37NmdSDMAQg+gSXWYKpLKZ86Pto0DWOgVAmyZ0YmzQpHxTpL9f
JywRpRUGOzTVQb1eJ6NWsj6LOXJO+1+RBvah7gmso6DzkxCf993w/xnThTlmsfooTKuJ88m5yr9a
yAoW+keZRAsn7+zEAU+Kuw9PHXTEXY8JMVA8NSrG1BpWAtQsqAHS5K8h/diy0J/CscYDY4n7/NpI
KQwtN8Zxew58kP4p5tAAI7XETjF3lSLfaCAFRGGyN7VnLZmMNpfz9qwJx0i1itTj+i3kU2y0tgcy
aLTQqsKRVQZ+XqnfTq+iq1rR6kUdF5IzM5sMiGD0RkB+FnBHNq3sS5XeJXzRngekiydh36B39763
z1wWlKWAVuLQIAXU6vV8jpNMymxq27MECjFckk3p+e06JY+yv7pviT2akBEB4QcyawAI4n3BkvZ2
aesXaSy2J3DJiX22LXt+H8YGeO2bpxjiVMkS1oadvH8MAuJFCyWQ4GJcRY14MW5qvT1xIl7anXbq
ZLKwr2ZNULAAbT1AoZt1eX5K88SIOpB9IDsqhoAp/OWm+hkEaKYoSRFNVDPBlGqEXJ5FNai0JnXF
GY+VlJig4V4Yx0+W8fKcpWZAbQAhayStwFrCmBEmnUy4V7oT0iDRWpVtvTLByMc5ieCF/JrficWm
/Sg84ixGzOyxAdOQk6OpAjTRULW3aw9s+TTWawOcQyoyI5Ez7gveKuJDe0zkZ4Wc5HbTiXtVfFTA
rnmowX923y3ZDfBjHsVPsCDgyAJ6lTFvlGEVF9VwiqLQqtDL0Opn5IqIjPbnhchMkvBbzCwDoIeW
LZ1Cw8FNcG1LR0dVHwQtbKG2WvtQQ3uSO4jTmAY0pGmBCrkprctsEM4jdnQzGdxXzR+fOKpUm2P9
KyTbpHzpQf8GzJjkJYJb5CAUM8vGUoUtcAXPQrNVCzQEioCxyQuH0U1k/c9U/fv5zEoptd9ztYap
arSNOCKiNJGPC46J8Z0mpiGhAdpKF3oi5hwTUwaUAJhHgZRmT40olP0kDLvhlOh2Q9agMWu90uu2
ouyUvwrheUyt1th0yUF5a1GFve8b89YBxUUci5sAWIHrBYvrodH4qQFLRn2UIUhQEy8cfVCza6aP
8rIkmGK5zimFbLnhYgdkakX/IuhLCo+3xwyUYvBeR0YG7MpAK1x/BpoNDcSNAw8u9oSzShHM4mky
5guHABujopKLqiEQAMha40JgU4ZckEilxun8KZ5WspOFpR0NBJ0Lx/uTerPhfsxQLXWIU9En8vVg
Oq3jATQx+JOyC4Z9TQAkECRT+YEdTM59Wzdp0J8xoTkLAG2IcaBOfW1sbNUBkQ+MCeWpEtZatSZo
z5UyCz30EfgNmqlch/Jkkazcx237HlXkHZhyKx7dxd6J2flFdRj0RLSayaZEpSnJC4F+ywCWgGBI
3Sneg7k7kRZHfXPVYopRBUbLO6gUcLgyUzwplYwEcCScoAuFLsTxKT/JuaVzx+wo0ux3iIipHu2g
fZg09F6/EOjc9UXvgd/z/vzPfgh0SRHk4i0i/6AILt5YXZqk7ZSg+WfMPKPlVkASgWEkbj7j+lHs
lyp3cxOMyQUTJNqasF2YYWcSEY0A4gmndDi05KX2KoB5wMt8f0w3rY7Up7BFaJ8YCLDwn9c+lfeo
9Q8JEU4accg5A5I1VWtLQlohBsuUCNV4Edf1Uze9ZVq+NR4XzNNRXF0iP+Z/LmwglXFzXZsHbVqA
nphaOEkhiEyBnqjXdZiiiPRkdL+HPjPxpB0gJdgokMtKbAkcgxntErj/GTQguPkKwNlFbCsIzLFF
Lg3wuiSUB+EkqqsCTK890tPv5YuYrLr+HOEOu2/uJ7fO2gPSBbsH3U1IGjIBSt0qOikTQTipxSER
1lT/HQR3fneYQrvpAbCZlLUETWJ/Zfg2Kc/xC4JRU03cQT2h1VsNdqpiDXlkxpMDNnX0TmT1Bwpu
6aYY9hPkrcfMKYuFSbo5t5Gzx5vfwCZEOh3H0PVSVb1WS2U1yTh9utKicEILHWPlwia7qUvACSDK
ix5wtIKjVYnF4tQETA2Trk2nklSmMv6Km2c0GVey4v4a0sjiKW9kvuQAs1ZBHCWiYQUbDjWR68Gl
clN2YtXhulC+g3fQfnW6q02rdPgz/ml8Ymnh0nTeJFcRY8PdKLwFdyDaQZlwO8m6VJMmeHQ5oTCY
SitjeiEhzjKkr4PcKrv6GU9nIoMy/xyKC++XmQFfW2cGXDZVO1SdACLBzp6QvKnQTOwXkVnKm7KR
LVVb14noAdpz3/VvMvY/owYjJ9DQ6Lzh2YZNdIy3+qgXCLvGVdptOY2YUzGtBdQ45eQQjt+1sYoD
wNAGT1EIKpnaEW9Xt4FyQPenaRd24vwiALVJa2AUcMoEsXIQiFpi1CDo+QSd7FQ/VdO64H5332qH
ou8zaD3b9bB06N1eJJj7C6N0p11cJJEMGIEgI/TkwHehC8QBkVc37CoNfS7xehxfuQaAnY1e9B+F
PcYPvQAcKTgJp/x9lPdNfl5YEzbD+bMmF9/D7Gy+6voI3j/Qdqgx97REMI3CUXMUT54C4XE0xbiw
F+PAG2zkP2YBF0ERGW9CtpQxpX1RCV0/nPgthIk0+aiRwQ1EtIWVv2P9TdJWlZodYuhEcM8G8vtD
sS/JJpk2UrcHH1lWPQ5CbzbhSRpdVX7Qo2rhxLu9nOg6/fuBzDp1UJzgCY8XTtxLr6XBQeCiDT0u
F6eF3XhTWGOnglkBDSopHPDXwylAj63/rEHKQRAbVI6TcsWpJw3J/9GWEFhiCrJtXVmiv+fIMRae
6vRZgDBg8LbgE+LNlahQ5iqaOsRFhbTytY8q0VTqUiAMJwMSIIOTZyVa8+REfjdGfVrlSvXVIBPz
UCuV7/DC4HEgjQH5mfzep3q28Fa7vXnot9DUO9wEDxjmpIwNbshjAoq9NMmx2koug9RVTRfOgrld
eWmFORGR004jKcWIlde4dzuoywomL+Hh/s71rwuzO+dZF7bYuqUa11LGgTHklHA7LnvTs6/J/63+
FvNdJFkBipdhso4PxfAsjgfEscrCUGcCEMwo2lAEhLPoK2Bj6g5/qRJFHE46/5bqDw1fmUXeOUW8
RmdKH3uaCp5oIXpok8auize1eR+hCTXlGx6Bh46SS/gFVmk1W8mD15So8k7HKXcTohx0zl8TvbdK
7pE0FfRDhG0v9xCeuD+Dt+8uDACQHTw8ALBGzuraPcvRUBJF5EBLCsCGbJdFFTs6QN9AC5dNDLjE
CL2jaawXJk6c3RYXdunfXxzdQxU0qpyow4lAC8Hv7Aj5e6WULNl/1FIrkcHyz/0SSjfo9njJ9wH0
nwGZhzJwr9ih+polBUiL0Y+A7Zt7S9RdtzkNhBQa2tGQW0AK6kbvLdWxAacODHy1DF2K6E9aHpTU
TpHYjTfQLtV6zqy3Pih47y+GOHeBUDJRpPbQoI1PuJ6VlJN7JQ6wGkrYrWIVoBxV91R/NEsdsgAG
4ABBCgpJ0Dp7NRp+hX1ZnmJiC6CemFC7zibJ04JVrj6OBTKpiyHlzOchWyuDT5cmbZHTv/68Tu1z
oG+RO62HAyoVZhkdxdAaUDZOOghUjKcAHIHjTtncn5YZH4UMIkqWAKHg0GJTtqlW5alOuO408S9E
KNxJdUlRrYY8c6R+YQno4XT9okB3AYgpkHZEYyn6Sq+HaBiZ3gcyRArkASTZodn1L0hBq+Ku0z1A
CuXj/aHNhY94vVDMKkoYiJeZuKmTuRwqtRIUCkBh+zwMgeiUsLuCl4B5A9kjCcN/irCYz2LQa9s0
z5cC6JnzWgcHJ4hs8REQsGWGXMppKtaR0Z2OOkj+21Y2+cItuD/pBOGqJXGdH7lYdoJVUERAl4G2
lLDI0hQ1FOSuVRASq2N+mGSFO6ZaA/qUKglQMYR86HZo4fFSSXMRDXTMcnRx5KPROtE4iTtu0qsv
TpVGa/TbDJlPAAdbLdatFpG410b6ORFDydZEAEInLVHXnV9CLwAkiTYqR40j1fo7dChKl2tDYcX1
aeTIYyObLdLAK5kflcokrYTzRpGq6e8PW9DOohsA1FNoLpKZ7T2EfBVEWdKfujT/pYjNk8x9aP1T
Vx2IdF5wrJkDVsermFJyI+Vz41ip3gCYFhb9SfYdQ97Ehb8xkInMQ3TN9t9dWtgky36NpLcyjTPH
KTUXPuA274LkJNr0EZJhG6Ep5HonlV0bTBpXIdEgr3zgh1sI+4q4H0u0k/WTV0+bPNpmHPAQ8iff
PhctGqYqFRzRr3kcLLwU5lwc6t1INSkgFgS06PpblHxSOlkpAQ30f1ft52g8QG2gVk2tOBT5wsDn
ThCU2vEuk9HzgYLkta1RQxE3zNv+JDbxxwQyr0RTTWGKHtTPjiuhzWq14hJ8a3axL2wycw16IrFE
jz+or33uE4Jcse8WJa7QYFukxOUmAG7bYRVBnsHPJ1uEAPjCYs/EYRgwphh+DUaDn4zrxXU+lU3T
pkIDEUqoN8abqt0p6T5pH/i90DgRGGwhJVWXnhDjCJ3sfD8ttVHMrvDFBzBbq26zSh6pt6HBx1HS
zByUfOU/gmnNbaPkoOXyQui5NGL6QRcjxhWuxrGKZY5H4TAIZFNlxk5p1aWerrk793JmmWiaA4ai
MGLM7MiRtZCAeLvCxatuIqCncg2Ng+Nk6l24ihUzU9z7yzo/qaBYwO2LVBXLqMP5tc51BGPUsreK
XzfJc65BFeYoAai+EBDOhVzg5UMiQ6LW8EK5ns8oDICQ5+v+1OdffbRXQ83yqRg3+lB2KTELf/Vd
NN/3xzeXtaBkgBACwfhoT/m10a5ocr7psG/ARjPqvSOtFNlNISfVWhyEMpS13jYbUPeGX/cN/6S4
b27BC8PMtV9Whp4WSo/9Mm2E8Bj5w3niE5N2k9Y4mkK1hGJIbPIRqDMCL0XvaQ+kmr42EG/1ELSc
onITy6eweqz4ZxESpYPoAj83+MiziJD8ltd693L/m2fP84tPZsIEUvXN0BaYK7VDflRHZ1TQrxtu
qbQ9NzWoTdCOUzSmU9n56zUJh75oJ4kgWWDslVXogN9AImBde/EVF82LKYQzAmyA7Cn9IGejPnGg
VgW6zywM/1Hk9njrqcUe/TPb+qC2j8Pk9tJ6wEvw/mzMbA305qOGgQMevGwsLRva00Kh5OhsuNm0
HfwnRdpUEXRu5IdKWaKTnzcG8CKgQbjAeOas8aNpSLhMwT5EG3K+DiSooUHsLfnkoeqRd0uEFgvm
fmLWi6MtHhSlnCoeCdWUWBWvOmP+HmwDV0F7cwqVyfszOZfJpDQH/x0dGyjIpdQkeSfjwoyffYiB
iRpxoZ26yQFoqOXGJs0DpPm0ZqPD2fyBB8QepU6tfqj9eitGzR6yqgurOxeW45sguYsaM4APbCFD
yTsRgt/4JpUvHg3NL5FRTaGY2zWiZulgI3+D5DJ0QQNtC7AgOIQVIDsXgpaZZw9eIPCwHyAEz7Y8
AzHbGqGEVS+rp1A88lbvQ5AygMieuPDAmjsHr0wxt2dcDYVRSyocrNIeqnzdvFaUjSgiO57bRp+1
YsdAYKPfYqm6TA8N5hykryykjemFidP/erNLie/XtQDZDjBR6CZn9LJpDPESUeRtxR6tV5dmmPiP
DHkZj1Sahh/XejSuOuJB9bGszfYtaN26fWg9aO2kkAMcW7vO34WlCZ5dS1lGjQo1HwAXmNst8Mes
HTXAWcT0MIAZE4pD/IjGJjutX6HbjlDCJPKxem0IerkmiJUfjPYI1In/dn+zMVsbLF0osesQpkB5
TsejgJlvsHVpjRH24k57yHGWhCZis/61KG20xt+3xFwXN5aYY3wQpoBPpU4EKdiDWembLrX9RUje
jREFrZG0BYa2DKKgxkzrOAU1n4ho6BfFp2zcdjWFffDKAoZ+xgo1gOch1OWROmWOX+xDPeFDJdwJ
r+rwDhEEuYLSwfEv5wuZDSBK0G8pIZIGF9L1TigGWY1BrhPuJA1KD25kCZoHh7xvhHFDMKWCBgR9
2gKtCKJCx4xEh5J0hZ0d7UpbFve56FTcWh+/iLCQRWG2NezIkBrCKxeSNehjZUGffThmaRlU4c4Y
dy1vC0s8K0zwTX8fLDJUDULHvwD4vJ4sKYUyhaSF0S5unFFF9yFi04WpmjOBpg10dkH4zgBy4tqE
UPlodo1ItAPOCkSS42qpWjQzR2BgRu8fRQtQDPi1AUOIyhAVuWiXdy66VIe/X2tgiPHkhYghlbth
90aaGklbj020Qy18SN5PuW5X5DT8JZkkXQqcJiKiIMB28L5mhtHIejrpXBnvAJKTgz2vvy9yOc8s
BcVuYCVwHapIaDAzNcSGlEpFvCOoW3MvFbp49YXKyO3GwAtHpj1Q6MNESMecVkXcFTkBdctu0Dd5
t+2HbQq+s0PcrO5vwNmhIH0qAbqLM4WdLVXs2nSos3inmQkyWkbbohVkIcu0ZIMZS8PLsaoS2JD8
rd6/C3aSlH+/vyUJIn1UzFWgOJ7rFSmSKBk0PFAAn1hFmqnzC6/euSFc/j7zPJJQycfmwO+39WFE
z7Nq99xSnmbOhkwTygAh4U40GBuZn8Q8l/TxLuQPw1HIbCQN/n6xkffiRcCPVHSYMVEVMSa/jOM6
2clbwbfy339JRvuz9cCpjjQqyqu4OJjbr+64olECI97l2UMdPZDQ+evvB3Mw6rbAuiNAZ7vW/LHX
qyD28f3juVmnyik+3zfANoXREeCzNZxP9EQHbITxoyEL+0Cp0l1itlDCq92vklijaEqpOT5rJWgI
7W//fcHozXUOswAGACaFRCA93a+NpnkQJqOmoeD2Km/7PQeF5+gcnJO9/BgfuG0N4WzyMR7vW73x
NhiloQPebwhzQbx7bTQMC0UbVR2NTU/ic7ST/tz/+ZkxgQ8FGXVgNQFrZzlRyoxgs+bS5IEHM3Mm
32nceAm2NzME2quE6BXYJXgF425ZTHJgzNvJ67f80/jHX9gtbAYIs8ODiQ6EUyi8oS32hyDi4tnZ
1y0grHk3efJWe61ehohSaEE1G62BxWZJAOZ2MKh0YLZo0gcpYTYgn4JKV2MVYlB+cei5b3BbLhKU
3sTaKKjSdDNtJYMB9pBsWgCXkyACnQtnUQFolBcgOHUANEN9ur/6S5aYO1hO2kgYO1iKue0X4A6B
ZCmjU3LufTP0Zy4ea1ggDAicyjKaeXCBsbWqns8bFG2NyQNgc10vnAW3Hnz948wYMlkkwaTjxxtu
mxTHMtxPYPTonPtDuLnn6RAQ+dI2LoGWYK63oRhw4VBG/uTl9doHty/ngdghxrOhX903NDcchEOo
HwvgfkLL2LWh3AibqgpL3otyR+nAA+jFuZMnL/et0OQvuyKIJfAwQWYItTRmSwZGIqGroOa9YJ0K
B1SmVbxtHZ+zc3exiXluRAY6w5E6g0MDb3k9Iujwpqga8bwH8ecRypq85bfA8Szc/GzmhToZ2D3R
mUOZ3mSZDe35kRBjUP3OK967TWofJ3dcvUGmdOEhfDsakJTRhAMaYinNOnM3hyUymZKa9d5vefMo
Pd5fllsvQ2oQYT26p/BsxEFzPVVINuRKUQy91w8OyFHQHjYo7qg43VKMf7vxqSH0ydDsCbp6mVqT
n+p+hnd270UAnFjFJ+6xDXAA90dz62QwAsIOcIXihEbsyoxGzqayCGEk3UARWrX0B4K2BigRk4XA
dWbtry3RQ/viBmhJqmaaPvWe9Jq57Zf/llnSt7yOdJMsUdkyZRW42bUp6h8XplJxavDegKn4sX6U
eJNz2lVmqyuo/+amZt+fwRlnu5pBxtkmnGulNsDYaGVHObb7h36JmYfFn98MiIlqYijN+VpN5+4h
fOwas/nofrV2uOVX7QZsXe2v+0Oaua2vJ5B6zcUEonG5JkUOe82qjlagtnQll9+BrGeDJgp/WvBB
tveSHR5Lyhl1bWNEvNB76BOsIitbI3eFUubkiVCO3uKwA57Q1Ve8aWudE/5e8kzq49cHLUZLH6AA
h/xA6K5Ha8RZFnEc9kDgTZJdfDWFPRQwter6lYGG9LHCLg+dEVoe6/sTfRuoXFtm1lXjRBRNE1iW
E0eP3VBx9Wlcmt1ZB8U9BQA1wPQgIroeXpm1Qdx0Ik7DfCO7eDl64G9SrfgBygFqaxYQAObR2/ok
19b90bGZ2Z91BXb7H9YP5FmYGywWo7CppXjw4p2irvXQWqVeeAAMYM3tpSf12ew3knvf5tyhiSQY
Yn/ATikO8nqwGpKSVWukg+efQR+2bkzjMGzDpaOZZU/9Z2Ro60OPGABFgAhemxHLPssnEWbSneoU
68AhUC49VHtla1j1utsOW+0x+phWqhs8SJv7Q5xbTwCY/tc2s55aluvKNOWDp7oduMihoLdVz/dN
3L7dcIIi74POAqhToFTC2MhS4CFlAhu1LZjTWt9EbrNOXM0qXfkIIdaVvhAa0FuT3YOXBpl7KOMT
eWhKGOwtEIcsbAFxdsouhsN4xVD7oz90+HXueVUdyxNxgvfCnDadqW+mdbSt7GSrbqrN4KZr8TU+
aG/+YfTI49LFNHfSIKNGqXhQE0O+/tptdHUipURHaayic/Msb3UnWXfraFcfyKb92+LbP156YY45
XqRYTYoiLwePfJO18dzAV6VV5Aheue4f+9fwkL4/Z89LbHgs/JM1+3O7XNwe40SpSrVi8LoKlF62
7pYbtTLN3NZt1Ra25Fk20cyRPEJBzJKeuq2w1f8f5+pPXyOgd8jOsIQw4YRYpyDN4FWTq3cWYuaR
dxa2CN0CNx5Leyf/Y4OZ3CIqO5SdYCN7Ap1S/qZACi3f590R2tFfKm9Cjjha0s5kIfD/mdp/jTIX
s6oFqpA2BEZVEyJIH9NufNfdes2ZQBXu+U/cHupnvN5Kb7g1udIslu7K+6PGg/7ag+WmHRKD1PiA
8QEI1i2x1D/oZiY9omATAPz3tlzYNHRv/t/zfAu5InXHRyC6RfbD0Tk3ihzSLBw+s/EOXBK4UE2D
b96IgfhVT3xSDV7yAsKcDbBsm3Ltr0urdpPVgt/QPX4zHlxRAOojxXrTsggNrZBX0cXggZH9QerQ
2GNKr/1h+mUEprrTtv0ftbX8T0rUZ+bB0pU8ewJdWKcn5cXeDHyUJdBOhCs5szRwSX5ToYVN8JWI
ppha+nP1B41xSxhftif3H7e9sMq4bREhITsJHebXd6B6JeAoqqxN59VeH5tAe+frXZnZ0clYuCrn
77F/DbORZcsZUQiA1eDxT/6echJqjmGVTm/rZmUP29pcoumejT8uDDI3DU49wEzTHsKPqyaxjIO/
0tdgZq4WInQ6YawTKVS5BsTkEMlhif/7ukd6SxAhf5WYOsS2cocrHbXaVCgHFRaEuO477dztjHoG
mgSQIsRTkfGauCRCKxQwh553K184Sec2+OWPM5fiECoxWkvx48kaVK2v3MJ7fTYKvfx95qCmcTEE
HvH74j4zn4aHwQYIrHqK34Wn4NRY3/jD0h6feYACBqBBlQHckYAQMeFTpcglYNKS6LW5O5JV5YYv
5M2YzAhsu3/Uj8X1mXsgXhmk2/5iWzcNL7SiD4N4KppB5ggfXGKm7+ozBNCl9+AxkGyqN7A0zpnT
BKT9wP8qYBZEhZAJg+Uy0YS600Sv9x87YLcekr266+QVlFqEg+IaL+1jvUS8PuP6wCyiLIzeSHD7
icwOk+oi1JuaEzyBbMcXKEdQWMkvdac224i49/1+JmlBsQEAqxmoUKJJgfHNqVYVY8Lfey1kKp67
cSXwVidt+m6N/pCstOv47y9Y+AxSy1TgDvznLGC/4wS1bUpd8YbADo7gmUBLWQkmoMBsRrPKrPr3
N2h77g/zdnv/sMCADAUMepSx9tp7lCga2z4bdY+XQVL3Mi5R09JZuj6tZIAT4CfIM+GxxI5paPta
5hpe9wZuMv0/vg4YjNuUwGMu5GJufQOGfjLyeM6D0ILxxzxLlAxsUejmKN78HJxNVhvY6ehYOVQj
lL8OTFCOQXoR5yKQZCAHuJ41lBimuhEJounoWKpbNBsq8VJgQsMpZubQwfUfdnIKob22IfY8GimQ
eMB1Uu8mcGVK6zA13eTEh+aSFO7t1YWBoFqKShNlbmDVzIWyVauwhq1asNEaP6xQrpP/VHgBqgvv
sZllurTEFrSCoe8T0sGSYurAsrut5hyayWr/9OkCuufmbgFdAy3OgkcAQAaUg6/nb2xzoavQM7KL
+E0YOQHIEfTXv9w8jAm6uS6OXq4y+Dzpx3CnbvNVfbz/47ffjyo2jUjxagRIkJWLCsOmwLs1inZG
uCsVzVSJW00Lm4Ze3lc+psso0gKG/pM2ucHzCCQCyU+bFrsM2G8AIF97UkOQbWG3zFkBBwr0gBG0
IM6mPnExTULiEyGpi2JHTIhQpbz5P6R9144jxxLlD20B5c1rWZJd7c1090uhe0x57+vr9yQv9opM
5jIxupA0kCCAUekiIyPOOZEkO2PaX5+uC0cDrhNBwCngICEzQ7+v9SgiPOqsDK3Fj8Xb1UFvDDT/
FnmAdtoO6kwQaSMPP/JmQGu/88HMijbOK+S2Q9JCaYfAfYG2aWfP3Kc0ff4BfwPlHDgfLA9pNUL5
mE1vG0EWojLUDVdFRyFHuB89JCYho508mIdprzzVQIRPdl/4TX235XbLg4Nc3IH0N1BnqFH6Lu1i
oQwH9332Eif37PF9uOON9biXT/chbYe6hdJuEIRysMqw9UZP8qdw2Kue9GL59aHEX/ljethuppth
Z3gPgBD4QqDv0DXhAB7p/Z9d+QwhedvcTQH6FXmln/q8RD/dzRC1nqMkFNBvAPdoaDRGrbo+tFZb
mWjR+gQN8/19DEWKN712fne25FS2aQP76cnIXv34iJ3OyV3Z1pwGKoFofoh/z13LjbzIu77laa9N
mn9C7Q5lSEA+wSulZ601+yoS5zqcH43h0DoN2vMlTvSeJxynfbnnzw1Re96U2yozVhhCo1F1dIUm
mHRfexF5WWP6cjgO6Di/kPUhXSPOZzkbO0GNzKUOV8OJkSuefAiCo48Q+ILe8rcKH1hTjEq3EHGh
gzfgTpS1MrYmIZotOL+79AZa86DAvOYP4zN6F2+8hwhrBokkFUhzIsJXkzpI4qY2kSKgx8F8uEe/
C5v8A0ET+722fRmdLQ7NV/rOeyle5D7JCLE3wABF12kVMeX5fEq5peudkbYhMRbvhn28i3fdfsYR
i3sb7Rz2zd48xDfDPt9BRgXKQrdxEYru4s1hwgMUHlUIzg85WKig44A5iHOELPb511ixMaiC3rTh
jUFm4G0IJ1dDM/h6p+G/P7+RbbYTN4aA8X/+yp3fk7M5qyt5kQ1tYAeAU2fxVpwntHPnrBB9R2Gq
wGbUJawR4AOALJ1/XGbMcjNNWw8soi0HKECVUHnjHKOL84pOYqgXQCAeSAsA7KgNF6n9uKDRQBIm
YL9oHnhBhuVHvlp8xjxR5ov9Rpkin3Jy5dbyWI5IISQAodoxKMbv8a9oOph/KadIuqOhiwxcIkDa
yJ/RCM6pHzpDE6QkrA237n284m8N4UHgxA/EvZxtHFgBQhRxvYlyK2bufDAm1kYu+i0NUztyeV05
L+846teplUeUn1T6RH69s7cf6N63+2n6hafbu+vemiZjHCcLvF1AociVjiN5PoxNVlutiQEMTh4E
HDkVui3Pxc3qIraT0OrVnngE8OMzhJ44HDQI0BEVXWAizy3mXdV3bS+mofyog6t6I0KV+zX2gFny
8pvyU3tU/cIG0/HLOGSxvW8zn0dzvPDomFwdYSwaOhMlwwusVJRLepRZaYg2EgJcUOxtofkAibLC
uT67F+lxshUBv0PJA3cHyeaej1UwraJfkPMLV295Vt+qRxM1uPEpfpyf9L3qG7stKNw8nB47NAL4
5op/XVQ+aPvU6qZQ5LIEBfYhTYPnoKv9XB4WF3Ibj8hTpJ9SsN1YnuCB2DVFdygs31T7Yscr3rGO
PfYWdGkI9Qb+7HwSrHRG0TrPsnA9pLvseZQx6dyiMhkJvavQ/g4KteRBjz/OjdRN3EV9h37MK+mL
mT/WmVs9Z+/bYM/B/NDFfnoPCfyP+ln4ED5mXvx9kbA/TrSO/p3QrgUXm5ZZM+QRFBQNMGj9cdmn
6Pzyhm5Z7Xv0ENlt9f7r+rZi7l+SrMdsIlagFdaNXkbNzpoAWP4yduNr7tT3wKr3N7wAk+mFSKOz
/2eIuqp1eRRqaKVkiLT/LKrzErljuN1NdzPPZV9cdOScAFkGRD9U1dBA9nz1KmGbo4bAo/3lWwmA
Kfy+PmP0s/W4PP/8vkntjklagJsuMWOKn4cHnRPyso/Zyc9Td0FdpRmqNfj8yV+96GvwVUTg+/5N
eLdQbYwPSJHggbn+jD6MT1Wy8RD0C82W2+D6KC+qC8dhophJYPKIHOhhClmCXUjWa3Pjw4exWx3t
ZviROhBweUyfW4+nr8He9icGqQ2iCd1kKeaahe4m22iBWj6qwda4bWjkjtY8dNyWzuTeuzjmJwap
exEkxUxUY4wQShLe+mj58aEPf20OXrxev484/pt50E6sUU+MWtEnnL6jtSaUHRVQgOmP5vy5vmzM
zX9ihboQlRF9b81uycJyZz6gX8oN7yV7Ue6i9wXlgSHqXlWJAgvjF6oa9niLcqnXeJmroJw4BKO7
BOtTzuM8HJMB1xaLOtVbWaFDXYLdoQZoN5F/ok2x27u9nSN0zg+WB6J1+7K6iftDCMSd8gHx66De
iTcIBHYQXrIjZ/V5SUXmR0HyFzQM0MUIxurc1SAwadQ8BY/B8CcBlwNQ+ejwNf0qgiJcnuObKrQQ
f/RAzfRhEwx/6vc+KF8Ub/DG/eg2d/HPJuAFJMwo7PSjyEY8iYyVSE7jYsFHCfedD1Eet3cG9GxO
vsh7XfWv77eL4gzZDifWaJXlVU4bgB8j4q5UJ3VSPPx+VnaJlEERgCfqXjdHS44fQ8xTc5R33OQV
a1FicKNXufNuef8l+Qk2QnI/fyn3ojd8bz86rzxogbSL7hs4x+wWat6yPe/iYHg1CTwrKPEi43wX
K4I//S7KeaUFmtREIr7LFW+Fe2GvOspeAUUKXa+AxXlJdznqOcqu+hI86aBD68o2HhMPkKPf0E/t
EUS9xD8VR3wQQ2AQ73g1CqYzP/08ytX1W6kJdY5VUvAQfWvJ34bzsSEsP/zOOWvE24A0VdeMm6JV
MxgTD1A+s5XAf5ds1c68L26kxnJ3p+OinNEoiJmam2T3wRUk94I9IU+W+KsfuwtyVIqdBW9/ri81
0wGe2qQO/bKOmdWvsGk953jer56yG70yQDtxR3AmD3Cc9+rQ8CaVRBW0/zu1Sp3qEU1ik3nDBhOD
9GnbjU76qLql37rD5/Xxse6pE0M0Mh9y+ZEujhje7GkhKC22FWTebCeP180woijSnoBUAYEVQ+x5
7qUkwDQMqZ7TUJ3dQf/Ko++IdygZbwWky4moDx4LUGkgZ/bEEUpJ1wtCoaahNDhicguxLdQXfGha
Xx8J47WA2iIQ8wbeoCrgEedm9LqX53bQ8byW9sB8iU4L9ZcNdXdut2CeJWrOBFVflR7Nj0O0uJTi
1y620Tgo89bhpuJEf8ypOxkT5c5MNI6oR8k8Wsorr08PZuVE+ev8l92JiD8HgZFoH0OtECk86lqH
gNmc6lIOkKB1m+e/O/lvuV9HAyASQ1BMQYKAfst1fbsOk96mYa4sDmaMb4Hh+lH4Qa0eJDaQ1CkY
zvW9xJh3NNQAqAJpVGTqjmDyky2rxNZQFgr2kiC46eZpN+30UipuwvPRDL95aod+9YmgK2jzaKQh
NH1nNCOL3Cg6tLzSO88KtV97w2jKNcEuKm0xenjPjbdI4Vy8bBNHEikW+KIo1iZGkk8FjgTIvAv6
rYRW7rU8igLDV5H1AF6BqIThlFMnHKzCtehSuMTG6ZuH/mPm8UnZFgBhR0kA6Wya2ZmYbb41EL0O
m2R2m2RyhZiTYmS9vzEIsLqg4Ccr4IpTgxgLI6tFJDX0Q2l5BRrQak6k3o0jZFKEvcKDzzBPxYk5
snAnO7neMtNKDCRqkgd75HDemYt+8tuU0wAjd5AjkAvCGtkv9b47bB/XjyHPAHXZVoWiQB4dcxUV
B3B7zSVI+1tRfv2frNBMzrEeRalUMIzodbwzH9KXhQMQYNwXp0tOeab/YwhTXbTIliFYllIbjc/N
eJd8z4NnZW/Xh8L0W/+siEXfF0aiyFsJS1LhA/M5mh5cLaR4RV7an3lQwBoHnAdFQZBtz7dVL8RV
XUELOlTFoDARXKJdRcvLwTDnDa86BCfQqb9AYVltFJV1jQRcX3pZ6qFKV6NpWumsidfwshDMc3Ji
ixpQOk9zJoywBTQU8GwJ59iz5ksG6RGIPDxQwbY7n69M60lZowbTfvuVxS8Lr7jAmipkoyUwBtEK
HAty/vuJZJaNIZIw7nXMoXFsm7/Ejyi7z3lZPUZYCgmxfwxRd8kyKRr0X1bc43+6D5jKF/tpEzw9
cnmJdtaUIZ4jVVpIY1/gG820J1MppeF99zzuZw4G7vLXidQ9lkQDTQIwaWq9N4BN+yZD9rB80wtU
s21FDq6fRfIL5y8FQqYHJOjYYuAihhBKeda3rc/CzHqVtNscdCSPC95gDYNIUCDoQY76opNUHStm
1JPcWYVsYBFU6JfC27oXzDmEQeCi6uaxtAscIvVo1Ytmbrt+yML87Teg+IfO1cLv6CPxmzfr0PrC
QX8on42X2L0+f4xE5LldcmRPrq62XaVVg6hKGL/FoD6rjqrakDcU9418QLsG5LYqnmYP41EJm6Se
AdQdkYMi831iU++GaSsljLW2hdq+n/QgcdWH9nUR7Um3h6fWRM8XaMLb84/1+/p4WfsFVqEXB0YZ
CNnUcNEBbUuyUcZ79h6jrO6VyuMh1S6dHDB3CI1RHIdaDVb0fHQtaLi5MKR5aPyQkM3++7IzqqaQ
hyJdmknZhvINml5DFCPFz49/FNRrFnudbXRMQh7y+kyxNv2pHeqWE3sjT1czyUPZ+xBtTn6YkaOB
gg86e+PeIWpXdGvELtYbPVUWIlpiA5eIlIlj/ZBejB/5b/Fn+UsyXND9e8O+PiZGXAizWH/YxhJB
9ep8bcwpU1tBVfJwRbk2NL5jyZd/Tl+iPaLjR8+xdhknwBh6V0JcGR0DL2jf/dprVdON2Aj2N/Lf
zqHgOD/2LJ5YoNZoHbsRXDhYKN9AYC8fh93mNDvF+5Wgf4bgmsgMXZ/AyxvwfEjU3i7iUVsXMqQZ
OXDTrfaQQIO8KWfijh0raa9+OnOUg4BCcBllPcwshLWoAdsCzYQgteNPuAfb78PD7Kbuj9hDDwek
Xdt9fD95r783LiaLdQjQ2gnMV8RHqLNR4127srJwExeh1D8uzUE191bPSUExTEDqDYJZAAWjteoF
z7XfiqKtZwB1PO0HWLW8pruMXQhpA9BoIdyIVgVHUsWJs4V3H5u0XgoAZwP0Up927XSLsyXzhGGY
4wB1AfECYdLSAOcktgSxGPUinKVA62/nzDN4ahA8E5Tri83CXLoMJpbO66sDTAi8TB0jnysjtANb
lgCogeyibGy5PgjFiIAoCrSbyM989EoAHHDd/Xrl3YMK4zI6s0Xd+Wk8VkJLbEFe3fppAgp5E99N
ofi6+RoSrMXNt7QbXCggeak/uuNz5hS71q1fx6BylZvVV3edN5EyBEp4z6vfcM/hZR72fDKo7V/p
XYPWwvjAN8kVvQU8W3SYRTJdtzsncn/UDyKScW+WzZO0OnYGpRzA2cyQTX2yaZfUrFU0XEA20x3t
9m48SL651x0F10TtJE62l3b5XeNvrnGju60j3X32h26fICcdKC4q+q7oqn7tA4n+LNa27BePErBn
yQ6kSnysAgRnCuozLwdLpoP+aiSy0PHZQEiK83z+1Y0Vra2sJohrgBrdrTx4N+skyxJEynCZQBmU
TmqsfZcJsoLXU/OwYB1iJ593uWIPzdd1J8/alpAIJIo4IIghSDsfhiIs7Zqjw0nY5GGi7QEBAxrZ
5CE/WJNFdBqAWUdCHAHNuZV8LfMobg1UM0LrG42Rr4+B9euQpSZZVkBn4FbPf10rckmuWxFZLARI
z/Pu+q+zVgIcOqAuiEQZFCfOf30qy2mV8xY3++rn3ZehhlXsImXncvlgLJd3aok6gfMEoLAgYyHk
3t4niQ1Q1/WhsBZbxcMGrzxUD/D+Px+KXgjiKI51Hja9F+VeHR+MKtgmTnKGZQWEXwtsKMiSoR/u
uZV8qyPUlbU87BJPXW6tyLHUx1z2ro+FNVknVi7S31LTAKgHK/MUSm2A3qyS/nDdBGtfIVmNtCKy
ozL0nM4H0qHT0IIO9siWeIbHq/AxoivUlxFsgA4H9ButdZikuj7rGY6EWQUiwCeCrUie1fvZ6qBn
5vWBsFYEBQKQ08BLwJuWGkgGZfjOlLDuLeSVZzeCHJ12GHiKyqzp0qGmDBQfeC84iefTlSx9hcQ4
DsqW2pYzvlwfAyv+hT+E9wB2DPAn2iNugxBt2kY27+Yjon83b1d7ih1523Upuiw/aTuxzBxxDLRX
jmXinWhXb+jwxLim8Mq7wF2JM4S/4wkDs2xpukMrm/bQVZ4uHEY9GN53FmeorK2N3ICFmhvgkBjq
+URCWbUe8HLJwwFNBJIAeQ6eWC9rQ+Adhi1xbA9Cl0LzJiVFVyMPTenQfhXRjVR4vOcD0wYRJYQw
GZL/GuU36xFtvIa8RKz7iXzNeAdkQK7yGn+zpgpdi3RACnHYcQWcT5WK9p5ZaeFpCT4aktltd2uk
b9eXn3FQoRcKSUKSMUN1gbpd5lpUijEWsPr1BzIYUI3QkDsXnaJw/1y3xBgMdClgATkLhO86mdGT
QCgW67bMq6EIQQmBbAIUb5OJ8wBhLArJKMCAgff4BQB0AS1WWFa8iYfRqX41w01s7WJeSZ81DglI
aRMQU+QuaJiElqH+HRd1EZbGTfMN+W8ee4bhaXAW/zFAPuBkovS5WVX06C5CBYBdxZ55LXNZsyRB
6gXMN+CSLyQJdT2SEtWqjm+PbTxo9aEqDqi//f1yA11NmlMrqLDTe1cw1KyLNyitwkQ0PwowMT9e
N8EeyH9N0Bim3LCEWDQ7iLlW5MIvZ2drfYvX6IdlBbEqpgpi6YRyfb4czTSYtVYoRah6qCnlSJUr
TmpwhsLaVEScG2w6TBfE786NFFLdDTHIBOGGzTu99SJyOJwMNitjRLiORAcaLXNRXDi3kcRGKqtV
UZAIL4oPK6B/j9qrLtsrMGCr282cwPUy9Q+9Jkwa8NiIvuFkzu21q1olo4kxTe/6n+K5Qui9g4xf
3/34F1cKkQpE9g0yjiB+UJaWuWsmK65KFMyi1vnuTPf6RmOtzunvUyeyqSbB7MqiDEXjZqxDhJXx
xInGWCZ0kDDg58Gp1OhU65BqGlrOYQjCGBj1AUqX0/LXNSUs+4kJstFP/UqrZPEiliXJACHhUKS3
xsIJxXijoG4TvUgiqzNhAqNA/I1RqPW/GQXeQwCe4MoS6eRMU6R6phkt2KfiJ0YBcMu/G4VpoP0U
Kj5gIFMHpYiQRVtLrSR+ZZBzG77L4OXKWPeuoQI5jFsKzoUukqTVZhm9oBxtCLKttnbybL5Mye3M
0ypi1UXwBkYOiBQKoI5EObBZ1goVGw6m/kBkbwt7GXq6DxA5XiO7+NR5IuRkjal4Eg8wmQAiELYA
ZXu+zSDq19aJpBz5Jp1w0+7RuuZ3k3Gcy7G8QZsBKw56eiCho8BIbTUpKxo5LgHuaD01mEJhB34c
Wpbum4famYMqgxQV6Esk92SX4O3l3sfrj85RDq+Tp+3iB6TkAS7dG0Hl5EgB5fvcfUOByMmCYj/9
vu4+WFUi8Kr++600bCea87hSR2RT5Efj3UjtcbP7Tyg45q/m/fQVvQ9fy10LRclHuEeOadZqYOXR
7NOAhAeEUc5XQ2/SWBIk1C3rzZkh72TjkuxvYztFO9uX4Y+1uNJnZq+xvb70L6Zz3TrjBsBlhgcT
9Dsgek3DY1Dk18xRjvPQkl1z8LevobDjyUl/mrDHud4YB4rwyZDmBHhQk+hsZ5/PWxkPQGUsmicv
j0nrKV91Eo6mPfJqL6w5PTVF+YdMl/Mmg9A+CAj1mxQWzw0CTd7CMZ5lZ+OhTq1aJ1sONgww6rL7
Oc52U6Lukm1oCAxAHxfWydqioIygOIAnKN5OdO+nOU6bVdMQfTT6U2qnTu3mL/letKP7OmycydcO
AkTReTAExkyeWaUO8bYsmVCKsLoiFWrYv42Ah5hj3EgQ3YMAPsGeQMCGCg0UQc/nOMOToFHs/mNq
nSHzrm9ypgU01CWYWJTjaBzp2DboW9vgtQnt5akmGjzN3z9rEEf9Y4E6w6bSxD0IynjPrs63NfjR
Tcnb0rxBUFs62sZ2jBMMIpI/0LC1m762f7USJ6OgNvS0rVVSdjCxNaA9apZn7a4vBGszASsqE8Yv
0SKlKqJ6sybWmuK1HAMxOjZ21N7m0X42H39dt0O2DHXzqCQPi8I4tMfQVvjcpZqRZtXGIiMDKLkG
lNSUt+u/z6CnQB+GYFPxdAK1z6Ru0Cba6rqRTaz3LfRbQnFn3iru4Gs30052tccctCf9Ob0d7rdv
pLVdoBzARReC2EdDHGDLjQCt+prg+kexElSnH0VfJCgWDFGvYhMK9+VOQM2iPES+9CPaiaEcZsG4
T5+vW2Q4dBUcbsCL8aYHCZ7akiWBHwsJZmGZnuXWSWsP5yvfxftmeLpuibVx8G4AoZpwgVQ6WYnc
6DAsOtC7yd7cayinON0jtz0Za9ecGiEn8CT63pIJsZmupaHP428f1cXoDXn601RgPzYAODTkp1ev
cEs7v1GCDOyUT9UdQvF3/1g9bDfSu+JnoLeUDkou4HZIy+sAdLjEcYYMoo+MRl//zCV1OCyxg7O1
8C0WFBNukl+Jo71rqD0uuCwLLzoooeSXJRptQMhhuFkCdDzPH9Sb8mPx6vvoZ3k/3OU++oq+WggV
3OvrfAyqr00U2XInazAlmxglMRYau9dDnhO7youRuPNWCHzHtnloPqzBBjzRctZ9ul+Eu/kXKpag
IeyM/fVv4e056owbIESlG9lzJS7W4i11s33y95WKk6W4kEUVxGZIAGRD7xd3vIXQ/C1nOq/v6AsR
1FRDcwZNwFKLnsfTBL0+PUgenK9UpUZzrZGV0jcHsqMbJDZ476KjTt7/fzdcdFSVoLoaTyZsuGjJ
Ijt/IPn5kbn5ney9xDfza9ravyEJLPv5g3yzQpk0yN+n12LHa13Hep+drRO1KzdJjLt2BN9FxfuF
FHSltyHIb8d7YbbRNTG4vvFYN/0/BxSiL+czO6NVo9IVoBBUIFr/GHmNwTk/T0dDip70XUwGM/xa
7wRnec6DApHXastO8zwXdrrrmru5vl15z05mBHsysOM0nxxuOenqVWoxsNpuXAt/hCAjxzv5o4eI
9hxYd5VuzyG3HR2Zryu76Ei0PDHbGgtk+iuY7VxkCt6nXb6PHcnh4QiYZtDhg4B3UK2jAbuFMVqN
soGT0cGvQl+qtBUPAJvyBxo8cV5SLOAI0eT5ry0qUjPUdY7ECAcjui3cDQoVoq+EZgi/mELli5cz
Yh71E2vEzZxMoLkqiw4mGNwUcF94fO8NUCkM//qu500fdcbqQs/Engyp/JMeyqCB3rjwqopg6F+3
wwpaADOAzhveuya4OueDSSa8rhBGYZkgn7PgRuka24vlh2XmGGLOGsrPkJ6RQG6hqxB1igqruQDs
6hsori6BLHuZase8vPQxTU9vb6TvkSBCigiPG2p10jGpp5X09pMfl3Dd6YckmG/jz/nJmO3xsXxE
X3g7/Qb9a4OAe/W4+jVi0fG5HW20NXPRhMa+PsEXyrlAF0MM8p8PouKoYc7MPCYftDqGb3k5yLh1
0N1kfv6q+vm98pE9btwsClm2a7NARVhJsSozyAWEGpsE2cN35HaeEGyOFP4sH3gemrW0pyMk///k
QBjdUBqdcJzyyv8NBTebp27MEKs4n0TqOGy9Cn3VGSYat76zgMW4s3onVN38Rn7onlqIjI8Qjsh9
6RB9xPvuMO7FH5x1ZACyztaRnNiTURYloAc6IVAUe81Vg/ww2JCuw+3K85ysG+lkOul7oS/TTZ6j
AhkwD6hsxeG1VT12VbyyOY7u9GQkU7x1pl5hJMp9C0rxgqda5DQf6gHdN+o7dQ9pocMSKM+aM/ur
mwZFZate9Z35293qLndJCGw4dL8hxved7CqHK3TOyCSdzvTxZXfyfUsf6/+hxcjO7Ih25hhgB5tu
uZdt07u+qiz3dzrX1OHcqqktywZTMXravnvA/Q9p85Xj+ngu4BgJnAwoVgdlEklP09vl10O+X+ze
nrwJS/sbBfK9dV9yghreqKgDOUnD2qYJ7A2u7lnAL5Jx8ciKxIVc20XUkVTFxkytCUY2yRbutkMO
G9cXh6FEdXbqaYF2bUolDAMkLFTg8dxp7vHsqQ+yp7vaW3MvotmHM91Wd8tbDfc2/voyeH6U9WIA
UcFAbQB1c8gbnp95SGm2C1qjAyovo8CJRs21yxkiw4J2bASNzroAtdFQPHSgloZcA6iJkHTQ1vMj
CiL0vNihMfRz8xIj9R6Yj1LiCZYttg4017XEE8WHKiqdXWXHHzyxf4bzIR0Z0Q0eZR5wzKnrU6ks
0CfGBLB2G/KcwPNw3OilkiK0a08NUCcuVoRZWmpwKHTARcsvaFIG0nu5M/zk5yDawUuNnLG3hlqQ
PGmOotitl99l+xzpgfuCU5ljxY1n30Kdk2WbhArYgjy8JZyE99utc9fNq1J3fhj63O4T8vf1BWel
pWATiuekuEU00c+3VN0Jip4nhEPiJP4CdRZ0OJAQSvophMYsaDz0kZ2uKccsa1lRSgV9DirFIkQG
z60KgI1PaU7ADSkS8361fKoDpyBMfoLyByg5Q5bYgASyfAGm18xZbY0acJmhfmztJXKlDDr2dUjo
vxxFb7IulCl0HUd96kichAzk+Wjmuq/aRGrKsGtdpNlyqLX+EIcDUFOcxWI4UiIlBi+EBhHAn1CJ
7LRQo6mLUB7us12V2vKf5iFCkipxTPSpeYqxeD+2YPmjp9Co3RWZu3DmlOFjodWIUgD6PWrAWVCH
JdfRJnGK1jL8rGvHKu04swue3DtjMs9sUD5Or1BxaxfYAAkVVcgSuJTKQadkkUfO4hmiLgyxn9Yy
qmEItXYQOghxF42jaiRKOeeaZ4ja7JGst8KswtC8BpuIBonN57y6+sY5U4zFIf1LAVAACAbIEWo8
jdDpSytZZRi3mQ2sc90fxu6Wm4dlmQE+WAJuD+oiFh0ONrHUVBm088JWuq3nR8Vwsc+5kh8sXwhw
oExUTIiuLA0XNYZES0wTlS14CDlz9S8BatzojiTaJhgSEIIT7KoIWkhsXj9jjCN2ZpfafuuwRbEY
iXnYJyiDI3+lg0LQ73nYHsY9e2aG7JmTEAyShEWWxBKKXgefh1Nh/zYUFMFMRt8JuvxRW0sPjPWa
h2AEyiEPK3QEBlDeDp/+35+n6ft1r09SVKB8U+zXVzUof5cHyymeobZ833mHWnBWz9oPDg+UyoJf
ndmVz6estPqiK0rY7W0wHdzFJspDql14PCI04+bAjgOiF8gVpCFobRahEgcpzoEdj277yhVIN+i8
d0FHNe94pphL9Y8puuQWy4mAMwAsL5hS+RAIs3N9N7OSeoAuQMgQtwa0sGmngK65fVRFKN8aimOF
T81NfhA847sOevun0oJgK+5UP3WvW2Xc7mdGKYdnVmg9MBkw2kH0+WngjInhgEhrW2BukQjSUUg8
3weRkUhSkgFxa4AAlS72d4tTqpb+9TFcWkFzBlkh0CLEnZjBcyuqnOqjWSFCmSQLSt5oWqpkLq/C
cLn8SBYT/LMGpUn0HaDuc7OTG7Tz60CUS3+Z5W20chbi0pnh99EsA/o8ANxfgBI2da5LdCUDEnay
03gPZyk99e7gtPPv67N1ecWdG6Lc2ZQJaBukgbnYLb8n1dFD9M7uR7vAg+F/M0Qtflauy7gNGFEG
PnyygtuauhvP1bDWHkhSkFQMSJoCony+9maNluNWCeBl7wmQ9JMc3juOOV0nBsi+OPH+E9IJ+ULQ
qs1ecpFkh4CgyElCH8G7524aS3Jig4rVBNEollqBjfqg268qxCJBFDs8WF6zQ2+Dwons0e69zvlV
wRM4jumgwNl6aN4scL7keFSufQm1OfKm7rK+xpd0obza/U17k38lP5U//QK2Yuc1/uRoaIn0JDyb
4DTyKiqMiur5RFBbZszNpJTQ1xU5FQOaydA2tssDxJ/KxiEybwJIjLVfhggusrfG6+wUWwpc4/vU
l4Lqa3uTv8tvyZOQ7eH5SebxNLDNLNKi6YI7MJa5ko0CkNHQcHQ1BO2htNP3Rrq7fmYYNyfpkwOB
SFwlwETRiELy2Ir6xABg/ef4ifddHTQtKJzS0/bGxWWyzs6JLZpWXw+ZmuayeeT+Vi0Bx2vSXtQ4
pVlGzQ9DwnhAkwbzBs2Uzk9QDVT5Nkl5iQSsuNpFmLzIUA2YvmM0PZ7diUd/vbzRiDlQbnCJYhLp
h49stmodE+hvWezw9FkJ/Ob6IrEsIORA1wqUctBdmfI5TVUA661IZbjmh1q1O3Gf/osb7dQC5XSG
sRpQK5LLMOlv69ybOqeM9hVPb4vh2vAAxh5TIHgNZgzZHyeuLS60RVMEvEKA/R07Z51uTdSF27Di
dZ1gbDSQvYD2hg3yGqH8myyvpZBFAl5VUgDyQlYfJtP9F2xF5cwKNRyj0XKp32CllA5aZSMlJKPL
IG97MSYNrfYA8cTyEzIh5SHjRe0Sq0ESpi4O4mILyheBdxkPI+f2ZMwZMHzA2IG+AGMidWpidUtN
teny8H2wgrm9a/T3lZcuZ8Q0wJDCBQDfRSielLutxEYbZB3B3xo0O07ox5onsC1xOnTItly0AtCk
qd+GCE+AoT/g1Q65W+umM2/+XD+KrFnSkNwAZgpZUORazrewsnRl1E45ZBKewLNaVVvuDryiCmsk
mgqWFUDFyBrR0npC3nTyGsGG9G6Y3+2TMb62cQiC+vWhMMxYkC4gZBUoogH1fz6UqrCmfhkjJIwr
Fy0iFEh5uaX111EmOg0SphKWBmIJOvUwEwp52+QOu0oOUnR/jqGKLTnF7+sjuXyUwQiRIUSPFZJ9
orZVGRWLmMUJWETAmmwk+SR8ZYJH1MleVF4SgGOMZg+XnVmbABAXYQTxhc3ekG6Y7ahwkO/qgI6P
Oat06fshygHuO940aIIC0OL5KqlxqaP9ZVuFrtDvvqV8f33qmD+PnB0qB0igQ5fj/OcnawaaEz3D
CeMawlhg3/wLUglGQMgYcC2IM+jXkl4AwNvHUhWutWepxMRUfV0fxaVfQdc8vMgs8PiJMj/l70dJ
aLZ41KtQsj942ZjLE3/+2+T/n1xaqV5uatIYVYjzLqi3yDb25S2URa6PgLEOMsCYkEtF0z8CBzi3
sgl9ro9iVoXLEEzPgnR4vP77jFEA3YKED8T74L7osl4vj1utE0qML/9R3z84v876epAwIFsMEhR6
5VF3VKlDv6gdcszRpNn970wc0b+Us1OZI0DeBXEWSG8XTHRrGJUSFLsqbGJ3mINUvdu6V/Pn9Wli
D+Q/RgjrnToOGZi8K/iCFaniDZafzs9DxjFxbRzEBHWDiHoGxkqJcSAIQmq5Um8bcAB4J4I3EMpt
aJmgGPNMrMiP8FKWdNg27/pcXd4fyLKQtYBA2rG9yPmWLeIMfTAtzNUihhKUpMAGgtTTpxq9XLfD
mjDSOwuVKEgM4ho5t6PM9WY0bVeFm7lrsvviZtz8POcYYcwXwOYIr7GxoNtwVJo5OeWdrm+tMSMv
mk6DLe8j0EAyDtOAaQJhAxoMI+MG4UZqHOs4on0I7tveNiJXRWzqXJ8ohgEEvHiAIGUEdBTNQRXj
pTHH2ELyKwms7F7v91X0dt0EYy1gAhkvVARBO6KrWfkod9U4p7hpxUAvQTL/Gl5FnkQyw5ufGaFi
hqKvk2quM5JimR6EP//bCKhVEKvBSioB1/eGjqHy7baboAKhcKo6zJVAfhB1P0RYKIScL7Ueo0a/
ylgJtxLvpOmh5rV8Yk4R4ZuinANSMy35msi1MBU68py5uMsdfQyuTxL758ljA+EUaKDUCozJuFi5
FCPKheu4HZ//t1+nfNOIztBbsWATtYDucPIZrJkHM56I90mImWhtJSkZ5qTUesTOQMuld+VLzqN6
s+YG1WmUOCFuD/Y9tYGqfFWjpkMSQ5wd5KR4UFuGV8XzC8VplBegD2lQUy9qiGVTNa7DxHrtInsr
9xlaY8w7hZdnZMwU6a9Huh6C2X3ROnvJ8N6UlRz9eTcH96lR2tbMwfYwvIUG3ABpAIDgH8nS82PQ
xGWml1VXA4xyWOVD+dlDTJNznhnDQM8EADUR/IPWc+GRtCiraiPrQgURrLG9TtNrJ3jXNyzPBnWc
weyW+/9L2pc1OXLj3P6ijMh9eWUuSu2qvbpfMqq6unPf9/z191C+31iiFMWw7fbE2DMRQpIEARDA
OVCStMGUN8Ve1UBPSCnHYtxqFSpKGGN3LiuBOoKJoNrE0LtZGUqQXEkz6XiHzft5+qi5cG9qrcdh
1OPnR7e1e05kdifhhrjMQkYZHDeYScsWxappzCcdfnrXDLaJpz3G67wMNeiuwUcbF3vpn059Btr1
nHsHlJ8yt7PsrNJgFkEYGMMuRatD5o2VN2r2Eu4FneNR6bZcZacxIQFkiPB2GBNKH+PMtkUtOu7B
HrHLMk+r/Z9zugr8VrFH1Y155b4bJUMpBrw28N0IQ8AczVwWsdDLZGoXZWdprj7abbAaebblRgtQ
FQOdLq47zgvqxmjBHMdRr9SFvPMWwNq+vyM3dov+Nh33QFnCdOjC9Vb1S5gHxdjJCD7cSnASzNU9
Rdn25XspdBMuDwQHoWuUKNVEBzZlBb6WUiViAEqqQt+Gr0blepho5A774cf3QtilQAiyuRKsH3w3
GumoWbu4LIKR9r1cGuY2xbCm0NkLzaPf8ZhPblYCzDreS0jsI7lPyRCuheSKOi1aogkYxtXWLwMm
vfuiZAvJKuDxy96k+AHg1+BIYIrPIyLZfHjVojXHRGRI6dQ7rz7UpPicG2eTH3n0PTclZYiiFPF4
gSOIxnOf0TAV/Sx5PII4IAqIpK6lEIjxtaiS/GRtJEwG+mi/gsDxgofit5Sevj829rL+JRspABhR
Ohmbka0XQdRKKkDdfe4Igd2Wu+WhlIiVrKaR1LzCFX0JXmkiaCVghCj3inEmer8+PzOIQzkxAIIH
fBv4m3qfkdqOdMBjeAHHjXmFeiiweFgfMoKg5WD0MUGSuRmbMIbxnnbBRrcfdRWcWwIqUTy6t3Mp
gV0WnnUmDhHsAghvrpelJ3Mbl0WL4bGr+lF5F90kIqQxvIf6M0Py+cRr8L49NBqD/C2PmqyLu5Zq
c5sILeRhskvsermGuc/Ng/Vb5YzHuOkZopsItwoaIHD7QUcZQTUmY1ZGjhZg4ygd9VfzS3eAfRP9
xg7x53tNvGmipsKQHKauEH/dwtZHTQyLdqFNzeZDctI3IeqKj/nj8CztalCiluBLn/2ep5M0DmEP
DxkYUBCBbhLVAiZ7YSR0sAEF4gAVqs9AjYynDMDQdq24PBzF3f28lMXERNWSTFImQNZoW3SQd0ve
8PoHzKCzeRk41m3R3bwUxehk24hy11EsYetqmLr1/Vmxbhc/rsIdIj2JgRNIMTDrmLWuQrQtokqY
2YorF1wK8zuGAk6dEs3RCfA4lmsNL9usxzQINO6aKSm+atPRf5s/KpQmnKh0/zEvMZZDSQ4pTgDp
duDbr6Vled/MyyhhOZQPZWf1RFwVR7P4kJ3+a0jJzGutv/Vj1wIZq1uJSaMOKRX4LAMhLbygKdlV
1t8f0h0XhukQdH48fUzQWVDXy0oSs6z1AdVwUye5axaPqYcJhsbr8jtMbRCscMTRM2Eu0pU4xlgs
ZShFmqBSfrXtYmT+9DNE09rodhh5ktpDuo0Tr62cvt6k3veib2IPnN/lQpkwqgJTWj5ZaEjQ91W0
A2HzF1plzM//JoRxKADVLHFoYDendvUz+Uh/oLM1ePxexp1QAGEgvBbcJJJRSBFeH1kEGNmC/+SA
jCoYg7k4n/lmIr+BJAntwtUwiZA3CPOmXx3KfyWS0ZIlDedUHeMczmvwxM3oii6mx3TkBKrK9QQ2
Is35fpF0o671BO8dHW3XBrhdwFrBCFR7K+uEvgRf1mxLnWv0h6U66D2nhfzW1uIBguQ6Xul44NL0
HrOVZikVGCQx7IZfqvyg2mvJIOG6eCwHAl5vsC1xrtvNnT7LgxriTYq6CluMMPNST2tTGqAfdvkb
dMKkdKreWQTy/fbd+klGEKOISq8mcmBBUJk59Wtuq+v4t+UCrObG9ssf0Uk9zvvh5noxApmoOwzj
qB5ECNwvv06RI214rv9GI6gATKxANQ0RxU0HtKirYTvW8rBbfpUxuMRL2XE5m3bjDhkRjEMRS7xO
ak0ZdlH8mLRO3JxUlXT+LhhIlZHhNXybMHZY+xK8/yiYsYqVVodLFkKwdpQtzH4B5C6q7bfRU0Rf
2/xoPgDH5Yi8cZ7MWpnzKhH65jndzjTCRL7csSJbfa8w4djpHq1iFcgcjaQ36epCQ56CfCpKiaht
4NJd37Q2QuNfEsbjTsYMwLW+5XV13ZooRgDjLiNFEtpajcZdMK2ral1Obh0dlI/xGb0wB3H7Eh/B
3v/w/S7eXRQyM+hWweNcZQsPVVzIeVZgUcFkywQhTsOLd++pJLAfaB+jpYGb2lxUZIE8IGm/m6Wf
Is1geJLdkIj8ydA7qP7EkjgS6TbdnNP/CaRVtOtzioZ06hqDCrQrjAiObeOzM8gCcPuCojzHyt8z
h/9bHYQxnkzU+3Q0k3KEJ5v/WIRMfz44Fv6OBDSQIUg00BmFZwNzpbMyGeNYKSc8TobnFugFya1q
u8Xcnpxj2m8jKQt9ZBbiUMSGgAuxc4GECJ5fi4dp12EiK9hFgnIlCv6kkwWIiXXJm1HOlccYjWaa
RmtWumknNwcJY+lsw7KHg5jvo5YImAzMewPdsfBX66OX4eJBOQaSPo5aPwGRPHitnRzLF+NQOwGQ
3hId2Uu+crRq/1N6LFoEpYzY4LQUkV5jszlL3aRZX4zYVafeV+Rjw1P424f5tYRzkuBiXXMI5sxK
xbmh/dRT0I/bfe60zfzeYdZ7YJdv35uMG9qjvxZ0BnKgKwGcC9fb2DVql6sjtnG0o9O4Gta40phX
ra1aJN1UB9Q+23bVuOXusEzQI2GrrXOn9L6+/4w79wLb+n9fgQaS66+YM7FJwwFfka2r59ENfvS7
CqiE74XcMY9XQpjLFyDTWGvohN89n2xeU90dbcRvo3ufFpXBLcIEOKiiDnNnQS96cdVODmhbW4t0
YFTmcUPxBNH//0I9Gj0xm2qcoR7eKJD1pvd5vXv3XNfVWuhhXYgQJnkY02iiOi7bCdRB8oAZcKKP
IQNlIqZ+Jxwjf5v4ojqP7md0DcE44p+uJSpzJDdLL0077UnwnwOE8UDyn2rHWsccfb+/uAtRTCQv
53EW1RNEAVkoec+BA9z26uDCLK6yw47HQn7PKl6tjNG5oo6LBLH3tBMkwHhtaXH0nfBHyJ3qobB5
k+5vbxFKb2jSQBIFT2jYp+ttLNtqUsJSmnfvmde5NrhFOFHTXQFoKkLgC7gKXgzXAoJZRMd1qMw7
5R3YwimxkTc/9ceEN63lhmMMSG+Q3v4tiFEIWexUcZ4hCM5LtrvPEGxr/vyqYPpXvDHAYRevW+93
4xo6qRHmONZp/HzS/7Gzph9hauguRjse2FCvV2uBXn7SGmynrOMp29jqVnACjurf0BSeV4oWZlpK
wQ+qjBsTpCyuOtGYdxMI20y38zrK40HGjWnPB7LYmosmYPA/NG4BjEIK0h2dbAqyaYBHMfA5/+KI
aYkPqUX0cAJtz+jQLOWqUrU18s9g9H0OgO3dBhgybJ2+t8U3AEJUv9CAjDYctMEB9sAOzDBGeTHS
Il1AzyiQY7HuPNEt3QXWRnB/954S2fNO4qL67njXK7FsiSRMdWEsunzZdb/Ml1G3k9IXDM/v7IYy
P04kFjAthHNrbjMkdK14ztNSP2IWi3EOS7bI1dxlC6gRS7eLnDLyK8TNbvAUPVqbwH7qn4qH6HfK
s3W3b9QzbhYNs4CBImnBGPLKUPLSqMoFpYvB0919c0wBMsKftUoC8oVJKFx2wFsLcS2SUR+zV8CU
MlbLTrSlreoYG8yLIrxU7g3zzll5sJH/f2HszILGCFPQEEJK7xZH2X5eSGQv/vHxcyA/Qkeyi5Vi
Z6sSGB7F5kQqN/wfVDYqxLRKjLleItvoXDRaAAwqZE8e3qiviz+Ryu/8zDG8Y0GUjYRpaLpXbDSQ
9L/xLPwdw3gtnfEnY9i3g5BAur5B6t+uQUUZefG+8Q1kUiYbH2AHduOo+2QvrNUtmKoJL/CmR3j9
JMMnoDgFt4UpCOAHuTaLOdgpyrCtcYU8QOOOk2e6oac5rVutgeySHNS08URD+COjYk8KZBxdju24
p2TocUUxSUKDHR7y11+QasrcDtGw7MpXzChJH5vn4iR/GINTHMY3edvZij3AXBbb8cjFndLfvl39
37KZZ46hZWahiv0CxvSazCt51YCiZ1oHf4Zd+wD3rjoViEFD++NHZb9qMNG9/TWTxH1ZHV5eTHBC
W/ZjRj5C+8fqGSO8MJkc4LPWdj92IbhqdofmIHua3a2eXsat/siz7vcswuXOMd6mXzJDLnPsXA6c
WbfNdxkPkUNP/3p/0HQAKA5GYdEHLmvrMkxaDdRIM3edap9AKLIrNjzOhju+A8VfOk0XGoA45zxH
8SJAjeVWzYwxCXbmS/0quhHo0lo78yZb9OQ1SBWIGwERPnLM6Z2bD7FoSkC3GZoqkOy+VjstEoei
lZtg51WRu7zlNVkPn+ozTHnW2quKzGv1be6IGDjgThNOPN6NO1YP8oENAP4Bw0HBB38tX8hDZezz
LthtrQwToeVX4ZD+LL6A719bP6396JTP9albJX7rg6XmJB54kNgz8Q9zuGhyBHciLXhi3xmHInWV
ZJWaEeCxiDmrx/gDpHmedZRXo6t58WNLMi9d6UDlLyQmz4+6E5LT4U0nbwfJzk/jGoRPjuwNoFZO
yOLKuB0cy3D7xEN2hY7jASgQdMfsQyIWqyzoJsHaqSvB097bVflSuehRekOP3aF8KlbSKeIFq3di
/GuhTJwIKpYAEPQw2LWP3XZZQTdcOg+hsHldF/c00AIgCadvYHEAb11rQFB2Ywfku7DLZxLso9Ow
VrYgXdhXIlHX4jrwowNYil7UbXgMDsKO1wvBWn6kxPC0AH8AFY83AGN3pzmsGlC0hfvm+WgmTrzX
1yk0HYv95JzjfUko39MiNx3tcb3QCgiGoooELAGJ7h1YT73MSZxmi/AX7KfwsMAMEwB2j9ap9Tmy
WQt2XiUwpUhxQpNgyK5lZ9LUYAQEVglKPwSnx2DT79MXYH/UNbB5u+SQHfp1tY9Fws1psY6NikZ7
nUWncVB4HuNa0dNagOaqCvcakZp98qt6C35UR8yysdFfs1kUD9RPwk55mT1hzesIOfMGXV5uVjh7
uce6n80Kwmu3d3MXY2aP+QfqoHa6j3dahBEgH/N2cMWng3AaBMJtWmN9E+QDZYCGHgWJSzyLmDNX
ihHMs70a7ts/w2axOX2XN1B4+vMKsuIUm4YpHmz9PwLuAGEbZsMka3NVeeZmcfJNu9f8veDqX0DD
YkLgxnKWffWQYGBDgNDR9/EGwoMs21tIRXyvZjeRHL6HTu4DNhK9jWhLYJbb5JFRh+UU7yMMjLPB
t/XWoVcEzRwRiVW0AyOPWbnqcXIRyf2Zt6KDsdrlNmhtjr6flerq3PGcRz4a9UaQ1WLbGaWTNLmu
0qye9jkpEY20NshuQHgjoydft5d3/M8/P08/ZifFRy7krUFNJkLzx+SCMB8PVJ38FuyBvC0ogiFF
6ffEckbYd9sRYQS3oVMhKgUXEeHa3fPsK/bLEYGKwJxh8D16fq5vat8JY2ZF0byf7Z/77eD49nvj
LL96N/QRm8s2pqy/xeQnyNzJu+qSo1c4K32tAf1/fD5iTiMh65/P618DiZy3AbXIp4cHhTib3WD/
+JOTzeipRCen3O7gwDLbpxmVg7TCPzbOn8H++NO7KdHAojDaf/QjEKKegn/9on1im9FuvCeTTLZJ
0nVGDggFtSOeI6udsnobnR8FedllxO3t77Xq3Dz6zZaw71thKMdeNcJ5v93/3Is22JRfS7Lef/1c
rx73zv64blz8vXM3m4/V7nezevc5LvhMJvPdFzBRUh5PST5K+AL9Z+c0O91e/zx6vz3v5Doo+Fbk
yR3ISicr4vruYWe/+juXkBPZkNWHY3LTGTfGHMp9oSIsVEafVTU0FnxNCtK+dwM0Tt9v+Lnl+bvl
MhF1MQQBxhJBgPdaQLX278cSBdNtSvYW9OwZRSTbxrrfPe+xw5XerdzTZrV7egPbxvblAXrwxYvx
z0hR5pPQP4BuJzrWiRLfXV8LQzCSUROWbP8ukMFxunW4BYPRITtOTmESzQc9u1070qrxzTU+qVuZ
IQlwSZwG6YDa+5Psu5di4iRBblwbOnrOjfsiZr+CKI+JHWrDQkHeStq9nqKp/tkCoBYsaybReeyV
N70GaEcFUEDDxHlAnhEsM8uv9cKoJqvq9niSzrACoZvaphM4+T5fw6naocez5fdEoowMKwqpkoFB
fdc7rlVLJBtC2e/zD2TMqg7ZFc1FUDZ/afvRC4joWwmJJC+yOLvKqjfy9Og/QHwEXB7AF+fQ9OIl
JGFiXycMcnIc4NM6t+lJr/tN5nc9R895gpjj06I0m9D0DVSearf9UQG0bXYb2dMbTnrhJsZFbRSJ
X7x0gOtBdyM7KTKfI6kphmE5Nb8scC38WL6kJ3FjYfoFsHRreT2ERByJ9QGKu+f+GZR93vc3+oap
5vwBaIul+6nRrsHrw1SFJZpVc1pO4yZ8VJHGgjsWDhpeM8uqej3EpxzRl7Vu/WSfa5zzPB/Y5d1F
kg6VRcAdAGxCwzjbkVP11pSLqSCdSjitejOuytFNjpj4ldRexm3LoaHsjTQU8nVgd9ALwaZylFmK
lGoJpJPUOKPuJY7xEy+IzBN3w8vEk8bG9HTEKLojAXgABw1G1zKWEoOym2gprPChAmlDCJ8LrHvv
5GhcrByVGxywL0GgFpGgQ2cTCiJnxM31KWpWHIhm2icP5Wv0o6yJeap/1y+T26+zjel3LwFleudo
zs12Ii2G8h8a0zHFHkEdE0mJMw60VvRl39u9O4JEFsnktQQyoWPOuSU3ewlJtHObDk9H27HB7GWu
lbkRD6G4V8jkTGvhENumJ/q8LhY2JAdA5UoME6POlgHCZkHAgjaTk/opWBg50edNPe4vERbtqsNw
MSQ3rs/Jio1cFNRY3Hdr3HEkDEzSOr/Ck70BCfXu6/sTur+e/wljo6PIUuKkXLBtqR85li3veJML
bszkecP+FsD4nixIJmUWz+cyumBk3ckOj2jjpmLP7BjrbGrRWtpxjMS98dSVJK9tOhDkcdph+96C
I8bEY2WjE5+ibXQYf1kPARqcMMjRM8Du+/12sj6d/RLGKXRaKNf5mIj7FoTeVKy1iR1uTofu2ZWR
YvaUscdjppltTnW9c0bkXDXPdNRfRAawibee+7fq79NjblUZBnk/JFjPbIfbBATlxoPsC8jgfr9t
t0aeWRFzrYSsVYumwAkC9+wsToQ0vrwuPoYVTx3PwMvv9o6xSOjXHittgKTgwTqz6qe+RMKH9KXa
Wgd5rdi1J78FIp5sPNgT7yYwb7OwaqM4liFZxlDCaqsAx8LdR57+MbZjAT9PnU84r8WzvHzylc/g
lNoF+NxoV1pj6wfrpLa21Tshd303PQtn5afPd6S7acTCpInqAhxnWpRRtcTA5E3myOvaMVYmiDS5
x0jjx5tjvJDFmBVZDua2MFMR7Uy9O7upb/iBU/iRr7ilwyOYvvWcMPoXwujHXMSUBVgNljbBwtaP
/gNH83kLYSxGo6ZtrYT47QHuJHZz6P3oTC66FUOH2+pxzx0j3jCQLkXGHHwM1wuxlCEXhKIW9xgq
hPocKIm26anaBza3f4UniTFRqjAgaFQgiXrJlgQO+hQ3BSq7vFt133RcrIkxUVKSK2JN1zS6w7ol
aM/a96CYaFblv4kwLgQxNqoKRDkL54raqMlRbeoujU3337eOtVBFP5emhgUNzrCe1omD9r0/NkZS
P3JUj3dGjEGypsGSQFkNbfBKUiPRZR2QdLNVn9fBd9eLXOwcY5X6TM+KIMWKenjFDA9PxIB29yBy
FnTX+P0thsWABZXQY+4l1jM51PnKazyFbJ7luWPFJbyDTB3wa0NH+vT6ClXmgFnr1lmxIzuBkHmX
v/3zg7mSwRzMkqha2JtnlW5J4iAjQeiMXJ63uLNfV2KYY6msVMPkjoYeSwsEpwjnN/pcS0BvOmOp
L6WwHVKhmM3xErfivqZt83aH2oWEykXhx/YsIw9A+6Q5+0fN2HciGefQpw04dXosTDnqD9SuCnbh
ZxnpHdHZ/OHZhXt+D2zYFl43KPEiWc/soxR0YVIOBvV76GwHwG3CLTI+YifjxmO3uQAAHC9ksaWY
0UpSo+rOsvLDMNjhI5CxTou3I1qhdvJTcJTs8gtjDzbiNnjkGtu7h/n3UtlMUp63jaWEZ/HUrGdO
u//rNtfesG/sCO88zlneiXVpeU2jwGqK4WbuAip+UpYMJjY3JirCJlQAkEBU0HyW2bw35E1bEiIY
+lpFgzie5iDRZPyjFNVxGuuJBF8i25mD2X6fckXGH3R+VGWbKCCi3/hTFDmLvCk0sXIZb7lMmlAo
I+TS9hHLQvtejMzvshsPcGo7+ZWOEV2NPUagBcfug7a5tZxi0G2Ohy6d9m/TXnyEBowSD5KMWSoz
hhf0G+1YRU70HD/Gj9TEGW4LHuC5JDHKAo/FgZY7eFbirl5fiGdtt9BmYdSlqbSPALHpnH2zUzfd
LvY9TzqsJjv6kGzpz4Jz56J576k0amso4KPkpOC/rw26pI2lLM4tzvwB06X8dh/B4QY+vcMykVGt
4an0Td3tfNoXEpmtFvVhDpW4w5yIyNZhfEfbeBpXNJ4o/BZjAvCqQ7ZEIsp2woBJ+ooMfFA76iT4
FfxC4qv2+I+Tm1YK5qNYyv1EiKNOWLANlq8dzQdkvx76zeLJ6COJnEwEb0L7a3aGVYXy1oDXdM2l
x7/JGbOfwJjtMYiTvlTxCZOTORHChHIfnOT1YoPqZC/gQgjPPG9+gy9kZTKhPd5KrS7MPdTeBUFP
6ivnV27rzI4GGNQTDyxxL1qlQ5v+T9tYC2M0ijYqZiPtfyrbCEExhSVVNoqpPsdu3nlXXAliTEq3
YLpiJmJhCq5TeWhtAUU7DDDPCJBC3KjoXtLqShwThTd9bgULXdeIUvmEs0tQSx6wvPwUwF6gBXH9
HxfIhON45BiY1UZPDpeFvgHRwG4bj4U/Oxj+zAthuYrCxH2WMQWqEEA5QXvh5AfL++v0RsBrhA2P
UeamjsuqJWOUpk6Zhd6AiejhiIZ1YhLLW5zOEUjogqLPD2AEhAcN8W1lG1Ce0MmQaOLuMbVEbCB1
qa2MpTJDOQ4bHafab7pzUiZAoWw4UmOlOsJestsTtQOWI3AzaTc1O2YL2LhRByrByunNNB+CTX2A
KXQVoh/Ctw4ooAq7fkSO7Yiqi2/ZwOkOm+xVR63b7tx6IMamdzK0pYR29S8TcJfaznZO5PVoWtoA
ZSjd1xa0UoFzWmkPdAYiR8nvRT8UVCiBHQkzu9gGtwrjIxJA8KS9DtSucbYYw2ZAU0Hic7OoPFmM
hjdCP+ptPNAgZHCkp8mj2KfBofa/8MNTRwzgQahbTHChDW76iKr0ra79vVRG5Y2l7OM4hPh+Y6Hl
AllbOL3knxLk/6VVf0thNDrRlSAuCmzoaCNstotj/EDNIlgOjv/qGXJxeKxLha2XpgKMFMi20KTm
8Bw4A/WeOD6ZqP/upYXZUODSBecc+IwZ/5kpGbI7s/TXbU0AI1gADgldHN56wH0wPR5b992oDSEj
6PLArQWZzJnlowE611GQ0EE0/5kc+VXp1s+0kF7vhNmNK+JX+9KL9iVeecJK48Ws9zQWvhQ9OqgQ
IuPIJBz7ObCsvIrkvYWbYUJDKcFCDGeDKJ2T/LnruC9lMZtb96aYdTpoM+cVnst7y57QvYBOXv4j
hN4z9iJcSmJCEjnOp1ZNsCrQ9Xjtx/BsoD8hwFzL7k/zURxqD7NIsMKZkz25G35dymUeP7AzSd0P
WGHjBA/lYUBMqm0xkfiPAaoA5bdIOrQK/Av7BsIxisbVwRXKGvkgCKS00XoZfg6dGcdyE6IzRFkt
ExG3vMfrPQNzKYs5QUkvu7heOmiLTyuR8e92Pax49cF7HvNSCHN4gwZ4VFpjQfTOU9OJsH6lIcD7
fuN4Ypiz0pp2DMLyvG8pEt/DZnRkEri6+72Yu6mNy+UwUWQzV7KRF4OMqupwbB+UbeiWSBMNK/Ut
5jBm8pbERJCdPMrGko1UFOJ/zDbEeLkJ2s47Ie6amMAxho8zNXRuwKfSeD90qVmeMPhH2tf/JpN3
uX+MT01zoS6lEItqnMkZD7EbIbcf+Qje/qNCMJa4LJYWsCYsCsRoO5oQonYfi+KZQXoKN8bp4sIy
/rMELQV4PrCgfkN9WuqrH/OBPlI7FKl7PJuWcmV9cbTwTqIa7S//sxIs0akyBFLXRhBK650iEjO5
vWxmpwGw53tJ9+Ju9J1iOBg4CUAEZzLnZeRLH2XqLKNGNx5SH50EO8X51aEEjw7FgHy84KK59dNT
6Dw88Lb2jn26ks0cYStgFqaoLfJ++16dZDfdgs8BDaZovUTvFHiDEjf3shVvb6mlYA70SipzoJ1R
K5U8YcXA79hyindGgHNsd/lpOugIMpXn77f4Xo7tUiCb6Wk7c5A14P/2BtlLTritvOP65FaH9vTi
f3H29I5NuZLFmPxkMTFTNcHieldFJitGijQhwIdzLt+9OOhKDmP1rWmKO7XBmt5rUv0QbQE1+WW9
/k378n/8kL3SOVOPBGj/5ezmnRAIUwfADAYYDNr8WD7YGB0xErBf9D5OeKGhkXFfbbsDrV9z2w7U
O6pyKYux0FqbKoVUUVn2OT8KMECCLqIO0+aGFaqVjiXwX0DUGrP6CWIJwG8BiwX9OuPp+rxPcylR
5b26GvD8Rd0NGan1Y4p3nuwhQeeI8HucTb13Ey9l0o24qPdqqVqoMAPyXjoGD/ljjz5W0VWc54Gc
UcevGci1u4Pijj5H8D19vRTMmJ8AI0QBxZVk9CkHm3T7mbqhK+6pvRsIRsA5oxP50yEa0TrA1STe
ohnzM8i9iIFoinwGO6QHAGkwUkQ4gGcLE0UnOlJQ9xQMxsP14ZkEnmjGBqlSJRedQS3f5/5TcShQ
arU6IdE8rZ4A2ecZ+Xt35mKXz7f54nhB8VWqVYFdnm19BXK2mhx/Zs4aUGcYWx2WvqHvs+1Ivv7r
Jp8LAReio04xBgnTxgBnmVF0E8iyPj6vTvRV/VE6GpKBD7xnKEenzonfC5FqIxsTamHUQoABmyQA
BPbI3vIi0hsIIl7WMlgkaaMqpU81GVtrNEJcl4VG9ScrSQKE9dE7xuQ3OAkaV5cowPMP57pQs3pj
Gy5EMmZX6SQliUPsJgpvqJWXmxppg27TPOp+ZXMrJPfM3+UCGUs0SXPXRzUWGEXIcHr75/B8NeR3
8Ze2ERwetO2uo7yUx5hbawDzYxn8f11RbfBuu6WN3aT6mYG89U8Pxt3vd/TuRUSjrSVhShmaqBn7
I+BBXXeCLu+L9xBjzAenekOHY624Oo9n8q5WXkhirE3al6Ol1JCkSCQHZEbDCzeGMf/Vf8U8Iqa7
LuRCFmNeRL1pGrkw5X0M2PHucawAZvpP+8YGqG0bLqoeYzVVb08ymVOifpkWnQNf8UwIZ+NYPKcW
h5lmRAZ9vcQ5afcYwlXNRAnt2Zd5h3R2rjcXDLQXAC4D3Q7G7mtHqLdjYeVmouzbGtVIvSZ5aNcx
ET0Tf5AoPI5vPBW8l2jHXAZLFA2g0kB+w1wzTRyzSkojZT/Obu6PsMcq3G77qwZHoow3mvWDJ/Lu
lqoWJpZQ2kIA7a5X2SZ1o/ZJquyt2jEzIqpOoZH4a35OXibeNIJ7r08w6wMXARQZOF1Zdqkybk3Q
ZVXKvv8TPub+4AsH5TC9ps+ppxqc6PDuwv4nC+3f1wsbh37RRqvAVgI9WRLpWVdI+Bx+lc4/pVU9
G/8LSYzxF0JQ7xsjJJmmrYF87Nf0p6pJJnvf37N7OaqL3UOD/vWKUrXR5ZTKEYi4j38i/tRxx3JU
JNPT7Dcv7aexHkEo//K9XN5GMgFhBHKhKsggtmxI0KA93zNQBT8lj81GOP03UcyVE2MLwMME+iE8
pY8p8mFBQcpncBeX7n8TRK3mRVwQCCADDbvyvCbzVXoLBBLHRHiQQlvipd7ulLzpyEja5Es5JkGU
dC1MQQNQB/ZO4ITdeTXbuUtQqXMSL1yFruQIbuuYDoqTpFnlCOmB91zpHoguvRfpy+RwGN0xamBq
hIHBEGggXMG4c/0tqjGEetYa2UFcab/61QJ+gsSdCl/ZL66l2T2GYFXuzLuLd+Ij2DKKS6LzJmFR
mf022rQazUivDvHH4hWnT8EeTyrgka6JFctbxNXZi+HwTvlORuNaLONouynsVFArVwfBF20FmKH0
RV7Hq2lruWlmdwkipgW5rwjocQpJBaE02ltMt3xTW441utNicv0pjJ1d5iqcxQo7kKwXzGLAbDb4
fvQ8DLb4bu3rXeL/8QtbOJmYKv29rt/J3gNLATY1YF9QSbvpblkUMUenW1wfQNaOGiZo/AA3DY8y
p7x0T88v5bDJjVBXMOcsgZzBy5675wX5AIkkR8GtnQHkP4ILhd9H6NcPwM3xMZPwKXJNP/eKVf8Z
PllrHnTrHN1fe3CwdUHdAWY2Aa9mybQsTISWmrrDTNs1JjWAjjr1RVd1te1EQK+i+4ubPVb2y4g+
7ZeMS89wx15fi2cCSlUb86ZvIF7eFM/Ce4xeewFlUmeFNtMdGsMTUv7g5HzutCJApkwR7QbtY1IY
C6qFWm126VQfLF/eJL/mmgQ/dKdxW7BnBVv9M3TyT4560WXc7PKFSOZuo21Gjct2rg/RWvulvGO5
r+Bm+Cy28XqOibVJHmnxDV0evJfzbWaUkrFRcn2QBIIggV1r0UZmigDmAI404NO9U4ZX84aHn71r
u3BxqAJhEDMGBlybzAyzcgVlxmRkVOBX6Bz3BBctQREmjewUlIP7rfJF+UX/JDyE3D1jjdLQ/ySf
L/aFl2ryYsaUekjWgNVt8EbXHrOtelzsD8vptwZnP2/OUVNAnoSLgmEjKEaJjLpKsZom6jg3h/lV
xVxguznVqttbnCjmVgpKlugSRguBhpqXwUQTVSHqbdJXYEz3AFdSChLibYeacMSRc/Oagym6lMMo
B+hKtFbtIMecYflF10xWSb4aFmLyIKp3JMG1A3dLOY5ueYDaOgwXtBcOh8LxaMY6ISrHa99EYOAD
vJTAOO1er60k0iABkaxXg4IjXpveAy9OuW3EhIUUMT+SKgDm6bLR+YAuTLHKhxkXuZCJ8p4+Js/9
K3g/T62dg8cnI+EpPpko6y2YLSKTL27F7c5W4mGAyTqY5Y13EJvQHbtCF7u2WQ4z5gZMYLOpnmjL
z4SWu8KdtzOJT0ikJKvl6XsbRpXhyoRh5ZdyGWWJ87gvRKFeDu/OiZNwu33zML/NmEdVToCTbvDb
FlFXn8O2Q0ZRsx9S8Dt+v4gbChEQz1+tgrnAc2MIGJ0FSbP9ma8SdBCaa3Vd+MuqfW+dj9afwYKk
H+BuwTCCOrdb+t9/wa33AbbmPJwN8ADKiseYSkEt6lHPE+0wDStjM+4OoDMkLx+Hpy/ne0kG3bXr
EwNrgEaR0Roe58i9XRtlo1J0Ix0V9dA9pxNx0Rf9aNm7x5B4Py3i/VrFBGnkNf7VOAiO7bq7zZv7
m3zsPl6e+i2ISr4isvGf3NXuh+8/+P7785+HJ1BjOFsnPLxvAdXZPsy887nV7v9H2nftuI5kQX4R
AXrzmiRFuZIv+0KUpfeeX7+RmsVsKVkj4mJxuxvdaECH6Y+JE3H7zcwu81w+z+tek3eblwxEWYgE
0BQwWhkRnRi0iAVB3cvuiQ40+8EjYr2uttgmmqXM5ruvqkfs9EHmEQ3IggDWRDa3MRheCsKIWN0t
VivOXIEx8Vu1ZPKp2Zr57VrfhwCUECBOA00BOS+1VfzyBIo4Mpy+5qLLqxN271OYXVupnj+kGj4l
IcM6IS8vBvnYf6Afh5Tbl4/FZaVb34kJSgpAgQ+f3UsKNoWc4J4FenTxTqlnosVxk9nN5qmZFfq4
thQwX4djRWU+ZAlXEptFaHLXb4SEV3f9IiGo2mnkKXSeABC2adcQ0oPm3iPfmu2cDofXg26dyLBI
yRbwacvskElf/swz3VyDtMlHgQ2X6iKDxkhjpqyW+LIJQCO0q9bDGhi8Bl0kNb5PAcNvA6KA8mUD
6pT1iwS6Imy1y3eGohw+Hso5BDFAZp6+V2AdjFYqIrDAlJH710zXBxRMBu1NtAqfoGdGnluzWhCe
oGJ4nL2rpm4A+AxAUyFQ2UAq2Xp7fr1YV8oiSLTdC01fl9j+TwHS8jE6yhAEo84VA90IVAzolnRg
xF9EQMLBLrFMFPv+TSLTlBo7mZCVBNE/AiQ4lMxkll2TV1woabvGbBc9/ii4HQcQ2uFcImgA8v+U
rnoLMqlY8D1WuycR+LdamzIcxeTgOd+eTbaBWYnEBxpzfTw2pjEjYybR+2zylaCxozLryEWyuR9/
jPN4SAwNLoBG4lUEJhdhQaso4JfxloJFiw0t+YzJNlvlqNhTnF0Hn18xfYLvmZmz6XsJhl4JzJHg
vkd0xc4ZWLUgqJLia0rMS0ZekIOyNGy/hEgEC4Ykh4FoSzXxVSd369nfnzr5/KT0SQUmDlzU/Cfd
YQMYjo+RlYLmB00VcyXbafgH9UPoh/GQdISMHt6j2z0G2FXuql6m4+yCTBjEqL7ZLzlIA/XkoJPn
FF9A2znAnbdDMGrNNdRMuIDQaQpuG14GJwv6TdFCe2tf5VroFVehvsupYt8qXPGgn6lAhuiBO47D
lXYxMHm+iMnLyIj67ocHPRd1e4BcKwVcPL67JFltH1GLi03Qg+MsIgMHXqnHr/vrKf51Gik/J0IN
XtfBk3H7pV3ZpXidVGVHi686iunQGVrmB2mB9BR5k9Fmr6J+hiQquVDK4JZcKnPULL6207l24z/8
JUrXA4lPaIEjR8USvnRSaNQJn2m7+KXmrY/RI5KL0BWQzpP3FL/dH/kUaI0zr1MeTaSkwevN3kNU
oC1palfbPbwoxBpxiYoOyLk08vL28BFaHxl29Qv+6RFclyY9WTL+OGpsto8zn0KvvNsjjjGjDQnt
eWi/mrAGqUpel0FaGTs0e50uvingov7UTBXZQc6kHJpIl9seeRsJ/hOr4JQna9hQdrUU9Q8z0mci
qKmLhe8BMBEddyIVTmS2b1D6ihCWnLEbeluBekHi+P484HMSxINA+ZcVFsYqj4McjTmsjK7pQlNQ
djzJjB4/NZB/NIdBmxnUH04y7OkaYOUwSyOd262uaCEfC0Pi7iLCnXncU/4F2F0cywvi6xprq4GN
DNeott618Fvvr/E0kDNQ+wChDxrtsMgGc85cjDSLytLFjYAOrxxzSsbBdAV0tCnNjDNOf4vdThC0
xV/gwgPDDmML8nwppNxDdxf7UOW15qinpwlNXGi4WoG2RlYbB4j5fVHvikrlBW4XbmlSt0cbNUeE
ZYUimYleakdfBTaX2GK3SM1iOXe5TpNrMI9pRMqCCs8icXG7jkngil6Z58autQrQfVe4mwKi2bn9
+pjDI+SXc4/etCQNODsKOXjxwLIFwBHjKKAwV3mNFPv75EcGWyS3j1f6OrGjh/4Eskj37MFTRT1m
tuwzefqRi6FJPSQ0aKjDpuzTYSjqeIDdzAaN7bI7QmV35Vc7yVHnBJ2MiTNEbWkiRKOwUREfMGP0
OEWHcEnr7zcvbyDttvd7gYAa8WsBnNoClyNQDeRknxBYkdMptBbfwAFk8JJ86/JtHy5voPf9roEM
2OJFXe/M1519GM2db3/9HJ+M1XEzmEsNLuoaDvLr8nz8QmhxNM9H015b90/a5EVjBsJcXnGWIylM
B+Lt5AOE5Zbg0JzLz028oKsNA1LRIKYF6Qd7AopUbSOu9Pf8WrDS95lU7uT6xeFBFgabG139SJQx
3ouaQdJQcHVstxM5UHDM/Qm6apjf3A/09xFE8DKEcVHlplvhV3KxQwY5FlzD34+feFrIRbcuH3vw
pUSAmIEpkPq5LanXz9tXuzftL91ck/el1Dv3P2Na8QbgVMZtCIAbMqygr7r9jGjUNK42mnjfDaQY
4EHKkMHagUw7BCaoehZn+zYmJDggCRdxdWDUwEFByYN5AQSh5NpG95I9EAS6VbsAJUtmjbedNrOd
v75+kn03S0XN7kfkQ6AWKdEaOwiMlWuq99dsC+PQqJ7m1g9gMHbBWgQxbJKoq/uTSTfc7yVF+lEC
0RnY4iCWAleCbqnfRhqvbaMx9MBkQf4VSYWuIbxbwEFcWdYRD9/+9pDLkeblmrfLt+JoP/QAPSeO
8qjjtAszb/TkbjdQsoHkNVTlkNxHvZS527kyqBOt1SMksoxFtoZyxKr4RncyJR+G2wz5S8FfF7NF
StYBo2aBssRRRmIJ25LJXmmxmA2JEsXUNSC8nVr702cOYnJUqGYCqEmq9WoKGjIqyNthkw2gfFce
G0XN4l26Kmibu8UJCJzQPnpK9/5efPUeukNtj8BjBCRCtiPtzSKZuQEE1vWiHwHnDu242JeoBjMH
oeLLYAjVBIBOgJ8lVEWTl0QkCdorv9CD4s0ycbLeD+yhGndV8wVRHYBWt1soyWJfV4si2wWJ9WzY
LY1YkeraPT7bA3ITTw2KsOrcINnXE0bh5CGW0KjPNUXU5JwvJeBf2aXxIm0hz2CAN9LKqiV0FRJL
ABPg3LyyFzdkSBDz0fGBGglPKXNxV0YLMr6ChyAsZJe9Yx0ey8Asu5lq6yROomYQ1SJQQmgpgY3l
djYFdIWB6UPId+U2in4aEOlDWjr6rCAbDLqAx5no5HpB3d4tCI9AE6DCddahdcSYi5TYzVxfK3ZR
SVQNXccZiT+VgKQ+WWUdcRsSVNY4p5UzuTbR+IknCvVbEdzYiKRvBykGMUQzE1hNBhUJDxBEdRie
ZM14C+xLjrkUQNQq4xGnFPMs/0PQai5608NyZwxPSrwMPt25ctRfFnC1QKMba0XlEm4HonKJC62G
ttzpTgsh8L3Wfvzr3U/THBDNgwa4Dq1PxgCAcXlXSUK5G2snyx1Jer3/+3/salShIJaO7YZ9wLJn
VZoWSlkRN7uAjKDpDXZx9j6zCowJqIMgWYOyD+B20PqG13M7R73U9IE2luNDJy4GcD/5D235NveO
sefmagVZBcGgrMMidLVvrcRyU/aVNo4PqWhJz+5FthJkukVLJ2Y4pwrMbF/YQviFVJmK/BNOD/uQ
BZA1S/x4UB/CwO4Qxu924vCc5fY/LQ21grVXQHAMblM8mcy8abKcJg3SrQ+CARKHXnvQ1ro/k4Bk
9u9/bMAZpUQhMHV14365FkXeKklfy+qDDwSkwZu90hJvnHF5Gf/l/xpBTQcwFaRCWL3rXFA530sU
9UHFzTwuZ188doMJ2F08JLfwEggarXvcLr2keGoUgwbmQfLf/fiR800l8M37i8E8clDCQ2AKtQi8
OVdYAvPIgY4zMgo0M+2CcqEK6woYr6Bbh6mT2hk/87ix20tAhRtvDGwhc0WD/NvxVGXGKyFeh13z
XkQAbhF308tkLtSejIixwsxaICcJcOawwh95sz00j20IsTLjuxBmpo7dY+xw6Pb4tceEXqzlZIQh
KSOy5T/F3/eXhgUoodYlU+gpYmnMF1aKeZmN3nejnI8G5AwGO3/VC9IDf4b4VSaNTCIVNCEgo39F
ifC5dLh1/AYqzNoJFj40vb777/yYr2mu+v5XXQlaf72s9KtAuoSqNy5VWVVYAleFS5qAFzsUn18e
ArJ4QDGLvCFzjrg7udaYQAkz0BgbiRXPXkXgL8e/EH/x8UF56wSaULYPp+ftJXuBvkBr09Sxj+S6
CERhtsihQIOMCAnQJHuEggWH3qizTU7Odrv+OW4AXPn6uT+iK8jo3oiYHVMaeq+Bk3ZEsSJDymCz
aRciOEpC9AQbC6C2N/Uy3Bu2u1Ut463a1o6imMG+PprLDvgdlPmXEpm5Wtioj84y+rtF3Cp43uFP
MJvLrXU+cpWMhxhxhvI4qjkGoFgBKjjPj6gi8mQnn2amYXLdMCbpfv+1n5NAbsfOgElZelVNyjlJ
aWgS84J6SUHeAiwdyKVeJCdZ7cwffSetfIAQVbuhjV0LIQYZPhHBsbx47eqZTcf6/kBLIfyFMBLw
TKgfgu379tuKEYRDzRjhrKG16sn9Kfc9wm3LF51Ch67w/ZmYTASMSdjZCO9pHYSn///XRKidFwKA
Hrg7TbQiw0KKMPE3+hyS/c8xAQ2AZx2ZSZTymCUu4VZ0sQYzI+qyx3FZQ8AgAX8SimWx6Z3vj4nF
OtAZxE1PgTkIuTWgWm8HVYexHKFfltu5j+VBuMjCQgd+9hv1imFYrNWT0toCkCrKzFyyaUh4t1Ro
D4xwEFCA4CA7mbzedVqVi9leOWuUsSm3appx638ks8cpX2WQcFgIcxErzZfdHGlYRfoTEZyGtlGJ
7bwQOF9RQXGb70WojD6FtSlopCzMFLKKc3tz8t7QqxA0bKChg1M+IdyP4QGGbqzl++gnX+WHCDqo
VgGeo4s/y9BOLyJmVHDJ4Z7h8QTBHhtDRZnX1l6EUVWQroGGU2HmqA5uA6J+uZd0IJm+ClENmAMD
/zGZqHChrII1BAU+O5losORjpN/yvQIA+CWWVxLYBKNlCHaNZnF/m07eVOC8kctANAi/B3EicyY8
LoNooqBV0GUM9ce42+ZzOeOJE4IeW9ypoLjHRYKqMHuT9G4/+qFQ74sf71jJO81fPLbgm7w/jskV
Qq3AscKc0beSjZ+6rOoNLpHrvexIlnZqtuHjfQPTXXdrgEkYw5czwAECAyKq1yqKbyrUeSAZOrMe
bByN44tkBEIBQHShqwthRObaGHi1kz2x2fsr5NJW7Se/Li+eU68jUJy4L61zf1jTS5GxxzxCfOJy
oMQWmj2khFfeWrzIq9yWbGVVdzNL9OfQAByFdgTyWsB2MENrRi3u/Epu9vlCQr3QqnWSg103WzTA
x8ZWgA4HgD1eq+X9IV51a29PMeCkKu4kA88MRL0Yu0lTDEHEYUqlZfBWoQn968NHNciGTrOMri1c
/5t2GeOSRG/Mi+iRapl/Zx9Iqal4jSHLqhNo2YffwdxF9veEaAgIII99hbrcrrUwjoaWSZiQEC21
YBcgvQ+oy6fYL5oW+e1oJc64HH+cEoik/D+D9P//emgDqRHSQIXBYR2vgHowO2nm+ZlaQBYYuTQI
VOsGBb3eWhCiVPE1ZRz3cb1GmiHJHwRIa7rW/SWdBOlQlKW9aAjRNA2JZ5UdSNYmTa6V/D4F7aZp
oEOmgZauaKXr+iF9m2Ocu0avtzsIxS4eeViQXiBRf0Ub/po3Q69FDVKl3F48Ij/PvSg1Wbm16V3S
NZhdH7jF/eGxRWiq8CaDIh43PwRt4Hwxs1jVtR9XlRAcOmCT26VhxyDMESwJpf4YtFUcXHzOXHTY
m6/iZ3JoBFNJzW7ubZjGQ0BgISlBeyQUBO08E6sOQ9BraZZlhxZmo8fyrHxER4gHoVmDStNmjmom
22zBbxJQrw5b9K7YsTMe+JN4Gpx6oazmkjOT14rCfvGSQMz0mmyi7/XvdagK4FezEcgTENJgId7m
zyR7z+MdpKEyqMKQeIeiI3NZFGOCqjH48w+DvAj3waP4ql6Ch3btbtMf6CquAZUDCg7KYKvYW4ez
5S76Gv7eaSgUoosABHk06oPoDWMeGQqNU5JQOqhr1UzBo3goQWkbLIqZS3GypakhShoDkXH0JwLX
czuVktGBOU9KpYOEWCOxC5Qow8WntHY30Oc839/P9KNvBkX3MLJ3yGtCKQClrltbehFyHWfo/nFv
zwxj7pfF21/mOQPymyiCHgEtMOdCQna3IZuFOiDuMjCSAufCFgJrXzf80EiyY255FaC4okqy0uQj
hNP8CpDpnGQN8dHxSJqZCfvLMp4r5OogAk9LdbfDavUxj0cuyY/9AuD2OWa4yR7DuKCGfO0cgavB
EtMJsVdlUS/mR+El2sSALOnghgsxjPurzjp+8MSuSUdkUrDF8PftIICc6nJBSoqjqm7Gct0Ljmw4
oWZKc23D09nCcaE4VwSsNOJhDPly0+SK0JTH8kWy5ENzuT+O6R7Dz1MeGRSGqVQTcwsWjacLQ9Pj
5y2ZzMzRX59OO7EUpB1BEsjyQviuqme911THICYjqiVt7BN/nFnwiRE8xgjkRZkm/lH7ZVxXo9Cr
yG/d/AgB+uirHC/wa/5xipCPR3MLXAuUYXA5M/dylnJKWwdqcexFC62yRWHd/30WTITqDm1ARxwG
ITCIC7C3FT/ymcilankUIXoTcxb0EOXFgC7YFrjvDHC3kkDOzpHO+rx8/GT9abEBBDtUwRi0V1cP
+tejk3sV9kfgV0dFsLK34jF7HB7DvQuEpgbkw/AiImPWru4PmHWjMI0I/WiaAuGMimbc27MjB7Eo
u3HVH/vPAJVQZIYaS5hr6PnDCHJdKu4Z2vmJaOPWiILm9wyClMqxb5y02bQVtKA7/Xh/JNPNh3LQ
LyPM1kCqNQmiEkbUxBH7ZeCf2mim/emPcSBxBDoEet/Q4I8ZRx3ole8V6rEUt4O21ZJNB0oyaWZJ
6Cm5ecSwreETACdMcVZQiru1kg6RBw7uDAORF4r7LiFZxzfLrlmH9Yz7N7k4YQl3Jw4qEikGWNdv
LRmVIGmRmqhHgUQPyBchEJkjpJnuaahzICqCBwBimom6sRykg5oHrnrsItuJO/v+mk8X5PbXmVdZ
cRVOUGP8ukeTXU5kxqMTP/67DVRp4K4hskPilrnUgqH3NKEotGPp20prDsAjCw9BM7O1prsXv64h
Coc/TiGhzKIPqptF1dBja6mODy/sPHs+/lhsOHx4A1TA6gAGoHP5+3apmlZu6sQ4Pnj1wuWXbWnq
nBXH1j9PF3Ac1I1HRQguDXPW4z5v3bHWtWOX2R6/aRLTaO2Yc/7/rDB+yyjwXQhEi3YUQNw+nnLQ
Orpmns2cj4mLDu8fkucUtEGxBuyjWSWlknRdbRzLxhRjUq5gyq3sEZH922zx9C9jAH9Tqjg45HDN
b9cnLjPVaFvBOLYBCTTTL+xduAaqqTt7c5WeSVSLliqqCPtfW/Rbfu2FIdJLbyh54yiAOXc9fgg1
MU7BCtISNhfZ+pzG7h+bG1krBNJIFCMFaDCrlcs1eIb40j2W6PpHbhr1JO1yf0P8sbtRsMLJAagB
6AYW0uOGvpe1Geceu942KtvFbVN5795cav+PkcArQLh89XKwUrcT56Y6ALC55h7rEXQ/EfE5b5b+
aToUIM6AbFDRmIwRTeDu4B1GRSR1j1pKFFRCLMUxnL7/53OqId6G1AauHURm15TRry2gpJrqwXXn
jh3a88tnt3H0ylTmwszpWwYryDECBkjRFCw4uuHqUii9yDt5zSmIHUfrHsPMGs6ZOuN6TqoRUG5F
Axdwh4AaURZI5gJVE9+DA1V7p6cAHT3gWCBqZyXHZhNoxI+QTseJMkvX3JpJMWP7jwWjoa1M+dbg
g1xP26+pLMRY99229U5IrbmoLlZODebAxumHmVtvuvswRrSHIemFOcW/3O6+kRMFnVMl7xSX+zy3
9cbxu9f754h9UYGn5JEhpDTiCEgh4XxrwjWGlIuG1DvV3BqHqOftPnMiZWYg9Jj8dnGADEIikj5H
qMIh+mTeojJwIRMWuNEpO6anObYNdpbw47SooSFbJ+gUrX47hEAchdYAC/upfCmavfAgz339dI5w
0+ACRW8xvDPkl28N1IKciJin7KQ7odk8xeg/mvEG2LeAbmR4mUjJGfRsso5mURRJhvUvT93TUBGw
YY2tJTck80kY2X4xE1SxIFCUfq6tCwjeKGYLSZrbAVWNgShdGeqTArRp5vQoiktUynHN2/kKhEQi
6RpH3ZyzDzDQKStLm8H0THJE9ANUCjKn6ZspKM0t29DNI6k5DaawkN915PsySDDmT8BD79LZaht7
K+FOAjaZKllBuIr+43a8kZDIgj80wVlCs92Ptm+tD4z5JzC71wwkRNCYIrENQY+Q9Ad3Dkk4eXyv
1lHtBtwdRxku5a11UerTdvBhvX3pUVQHW6xhBxlpf3KSP85OLV27m6NGx/rLGnMvckGcii1fB2co
HEGym0MbF2RHTaGx0Nik2/dvDxYwjWueWkNEgWKeChwQs5Mk10gar2uDc0XyVbTxjogp100ILAhv
lQ/dkrvUlpLP7N9JBRxWKVEIuqhwWBBkMmOMJF/0htQPz9lPl5s++kBTS3/9Fr8EdK0R0SDqspoD
10737NUosPQIynERKMxlLKQjWgkgQ30eJTP5yXYJ2hM7Z1ypZh6tktbUZ7KEkzuB2tNwbQK6j/CT
dUYTeNyVwcOeao7L0Ad4RCVRSobnr/trOL0NGEPMwAoX8FRRgKHgafjJz9pG/07eG490drwXEtra
K61ftyI6RXszPVGI7/0P+Htmf42UieQrXu7DoY6xnOiGPQ09AXXegl9A7epSO9rKmjFHdwdzQm4m
ljmPaYcqUtvDHKibZfNN/D7Ie1Qm0aPrbI2DFX7PEVX/vZIAuwAQiWec9VUrudRL9FiGZz7ZiMi+
98kKnMaP3oGfy4z+j6n8ryk2v5vJhq/nHUwZxqOo2dG2RaOxRBJLfw7X/vfMTNKFmcwkPBP0aIIN
A6rptzdbF8txlIp9eJYfs7f4HB2Lh8Tp7e4iP/vH6MzN5ZX+ukqBCUTyAsllvMfsS+wFKqQReAyv
Su0RhVbuXTNziKP1D+3DHGvG/zCmgiMAuTLc3sy29KSoSjq9xVzGW3hf3oNw0kxlICowXLIVnIe5
Ev0fzxR8GMQC6D9BgY5npnN0e7ntRDU8D47hWwk6fY/neA69T3+EXTMJOB4VyRmwzSpM2Dl2EWCd
3RCc3eip8X+Sy45TyZqviTd8cSCV+jjObJKJ94TrhXIQysgR4EYT6en45S2HAqflnGAEZ9TlP7lz
1lvoQTokSEkvCyv6kiC63JrL8TBj9o938LdZNtEZ9fnIjwXMNmYMOoq99yad+MX4xj9zc+14f71H
aH66ZsCxURCU3g7RGJI4KEQpgq3C/hhBGv4NKSXy6Zmg9zOjuQuMuivMEiJhiOAKPju9ThhvulO7
vBq4IDkDWSGQ1Go5k3xL7+Njc058MjOPfxmjuNUrzBd5PeYUhE2iIZiHsXLVnhOnKUj7FK/NZB+u
i5kXj1687Ljw0CHbj1w4sv6MKTVP1Q6wxeScLoJjNsdHPEn1w2ug7+h/f5659zUvGIbULZJzMJha
ZoWlE0aXMCbDJv0uPuBrt99jiPXin4dl+qjvOnDcezPT+ddjCzcJTTPXHrMJ1VVfuEWp631yBsH9
SbZBkzR+FE4AJKZ2bO1Hw6lN/sNAgJEtq00zM8GTujudAgqHRLiMbBCQXrcbVakkkDLzY3LOUfbv
0GgWRCReANtkugPaLhsrOnBryX5d1Xtl21+c9NTuwHy/VH4QxBP5FHzc310sBw/1H28+iLmNfNSu
Kj3DBylEXFfv+eKDCg2EX5AtBkQJgvYKxCA70/0ulsdsAxwLKTfc6bOCPKrnGI86yjTBql56DzF5
lezaQVtVPqKTvrmEs2KEV2eW3Z+/Z4855nVW1J7Y4mNjuPExSY6Basbn2uQs8dkWTordLN0d/9ys
anN5f56mHgRV/0WXBVKc8CEMZt1yKUrboszrs/4Iw+3qEyFa+ZTMqsH94T+gywp8FCptIENmmjHU
eaUcFwIMAeD9OKK7OtoiVUTGNRoWrH7mjp6+d7fGmMUP6jQD6D6tz4M5gGHt3XirBzCUPd2fu6m7
d2uFWbXEKDFMF1b6hX/xn+ZgsdNLC9Q42KYoddAGWCYC+tdPvf0tNk7lExG8MfJwVo/SB0iSnu//
/B8eze3vU9/g11Osir7ncgF+X/TN6C3a+OeVUZEI3AGPCViZ5srnf9lDqRFpBpTOVFojuLVXlEXo
aV4mnIVzDPHEEMIWo0bCp+LS7eWPWXd0utLoEkN6Cdl7RIeI0W7NaVmPmClthLOqm+LjSoYlCore
itBQi+EfmvxpZkLphN3eCDcWWQdY5Pwh7MpaOPPH6j21CufkfpXLz3BXRKY7Z2z6EtOyLa1LIRuF
5CMd/q/VEz0/rCkvxjl5Cr+KivQXZde9JAd+i5zJXAr/j5uAWkPTOErkBjY2Y80rIpnTAk445699
TVAwaMlorlsnPYJcvyPt6/2pvLqBN1NJcwhAdiDcpTyybK4TDZ5SFRVudclX2kfyHdgtmk0Se4TO
Wr3hD6UtwXi1LBf1ols229JOzt2mtsY9vxuWoX3/a6a+AvM1jCvCZXLE6YFRXUToDhZ2hbZTD+w3
IYAalLf583sA48aPZ83c8xPgpgZkLpKZ6BZGv9CUg4gLe2AgC1E/W9xysfoIwMuHyTdNdTNjieUf
Agbg1hJzWGJRqRWhhKXBybflKrV68p0C8D6CgFU2azT+LAS0+tTgifaXrR04uqWCLFywA8tfJ4Dm
eYvxMBcps/SAk69idl2mSA1NhejwpAdIhYZf+jpdpVA1oYzO0kYACW4MWMY3AbMG6Ms7/OGhkMM5
4kJzIAFBYidC41E8k/GfvL/MZDEe9xhLPHIxmKzOBFQD8AxK4UX7mWa23eRFZOwwz69QZUaWhVc7
2RPlCKLuPZhOPp/fKQFXtXUBpvq6b3Tq1lCj6EJASHFtsGZ2gsFzXaKkin4eF1SeVVoqy3EZmMI6
3A1oUS3BjLcHIZ61xrw6923/Ma+4saH7hkQ0/FFWA6KTWtUvw5yDS06ywux54iF/lxOkndAjz89V
88TJfQ2hCYhboLILL4pSAtxeoXoUZXkYeeGlBoVd8/AhrwfzB/JZ+wTtWB7wBOhh463aQU4BzWtz
2IgJJB6IYnSyUC4AwH1RZ6af9+sG1+War3spDi/qI5Q9wEaeL6uF2cw88yI9JDdXKWOGubw6oQjL
EJnKS0JcRwGP2AAeNd9EYCquSvjNMvF3DZjhArAeSoTSFnmg+ry/suIk7Gc+gpnqGBgRrQrwEfmL
t+TAawFFbQQYmYm8DZose/DzoCMNqugkd3SC7R2byh6C9+b977j6GOxkgJEAGSqo61Bs9+2cF00T
ZJ1bhZfqPbKRUlkYYLxzwbUvghNPWyQ2vmqRg+Sxh7Dix6kGaS3Egs3AybaKWUIPExKLryppVuDA
c3gH74H5g6geYrCI7KH31lN98Fk88rWJa/LZOqpCtIiKg8l8th+GbRmJcnhpFxJI7FdotaQERscR
DY0iKBAGk4c4eL4qHMg5HE/NolsARLriFxJoXsh7AsB635NzYHGHWQKu6dICRcarKp4iMOigO+t2
Snuxz9SSj6JLvzD20mthJz/5IbREdIhqTr0sbbCHgKR0JlqYVHyBKPhlFpDJW7MdMPReNsBsvW0c
+ZgdIX25MOxx3SBZnK81C2u7Fz/u759Jjweswpfk4d/T+p/KVm/4AImR3OPjy7itji+ULBf3cWCH
ixHB6Mk5bLfPzvfh+9t96fbRnstJO+dG00v/ditQlw99CSiZoUTIpo+TxAhRJC7Si/uWLrh3wY5m
T+vU38EogQ1DngeeB6aZWdIhFwq3Lfv0Mqzlp+YN7FVvPlUiXnKn4au2u7P7jC31EEEQJbdm5cHp
hTQZISgEKM5WREsyE/eUnVQnhS+llxzKn7I9bjznWUBRLsV1AMd9zvWhG+WeOeYaFoaojSN0FcLV
TJbJsRfMxORXxq7cqCu0Iywlq3hUdtWitpGOcYJz+mhcXBvEbs8alBd33Gv8OHdd/uH4YQF+TQFz
Z/NGEHK5Qb/JQhEWDKaF4y8UqI6JVrZwQZ19f1v/safwAtHmOWwo2pp8e5Z6JTF6Wc3Cyx7AZvsk
kmpGm2vS9oxz88vC5LQqfZaI4gAL8ptXmN1T9A1xzk380VneA5GWQ2jLqwBtlo8AbswJXP9xQWFc
qKkjzUWDQeamkNNUaiQEn5ckIR2evmV5nEUmT44M9AqAEoQVZPNoswPzwKWNq9Ve4mWXdNv9cJ8w
9lQ8ie/J2j+jsGwp68gl4w84jg7dhZ/ZwpPo7D/GgeyjyDERyaHb9WvLrsz0IYTxC7jqn33TP6vb
2OYOqRMANDBTNGDdUmoNFK3Q/EPCDjgO5jEKW2MsGpnPsDl1dVE8RonZj8ibdjP5yYmDxBpihlV0
dZLkxZhdJABrTG+TPcYbYZ3v9OXcJTBrip6QX76YOvK5LgL9feE27kO+ivfQiNn6J6QNZybvz7XS
UR4Dvwyub8BUbi2BW0SKXEHILt1atn2kmT/yZ+MxpMJDByWcZc2YZF0wiUgQIMEMxxolaZmZxBJB
Vk4v1Iu0R7KwO1VHfR9d/I30E+znTtofO+PGFjOL9cg1ns/FxSXaBOuauNDYbp7n2P3Zy4odEHNZ
+areg1gBRvxVfJCW/B5o7JkD9ec4kFJBPwb8VpCT3a5R4LaRGOVFcRk/u3dp539IJRGf3ff7t+4k
+4+RoASBNAdoQGg+l7mYRHC8oRk4Ky7xC8rNm5OzWPQbgndu55Jn87ikMsn3Tf4xd1fwANq7wKeL
VofbgSXoxmo8viouyckDz/++Bl56DnMyidqRcQP0gzZhgdcIRIOMEU4RMtXP1OpC+Ys/QLTRf3jf
aWWq0ICQMToeHCC5s9Q6iA+U1lEka580RLFobEIVjM+UPf7+uCeh3vWbdIBPaW/4NPeojcPo6zpX
IwjSQeSXnCx0paYLYQOlAQeZrHipbpAtAFu+sZq5xkR69f92MFjbjD/TFC3aWQzYBjPtM0hUQkg8
lSt13e6rBdzzRbZ6zxaJ9cRb+iK257h+J/Efa565cOI2l4TG85rLuAA3hINuf3itvJOv3Jgg4Fko
QHxpZgeARX4St/0uXc/lS/64XeHOIFdJO01RpGSV55QuVP2gaZuLl5tBvq08W+U23LJ6Th+M7dwe
/+PGo9xpOipJaKkDxIsZcDVEWszFSYP3SSEP4Vl5WEIrfvlzf0tdKbnZZf1thvHR0GWupVwIM4MT
bsW1clY+hc1iAT119VAu3a2jvBEH/LQtOa0MO3y3udXxCMGmt2ODzNQ5h/rHz7+G2XStf38Tc/TK
pKrTuoqbixhtqvZBys0lrHggjjSoDkQHTpufAVoaIYTsS8cUT9YxnqPNvEYHzMSAMgPRNboZ4VGy
kVllVK0/qk11eXnbfyBXxJF6VZD0AGL5gFSI92nMj2iJg8iIBzYe+ge9VVeqVw65tN1uba95sn6P
l4+SDaUy3BiQaPORaxwQAvznT0dV6lbH+2v611GljdDwaYDl5SeOVCEVfCnSRK+xfzJIfpChn3mG
AOSjanVIKUo2BDUIt+ItAT4dt6o2qVMs/RkX4Y93ATIfiLsAAgecDcmw21tazUPRAKC5uaAZe1FC
9hzZ/ausAtQK0J8FneoSO8izoGVmzSliTOJqbKEb48zzKspeOja+31zkB3ndnnMoY9neGtzdaBG2
xRek+3unWAxzrKeTvCNrl4k5O1Afejrn1pfKLpFE8Sn5BTKP0VZBrl1K8G64JFuk0GkwLhoRZyC3
E9AGY559i43E9dpMgnluk2+5nbYzTv2zttMeeqf5MA7+wxyd2f9YZSo+BscdcF5mlUsUj1WvD5uL
25PkKTrlZ38xLg0z+/w/pH3ZbuNKz+0TCdAs61aTZ8exnfFGSCcdzfOsp/9XBefslsv6XNi70UBu
GtAyq0gWi0Uugt9e9Q3UxHBv0uVc2byHki33wCrXvI1ysNOk6w8OmdD5UM5Cl/JGCzW+vvQ7UA2s
lMhAA+2TylpZ+n79s7ITGCoAFcYyRYmRgAFJ39In9xr9xkP9Tj4XD2nGyO7NxNbXElFLOg5pPgYS
oEZwV72PWMN9DLoypKu3/K7f651Rv933GPRUPjICBW8z+KOSdj3Uk1zbqsaPQlIk0Bsw9pRv7lp9
SzaKsuksjBMGbwKm4yUvXmqoLO6emxQBBUx3VcoVz5HJi/VFxlFe7tSl/qpvi70wGNx34gRHZp0R
OTav3DpSpmiwAFsAoRFBaHctqTwMYZEoXf1YdJYvIDGSpZg2E7s2igqLs/aFbNvAOM9uj3Lw+qPA
FlED+PL0W7ZnV1CD0Bt79MQagrZqG9MfHCRqMb1EtTBhrH1uGepK9utaSjJdCU0JhEgIzdiUlAjZ
F/JQ+fyjcBbBiNMtxc4cQffxLTQM1ZlDQnyMPB4eVJHMo8JCOYlHHTUPw+NiH5slqMKeT5liovCU
yc94Y+ikJhOdbAjLSTEHPc079hYLN9aFAbyJqCTCjXPhG+I2Y8S5M5slwhxg6Wj1QQAgU6YQlg0v
1HUuPQ5mKlmxukzMLDa1ZbmJSrtwrfiVYXs3gTV0AslYkBfgTZowdV5rZK4MGR6TEoxoNhb7Ei+T
+CdsfUftkMDrMVTKLGSECQzUG39GoVLhpVsoMSdxWXRS3zE87bd7lNfRrtm5L+O/VhAiHmYgoFxC
Ro0rJR7pmKiRhsX4wxiPExizLXZGCWL6XbpEZRpDKuLsr/X+GoySqvWVNBxDgOWLh+SjO6CzrSqs
WMeMXmVTo6Q2XQ6GxYzVSZB8DYvBREhZofcVgTqe4q63MOYKrXDT0Dttfw2n8FVRN+NS6e1sHXzK
mGyaA/S+oDc3YFKtD15UtCOjdv+Ge1Nrh64V+DA9aWevMpweY2ErVj/LDAasAOwBqDshNUDUwdqU
cRQsZD09gT+W83bqYpe8CR+S6WsGjwnDaEYol8q+W1eOuGNOg7iNK0BVDxsEXTXQJYh5vaRDI/GB
iir6U2Hnu+wQr+VH9RFdfmDdWqzHR/3dP3UXZek6Mh5z9TVreObNUx+hyp/iUx60zL20xw7IJ9FM
17kTbZJlvU1X4NpEdgOd+UtvrTrhyntQ1uKjdIyczBFXGD24ZL3v3oYDZLaNDhJ08GnA7dHNyIWa
530RFMoJ5YTfeYbH82Tv7ZKdd0Qo+cB6vb71f2jax00eg9HgilAhTukyPyzUqhE59fSK9OG7DIpW
8Mg/5PvFaIwhs0nsNvLAYEvUpeC2QlwfgK/3uWqLqmyyWD+1KxCLvaTnYi++uU63W6yih3BZ2f4u
/c0cIH5zlsAb4Q6PGxKILUkj4jWqm/OhNki9e2oUIwDvIwYheMuD+nTfSm+8EYVCeSMhdvOkAzfo
KTGcl3/twKmPE580yfUumozj+QEfbw4DUlQPl+6IosbcQGHY8r4Yt0EagQKtKdr4cAKDk+4aqohD
sec6yT2Bs7g0uE/dSc/uG7+WFCMMTPdFPzIr3Yl5XXlU9Paj+wqtdIQDGpMkriHdgffkRhG8M7fy
tkFrYci8bveo0Tk3K/5XuV8cshfk2liR2s2pCFjoA7gr0PhBSJiuYZWuUEZf9v1zIjsxZ1QmWMMk
PJij2N4unIoRa8xoIeizQC0F48ZYKTrFiKJpvejSwD+nePzV8Kwj4cnKxRzT93+7gaQnAmySGLsJ
TwrjvharzFy18Co/PnsgMFqqv0skcF78Fw4eZQdC5t/KV894KrsRjUKkFrIXXQ/DFrz4LHymeD5+
wWCuapeCPJDFk3hzSlFAlKLIXV94vAfRAjJjRzkhqBal1f31u7FjCoPyUYPYYrhPBGHao24jdXD/
67fmRX2eOmhBBA/OLwmf9y/ZAYXilnaI1FXzijolBVmnEIWKLOdBfvGVeVGQ1OnWupLrVSMgO/tX
9xSLaKhUHu1FjVG9X4+uxHAgN3cECo3s4cRV6Xw7aiUREHSA6AN2j2HjoNh73OtHmTWSbg4LNGA4
utFATfoor7EEsdELoRKxV5g5ivJGkEN/DhjpuuIwhojZfkEM53odcTYjOIJjxGGJXqBrtCQZ5aLo
evn8Gn1AuODkO/FL+qx+th/Ry301uU3+o9kIZQSE8wLFsmDyuMaS8rGp+EiRz9vOxFhfb4VezREd
lD54t3vzrbp8fCArimcHVofarS1fA1M3InAFpVHtSzIK9SMV1ZThh7f2GSZ2G+VcSYdX7mvpeDnF
7KpRBMg+P+frX+46Wuobbg0SNJvVk/bjWG+27Z+lRKngNRjaEfxA8LGUbbniM7N90E6ShzR3vQl2
KuaytwfVtf59px+i5ckOorbyGjbORn3kQyxk9CxdRFSkBrbwqO25Pco97fvacnN+UlCUW9TzIhZC
KO3ZKh7X7TPHuhywvk+5RE3om6h2BfksPmLeUSha/nFIrGY0PYwNrDBSCn0cG/VzHGw5YPnLGaOD
eYMDFq8xZI4WpY+5xHW9l/rKudxxhrZ1d7XtPkBPltWWRVZxGw2T1OIfLLrqIkTnVqEqrnzml/0u
tIxPDI8r7WzHahu5KS2BblwBUSpZ+cEoc4Emn7VzeXEk0I5v+Tf5mG5REAb+UMksn1C8iQLdY8Xq
35o5gK6xKb1si14a5ESXz2CH8rbu8WiMS+5dWY5gQfd8gwk441CuZKWUs/B1LwLLmYwGqRHDhEHZ
uiSjg+9bwG0unFpRSkWTHPPHip6TUd8crtNjscdbsWuVWFDJbJ/8TfPC4k6+jUWu15E6DVBoV6IX
D4q5WGbGrrcZNn3rIxXcxVFrAUIdQQFhPrVPgR4nJFTWzvkr/6056D3RbK7CjPQYsQ8q6HxWaHJj
5ci9gvActUA449CTSYUJpST5pTSIPjoGeDyfoE+A8Uh0+6ZKEHCjwG1TBx0RTdWScH2gB62MJqa1
vOl3ParVqh24ZG1WMcTtixCFRC2eKxWDFsmKfykdbsWtMAF5U+zLFVh1bHclPAZr1IZvSmZGinz2
6qihYCldj/gwaLoRsN3GPwYr2UyPwuMbmmnWC4dbM1T+5vpCgVEqn/rNyHEoW7hEh4sXGfJ5BPFj
uC9WrOqVGVW83jdK1QuR91xMAPEv3Gqx1Bxv434ptrIRUFHoMxmeb+yKEotSwy5ZSH6cQqzg8CC8
pKgz+Gt5qBBVbXtdrkbJv4S7fFfv1I236lfS0n3gHot1yOi8uHX2EIgUhZLyV4SOtNYjz5OpkVoG
l8xG7TOq5mNL2bZb1YrWo0nYZQlVfoe6med/rSBkPiHq9dEmD/oiOjpuMszxcnMx/DEC76QgjxV/
a0t5y6qhmjHsayRqz+QelFlxC6TaalHojbYA+0Wyq23GcopEp68N7BqI2jm/ywJ3JCKBJd87vLfH
T2dhKfvB8U/eG1KDrMjn1sau8agwPB/Ckctr4A3wV4TVtHEaC4kJ4d8bM4Dw3gGqXtKKSZMaBHEi
F5hXFaIWsyFdq8Jh8SDYPl6pWLN1botrlGsoKqLKApSBILMdXgq73MVOYcbWe4sBxckqsPtVlxvD
UXxYPBRrxeQxZHg49Z9fBZ6yGddS1u9QqUtAmKC8t6jxOzow7guwjHq3eETKkzcHO3Xwgr8M1p3T
vEbr+Dk86EsyaTZytDVTqYh23ijVn7VXqWjMXxQLhA/4IZgHY+GZrjK5U/3y+RYa5b7EDCvXdm1W
QeptKhS7gHJ1UMtiBDIoLimTiRIxa5UOmtU6amlIO98ct5jjvrD4h2JXf2zM8DHfFy8Ci3ro1r1e
41IWlIBcCQVwwPU+ZFSViQIy6qyuUqJB9IJOZaOsps/9gJTaEavhUDnzS7Xcc+L861EAyOZi7BfI
hUBFjvJlmo8+d4W8bAZ0mPBLeeMu+Q2GxeHFoHICPFM0S3dZLcuVsBlRLqc6GarQuxWL+fb2yoDf
gLZgEqWhRA+/B0sxyXZ042KRqV2eXJrv6oAiPXPnrYtP4SncC0eGO5/xfWDwJYRRIKomLTXXUHhN
ROPpmKSXEtQHoyXgzFqsVUxkTQ19g8zwilkGQX48tY+gdpfBvYrsLIi/qHM/BesYCPzS9FIZBa6v
nq2bR/uD1EEeWUfIrHBIO5PbFxlmTQUzitYWee1m6SUyj6zr8e0mgdIdNOWojCUVpHiEvF65qIvy
fhT7CNWdFugOBwwRsewzOvVRI3N/k240nyAhfQ6WAyQa0J1wjVS4izYuxjG6RIalDU5rIutaEt6J
+zC31x3ggGIEj/2EFw7sWtc4vFymXaILMRqYUKh2kKwKzRYYlWuHhw95FYMIw2Ag3ugChUhpn9o2
7dh6YozGw3y3D6RN0pngXzWL0SH8Ee6J+RR2c/aSsUg4ClEAgNY3cONeyyjkC3cQgiRBdZVmyJs9
KozWtT1crPuS3ThECoYSLNb8IambGBZsJk9v529Wzvo2OKIAKI9b6bkfezkA3KW2rY3dQbJDw/z3
rxkUDOV0ea0d87wicqBXMoTqLYyDjwwh49i+zR9QOFT4oASjW+kJtqV2egciOY5nyOuF4ZnaJkSN
3/3dmbNdDMdCgSPpscUrLWVRbckvykAicKB7qdfi78oCfw8GKbNY5G7yFESuCRClbn4/hkOXB8nl
tTDQv4V608RhqNrtRYpggFIYj1y4DECrr1UaZS64lg4ZMJwHLNt6F+3Oj8xYcsZUr1DILXVyJoWL
okAVAVDAKygYjrBC6SpynU9ok/1+vL89c4uGZBZemeC6UdVCKUMvLNAPEHjphfON16xH5UzoGavV
fZAZp0r4+xSUjxHSd5qjIit1qZClBmeD4b5LDym45/h6aVasi9qcw5nikHWdrBuKvTmOS4HzOrqG
vje8Sx0bmzOTXHpu0aY4lEpnsdRLegAc91EEV5D6gEugzVA14rWujm5o2hSD0ma58DH5Q63Ty9Yl
k0Tjr57VgDdrmVMIyq9xlZa1elNhueI1UkYmZ3PvknlmPJvOHXVXkpDVnOwKP9aSEgiQJET/gVPu
FCNdrLXyJKeosH5iJcHmToOpUJRCCwL4zIcKQiVG9BEFhsmqdycLf2dj6BrIWE4FtQRR2KVey1a4
YWz7rHee/H66ETVPZVJrj8+rGzc3FFs1DqW5+hrQJl+83DdLlgLQ7+daqXpt6aOtdzAbUzOSDWcW
VrIT0CXADH4Ztkkzq+k937ZZW5J9QSDgiKEROYHDWQxtY5gmHYaGndpz5Qhlw7S9c0sKAc3A8lib
xNIByjizuB+6IcLCFd+hI69/69u1Dr4IOzoPK3Erbj3r+f5WscSiYpwu5BQvHwBoBaffyW6zYonE
MBuadStzY96VeAC8yiiBlz9By7C+LwILgXIDXV5wzcjDMBf77ej0BspfWLbPOGfow8yXvRFd1dj8
DrWLxbK00eTlG4wTczYG+GOhKPS69mdDE3OiVrVEkwez3RXG8NU5m9UCrSFf95eM4QzQ/noNVXqj
nJQSjAatCaH+uLOfwNfaGfJL5aMphVXgMhvoTiWj4o5GqjyB54hrcyxlgcfqHCwO8SY3WUs4F+BM
gaiD2hM9wfXyH2eggNZlYZbOaCmrcitjdqZpxiZjHck6/W+fjQKe63X0qoWclRIxn8h4x9xg8Ajt
nqIHlhHdP7NvxujUbhF29YD1wzwNeV2Br2PFEOS+F0Vd9bUgfMf3YlBC93BfrM+Lo781bXPB6oth
KgKx5cmRneZV3XECBOG/DczpHk2TzFRnedH7HgHTx65R2lQSMKoHYVRnIv2zMPEk/eCbAUYQth8p
KFG072bHLVObdaGbxyWvc0gpYO4WtYiRV/Yex/nw3uj62Vek6eX5/j7NO6I/CNT6JUrQ8XwWpxfh
nJ0w+HwjIYEVLu+DsMSglk8olK7kXYBAp/VT56yk498BUKEUr/YBkhcASEYjRi/U4jN8uo/wPxTt
n4WiU8gYOzx2wwCIfQdyL3M82FJqbzDxiHELJWtx6wD+4FCO1PVbxFVplCJHwD+DhP7hKbYZtsnY
c7oDFLq2kIsaWtWBNAvdPy+9vcn3DJD/EbL9EYTynGHeKkOphXAxaKtN8CDPGdGyssJDvGKZJ/H2
99aMcppxVyZSUuNqGO62YEF1FhJIid7GfWquWMmpecf5RyoqnhKKuu1CJUCecvOKAeRnhii3LxU/
l6k/36csPtWrQCgb7I1QbTRDEC1BMYQDd6gs3kic0gBdkG+dTtHvwNR6Q0R0xXAI84oO0mt0VOC5
gKdpb0WlVXK/IelRsFD1a8HQVnggQW+FyTrriAbcbNsEiXILKCht4lxBlln8XYD9GSkdHxxR236P
vlxGsD1/tZtgUR5CS9I4CVpINaAOyzO73Ydpx6vN97OEKEVk6P5s0P0HjK6sR26sG1MOYP7aP5uF
c98VzXrTydcpD7Eo9MyFg0gvz6SH75R8nu9/f9Y9IBVKOgMwb4ue6VagnkEB0zBO7t6ykhXGLCYG
Iqv7IGRvb/Z+AkLtR56DoVfoEecsljhIl08oQvo7BIkKfksONXG+hxDbfwVNI1SrXvIrRng4u9F/
pKBn06JF9P9FvaflI0NjZ3d58mkqwhWHAG/PFRZIfAa11AajyVeMfWYhSNiiSeiU17keoX4Wrgzv
gbV9dk9/KQLlll28zC04HQDxsUVDuM28Qs/7qskiUd4YzVPd4GtQ1cZOTr8y8wiGy11pMuRg6OoP
/dxkoWK9lIAElOHx9Zf+gQjz66+MgXa5PtgvhEYEgH9BS/cSw7zL5X2E2WNrslCUqx2GOskUvORc
4rX3BIYRZrp59t4yAaDseZHlXBGTe5K8fC4taYseSviMAGwefyUI7Vo1uRvDqIBZFAfPiC6Ykv3v
4y/UQYNpXZbQzarRz11J4eJCUUsZwhbczDNzcIzUY2nUXHB0hUId8zmq1nX8yfDgJDm/BGMdrXs8
1Qys8H7Gxq9wyP9PVFfIirTniTS4/6/Jgg0s3Z3RLHQgY9wweHpwRaErfyJZSn2QtWW4iTtgUALR
X8HY8tuqatQKTiGoxRoxxmQhcIBw3zGn6fkhd6qnHDOThGcz+vINhrXPHH9XaNSS6XkmjHWuZpdX
d+/whSmjeaZF9FP+vq/JLBzKJMEm3NVxRXBQF4MxPgfTPbAuXiwMyipxhnCK2mLlBlNdYi4jTnTU
+6Ah/XJflplzcLpmdKY5qrVOiwiOVbZG1jKTCTPeBSQMuACj+gEFAjy1VnrdCQI3Yq2C5w50H4t1
sMacpRCZJZb5zyWyrqCoJXO5Tg0zEVAKyrI1XFocH4yH0ADfHgz+hZXwmd2hP5L9nHATA61CqYlC
Ipli6A5ntuYhcr4Zx8u8t5mAUBEjSEv6pukBEhnhejvY4wF5kidGLMREoSKWQal1zeeBUtjych9t
C9N7Er6fhhcGEGvJqLgFs2oiVCv8LFnzIazUs52+f9/X51u6FUz7Ab0MmExR/wJ6OCp0yTqhKztN
Jldkdx8d8vWwSQ7u8uJawT7YoyJh99Y/D7vMQjmCfR97JtrAoG7wnqHzG/U+tC21aYrO/VLADVCw
8u2oGE+BZf0dBKUPrYbrnaR3JC8smo66+zizCqbmIrMrKShlkDhRHcSaTy9ZabwW4A+WPCNVkA9+
ZHURzVnsFRSlD00tZwu1hDSVHa7z2HxFH3dpFrFJ3h60NYuZZsbXXcFRqqH7otB6CeC2/O8uMIS3
+3szZ0ZX3yf4E48A4o24HtG+eRkf8NKtlSY4WlJj9ZytxNN9qJng4AqJOlcLvN5LngCkYSma+2q5
+Fz9HQB1lMqRUoaSOpKHFN78Bd4vhgAznuBKAOpY6EEBn6YhTAXp0bVsl7HxsfpmhAMscyS/YbId
RReIXRNBkQPUyjpDYw/SipVzub8RYEa4xigjt1QzDRjN9z5bylb+7P5b3hbSBvSPU8GY6WuESMLU
cZfHTrhPYDi5dLphZpbJOGdYYlA27xZqKywKiLFtkax+6v5t6y8lA2XnsVD1ICDDi0Jm7AMjtE66
HbEmeLFEoIy7kfPU66sBuQ8eD3OxVVgto2xvJl6+2gnKvF0Oc7uEmLiPYKOb4Lhgzt4ke0mlVq4Q
KLPuo6ASXRcI3Jbf7MnLATpWe+cJjGiMmvX7toEJo9daxSNPPVYadqQojIVheniNL1ZM/z7zknQl
D2XleYbx2VGNPXnF/UI0eVszi532vGGEFff9OmjMr4XBKIJMSmUIc1nXBisQZ6wUHebBMmU9jPFx
vrVAho6RLfu6YCZUGSv1c7RMfFWWJHLV+fCHnSk576QeWjWCY8i68t13u2CsvF4pV9Z8xc2gYIrh
OPzZ/MpshtOdRcD8AZDYg/lNvon31QW6m1oJRqKhoigbDeXR6L4YUZBEfueNoUxQqB2vUmkMPF2E
oaw0w6riVYEbuFODCAWUNBkI9WqzXfKob80QWEQHdbmq0ULTvHzbH/zDhpVLnHU9f34NrSKIRwOJ
4yFzZGTvhfWGRh3Gqs4q4QSBOgQyMcu8wgVCXRu6yR23Hcz1/ok/690mEJRqRG2Zp2IKiGdsmwqU
zDXuI7CEoE6BEA8knFxDx+PScgJjsfMx0d5kqAZD/35eEyaGFDd+IXYdQBTDb43Kbi39wQk1K7vc
F4aFQx0GcrOogqLGcg3mezk6ulmOpq083QdhrRh1HpT9IqhU7MplW+4c1OdZ5XNp3odg6S51EARt
10dZBwjtwWm34Yrl2VhqRUSc7EelapleVNiPOsPokRrcOuf7ArAAKFegpyPeduH/L+P5VcGAEGZt
8axr/mMYPxfOiQRy2PtR4uNCCXartW68RofewNNevPGc+5IwtuKH/2oC1PRSXsNC0kv6mRkPsPTg
i2Hjt2T+JBCbyEIZecU1jdoI2O3CrkHBypsK3lbAN4vH1gCdIm1pao92aZy/WAXhDE0WKdtXZL8B
+xJ2KTEEqwqNl01nKF/3149hkjRv1DAW+ZAXwAjXnb14/hSWYMD+/Xf+5ecVeLJJ/aLRc9B+koNa
ydBsDdbat/LwlyCU3UtuMcRol4TdF89wYIdkDWZck1WiMveyeqUNlO1DUeqhJQpn9fqyaZDCWteX
4jVy5F9becWC+9njO4c2/ToZVm7btRWU77XdCaod7PaXwc6PUY+eoX4jPZtm31uQU4jsby4z/2Nm
Y6L9lKsIGy9WxBA/AOWh3grN6+eFcdasxX+5sf2BoZ8v5bbvUp8c1q/8cjv8FGoMnpX9uq/t83ma
CQwVE4y+luaFi93rcTSgFuzrwzXTJcOm5jL4Ux35icQm+o7hXumg+Vgz1FN2tuJb7sJCKg2PK764
x0RNeA9WzydTMspZBG6gZQOxMatOjSw0PpBHC5wV6AX/cgnl68PJ78JikAMsIW6lyVOwfPlITe3I
yqgxfB/9LhXznKslgvJT9goy8HVrs1opmStGOQy0mfWJ0gNin6wcJ/xKMW+NxUo6Kwa4akl1Ceaj
/HSwTzQBYyKLHtNYECmAO+ktWwu2ugr+i+ObYFAWmkeBygkxMErRikBhJGzk12HLSqLOHhR/UG5O
9AKzKxpRJbFb+CY9ohadFLxqDFnm04ETGMpA1UWXjBrit4s1mP5Rx8BJzLjc1AfGoX4zugsNhCAZ
+WdjfliiJhsD4sKFV2fAifIlpj68YwQt2AIM0waxyXpzqC7bcM05i01lYLIaLBY9S+yCZWKTN859
8iMom81A4KLmARFWzLbeY6OjwgpnyItvcMvEYp0l8wo/gaMsd/TdvOcGKMp2L5ao7hVaUigiLhmZ
BSYOFeYHSdYlWaWRq12C5XttLW8zfn/f90MMy6IJqMukjQOPBwhasYrnrdgZuBmhIeM+CvEB93aI
Ou2DXvddMGqhLIXMQO/AGvqfYv3JphA5J4o4pIk/FC1RRBWjD/mAlb1gSUB5h0Cs0eLT4fs9+iEO
KfNpn0S/d1aIPrjFRT0MkYIV+nmqdH55drA2P0L2gEwWEOUZ/E5EVoyDIORtXzQfRjIbJz2VzBp4
hmbRp3fbq27mepAoMcDGZTaG//jcoFGWe/CPIFfnly1eRtG6ol3u6xrDw9JcndyiS8lTLLmF62fu
ob0sMGZC9VlzhGfFA0kAqXdDoTVdxIUerBL+VYfTaZ7rbbR+itizamevfxMMspdTpe6CiOs6YGzV
ZbrjNwImCA+S+fHf7pkL9LDqpEf/pitc1MIo8IIgw149Ywyjwz9jAKMCdg+W85y9Z06AKJ+mtklT
FTyGqsGjgc4UHXKsUtu59hXwyfyRhYpHvFQYhXiMSCmOgOh0wGTp372Js9zyDVaWeVbXJliUX+vr
fgAdMtatjcwD2DhwgwgwP4R1ms/rwR+RKOemj4sx10LAvI7WuDuqD83ukck0P+sYdB7kDTq0WVYp
D1e14xCHXEqe+1sn++g+EJdiNuuQGbIjYkjMfSudj1D+wGlE5oluVyGYnTk+x8g2c3SGZ7CLGEfM
/X4VbMYJN3+OTpAoj1foqd6GCpB4UNk/+JYMWuIEArGUYVa3JziUtfZ92nBSXaCcBXyYHM457j/0
/+oaqhRAJEratOlH/qaT26hLSqgbWGBUk8QdJN3MruaeO+2mQNSSpa7bq5i/Qcw0OgQgjG4xPmb3
qzcKS/yERlS74lKb/2WjpqjUAvJc7crjgAWUjPE1wb2yBvNfi5wQC2hO1adAVMDYCy3XD0mTXTTk
BeM32ayMU2qMdnnIN2eGnrOwqGgxDnkvrQvsWe0gghtsgViVU2EoM3yFcx9szh1N5aK8qzI0UEIV
29YSliuMlX/LLHAostwRSzvI/09MV6skPVd9wGCQ6g9bGPiIHkAfCpVvzdoGCbcHN8gke2HBUs4W
daKCVusVcVAjJjiBzcaSP2Qb9bu1HR/6d+FZZQ+mmDPq6ZJSrjeKUcIb1T+WMGZG8zzYmqM5+mv3
4ZseHsq0hckrdnJkttvMnmNTZMofB63UL5QS4pZYZTRxmfkWbCbgfMqXTEIGooR09PkH64buVkpi
VYxlojiOSHgPd46wU81EsY3hzNKeucNsikX5FlyzQ65GqwiUNP4Sbc/47Kxm7W4f79vC7AEzxaG8
SdflXa3GwKli41di+87v2k4PIpg9//XQeXILnkJR/kQfo9zrMkCNjozn/x7dZJisjMo/ZnAzv3iy
rIACE5OF6efmWAuC0q8GUvin4U0Gk4UNO8eNmzWQZV7t/8H5OVMnJo6IV+G85geneu8cwU6X/6GG
Ucc8OxHnGLgHMXDh2otwC5mrY60neoD+O7Jm3F75YJPoE32idXsB+g+8lWNoK2ZoXuN4nc5VngTd
rmFHTordOSrLp8j5YujbnKOf4lDyKEI1+K0GHLBQflZGawTrwdGXAh5/PYtZcDqnCBM0eoP6QJYT
VwQaxpEYv/rt5/i8YTH2/Lxa3Fk6ujJgdLuy8Ilb6MDEnhiYNPbQWiqm5OGK/XAaLQe3x6O3lmW7
/w5XG33NorCdfSaYikkZcRzwYtLy+AVju1Gy7dP20Ts0GF146NYIexbm/T2cO2GmaJQdu2MTadwI
NAWd70gkNK/1x32EObuaIhBHPLGrXh56KCmcuveB2rbWN7X1fYDbSTHwRVMEKgbQxIGvlQoylJZI
iFVGK0UtsmYo68R43XuPmC5mdM5R9qz+ybY+Nqn5zfJSc1fj6U+g4oOG0/TRU0jIg573CIlU0fhm
cSKyMKhgQAsSTMwgoU7zvM7t2v7wLJYYsyWiUzkoz1FUaT0slB910DB84xIYge1aLao9nvitfry/
cSyBKPfhx7yQJcR9SA8OgenNAQ8P9zHIN+7YM518rr3MrYYa5xQSMeKHbCTgswcnKeOEZ+g4/ZYs
DqMY9AFQOqhdDw30zcP33wlCuYVU7qsFx2GxrADBphGZoxmhYolV1zfrDzAIZaGCxQ7M09Se6GEu
ZFmLAebvkjOuo6O8ui/GLccmMdY/APQlOOeiVAjIMHYr9W1H3ahmDyICDCXLjBKn+iEtTSaHPHEx
N0owwaTir1CKvVArcO5GcHKZoaJhmESXqtWavGMWD38rI7VXYpHlZZRgERE/yyaHSRHiU+xEpnpp
zQ8fA3x50mTZLhla+HMC3spJej9gwxjTTk7QiattO4xoLlTMhEem0QrfKtPnjeyyCXuDFWnOnsWY
Bfj/kagV5WQ4o0ECkoIpikbtYEByn1njshGZLS0sKGoxO03NesEXyQnlhFa0323I9F7mKyj5zL21
ow5CDI0MFomEPauiFdK1GD0kG/KnYJvd6LD0g4VFHYkIaNM8jCHS6LTg8Qx90JpJZvXwGKBNgpWj
mX1TXkz2ijoeq05JE7A5ot0ELECSnez0EhfxekluBSjZ22YrPFeZ/pJh6EQFbhcUHWngDyVD+Sgh
o1zjOT6SkHF4WDsoQOv2ux71VP/lDRPpyH9gKOl4WcpBeCeTvI1uNLIhbPN39RfLsljCUOd7VIMi
VfAgDKrcCsN/JS2CO9fQnsF5d3/dZg+siTzUKd/wNTdWOq4hvJ3Yv2NjRy5VrKhv9qY4XTVyNE88
RannjVeQzbHi3T61wCSLs1eyWYo+f5r82RzqNPFdTeZUHzDp0XJ6q7Grp2LNn/uPzgjN0mr+Q93m
RCr6RYmL60zLXNjV65ga+SFHvWPKZB768aI3ii1jeBaoKcl8I8rLChwoKf0CGkcI1gTnNbDM5yYw
o5W08h3xglr1dXuKbZelhLOaMcGlfC4KAmQ1j4FbIsf/Xjwdi+Pjfd0ju35PMsrV5qjrC5UKCFt3
j5Y0E56WsUMsGSinoKSlNxQ8ECQntoQTb6TLR1ZfGLH4aykUzFlDNy/m1oGamU4Zy7JXx5kuNxdr
zTqMyM+79+nrLbi/2Lcx4/XPpBZbGZvB90apAfdF5ST7zjFZz4KshaCOtA5kvZ0nYyF+nY6s6knW
t6mNVPs6URsN305MJgv9zC3kemlon+7pXCMo+LhknSoLxCr2zsMRdf46P9/fg5nK9mskyq/n8E5c
S5YoMtbgl+2MLYz4rFqGY55P6XL7bsEGbMtGg5zNqFv7eS69p0yUp3fR9xeVLRRg77x3T8HTwk7M
36AJ3lvtw8m3OFA5m6vgbJuNdV4dMLnd9Bx9/XV/BVj7SB0EmGgT8m2JH+GckMFjnGW37v96dSn3
37SLAdNM8fHe+M2y8plk8fTjN71gi0ZRKs9TmstzZHOHZJn/ig2QXodPFsfi579v9nRT2N8s+M0o
T1Fwx1IRyYIfGVvJ+pWUuRdc5bpBAV3+6y8T5Em00I6NpLvEVYHllxV431dAlR7gN3B8EnQDfrVi
GAaj7ep2Yt/iWkcoE+sEd9AWRLsxgcqUjAjTNJwdybtWRroqnNenwViu7O+/3AjKpgZNS1uOh0i9
YTI+LbE2mTKpPkdhYKTi27g0RIURPWbLjf2wG4yTaT02xm71YX6dm625tAj/1UYKrYIV1TF+ApWH
vW8NP5mR/+0Eb6bXB76Acv8R8mzfGwMvoKHl7N11aYiG/RtM6ffRWL/82kL+7lsEa2ITvZSJYZvj
h1snRtR8GyNdKe3PfW7yZd+rhFIL8GVU8xiRrRwUcJ52BmviksjCoc4+sDdkXBUD59UBF4Vh7B84
831/8WwZTzkr8NQ/b23eOD+vWNQ0DJP/SRFNBPSiqhAS4k6Qg2G5E5aB0HWz2qLPO474k+dt6zi+
dQnx/JEaL5c1xrSfjJW9VpabZ98wwbL5NZgbz2K98vwMlLin05SNurIYF3UP+V4ta3/6enhYFcbb
pTCcbWYkNt7eHQfkr5mJgVOuBZZ+UGd4hjUip2d+Lx970z7bG3l7jvcb4xhYp+/QWK03v1e/D7yx
NF8kY7/3MZBntbDva7R4PyJV6fQRp7cV+vxwogrOg2vt13urw099d5RVBW+CGufEkYwdpnRkD6zE
M8My6QRqOAoVJk5g1xLTZqnbD9XRnf2gK3bVzk/7gvgY6/J/pH1nb+xIj/UfegUoh6/Knd3B8Ytg
X9vKauX0698jL3auuqyna3d2Bph7gQGaIotFshgOfX23miTtGNbHBZWcQEfjboYFj+ZnCBcxIMjC
8JoumcafBqVuWFTKA+gHAfXex9zaoP8n5HLCxDw+BpC15url9OwfxdWLszNXhaE+1LrlOoZ+xp9o
uEQ2XLYsfKDhuOfIUTFd6dK0lXIZyTQNEyiq3E6HDjAaSnS9GMdreCNjtTaPVi6R4JUPBj+tU6VF
bmZXclio2b2oLqYLGLOi7jtbsmZzWoQ9lgKUQ9lebmE1Qyy0/OPp5+ks71+RhbyJJMypTNKcma7B
C9O4lyUAAxi7+PSRGsk7muCo4JkLk2O3dAjbrCVqddUk0FHQbd1Zb8JHCTRlAIVlwHxk0MkVIFtu
PX6X9n0GaVIkAqamipCYTH6kiH2Tbwp8z1np/gWq9y17RIQURNowhjnYMxNPF1Ld+5NCKRLcwPvs
LAaA6O8UsLNT+9lbc3teUqDEV69X28vLjkPPL/xB6TJAIw5Q0yrdGk1xPjZQKavkaxrMKyiXfcmg
zqkT+s/lQj6ExUS9OZ2qVWZ93mdv8Q00TSKw0wpDLKEi5MiOXswMGi7YTsOEubyO8GqsrdEyssf/
IyXCpzGKIDRCBFZM7ykazcpcx2ZsNu60jY6623iSC2kjZ2yRjghIiFnZhmArNyW9w+ocTvdWLJpN
gUSqYLBcpzD3u8QwqeM/YiS9Tyz2o59yYC55HV1p7xg8MofB2j/fp7PQXHBLh0j5cF5QeWKotRd/
k19d0RRam7HyDbLx/CbFnoFk58HHG7m+xvpVXd4Xik674As1ottvIHQyAIh1FUwHOaCPLbZqV91y
1rn4+D8LlTDIXsQwGDDCIQ6AAkcLIBDB7Ud1/y+GsW4ZIkxyxPOF1g4/DE1AJClm5TobSwIcKkfT
bbqnloRRDrHSc0h6cDStPdKAftBiwggN0PupARrrCGG+Yj1ETzyVMk1BCbOcsUyJjcTTPbeBPvQg
m4zjgyL3cF9Bl63/33tAmJNIDDIm8P0O/rp5ip0E0HHvIbUgtTCZentihC1pBFUDcjxOTDx2gYEp
HKiGs0P2LUeQqRmeHQItymk943Wd7JiVf6hcWkl4gVMAh8kizyM0AXoYIdC0G/LyyuATWvulAvpC
iZayM837cJNCEApzQ4WQp9xo4+hj/dzlSdMDI+71HlBYvl6ZPGotiRXa/nn4oFJdsJ43VAnximki
iKkIZWntn6gLrznO0g3VXlNhfRduxIzUrybKyuNDv5huRKqzGDqQLN4803orBBqR26T7/8MS+sL3
gZ6Drjltk71mdriuXdEqjtppPCbqNBuCQqaRw5Vf3e/yyLtb2NRMXz/mDgYT0NtvYizYZF2N2j21
FKfdCIC06Nd0yLLphCFrVjUKQ0NJ6MPbPnzlm+ccpV1ddgedWQ0e0k/3L+uSJZc4VPk1EV2RCjax
3cY2mcT6cRThtg4Gmqy97fY9pwZQP6NDv1R4RoRwF2kXdSj0g0hhpXttLx6aR38trwpHssJjjGGJ
yVPtM8vd9Hanfzeo631nR8bE3wZ00NGe90sB+A3ThFfRYqkvKgXfU9o73mJF3emtdl+jzkeb26HK
l3AsKaPkjVyBlOk5U6oN4HKPZ+2V9qZYNEUzCRNehUUjRSIFILP78NcPKlSm02nbNhev0IwGYe74
pmALcQCN/MHblpZoH/HKpQS7ND4IYxfLXOSztQcfFT2E1h/GKfFI+Tee8Ob8CeOG/kw+KllwUliV
dbUaC901cLopfVvbUnA9J0V2KiU+10twhx1g1DDLuxE2vqVY+6tdP+Y7Gl9LaYEbYoSR00Y0uYgM
pMcduBcWhmS3UnTV4UwbXdxv4nrY+evElGFPzNdmZWTvkns1GGNrCaIO0+bpRrFaBzsBrTE8xjo8
e79229f7FmfpNXXzkYQxiPCJcl0zLcaKvLX07G/6WpdS3bHYDSDNXGzQBOWPzwIjnKH9RCG+rMOy
IqAtDdtvVUJCvSwP0jWAhAaje38J1phyrs0pCgvX3S5RMRg0GvmoW+FFPMAlNPi/sd5tNJO2BHUp
Zw0YMjSEI35Q+V9LblieEXwG+2AQB0YtcrScXjiZmX4Vq4feDdH8+Yrc/DnSxQ36hk1aG+iyCURz
niIKIoC/WMIEZkLpaUGLV4TQGPEX1gWlK2g/bWhh8TrPqBDWz49zmct8iJs1yk/GiF+REKYheS2b
2BkRwvYlGGLn1QhE4KKfZLQ1hnj8dBdWP95XnoWHuARM5H9ERti/hi3YUsxBByhpJ/4s4MHj3qew
bC1mJAjzN5apmtaTesJbtIev18S9mt8UGgvPgBs2COMnSBiGKDPQGIzkk3PzTbuuPo3IoSG3Ll61
v7z8HNssy+UHLSAbfjQM2t2vmJNst0iP3Odm6TU85+ZHz2dU5CBSGCYEN70t2PYV0N5v4X4aNkrM
OtXVg2xPa/60lcFZ6xC3nZI8odIn4idurIQyEXGPnt641OA24eWC0JIxGhsG9OG6ylFvFx40zNBm
O4oxo93hn8zpnPc0iNhMBe1i0N8uGhA6Q8PT0QFIU8vpBv2K32ZHSRgLlvUVQB3CZL+YobXb8Wth
X7wgVpKwYv5/8FCdjPA9cqTVUOtklEucaZ7rz6/cU6RvONulN4VOv/ObjoCVucgsy78zy3kb8K0H
36zpmKTJWLswJcBEXh+A4xAB77x4oG4I+A/G6i9NQpRxETWpr4ImijdZAFOF3b2h/d1RjmypDIN7
oQgidivDufxUuGa6EYpsmDV53CGTjSlh70mLDWFzNWq841Q7cY3X6VnO64wpIlkkPZXOp3n/Zi6/
amZfQJyiiN3Y9SgE3eWlz3SAAvnrdqNZxU+DfqSzm2yn7oEohT2CmUN9vk7X7vfR/mWf8AmDJohM
H4N432Dca5Xp3tbSW8s632dyqfUHPWKKLIlY44Ul9ASTYRQ0QiCVHXyPuAbWbwhbh7FYo8+wWWQX
uuK60KXRrJ+bSK8u2ImzyQu4czYC7JP8HJ/xXzen1fcXve7sowjmUX1TRjlpEahjA0ESG+LlEdC9
1fN93pdVWeUENOZyosCRqO2+pGZhAijwy7AeUdx7NR6ptZ/FG6oiPGJZGV2S5OJOD/DGfeD1EyfZ
i/y2EY/JQV71pz7VM2yeezvSmo2W0koShusEHCdyuaJCHOgVk3AS4yXdJfyOn6YtalOyPzS29vOf
PQprvq7suONoYB1y4OQR7TU+xb6k2gIeDMUulcfOcHI1zXBlr33Eph1CjAF9oeUltoA+tWWxiqx3
zrSZp4UpMQnM/iVHhBvhlctDNS46DI4D5bnY2z3AeD19MA3GkWjAJosRL8/LrCwpCq4L2VLpZ2VX
ZCr0pTR7O7rUqeErhgxqiWsZ29fXEa+P6yuL2SqKk15oXgefM8pE1F97o3cN26r7L4Bbz4m2UyoN
C90+eZvXCyR6KaHi0g2cEySiAn8QvCvTgNXA03fCNtGlRGftmhL8LPOF3I2gKNMxysT5Vfw1FPJJ
WaGpih2vfd3ffXmYbX31DdZNin+DjwVJ4sazmixrkqwQwWMQMoIyRGBMAq7S9qShrbA39gw1Wb18
D/8SUqcodua/1K4cxnqS4BMQSNGq/BLroqXZ2ZkDxuZaxJJbc//Ob3KjyfRorT3UO1rKcPGhOuOV
fCsKLd/GbIFP2Ey4m+2q+yp2+XO2GZ109Y5pC6wida3IciPH29PyctPJ/TIEoixj5oFT+F/AbWPi
8UmSD8hQFFMSMrAaagPNwhAVznJGgzhLUU2wivcKGrv6IYuNKTW1hlt2HpHm1dGzw5i0DNKywv4l
SdbkPK7Iu6EbO1S+pU2Kt7cb7zTrAcCiwY4xuVXxQdsu/RME35EkWZbzvDgfvAguxJzWb1RHbFcE
NgZGcqA19KHpRQMuCVhoJcmiJqqETNkxaYGmLcJhreyQNTITY/ryodvWb9F6oOTKFuN/lB7+mxhp
UL0mxZxxBWJPClJXKEZzWDPAY4A+ocU5y1KckSIMmtYkg9ylPLIVtqIfIt4C1C26I5JjjU4MKaI2
/S4GF3PeJkHP7n+aFWkMcOspbxZxSJvCygCTQ2fwFqCEMUsxBi/J0/YXQVV4mYiWYjyHh1STphgD
c7dooprC1N74w5tuYNG7CZY5w6gxogxM12OA/5azyZj7ihr16Bbn0BWFupFgrGtq5nkpWzHtCENB
X8MyIoXwDVEvjCyDSuMlxNaecV89UFNISzE2VEJgBZFDG4lE6oTQsXGa4zKXZvq9axlDXuXAJraM
/KvdsVTgzyWTOCdHaMSYiV3JiN2kglNstLtkGN9XrOcp1a1a32ek66jPiCUhzmkSr7XBk/oKL98O
e/aQwTpgcv8KLGR5lWLQbhubVxP+x5Vo47OLzm9OlghCs7xJw3EE2Stw3zApdsBwlQCoB7GDgxfN
yTqzbocurmJz3ZRmtLtaKFxRHnBLMcz0rEHji6xg3Rxhyq5S46VqxU513I/EVKzReE8cGsb04itx
RuXntszueRYhTPILocNtKPSPA6MjK25grUWt1+d4G22UgpayWXRCc5LEBbzWfIJxbjA2WOLXeDHt
N7Pdiqb/0DqiG/8JLIqBWfIJc3rEPemZjEX7GujtcmCRh7nxNe5jLIZDjn0K0T5pibfFLKIE1A5R
AR6ZipL+rYXxazn0AhF+wYQXqk7XtWciq32SNxG1d2jJeM5JEVamaQeGw4bmqXw4rS8eCt0zUVdF
7iuzzOrMrFAupclzOh/So89pEorJFmMfovlxikFZo9n71p/GHFE0zqiFy0W3NwVJqsCrqgJx3kpS
qhr1qkUeQkBUU3y92QfocuZt3wis8tg73/c1ZanteLKj/5AjNKVmRzaTC5DrpgHzXt/JiZ6iN8QS
DO6J3Vr8677EJolSN7aKYT1OeSOsqY5N1Ejvf8lPz9cvGc++hDC21+s1k7qBgc6qivmmfsVHze49
/aTkG+Pxu34ftsb/oC63aOJnVAlzqyVN3aY5qJr+yU71yp3wRHgryPT2Wxcig28x6hfsFMqEx6Kl
m5ElIgCkkIO4qkAWUC2Z7rC2ipxMToMqFaevvydT4lpW2H9XtSXItGY8GtmKXSuN7u+R3nxvrQnQ
UTp0qPWcpos06oqhvIVOuuNf9qztvGrvmLd2UKEz2m/W7sz9K2sLxpEGXbMYnUAHkRPgZURFMnHw
XpLGccb6U3TSIkUJsC6rxbvcpwKuUCkRhx16QOnNB1AabbNHg32ixw+1Edu0+G7RXMw4IpypImIj
hxeF/aUp9bd2lW9EvQp1dB66/wJcCKKbkSIUSRiqJpcSsCRji2Gzb3bjXnPQwAG/qd+/oIvJFFBC
8D+lrlXSxmsZpmB4BcqUb3fqCHiI6sShYLh7UAb9an+rLqqo1SralLvOpQQGi7dUlnl0i6oii1wA
YRR9xLV9C9K13axHM6n1YpWan/cZpBEhLK+oecAILWEK+bXnaJtERx0gpTAyHcevCzljhND1USsx
Vd6ARmHln8KaMwSaq1qqteES/SMqQsfrUePLpAYFSTeLEzp5oOW91TuxfV9ayzHNjBCh5F4uVGIi
gJDqSDx614cMiRHjlUcTaGM2z1OETEuVLmYP8W6CjUChAW9dwlulgIOIgXg5eSvAy3vfUqgHr7H1
kLxn+SY1/90jdE6QkGagiUKctUF/efnwex34haKJCmnnVm7/cF+ei3H/jDVCnFqGxL4aaXBE0nOI
3VQnz6j+96CkMBUzGqSxwAC7WE+Wlv2OHwPswQKqc7PxTYZykxbTBHNChN9Jo5KvxwFiC79fUiuz
VwXQfZEn2FCu07JFVwCFzLGTPigERwO6gr3Mu/Z4Scd73z0oxnN6wWDD/bNZNn0zMgQ/reCLdaSC
TCPpamBICbL0V0e+PMeftZW+VIwub7fYFdo6zPpbC/Ri87/f74ijm33BZLxmj5Z2LHm/lPAFEcI0
5JErm3NUHVBa9zldPrkZHSLSRV9eXqtFPgk0MCLbe1BNcfWaHDv3XzTtzjkibTrATyLBq0Dpavn7
wDh5boz5SVpYuRho/eWHzKiO1ySKmhJUhHNwkZGyKkzWpkLzLxumGRnCMLGBF2FrMch4X8IB4KNO
+qVZWIFiM8fEynfINlLOaXIUvxzJjCDhSK5pXvlyCoLtlB277mrXd4T1Hi2lqw0Nc5QmQ8IIsjHb
cY0PWpobA0u11yVrK76wFJZoVAgDKIXY06xMV5nfMQ1qmr7OnpWdCmwtiuiW/LwsSrwE7B1U3X7m
S2dXKZPGNmGDtEfFy9+0D/lBy80IFQzF4Sxss/N0GdWZjeoZwdu/CtdmtEmkF0WVMC2YgLadHIKD
Fzy0VvPMTi9Wj5osm46FVJE5LUIna0/JEq1COu767e02pmx0DmqJwBTsrRrdp9qRItel2GZOj1DJ
gcX+SzRx91OxzbdeQosx2JV0zDaJh/ck6kPfV8+gTQMvhiHyVD9F8ZJlEZ3eGsZC9cImSibTfNrZ
WOErGifsxGwNdHSfvxma7ixFV3NqhL8JhTTmgNjYXxJz2OfoI3Z8vJDW40Bz1Uv3e06I8Djl1Y9i
Wc76iymMZmnxOnpR3G/PkoGpSTm3SQ9+6clMgoRrwWKYkgsr8PSSbRWAiIvvQoqEX2vRFITGE+Fb
YjkMOm4S3gYwl+2zsglX9ZuL0dWGmsxfMiYz8f2M1s7vuO9zQz6AlP/kF8BAZ0xqvXAxjzinQbwX
hipIwqQDjafOeNnE+zcBTa9m+AiM6Vw3znhdP90/qZ/cz52TEokbPfoqUJJbWI/NoTJi6+Oj0FcA
YREC6yKa0WA1W4PdnH3TNfqdAYDto7T6pCaopwt17yOIa+4FaSx43HSKu9yOfcNf9YNuuK5vf7ot
rdluMR6ZC5nwPWVRCmUzguXBeAGM8kE2ZdScIpSZacVXmsoQhkTykpotClCKdTPcIzmLCfdPWpF1
YQsTInBlKo6gTwpvWcKAqF2eJEXJ4V6L7/Uh4a3mtf2QdX6L99JJQAO9a56rw9noNnha2wMKDZAr
LT+xeISzjyCMS92X3FUJ8BFP5q7cBg+cbTfvhd6uTs8pWiRoUHeLOc0504SFia9tWSkR6OXmE5D1
C6P4szeMI42vRceuCkDPwmyJJJGyTYehEnIsOMOiwotidSuAJdCGHpbdzYwGIbo8jsLhmkw00vdU
wcC2ZsnmlntcY+J+d40M2rNwMYWHHSn/MEXITqu1smdDEGTf3hSdX8c+6oWn02nUC8Nfp85hdQnM
wjfzdXH+do/XjyNqiMajAZzn1vLRIGWcj7B9NEWe+PxlBWafRdjyJFYLOSlEOA3Z6TfD6r6lW6wn
zLgmazRJcJWUNMfP86XuO+J5jW3MxyPFmy/e+L88/NiemZNIW4UrShVEzLQwRLMEDhO0ksLJkqAw
5axwiiaJAiAlb+MTdOupaoIlFpeXzRsrG9dOFyzjqJnfuZF8mdQBwUUfMadHHIzHCteqFTww9TJg
AllDQPuEOQNzdVqdFOPBen5Fus6QjMRd186gp5nu+gdgcnze5/snkiUVRMGEF+aTeUFSROI7rrFX
yJnaDZeXF7TSjMC/Byzz6GIgqQd8ir7VrfcIM0Otc0bi2/n2UUwEihlF+rSvIDEPW75oKhllBQwp
CbIT6gpG579OqRHYmiU+OIDTOLPP3+Vb/McosfHuu8PK7LG1aJ2pi72xM2lIRKzQ1EHbFG0PaZg7
bG/TD/EaENWijk9hWAPwKNimCzhh/Pud7Dq9by2aKLjf4bmM7j4ewIKKOI2QEn67i+SgFb26uzCB
nmz5dbtNLRErKjbhtrY0PAhqh8fMHy1n9/uS3ZIlHLgnl+3YSSAr6R4OQF1tVT2h70r7fc1ARpUl
FqlpWQauwO01S5WI91gFFc+pr5AB/tC6ZHVhzx/QtPWdGY/t7oya9fN9Jf/tcG6JEiJlBaGVPYVD
xtgpHivbO5wRlrj3aSzJT+RFXkP/sKr+Qu3EQoaOkQtlkt9gxVZgSg5mljA5ep/MQqCFdvQZHUJD
k7QOqyIHncao7RDdfeUzh43COZYW0ZIXPy3Kt7bhlhZxWFw8KJF2Ba1unW0vWqofClQfFTOILWH1
gouxBqYhdmcbzUY1alNe81gCZV1PK8cPzOh9xCAg1qiHW82KPFM5doARkzC+DmuyM6lP9klB730s
cchNH4vJ0KDeLOjJqrB2WFKnWPxK1te54xmUY1jSqPkpELelZEcpQXPEdNqTzdxh0yyVod/vvVvp
E4GuFzWjxoiQ/nTOHcaffaApKAazY4DT8r/Pv90SI+LdQhmKoOt+pDdtK994NpYcVZSAdsm0zaU2
GYeZI4enuaL5CUSKHeegbEgrUS7fQRTjMXTPK/il299P/K7uhvSnWnvwv6z372rzdP/60SgQYmoq
rCmNe1BAF7YVmbmrThAvJi1qW4jEp+P4ywkhqaGRlZIBvOpFsg8viQHXbKuv7VNqUwPlyV78vjZ/
KRFxj+9hRqFPfjg6hE4EfAtEGph2pjeVLl/Qv5Qm2c5Ov2LZSNAKUKqsCGhlCIw7XTzLwCPBiJlv
FhvaIOVC1eFGimQWbyjSXIo0SPGpOhborTH26cE3jfsqsRAD31IhLHIUiHGryajWSFii9RGY7KuH
HcRowVDMmOLIqBwRFhkbeQPWm04LCBoWlloMn1OHtfvvJIeX7wT8w4o8SxhTmWX8SsLOCbwE3/wj
/HOO6SDGjFmd1mGx8FKD+GakCFPaZb1SxNwPKWQOMKcXPHtmZDN7H2PITlqh5YtyYIsqP6NImIlK
9nk/z1D1ila9+RHv+vWIlhXfBhrbfUqL1mJGiLAWildllRgj01pYL72iY09WYtC6mCdL8Ov+zmiQ
loJpyzDS4h6l1pcEtylZU8RFY4IwENKVLxUvR4Zzk0wL8PR4heoFrXNrAYTjVgsI48AJo9QwDUSV
vZRo4nwLzrvKQDcMog1gf6xZg8OynRLQeTkaYPhP8XWaDxFt1bZe5QZ/wVbNh3i1lladTznEib87
AiafuA0nB9eigLbsxPWIRy52yFAhHRewMm/YJ5+4Wl83dSqCyFOb6bs3z0gQs2CG0typD56IQQpW
D6z9+qRjkNNhsdvkK3Gol55y0j+GbmagAQrqJbH2Y8g0nd0B8wvQB7n7mq72j8Z1BbDAEy0yXyCJ
DBDA01ASVrCzjFAuLekrbHNsMAk4AkzTqDEsdj1Too4lCzOVkPCPJHAqS/Kl9H4SelMHRIq2as7M
7XYDX4BBpsQK9G+PNmO3kHBGeQXDYBOSgIAZesIhFHEmMkMGXd5U2PiHx9QOvcGtiYDUD7HpiDNS
M3PUU1rrNLAqccG03ZAm/APDZ6GUiTCmxXdrMkg99Vs1MqcveAl2sOVYxKAz+wLw/kZgKkZn8w/i
uTfe43O/FzcYcN1i5dikeb6dOMoDJXpa6B28lQzhVnipLaV0Kj1NCBQcng4xvkayOmCu2Wd1b+29
vbSilUUXugImqhLaURBSYWqG8DCZVJVFFsKCCaA47cuO95gB9y20DSrA6lPW507P1owpAZVtoPYU
L4Q9N9QJbyOlnNKXHvLVrMM7wJThXETxVr/OdeUtc67PNJyUpXgEjntqtUAULGoy0YQVe3nbeCLY
lfRyxZmNg3eDLq0ZoPz6Nu3dwE8+jDCPosxN2415DTZMIgx3mTR9GysoM+DJpWxsjNrzWH8UHcoN
AE/3jJNblntEa6ZuGa+AlXykhsqT/O58AMkugsprUE91jhpvTw6RA6DaN/EOCbz9Oit0AWg3e2pv
+nSPSKIKi17Iaf8Dy5F5on6U0yAXVGTv+PVgAV4AKav9AyqM/p/7IcRCIUIW55SIG11JChuFU54w
dnv0KyRwgaNdIDUnTGgW/iVDb+RoABHHYt4iLPDjfR0o14arXDj6XMdCsHHzMURAU9Z83GAaF74Q
TJvYb2Xp22l9W2vIGzirIy2rvuQe5swTwU2WlmKkZsp0tlc43+fXFqlQkyJhGlOEBscsqv1JNp0l
1mntUn1sDABFRKtdtopW5eeEypMrZrhSnMbM9FfJ4U1LTQ3qhBj/u2iNo0buGaBbLM9JJOAW49Ws
J4X+gMHGlzd194YqpYbBir2pI9aZ4p0JpeI+8wuTfrc0CYucexHmDyLQZI8S1IY7T5PpFiBTHwJ0
63eYQ0BfuUdtn1+UucRKKnqrMfBE4uNVrIw0axEO2NOCBWaGtt7THrY0CkRkMeYVkvldMFxSNzI1
I9kb2ud92S1ZPmXGA6E3HNsMGltOPOjCh9E7tLNZVP5/fh9NE7BBs3DMi9grXw/gwJx24OaHWn81
vI/7PPz4PsKQYYkNhuh5Balm7id2mhFJigksQOWHS7XmHdGSQOkUbzXjS0aDTXukWuuFY7mhR1iQ
UawxD8OAnnaeEphIKFZo9pJXvtNhs6uCDnsW1dwLhcsFcy1NnYdoPsG0hvoTsc249LG1LkA5d8Bz
9vrUOM0uRaj5p9oKGFGkPWUW/JGEZV3Ay0N9U8EU3+2xqUyIjcLeMFx8tB4GZkc5sYVJEPnm9wkJ
JhymEseUGy6bze6nRoFUyiX5c7ka+kr/s22tbbzVXzEGYGTW+lzuMmA6fyIVQbEcwqJMZ3wS6h9p
IZYZY/8K+gt2dncKAabh69q+16Pz6SRUcE5bTA3r5zDT08P5Wz19b7TL54aGtLmUEpnJQyWvicLU
cdunKNmwx+ChX6Wn9sC56aePjMWVwvOSMwZAGYdaGSKdyU7fnq0UqaGcDpB9aU+LYHeHcXXJ7Eu/
wTPJcaxtZ+ZoAKoR7Zy11ffnE0WNF0JJQIpowEhgJex4/jmSmRqPSj423HgdfzJNG9VhAA3GAM80
0xnnCtBuWv5iKbiTOAVxM9bfwB/JROzaxeMwLTwYYeJ2LUIdTW+35YV/+jhcj7ZemFul1F/LU/pQ
6sPqnBk0AK9lgc8+gFB2UerrIk2q8bJ56UPdx7zEw2DtPnLbTo1TaBSm1Zh5Abg6a80DcQioOQck
Lmktej+JY9JKzuUwWbWZ4Ctx9GWhKsbL09Mu375V+sdwNXzdYQwHzdn+A3agt9h3OK3RiOAHKOdO
PQbiqvWs5mEFMchvUG4YrLeDZn9Uu15ffYWGY0V4N5XG9XwGLOaRes0XzdnfEyBRCqUmblJem2hv
XlTnLfp8Ex9HWLYVYPlaqzNf1+/nded+rwEs/QoYncdIpz7gl5wGto0CVQKDUAr/03sxE/8oalUU
SSPEL9mywSborC7Pl+eUx2RmbXWAQDk3qa5QvMYCygMqlCIgFjgUYjGyQJx6KHdlhrwuh+vG8EaA
upJd7NId9jpEB+YReaBIX2trDF+tXbdxn1zKbV8wsEBEETCrg2krViYBAwQ1TFMfmyvQIbATjXBd
mDDo30eKci0VFOdkSKiAQo1LVRrBJRBYdRQa0rfS8l/p6f+FcOaGDpEV8aQkGNIOdBgXlnN3+Ogx
M2iMjgXt1c9Hl3Zpl0Ib5K+RW55MmAYA+dtLK/h+MbSFxF2UDLY6OKwc3BYA5lhr4/5J/c4QKtAO
9CljGlpjfwEmqonMF2ETI1CzK3143RojFf3n99PglgRhiD11yPquTODk1uNGt7br/XmgOLcFRbil
QdhavwhHplDAxgSqUhgrfTuYFkVUC8mJWyLEneJD2POgBiMbRhdf98hr/uyVopmthajglg4R/jMs
KqfXCnSedgIa2bITbaSFduiETfaG+po35XTo1XF4Ocsn8/+kVD8MzmyehlUj43jF71cIqTId+3TP
9wks1BhvRETmnEOhRZqyBQUJiEeRHRqB67qftJOgyIlMvvr5mBathIOI37V3jCXTmsMWsru3bBDX
PIiYtB7RqoA4FJi1DkS1hlYN+pE23LgA6HhLaQrPZkciRVe8+ERQGg+7l8Z4eXkLDPdwNT4OOztH
t1+PduwD3PCRclC/HcEtXeLys7lfVtJ0+bmXt4cWW+wsK9IfKTfzt3meiKDpSMMbCdaSuDBZJNeh
V17RgYUMMQwzIjp9fL3PyQJ6xS0R4tKMWsEzFZf9WMrH02HaneWeTv6uqc3T9hiPppYDAs+fYGMo
lCnsicRjOgBek1fyoBxsmxMS8dsK4Bl26GA/BUTKnbb6s3VdoX//EcVv5fXbH9GMqRoC9T4sZHlu
ZPCTwp9pUc7wilayEPST+viEfQu6vdIfFAOw2c/W3qAp7X8whP+cK9mLXqmV5gcZyBVYEobt2N3m
aP4rU/WXBHEDe1FG6+v0ujaBYn41ngGWHomUA1woqtyKjbh8Wg1YvK7GAe5M27a/+AfnYWtNfaCR
8USDyaCeEXHjeiVQlCGH0PC2He2DzeGQnNLN3C2yIliShFVZtP6733H2LX+E923ZpOxyCUIcN41t
aJf7+v8frOTfMyL8rtRmQjakFTh6ifc7jCVckFHUAzffY7UBhdb0qbevpVtWCFMSo+AX8VdIz9z1
mNiKbHRiGbp1DlH20kyaA1jo2bwlRxiVayRWHitCMzabVDd3OK7V6qE1nK/aPSG6XGMCQUPXGc2x
/Yd46R+Rkj2rA1uJacaAzdQ3pLc1VFFF9apyKeXLZQf6lwwRN1+xm0HCHAdyDledXckH0+2oKfDf
ZcMbEZJ4TUM6hKUWTPpuvtiVgRI7HrfYUozlcOfcQUs37dFBY4owGdIQdPFQFMNFfpTwmrNXWE0s
mg56ToEVatBESD0qwngIMlcrVwkqkgEzzPR31csa4zfHI+WoFuqbt3Ik7AYXCDlWBoMO1BA2A/kw
lOsdbNhzNcDdUAeNaP5UIoxGpBSjxgIM8PKEDXhvP77k8qX/QSYKbyoDS6Vp2As0dyIRdkQDeFAo
+6AY61jfuKts+JQDxZ/QbL1EGJDIQ+6ryaEdLyYKaxd9hewaev4xXLBRLdo9Xsiu3B4aYT+quOI7
TgVLG5B7A73APmGftO1YGYqWuNffx89PlrKde9Hc87yKfB4AbMWfx+ssCkBnZ4X4HpqiNPr1BeAt
920wv3ijZ79PaCKwFDNPanGjBf0JbVVvb4cVMjZYZ9JgZNDAGBjtRk839pfRnxEkVLHHGBPHhSA4
ARtivH962Bu2atGWRExX9R4dQgETiWeltoHgJCw4657vi22hHAZdmHFBaF4ul6nCJD9iM9V3TB5s
uTUw+FztAfjwNM1bNIIzYoTiNcpQyS2TolKQIG2AZDktMbFsj/5S+IlzZlrmNz5zVSKwkyOHdIBZ
/5rMEZIHmDmk2b7FFMWMFuGnWmEAEqCHg9Hs6JC7yPoDO/eTFlxQ7s1Pzm7GUZ389/EL59CRnPvH
v5Buvjn+H3s7+3W/YtsmmYLlJ6zSncrsb7FrXwpn5SDTuh2NzrT2+9RMbRevPBprC/nGW+qEl1LU
oa55DRLcoJNiXCUchj5KzJoAHdioPoAz4n6650d2Q+1TpCjij4Wcsa1lTBb7QFy6KAd1JSGbSdGN
5Xh6phvEpS25kYnr68SZiSQyos8D3jw1MsidaawH918kjG8lSVzjsgVOFcCqplQW4CBt+7+Mn2lJ
xto83teZ5YzWjDfiFktaJiqZilsMw2cpBue8GuvjsX6lkKFcL7KXuZREJY8nEYa9zr7WqDR42IRl
8ArtoUUx5CSwXacVddJML+WNyVqS660Pxctj+4aeR5r9ozkpsp7Vh9yVS4uJVKo/FXq9taUtvP3/
J+06e1s3lvYvIsBevi6LqGrL8rFlfyGOG3uRWMVf/z6re29M72G0L5IcBEkQQMPZnZ0+zxhI02Iy
202PK244PJtL+b4tNil8AeQSgHdwW8gWEafGxrzzwdqKHal5faPzXsyEFPOc65Pc5lqCV4WohAYl
n4AhgFPh2v7Xes8bP5pPTk2oMQZfNJNR1gIw5iCHv/VyFwXh5UPtLF5W7upCDj7ChvXHbaGc9z+R
LcLkoGoC9pvR+XI36E0lIapUAARyVx0el4gb5CXBtkPbxwzB11d/zcRxyM4bgW+y9JIn+qqKFKEy
5SvZ4/EOw5qA/3PhbNvYrQpn2/6yelKhU0j0US4ROMpspq5Alcs3dSZ2idvWyORzc0HHdbNJHl+3
SzLYoP+42/HG6v/mhXzTYmQoUdIm1EbQWj8BapzW+2NsmV9gffcGutOFQ3z7aP9GaL8JMmJ0ClWs
MqJBLY0EoTaBK6Q7C+Sl9vqOQ4srPYzLqORWresGtbbi4ogG4C11UgPveeHufrvwUl3H53BHf/FP
5/GbO8YOdWaXJAP1imFhSQ6RQQ178fu84OL9/Y0t/6bEWKBTLtZVJUC1PTXvBlHwOpaLwh/hgT8D
oHPErlrMe3PY+xsz+02UMUVGVP83yVm7jbOOUKo3N2SBxvjWtj+05T50Pp64OBNUBP/+TNFJ9PMx
Nk2kdhb1Mc+Og81yW8O/QwdR7QyLlsPf33jn/+PPEFl1Exl5ntMY49W6C5wlUZELt6+RLq/VQqFH
dYsrRsU0cY+5qIgGhY7n3FHX+SFfePH6FclHZEbA32bj+pJtH3wHAAl+7OyzX7zU1nzW7i9VY7Bj
OFDpRn42rrYYTTaPMUGehIwrxPXcs6Vnd4thRtN0goH9DWcqsBhjQld24SPwNXcci6HzyDD6xVRC
pT/3IGOmxIrQqnq82Mp7jmV6WYz/on3ycLtrsixMfMbyfbHYvKxWiFcOrkuWkRc47+/P6Ic8osvJ
2pcb+yNAMLtauQhr25IXRs8njiYXwKgoQQ/qJKBZZwd4GNUSIxEC3IY9Ry3N+3bfcs2opRgt20NA
kwEl+vNt4VX07L3Pm22nGufWBTMayZCK0gxpaDsuT05AKEjRbTbmEymTw2LUTxfKjVwPYCMlSOrt
j+jVoKAXD+gTJg2e6s6143tgwhz2ay681LzX+tcRsuXSpNICS6SR2xZUa9tyxXd7FTYc55ij1o2r
vEw8j9Ss02SguSIgslAfC97qoqMgCe7ZPmCCjFda4ah0gy2flpcBEWmCVNj69UTnNuBgPdwDTZ/I
5GsFDM9DwomBeSJ/LRtPWGyrIRLHa41OXwU9kfbQA1qPeMO5LS5cQozGaSKxujQ03C0XwQvMPeA6
/QNXMG77igbb4JqIQ2oqAwTjaV1hYNLaiS/xIbP3V9/wNkczbWJTzxCjJj9NYSfIYawJVDqetlsJ
Jj8HCN8C21N81GwPtq9guS/nFDl2iu1RSjWzl6wCh7iOsCoUq2/Cxz1PPd32mgDt+5OtENCMDdY5
0NJbjKWQ57v8+HV6BogrQgoubtV1kdUNPXX1UCfyFzVKX0gFJH7wnNc12vC3d4/Lh3j7+ZjdPaBn
6KKQz09C7BpNloAdsDbrQ3q4+D7vZDmusMEmz5Ia0WlBn97ZWR9f77zH+y7HPSL1Yywzm+MM817D
NRKYsH1R4jE7UbYF36siEviAn6GgUpzL5FgBNn+mxUmoAYyVRmw6FtNtzYqMmSNypPJvEo9/qWM2
kZa0wX8LIR72mKDAbdkPxP69Qm0db4/ngnLewDU0nhzdGP5Pkay3qEAH90CXuP2weY7n9eFPKHQN
sjy1jld2WThIKN0tE69Zv0Pr01ZfXtMrR2Ox2bghq7TRHCAJ8erzxMf85UkA42xoVa6EJ1rbdtDH
Ss0J+mgXLr0ZVMSe/uXBMaojGrIe1hK8YGzp9RH5TKyRv5Yf1vkbL53EYYzNkBVdKomdBFrr/kt+
Oe++OE9nZkj3h3pnM2NtG2dJQX3X/PcWvbepvVh6W3XhQR4ewgVqs2Tnotsda+rRfcQRQS5xJiCp
BPTGnmtwV7pH5PIfXz1nrW6lk9PbY+UG7d68sy/Pzt7/OmTbpITuWP9LFcXmzpo20UcTbQTQHQ4g
zeCqohciwx8Or/NFxm9H8joCMXlu50KRsFyH3mT8Gz1Whi0f0dLFocITFyYSQWiVlAMNJk+lXfk6
KR8vFw4JjmJSGH/gEhlmLKbo6UBoHK+Mhc9TFZxclMFuhZQKK9HCGhSO23wn2q+kQmIIcHoLYcl5
yRytxPaHtYratHoHSr0N3NhNSNLFw+J+d35AWZtDSrodqVxj88n1h2mb9j10+qPj9DoZ0WBNfiOd
GHE8XY4AqEziIhNObROP4AgRXQkgKkQMKqfKy0lxAdDrp+ukCGJlZhdkKnsbo6jOHfaVhOQTQS3B
gM4OC+1Ro6+Bwc+DWJyPGxTA71tYbymbV8GZnKEcSoERUjtv+U9e6j7qzieyJS5K2jRl0WLw+val
zfqIE3rMawoGIaqTAnemkfXgW7/St9u/Px95TQgwb6nBmssMM1yQdMxAeK9viLxQkssIedmhYLVf
/zMpnBBk7GShGKnZBvQEyXK5CDy0FJHAvTzc5mv2WU2oMAbSrPJiKGPqW48OkB14Kns2szD5eaqh
JmIQhVkWWSf6lPR9vMjINS/P0XI8WWMdZeCx/tdjP64xV087xz8RE2/ss+0fkJ7h8TQb6n/zxHrK
/aiYUU9T1NHmDVdjYAvSWsd8ruVILzWvHDarwifE5J8HqIlWIcv/IeZsM0989x0eP7PqbkKCqSdk
empZ8TXVqNrSwzNS7YgSeT7yDKwgnJcJFfUnI23W1Xms4NQy5xVg2J8DBtaJGy/R3xJW7m2h5hJj
tMEp7C8XxQQx53g8b3Ky7m0VbZOe+iKad6elX7cehyL9/D+ixgl7rHo4FTKAL0CRLosrFwQpWoKq
ha8tedLOuy5GLwCwHv4s7XZFJRtTLOgXWmio+25QsUBsaC17jOE93eaOJ4SMkhDQWVGUDX3F6pkI
KQYzuHUf3vkxikKJraqzqBAWy3g7rC17QHPtF3XuEvzNEfn5RMn3bbGuejsO+smyQO1pi+Q6jhCo
T84DcATwB+UfOrwKiMuWYFUk5yjn66QT0oxFTuVUSC4WBAWrKZFwxqYtJCt72zpUdyG53L/3Xrca
V8o2TOFC+/7ti5xvFphQZ9VJeiq7nDZzrl/zz9rTIKF7033ijllzhJR11dXxEsrliANWSAAQyh0W
6sqblX+IeRnR+SzJhCNGr8RyY/WJSmVzS3vngP2Y4i2sUNwCWC3n9GY9tgktRq2ouZJrYgQf4Owc
Wxe1JhjmhgAWFTNkqMNwqHFe3R/eexlirRBV/Q76At9COG7LB1QjUL/HAjiufuZYataT13QtEJoL
qLX29kRCV1oAHprz7ubrSZMDZBSJAYbaE01ft6tsA6DSL2Wt5STEtt4dEKi/uD4UjylGqwxtIIqx
AXrX2dHMsV6F+9u3xPMLWS9+TBXKFEh4d7mLTFNH3tH/apId8q17X3m8TY4jE6w/b5rASlYCyhCg
mqVdQfQHnifNuyR2YqON+4vc0ENDCxp5+KR9+i7CBHd/5hhN+lxu2EwWabjUrdowKhDaYi/SMr67
fVS8X2cUQ5UosmLSrPFaBwJRvbz96zxNesWunXi2mWxVRS3j51u7XzkD3TX3Pq5OS3vNc9HntY6O
SEq16DYzRmfHGtqUTgliOPOzdbBGG+irvH0l1Gf48ya+STAuYCDocmkWIOFJa/k+IzJXvfCYYG6j
HjEMmwfwWtAPvN22r4mjVK78fMHWTOwxQEsS8kWcG5q3Qd9MMdraNNP+rFxAUn7NsJxqc+++rGz/
NpH52EMVRQpABagrdghDGs1I6qqW+n05NoJu4Y+haaUhGA7CkBzMEMd/mFUAE3qM+yD1St7QOcDH
8R2bj21lBb15m6V5izohwcibcu7iU2d19Kow1I5erjsMEiyRbUS+DYY15ZUE5r0xIHIrlmIBHs1i
CGr1RS1HirLU2jmJazL6FNyAemWvkWPG6+B9dcAAQ+wVWyVZ73ldZLOiOSHPCP9FD4qujUD+LtzD
RQHE/O0DnU/CTAgwsi9EutlJAVCrFBJttpF95yVO+2tJHsQPtOMNiwMmk7JfvBTMfBZzQpaRfxy2
EV5GfXgcnJHkv+IFml3rBl4th79ZkZzQ0X9GdoU1CGJuYvPE05OBWzOdy93p+fYRcnlhgh7a59cY
J/CydoKVEKIHBbVn7eWDQ4bexB96cMIKFZWJUsd2o3Ok0q0dp4cY8MoP10ZC1I0OFx5DVKZvUaKH
OqGEmlGfGTkYSjoA1zS1Tbz0M1yE2pIXWl3rNX9PSmYbpGTNjE76CPFbozNT/0xlINSp8eIcInte
RgRYyxSXL/LE3YezNxIMLq81jojM+xR/HazMdk4VcVPXF4muQ3GyihB02RWkeDgcuADZHEmRRUaZ
VGk3plaAZR3rqlujfJVDd/jGcv+vJOVPzAWlicYioYe6Fe3qpY53GbAxLgZSdIFrVLywcdZAT86P
eWNWbwR6rwIjLv+KUxLfr0KeJZtX+xMSzBMLsfnLqBNcEWZOgfGSrmHJCFCXjdVvxT043IEdHkvM
W0u1IhSNjJ6g0//GgiqaHe6dwT0T3+a8a5lHi3ltXQiUZzMGrSeHApOWLsCKnXK3fW1H2zyQcrnZ
VG7r6XfaGYPt2L/Msakc+lehnbz2+KznWltDKAunedu50MK3xZHHINsX1OanqrdSqoOPx2C1jF2o
L09eom5FI3yn9Nf+Svd82+FG+lTybmgXtkFoAH5fXFp0Oc62+lgO5LH9DIlX+YFqAy3Q1x5vczrv
d3+LKdsehG2g6HIZrvRK0rsRgFzTje4VyBJxKN22azJbwqhiDUt/WggNdUsuNvYXbSr/PSO063P3
u8T2NIfj3M03YUyYY0x2WeplpcZ45qX7pH41qyojK+6cz21/R74mTyfCmFlx3aoj/B1MRwvvqj2s
8g5LxW6f3mz0NeGE0SZDZ45VQl+39/B1+5e5EsA8ZvMklEXX4PujCM4GWUBvoBEICSbeBAVHtNm6
QquchyGlB5X+Tg7j73+nE9gyglLosSJecELbYOEZXs7ReZxbZhttTCM9xSo9JTSBpSgwvwCh6vZF
cK6Y7bHRLoIUViUYCJYYBag5my05UQGQhH96SFLXdhejp2J63PYr2prbbIrYqzMbMGvoO9wfbNt9
2T0sKo338mcjx2/hZdttAGAtW1pDX/7qaO7hsVe988EbWJwPHSdUqPhN3qFadZgFysEggBQl75VO
oS+Am4g0PpCSbW47GT2vG4r6akIm5IDvEPdxSs8zc84NsWWCc0TWEgUyrrvHO0AqnBNakhBiKEeA
HmvPBHu98kPlJ09jcIh4sQdPY7JLelNBb84t1TNnr94GCLrPCz5awGwa8fum2HKBLJVBqLQ4ugsg
up9P21NHbKyZ42l/zpNl+3uKoZbNVkZM0K+2um3ep3aHOhKGey4OTm6t3HObHXl+OTsBJ6aKmOUq
SBo+MpcuQWu7b2OTJK99aB7saXKETJBtaWKChbi4p15zSixg2h0+tA8Udmi9iuebcxQT276j9Yo4
nhpIX4rCSvzUYZ9D53QAob8AiOtMzGblit5tXXh1Bm68LoWx3GmclmGQgabSAuHhISPvDfB0gA/D
sRo83hilUbaKrAoJ4LithsQBqXlKfb7VUEM3A9BFTUtlRz5OcdcVskVBoDE2WHjCQ7p9sbExYHWI
PYcLkjefPp+QY7R8a5Rmi613NKFNx8v26frRXKrvMZZcWI6/Soh/8Pcc0/g3l/XNI3NZbSVKVk6x
mce7tbf0BHt8wIK/L66Gp0L9p1B802Euq77kndIJ9CzXQFC8WwYO+ocpbNAZOP8AO+MSpMHtLYKM
19UAb7CKAhA8oy2PDkNhWo+iHFKXFXYFZgWz1Q5H9OeDm28uGWUvYkClVUyI5NMaJL1t32NLy31w
kB2RZKG9P615O2f+Rut/k2RcwJN4aqJexAUCBaQm5v2G4pEBiYnD2bzJ/IsMG7ZFgD0bzzQCeMo2
24s9eshblNtLTBdUcWcDOcJy5XliM61aUDQ5wQJQ5eB5r8Wj+jtNSeD9LluXwxfv0bExW5iKTaFS
GH0MkYRrzfMwh+wvyQo178OvXbtU4Bnw2kyorN8QTTZuEyopUM0SUpIbToDFZVHM4Yqnudh4zQiw
tMzoqCrBlh6ZHNUFKoxPvbnQPaR1HY6V4ckGo0NKKw17FIGgiNeY+4qfb4ve1dbfOi5GdXSBEhap
dlVRzlFeYf8a1tO8UVykAeMHsd1g1niTL9FjkgEjyckW3C3J3PNklEnVqFWcDuCw2uS7t8KBDqk3
m+cNzIHPa++cjbUNrIDFdAdW5LDO/gkLeuSqStCnWANkqnBzrLSmEIq3T3W2iVnTsd0UGIPYqsDi
SWNU/BTpFzrO7EBvdG+lDdwn6GRr96k792hdDb12HXr67iMEUqTpckpSc29gSp651EI7maiBgDw2
4pTo2ok+OfzN6ZApAebKpCC+jKcI1aH11nvzPvVl49NmT5S9CgjIx5Pg3SY4m22dEmR0v2Tkhd7n
qBUB4GWtupUf3/u8nYf0N9inMKXBKPthaFRLjEHjePScAcA+yYkTyc6mFCYkWJDptDn3iUIvBrvq
D8nz6R21+7C2P7grruZs5ZQQDZwmSr5rpc6M6Tw9WtiDVeDco3kkIxvqJ/q6+3T7djjixu66NYd2
UOIBxGoX87QuT6PPBg/YdanJSA2j9slmMKSwlYDXK9ISuIGRWakhJhCrzuBlL1TYyspLj80JwpQe
9X6mhyejxbePQU+JSfKckWhfAFDy9pnNFuumROgTmxAJpXM/dDKInL3jGh5U674WL7Erv9QWiZeN
hox4D96+/EDE2sgTd3L/mn5jxX36AdTwTD6gD5tY14QRSiJFzmP7dloQhGbSgoyu70uc9hXuHTJm
rO4FDVl/sAti7tYBKLb+SBNqF3DJ0X6zbrehyqg7SrqhyCYNsyecKbIkjKee3h8YO0r/VYLJjlye
eTrjGpL/cYoTWsxDu6D5PA9q0HpaY6nja3Vv+MndEJLaOQPnyjkELhrEDrbuAWANhoabZJ0/2MkH
MMKaphhx6iV8gHN8DQAgB6/fh4dq8PyQuUc+PVRGXvUwL5W8Ap01wDmq5/Bw+z3MvrkJG4w0lqkw
BMMZP58hdhGXreP6Zy447lx+ZcoDI4RtVJZAO5BwVugEel2SeNHZqrN5LjDuaLdEWvYc5202HTGl
SE91IopjWJanoARFmiI4ep7g1h45HLjzMTzOGIM8xGovY3cCxeDBQK4FKvZKfbh9RbPWa8oMY4RV
4zJIGXLJ1KvBTB3WC6pEfuYoxll3cEqFMcN9JY0hisugUqFzdYQ4YFXveuH+Wvmhx1MV9HX88Xzh
o6GhxjQxQsIQ08sCMziaAmIN3T7gSqgK+lCInJOjgnWDDJvYswIrUUVJBRna63IcHGOnEnQeo3D1
j47vmyM2uVcPmRaYo0E58raFM6zHs31vkwhu7sfw/+jZnte2E4KMAgojOZW1UKajPxgvOr4pjupk
6Er84rE229JsTCgxKijPRCyATXGKeErIAET3NcbOR7QXrO9FlHWhX+ODuAbdD93lPWSOoLC5vtKs
ahN7vYFN7gT342JzWPlf2tK0eddH7cUtSWFUFKC7rXTsQGfdr6zrkuBxL9l7De1st2Vy3gGZnCaj
muJYTuuThdN8SpE7R/OVN2DWzbIXi8UOb+1r7/Ogn7miwmipSm/K4ZRCVJyzo12bvgZPceRl8SQ7
K95JzqrECX+MtlIiOTSjBg/B6eigubIrj4IGLc9t/uU9bkaHqKN+KhITOl5EIqBbCrtsXb/vvnrk
E0/c9SK8a1MZ56YTpCrJB5zh6VV5xkyQqpDGJb9cLKDM8G9oQjHVxR7Jb6iaEzdrO2umvw+V7Quu
hkSNpTOoP9UuVgiGO2/bLpScnGIy7l/E5/0Tryt13upMSDL6JQBmYyFKVEUfSyjNhxdozS/g5z9x
L5Lzxtk+4SzHHOGp1nC0LsXFrBoiuOqz/3H74c06UmiyxTI6BftaRebdwWM1zVE20S66GHc+f55v
novv32ceWdqIst7p+P2T6wARl8L/t97FwfDgbT7mPc8JI8wDizG+3wUWCKEz2XbSh3AVbkfR1lty
3u5RJt9pjwOn1/pvNMg3c8xbM7pzlkgKaGqAEyaii/12qNi+m2QVncjHB3cUfC6ONnQF8iVKODeT
OUw17S9dQEUCG6qFt+Iu/6WhGb5B3rL5VWELaf/Mn5OjPPxhAnTLNNGGjUTVFVpq4jPK6CVvrCAe
6QQ8EI0FovmRZMvL4YyVHxeSev4+s2XR5lynyiHLvLPoPHZWLCcjXEgIv5TYz79sv137CldjatRQ
3+KQMeRKg+0icgJSjv5aEsUrHKxT8B7Q2f78iWrkvfv8QtdHB+TXarVCm+CRxhzwLVAq+vgACpa9
e0GQs4cG4BjFefmanD09pMnZh8iOp2aJL9sqvgZVs8POL2Ac8FY1c+kwZr4VAVAl0jsGa9tyKysk
XNqV/aXcl2vd5dzsrIGaMMVonF7t9JOcgSm4hEfscUGUv5NwgJnN6wWehZPDEqq/ZJd5L8EYdaZ+
oaSAH2IujgpQ9sPUDTY+xUTxfRuwoA3Re0xnYz6bOmxYlYOe/HaNQJmbOJpVtZOvYTWUEYVaJqY4
Zed1XCutZ9lXuxz9UkPCHTO5+oC3xJpRTo1gNJKsgBwtaY5O5C0fltGdWdhIV8WJ40MpBrYp+xWg
BCDGhxXdobN/4rmqszb6m2s2ySj2SiSlMWQLV9C7r9g76gUbZYGRaBQD6Waij38W30xIUq928mzG
OjEv2QWcBynxTisxIQKcg4UbY/+Ar7203NI752bZlGMYRJiREEBwrS7gFUg5ChQrcR1jpw5ABj54
aZ75OH7CIKOx1OScyGNH6aG3OTlc7nwfMIgc7cNR/AajfNIqHkrNABFUG3OAL6KmyU0Mc1SvwSge
5NDlpG1Cuuly7VmeJtouDBkQM3lABjwVZzBapxVgO4Ua3DzBUcSWiIGEQBank8qcY7vmf2+8O4NR
OnlvdOhJDWiZvbeTjYFhEmgdpFKlnQjQ43r5tUeNJbB1l+sycoymwWgYLWhrUTjjOFOsH3DivfJA
h+UwM2AXAvl3atxg1Eui6iEeNqV1JuvjVi5s8aNCPRpLGYnm/LNg7Vvk2SxqVRSNUaTUSL/Wi/RX
uAV03QGYOz0RNrw0zLyb9ZfZMBn9ERdRXvUlVNYWOst7KxCKFmugQ8YHf/0PPeQJZ4yng0HKSyoA
EoV2/EV3I2JdnCBv2ocn/yajMobBks0ypGrYSfeDgYIFugkdBPI8PH0uJUZvtL1syu0Z8o+5mGv+
D6A1G2Tx11w9PxtbTE6O0R5GGqZKokYjKj1oNAGeEIUvht/CazDh6VuTUR5yUWVCokDW18d625HC
rwhAZGTuEOpsi8LEYWEd/EAtiyLvcHaXRVQSOGOxK7iGZQeboiHVxanORCf1Bt7SxzqKd1Zn337V
1863G8rLZDSIYFhlkFwgJsjCYK5Pt5W1ACgCJ3aBfbUMTnYAmFivRxelHLuhbfqwqCF8CRrv8OFt
uLLEKJlWkvNUP+HVX1aed7KtC7YNA5VWWKJ0gT1xt5mfz/V+yxO7kzUdseVZESFPyBxusQJnCWzc
7cOzSbCNyVp+cKhRoWGP2lSxQEBXTBlL4BnpPbWy1o1GBndQccqtgumuhR/fFfZHsv1AmMOhNvdW
ptQYER6RXSs7C9QwC0IKJ7afL/BOuBHqXMJwSoYxfmNWdmjhyK9Og0BSIOn5lzde8WdWLKZUGCkt
oiIueu3q/6AbPgbwFmC9UWbiVq5nu5WnlBgBvJwSKe0C8HNG3a4ZscQKw8g27QpE/PCFmMXCAkXe
Xc1FSBOi14+a+K+ZVgSXSKN3dXQ6ka50jyi4HQKkD54Q8kgxpk4zxwK4GCBFs65Hx0L6oif1Uc1B
7ekjO/47KWTb8w0J2YszvbhgER2Ukeg5Cq60DJDwQBdmW4mmh8gYvDPwo0OzBmeXxQmDT2sP46Am
dgagMTAkmuWc0HJui2tK3lga6McNrtlYLijIrD84/RDGHqaR3EUNfXnO1mkaAupYvIy/vpAzQGb0
44njgM52p5iqaSG607C3mwWOjXJBi4UK29sVjL1CWv8Hj8O5S/rdf+qvbzLM0witphXMroD+wkQS
pqSBcfaL1ll43hiHDvsaVGmUGpM+QcQh4T7EopcYCHUEB3eboVnjOzm360VOnp0RoVIfKmAIdtej
8DiDPwBBG9k8anOQFljzkq+z04dTklRrT0hWGjYAmRlIogsY+COvW8XLV9q2XYookcWwq85tHmdb
SKcEmVehdJ1g9j3lMbs7AYDW318WHBK8+6L/f8JTf1HHrG0r8HQcN+mJWPsE3hJtsnQ+ePtXpHkj
+pcQsjMrmaqnothB1p+OUFmOjlI9MGl8jMtzuKLSfEPar+PGE640Uwx1OT7R+NER7bvILk/k7KuP
xurrYLzQTZf/j12XPO4Yayposg7wHRAd756AhE9TzIlTrdNN+ggwDF6f4Cx88FQ4GLMaNmVcZBKV
xqPXHZLAgZuHZUco1j5/fH1xIc/nXZLvu2MUiFiHKA2rIEdBJI4OfE3fsPtHrgKZ9UlMRQaWtAV/
S2QE8lLng35WTaSSATnV7zVXW9mJ7GULbvw9y9GEEuPStXKqhiaYwgFqzwmmjTBpJCwxXM5RVXNV
KA3topJqoP/MxPK9n29MjvKiCRoVz1hdPFZv1kP/cj6hn2cdvt2W+7kC3w9KjIMwnHVBKEwNlNbH
O+/tsXl+sNzPd4JIH/Dfmd0TjesZz7w1zMxIomRaOi2uMBcWiFF5KkNrfNSRq3kSSGmfetsEAqp7
cn4dqm21+O/g4wdPec35e6iBSYCbMRRVRIffz4ONL5dcStVSpD3iweqRLuwlLxdn9xv7E7iAbFc8
MEap/KDGqP+wKrBffGjFa4q2xDInvPDflleTt5Ak3gPAR7LrtraX3+ed6WE+rrIBmuGvEWrdvua5
0EeXwbgM6ADJ0K9iMFFvcadVbdFHIqpn663snlRUqOFVi6Dof1lLusKGQ5EqE4b3HxSZS27ESzwM
WHrwmN2jYmsYAMlEOhjNSJfnPfzqJ36iZcbX/UGReZ2XTkjCMUhEWorcKk7wSOGqkG7hrmud8yR+
UKJ6fXKaRZaPQGZNIUUd8rN34+jIH8++3frW4wfsoExR4Wy0cfKslDpjMHRZki2gnACXByL8k/C5
lBWEeRkESiOD10GIxw0wUFws7zYILGRi0+oosjJoqz8tzBcT5fq37Nla2Mlg92sfa0KAY2xHT9WD
nd8dnI6XNpzrRf/xhcwldFHen7FMCF/YrlCYAMj/FvI2nheNC4A3HI1NbHOTq0SjWwrNN8DodbyG
9Dn1+eMjmPs5pWqaRyKOCRjEGsGkK2oSnkkSrrtFz/sPIZ/cB2PAkyS0yrNVgFtE3d1Bfskf3V9f
pzdeeD9X6frBEWO6+3GEaxeBo3blOL7VAC0a1dpgv11rRCERpgArL91aaPeHR7vAUtotNjxAIIQn
I/VtbtV4Luj58T2MbZdTWGK9o9fsOG/qy/imOwWRAFHYkA7zgTRntA4sTgJnLuabUmW7UYQ6kOtM
olTX28su3ssnYLlFzr26XISbAWkC7DSK3AsB5D766ur1R+hc1u0bT7XNKprvW2fbUhIjjAbLxGdc
UEREFgQ77ANvwH5KrGH/4KhR6rDfkDAWJq0Py8zSs5MI+4znHiRO9+AjMcGdCpvXaROmmMhBbiP1
LLRXQh7S4plCpBBp8cEWMGeBSQsbzIUFd0vT9bBuMciotBQIOmLZVWCwJBc3XZX26Ifk7c6LKqKh
J2aXZaR04KRWi8NqWNg7AO3YbQwMI6phaVCPkr1pp8//pHj1Q9oYVVbV5WhFOt4c9OkR1SsMRGEr
Gd9uzXiVP+gwSqSsLLUTA5wA0kGiLcSe+qHGaKAcS48nuRz7oTJqBPNxWSEZ9LAduvTQDTFcvqEB
VetHC57SmlfDiqKLlinJmiEyjBmDFIAtiNST5wQJQQJBRL8rvbJ/8kgmhBi2emXorag+U7ao7UtX
rfcSQVHeJjPXEQrP6ZsfRukhmdZoQQAyrd043mWnrAOA1W3I+xJKtyB+s70G9dmWm0eYFZFvyuzI
ZqKaYde1oDxg19IztqiHHwkZBzvD2+Tudpo1ahNijI/c6sBUkCyqCWS3tmOo9AAvEBtZDtxC90zo
Nj3RqwRNHKms6iKsiwBfCtmuJTRfa+7LecGL7Xmnx6g2zQg0Ta1ARbiD4/GCqVq0gqAzgWOe5rI9
P7hhVZl1BqIllXfdsB35M3CAD6xWmHZtl4Ljf9AukPhuv78tlXONcT+oMmrKlItT1sf0DDs7uzM3
rScfm51T/foSnI9owd2JO5ed/0GQ8a5yM5fOlQGCGG6XnHrbtuTw1b5BiXB3GUuzCmsii4wKqetC
NHON0sKmm9cT8ZYhyQDedeCmzuYA5X6wxSgRcUzQOJ+DVOU0Hl2dGJ9sDKhaRLdTV3jI4/Von/df
4y//UCy+DNpVw1HPlMIfpnDCLKNfsDUlsiwqPzREK239/YnXnDUX/06ZvP7/yYMzgeaQnxqQaO3r
WlEEosKIEekvH3iA9gcPMmXeq0BKxkTQKUqSyTyJPNWEusd8xaO+Olek35af6Tb/9R75qyZ1Du0d
wsE1rfVxTnL+UUzoMo9iMNpEqhrQjTbr4/kRuRplhRjfPqC/jvMAZ7IZujwhxTwHMRzOcS2AVEqy
R2mHSvjhg/PEZzXyhATzCtIgPFemCRKVs73rng0X410HP1vwUmnz0duEEPMGzJOYaa16QdB+9pGz
y0n6hYIJZs1oe53snk0iPZzd1kkfXbfCLLMn7HtEwOQXr9137ikoki4aCmQGu1aYBFhsRGKg6SPN
01SprZyIw/VO6KGxr02RZQQqEv6hstDgdZqGtdiY9LV5D0HnBuh3PS/sr32P/gyMrXLukEeOOVpF
K5PLpQS5lDivryO5WwBNNyO7Xz63mWY2OpuyxigS4SLAiNeUNYSH2+Pdowf43kXgq0DKQF6Z63/N
3tb3UbJxWYacqKll/zlK3R5yOEMIQh/DxeCuYmBMRbw0wzXsuXF5bAiWKcGYpKGB9x0T5S0dV4Lk
xlgAvTLXK3eBkbRPsgnIbkUoWo2ur/YOslwf+gPgtX6HQLlwOLc7pwQmJ86GabJ5Fk4SPXExd8/1
erF4iIBH+v5iX9Al+GU3svePBk/1KU3GrREuSqJlNc5gfTxGyJ+S591K9gPuQvE5J21Kh9GlhqKH
IdrB8BYfQ0JXLblWYi8XC4J+ZQFuvZ18QqueuAgsc7ZfkdE9IUk0c6kz/HUonGEzQYDwQQB2KzkC
Tgwzc+VAhpONOgLvCue8xCk5qoQnpjHvYC/qGuTg1nSbIbET394HGIZa3paV+cfyzRZznIFRll1N
RcV4OKCbDnOHt39/1vZNGWEMkhxkMaCUBDDiDLIdHaSFflypb1hv7Yd33BGhWa93So4xTmEj64lJ
Hz92X2aOU6n+xQtt9+K9nJar5tXnDiHPYehB8L9PkFGledKb6OcHg6iqFg4WjGDLCQUDXNxTdHKb
lnJ7Yrot0V3e2c6/hW/SjGa9yGkom1kkPT5dFjCQWA+X9kTniT5HRNie6nNp1kpZ4UibQ+8A4gDV
cE5MNBvLTs7QoIxOpP1U99VlxCIJuBQUhBAQyjYdyXswN4AgwPav3wdsZP3g3t1cgXp6d2wrtdLF
lwEbs3GATusKuDmkmBY8R3qu0vmDCqM6ilHWzl0BCXlyXrOEYB1reC+SXyJBoT906P4dnsNJf/FP
g/SXYLA1rcEcKuVs4TzbM5FIsBxz2liAdDcKhF+cy5tNrChA5kcRQEUbCAv4koxn/TRoufTYXmxH
/CXR4squvLdNjwfMNtcaqU9JMcqkaxq5061MokbGEcNljNE7t71bXSSX2xc1q4EnbDGaxJSzBgj9
BWTj6KTu2VdsB4hUHHd91g+bEGGUh94PvVy3IOKYJyK+6/4hf+YoYGop/pCFCQlGSXRqNWbpGdfT
Qxb80H2syck2l8arZK8anQsgcvVUb9Bj33JRAA5fQWLv/1j7st3GlWTbLxLAeXjlqImWLMu27BfC
LleR4jxPX39X6t5u01ncyoN97u6XBgpwKJIRKyNjWHHe1TYmlYsO7kwGXtvAePFddMIb2efphJKj
FTky2IGU8/WCSaPN1i43Sm60GwS8zM6NRaT8PgTa0ZU0K1p5jPhzoRlxv54mE1mX0fijpIz7lGWi
KuXseinDRlcw0UywQh3Dh+vwcb193paFwaQzI5/u3lFTQYKctGp6HXHUJEXgeZsI/FGd4e73b9st
k/huqdNr7nz0+MR1NaXIakKaN1wNrLGLTOniv7JYuRYf6aKsinimg5pAEWiXaINGbKMc9moGD6JV
uv5GPGXr4SSRfZoV3neoqiDLLn7FhvJ831mWL6KZcMpZrlGn+FJW8ggfwBjrHRTzgDDz1CDNU9mD
SWq4a0s6/Su8/hZLcyQUCV82WHTDn+Vina0fzCEwpR2K72RvwL8qE84O+FbXml22g883oo+956gk
vHidkxvYrKN3FlLhOyZ31aKFKhLyLaAcQ2sHdZ6yCO4Af6wIYDuCrZh4+52wU7vebJ/+gHvy/tdb
vom+pdHHeBX8ok3HmkeehZRugu3wSQYZ48JCtZkhaxG5Z7KokEVP9WKSRWjmeVFgKb0tCWi1LJ3n
5v0pxsYHl3VVLHZNYGr6P2dJ88hGlZ/JUwXtRKNzMsHcb8EYag+2oKOOYX1NT/c1ZHy6WzvJzEyi
qvDzSez5s9O72VpynjjG4lzm56Lg65rG0yrpIaFaWeOxAWVnjOUYmx1rtmwZk2cnRz1ysjCSxDbD
yVnIWF1tlBIxLIeeajbfNAGnvxB5JokKUJoaE+5yPfDIq1ws8kQ888a5fM7NjbZ3P0wzPqyfEvsJ
YR+rG2MZN2ei6XillftY6BsouXv33p3zWBpYkmaYyTo0uNu68jULtlg+QEH1FKeFLzXQFucq8yZX
GtfnbEdmxJ/GxniKtu1n/nnfKhdz8HMvoBAl5NVQLHTI5Fw8jdHE1NtXT6/MlWvWxTYx2fmkxUDw
+2DpfFIr9pkayjDTF3CvhCa6qie33NSfGus9d3OpO9ZD55Gi6j/nKefgLkCy3yHo/NK9oXfFyxz9
JJ9+n85YGNc+D+tViDaSfKP0KOSwHpbETO/9EHIkM98X8kaqBp7YEmb/q0PiZGBku9w+KmGNRMWf
8VUZfkPTT6hBVeVJBA9t0N/tvDcb3aiRwd71iDScrfKJghVD4uITafZVKfBJqvaqi0NLPJU/YHft
eGtUks5YRc563oqs46TwR6hDndMmyCrtyiE8+5dsP5oa6G5zA6NWvAsOrrfBtl9dCYwwmMDArktU
QXTL2rEOmmXMFEDJgqQoYQD3yfbExj5rUzlUcFjmU43odM+EKDji0Sid+jp0Bje45IL1DqRZ0WuB
OzKzzf+tvVJA1Pg8j13eEBYlprdzPkvZLApXe7DQuxiZ139DWqzMQEiiQCgn1HsKB3PdITrEg+pq
6CZuyLWPNM99O72Fu3fOkV5+V9SjJOdXcqO8WPk2PNQRZoM2m0OGJdwr2WhcE0HiLjFDD4SJiffF
7J28LS249wuoSCdI/UhR2hHXtOPtsEjDO9Tm59WItxvCs20n621hCM7b8xNzNokRgsgUDAXpoGVd
ABjyLHRt1q+sC2yJjGP+HW//PsM5v+OxlZHv8B07x0NHk+gUTv7c67Zuo78Gr7an/jMzzc7dolHQ
/dWZx9MxdVv0LT6HYHoBj4M7udzhobOxzDgx1y9D7w7H+xawmNLEhkWFvIbQ7s1RLnutG3VVjhxB
qtUaY67JZrDq2JKvziox+o3+sq2wSXn3yErsLJZn54IpFx66UG/44CaYe5SN7GpgLODicSNG9Lft
G1d6GMBmgeViVDiXSvlyGSQ6X4KS5oyU3OXgpac4MPkUPVcSw7UWw8K5JMqL02ujgE+HSNLRDS2Z
WWN2OMutaPOe+nb/Ky52C86E0U0zoEVupTyGsB0GVYLSid/Dg3JOQ6vdmLmKO6e011h3lFoP9oNo
bjN7DcdWVIN175FaJe3N899BeTMX4uGdV0TpKrRWp2Q0zGJLuG7u67v4kp7LoXyXD7JySPUJ+mLY
6HAozRMWCbmqaRtb3G1kijcyWVXUJbyYy6RyL22Td2E5QbehNT+dCFl4tPVu08a8rxvLRG89KTPY
KKX4/5nornkS3Tcwxj1qJuumJgHIvQ9FBQ1pNAUKPhYOUD94XoyJXfR1hjppfvxil+/I57gnjQKZ
qMtLJfQhzcf2+cjcbjv3o9g+MqxvKcybfyAKUfRr12RNwPNnId6sTijNTqHpr1hzwUtjJMpcDAUh
cqsLXaYR23tBl84BXTqbk3F8xQpxDNM+7dh8wqxvRSHJNPBRHSXkW+0ay5JBD/CMLtxD6YQyujSZ
WZWl2HWmH92PMPRJgjlhiAPXju5kOzTSY4UH+gQYdr4UwykKZmMUWRJ4mY49+EkOeREEdOd8Wqsk
jRuZ02cfWs9bVLMjxB7MDM5SpDyXSKFTw+erMOdFRI27yjeCFWr3eEwiE/b4uNrf127RFmfK0QBV
hFPb9sRIcIpSZso4xJf7IhbxaCaCwqNK6VYgixf486o1Sk9+BS9La14dNC7fl7N8k80EEfucAVI2
cUl07aBLb1rJMTeryiDTljsmdxfLIihQaoJQ7fwrvs+u8w1E2dsHLG6ND49PhGOGWYJZtPOZWhQo
rcRVEw0rCXeV+qt448Hnn/JWzFlInjDZ9ViWR0FTGHaNpN7MYee8HyajhDmgdIsheObrgaUWBU8l
l+sYg8chFha4bCYrd9Xn1RYwwarMEW/5C9Rn50fBEgd+31xrZJIx9Lozf9oK1jO5ee9b32Lmaea0
CtUelRfXSrtmEIOEsuRevPf3wwbN+ljjuLdRCnw2d6F7X+RiV8FcJIUTXbzKOi6GZYAn0KvwlBXs
sHKih10RGXgM/S8PUqGwoteqVtQ5iHu5rAxpg7I+WiXuq8SAI7q/JFTLoeEjiAgjo//NoV3B7ASW
RSzfjCjVqmTyVpV1CpGCMe2FGISteFH5Lu7GjbP5fbyaLi5GUPSY2PHIzp8tRpwzmRQ4YSme1ISB
Ai/GkNB7tx8fVmBoZ8V+t6Drb2P/Vo2CpqEZhLCsiRiyUb23J6NwWhEddGibYXW1EDC4J4sCprTq
Oy3F6+EMLnX+5Btb5qNv2Ry+taHg6CpUMh+WKoE+vE0uXml7QwhOVtGTLumhcP+s2VHMMrh/y6Rw
CWtjKtCPQyukGy+VYDShodrJR1AYT8hXM+7GZbz9FkZh0yQ0StgkUJAI866b+960mCZW/mt0Cr2Q
e2j7KIpF6KI6n+gqPp022Zpkw9ECl2NllskQtxg+z8RReFRoUu9PMsStEE1cert4SnbVCxg/LIag
JUhXURwlFLoS+hgpu+D6MEtGtEFg2NPy346pBaoWTLcxpCzdUHMplCUMaKiP0xZSUErQkdSXDFu0
sWKMoc1ia+hcDmUEUVL24lhCzm0NCCgpzhu0hmIq9OMDS6JZfZGLfZozcfRFFQsTWNRTiANDi+UE
iCfOzkE1WjSPeOMjmhVU40C6+o1T/TYeC9k42uO+wh5KDI6uM++xfAUrzv2jXkyyzH8TZTkptuyW
YU0+6GB5Z8xhG9iwiW4dIDIoK7/0PcPvpCXsmguk7jJ5UGMRNXYB0YfgxqMhvSM6SP+gwtDb3sG4
eqfcTJzz5nQCG/pgRi/I8ckmCLZTHT2dNm/bmfFgonbG4nJbQoT5D6PupkIeVkKV44e9VGgD0dms
dEv4NhdAXURj1ubtUJCjdrzaTDhDdP8v/x3/xrqNFtMfc1nUbdTpQ1ZzxE/RLYrhNmRAMmtzBi0q
9/YrelWwDr3AUPZL6bN6v1inSP599hSQmn6QO2LjIvZp6w+Jfd9eF7ORc8UoABLSJKzH21faXd5D
7NM9qfYe1hphizY7LbH8yXRd0LFNDEPmlDYd1zZjhpmN8w78cO/vmQVGElt3UwtTpwzQW7pxVfVb
FKUYaGPDQc4ginNfvE/pHDsMtFtsoJlLoFB1khuMDCeQUDx1NlrfCRkA4+ssA/e3EhSg6oRcXQ0g
wiLejM2UG7TNsFtCF0P+mSp0T+gwFZIY6R2xMscZvXN4+G38In1HGKr8M67Xkcv6PP8AlP9Vje4r
m8DfMnBTi7vi4jngywNCuUcErmSyjJWHWKy6zPWjQNIXtE4ZeOgHUoNz/hgYwTYJ0WtuoELnYoed
+VSUxh+QVq+OpLn3i2GLixnGuXwKC8kYSjQJkD+66CMAVKF3E7E560Yk5kDHsXMxFCKqcqP6UwNz
wWBGbQReQ6oYDJv8Byj8/nAUFCYamAKiErogOYH1wEbcghAwMlLHKtzG3P7BnNfjnyuY3Rm+sBST
zZWjsKNABF21OeTCXIC82lu35j7rT5YY1hlSuDEO/wHEnaU9XnTDaz+atdSgVyzCVwNrrEt6Whi6
Lb2p5rpRUJLyQ5gIV+gGwnoPG9RyI/xgKcY6PwpLFMWPi4JcYbmRHCXUJW6TVSzrWA5H/msdNNWu
XFVxq4kwQdi57Gw+4y2a6Kc9gjDdhHuHp4et2e6knbDDyADjFBka0tS7SiavgPiAlJ3D74KtbpbO
1dmBJo8hZ/lO/taRQhMUcIWWn3CSO9QXh8boV6S1wUKGCfSHn2mDGjV7yd3iYMLMRmgS3kkfOE5v
oR1hvEJH0I1kDgulMJ3w6+ju3+zQvs0m1MznA8Ml6DlLrpBHFIzJuQ6T5WzQ8AfGhKfVkbS7g22Y
WSNnfUcKYeJ+GtVcxPmiYQJLOcU1Fk7XJpre3wjPfuCg3wrLdu9/VNZ9RNP0JoJaIOcAJTG8Cgo/
3LXn3y7oTvY2ZsZZR7ooTeM5TRYlHu9MRaLCOj1KV35MVPQmB4kb9AAYpfUqu1toiGZYg6Hd0pHO
5f11pI0mJeRZAhazLVJ6tXFGw7Y1ioZsPnDO1sQknY72FFZmZSkKw3iuKsgiifhk6jkkJEXYjVhe
C6N12ncVbeMFy+2XrHMugvJGOSqvvFjzsE7LOnz2zhMDnBeDo7kA+vKe9ECQEwhAJoqE/miWwKsW
40A2RjCwi4YhbwlB5+Io01jlXdmsrjgyrTK6AB3gvxkCFjtP5xIoY2jlcMA0BCSglot62qeRkggI
BHD3jY4ph7qxQSXV+W0HOXhvX8B6GJpnV31E6IMBe4Yo8pPpyGeuEnVrh9cxQfLpppIFYEwc3gXj
GVyJledafDDNJVFXdVuVIZZ1TgSc0MPH16DXlhqC/KGxBSurxWYqXwoO5hKpi1tTu7xCqgOfqzSk
MwI69o3GcFM6k5I3RRjLPUS0pG0OsSOiceSRX9G58Pjn5f63Ytg3vRMoK0oxUq8DDnC0w6uj8cwt
uwxEoHPveTXqWU+0Aa9DBG6f7dpkUeIvprpmH4UG8CRLqxIGThICl4tiSubZACbs7ev5ATtnmWa3
mOmfy6N8VmrjWOsIKlgX/sL9yY1qc0AjZ+pKvTlh+ma9zXnjuQyNx6cvps0v3x7/RXH62S7XkzT1
IxFu9ViAQ2jvWA68FFPN9aMdeCjHRODgVpgsqE81VrVnRnp8WGNRJpqAGSbIQiaFcuJu9EchCYmF
XLwB/HbOWbNOrjG4z1+MuGIxSzBXjPLeusiwk1OEuYMiW1zXv+S3r/v+tBgYziTQj/epA+88NudC
GQ8XoLi+GhhafTqRwQxU9dHY5j71WCW5YxU+GZhLv+AzeZgmPsIhXt1HZq8gC2fpES9e7OKSa/HX
Xyz51y7cIJ2LYl13lmQzScAZhnwLs+j0D2HZfw2dnvYKE1+TV8EN3JGgwl4IsGl+BvYb2D0+bLPe
sK5IBhbSg50i+JsHNSKhRXW8Hp9YpLwslKJnvGJerRL0sRA7z3HRx3a6rg3PuAaGGBhSB9LtNsZt
zPJm5jlSN38Rx4MI8gBiktjhO61Di6wl/sAq1fUjGlv+l+5Mb83huiFVpgIegEDDc3jrXGKbqow9
yBtA1RcLqhiXJb0ox5d7uYyEm7/JjvcefgWP8TE+5xtg1f8HR6AApFCEIC0HIs5CtHbxXjj3ojsR
bwa54Z9QL7pidd99SGE5H/2KVyt/As/mDY2RAnEOJ1c6u/Z2e5tfY3KCMa4X+t1ealdxzFRo2KPn
5OJ5Pqqwub3WI/uRtUSAERpo1GOhTJtmksTbt/OP+R7vdFbZY7FwPYNj+p3eaTkq8uQ9AsptvFpB
S/2G0s8Tsumsu2UxrTkXRT0V4rQsRimDm6HlCRRWeCQjjxpgk+RR2xvG/g3LJrDyBAtPyHYVFukM
C1w0KiRBs20YCDwUBVGBk1jV2nVNGw1EeEqQxgPGa+JGP3snxKcf6J0cdXI8QlxrImOMHDX23w4G
JhCPrvG6zz4Qdz2Nr0/JY0HozZkDWYvkAvPDpiKUJFWVQVUhPzYyNKhIln81/iAaZ+jJChjoLTpg
Q7muViLBTpSeUztEKzorT8y0UQpTRmWlYlUNsVHE+tNadJ/RWGExL3FWaEIvxeGRc7zyJeRUzgW9
FXgAnhMUan3rtGkMyTJQezRtcx2vTFZWgGUuOpV56MAaOcUiRF9Im4rzucEmKdwKw5qs53SHR99x
FWPA4om9+YC5AKPerfZfSW8wUy9LNZyZ3egU5IC9LK6S7mY3SCx1G0zpbM4k2wNehbcHGaM6xFwZ
AM54M9KNQSuRL3Qhh9Bw01jWdVv92YL5+74QRsiuU+gzaIoUicQhrPfX9f0/vVgwmR8ahS18o15j
n+RcHG/YHAK0aKGbybcZYlgQplNxSrcS/FqXIebFk5HbOQx4xP067kE+hAZci3FerESSTiFI409V
pZKPssMjznn3+tNhc8JQ58p9aMzBBSMQwwyY/ke9c0YtVuLylrrC8Gq1mSyUeNGSYRRrG624nS2a
z5i/J+xVjO9HvOsOWOsUwEwSN8ZcRWyjs7rXCUaOHeIs7e4LUemmIF/5j3a7ZI8b0DnDu0GacDr+
eh0d01y9MS/cxUgFI9vAeQ15W7pxUKuHFvQoK4BKg0pibRxOYAdy8dAqDLLjF0xgL6zu8GUbncmk
0o/t2Ge+H/nCOdtwk/sw7t9AW2DnVn0g4djTE3hnWI3Oy+/jmUzpZ3r6mvSDqLeQaYUbr+jMyZC+
+G0OXliysY1wKjLsZRGvZgIpf/f7Foc+6SQEDCRDQAXYxy4z876UxQfrTAjl7VEggttJgBDJ5I7+
6V+9QmZ/nnJvNVeySFPw5wnrkRVPdncePsdoT7gUn83qmSwmuK/QIhWRNhNJ+bfYp6trI0IkRk8T
o50uv0wz89QNKErMqnAemdZIdPjLr2cCKb+O9bYKhWsgYt311/rPy79qSJ8pROcy1GmsJO4Kw9sh
XKixljE33TfBQi53bbHMYTl8/laGTmBUccBhix68OTZ6E9tC0NVzQOJTQQ/tEXHJxwfEbsmyKFYn
PMun6eRGuAprccVD8u6CNjHSdrM5GnvNeAswg8girFp+jc/0pBAEo2r1IHP4aOArBT0kFspik9lR
ObsNpsWwDTL4ZB7tIjTPRFIAUlUiiOg4BQruMPN+6J4Sq3ZDS4gMHi9W0HfEpJJnoa+EdSkwnJxO
eVRaLiYouAkg0XnxvPDoxWsHIScaZyx3r7p7E/vnsQhyzUoLMDxDpcAliGMlj1O44ueZJOAa776r
Mz8ihS7StamSjFw9HjoLHQesAe7RIDUo7IJjRSrL4dfs81G4omrpNch6WMzuvX7UzfyIdY+skf1/
cAJEiWAZ0yXuNhQwa22brhEfiXwsQqN3vB8nGOXmiLt0G2FxzCMW3LFC8eVnj/QtkfpGfA1yi5FI
3CWb926DKSEEXp1HykSsNMBysDeTRX2v6tpiLL+BLExRWO/ISTknIMsvEFsmNmarH7++7hvIIlEX
xgD+e5zUN/MlPgtKJQI0W5/tCSMvaWsF4AYrB+yx2BjCxtgbg/2BPebrJ9TP/4RG8kieHuvpGBu4
oxjvWCLu75vi++dQN4XeFxIf19Dfitdjb6Sb9MliZXP+wU7/K+TmNDMTasrMR8ctdM7jdfEqV46x
xvTmC5oS7h8uQ5mbKc/kYCex2kw5lJE/sT2NLBmQGbi1OPM1+3w3e5qJKKQqSIM0FJHvPigRGXTd
Wr2x7pA2uq/LciLj21BupaaZpDTJwqnIcGgo/uN/aG/HG4vvLYsVnSxHy99fR/oZRXZYux2FBQTt
Vk/hk9+CBXkdPD1eOYPF9f8PV/m3KCp+LIZEiK8RMX7v1vc9mlALKTHOfk+fk11wRlaox7hA8oAe
koiFzUSRO7YuULjSt1rqc/WVuN7FeXc24HQhL0kDne9bwkxHKENZ9rJ8z31rTOFLpwb1pBKZrfmi
bGs0dG0RrqyOuy/mJMk/3D3fsihoyce2jOICtrkjfbvOCk2iGxfMdDYekGDLZ6jGcjYKOfqyL8dI
hzQr9A3+sXlZ/2EFYCzgoKnFZF5rhQDD8+cdaYhBcy2WtRW7BGwmEgs7mLKoTJScc9Mw8MSzPUcx
qwg7VQNndWa9oVj3KU0oNja+Uii3r4Tt24rrvX8aZ4xJv731FqiqWF+JqRYVVepjloZKTIyeR4in
4W2IJiLSnXAfrhb5SmbAeEv0zeCq1cMk424XycUrNu+fKwNvfAR0GGZyMViB0hzIOwpzRDstK+e8
GNPJGtYIcjIH+kJKRVkEHotSLuKBUNsTejsY1wqx5L9wY/b3KYBUxEFM6zFBYK7jBQJKjsbgvkbW
WM5yRnkmhgJHCRjsy0SNFwTDqodEOR7X97/S4gSnNpNBQWCnXf061qEKlls4pHaKDrpup13B5h95
oVtYzJG6RQCcSaQAcIgDH8vCM/JxBLexUKfSYyR0b7OcrJuMfIh7H4oCwGvbqFGspyLy2JVFvtSw
rxKsk1yDpYV1kuSk7smi4E+bgrSXJJxkCzmWE1oKSqd4prHuTIbx3axm5ldk68QkYUXsOSqs+vyE
3lHW/k+W4d0ikZkIucjUvkgh4gWl9PK5M5LRLDWHieaMz3ODqpkcIS57LQogZ3R3F8V9T7erwcjQ
PFKyDm05ePq2ulsYNxOla1Wa+zK+DngiseDSRlTRG6Tbl5n3W0yJzSQRpWeSEn9Vpq0GSaV9sQ43
/uzbELaNCNfcvbCqsMvXx0wehRJT7U98V+AQxdtGXQ+zJifVPDbYJPGGMQJsQWMl/Rbjw5lECjPi
choarIwRz9cXZYXZNDROPern9DU2/t3dOBNFgUWeYMtALeIwYxLxqtjjhRZOzNKgCoPJPLLzmYGH
i0HMTCCFGGXuX8eVAoGcq7zvvIODgtf0UP/CRtT/QY/A3yepgc9DkHSsNBEEiX4Hdb7uyxjLRjiT
xuvJUQ3pMSytTtg2qaW9MlT7Gzh+CqPimb7qpI6PS3g1aLsHC4kd7GvQH1EzwX+MG3IhE/1TGNF8
5gX6qitTbL6CMMKuN+2r0AitDTqb6paUhFji/gbfn+KoG7+spaqbeoirq31jjaawLckGYUv19lcT
3dMD2eRiMQ707zDjp1DK88LsmiYDSLLQ24cnS69jLVo9OuCMwu68acWMR/8Glp/iKLfjo5XO920F
YwH5l2JkHxw6+tb3dWLZCOVvWdVdgz5rAV695YBlUzpy2GtnmvelLCR0fqpCedlYge5fUqEKJoA5
M87sPMBExHiQWrPlEQmwzIN8/p9380951N2salGjrGrIs8SDV53jlTF5SFQx4YNhhvTzZJxA3lMJ
t0+U/q6eWQb3Nzj9UIOmjC5w909Kia+DeWGM33HwLIQ0v0AHJ9lpeFIZ8hj2TT9MVpikmQpyat7L
9SN0+mPGQlvGd7kxsc5Qogvimi9aKISx7110lnpLWTnJS4EXP4sJbSHS/Xl41L28kq9qOmmQ9eJZ
KzTT+ZsO42+35V+Mc1uIn36KooBBDcGqoPk4uJVuYMtYewwhh5WmWUgc/pRC4UGY5lKTa5Dy4l3a
l/fR1o2p2LZWpZAX3ZNtKsYb1nY8rN523m518HaWWR4It8ja+hchwc/fQuGGcs179IYTw78qRuv+
jjdiYoBJj1UmWEi3/RREIUfMJVo7jbgxyUZrq482qqmrZqYYFrMVhYGFt/XLM+Ns+Siom6BD8tDY
WUVnaPvxV8yaUmFdlBJB/ZmUqeYlse+JWWL409JcHSsND2fDdSMFPcAvDOD9+/H14/hoauOs8rGh
nMN3ugyBLRvVHpyLARqvbPmxCz12QYI41R3gpVdg1QJGIMIcZ4gW57Dc7lHmVE2LP+oYQGN43ULm
/qduVAzAlULNJeQkcan472jCAoUxGJBOLhaUbPZo2mHelqx7TKIwRW39Jih7qGcBjg+ekXr9xmTG
pAwclig4CepS85sJUrDHfZuOBrJRTWoYq2fZBVKiAsCCZUakIVHIUo+jnnQirGQ6vGiPJWpILTNH
s/Ai+/m5KMiowrzx+74mkfbFmpCKGsCF5MWhfd/kWYdHAcaUCUHT6wQlQXO4yxh/nQX1NAVxWoQV
13XQIn3JFUPbXguz1jZY1Zw7+pu+vq8LSxrNBJhhL7YuV7cz6yzuRXeEr1YwhHXN3uDF8Fx6AhDb
u1RdFCGKLIVGHczhvNop33CTsbJ1C5PpPyyB5hdux+oqg65fPCso5l+UCkxLunFA+ak2NsGWe6oy
e3BLuC/YlhiRIQs0aOrhMlNqcSxwn4ioP3hYjoFGqyueKqmnguCiRau9YDybLairMo8Bxoz7RabA
Q8jiNk7JVZY0tjSZ55WZaJY8MZ8prC9JwQfvIyRtK8ghJAZTaOFdlDhIJiLEYmjEE2C4A/cyBRx8
PY2piKVXaKV58XRMjZ7kh+kdWbAANTFmJowVDNAsTEI34JlJHmDoVvCKT814IlKY5WeWVhSEaKqU
ppwMMb35clEPjiXYfWujSjTZ9rqRWY8j8ufuHSL1WKmEfIwV8pZ9kXnE97upMDgXpA0DtmtVaxN8
Buu1ytwPysJjepYwSKS0GwVymGFnFL4JCpHY+oPRCOs+iC0DMjjvRAG8WRzd/RfnQ1T18YjguCXk
P6tHqTYZXv0PunzLoFIdnc63Y9j0BLx2w6uN3IPBHn1b9t9vIVSKo9TSaph8CLmQ9sza3KQmuoEe
0Aq0zbCFl4X9xE3/NotvcVR4o8a9yNUjooCdhxWDnllbZN0v6+hYUihQUpRMVCbQgZ1fCs7wsSvs
/sdfqD4RrP/WggKjrhG0mK/w92NsPRIt/gGjbmjqYYi5VW7vHRYFRGXeDf4w3Ayg/tCdCeNF+A/d
n82XbmYP5dXo9+aIlSxkPd6f6Jmh5XIA9a0lFduMaupLVQvxzgFbdl0sR2amfVkfigKlawaiaEkm
Gl5wQaND+HAGa9sxALveG870aYu9FX9YfrX4XscuME4W4L4KjRGrWOqbRp3wJAqNaB8/JG/cb+nQ
bjI7xlDTU7RmNRaKC2qi5UETeBDuSwLaPOEVs+eRJqNdXSgrAaEoZoySDVLA70FlHhIUrIKHw4bf
nVYmFiPtXxXsJSuMJMAShHZf7x/s5859Yh3AwlUgcxLH8ZwqY8+iTJ16ksqcGjQBwoXGvExWFBo6
SC4LLLPD3mtse+vXQ2QpDz7rTlg4eJnHqeuSIGNJCd370QxdEpS5jq99KN+7V3+/2m7/iJEhHxno
vHSn/pBEAQDGyYOpCCGpcrDiOzrrdgyyX3AbtoZmVs59R1kK/dCmL+s8ThQzRyp11+VJKeEygBXH
mHTyyszuBGMK8AgW0apw6kwJ7e719LDyBsXo3GfUGZhzOwv3EdoGOJA4Yq2DJMrUTxiDYagkf4Xw
aCs8fA7r5mpc1wjGVM5NN6CJxrbJ6dCz0JzcQBRAQWlN4ERww3D8bZJvZtdcH6cr1ef1M7KRdrcT
NuUmNITXR5YDLWxv13QeS99wuBwH4KWgKF1FSjaUIgRZIxaDlh8cqbZWL4lxUDBbMxkrI/3o8P9E
jw/N1+iKrLm45QgHg6Ya/JEFXAu9zz9/EOVCEa9nTbIS9HNtBw9e4ly3tfkerFeG+pAkRvcQ2Tmm
4Vl9WuSv/nXes2OgvrLfh74ccDiG5Grop3gPi35ifdMFcJgdtcJRUYfW6nXNB7J+3kWb1h51s+sd
/UEy6jN4GzOLbKzfRjkLGu5rptDNDlkQy1JZKOQDC9v+Q7T62oic1JQVrDoXTVu55BYzkcQSSqFE
2CeraEqhqlVtVtjI+EA4he5jw9/hlc6hS0OTFEmCp9DkBQPmI5u8jP3zhbPP59BEQvHC6ne+0T38
NIufQijvUNAipRcVhLxcDr8dZ6eZZHoPo8h8Z6Tr3PUcTCajbfewwQxYsA4PR+z0xGzfx8PDg7hN
jwiSH7FK2Nhurw62NWCRPOtNdcuy3/uJ5FPMkCK4YgGFL+MnWuhI/fwkY70dpkYvPaaKz+7DFk0G
03bLm5ONCe1tAIqn+99hIWTDGcmapmsAahls1T9/wHQNZKGqfB9J+snpOkNeT+v+rRiNZJ0fVm+s
mu/CI/KHPJpoJCjFJu873ccNlG2utQGaJc4ut6Wpm+FD8FYYw0tlCgznXYgYdU4Ho6YqylhbD11/
anktC23I8kwiQ15kJZdkgo8GNLAgB3nb42s/owDM+rYLDXq4BHCro/kXrUqIjH8KDerEj+prL50R
1vAW+qNQbS4t//Dw0Ru53doqbsWnj/vfc2HC8qdQKjZWstDnwU8qATBg1NgHhj2Mv31r43iXHcik
vr7ytdV36xKbl7ZbrF16VFJDL4zHl/u/Y+k7/1Ce8j1txXerpsTvkAiBab5NrOtj8OgfN8Z4yWzl
Vfpcne+L/Bu1fmpOuZIAXq8xKlvpjB1K7wVW02+qwGGFiMRQKH/9oRblLkEk1EkuQ4ilH96V36cp
AT8JUs+P93X5O2z5oQvdOhDWmTpUQiedNTc8nI7idvV1XwDLOOnm6fFaqD6nQ8J04N4bPJ9ECw2y
aI+VrP2w7S8JaCh6BtgsNARDLaxpVwVNFziVZtaIxzRfTcmI08PkI1pyyaJs72ysyOzL7oTFRa4p
m0/cDvQJGRYgihuG0ovHOpNPeeRKAn19Kg/EOVLC10fG80sThNCpt4nN4ysZGXx4fgq3oY1cE+Ob
LvA3/NSecs00aLNrFEP77nL9ULbwzGE9GCdgrn183eebB8wdh6zi3RL0/ThzyhHxoME/kzMn81SW
c5DX542yQis0OIUJV/v2z/hJThzMj8zc76K3zM6bcklxrJWsBRsCKWIGSKC/JE8bY3q07fT4Ie0J
DY6p/5sq4s9zpnxUEtVOnVR85dp2MusM8AOhrGG/qSx7XijvQZLK8RICGeS66IkxRb9GWaDx+KJw
n09+t3GxjgNztWDxXF+t0WDV7BcIp34KJC/JWbiQXwO14ScIBO0I6AI3sKETSJIUC3zuyGVnbmbi
KcfMkS5C60xPKiDMUeRDryrEoirrFQ4vbZIHYf+lnnePyTvp4WelEZfioh8nS3mqOqW5igW0Eqpi
YJGP16XbrYfX3NRPv1FzBwWkYX88P1dejFPWN4/yQd1odmJLDwzAX3afmeqU0wpNiB0RKX5IjDqx
53SbASuTgJPX/X4vYinjNrdQj+f+B9WL5St0Jpry3DJSUl6OIbq0X9AFgjbh3K1GxKMc+HpYOLGQ
GvhpWpTXCFgElBcFB0Uns8sATdzT27ZGv84jSe8zwn+WbjSXjRyC0cn3Jxiyh4BcMzqkitEzTjrG
MZPOQN6FLsofutFcNlqFpRtiBRzSvHILHgHDcNGvjnEJwpqa2VdLZdw0C7W8nxKpgDMP4/gaN5Ao
IxP67rjxZn3/LmNhD81oU09NqiU9JBSWI68Dg38gC23xQEAwwsrkLF9d36aoUQBwFeVKlDN8rs7S
trUhmNb5dmUfsW5w5Sbr1FlZK4vFU7ocL8zEUigQ6mkk8DHEEgZmwvyFEMXZaJZh/DL2vYXHEbYc
Ol9rVrs3y+tpWptEVLVkzCH45UI2CzgOD6fPn1fgJv+1t/EO2z6trMxMzMhk2erfycCflkN5fdQk
dS/1EA266aNi8oTWFPi+R7+PDbqzJ6RPHjXWlniCYn+FtbODpi7qdNQiJOoglCNN+/i2Z1AYb1zQ
sTwIaA9gmC5LRQpqojBOdKkF1Ox2Sm+CDOn/kPadTa4jOba/iBH05is9ZctI5b4wqm7doveev35P
1r43LaW44sxudPednugIgZmJBJDAwYFLSiqrRDdLb9tLJ0IT3bRSrSahyoun8D185r9lFAOYd8xP
WCXU/cXx3Nk/mtdm1DDjlk0E6Eu4k47JAd17++6l3nHmlwfas1Z/eoLL2h14NHseZB0R9s5SnHdf
ryPSW558/d92mKa3iYOBmztyX3mLA/mUDpYdcCYLRmiJT/dFLdTYr/SVJrVpMZNMBkMzseRgB2A/
bW/UdT0yoK5nUDdCXX/WrshtAeZaJGWNegAXUjaX8Iwo7fQotQfWQ2HOBcOUZg5bkMGjIq29M7sm
0+8v9hfyc++cKYMUx4FUpy0Wm2CCuaKzRsuYT/ZJMDun8nUA1QDAI8luwL1wj7bm9tl9Nt7fXxEt
zMY7JrqsXSUi8N4HUeFJKFZ1WLLwAjKmV30xeEx4nNNjYIP70+nf91e/FpTR2WaVLZtwarDvCahO
OwspKhtsK17kcJnO/3knDTHKDvkFjNj9RNoQhvL+B6wtlrJScph0+RSLcKpff5LV+Y7cylZSVqkR
CmHAVA/xFOPa6mAAAm2adX8BK/E75rNfx+/j3EaYrwHLJwVbG1MaZrD+hwbw0QxqIow+dA7eRe0T
Zl9Xmsvq+Xnl6pAdulEXjVVkFlU3UI+TPbh4P7B+F0SxpuGy5jvpS/wDXpIVCcuR3YUI6onC9L4S
CjOUhDVkg7Wch9dXDmR7ZM6juRq0Lj7oL4RR6l+HceNzmSqiPeaNUIWQHt+nMyZmr9Ltru0c5ZbZ
sQ3kZsKytlFuzlvRnFXTXI2z1tZDaXiOuYFpyCkk4HkD7HvEFLWv0UILcWT+DK4GwocX1bivk8uB
pKbgmS4LGHf2W2O61IlYgzEVQwnweTM94irDlP4MW4Th7vdqPY7EvbcK+C9hNIa+lnqmGJJYQlxs
7s1URbpJ1Q30965KWnQS/yyLhtNXKlgJgyCSftFKAMIWb6tcV8tvpgsZZLUXWzfVmgiCff/3XfzR
Y3aNozmEfZ4xU+dl5ZjWdo66V8XccurkQ5bm7k0BFXqb90Yrez90a+10wmI0eLEsyr+iYptXLM+Q
N6+5J+WIj+O+s0rPbAz79ISZZRqGfu8w3aLbHdDpu/n5AYvSKuR3+Q118RmUsx01Pwz8GoqJ8cuk
08737M7jt2t4jgU+NoQTF3IoI5JEYtfFfoALsO3NCqYYiUl0MudbJBlQkAB1Zm48PpprZCQLPQvX
cimTwg196gsT1vfytn9T7G4/Px7ORH2M1fh+yXqRKrysyqzI83S7dt/1leAPqXRqNiiBFbo84YHP
vESe+IZQAeHS99oQReIt6YsuYKCYzKPkIrAadXhSHviFwhKJesnpmO/3yf1lV8KxRXd6KYQ6ub4L
U0btC+l3vPRH85kcwEe9zX72bxFABkglmNPu3yDwW7qKl2KpgxPFQvbLmYjdt2YYkdZFkLxa/qnV
G9MBnYWFkUtQmZX4a/EVfimX8g5i0c3MMGXEpCk66HkI3QNYsXbWGcw8q751Kdr6R9pNrNI2Uu/z
PFnlG7Bcwmuy2/Rn0BqtCVrMzlwKooKSPkuksCOCyAwdUBPayGyCNhDDPHTAfaR1kgTyg/+zbgKb
cm22Y1FtxY7sI+afpASlZvx8r7e3Lt7vy3VRFrvWyj5t8E6BmNp8Ux0FhUcFiIhyGz4FsW6aazv5
27Ryb2GU4Z7joJMEHhKRNX3bS0gavjEuW+mzZsp/DNN9ISR40wb/OI/oFDqfN9ZsvOYpQGUG+ubX
vmfRP17uAGUEBKEa+0nA9yD/b2dW4YxPGMonDPqac1w6URENchLJxaPUS51oDaKZbswGCGJyfa+9
8eCpswNkap/X7uBShHYpiTpUsWdULe4gaX5GzMmkBkYH2z0MAKBNsHIkf6lDmVac/5L9vpRKHazG
T5kyVqN0ijV9SszMYVtkTGbMxXskNBs8kn7fa5lv8pu0MokymYIHJC/H091EfYf+l3qSJHD1cuBx
KIAd0jk9tCXNLN2qNn0dI0sxisTo3MwHEdnk3F/0onW//ABqq+N6ZJgxxQfkjVm9oGLFvmvGbtch
7wcvqSvOq8EC6BM+zvHafi+dskLgYlg5p3D0yAFWyyF3DhUk4UCZcdy/FE/BY5jq5/PwGqLMsqJV
C3QqGqL6f+RR55tlAGV2CuRt4xKRXcgZstmDkbkwylfg1JD7m+zdZtC1nQResMIKnQn4bVf4X8DT
MQZU4EURY6E0XqGf+MHAJoQaRzmlAB+zoh4qj4MtbVqSV57c4evxUZx1MpRq5awXFPxKLuXasloJ
fUDUFTzkwPqIztc3DCrmTl8zFO5J9MTTnxy8epv5Y9PuXcb7wXDz+1+wgFy7Xjn1/MeAZJDn8PiC
wJVe0Uv0hcaUx5c3cfO2bTbfgT25K4e+9FImkE9FAjgET/Lf7Pfl66FEc2wG1MppSB6iE28imT1t
M5u8lB+bbehI7/eX+NtwS93oK4HUEqc0j4K0Z6BlwApyGUY/HUczctneYs6Z97l59g/PG0sPX35z
66hhooLZgg4yATj0/qcs+XyRh8prMhoseNQOr13wNMvcoGYVc2JYs4YjtONvhrOk7QzfZBu6ejS4
PXs6sygRP65ikBYimyvh1G2bU0bDaxjCBd6IeePv05Hk2UtrZCyA+0Hf666slrifq43HMmVBUDlg
ezkgnam0j9qpLMPWo38KVMPeF4fyWbRiW1H0FMnvg2X0FirGRnZc2eXbtDQll9rlulRjKeQht+G8
9rXeYsQqODcbQ3DxpjJPexbZ4dTWncZ2TrlpO4ETIyiIQ+85tTQZ4KDcSQ3h4f5u3L7rfr8K0+ew
EWiZpxMOat/6eSgKwLwpf4St9igZm/Na69dtrvJayE2ioQDtkcpCCN6umQuLouhv29LsQ0t+SBwg
Y9UHxbekSWfROG3DvCF7/INGO35e8yU32ka+BChHXuYkgcP/uVZ1rZr6lM9lLFfwUUk6fh3JDPS4
MXMfcNhNOK6c+m1ChxJIXXO2kuow6yX/NNZu2wJY1393e2U/W/XhkJ1mCwM48Wjn3RW5t07sWi5N
E5z3Ze5jx/3TNvnZviWHQseghFxPPnz7NYkIMALlKxIfaQ+PmAjxvGbBF2/ZPxutUNqupkWKmYOq
fyoknW30ltVbi3nMHuAyYEXuK/Et8posVhYVkQNvLafQFcIu6LSWFUPmtBUd/zF+yHe+NemxhWK5
IW7AcAhMEfh8A2cGRvg960nhB8Dr55/733HrRKjvoN6iHNDvRcExPhqunKTSC8Xid0ZiRmZk/8RW
iwHK27UZI7dtG5RMSqPVkMGAETVgTmZagAxr3Nnpn5MdJRhQt9eHD1HQP2Xb5beb6fXRdVNL+fyc
zM8zQoi1sIGoMm1YFUkElEzgSLBGWXItqILGnxoGHej2S4DX/3zqj+FbdhCNZKM6w37g9E1qNQhW
RVfbtB8xZq9sKk431yDoHBFFfYoGlh8EauRbADK9vualOrRgMsetI0M1D7Br1gjOXKRuQ+RR10KH
hXVrSKxwHAZ4Clg9JayN4q6ulJghadTsqfvoE+Qf5KP088mbqdWfXWSslNW2pNv3nAam9H/E0qiN
PlGKts4SBgkIM8EaxVjfVbZsI3JYY1FfumAaL4H5XcAfPJzm9X4m46AVcQFZPSmuPfauLbjDOfk4
kXulo5oKdn/rWXwtjki3oq75BfUatp2xhrm6fVSTRV98CKVjSTmx45zgQ162GEtXftv2x8d+u926
JUgqmmMO1ZON4/T31FR6d7ayE0feCdU7fEq+nrsgd+tGzWB58I5HEQc9JtfbggkiYth1A+6eovv7
HDDmyAhic7B5sFh9F4QFd43Ub3EHNEETVdSMNEmjHwVh0/kS68vhmYmN8Fjp8RtvqJvQSE0bpG5G
Ch9qoeCb6w9H0UzdxLTKp01ifyqfruJJZmtr7hCsxpC35X0NzTUCadZi8UzlaA3x8zpmeyHJz52D
2T/qg/+O4oVoDpi81XnpmQ1WPPnt1hN5Im4dEPOyRCNuxiznlEDL8zM62ANM6/gZvv4NrN1N3QKr
EjRVAWEYcqeAyl4fcBGRGQ9VWJxL763ldTbeyifGYbf1hPffivMQbpRJRa5EBERdxiv/puMvjrMh
46KxOgdkBg/63QKEpShuDXq/9xtDe+jcUjTvC73tCtOuhVJuWhkHFgUGCN2PJ/78ZX/Fz+lsplvO
mY1Ni+q5bRmKg96LZ8kz4t5dEU9ywtcXCEh8dNkpEvqTeY6eFhK1jSDXqlif+U3s7Zm3Y+dklZ62
BpIq5myloS5HOqvPf0twgqPMYuVO7WAi6kq09EuxQH+HjIobFBjQdO43mrp4/VU9E6KlSK3PwnH4
Uf4Uh+rQeqHNAZYbnLKdjUmbsCrGbCeHQFf2khMfQNEMJ3pO9VcDHZDgPGNBcgioCWu8gCz87EoO
b0fHeCUPc/sy1jBW5eJLKWdTlaMg1AG+lDvWdoMoh1BUzwBOq2Zo+55vcwfxmIKsvFs7qwX9vJRM
1/CGRPYrZCnqs+byRhQYI1wAEgRvGLLH65GNSNIUvGKbG9K7bzSbwiq2gkfeq/d1ZsEAYgdANQv7
Jygy0OvXd1Ke8zoU1Lg5s5s9c4xPs81+HgEcl43MbUnNGbavJQgx47UDkDvzcGH11MiN1vos9cr+
ST0XbBMSsE6BvYrOXdollSRt8MRQoNfU1xX5UIBKtmnP4HP1TvGzFOjNu+I8q3juHRWTf7q/G7eo
POiDBrUVZNxkVvjN211obsKFo5QqXXueoJkP6IgVTT43qv0U69q5/PhRD48SzH5kc8ZZ8rKtasVW
pzeu5PErHN+3KXbyKRqvIknJahzmWl0fjMRl4Olr6uY8Gfmpk3UMUyqM2enM6S05TV5oaWaxEnPe
VmEomeQ4LpZfd3EB0tlfmRoQQOWuQ9lCMOERLKTsSI/PTiCky1YOTvr7W//7aqWMBppKRY6TOU3i
OZGK9jt/VCNgIpvzsJkM0er+Vjor6aXZuZXVmulDsBW+Rj3VOYO1eyPCn4IxeL3FeiPKUuMheV5L
pix+EmIR5EgxYZtX6TGfTC2LjCA13bk2U280OVP8G6LPYEbBo0YC3lK9yMg89Zh4A6hXntDoBwiz
IRwRSliii6kf+sqTaCFyRJoFPo0FkAXdzrRl1QZf1aqi6M5crldOdea+WAxdsDSjsVtYTcUo9Ryl
LJEFqsKUdltkMxVbNLY9sq2jXm3TNS29jdbxQYKGFC98rIwW82uNGbmxVvu+7s7bbNZnYAC9/ogR
lE/TcUJ5aw7gaDK935nlhtvXaw9VcgUuVUZDPzsybRwa0BAx4l+uhUc9pyqdGAznYDDbt8liY0tw
ir9NDuDzHnn0aRcAx6Iag+lyq3l0OpiBnxWR5kHQSPr7FfrBMI+FOJdp1Z+K2HuboQ3tl39E79mw
K57vX40byC4RhTBQwokjl8rSOMRO7rh+juoevT2yU+9UR92om+FF3QQuZ+YmYylWhD7syuMMzSm8
8tB5octj6o22FuDc7Dgq7aKA5BbiC1S/aK8loZsyiRCCnMaj9lzUerMZvcaoDPHk71RGrwO932S7
3fvgTdtwE3ErRuLGPgNVAK+pqHgioDFFpsHaXTHlyegrLEBEKNvoIIQlCI4j5hv2AE7vXjtzxhV4
DpGJWR2JfpNy/BWuSmju5TgRWAMSfl1Yxy7OoqFVcu60h1RgskTnjUflk9NtDI1C34bjJEAWeydO
T6xZB4bkLFj4+5Nkeif9Z7UGeWOf/vuDoBsoCwLfRA9E7BU/TivZZzH0DlDcwjh97D/A55YYs9HZ
g1OZ6aF2tu7z8+EAztDk9b5a3qQFiHjSWsuqrMjBCFDh/DS2haLW2A+11sO3eRs540F0OdRdn8E5
vKJ6dKoRwhRQV+D5AI+I0JaKBBDwJikjNYDDveEpBEDq3/uroQ0Z/ftUJDjLQZULUQtA9bcKegrk
V7x+q0rOStxHvNiVybpeBp271TqhivsJy/jgtqE5md3KoaxsE31BM2UKqorB73Omb2p77v3+Lt0Q
FFHb9JubvrgDrTRhylaP3ydQGwX/DAdx03t6GBnFiiz6NUOLooIRTRhKpdQgyt9/RZa0j1fcx9pW
Ua6rjHxJmMjv8z+hrWo6v9Z5sCaA/PeLvYqmpOskolKEA1wBl7SKqa9mt0OulMwkw18vK6ezosS/
6LcLibMf5gOrYEmN1aALG2R0GIaOvwL9D15W1mSPh/XZJuTm3VNpKnCLZ0WoswzLRCeLbDCfrvr0
vbIuctSUCNgY+FvEGIIs0lQRCSM3yUiaW/fsPn/mjGLTg5w2RpP3dliJgRcu6JUoSiviKBoVMQfq
PH9PtooFQkR+u4ZZW5NBKYbWKyrGzUAGW4F+Sw8P3dqG3QQnIJ5A6VUhuQ8BDxnq7oSpwrZMyhHV
w3vSwGvJAdpv0tfkLMQDV3Ko3UJbCC8yMoDlAd5L4qcXeIKTPNS6f1jLzJNfulGBixVRe8YkpV/n
EVYEaL6/8ghePI+L36YcezTPEmao47ezRkemZNitUlGs7RN1R8RCqsuG9DuestF8QsuKaAtoyM6f
1t7zCxbg6kAoNynnOVfPIQRtgyf7KzEEDPZaCcIW7vuVCPIJF0YmkJBVixkA/eXNPtj6Zm8NHrvi
Jhds/6WM31DsQkYMzJyMEbTiKXrqnPRFM9doMxYFIG5CqRaBk0IX9JQ44H0WzF0nQefMAGmw+xZr
7eeJPlx8PxoYy0LM8PPNT/xQOPMEEqj7EpaiL5W9WAEVfak+x7c+DADJlhMO2qenUf+70RzCrXdf
1NpiKGOiTEXej2C7OZnSZA+dUZzu//5SUAGUiKSJInIdQBMQa3axW2mShT3m8UJpCSVcpP9tTH61
73rBG18JoY6kzaeqTwcICc3S0nb/xyVQp8EqlVRNHX69wMOEN2yUSCV0rK5FwTeFAQRFV6ugziKI
oz5pckDlgXZ8eXzJPcnmXMzSW5sGs2hHLo6EMuzDLAwwWlgPiV0yUG6dSsdc2bNFs3shgzLpOA+2
iGKs5eVFgQzWQLwC/qcWTHi7x39jGuei4bqQR/T8Qs00OWrBrYg1Ra63V54AC0XD5PbtYO7OP/eX
tiaJMvfFXNZDlKAXiX9MbdHbzcDArOVG13aPfMPFasQwKWK1xWpir9Gj3WatFXH1VlJ2fqrnDjQ3
OJ79Njjk3umEPk+x0B/vb9WyomkArAArBWZGSsqcqHndShJhDsl9vfjbhea5WEMpLQkBXEACGxQq
amgSuN6rvuiUWC3QjjAZqjNZHF5GAYCW9UocsWQoL8XQl6bsJhgBNJeoTuT6tuYEx/ubtaRXlwKo
G+M3gcK0MwQgR/pTnfm3P/FmWruWS7HKpRDqmvjF0E4jCyFsqscPjS48Fp585DaB2bhrpHprO0Zd
lLhC3V0eIYt3uJ3vFt5aOL8sABQmCvKUyJpSVh81eGB9R7RKzRgyEemiF8+Iie6fyk3anBhl0Hyi
eooXCqr61CpauY+T2hfILLo3waxf861kjEaJGWovjwJMTPe/eeiBWhSwOwGJKGQ+KUWY2WBqCwxn
OoGvfa8Hm2J0xk1/MFw2IxSE34zdGeNx7bRu2ol+F3ohllKNqfBjn4lVkOy+mRKrx88YIFgCkWT+
PAKT8/OTgjYgNRpXRVFEAg5lLbq9zYSSnb74AGqnwawX9kqBD8BOzzZc4MtLayagPNcfHp6euMPz
T2iF1s8anvWmE/x34STPjZIyqZVRNzvv/SFjy5i4Q0iOMyM7ywCRlsAqbw6GxeG4/VN8kNCC3+mr
q156zf1m2f+fdOq0pZ6P4paH9BfMAnjb2lxi+B5IMJ33DYqmzxXpocydtfLHYqxxKZY6bbQgca3c
QKwPiIr6nW/AXkKa4e7fniXbfCmFOtIxKkU2qCGFlc0jQXFikm3ggdLzvpgbgA99hJS/VJq2Y9Ie
chrMOcYAov3w1O2l1ERd5PF7xYb+Fqvo1+rloiivlrRJy0gphImYDIAkWaoLrv+gPX0BYPMxWPGr
byJcJ8iEESvut5n8UHAElFwaUYl+2BaDdfO/gG0G5vPP5vx5Rv54xfFKxOndfCOoYzE0Dvl0iaYr
xBALWUrU4b9DvLdfimIFaSrVIRjO0SVHAWJm8WHiUPvEsKvM0v/8SYDeB01P7ZZWi2JcY8aWCvXf
uN+Adg96ANbZn9L5+fletXnLxgdFEAGMt6IET37txAU+SIspQxKosfjHcjeir/BUOKEdvtae3TiN
Hnj+n9wRjE10BCbOLEygrr0VLSJX7WbTLj6C0qJ4zIpkTvERwjHdCYA2pM/ZPjlr+wrSAjvcVg/M
mswlhyxwAovoCD23AI1dL7wc1EJl+wrtsW+NkXuzN4j6VJubcrBWdOIGD0EuyaUo6srzAyPImVKI
J1TTZk96zb3Q4CpH+/hRwBaKkMlH7lK1A1BF39/YpcjmUjB1uL0KeKswl6Cv20UW7gX6QuLNmqlZ
EAIsgcADl40CEvToeiPzUZzivu3Z01aTrMbx//hwn8cVJocFQyOJJMrEiaEHAFiCaylhpFbCnEsj
KGZ5nZvNrLd0rdYlL95PuqjaL/d3bsE3XcujfZOcKxEnieNJdNL2WZrN3p0mG5eQUKYB8+9OX/jH
jdDmMaG/JHXMtdzcDVZBw+8rKMGoIhB0yKhQGuq3stx1oQLQU2iwhu+Qv2pPsMn/hsZY2yPvhJsV
I7vgnwDsEhBwoRZOMjlU2sAfeQUkUd1walN7L8to3NZCQ32z5vNz464II4p/fe/RMwSVARaDUFLT
EFiZy7ms6MThpGH2lO/YyrTiBskp3RHw+xq7eM5VTDmIzQQBW0nvV3zfQtkUXy+Qp6+KnBHyWtcq
2ZZcXKdSOJ4AY7D7U5cgyZJYndMY7cNRsgX7A4MFTTJgdjIPfeq2xuiQvii5WGP//I2UbtaJRI/8
y9Ih0wF5lRTFnEXFeJKOPaqoYAnhnhpAjQDi55wMKdFUT8cnJTb6AMwrw25OnrjabmejSTqzrewZ
UeUx5AIDYMX7F+nWtGOToMeKSHp3OJlS4iaOAQpC+v8k9AWarKvvqd2G2ed9IcSO3SxfQgwLfSV4
S+okVKGdJC5OxlM+coxe5JGh+mxkyujIKvx2p8VrLROLegVghgoAFaDrLPnvF3qVj0k/ZF08YjBm
Hm+EZk4+pzDOV4ze4t5dSKH2btQEP1W4CnuXdOLOH8RgWwphaBdSqz3f30HxNm4h7XuSoLHwhUBr
UbLUjs3rqMUWyr3Z2xj+veEd3mEd/8zYGPz9Bm2xxz9m7LEbIPqmY+EEu9fEm2zto7MDr7Q6m3MG
O/8JPyXFaDoPf/bWc2QTyrP737qQQ7n+Vuq4BXEURLnExYv5UC/ATMDJ+ujvg/Ix4XldrVw/eGr3
a8RVN21IsMdXW0R5U7+KhUgGH8+JKfcR+1H4z73gqflRAk999lByuNz3F7p4/hdnQnnWIlE50JGl
40npowmv0bG2iq6vPVmNpBVD+XtFbq6QAsA2GBhk3FNqcTWft1kQ1eOpsIZNa/NO/sCZzB/5mZxu
/lPsZDt3Gvf+Ahfv7YVQaoE9M8pocs3h4ZjB38a+EBllXYi7ugklPSyEQE8StErfF7rk4XCO/yyV
ekZkRd6oeYil8kNhja7UYurBeKzdobDrHI8Xi/f1frCYbM1qLJ/nvwTT5RGuGyXJF2ClWak98phN
MhWWygwrxvB/uB7/iCGR74VxqoDoSLu2HE+q9jAVD4mmGj27iXydV76D9z4PdYV7ZlbdIfnZGw3C
SBYZ5h54d426lZnPJ1wXQGzEukGmGUor6m3k8FVkwhh70jgbrW93bOfUeWACNWuK3EOTv2vNZ6V4
zGfA/PDjViwYQxbXYtSlWAqoz38+jlJvrmb6PBFwlTLfCmKn6R7b+KSK5jR4maV0hprYhSkl27hT
9RbTW7T/uAAO23Ehn9J0JtLyoWVw9GUeoPMmK3aJYrVlbSjlGi8Z2efbcwC4FVgulPt+Lf3F8TNC
3vdiDa/hi2/85Mrdu8ykeujcv0X88nH/I4Zygb4c5OAla2CEGVsUX9FlgjD8uc2OjQR+/tiUWl0A
5npUzRS6JkEhVBGAZ8QfmeKyxXFkMJ4n2nJJb/ARt3LH1/aA8mYRI1Yq37fjqUfsLCahkfu2xBSP
3biWRlo2nJhh8v+3m1L7Eaw1Pcd28ApJYcfRLtEOVRW/l9qDFrt5UG5n9l2YnzJ2E7eu33VmzDQb
Rt1VGvO/WLQIsmoJUDpWVujBiZEatqNUTDAvSjV+ilFP5IijOZYyt+uzDPPj7usAUVpa0y4Fkpji
QtOaVhPjsMKbLDg08oPAtnqCid2RHRWbjE9XhC35CkBD0bmDtyZ308GmYjQiPxY+bvBnUHw1occO
qt5VijN83V/VkiA8usiTFpBgRaQO1GekQeXLYTqNVWXi8ay3THdG6cmdi+ioimvW+jYNiSk8KuZM
oOwsAoBJWYYpSVvR74XpNBeKk3TnYczsbO4NtdsI2lYruY0Q/Wh5Y91f5ZIvuhRLOcGAawWw6CjT
KeIflWYTVW9JYt8XsaQeFyLo8aSzNKLGzcjTqW/ehv5Y1wB7h3aUirqanOpkzbsunRuAkxxq5qRq
IFF3non8CozUzHRqQ4BnE7y2lEe+c9Whc8N6rZ5zK0wGVhexModgmVdoxB6aW8Y4DFmkB/D+r+2e
/xQ+Cl5XkhW/cWvIruXQV0wFv18UQA6DZlTlY1beysKYnu4f1O1r5loIZcrbPpXSKeYR+4t8ZfCi
z26YYmJX1GHhvQwxmO/FKkCaEl6Ja3OhJdzE9rGAR+qI1L76hehnBJ56tGbGDBqdmXuveOOjb2Z6
yaStMn1PU2eWIWNKAXpixNgN2z9h9Ff0SWtbrpYuL3p8YQbwNEM3GNXattzq7/X3UntfDFEkKcMM
i1M8TPNj6zZmL+sFb8rBf5ynu5ZEHUAWSEMzVJBUK16oeolUWUnwisKbwcasncsruIqF5BbkwUEg
Sa1Ag+meUCyKCZNRw8qSdC/0oduUVt0/jwK6GYbuOWedXLWHhtUHEI5q6FIXWSMIkN/wnZb1ut7g
8s84/wyFQc/QpBOuFGRvbRM6VZH8QucK5gxpvwH8hV8ZelWVx4afTt3E+ZZaV+CuKdFK2ifx3/ua
v1D6ItYCw9BIbwwaoykzKBSc2iggwDuJNVz0aHCjHRSWMj1r0tMsW2V17OVQT5jnOpAMzImRiseS
eUSbpRz9xNI2DuM/mfqt8I9i/i53b7JgMF1gF+2KgiyYgcvPpNsiAg6DpSdf5E+9mPA2J89Wq1TR
RpPU5CGc2si8vy2/SMZrzw7/B/g5+gxZOCWa/76GV8oSRQSVGzoBGNCQgfDk6+tLNL4edq+vr+/v
74fD5+ZM5sKhQpEa3/flLxwL5COPw5F7AaNO9uNCA8pQlgeNm6VTuMsAlZGd0Zbsxsj2gRM57VYA
0bjwlDmzK3ucVRxli3WQSk838blz73/KwqtfxdwxUuiGyWIB+7z+lEgLVDnVUhmd8yXIndrK8gMr
t5j3xl3N+N7GAqqARi28wXk0v6C8fi2LC2MlqjtFPrGb8B1zSl0Ugg8YfuTWK5mFheI6JKEJCx1w
ioheRcpZTqwQCxh2JgNZhZ7RDhxKbygT/hUxbwoTrkBCsAqjXqjeQaSADcSFRvxG9xoonTKUJRCI
YM3c1w+nI+b5gNDVmAwt0r9sjzSm6ydbh1l5ah5c1zXcjWU5eozFY9DMil9deBBefw118cN5yBm2
KOWTokdW0ZvNGdwE0Sl2DaMC23qKbNJmtTH21rBdCaUhedBoThtHbAEenC/Gx/RVpZbwKuzmQ456
5UsLXPFz8HxfgRcye9dCqXQAG8V4gocV9h0Euh/7o308grrnGBoMmaX2RTYd+DBV0AuvPpjY92dQ
C33yqOG4j9JDp//HY840jnwQWk7wStEwzI/SvTpP5WAaGxktCN3T3q53aWTvXnlbs5wZuFruL+rh
yc+0UcqVJwQ5U9qqXQqmrEoIBA7H8BA8cyZvFHvtue6dKsH7326Ft/vbvpBlwipBngoyCHDhsfQz
YtS6qojYFjcsQ5NCr52HWfflhzHY+69KZMRP4TaZXu4LvY1KUSsCUxUBGuFvupFRGWNmiMZAPZVk
4qN1Lp01sMrSvbkSQYKmC8ucR9qYD76vYPCDuNFwd2I7shij119fA0N0QZqy4otWJVI3dWaTTkgD
kJCNoPocDMwGPdTb5Mw98WZhQ0HdfL/WNvtr/ihNETVUw1EBQxIFlbDrVcpcNaEw3mCVgE/229DQ
rMr4Cs3QJOwVpZ7ZBfrtn9AsuqmcZj9gxhHZg8wJdNZ+wug6NzZB5iM5NfgAYlAuxsCvkK/v8G+l
g2ZfzDB7nczAGLaSl+4Zr0Wjt2+EXmWBToxZZQ9Y1IyLBVGqL2d1FjFKrZAJCMHjuTiuwZlvOH5w
qwkvHTCHoAVHxzMVLSuo5bXg41NOrSkawtZ/YJ5KG8yEaKSc3eQjNGc32DQO99rYta5uC1T1Q711
WifBIfpPPPaBBSGAfxjW/SqRTR0ngUCjuRD5MELQeH2csdpHuZpGKnDpEzp4PmpPsecdb+kBBsAa
/uv9W7iQGsNWXIij7gjEZemcx+qps/pdg1qtrVjIA+ma9Vmgyz12QsL8tDrsawG8fi2XuimB34Ri
LWCZMnpZW684RADD9HptvVZe7/QH37q/0AV7SnAjeELgLYEEBhUazXWkNnE6qiffiU3Bbbc4WJt1
q5UQbE0M5cAEteKQNYUYhIHu6AWPGljnSkN5v7+aGxo0osGXy6Hep6mKd0I1DOrpLUfja2gnj76n
PQV7eUcIAnJdgYtEUvN9tf2P/DCtnoKGugsIEjQNucRr9ZQRyhepNKmndldtZEz6S83aEk3FmZ6T
P9LD/WUS5aOFgV8b2QsRQEeFbu9mY78CkXionYTKikQdFgpFtCDX51WymIVoljB5/0sStZ9BK4TF
HMTaScN0REMKAwOT2AUz6Z5la+AMfiWkIybsdmEyCIcEQlquUtrfgGWr/S/OrmNJUl3bfhEROGGm
EpA+y1LmTIguJ7z3X/8WPbinkiSSd++guzp6UBuEpO3WXmtMUvM5PYZP2pNsjf/Tyv3HwJU6UDZI
gzcZ0E7CVnKER34UHXVlsy/lG0RFogHcDjFxiczuUY1zU2+1wgTITfxT7OWv8id8TG35cXWScun7
IEoAAkM3kOTNOWubxFMbve4gFQ2F28fwU68pquQx7Xw6/tFXFm/xcvptbVbjqCOtDYjXmCjPUUmk
ckEz6LuCv+Cgn8WIlf9Av15O6FqGv+D4plDoPy858+RhIxieLMGseVffhU/ql/TdrNHKL11Qv23M
nKuZ5boURK2JgNZvafeHnI278idz6jVeiKUtDunlv7BrDOrPYQdS4GEuMUnBDBlVEILp3J18P1iQ
QK2Okg2AXuzevisWCkVA5aHvDa4sECAhF7+8mWKxTQWjhkFxDzJywALHLTk08J8+usIABYNuPQEG
QAEVac6aQ/exNjGzlKhePMFsbdO65v0AnkiwNGSUP1Dd9h3lo9pou9ezbCWQbYrdcFP813cJcBBT
8wyYErCUzCflBqNMpFEHN58ujo4n74pS2o8/Qt05txf4+oOak7wt1tYAcRd6NpfrW2pFVTU56AhF
M98jDv0sRq5vkxTotlzuxZVQevptFzck+C5MCVUMZAgSdtEsDBqUSAvEPJKfYwGXcNSVqZV5pLRl
pVHY7RdTr84EyvAaLjIFiT6i6HkzCrK5TTiMCnkWxrNU7MX8YIS73KQ6hHo94dXzvoJga4YnETAT
/jT29wQczrKLKI3pyqb/EvmfZqt7T3nMRldCBxs/v8s/WbY1jaeuZGLxEPDD0Ae08RyPW01l1VD8
AH68rOw4oc1rFNO6tbUCgXmCHpjbRweFryB0rpwp3hIuFHHlxNtx5XPUpqyTdMooU9/w7KIaoAei
o4wY5o1gx0FYbH0553bRDN7KzlmyDI4KwOYwJDER2l3uHJX0CvHApfOMQQ9pI/cRqHMUOd9VPRYZ
ZCLJRq+i9IGYw1qjf+nTkgn2hrDPBDnxHIrZCWXBQ1TFAL8BTkKigudRMdqT1FVAinxKfKfJ9hyY
5vA08n1o3KVmxArQM3dMlLa+wEafkg9zOIyjU5WUa/dS4zMt/0fm28iwlTYAF7+QvcQ/QXFKao+h
7NzE7zxhLaFNxIyD/JbuifogGuPETOt1TmkcFfzr9h6+juP/7mAwrUGTXSWg8rpcY00NCEIKlONC
Ub5H/lQCoBhDuq3I+Tav6sEqQdRrRaUCohBSPdSxJlrRUDxxLWksWfIMRkzP6pL0J5neUOVZxmol
0TH9riQKLUyi0hbC3bvbz30NAJmwdiaQaYhnJ2zzLJ5UfLnTRm7ELsht450pS8lZFrSdH8cFdLIb
1vYgile83jFznDWExLlDkrBaWb7rSAboVQKiVSSDUyV5frm1mVLlYTl6z3mYZLSWsocQR1YtOwrd
WFrgS0Zafe/rL6uMNtfFF5g2kLlDZFkFt888FlQ9TSnEUuRukm28DvTVneS04qarrcDt6n1VU+J9
q/JK3+IapDyZxTtL4BgDqnXO3KxFmSJikJS7YWMatiigXdR5Inh+s9bfVAEoVoq2qrYjqOv3si+0
jubrtAnH3DIU37PNrqjXwsmr3ELFtDKQ2eCRllVU02d7WG3rNNDCirtlpKLSFlYMupOEEd0kTqlk
g9MAUmhFdWFsTC6OLAyr1AFdbLgzBohi3N6Z10UCPI2JPQnfA2oryG9cnigeikHeAP7jSk+Gz5Lo
NPyIFVTtmJhtQuRZIOPs7DSwFe9OUu2KO4DmZGpBxeQuzj7lo6wwNd8moR1jig7dsa+h3ZBwnxFb
lw5EsUzzRXe5ynRhbR2n8PTSd+LJoVgNhQPUN1DnuHzyhJCWZ0mHHfXiadTnyHeVY/LQ6OdCNWlV
v2Xd93AIx02irRGC/6WXubKN7BMdKvwNOO2l7UHp5JaPOXdl44zLw7P44yAAGkf9fN9gfqDdRup9
TRzRs0CP9id+EB+7F9UeeouEB4mBb0Omyj15TgyrA7OAMFG1S2uXzrXDxwL9esi5Q2oKovtFxt0e
98qdUG16xVb0PT8R9A3rO8lWD8nr+Kbwrf4g4NYvLXDOkZXP9LcxNFsqQOVxCicQ64TfuFwqJYWS
aUMM7lZdZGcPQ/GSFnbPN17GNO+7Fo5tvima9xQKIIp69IfPUrQ0aaMDF9QTKqUb1BhAvRAeC6Qj
Ym7HraUKm3HYk/Acx3bo3WegmShtIdo2JpVimzwoX+iQek/mYx3uyioC5o2FwreqPWCWmDbSqdmP
9btu0p4zHuyCp2hoqJjuMZ67crq0hT168fKze18VklZNApW72qnSnEEoaNU/BvxktiC3DsLXoqDp
Noleu6yB06Z58J7eh9k2ItboH3ntaORV7q3hS+M7LjyqQIZnex1sSrixzepO8zBvVT7itqFp73LZ
xghTobKgu9c1R1Gp/o+n7vTWjaNdkd4BZejjuhuOGqjyxlOaH2LgSgPaCjtoGuRoHGcvaWnlul30
B/Cl6g/5Gy9WAt4FD45GkwZcPEI01FbIPOLFfBoXBY27deRoBQM2vuA7sE62FsBaMZWDjVGz4ZTV
GymyOzCVsNSK+V4zmDac1GrlcZbc0sXjTEHdr+J5nJoZ7yqPu8MpUWmkO1VkdWii+yLN/JcaDI2q
rYqRZcjliumF03lheXZ9NbHcj4kqcBdyR0mCecMyZ2alU6I5VUrLFHSCcbpi8zrlR2yM6B+XPUY7
Ju7ly9dt+KioZcl9txbPAjxPOPYnnxu0yoGngGK8kttRNVCQoe0lBM2tgePoDzvTWCNivgbp4UmU
v/hteaqvzWVMkzCXC7VRfDczSEdldDHOpJH7TdHqEuuGKj1Wemw8Z1J3z2uxPqQm760sGXqq+ZL8
lmmNyQYxjiy5kLKvXPDWoN6LT4h5QfBFyyJGSfTZ1ug8Xw+Syg/cxlO2ZRBapl4yQNkrfZNXjt+0
diXs0rC1/OwxFF7i8miWTqQDrvxx20df91vQ7J6GcqdpCsC3tNlFruWqMmgYyHO1TQRIk/SqO8MJ
l1WkMtnbyWSLiuF7dIfJK/e25WuA0GTZhHF4WEAYySxWaYHFkCvTj12tOKemU/KDrm2zCLobrqJ9
hvoJTEIexi3Ec63ZlTEJYohvufzc55nlpxJDPAOg6VsHIu8h9piRB3uYSqlQM4V8+caGt/5KAnhV
Xpo9snq5xSU1VgXEXZEra4ni9riGnLCrKqB4YtlOyjBlap/5K752+gIzJ4c+HyIRjGuiiDuvTggp
ML6BWMZuCUjEscpWzu201W79+pkbCeSuBE4dv14azvrw0n3pyj4/twZbK+wvxMuoQmBeB2CkiYFs
Pmuml4mXKRB3d4d43PPwpA57qdRPXnMs3GJU7S57z4dtyxBbWILqPd/ebwsJCnJngB+gOjnV9o1Z
XJVAsbTxfM93S2maKgwhxT3QuHPa+ASqeJqUG3FtduV6v1yanB2ueDAET2pN3x39nEVyQ2NFwgDW
O8iyvgUUmW6/4fQCl18SkHMQPKq6iCE16Exc7k6M1fboTuuBq/hdbPnNWFExE5nQ6RG7benvp7oy
hUzvL1MDSoWztcyKiveSHoZulh4G7YG3I+tVzJrJ36jokD9ta8cphGTAGNsdNePOrJ3x1MPtNBVN
5UO01sG9rhuidKeIKPziugeH7VxOVK/zMJSFOHRr4dT1LMtllgiP5MFzhJHm6S65M9CSHGh1r7im
dl9iNDtHma+nerqyNNd9pelRwGY7wUXxMebpeC72SZnldeiW6leeP7flQyXcKwlhg2/zgGpevWtC
l/SWgl6xuvdMRGfRVm5kKmf27c+0tP2mCwP4S/R+4GwuN0SUFX0niR1gUpBaZK3ZgKteCWvgcrNx
G+pFbCFIWMtfloxCqg5cwhNMXpkT7ZKo8kG7HURu7BvGVm0rcdc171LdHoBCGpHiheZKJLxQAQFo
bAJCAMgt4lVnx2wovAAyL1jVUf1Uh92gg7ExQb6hVjR56hGMV4EtNbaxBgteOnCEQCABzdCpOjYL
s+SuyUMk4aGra+14kuJTFCWYdanLceXumvzK/Ljp0hTSIMTCz9kLKk0nDrrhRyhw+FRUAlxeK05m
6XKWf5uYPuuvYNXD3SwkJIxcv5KoZEDvFCzA3Rf4uIUXMX0fFApN0io6hhgsX4E7Lu2Y36ZnwZDG
FRPhUBG5Rk70s572AgtjCZCkXEe6C6oSFodJsvnvzwbUmabZJRDhwh1cvu/o+9IomlXk1kOIgdln
TyksX+Es7HOcx2Rti157WZT8MaKDxi9wQlfEC17WRv6Y4R0xrio5GWYOaA2Ri/0ojY9CUAq0afTI
4ohVt1KTAxkWYlQXUi6BVQsl5qWNMbUjYOydptK+9HBQDk0gBCAMl+W1nTA5/KvNhnYTCt2YoMJg
+OXK1Bj/z5NRwudIDg1B2RWjetRQzlVGlXGP0VSx2kRrTFyL+w9LBIaGSXwD5bRLq2JGBkUdSOSa
SWXxodqaxZMwsiR9Rq1bKZ0GGXpvHCrRwsyvyNeioOmozl8aM3RTb9QUwZ8vX5qvRU/ORzmHLEzW
BichMzBCbcTxfaj6buQF4l06ZuOGGF7Chrx7/6/3IuoX6LsBoQlajr8x+q+zRxQe5X1ex24TRJi2
PSjE6gpbhWhE/s9tS9ej49iCv03NbhKhT00vUqrYlU+Yudy96bFTe/Zr8xYwFYiV2MEQ5j6PmA76
9+QujOiw5Xfaajd6MjNbbuCMcZmBe2nSK5idvtZLlDEK4sRFebqyMlmiwxjRWP/vHeCFmemr/1rY
wsjiJOyixE3GEFPKe3W0fPkwQgNprda5kEcBw/zvG82DW7ngvtgYMKU8yZsRvM6vxjuUNgxL0CHz
gRJY4PTgdnkan1a+6LQzr5YSUQ8GuXXwAfwtivx6R18RwrYM8sQF3MxGwf3P4Fan0PkO7yCTHVoG
wCWdVd1rB47axwH+Yy34WnBOAEv/+wCzo0MGLQCGME3cUkwhP6yZsc2jIXVuv+dCNQUL/MvMLJjh
agbkfp4lkDHRvPumswqay7aR0txwBHlbPcvlXku3K1YXfNOF1dllqBlVSVQTL6fffZWfIE3fNJGl
vvUMleBdyZQ9s4ePh9tGF3wFbEJ9UgIqH6qgM5silzk4DOrEFSJklH3BP+A00o3XTDJubSBsmk7u
mZpma4DSv4HSfC9hFwMLKQIHieT88rygg8PRKGpiN24K/y6s+1yCK+Zqw0QtKnIqijWKiV0zRDJr
wAOVPU91uBcuRkNN+zgryTHPsjpj4O1OXnwetl+RYFbtV+v3QofKE1fqHSdxDgK5thFAkGEapY+p
kgIc0WaOaQcWKn4fsjCVtNThZOTNJiirXGO+mZGvXo19xemjDByKfgICGinu/Q+lD3hgNX1YRqe2
ivuUZakGd6GSOu2s299m8ZwDRzURQ0+yc3MUnJy1hBR5EbsoM9RCaxkVlTi4E7wH3WTdkaCbbTDI
WcZ+xzD8i7HX2w9wJV+C1E75/QCzfB1gojSMQUXiDuG2ISLwpU2g0STaV5wqCosgIv9pyE7vgII/
R9/E8StKDkIDNpv6pxTe/BesdVw/giI0IVj15KnQTmjF/A+PCRw0QUcSWQAokS63Uoep2CEPx9gd
xe/gj7gNj4Kv0kAunaCx2s7RStoaFBkUK3jDSvImeOcEMO2WmWXMekTu0c7zbPQwsSnKaNf2uxJK
MZBs0SF69rzytEvHXEVvHQBgQDmRtl0+bYPquTD2Uuxmw7bQDk0BnTFImXdoGwDNq3w3XWDXKPy3
oUTb6G2AbKm3D+QeD0c1dDeLnaG8mAPTOoy6vQ7h4wDsQ2KVhUC7tY780vWABAtZPpL9Ka+7fFbB
L4NuCM3YRcu/tXij5VaRDB41seQ2eq0ajeMk25alsMavs5DvTDBCgFimaR0Q6V1ajsvMKyJNxSpp
It9WvQK+MGUYzyQp8hXPvRQgoCupo5kMIvcr2aBcLzgpxwC3vSKpYD9qBjs0sxf0gPZiVKz1Uhad
CyJeGXA/1IfAXHP5ZgKCz6AByYsrJpiBkkwnbGhdMa9+1gZQBdrBazRag7/m064weTjLv83OXKdn
+IEXFk3iFhrVinudnBrxYDg4oEJ0yPvNsMapfQ3xmixOjgWoMg0I8dkn7ElRSb4/Ju7QokAB2BH1
qg8ZSPaKNvIrOiXGvY9QKbSFwWorpjsi3CwQ/2a4k8cfadh76koithB544nQStd04GrQvr5cerGQ
hKARBAROvtnuuwE4BqkmT7JQkRPYSP2DlBWciUISsAbo5JXcc6l2AJFUUOBoqGWhajHrWkS650dE
hkqkUBVUC9/0Aa0/dSvoe0XZpH29iflDaVR2UK9d5NOLzZ0tjEKEZxIlgvj35YurUgKIUQvLHaF9
8VCJqWWOQBCEdtQmrBQzVmmvbX3EoD/liUM0KC5OiWJuYwZ/lNDl853YvCvScx+8GLElekz/r9kl
IBiB7TKVcpCaofpw+YzCUJNQSqTUrb2YCcqOVy0IM07mGvhmoXkEQ0jHzal2qQFBcmmoKBrNyCMl
deNj+STsoJzKJhZL8JE+fpZUrtjtC3+pYHhhb7brujFta4j2pS5ILH1H/ZkmOh6/x/N9dNToa04V
5lbh/8N7L5z4C7szRwNpgcoYQzl1208kCZF6SP0/qb4hWQ4+jWCjlgb1yAkEXmL/VAkHD4+TW3Fk
95grag5Zbmdr8mML5+/iiaab+Ff+IIyq5iEnTV100KcRAoigiwl2fU8l/7vqV5lEFu0BxyYSyFBN
QlSX9oYhDvQqh72hx2zldiLJ3IGC8qnHNwfsnomU5RDkDqndFoxtO2p9JQevoi+3d8A1Fea0tX89
x+z4JS3mkX0TO+AAjhIQzivoFtMKGo0YjGzeN5V1TIF3heKH+9R9PDys1WaX6sQX9mduvEpbpZCK
ad0psK6ez8ojUposBAlx5uH1QUjrBNYD/7j93kttkN9257REwdCAgiLAezdsIBQT+MjAWezZ/riB
WuZtYwth1YWtuVtVuyA2fLyjoR9aKaJhfe8NLz3/XkXNLNWPLkzNXGliRGo2KHgt5Q4qeibKNBgb
bg9Vh7yXluo5/KcDfvHkrZW7l2+uf/fRvOtCOEdQ4eNED9I2g8RzxsST+CKO++gbsJ0xsgRwsmR2
8SRrK8WchRjp4pVndxi2T9fFI1ZXVB40CTi70Ol7Jq8Gx4t31lTnBm8jUBVzqo2y0wRV4wB8EuEw
ASKJk0iYhJDByi9Av06fGj+RU/6RX0WCTNFwzPCM4mWCDqJZroHupi0z85p46X8fZnZdpY0U+72E
7xzmp9a3e+Q1AosEBzPyMUA9h8QS1opmy7v4X5OzG2vKiME8g3VWyFEKnXqIqPoG0LG0yjOyENpf
vNzsTpLlsQzNFHvJSS3MPIIG9I6N3vb2oVxq3oE6Eu2SiWYdOLPZEnZinEtRrqbui5PR8M63qlPQ
0zqhDIr0kNkDxWm3fWIdAFIrbncBoYNL95fp2VKags55rE+XruU032jJYaQ0dUZqtLt0m46M/cSn
7KPLQQMcVcy6/eLLTv+X9dnyak3XRWmNFy8/KzuH3CiBU31myoto7c3GLp2Hjj6gCm+tMZ8uXxJo
4AMkitIOZvEvnV6gCD6ED5HOxOA7RiFbySwNlOMh6PSDR8N4qUC6WMeYmtrhlirjEjDRlYOzALcw
kDKC3AAQWXTf51g5XY27IRXLxO1bGhobIHHq6sRtALtwfNnwnUTOEFpitBnVnbmJTuVdWYD6VnU0
Y5cepe8xsVFlqw9hsE3XptSWbjJQE6DohIsUHYfZtuhC3spdJCauKdUYIc1QvyiGFKbDHDQg9Rp6
cSGPVUF1ixOtgqZNnGNehlJSC80kKAv3w3ZM4pQCuPSACfbN7Q33V7Rgfllh1XFfwRYwtrOTpgyo
VLVanboaBhg/2pxmwn3CqYne5Iv07hVU/K7ynlUdzfN9tCt9B6jzMWD1Z99vxNzSQwueeUysWN1z
dIbkffQqH9XHQr4H156Hy/6HJzZ8jN893H70RX/6+9Fnn8TrlKhu/AauW7NAUsWKjmkZ4BInscTo
jxDu0oJm2+5uTT/5mgwEcZkxbQYdjQHcFTOvFkSD7nEdd6CnMf1oShQNICtorfuMqYyAAHRTU5S0
iq9gU7leSIfWlgHwZp9xRatjoO4asvIZl5Lmi0eaBe2IYX2/7fFItWMNNqC2385Ou9+kmLb9zH/U
LcZTEwcKpZuGyY+3v4Myve7VFvq1HLMtBPkA4GylEf5upz1Ef97Un7vgUT9ou+QYsPIAdsPa/mGV
xfYJ6FfJ7iwxfscUhv93ZCtYuUWW0mUV95c5yeliSOJvdfJXtiCCKaoeiiRzVX+Iil2oN6D7qz0l
eWvBi/dSB9NQjBIMRck8OUifmjERX4baSN4yxYz5ij9ZujfALEHAEk6A7fn74X49zQCEAUE+lblN
7UN0vcpSFqnJZ1WL5KktxZ7e/hjTnp99C3T60SSEfC/+zAmszV4PG1LpmasrurozAgn5AeoXli6Y
hCmFkdC4jNfqI9d88sDygLd+EtEGaAq30KXvkAcpkvKmzlw5tjRCS6gFaFaZbZXHEiOcG2l4VK3i
VGoHRdrqOY1KxGbGykIvZSsQeQMmHnhF8J/N54iVwR9kkjeZK2w16SSXtAN5zLHANP8ABmbWWOKu
Uu3UsOXGGXOaf+orqcTSzsMlKusAxKPXBVz+5TKoPpd1nxSZ+/ERgZ4h+Sd7rlnhBB+3v/ECNNOA
HRM6Aah86FfOIU9lZRR9vCkwcRQvWo3PhV/QGrupQClaLWiiYbyFsIijGFNyNo42eYnMhhUkWFv2
BU8F3i6Uz8HLpBPp6qU1vUX7JcW3ByNztnf3T4K1B5KdIkj5elkZg1y688EiAgQNiI80Hd7xconL
1gedCBkypKQITBACHMqEaikj58KDJoueItama0HZQnaBgSsM7SASxfDlPLtABUyQGlHM3E7MocFW
DDqVG0nd5sQbqJClA9VbhdtAEz13Jvc2Y7sK01uKjXC48LERehjQgZ45u1YqQg8nH8/geeIr2knC
V9oD2mSlsodGklRmvkkRQHWYbxy7z7qFkqblQZ9AtryImP6m8NoosgDxSIHm6mM+gp+uacKjqQQA
faeQGXtrxNF/03tobzPRr7qKqpAcgOPQM+nIu1g0qSl3/ouXy+SlTKu2chJdUF2lTXPDvr3Hlxwa
IBaT7pEsAXw7Z6GMIb5Remaeu5nPQs2WcqzxaGWYZshTJhQf8jseR9jLoEC476DH3khM++jeCkcD
zhYQ6hAkXeD/vP1US0EyBqnwPOhrIBZUZxWRCbNeQi+Hu6aab3QbEuAgPztr+qb3Wb3nu87qdA/M
9vaorFSB/xadLm92iB9grBIROrjr0XO43PlFw1Uj6tPAtd7+Gex0dxqtegfGJPChYSHo3aTPPqmD
+5YBsohPStkT9Joe2N6jnXU8TkRaLahi3lGwgureA0Ronp5S9pSD/z+FiNV+v2dPa0nFtfPDqZnk
lNCRwbPPnR84n5NCMT3vWSre045jKmkX+fd+vxL9XDu9SzPK5dL4XkYM9Me850YkNo/PFbCy4Ddl
yXhQkjX1t4Wq3KW12RXEswLeJ4I13lkDy3c6eHSqn/x4Op2gVMN235/orPX7ntHj+BPdkxUI7cLJ
uLQ/C/UkVIU7cbJvaZs6oCfnYypEo0Sp3t+/iigHaoiqMBLDGtqsXPbXd/2l6VmkZ8iRoUeTad1z
1PxHiu4ioq3YuI4mL23M9jnnOU9wrXjPgN0XDeZD16gLF9wnLGBgGC3qqWdAZh9Q6HoPwpeZ8JxA
rOkbxcx2f8ZA0dcJIm7EWutIXhdMJmsIj6eOOCYYZmsmFhpvlbIRnsEIQft6B95QOghnvfiotdeO
rES/i19ommWEr5pmbmchiCeX6igMLawREDJUm0R/UYZs7Rq8rnCZ4jRCP82w4OecNm4YO6DUUkEA
N39kJxvjaNA9NKyAKlixtHSBYF1Uok9sBMi2Lk+2VnSGXvWe8NyjvdSDAK9SaFWdCkzW377Zl66Q
34Zm66ZUkEENchgCLToSOIW2qkiVHlx84mccr1Zk18zNbqyqatTKK01hkoGJHjsoXQk4wUiyPyUG
Lke21w4r2fLSsUJcCsgMgibAF2crWSqFEo8qXjA2wUEgYOAdyfvtNVzYe4gCpalpAZUE9OQuP1Ye
V3UjBwl3Y618LYPyWGCcgfpBYt+2s3CiMDAFNDNeB3nH3075r5TK0MMubEdMEKdVtpe5dOeR6M1M
gw8FvKxF0jpg/F05Vgvh1zSk9a/N2Qfr1d73FQPDpCcHtJShxSl+QIn5e0c3OwpnC2007xwjsX1a
CXn/Ds/MHP+F6dl1JZVoq9YdTL+9iexFs186NoBGj1DLcXamjUf4eJ7ufxQdSk7Tg2pptLFYvUGp
sNoecsv6WSnPLuzeiyeaNsKvD6ALihmSuuBuEJhbbfTslojHopespKxZVa1NsS+awyUzpVbAYs6R
D6GUgzEn4dyNUMmX7aAhTDO2UX0A1G7lGlhyrqAikQBeAYQJne/Zq8mQXa57FeO6zb4wWMWxoApN
Ddrvwrv6PrWIxyqP1jEcLEc3DgJ0HhhL1T9dUdLsHT3A21t9AfUBPOGv55l5D+D0paIQZO5ajS29
nUKVhY5y6n9AjsCZtxJjTtHrfKf9NjZ9iF/fteclidrKxKzyuCke26MoHf4QVJPIachXopgFkBpe
TMaUE8GQ9iR4eWlL6GsxKaLYn3qbp5FKkj18fR1eYhSovrqtsgZ+XYraLuzNCuuh55NWDGCvC3dt
fZB0Nzr4rYPpdchhBd4WRYJgBMQ9toDfsxT10AZ3kviWmDu5PnS2CBSbsNdTWyeC1afHyNNX4p6/
WeTV6v9akVluMfjx6IGO3HdBV1hQ00HnAww0FOHlF9+zs/SPHFo1re3v57s75/EobOIze3qw3k6H
7ZP6EdxBHJRtPftLtyaJxm3xensrLh+Nf59vzp6fKno+Qo7ad2XQTGM24LXCTCg0qTUW6vuQ7LI9
FKdQjtjJVvwwaKfiGWMa/Z/6UUjZgGlq//72Ay1UnS62EJn5GxRIgqCr8EmJcaq9d0mAEKS5Vbzc
6mrTJZmTVbRTUIASS6sE+DC3FEs3v0vjZLScxt7qUO+CjwUsBFV7JOqYsZyzmIuD1hepmPiQ0TT2
YIvYjK/yfcDEtw68UJ4HzVxx5cQuucLfFmduaUhlM6n9zHf1cotx8qFyYisd/kF9HuR2/8tyoxuh
TEToOmqalye2QZm3JQOWu1AdJWFyYqlP5dkH4tG0u3NMU0v37zD8oIeb0QYvYTwy83nlGaYw7OqM
QMMUiPwJ7/O3Mv/rhmoGrUzMrMEnrzejBtYDUdmH/E/HWSGjyJuGO3TZN7Kn01isGFnrSy5U+P7C
u6FKhvgGrmh2a5FWa9M4hf1hQ2jxkwGORTOg8RiLnBW/v3hDYrFR8MGQ2qSBdrne7ehzbKfBdxMh
cXj1Eo124vmAvjzIwSHUVHh7FijgqHoH7JkLlqiDROVlZcGXYrrfDzGLi8fcFP0+GX230Z/A7GEa
Wyk8Gj01Mmt4iPyHYagsKQssFa25nYwUX8Pc6u1nWOjIgrB4Yq/R4C4mxaTLhYjyUYrHGs+AfqiT
xJZU03eFpef07Lpu4kRg3fUn1vc1EcPlLzCVkzGwB7j5fKy5r4gBtgYNNx6DJhMmFQTmbTetbf8h
7Cv7WFOdXfRRCHL+Y2/2xQMQ/xc9gb1mb/XH8jm9j+z6qG+zk2b5f8qtch73wuYMfoScxaBEbz44
+MrXPvnSGcOMESQNkK9iFGx2zkteNnISV4ErtE+xaAUPemlLGZX5XjfPSXTkX8JeWcOML0a5v63O
vF/gk7AvW1j1Fea8/XPyPyfdSsyHTH7wDZl5uhuYDrZcLbDvAUWlA7QP2Nk9Gxj/L6n7NLwe1kS6
lm5XAK4JURF0TnKylxvPzKPaTIC+dIN849fPZXNI5XddOfh9tob1WihsT0R4KOdDlxI0WfPx4AjC
TGOsiCjvdXYAqffhFFBQgbAzNFwIk/4X34mLBazIE7bzSirULJOiVCIhcLOG20T95DpVZDsHqN00
nUa7B7QzqGwh+6mL7+KYhJYPuQtNZRhBj8215Hshy8fqEtR6MaeNTH+2zuiFFUXAMaRq1hst3kri
QwcCX7LiwKa7eeY7gJdDJQYGJAJ+vMuv2UNgQIkHJXTbei8orAbxqz3498b4dfu+mn7PzA4wK5ik
BG4aGrLzjrqsAgNcEyF2oya3evABouCjNrvgVCrbQMYEhBpaty0urB9IriGPAcJg4AXF+b0hQRIk
6gG3l9ldvR+cNd2Zpc15YWB2A5dVOHhpAwPZeTyklvwN8pySIt6jpmU+r5NsLr/QxFwGvQ0U22ef
qkgRAtQq7Kn/R9p17TiuLMkvIkBvXotOXi3DlrpfiLb03vPrN9iL3ZEorgjcxRwzOIPTyXJZWZmR
EehnKC5ouY37FfRdnk/bH/v8eKUGaWH4dtAUoQPsfkcwUZSzReZH1muhAyVWahLxQXlcbzLCbPCm
7smxBrT8JYYSQRzr5SsU0FenxfOvGIw8+4jRi9MFysmpK3wE6GB0vm+hSPf53MLEbA6EQ9gYiE2H
xpz7YTZsJTFNgcZepsXF3S89D5S62cGZ2YUTAxkI7hCrgD4DKgrDZ9zEZnlsh2mXYCB5Hb1KdCkb
TJ7PNV1MRWB3VkaDqRWGd/lygCkp+7pecRvbg6BrdA2ZbZdcud4EHpgUc7HYYwUQPU03YxvdiVXO
526fumi+UAMJ4tu/RX/wwQnjnJkC76HlbLP7hBNBhAsBZaQ9kIcYhx554inQh0SvJpD3FWQ4/ODY
tW85JG9B0ZG6h7n3+MMegUOEIbSxDESNYMy/X7xaYsMsEZPY8jofmkMhuEAcE402nhoG7MxGeXDE
I1ujJeTBZdtCHDm2mELS/FoB25QRFbXp2a1W0V/PN//DroQxBNFDWlJB54YyciVJLHWF5AEkVMNZ
OfVnnRffzy08FgUHEwP6AU36yPWPS5UpE/o1w9QAKwJd4aImVF+vjK36guG8sOs1NbcZH2JywBxw
vICzAPMyMOqjteLSzPeCkE9RA4fDWtYaBVA4IOEikcxebTQEw89H+Pj0H1kcrRiK8WIbUFxqoeNn
/ekQz6xVT/3xjZr0na4eKvK9UIMvbRaBPrF6Q9IPlxp4UwbmzPttmXi2F/iOl1l43WjvytqmwAhO
HFb7KE3F177n6g0Pxw4DBaJCRmIZiDg8Nu7tOV4iynbbZBZvJih2g9pZcFW0fac/7UxG+SG2HFka
vdz9SEGaUYKlyvsORe1U0eTUzbF/zA1nmN4blyz4FBvXg5GI8J0a8wtRIZZsa4fn+2POzPgKE6mA
zW0GFEk61FQdH4loRQ/Aqv4mnD3PeG7sMRgZZg5NdygyyHBYf7f6zaAQJwoBjkeG7S++y+9G9K4U
u2r5UZsnKH/V+n9gbiCjpyEiwoO+djQ4EeKNZQrwpQXwq0TW3keWGAWvXUDjdXI0EQTxM3HqY14L
A4Ql+BMWgSQcy/2q0TafFp7T5Baqax0BL10aGjQoPvcSslboluXPUH5LNMkGB/WppI7hTz8XUT7m
nUffMNo5tRf1eAKWuQUOhsrZQiU2jUjpqmoKoEAraM8necqj3Y54NMepJNV2prS5lRvOIlyHc2s4
5UZuf/7IY9KFK3OJWORW5i1xrom2NeSM0MVbG2gL7kU653ObdAi576K60fyNPKZQBAGbOFVuxcpW
EM36SrHYPX50yOyVUgA7S+ZSgbPbZhSj+FIqBCWHbcMlW4bS+ggY1Av6JyPD/0pZwtf7JKpIBEHN
GOhAwlCByr0BKiPMHpmHaAmDB6IYjRhI2iCyHt25ZRMAhkhFhcU4x6jVQjAgSKCrt9WyWfjNodfn
auyPsHncgvRALQFkNs7+Xybnxicghu9ATGIXVptfQbPOWuFFQEoyGrDq/k4m0jZeNw3pV7LBIVH0
fPdOxDPokIU/ApMWjxbR0Vmh6ZrzQ0UprLS6+mAL0cT6FKVE5mfsTFwZIg3KUGjVIaJ54AMC4i+S
mSQqLd8/9twCvML5FhsJbJ3tTHXmkWUB84nXJOoyg/yLPL53kRPJKgq5c4vWwYdmfAJnJBnOyrPO
Wx+aOuRjxSL7ooKRlsSms49VVT+e8p/1NSNaQJqZgU/FH/gc5KJogCrh8Ufnt886RbAbsQTpg+pG
BmVEmR5vvLXU/mJlFyGpzF5ZB+VS6BcspAKRb6c0fif/htc8mHEmj+nIv7n59zGjo+30nl83uVzi
UgV3xPqz0WtgXUlvgMSLoOJBoM4JMm1dImjs0tZzqZsJXwY1RuwBBJpoeKVHIQpTpGJNpV1l5SIF
fQGFAwMRaCnmRjlcMiMHJgLuiFfxADdEgHd/CeVNxNkVNZjpc8IsKBYMn0vPVGpSRLoPDucFlEUk
iTi9zjdmBkQ1OBzQN1J/yM3FBSETv65Ale2+PT9rj9TT4GpAkxc7qIEO/x5dFXjM+5UUsS0oEol4
tCm9M+tc574CTVqEaGZzTHA4dKnaZJue1ZpEZ7h9COpEeiHFWhOsgQivzI7R0uLbBk+TDq5sP9Ht
/jtg+5mL/I/K/H4O7791NIdRGCQB49CtVaCDF+e01N5RNRiQAz2aOD39HK/TnaCeQhWRxPfziXok
4RhN1GibIsvoyUnWt3iyvofqttORswSntPY5JE/PW4W8Xzzy9iGYjGqpu8vHjP1HODbso2ccWT0U
0vH8GiWlKIVvYzkTWoRpTUgCaK5FgB8GORpoHcPRBCh82vg1Y3aY0vGU31odnY6IU0qZF5TWKttd
JyA+C8HdpCwidHY+n1/u8Rzej28UpbFCz/NegfEZETH22nungvlM79EvVgJ+oasbZKk/WWSwI1NR
cwIedDQOr1V4azKXp35sSBnN9fCtN9cfyH9aMWPsFlzw8Ya78GBk7xfHEKZc+KNMLbHhnG+0xGsH
lA00fZY39fHGv5+M0amEiigHTSN8gJN9M2ArhpAevwkqHszGb4GfDsDP0Jm79SfPFxr/4QgBQAdn
6vBVN8OmPCdhaYbCsAnzZbinl/cl9VUufUMk6ccHJwENa+/tHUdCEwy8FPBpz/fAIypomHcwPiEd
OYgajPe44HgK28tOZ8F8F5ItJGPPwcohxx/+2zwuw5OJhkFBZT/53ffiV83VuaL8Y/vW8AWAJoGW
YmCyGZNlUCAU5e0o6qzX9XW/9dafnJHt9ihVeeSYrk3T3OmnjqxWH8VyZ61CCCQB9HuYU1Adlvfh
1N18xWj5mbBkE5sNMQ+sWucXsL6QpPJmTtzUgcNyguph0AkGLvx+tQE9SCXwLHWW1+t2Iekho+jP
1/MxwBpq6f8sjI50XtiJ6OYZ2MkikORAeIzjcHAD02EkTYC6gdjNSdIJj7HjvcnRyWU6v1XAH9mB
Mux1u0WxICHr7nC9bt9ddX/Otmdc8RqYpI8tWfZkaS8dcubWy0g1CdF1K2GI5a5w2xHlZXHyyUqP
d+iQtX5j9Vt7PjlTnpXj0OiBvkz0iI4zhDw1FGgjHLYGpNeNcPD795TXvUieWeZJO2A4xNsBcFko
oN8vs2/3vR8NZypFLnxIfcoIrmgRAIry9/mIpnbtUFhHHw2AXmATu7eU2lxad0rQoWlaaYggoGtQ
ZBtSIwP6/zI0pp0vGsxdOBxSJXqz2XVJgz/m+tzE5Kz9G8uY0hc5niKteL+zpABKkc4mwsOACS5O
Olerm5m0McC4rgRHwW3aWRXf4oEV4xzGSY++I3f5fERTx/1mdR5IesukozoJhuwGbyoFdf5kjuN+
aixQrUOIC9c5tBXdb4BKZvmEDvPOqsFkyoQAjzo7CJQ8H8cfGHrsHG+tjAKhRmobNothBakiiMfj
cXLd7ml9b7yki5oc2/XxWKtvtf72wbPkgyYa+jOef8JkLHj7CSPXCexEbfM5NmCqXUEeBbphcMoY
xv6Iq8oEowx3iMnmQ0+00wI4ilCdcR1TS4n0u4I2HlYGvmF0pDsW7YN/+79qARJPYiIHMzwT0yv5
z8Lg2W8iAcg6iY7fYoBFAMyCq4nOa8rMIfT+j5X8Z2XsMISIlYoQVjx/EZHXbTKgE/bLI0g0PevY
vHzxBKxxBHIt2g7R3jCX6MGY8Y8zQ/0jT7kZqtT4Ck3L+Ihy8I/Kj2CFjvF8v0yZQBEPb7//5lse
nQumbrNKcjqcC7RwF7Fg2Jm8zJQ5vPjESxrFQmB6QP+NtAYahe5XLQx8nqvYugfepQTBTAKULTrQ
tWWwJfqGhRZ1vpI+UnUx11w2kd28Mzyurg2cOqJQwjBHctcUP7xgXbzTL1kNkhszg2T4S/L5fEqn
QgsEifTQsolL7S+SvFk1msn9kkuK3ooAYupinQcowK+OeCe/B/5M9maYtrHDgR009KMPlcYj+X5a
4y6Ls6Jhe0sGCWAVniom1VKO0FfKPyhcuoqyuZ6dycfercnRSvplnCRRwfV47K07kLwCLgRd9HdO
OxuORaIKPJOEm8MM/W31h4GiNiQiQ4GehnEuoGHjANLWcm/1gaGERtbSBMSbWsRdPJAa0puqguDT
HEprov7ADPzY/2t1uIpvltKpIDivZHZv1aAnEklc6wARS7xaV7+MqkQv3gsDHoDoarOL53tocl1v
DI/caB7WGc2mMMwqL96KYUkYvNHJm8uZ+Qqsk8+NTQWmt6McbaJEssF9GA/GnENDOUT4SRMzbA9z
2BJuCKofF3HQjh1EZoRxtSNAd60TcUJvbbeFujaQRVrU58yidBNdjKpn0JrFqF+doX8cIriIapGa
v75erQ8zl9TkgEG5MSj04aCOG2yZzOa8RlF6C5l6TjbKBeeqsTpbWZlcxBsz43ktkopXOpiJQQ60
7zLSwBHERFFl5bVk547I5BMZZJH0ICWOXIw0XM03m7WoGA/IMpe2GLJcUvrR0c/7z3dIm77vP5fL
4xIMK4ZDzeKSH298CWA2lMyQo0MZVR69pLKqiqsK3LMW3bMWJaSqwM15uUfpPmxApNtRfEc9cNAp
uh9aAh2nLK/8xkJEg5tYVJVPZo2bmMT75U+8+LpAQhz4uUFb8bSwbOIuPlbgajtImnN5flYm8i/3
nzKaZSAMUil0gsZ65Qi3BwMIYQw84AAhikwgpZf00ry8oUduV+xPh2wOp/qIYxrNxHCf3yyyTElR
3AUwL1vX7hcEAOqeIaBJB2cmOYqbrwu/F8nbbgd2beK+/6Ja/3z806v9byVGHrEP+EIMSqxE2l2i
cp9JM7XyiV18P78jz1eCRExyeAww1XKtNq4Gr/ZD91XpkBcd+mHLzUpdLL5lXZlxuRPO/t7y6LjK
Fd1IeRI2CCwL8E/ReJFqiqNFEJANweYiQQQgNF1mnwsvYbyO0tlu40f3eP8Bo5u1L2W6bwLMLUeu
we4dxRhXO3OL5ZLwmqnTxipdneAR56LMidjszu5DmOn2bcAMdtc1QjOQfYXG+efoX3SbrFRXX1Av
CzTLPt9HE8n9e6Ojp1JESX7EJjDaqEJFtFZ7337Wp3NwOCer5dIU9EuI5HVMaOMNwSGpmKEED/rF
uch04lK6/5DRg6kTmjjx/nxLpg/HudHf38uzQqAEjJeTqJ597WjGaxJtNm/Q+tzBhxOgD/B2Mr9n
tuDc6f7bojenm1WqLElibH5q8XoF6UWG2EpUjaWtlWtXO/5I+kaX0OUPZTRrdVC0w8zpnv2A4fjf
fEDV1l0UuVgVdltqoCNDdIf7A5PgkWVLzHTxAgGBi66vMAPh9uCaMy/ox5v5fjFG7q3rZCGqKdh3
0V5oN2s5tRjwm9ix6mcz78hH4rl7V/rXO34zVl9WqlYZXGmmRyjpbXl9v9TZ5YvOrHYqi4tEm9v0
s9M7cm5gtE8r6Kk0FlAJgsFoS/fkkHqIC/CuPALutNlEGhz3Ch39l2+oe4rHub7+iTTy/RSP3JwU
2JTnscNpB6nBegAqAK1Ar/INFjpYw9euB72Nl8ul0mRQSOhcRwbFWyin71MCiDqWfrGYWfY/Gq37
yPD+o0auL4ijzMnr4aO2jb5HrhF3O9KfR/OLwPF5L/D5Dnb7HCPo37Phid2/PXKzB3rFpaJgsAsS
xW1EtHKzNST02tra8dgeN4Q6YCsAZYd36cxRm9npf075xrINeh07oGGZA1078lVGlyZrr4TkT9Ab
Sc3qz/3tBGzibobHcLc8LxI3SmEv167Zx5bbIB4kZmOgRPeCIZ4cQ5tZ1Ik3273JcdQGHlIqCGEy
1eytbQqGt7IX/N5ed3N+8zGLcW9p5LbC6H9usKFXa7utN2Az3u9jLVIdYm/MF6TcYpHsOP2EbbSe
UwuaW8qR0yqVtkiU4USJkVkWpo2O+yhXw35JBXO31UQZ6n6ko/grkO00zRXY6kzN98gVV1RGDJSf
MNDl8UVSv+TTWwI/plm/B9AbrGe2LTe4h4cTA1psDsJEogDesfsbQu7CwvdjREn8dn2tkNrMVOMY
bI/y2WtU00VG57B0jXLNHVG1gDQmeIPV+DBcVgu5HzB7s0DOCcgI5uTmk0arnzmenJc+Pqk78FAK
U7dw5WQp9cCP2sYX2SFFd1LxFpiZisllvzE7Wna0BkZZxGEpwFGliWoqv0VeqtqZCbG354f3D0X1
bNJHq55A2C+sFdwbAukONYRfUCZB8M+qnzG6QLH0+JtZn3PsgiVO9W7Haij+Ql0HdSLWyF83Fw4w
XhpkQTX5yUtyZJeXynjzd8JKB0mQdkCbALulNmI3N0nD3D/78tGNx4Yu2/J81EBalt1VAW1RDDdX
n59+k2ErDoB26NSMKyKZHWeeIg9hEzJS0hCxIBtl4/RLer8DIg1dHTp6WBYximdr53ORzbaPPe4F
SP3RiihBYhB9VuP6Up+xRQ3ZR5RK6FDzy3JZ2VSu0na0g0oTiWkp1J5vCWaIj+8n9s7iuNCUxTXT
+G7cWRrFkuDHh0oNVM4PlIbNOGPq0bvemxqF6h14qgJIhnYI1WlT2K/XsrreggsLMYurZTOnatjK
D+NCXRYeZsh/jRF2TJ2Ued1iXOAg9zKCfldt5jRNoCcxHjivASaqgMtwlPP2CnT7dT0KsaDXGJru
39+dBWgJenLp9nJFduqhn9OLmvBRQM4Pam4geIUQ77j+pKBm1/ql02MOK70BYOxzf+wXolYYwPkm
S6Javt6QX1+di/cmbmGg6Xk0RoAmCG0L4z5mO8CLgqqEzvKrVdfoqSSCmmhXlIB0gfxVKr9A2EDi
dC6p+HhP3JsdhZk1y7qsl8EsMqc6fjqFIHPjQ4Jo+Xx3PnIpCPeGRqGjn+VS7aJb3XpFki3W9siH
BOszyPLQ86esC/WzMPeeXqgMso0hyKX3y43OrleeZoFz2LQSQ1zU5mpVm7vMOJUq/lolxokmNOnQ
ezsHZJna3qA4Qrps6DIG+cj99SmWECFKBbeHvvEpXmeZpXhG0LgzW3zioYFJuTEzuOWb6JLhi0zJ
G2w3dlUdMigdmV8hMXV9NxSqfk+hri5KY3FafARaaD5fkClXiHwgXDEPsTDs93vTbJZGacTFveXY
jloqe5sDHs1fU1yEdkh5xtjEwwHSDSz0wiETBqZEYfR6V2wfVcgEdYF4Q61TkORhC1B4PBwl9RM1
uouMVbQJtUX2JDfnsFDD1hr7qlvjo8Vk7SLPqxAJXidciK+piGBHQpaX/S3gtvIMAUg5Szwx5fdv
bY5WFvLNSu1EGDCzadHCmy4kSfUokCDnHOlQDb1k0uH5gk55EDQgQZBmIDXDU2QU6DBNHNZcyNSW
dIHLB69xYmS8xivb2rKjJe705/YmZvXO3CjYqfKIypyWri1+5WvoiQPxJhOpVPHiuKZdzrBqTOzW
O2PDn98cFD7shTIsMDZelSiji7Usv2b70pmp003OISKDAcmLki0ak+/tKHUp+nJSNlZLQ8dTFIKt
3ECfwbU7Qa+ynFo2fsQQHjTWUeUqpsB31Nw1PuyM0W7FQYFsAvjVBkTt6BoHQlWEHJNSW16r0b4p
pAOTJbWKLuwx+cw+uYZEn89XUpyIHO5MjkYdeSKT1jZM8rSZ5m/VJ8V88p6aems6JkymeQHxmKXb
vtFY5lYT0m0WH1KQ2cZmq2xD+zXq9iXglAKIb38CpQTp60pu1bbbJvaRx/8NdUeInNFYPOHQvYO6
QGwNt9ciqBVlqiebYWxWKWlO/YpDVbL89kGdu4ppNSsvbvglCl9xcxQrlWuWQgE9exv6NnorLb1V
5tfgOClVsLuK3eb5tDyyEgqgGmDhrNDUhN4+YeQ36rZCjSRHyYRP1/2pYFTKqPh90A0tVYm7qlqw
OeucDIL2lxgt2BdIdT7/gonL+e4DRk4EiYcu5GIPaY9G4zsS/XbuL0rUUW1W4szOn+gvwGB5dOKj
OQRB198euTlhHJ2WbInLyGIzQyDpptbSDacZ/r42ciM2w+VadlXX6NeRZRs9hG63nGobEZ6wJ+m9
VXNIPps7aubemIoB775q5GTCtKVqpsNXgd7yKthkC9jsAJ+l9CsFor7CW1euqabWjC+dcDfg1IGo
HzjLofT8l6W5mYxITEVwCoetFfcitiitxhWCI6SUM7Tt+dfnqzxx4DnIzwMyK3MDWcAoBEMBVg6T
JmstqaS81xqvU8KLrT2zmyfKBxDxhWY1OGsB/ga44961CUrisrYMmL4UJgRiBkZoa0rraqBqSmuS
S1aP8iqq9JASayLNg15416hhI6l8dxLzVVGAuy6nFqmrM5zxfAamThr66hSAkXDW0OEyckC+7DBd
0Eut5aMLqjXyaMMLKTlk7g8LLgwUK8EojLd0odmUmmWmQ88ctImnKTQRbz5gfNQj34NDBnQ8egXD
l/He6FfN+QzI4XeBysoCvK6Qk2PfappE3Rr/ZS4HN3HSwQIwAKaBxQKT0+h+Y7MaCu45nlM5sOvI
FtmNtg0Wxr4n9F7cNxvvpVj6q8XzaZ8AoWHUN1ZHW6JsevA5sQAurUsjBGKCBLuMcMbeOB8j86ck
m8bYfEkqYK3NctVuLXXmA6Zex3cfMHoUYC4QnvLD6xj3AGOA0qfW2g/WAUTrNHOvTs0wCt9QUwfs
DYp9o2u1S2hKdDoaESj6zwQUKtrXuD/30aJTlpI8d9gmblSItkO2Ba8H9EeNn8ciQoW4aJneciOV
u1YfAWAUSL69EFH7ulx2tY72WFAn/pzyACOdm9Y568Of37gvyaUyuZFgvcy24OCE3+TQ+EMU6Fh1
HBjn9QrELsFCclX27GY7V3++ryZKtGBmAmwbujXSoNI4urfCIBCDtOwArZKMbOsyRHZ+AQRYu3jJ
hvbGEfZ9vXBK0tEzlicW+c7weOB5I4GvqcV7yl+wzMoRCStvJL4mCau6yczrbeKNiE4aCI4AlCpA
DHJ0NylZWlFyjmdFyW3qT175zduzMidGPgFHx8toSAvIEmRxoYB3v5YZXohMqeB24Mhrpza6cPW/
xd92wxigvFcFIyPvvVFrtNpvZLP5YIzt2QS0oVfTD9zS2abWN29oc1jp5majf3RLRueh3bS89Orm
bbX6Pcx4sqkV4CUw8kMQGsxBY2EzKa7pxk/YzgrTA+gqlUxTAnTalFCdQdD8fJ9NlIWgJ3JjbLTP
cjS10pIHY+vtXvwINdCtW0Q6losv09TRFQ0CSQqc6+ylmXXYE6+fO9OjnVYrXAUIJtNZrJkhLPLI
p7H+ft0OUoDhq2KuPqilMOPBprzlnc3RhmuKNLZLATYjkr1K5Oovt8wuffVn3MfUY50HAhvC8KBM
AlBpZCfky4Lqa0xrggRYrCWqiDcHKKXpJR6wBeIv2yh1+Rpp2Z5aSi/fwhm0F+c5TZ+JUhhW9+Yz
Rndibft25zb4DBDGM+Dx3ZWYXHbVX3V+T1n1J3otWzTvgfN1eWLQTyjMbK9h94weYoCg45eIFgvQ
DYyWmLeLBLOAk9clP4W/K+Tj8+37B6Z9NIDHBYvu7EcEau/3KKa2RWsBzvFeLzmt3/Cv8grYfRFw
glBDucDM9WCZ5ZpkWieURhTtdxAJALka9VKjgbGEhFCH1MncKZ4e+r8vG93LeAJndNSWreVJdLEO
HEHeCXJ4ej7+Yf6eDP8P231zS5WNUnJMmsOIzb6xrFO9ZjGiS3QtxdvnliaHg3Y3QN0HXehxbtXp
0LhQZZho13dPmYxee27uwp8zMfjFm8FwQiHUvl211mvVqREEILCk+9T4wwRtoiXaD0VOfVudUKN+
PrbJ0yrcDG68VmxL9cyf5Su72hoc+swS8+iZCNy1TNPfWOyPxa+yDFFVmcusTS7hP9vjdLkYc3Kd
VXVr1aKwaCBgqXzSYq8/H+HUPXszQGkUudEl1YKfCJvRSX5KW5PaC+MZvhtp/4EZtJwgCY+d8iAn
1xYg8Km5trXS1FHl8tPhjDo9FXh6P7cz9dhBvPDP0GirRH0AHhW2ay2ZKfQoRre2YOcEOyghMRq3
XQCHAw/JNJ/95XxJTcG8V9coT9kCb2RSu3RY/lVpo5kdPFh9OI03XzXaRpwAMLxCYyl7FDHPbCEH
hhvmAEqWwJ+4bhYcupr/zCmZm4ESTry1MR2oeqCHEH2bwnCybk5OBGkQW6DQFV2k5aFhPT3LDl3/
KsTsGkLeMzHbBCwe1R20GrB4AaM9dJyIbmMKr/4MeVm7AFjG08ScxAoQ46SAkl7/zZdo7VuFlxJM
LqDraH/FSO05MB/O5DMn7/KBGGOon+GOHZ8cQagVCNcABZz9Rs7VZngt5PSk3vrch8QbfgsRHajq
9Mp1ZvMN4eJ4mQcSs6GoJvOo393PtuuyNW3XDg2wB60mSBNvqV1Kohf74s7kUKZyqaCxRN4MUrYo
Eo4pIuKurZ2YjXpLYy4MSE0+zQrF7pgUl2rGB04EY7hBIcSDIqGAOHkUsHCB2Od2jFqGvywrtdUK
IODajoTHuZcNiKMf5w/oaXS8CmBh4JFov5+/Kij4MkgR9CtQLNkqbW+LelEiGWyA3piRSZiVrKtm
vc23RshK1GfW8va1S9qaMmk5bkXiDA9DErg4EmrCuQJoZGuRSn5azi2DcxVD3RA9EjLvENoB+F1N
eAjNHyXRKQA6yjPkIbwwScONXEqeqIspryR6EiF7+x2EgU0bkJSjZCRY5cRTZV6gOy3nazret24k
DLpj6FjWh5bS2IgrIFkJy5UgXVAgCsERJ+g6T2sbxxeXTd8oBy6qQ26fSEkbrvkuYZ1t7no5pYku
ZXMkYtiUNvsEdZQ1iBVYfx/FpZBfpUSqk5fa93JlmVFNSplOCmZ5taj5mlGrvgl5Q2lDjoE2edfl
KzYS7aGGwNrilmXoDM0pjc0xRhwWzhk+0G1PUeeFxdYVBFdS84ERmuRCBsLZJPd8vPIUHqTnish7
5Utb+gDtly2VcLsutMta5fu0Q2tGF0ECz7OpAEw8bEhXumCznLtgcrn1QOuU0YGV8GEdfwlCBCQ7
aTve8z4RH3cglgrshHJ3qA/w6UGMGoVfSC2I+Q9SVrnoKetyjiJsyWaJHhZS2GHq89brVbmJkug9
BmOVqHtIGBRfpcw6+RdfVJED9qq+oOJFlfBKs3IoSvBfwWjj+rqLLtjwnAQ+G2QkL9BJB0WDyBd3
dS0JngX5BQdtbKgBoYleCdoU9Z68VpCUd5xKGrS5xZg5OklT9VqI32clyYQK/0yVGNLhCoR89SZ1
amdd5EiM/IYO44XNqqhDwd1RVSUKb/gxKeARkdTU7yVXliU07GLlHPZh15EWioasnlVRmGh2BkJm
nY0SBV+k+FK7K3PKdfWq81nRdJLQ8zcVq7jQCWN5OxA2SNBQ3trObTreUiESYiYciIwfig7zNdfz
FUWiuk5avfOS2NHpxC6ySC3yRAhUOUM/MOivirjLzw4kDjkfyilKE5/SNJX6TSxlEBwJ2TakVJ5C
e9SCiwOW00UJk8SQFMmKRsO3lM6yhMhqDLbuOGb0isq5aJ0ldIzJc5tSgGQqohoGrW9lILcEzZIK
ReqiibJlFDVM9gIGglACvLfLum5he1RBnwS5BWSmV8RcfncaSfI/+yRPBdPpKLFA4UP0ar22Q6VT
WdarXYMRnYDDUnEtv+tFsCSJXl5lK8btRJBWpGxFm2GRhzEYWzJG+aLiCIIItFM5gtZD7+1HQYrH
NSBl6bh7N09dasfkMRPoYeRkpU7JXpsYjMfSaU5qmgp7zUEzivzbxDGlg66lv7Sg9nGgetS0P88v
mYmuTEjyDjQjaONl4U9G2dQw86KkLdGphERPRWxbl1dA+oWncFMv+iuVmcWrvBQ1Zh3JqrgtoKFh
tq0mobjkmHKxKtFhnuqvroEnnX+YuywmAh0AVkDWA9E4SWaE4c9v4g0naQHz8WrasjMxV5s6Q3aZ
CcBPgSkkbGtDDLMH9Z/XUtlMIDtVzYBKJPheBXBFglacvTet9FkQN0xD4x1C2EMvH9sC/cXdp7TK
A1NhDI9X29/WbFIVqfhy551dbybumLq+BqE8JK3AMP3AIcSzWR4EeNRZoRA2Wl9HHWEztOWmdj3X
Lc5MPIkgEYOKBiIAgUVL0P1oaQGuEZBL+u95izQVYIjvxTUlq9R8vt8m0JaDmus/S8Oob5a0qMAC
ytERjcRIDRobUF2Q4XeV3mrOQjShwqiilkhQzvJqsgLQTDDBhVGdO+33+ZdMrvDtl4wiES+UYrEU
8CXI4Q8fsUWTl/mCrqdC26x8dK/NpNumkiR3Qx8lSdIShz3m/tvgwJas1TVBHmwYX607qqpC/3Am
L/JIwo8VvR3k6AT5hcNyToWFBbzs81PZmStHU0GWOZtkG/zEKFi9MzR6k3iNVFUt3DI6XgytX6cG
v1Qjrd5qc6Hq1FZFnU9hcS7BczHueBT8KJVrYFethDie+u7men7pjwHq1DYZOrQq7dufcZJTbkhk
ANTgUWJBmWO0cKFvJ2xetLRlCJTKHKleXR3YOVWzOSOjlRIR7AtZCCPhEgKIGwWnQkVJX9Fmtv3E
Gw6EO/8GM1qoUKKKlmXgUyFEklzCN+gcv/rKwd0DGQg6ijUEOXCzhr5eyrorEX7uFExtFFHCbYN0
vIK67cgBNImCC7xrGAvNMKVNAkhrgnIsNOTrzlKDuXaEqd0iIzkKMlA8AIQxSbmYZbLc2HxnUQmz
TIo1E9HG8wmdymyjDf+fidGAMkmMhJ7iOqs/2QFYwj7eDfQPLvM16H2PEHIhyhZCbjHZoTh5QBD4
PWN/uInGJ+/W/siPJQElQ9QNQ5QtIUffjfZ+9vTElDXPDJrV0PAF57Kg4FtsXfiea3Wbm+DR2aCZ
tolCGVjBNGx3spgsKgqv9edDHEbwbISjo1GkOJZNLiGB7xjgk4Wc1FJOM6Ows/N/YAglInD3oSLC
jQVqhfy/SPuu3ca1bdkvIsAcXiejkiVZptMLYbvbzDnz62/RwNktTfOKOPusflnoBjQ48wg1qgJJ
nIQISLBgLm9rzXc+WaK4uW9FWFoxBPbIVAPBMbfD376BYRIOaa56wFcKBO8A9zrqr9Wr8QqcJRiL
Up1D51L/FuqmWRAIzI67i1uf9LUre96X9KxefwW1cmWspFEVMSC9Kc6BdGDkXb9G3bO0cNcmqIVL
Qg54fnCIA6yUk1gZgQoaSdWCW1BYSxbNmcVfo0HVDShkEF4DDHI7p00o8Dn0fee8gvSaOtwOmPzo
M92ASjQBWPNzZQkXcjNQGfmPuV85obJXA2i5guQDoRSw2wBnDAb6PDe5jmzuHhwmpvvmHV++4LBB
8eZybsmqnNPaN1DJ1j4N/VScAlRQx0OpgLioOLOq4aMm0aO3U6o/wtZk4lXJ8qUHBOEviywRBBEA
T7mdaXHqYuTt8skNG9wzkbbrIhcnUgldoBqJJh2G7L1Tn8r4Ewh+Ugbh9zAUhub9DVMoQ2jf91di
MXX1w5UrgPMZEFnqMFXplAGaPoNjfYtpCGSuORsAFJVwkqGW9n1rCxsaOFy8W0CZYfQ0rVKmcR4D
pQbWzWQ1tQRGfZbU0MrYNjIidkyt+9YW7lYkySB8C38ZXjEt0SZUc8q+A+3JGEmlkTWhbwJp/3bf
yJLvj6QmAEeA0IPc8ac96cojF5pWjdgAhCcJA0oqFPDa4oFrMX0N4DzSkzShdbshKNU0ZuKDhE+r
jFxVDXmV0WYp244UDRw7PNQQ36W7CACU9eOYQ8I3fZCf/Rll0m6Vapdb0bQBAwH6hJle1/ZxRcY1
EPBSaWam0sHtgQq+jBLf7a5WkiSRo7Jl3c7/GPhLnryEjYgXgIjTRxpCL60/BXW8DWLx0oTdJmI8
u5yZmV9bQNvSRldDp0R/TPNRBrkh+d/SBDzQWn/twsMBBxSYMIFD6hQNHbcfOU1ywsciMBPi4fAK
aOb7Dh7H8DVYiIQTeME5+EEfAH6Cejl6O59XNsrCfXNtnc6njj7k+5DNmdyh3raPvUJS5YVlrEE4
hzVabKs11ckFoiHoy2BJJOSmkZ/4lZXO1a7rOBkFgIGMSqQPvmZ6oWeO8QOLHI8YHIAK3LJPKW/y
wMKvDHfhfQQDB7AiiDVmMifqYolkNmyDhpn5lWrzdbCMfLQTxgRtM3AKHRoBzfsGlxpabgxSD/I0
ZtOgSj7rDiVQnUDXNr2ed7jKYmP4bOOJqIleAdlYdF++bxfFA8MdGcGQETnLdi/aVWgisScOmu6v
1WIW7nwZnT1IQYOpe1b9vt14kDZhGiYF9R7S4e8qaAQ+6nilqLVoAhgC+NJAIkE27NZE1XiRVnU4
gClhNDI5mjs8J+7KFC8EWcgb/jNCrSkUU9tGRroOXX+VwYPhNNymNp5sWTesySr22UbaW72sQyMD
G6qxcQWUl2DL7rJDaK1lt5b3N7TA0WEHrQKwhd0OGRX1jveVgnV9RfyK2tDk603VxyaTfEMYV+6t
iPnbhhb0h0i2ilBZiMNk3Hc8WKBRWvsFmVDybIiEqWTdfmDI0L6GhG1ZnZVJnAAuPREknUiQcVYe
TIQpnpPodH8tlsp7sgg6UnRvoYiKZ+529G0ypWoWYC286NLKrwWS9Xb7rPp6EECkQbwIKAuJNQtZ
TrsOIORgNO1RAJfS/c+Yr0zKbwSSE8EodFKgb0YTgsPRKeQwkVmXl4nAnsrnSjPCTR0YImRPxxXk
9ryHfxtDJlMQZzI/msdMUetJ7JHBdzkVMH2cI0FEgnwlwp738D0j1CMxliU/RB2MaLU9yM9gnOfw
rnev9+dtye/CxP1nLPSDGXdlzYsMg/0zKrqivTXdcxrtguCsSodkMDv4YNzmvs3F6Zt9PAHqoSj9
UyPLB4VDcjzgXIjtaQ+dv/Lz4uLM/ft9ekhNXKKPgM15V/B9eSQ1K4ZnllUK3vJZOclI6E/ZSLIo
mz64vkovDKQURILaTFYaETIEqD5oyN8T0Ye0t9WPRWJGkgeiz15DZseMQc2/Q+DA4KglmlCTMeLg
IXtNi4h5gl6rRFi1hGJ24YFz0kx7Jv4zpEn7HqAi35OhmvAuIGU5+UTt0T+kZ1Oj8SCHG+OIhHXP
ZTYndX2jF4hiQanPINOiZ0UqHdkOLoqZCon4nHOZKhojuGPBrS2FTW4X4xRYkTyBsdeTSua16qth
sO6v3PJuuZpa6qqruzzVUHlF1qepkd9SHFA7Ie056WMADYT7xpYyMshi/2ef/MTfVx4t2wtjyXQR
51Z7zrBqaEokm8kKHfWvxevNcXqE/vLDuFfBjhbs2qcIDRIrX7DkKl1/wXz5Xn1By4po8S3nncqe
VAZCu6hIHSVhXyZmMZ1QhBsKR81UI6kstnwVZc3o5MwQvfMYWHEDagX1pCVrTd1Lj9/1R83hxtVH
BbmEmqeMiyGpTdw/7KQn3gu/CjRaesivzVAP+Vg3qOEWMAPK8kjYK4HZabaAVGZarxzYRacd6FVx
7rwBKxwdjmnTLCjMYaElIkFTC2WDHboyIFGQ4l6NgKhl96ITEN5JttG5/4TuazmXNFaz7AvJB2y4
f99BzWxcBFmOznTOTTujOTUQrtyp+2wiJkrLL/e31lJGfwY5ooIy81P+kl1kg2RoxzzjXBZqrjba
JLkORTFDO/uvW++rPhZQtLg4K0aXAo9ro9SaelOZjqOcc26wgXNWk0yep7gCJsVQj51bFVaypqGx
eBkLEOlQZjz1L8g27wceBIQLDmlVfptnRlubfLDy+C+eiCsblAvi+0WdFhxsQNGUPcuZyWZujuiW
jGsNaotPF1R98GghbEO/0u3Zw5plUo1mUFdNbC/5lOQdm684F/Pr9+vdV4VZBxY+9C8ocJNPvTAg
anTz3CyhXoAWKH9fyIQ9ScMmXCPyXLNGTd0Y+G0i5LBWefYAePvRm/NsMbq9i5XU3uJ9cjWueRGv
ri12amKf72BJTYwGnnBwKiOz6z7ReHh/ly/tBqD5FHjFM16Ihp7y1egHDbwnN/yOfVAiNiGAfW85
Cy5w+b95D69tUYPKkXrts7bi3enIwqfQQsJwXwI6uLRcz4/VtlhL2y1twGuD83pezaLchpIyajAY
o8UiyhxBek3+3p+/pS1xZYLOiaoTmCYEDyZaELia0/6922XPKmcEK2mQxbjp2hDlTBQ9ONUkH4ak
EoxAvqoH07MH7vnqY8KagYZ8EC/tpQxaMoTy5v4gFz2Za+PzVXk1keqQ+12SZ7wbaBDlMrB4UBTn
UGY5A6KyJiy6OlTKkfBAhFR3PIZaV1bS6Hmy8YsTU2+LfZg/TuygJ40Vtk69qhS7vF9mggtwa0Au
Yv73q2GKtVimfFLzbgoJxznJY6ig/hSdqjgOT4klZZuh8U21MABGkq1pFXm7lPtUBLCKQEL9Rwfo
1j5f54yHM4p8XKNXzSUDb4Qx6JIp5Fsusll5X4ubQTS0kxauxE9L5RmwzvwzTR0Vhh+rpkHc6kpf
VuxI1rTB8az2kEcCjaMFFftML/UYvEQb5Sw6oARKtvyOZwmPP4zN2OJ+0gGfbOz7O2/pQfz3WYCj
3s5IJEFXA9UPyB9Agw/5ffQY3DewdH7RSAI4NSCnM+7k1oDPlMXg9RXn9kiw2kVg9AVBP7v/hNzr
ioO81HaGjjP0DM7JGHRLUfffmIMjwBcH+KIG9+kZIFfdokR5njWN/veDwuOB8i/IM2SF5n8cxiqJ
/Z7jXECb+rhzPC03Br42+y42qqokQCGCPWTF6GJOHR0xkoDSK8v9kvsoPIXtxkJFDA6q+wlgxNGs
T9KzB/SuGV92+W7Nt18CKcuoEihIDAuA8NI1xU4QumkEXHDmEK/2h95OFFJaum+Ij/cndNEBRb0Z
nMEIaVmUAG63STlUMTDmHgex4/ee+csom97/I9ebzCzsKtL5wGBZs6r08C3qdyW38kgvbdJr6/Mp
ubqXGLEeNS+frcu7NrfFj9J/idVN5R8lJIdXm40XriE0yCE7hGZvJIFprvshrPFPY8iDHC6edB7S
aBopp1chM9HHASA60kVmdchiJ/2qS/MiJiboboEHd6QNVCQH/zvzZx7st/trsPBVs3Yx+mNQEwEA
mHoA6wlsT/nc0TZnEaYyBH/7Wl1/6YTe2KDeuXZMO5nPYIOpRatnUktkxL1cu33rDNUh8g8DYwSV
qhd5b+Xlkav+z19AvX0Q/eDbKQawIh9R9+rsakKkXovmAO+MY3aN5++6EuB7ryF1P1iilm7KegWE
tzjTYFoAuYAiIhahthvoeOqhHdjRHYXuffAUnYmilcVc4GeGEvWVDcqVVpW8UMoJMz3aox3tg02w
qc136Nzhj92Q4RE5ps0PCfX20pK1RPBS2QHmUc0EOubnZN2eKOCDoVg+AMEB2aRPH317jA7SRSfW
bSBH3JmvCWwCTmCf1wTAFh60a8N0uW9sAASSNQBXWujOyw9K+9Fnr4m8UldYs0KdFTWf8r6rsIua
NEx1rWxPdao6U4ScG9sy1v2D+f+ZTKDXof7J4yKmTk0R/M9ktnpjHA7HzKrt0JzII8FsgsS83YAS
6/xnjcRyaZsi8APsDU34s7AztYYDK40g7AJwRd7G/iMPFPz9gf1cdFR0iZjoPxZo554ThqhCVgu1
WdKPunqAKi9aIY9P2JxQVX7WDtph0BvyleoD9i1o5A3eHDZgcUd15e8LYbaNLemcjiS7zgikX0vj
L/Ej3HwftcxM0kh+FuL7gOZEfhFZv8SKrNzOD97JmxW/zAfwwcVWZadWYiKLixY7xsp0OB33Z2rp
Jb75EmoLpGqvAVczoZfGd0Qd3Bzv6Ms9TA9j9N9stus1oS5IWak4tJyjHJxiyPU86RiyugmMjgD1
BZJv0GrDS+x34IRZ8XB+nMF7+2HekVfvcIzbJNXkH9vvTxNsg2aJBJuUwO0gWPSBnL5aqzA70jh/
9y8g7yJoqMz05OAb9W4Vhrb4XKGOw3Fz/R4chNT3iGItCF4wzQ3XFboxnPysGn31IAqXlOMMYDRa
lcSgstysrPZCphdSa//sUt4QlHBatUlgl7eho/ha//U0gk5fx/g/2pmvuav57sJe6P0YdmLSWOzW
kCYQHPbkz4qZpdtSAXUBeA0VlPNpYrIOMh58KfcszEhfR2jo2dDMYyNjekY3GLSfvYeVaGvxuFxb
pAY2oXFK4HpYLItTJqH7RdT7BOlE9OR3++CgSQ/eGixtKYZX4dGh34FH2zqqj7eTybCiXIoDsLaH
zkDq7z2ESuFGk0mLthVzZUaXNsi1LSrSCZEXVvl4RNjWksNrr6JHX5kOhrkqHL7A/49oAyPiVZwC
Dt7K7ajUYPS0sucA4mdVvbVLZa/hFHLbdGOTx1k116ot/Ts7qGD2sM874elZfHjWjLzGVbi2qvNx
o68H6NGATQXUbMAG0cFqPU0ZJ2LUh+jVPys6t9Ube1bx/cbhX9m0wkKGEAP/Z4y6+3sl8Xq/mpdz
N1mf79Z7a/e2urWwdR8fNb0jye709Nd8MT9K/aWyBzfRncTUDP+yHm8uofxVfAs7K26rkkRDJfpB
jRONQS2g6cRsN8apUWmJijWf0H2I1o2txLeBoU1DfmQZf2Z6GZVdnMn5cyhn7EZCac6O2El56PJw
7jorehudVsqxxn8kbH1t5QZbdFlUFfw9aLWV4LdQNxgzhUExMd6cVzA8W2GJCG1h1ogcA2+jtjnn
n9+MAbmKTUtUfQ30srR0qgb0Ayo4AH3QaH6wCKhBnyMDX0/mxH0K3NPIWAEppHHlwVozNG/Yq/tT
jVIh8JDsdzvFfRfbQg+7c4EJLdaYpRfd+eshUfMZyUKOISGNomQEgoHwR1pUgM3qLVCJhF4+aGWS
+KTuCp1hyB/neeW+WTp5MwXvXDMBHSq9nCmaC/0khfmi8vVEOUjCXzECh3cYos3u+4dDGQ13XYmK
I6mLLeebsTg93f+IxT2F/MDcfQvoPbrFb2e7yQovUeOGczPfnhUQtI+X2rIbCM6AMdV/e9huz8ob
bh1uTbKJW3jAQKMO9ihAU3Ed0p6wmjKCMlXAELbbmEC3u+7NacR8g1bHOQunlqy4e0vLDXkoBWmX
edLRpXs71CFWEzGc53snoGV6IC/V9yydBGEHglJIpmtGuct0YfPsOPcnefbpqStWQ5IOgcbMfYeu
rVvD5YD7R6h4YFF7S8veS/+r6fcJNHbQwCFEBuhQVmKAeST3DFJHSOIz9E0i0eZGX1x+ULjKkNU1
zN/CMUWgzbHgzURfMy6k20GlPKi/8hI20u4wduakhxOArys0BkvQoxsr1PYU5bwughBWplr3t8fw
HDusCTq7L17zoQwkO3gTnbR/ZgtzZbssZQbnTAJSdIBP83gmbgcYyoEYah1uWzWDHod60bh9npop
ekEzUg6tUTElGf6CUXpk9KR215QUF4aOywGUT3MDFbxWmsIhLEQu7aaGB4SUPytfMxQjNm1OeWBf
vZA4QCHUpmdOp/t7dUEZ5tYsta6TGDAZyFp5N6vO8ugbfAZs3UGz1N6pOqKCLL9QLM3AJ6TBh/TI
Is8hGeK+e9Zi8MeueCe/7wh8DI/udIwfhXRaX63z+zpGLMvD/duEJNitFGIXYpHb36cOClLoQp+0
0G4DapLIykYMAx2pRV2adll1EWUoxtUHLTLKcZNPh6Zb22O/D+qtfWqykYQYunQeHz+S/GU41dKT
Fxte+hh7H9NHLB+VXlf+5CCbAYz1/kIvuNa3tqmjVShjJ5QSxp6AQ6CyurogTH4aXsraqQCXNsV6
rZTw+8qARRFAPVQuAGWku/NavhljCfxerhA3CUCbbJcqRGkTdOgqvSxemFhIwcLVTZOk91kgQdC+
Aq0LEUsW6MI4SLrABgwgOkxpXBRgfO6Hz3jqx4+cTac/ueKXqXl/kta+mAoJJvAj8JoMdFAlBmDK
lB0B0O042ElDrUdqsmJtYTegI2aG7s5wz180IhzXFGqOTjw3lF7EcqNGT2lr3R/Q76cIWoIQSARc
eiYPobvs2kTthWzsZvwLFK7qRB/LesMEsaEUz0Ji9Emq5/la+uO3o4NUF/CrM085en5ooVZFa7W2
FUUAROIqAhVP8jF0AbPiNi74E7DCo54CchQw+v3EHld+Y9aLqe+FAe/KNRD+ybauSCge2gAKEYln
dV0ZkbqaDLW1wvS1Suw2Padgz5OirzUCp4XCCz5FECSwNCIbjY6Q26fDr+NWjruUd71D8QT+PEMy
Qatc7GrDVMlkZiIRVvy4hfIzTM6gb7TE4cGg0wFMoI4tK6FMN55zAjZn6DGKBvcw6A+xIf0Xvhsy
0Oj2n2n2OVD/UOcCAZOihH0CAAFUBUxAGIs/7AevpzooOjiIC5P2VcZfPvYvkX1/Ay9EbahEYmaB
NgLDG3rQb+c2HGXGY+B4uEFOUMMCG6HjbZqdAiI7KNU15vZvuQHy3kXYuLlveh7UrVd1Y5nWy0LP
b5r4fCG4XBfrTGGzIPDrAds0J7DKrZHirI2Tp9wPhp/6nGEwTva7MMoHwdj421RHq7F3rEwRvYce
koeNHQekXKulLR6lqzn+CRqujlKjTmLqxbBdgPiFtHZm+DsBDZ06G5g6A2aWHeZXT1/+i3TP7RRT
nnID772NFRhWCiP+EPXkKA17SWef4Fwka4r1Sy8gckpQzkFaEJ2ICrWVsgaJNVUbgE4ZdkOndxr5
40tWoRmAR/fBx1SvwWGWLvgrgzTtKD9xGiTqOzy5ABaDnIUHe4sh78GfIG37/Yf3sk0Qf6xF7mtW
qZ2EJPfQlAOsgt6MzfS6BdH5fzUycJLICOWgcU5f8UzPt00cCcDa8M8NI24EbjIa8EdKvFsKRGU2
Kau+c9l37YHAyeIjh/Gcvl55Aub1og6ohC5HwDvxinIg5b69GpIgzgs2zAS314dN8tlufAvzueY3
zVWBO1boRSzA2oRuU1iZRfPE98Fobe69fM03KOGvJe8XqC/w3iNonTkUQLFMh+dewARpAEZA4GYH
67UJLbnfDiPaT/Qz43CocJsxKYwcXX9P8oo3snDd3ZiefaOrS2CoJynOJZiO0Xij6WF4ErYeJEI/
Vzl/lx6vG1PUcxJVHJswAkztAPc4n5VLDv9PF79Q0VyFXyycBvSOILCS5Rk9+INUvhpWy8t+rgm5
AFLw7InXrdQBrWNtsJaZv2H9jPtvxlIUd2Nu/pwrc6MwesroYWgGJH0Pyqtv1pnu7dlje3EkQ3py
psuKxcX9Kc4wa8BaWOBYby1CYzMs06LFAP2MdILJq4foMzyDuIeIp656ZKd9neVGvfpqLG4YiDyh
6xE9x2AFpQxDjYbr4553DXBmTgghIv0BhF9uf0FC57y2kAvgrzl3hBsaSuZgHhep2K1R43YMmgKA
j9QsWCPWdK8NjYRN0GIYm36iGuj/hUjLvihC0hc5CYQzp8A5CnqzG10u2QXTNgGHdZ07DcAZxT7m
IXtx6TldrHT5XYC+12iw3Z8E9Y01oaDFg80h+6/N5Wdkn6nJCgqgmXup5d1n8KaRztnEeuewuLgQ
eYGaNnvkd0atII8LJqX7G2SB2AcTd2WaPm19KcWpj/dgPPPQmq+MxvDOnaERKSTCC1uZ5htyYroY
krc3+6E7QDpujdFg8cTDSedRuUJbG9z2270y+Oi50ng8vQKBkqOf6x4H3l20a577/yLGnuOB/5ii
Zlr2QuB3J5h6NoxXcVv6JGYId2DhPDmOuIJCWZCIxOQi26fNQmeIdShryIopfhXj2ZNe6w/2WdkN
RvckPMTmk6Lbew7cQQEJzpV7uQiuW0Em8iVz9hAt317OUCG9v9IL2ZObb6EWWhlG3KmMCpg0+kDB
xWVJIpZbXMskLJ17sIyCYwGYNoh7URWkTiqVeFQnwW2kx0gjaWb75gC3LTPD2L0/oiWvGHyU/2xR
vszIDLwHcj1cbgaaVrQLBNI/Q5cxR2uffUB5fusU+re+YnUpJ3ZjlbpSO1Qh6qjnBXdOzYNEdu9t
5W33BN2Bk7nfV5CZ/JgmPXAkvf5zf8BLrxWIjBCxy+AyANT19pyEXpNNbSwjClD1rvNJf4n6t/sm
lnYJ+BiQaOQBSZF+gtmrF6qaQhDa1RhcMgIsq4E0t91H6TZYSeUt9HrNIQVYVJAvnrM/1G7kG19V
UgZD6dHmNT77L+jsPdVg4ugcAoHxL2xQhKtfEOlkzE+hJsFocyuzKS9N5/U3UB5iLYkBWBlVwc0l
ME8SPq4Tyc6ESXvRyqB0mzgfwYAoKX9lT5NbI289NHOLTKAcBn9Cj55Wdk1qNv0IfsMyKUeBSDG8
DCIXMfvJpyIAM3mHYg8pS6aWdMEHaSP6O7wMbbFclCCH5EvZVyKLaWLJXqqYFdN+TmgFeRiDtoAY
djW1b8DJt5uJG9rSSDVGchW+lp9AXJuc+LzqkE5o+KLUwQRb5rqQyQJcCiCNfPx/ML5FuVIhh8kV
hcOIaY3WdEUDEDyI1EMsCYlTJMrkBIXs/+El1GL1VpRArp81GUemtGu2asYzm6QAZyNJuELp9IJP
2gzd7Anbm1mFLkmCTn9AmrOg+mCTvmKJ3Petp6OPNv5MMVU1maXUOnJ/ly6+GP+WDlojtyehDzt0
XEIYw42eShXgY+migTSTzwmzCXaeqfmWH6wkyxZKANdbFv7irc1RlesxQynUDfayHlyOkeGfOZsD
bUNiJra0chAXanEwh8ou+ptx2n8h+dEqmmlR5mF3msHe6KwD1GpKAIZy8iodQX33kRcgDDXkRNeZ
3DZWXovl0crIO6LWMbNrUIdDEkNvlIdUdMXO6JjzlJ/jZxENPBVhN9hTigCmqvrQDg/jGmZt/mU6
pBL+WaZfED/n02KSQtHVXvlCj4lQ2Xy+zzu77k4r7sDiDQDfAkTNuFMlGnqBXk3Q0A6ZiGD4VRsP
bYdi/kpVYfmmu7Ih3m6btBj5UGJho7IOO3B/gCwqMB7/epa/76D7s3Uu346yeVZXY9PFwQHKKHLA
OiNknP/96ipnhIkZOX8S3V0IM/cP4Oy4/Fqjq9+mPLYWaV1FmH97dM2tGwCYd//3lw/4lQHKc1Kk
IQJTDQyokePZAQB/r3mHUpuIMptSkEk4561MtHzfNytO24+3eW9s1NNUgrk1LUqYzs3D4f1oAUVF
+hI4HNBM7vfl5uFhyxPjokQECur3h73ojc/w0/9ZM+rUDX5URH7AinM7wGH8fkc8QkQTjTubx2Rn
F98vb+nTw9YFsuPsCBAEvm9++dD/M0+jRRmuYIU+wtC7V25/nAMAz4B+6Hi8NEAl2tHKLlq0h4AN
fj/iU4DfqakewGvNcSGu1BgoxANUHSSjMcenLWhw/nhrRJ5Lnum1MWputaGP/GmUBBei6PFW0ZNH
h3tbmcD5DaD3DtYONwoYmZB3p85F1sV+47WJ6B6QOtyxlu6c/zhrQsYL2AX4vADeIL3FwVVjaQ8U
50KVFNyQYaV739ZnSTIP78Kntjtu3jozeFQr40EHVbLbubGxklJY8hABwJv5rSA0iy+4vVYSpU0F
aKmJbiR/luPHmD+lzMfIm/dncgGoijFemaHGyAhClsi1gNvrdb41A707RUAyleTzCWLbOA8iIXvm
rJJ+rze6HIO1NIRQCwMBF5C2tagG3P+gxd0DzAZQoxyQDvR7WAR8yfKjIrrsO3NMeltuNzlvoLNB
Xqm5LxuSoWumIWzE8t7Or8KDijpXA8ltDFW2hE/Wc7LM7GKnWONgE4Sl3Yqa1EyLJqHzmPKiGN9n
ijSFqdysoUPEXCZrEvRk836A2lJxQTPtX3+uoySEOyffJijan8Chmp7QLRwa4HR070/xUqUBdWDQ
FCkC0ragTrsdupcyGucH2FrGodcP1T4nKLfr1UuyS/fSNpAhCb52Yhf0obGLr2xSz7MqIavaJLAJ
RwPZD7BjkXe8MRcL24zYX2RvNqVuOjP37tl4Xhnw0gKgGQiwEqCQAGulrou6EWcGAty3zKVINEtI
XtXgUQCLz5CZoCWLhgJ87DbcLwa7ey1BvvjGXlun3lgx7KZcVMd56AejOmkvCouWXKJG+jdoD52V
sc6bib4a4RXIM34XuWs6Qzep3sAxoSy6KdpUmg0kJis9CxQjjjr0a6vGEBlN8HXf6OJbfm2U8oHa
cMzqAu4tfPbnV+8AiBU5HGuy+dufTqeXfL8X9AfdcfTntetiwUFCLz9q9/DfQYMmU6c4LiMvkutU
cvlvkIf0vd0aoJIZ1tRb5++nJvXGDHVictFP4gbiBMi2TIU9RSrmlAkjffQgs3J/LpeyLYBcw5MF
yx+IiOmQ3YfgoDR1peQiF0lmqtxH+2TrFQlmecXdytGYj93NwPC4wRrOBfRN8MhQr0w8sWWfSH7v
ZmriG0GLgbV90K68Mr8Tr7MZKNhB82F+Tuk+sV5SM6ny1c4djvEDZwhOekBm/C/YtOxQlw4vjSka
taF155Xhab9OA2WYOntSKEUZmGZ615cfvGrHXJqNkG7CwALatGs+FP5POuqBLu/RDJNbcWB9ah+J
aELOOdHe+Brcjkb6CNnoQ+mO7SYOX8AbkfB6sg/syiN1h66J2kBxgTH9p/yYJ3q311wuelFTPTCg
EVklx6GwpVKvQ7B1OcVFLk8V15AKjWMMiZzsA7KC51qzfB5xrugUaL/dhgBnRvuUM3reSPUY9UMo
+/hEUs1eAFSEb6BuOsxd9YdSSgkadlAIb5gXsIwgLyCawUH8jOrVlvP5KP3aKldrOD+oV3GO5oUo
FKtK50potH+GyqnQgAd7z4FrDx+jnCXGrANzTVru1zP9s4AiJDhRpAb7Jv1uxMHYKfMCclZwVJCr
8iCpunJnrtmgbq8uR+EdshO9uxNtdKUVO37tTC9vw3+joB4gMLyOaunjmEGlwMiO0P7qnmNsEVLu
vI+V++PXXUXNGLXl+7HMpI6bbRE08Um5IySmdH7wSEE4vbT6HadftP+15tZsFPAUxMBw3kB1f7s5
0lEu64aNYbSpW6v1koSMXDyYeb+pUqCBhgYitQG7xiT1u9L3Yxf+K3pPARn94Sy72pRpHqUQ6sTS
RdE7O6GPjEeXykMWcjPOF9U2AYSQgy3/Cfl98Zc9VqoBPQkitqf7k/4rl0J9BjXnwDOOGZtF/VyJ
zywGJeoKQ/bMEPWc8pgqazLTPwXTX4cRRZz/GTd1GCMpn8ShwXyLpdUERNJQsw2jTSUazVcuEWWC
ckQORjZdPkHZPd3EipN/cX87CKAhxDbZPxwQfvnL/VlYXQ0q9KuDsM0V6O9g6+WJE7ePEqcHn37x
pOkpZH827Wsf7mNMCaSzZCNmduH4eP8Tfkf2WAkFrAlw9aDYgvrq7UaEShf0iAqpd2t5F8rIEZ+y
kyboDYTCizfJy8jgSBlJNqUEUQ20ckREe+TCl0GwRkheoSkTTSkScrk9ESJb6A+yuJFWMTBLV+n8
Ds78knDC6ez/iOqYyGcyPrIi8jYasIDyORM3cmP7g52E21h6r7WTJFzuz87vRACMgppgZrAQFCi2
UQskIKqsGRkChAEu7vCxngZ9GsA7XoanSHgfZBZUO9uKtzhIpzMhPk57r9oVRCodCqD5EMIUKnro
IEXKIryl9m7MeEottWh+ehXtV+wQNSLqGwJLO7dTO2x1oMhGJ7bQnnHwHoF6MuRDBpgHCvf4c39C
5nv36hj9+hRqPhjAvYCyn1iXBdxciHsSsw8AWXvpypjpGIA2xFH3owBqhC5mYKgC82DI/Rm8k1oW
BJxzplRJVpPq6U5ooV3evI9tZt0fJXU7/TJOOXl+OHViXrOs2+RP+YeXXiZ2G3ZOyBlcY8nMSnKN
ek1/WaNcco5l1IYZsbwxijnyU9j30EtqjbQ6ppAAuz+y1XmljjtEqNghl9AemW1Y06+tknUy6OaB
CCfSG9z+jmQOq7QXP6tFbxvgLUB4wMngMPkJ+K9eHS6sRmXisZooh3aqDV0eKwLbNWRCgIzkPteY
ZxZHOVMN4aqA4hIgmLeXWhux4CwFRN6NRFNKdKlxoo0mOOV4ghMZJN+1Zld4cTnva2V6l3YOcsws
0oZgiQG29tbwFJcKpIvRFia0gfcst2NvDzwqapAz44mQBuP7GHbpM6Q0ow3HKqOT8/+PvS9ZjhzJ
kvyVlLwjGvvS0lUig8VX7sH9YkIySJgZFgNsw/L1ox4Z1RXB7s6cus2hJfOQTJLuTgBm9p6qPlU+
FYMdRZnKVmIWfj1vvG7aqiQU1y3Uaper8EWFDeJlWLjY/fnn/e+WM+hwzBkFfhxmn9XIc+dS0RJ8
XKY2Bmci9baiDNK++PO3+QyafX/ET/UGdCQx0uE/99jWEjWB1IBdpyzBFhX8Ch6aV911XPFv01Yj
5cCpouos2bB9tJ3Kbu9uRhBmsB69bspsj8wKVO1s4/zFbva9W/v8XP78uT4/J8LzSRDgcyX+e9y1
O7vRilUzwJ26fk4mNDNBX/zYQ//tbf73+l1c/fH66u//ga/fEGIoGWzePn359/9jlJYvLXvpf8uN
fH8xv4mP377qF82UZm/qP04v9p+//Pdfv8Rr/Xiv8kW//PJFBdN+vVybd7ncvCvT6u+fAp/q9JP/
r9/87f37q9wuw/vffn8TptenV6sRuff7j2/tv/3t91Mh8W8/v/yP7128dPi1/L1n/+XH31+U/tvv
wRcIsiEpOjUnMLaArdHvv03vp++4X0AIQRiOYgQQbnjyo/n9t15ITf/2u+d/CTJoxnEUA77AUAB2
SSXM6VvxFx9ZBlDoYGYAtUyUpL//43P9cjP+eXN+6013JVivFT7Op94bGDlO+8T1EUwLw5oUFOev
a9hfGmJTh0ONhcEXtrWRTEM0j8Ho9fApa5KNn7JwLCxdx7jJvQmphkj3m8T75Kwt4j0nNb+FnTch
PGpSS1IGgxSmiGbSqFylLSNF6/AeYwz9iJDbcR39qJJp2nh533lwwfH71LvVcxRf0AB5ilUz1Wtb
DG06+kc5yxhjz8Y0/XkzhWuY442HpHAnvORupZCdFNHUYooggeG2OEJBwGAjbGRt9oliPr3iIzI8
8kFztFMWOYRukUCWPxRwk6QPPq0bU6isi9ODmqY5ywep0BhMWiJn0hnsZkZsd1vOHj58TuZwOc61
wpCG8GPeFB5n7GNMGL8xPFownzxNoSrM6JuoqL2Z080YhONt2HvZAMpMkjtCFYOXQzRnXj62EboA
X0n1FaGeg1MstV7aPByUQ/IIvkAvbJQSBrPEk0E1u24P3m1dW8Reh8r7AHklTWVTUwdwM+DtuKVO
F4pq5g4SPUPEiaXIKLU8LLyIpEM+kYibjYJXzmsGK+U57xsFob5sFt5COG+Gez0GndjOxnPh9Bra
GmfJasVFH/o8LeosolHphBbxXfUEQUKB7E8C0atUyt/66dIwBHqAk0HcKUmekQUxnTPum3cEsvrt
MZJ81JdsFFwVsy9bg9sQtcse2o1E74ztUNsE6yQZ9IGuC4lyigGsnBuaLKVnEHC47VNDPhYCrdF2
xhV9XHyio2vES3bPIoomuNdmlvdpPrhIjr6bTiHXueJJwLba1xxxsCzRzaZhCn4InWUS0E1oO5h7
JqSvqMj407r4yuZJg3GZ3FA7oU1SOngWy5C8cLjJRtt5DcYriJwt3Op0HNGcZ+mKYCgz1BiRShvR
lR2z8Vlqo6EtXWVrBFj5DQ46koarzLOxEUmhnLqtIehJAnJZd2SxRZBsoBzRyLL1x/TNJX13F/HJ
fDU2EBkaj6ZOctE1psvbeU6/cavCBz6JCZZaMjnVo8NCX13POBdjjeHIIjP1DBzd2tkvMuv1jxaR
QY8AQyF8aUcndc+dYQ522mPkY6pbegxtW3/rx8W/0VHqv2gbIBkD+ZnkVTt98MHaQT75xo4HxWQI
L7i4f3KDRY274GSVjlVD62UjotHnlcz6+eDGylnqAmmJCK0J3XpJS20TFAYh1iP0lLVgT4mIMazu
A45GIyp9OpRp7aINFNaaGVElXdZAtMJjOAWqk0oHWb8YRa7j0dgCbOWw5GPGh21St2MBBUeQlDzy
2ism+8CWU4Dqoxy8mL4KmtrHIGX6DjrY+is1GevKkUoM+BLM57zH32+19mB+VcMi8Ap3F0E8ytP7
jg7yFeoa3ZX+HMpXh4/4oxDDO3l4NAKMJsjJcbIiVUn0Xi+B7mHpJbDA6TBnKm8s856RNa6P2ldj
UyL8BBNzNK1Jgg9cJ9mm8SIEDJ2y/26ZqztSxI4KyFk/S8CPalxtVnqcI7sTWxaawNDRerlM9Rx0
62bGttBWxgs5rZGtmkAK3mPEbOtw0VwqN2YmT1q1ANChSr7C9RZDsU40qLB0BG/kZq3r7jwzTggv
yBovLsNBwjsEcbr8ho2Z8DbwUrDDNhbUMftgXLE7drAaCCq+jP7IC9MKADih6jEMr8EhbqT1eVOR
2ovvOm8QGT4W9+LxLoX9sVsC0ob7MWN0Ph+Vzeh2YGlKt3j+pfcwOL63vC0ANJ6CUWJu2G+xu+0Q
jiWuMqisZN6knUoKoR2ynoYOzSXkUisFumqdAYeCA8P53vFHaL+QXPxS167fV2s0Bj2+SfwaAeiA
l6p6aoY7hiHs55pwcu+3MbnCo47FQnyv+5iShV7gyIVzxDrbxDvzqf2Rh/4vlUPn7E0KJT70r5XO
rzXU3y+H9/6rlu/v+vxl+PyTv1RM/3+USCfZ7Z+USEaa/hv7uaY6/cKPIslFlYSKBrFxSDD6wzzz
jyLJz76Aekih2QUzCn7gVAj9qJEc1Ej4f/g27HaQKx+c+qIfRZITfoHON4CHA8pv/BMBZfgXqiQ0
CL8gAchlBs3uQyMJawq8G4Tav1ZJXBrmuMFwvyAM+FqNUQUVIOAAh7mHWaU7urQhmFGNMgrb2Tg9
Bem2E7oI/HmDIZwqjr7a4OscwNMdeTQ457PCZwtS7/EL1i9S50avX4dl3riyOwgkNGtyJgzS0eK5
9h6C+hD4N57z0up45wM3DGSsS2Osg0CCb4P1Sr0eR3/XJ0ERqVcHI98G47j7XoZtCaeBsRDc1RvZ
wGPK01UCapHEpIR37DvBWHHvTXlqFCuaNBC8NIQ7hcwAPteXvA0yrHGzb0MgYV1UxPxiTuVNtN6w
gDnImcaOipGG2k6H0TqHMKX5aUuM7IjM6EYg4VrrcjQqyF0P5Zvkbk6Z3RI57hxtttLvykS1Wxq5
x1FhGdpnm1joiCe1Fk4Gj0SIIkWHsQHNz6fwXLhIbJB7eFXBPt2F5C9rcbQHyBiy+PzKVJzCJ60H
VQVYYeBJQR1nM7G0PI3VQjhQTfrDEbRMuw9DgwpBD1sh79LsGw3ifI1HnHprdmND7wIHgpsrVORb
RXTBGwOpZny3zjHmjb0OqLGb1psswlXpYZ8PHBct8DtVUx56cdlFMIFtEn7Pp3EzMji+93yXLijD
vGVocsdPxnOX4aRgvD443ZkfvjRz9BjHqJkz33lau1eezaWTnE+Z2NupCapg0KgjPP+VmBWGZEhX
OiKrR10YDHoGfXRvPGRhxBGi4XGTI5mD+iloHbm34xSXSU3uPdTgHgOgRKOHmK1boaaLzqAmzsNE
HZZovcqQm7Fl6bEXHsPF37e1U0ZtHR1nWM0ClW2D88CG1WKnTTiFqIrnCk3BUSDurObmfSQtnmgh
D/PJCl4M+wAPKQ7aDw8GKlnabWExeRoH2XijQEkeejjXohl+d0jODgg88Vp+mBoc6wMpE9KEbdFI
GAInpuhCjK1kbr317FI4C86bPt0lxq1wlwvuDJWHiOdZzoivRVBnCqVYc21Q1ec0w0Df2hVpumyd
Ia38kF2ShFdJYzed9a4RYV246deQTbkrJ7+oEV/jqHPM1O1dDDvJNNr59TjmiQNALCx4ULYOzNDU
mxK3Kqmoe0/ojHnBeb8QeJeGJLvyMoUYJC9AGCviORbnCB9bpClkRW+eZwy9xP21iYa9TzWeU7da
pni4DDrZwZl92c3udGPmaOut4jKEt07kQvkdAmh1ekPy1L2ZxAMy2A+ewpwtRmBCihER1qmNO19w
LfETJ+cH96j4XCXTh7M+MPfRR7nSDmS8nrqmHATVuWumje+gzthjOqBBrHrRdaHZaHPtQdzjut3G
14c5nL6ake9XdS2w+JmVuox5f8bnbscAZJHk0reI1ItJYfwajR0mC5fmVSfwO55ijMTOde6zoZIU
y53He/SF+dA4V6J5iqn/QRA/3GKA39jbmbBHEmE1pIgpQhZ9fzJYmPCIBKKUGuFl86seuqInTdXB
/yPHZEkxUoUz+66bYHmGZT64Xr6MqCzXd+J89Mgztm1UDNENXFi3ml9zTrBFXNiIZcc18B5xxOPR
7gsQYa/e0hg4o96JOBLlmLhV5DRnHbzUVn6gnV/MI8WExkIPaThdSdkUgOexrSGhx6E9vBIo39kw
3LTLZEuYNs8bSrABriQ3qCu0xaVprvX6kKUvmWNy6LJzl/Yb4bkVnrusql27HUdB8OFhS1Y4Y0OK
pLMfiVwPa+qcrfNXl+6p3romTK/DYLgFplLSWj4NYbKltbNrPGLRH/TxvhUj9vi6ztaz1APZ44f0
QiKm5gK6hDGnI2tfVUSvHB8cR5KNV0mXPVusWmAH15jmQlcSu08KZ43sm/lZTpAwOEhtPKsbVY22
3mJGrwaFjNJZC3rZddG1L+HdDvk0bE4ndpS8uZCkW54zjjCs0duTTp1Pa1wOkYw3A6L/LoQYIDQR
Ez80vtmMq3Z3Y+iZCvhFk6+1uhk76hWL1Lh2iK/fjxPC7QqubHQWDHR+iCVT2zpr5V3Qe/CHxCHr
omwGdZX5D56rmp2cY5XbWIVFJPzmUfaQRofdcCCRi6y3npSagMK3SpGtmjpkCyOPPhR2F6L3gsVV
fXSUrPcAX4aCTxkjaEPNobWJuTtFagC4XFmTp9iJBItsyTRimKlNHyhqTUaR61dn7F5hjhZA7bzJ
kuk6ajOsSHo+zvDRdiCLj9ya56KGw1Xq3Z8U85MMbxSL4fYk1yu7ptO+XaFqc8MHVK0gpZBJNWxm
fUTkxkfozmmeCLd/9cYhOdSKuBALxcYrFMn4ijQTfN0It8Z6ot4dJgoOjTXHJaS7OVsftJQlWec3
phuY6bEo3PhsLpYo3mfJsPd0yqBXwA2GvrAce1bB2qApgsiBuE+3DHp+U+qRPrj99Ah24mHwh6pu
JAPka/e0G6+6QW4coR5kMm2plLSM/RlhcZ6bbhD0tBP15Yx+qsXZr5L1dLygY0ckUxyNE4XFlrPr
MBhFucbFZI7erYh8tqs56jlOP7o0k0fMQWAyVOj+fiBOulkWMpdjpIIK/a8yRdZmC85VJNrqbRgr
fa2dYCg7OPJftklCVkAANGKlC33obR8KWoWc1c9xONIIu6yUXjHQcAE5HCMtSqBqGPw6gL/Ogk17
YMkE4wYkdsVm8K96EqIgYlyd91OTbGW4hNepbFiXDzM192SIQwrOLhyuSRQIJB0EHIc/HF7YrlFM
F83UwxZ7RCCn39ZJiy00pS06FcLRtTgiOyQOgCvcCYDJ8AVpukMzYh3B48dJjljV6rKB6OopXGB6
lCGi6gwwHDyQRtBnzz2g7qRs05W9ZlkqN/HomEeBh6GyRmskNwFWqjcmG4BlSJyvh9Tq9iw0IZos
3ug99sSoAgi0bJqVnsL8/ASnaLNsO6dZjxoRX9f+hINDe0t/7uiVIYr8TWa3TTIdI5QX96Zvlr0O
p2GzNEhkFjQOzgIY5H91FJ2fQnz6i5jiQJo4CcqMZ0mVKhVfi3VJzzM1i2t8FLJnfL6BP6HF9H+E
XYrL+2bxsj2HJ2AedSYEiuMt65uZfLZtvWQ/kKgtsy4lVziM3Y2igYJ8LyCoB91jMwTOhfFE/9oz
t7+niRBn0aRjLD0OXcCS4v36FfZK8LcyXRHQKkB3fYfeejpjw7jFAE+J5LGqcdpuw4PEyYMoHQ8A
5mTpRM1d3cqHxUO0aUbqGEvSgVhbViri3nMyrOJQtz6rZB8tt87aiJcO5O89sDxSCdFMO+WiUm49
qkpiFrLxMegCD7yMbpxJ+LssJlBnjAg1w+1CbbWkDt1kTX2dcS/KV4Bj56EczVEElt+EbfzGBDnI
Xj9Mlm1Yer2O6onWtyNibiqX2Oa8ocN+4gxTLchO25Fo2pOaUEhPsga8t71lKZQ0I+BQrNGMnoVz
eAv4YSqgCDt3yIQGiKTshC3mvWXsfZzQNMBBGJKKJjnzx/mrFHMRngoS1Ia7pMHFHTypzliNgr1l
bzWzAyr0+NEzyT23blTIWW8sj65IOKlDbMMz3ny0uJfl0rIbwpW+cjlOYsJZX0rmNBV05A+R4z/0
0YzSltf8qOmI8EmN4VWb3bQYv8I2eFwyzD23wXQNheBDb/WVDpQ6QIeC7gBJP7XX+9tsVHeLDZ/E
qW/x0aTUSXPw/BF2NXASi+OpObfxjDYk69EwZXA/LWmCByXODkB/2q/YTFEUS2/dCAcanm420UY6
/n3N4PbesdDfa00zfpVkaihXPLfvPKJjCVNFspeOk1ST56TnM1l60D6RGPc4ZDH5K0k2bbDo1XnT
GnPRMMa3AEu5yLtRNFgZHeIW5xFWIBLMfSlaeDe1Yw1hGVAti7Bh61WdZiv6qLTzz5ZVY7RauEp+
s8itnIp2EG7Z4fkuJynoq9IjrnZAD8PiKHWmLSwx1j6sTS4muRscSeBJDO9idowVYPZ1FwXD+ui4
a1MhMW4bL947dxFjYEboSSkMEADAPaEpRvLwOr/UorXF5PzDgvN/EZXfTwPo/zOiUrwM77/dv8tv
7z+DKqff+QNUcXz/SwzgAloXEMOnZBLwfX+gKijwvqCUgyALgAqM9Fz80j+Yp+TLibWETAt2HRFq
K6gBfoAqXvgFFk4+Jqnhl+gjvML7VzCV7zEL/2QjYVIUwUID5raYyQa6AzXOr5BK3cX+FIWYhpxd
J9o33wcjicriJ5Af4cE2a/A8LEsNNaVEYuVAR12wrAmCTV+n3YvwUJ0TE4+V44gYsmWk7eQdnAYu
40GHL2Eq/KNJXQTYp2xKgSys/rjmfr+kjyTznEtumomVzSK6h4xM5syZSTmLU+yHhTBlJ73MeTCj
SEXBkVxMTRi9oh5zXsJuCaCV86YqdJFpEcUrHNFau+whZJnKJvbZ3U839Qdj9zND92kCEdcphS9m
6gfIzwgQsv2dbf5JTSBA0IwNUHgEwWA03+2bQrXjPG0jIzHhWcOtFAhOR3eYYh3hxxebt2jJIFBq
4f+FHqWu56/QIntuzhPf3rtxgw1K2lmic6bnohWnnE3HRR2A0rAmuWcQpdvD1fQvkgT+278DU9OY
MnZ9MJ6fM1YCq+okmsTHOFB60xHyTgPUE+2AlrONHSAXtfgmhxm+c30dbGtL45usg/pIL8rJl2QA
aKVrxN2gHEAtf4oX79wzixHwfVpTCRNgG15h3Jbva0+wvxiR+lU58P0eZF4I8A9UE2LeP09IycBt
A5Uhj6SDd0XvpuFZWte6WLT1z7wGfeqf3/NPCpLT+2Ve7EVQf53uKrxof10b69SyBUDpu8EsgtNE
d7RdvSoauN5p0bdHMk0np1IGG/6TIhgt+V9Igj4ZefzxASBBgydrCNkkPFJ//QAdVzNab/HO1hat
tcOjDg5Tio/fBOn9j7Ulowtexu5jR0cMvaG7vHahTwfwbNHyMnkjtRVQjfSsnf3LqE9cJzdrOz5b
YttqbZYEEcGuHnwMODvsaJEB1FfCS5z7SAygLNqkLZlvBVgURZMn9DVJbrlNxSbhp9IJSXO3Dklr
OPO26fAXCqVPIkH88aDcMWEUYSAHXriR++mPD4NJ1JTqt8BitPtE9i6HxUmmRzmjSclXl4mNCJj7
Qd3Zt3kIYvi0IxB10aZt/JXGFDzbbBQuXDOJ5cLonqdAEAbzEDuuvqBxuILAidLrOFXR/Uzn6QL/
SyK6eTwx3Ebs+4HKcw9s9u2cptdIX/4r5/3/8kB/H2ryQPwD0I4xSPXr/cUSQRCbjF6HMQnziLRr
1TYYvvdQDaEqI2H+5w/0d9/uXzZ7vB/+hYMiThU81J80ZiOHhgi5sq9GZ/NjROoIMfSsKftWd3xv
usx/CZos2YFePlINPrNoiLrxbQ/QCCgTyf2ktmcw9eHYY4eufpM6VI+Y/pfAWVc3OzhuOgYFvIW0
KUyTseLE5l6zdLS3cDrxnXzU9XTrzWgFW4CWuSuSQOa2134hncCeeCN5yAJmPrD+vcsoRkCwwyVc
7f/8QoDi+ElReHq0YBwVwtcduo+TTS8O3p9V8l3IUDt269uUoalpaumWC65WjngQeoR7Zq5wvvzF
W55UPZ8u/cn+B4d5Cid597MajTIw39Ewv7mtTPdZo9fSb1G7Rg3J/mrbOt3FT2912iZxiyFdwcL5
9NfhsO4cKALA5NnHWArYugxatU9eTwq+ZqIp4npad00cpRMCvJP2mQExOl/CeJr/4qN8UkCfLvT3
hw3MD7jNU3bZrxe6yToQjn72KsLZfWqWtYNnXhbKK5/LHmnQdmhsQeclueMECFPuhLXzSHs1Pfoc
gEffTuPlHBiBxsI1K57QuX+PUgBAeRsxq/PEErOzI/QieSJlf/QJwyBwG1A45/ggyPGWXSL/4k5+
d8P+9fqC5MKKPamJMC33/Yj9qRRw2ZqOrRO/tI1/AuLaOf6GYn4tJJb5pV00ZMx92qPOaePUqwas
nPdZpkg3YWGYggXweTFKr8lyyPn4bW3W5Ix68YDomYny14nVy8cSW+wIPgp21BKr/zVUrbpo6iV8
XOfA3gOo9C8dx1ioM7xdQ0a4P1MNnidZUghjmEhxAVxdJx6aF9Hv/MUsT2hepFeFS3vnDjo6Qjmx
HsNBmDOvTTrkflgOchlcCuwpaxDa11BVaoz7dBYw5Z8vP/+/PqEnjWQCb0E4nsDB7ROPF1gNaK72
X1q3zxB4PE/QF3XQDJkE/ooAZjtgUapfZFJ62dwdYxHP+4TOTtFAY3Pg8CngsJ9K9MfcKlUmEgd5
ziNLzmscjB86YMCmZAexUTbXBhoircT19z/hf9ud3083639ud/L3tmam+7nXOf3CH71O/CV0A7DE
J0M+TPn9Z6Pjf4FzByZPUHJCLAfa5Z+NTuR9OVlM4oDPUoh048T/z0YnzL6c1KFwjHJ9H8Yf0MT9
C+Txaaf556I9MdqnbAb4o2LwBcaWn83t3JDP7dgBTmyixa3I1JedMA+mDY8EnMrGX9X2p+ty9cdL
/9Ix/PqQ/3hHxNBAlXtiv6NPDzkTNfB1FOI5tGh3ode8nPga7vBbRQzEZuY6hd4LhUbwkJnozQ3k
DWfD69KNKsdhuJEmeqdRdNbovsDczqMIlrZSYAqrUKV/YfOAuvbT5UFdgPoS5scxaAIXQ8e/btRm
qUnsEuKD0IWgKejaGdjr2FxQllEQnhFkiMBR+U6n2r+VYbNeo3DYSiqn7SkmCmHecd7WkIhAtAQn
KIsdOZgzB1oqHwVZQJ8i1g+IUidLoYIxeE5Ndi3DAOz3iTmFFTFYlsuapboam2CDKDyw1DoJgJPW
9q7vJ8jrkm4pBWE7zIpzC4XL8jr7+mK2IYa1TxtG4sDNP/B6B3os2FEoZ77x5RAWRgbjds0Uz6U/
12cTCOnSNdDzyEQ8dwDtSgsJpYX7ndeWfazSkgIsvB41Ro1rYIibzAcelPVDsDMrcmfGNYH9KnjP
zNEX0J6nG9Kh0C57vgTvpHGadwWqbmNqZy61v855ZJzKTZ2xSBP2VUFyvaFd/0B1mO0RyfC4hsPX
SElQEZ4u1Nw2hyYEwsSN22yRqbeeYXcD2DqBPJ5rm7szEnHGGRfIzWpZomd1tkayYeOKUVU16P/M
jtC8d+7Naoep6laLoEfHOufZ4h44b/qHLDR8S5Zgi3uY7UYhzGXtjrRobR+dsy6E5goSaeZ0Vy0G
CmFX5hoPoFsAXpoB9Wo62mz5AJXqMgXQUYxutI8yAJG5k5HwmC7o31m70q+j3/uVIEqCKOSV5k6Y
M58ArsZEJlYhLBtgoMmR+LnPVv+lz2RXesIDYdtnGHnx+w6UcnAVrUxWRoOV7BUCGhnUXReRM4CR
aMRYiWFY8V+RLqFHGs7bxc5Fn5IPHtP6Wz1HL2rRGPi0bccLFlO9G+JOXK+k45j89ObCifGU8tQ7
kY6wsTqdfKW0tN4AN3nrk5W9+Klzj14ouAwUa85W6qmtPzjBkXr1S7KK9nGMlfu1WeRcUDfxmryO
iCqHoA7PpQmcCiZmGPSKOIUjcjL0B0mGi8wlw/MIjeaOewkixdK6K1WXNNBmDX0JqxrAv5JNhRzi
S8q94FazhOPiRN2+kz2YVmg4LwjRwwZBPdFrggaxcsYFfsBmlptwplciaqExiRDtzLss22H/q+9G
d77BhD3HIq3bjdTLrhUENPIEyW0sp1J6OPAxZNlWdU13UnZzlY4TuWlDv7mIzBBtfZA1F46brU+L
n0xPZiXhdbt4spok7RhYFUq2oJuRoIZ52V6Zo4wXmXfRMp2H2RIaGGCnZesnZKsNYpPzACZfyG28
jD3ZQ20sK1fDvJr4yzmbkrtwCb6FgQrPsn5KtkqkpoKp2KqADWt9bTsSFIEzbAJopZGmPMH+Ykqg
E0D1pioUWwCWzDx+szOkMLUM4ydC1H23aLZbaA/PBjagJosGFkNLS8R92JuXFW43F16ThrtExg9w
7eV3Yx2raxUYcgF/lvoc2xArhFVe1dRpXymY7l72GonnUiz+VbrO6fPi9HzL8KxeD+MwnA3s5E/G
UekmAsg45CEQ7LIGrpYM3KlPhhc+dWoruNAfhI4ewO4ESbDhgBQjBt3F5GvxCLjmeelmXEujb/Ti
elsKy7ZjF9kkN457eeqrHD98mCP3PoJGNS4mMtQArEe6a0Lpx4XPrXejwIwfotb39lHKVdlik3z3
5j45opcgO3TPZsoTMARJ3g9dBpNUXnv7LgGnL61hx0RD7H3SMrW7IBmwrlVnIQVQY7BzYZ6/Hbnj
nbTSDYtysYzD5TBGLsVJMMKJdxzMU6KlxzAKbcI1HylFVllPtHsrFjHjysr+IwTns0O0R1C5HjQi
Z0ntbSFmKFPC2m9ISfBLNqYCdeskQKSG4NmzhCSvkVcLKJ8ZRnaz7DTJ2noYqNSBPNQRyES4p8DJ
U9TROSpuEIHIU74M23bZ1XPo7GsSoPeojf+2MjbOVQQeB8IScLkMCmSvhPZ4uiDjTA96Vf01mBSv
wmO9h0M29OeNGiCriuSycVyxlobO/qaOAyuqDi04fOpWp9I0yq6EJOPpirUHg/65H7IIHGKEMMlM
pBtLfX7eDBn5GEVorySJp2wDTiRfsWo2CPlcLZ56yKn8cEF0rGgMHXJ/bbMzQ+jH5KjsXkiVVQ7O
+ReofMXRN6D98tEBbetT2gz/l7ozW44bx9b1q5wXYAdJECB5eXJOWZMlWx5uGLZlc54HkHz689G9
O46Vzq3cqrsdXR1VUS4JCSSwgLXWP9xWvar2OkvAepVWnm0QtcvvlirDd2OChBsIksLRGR7tugiu
osnt34WoFm6rOJm3ld//jPIwu23HvNwqV1u7FtP0xm1pAOFZcd+ic7FrZf6pacp0NaoSZLDhl9Fh
igtzHWZZtSlGL7nJTDPcTMWgCBOTLla0tcz3pWF323Q0wKqkHs19UdXLd2iMXyQJViZNvMhRBPHz
+i5q5/g21bo7DmkAxJvAwusAVftR5vSXBi7KnjtukzWZfqzcvNoZXazTjTfM7S1dtYcud+iINXZw
bXS++CR4e6yruSjuaCI6h6mXh3xI0XRLkDJcCPtmdCi1612Du7Ioj1vBr94dQepxYwBRiJqD5VTN
wqj6FbeeOMZSle9qK/Of4pZNSsg2Rh1t2n6qmyszqYbxITYbUDHArJEUhOd8mLqxD9eBiDLUBvEp
nucI7FSrxhunpqdsq1921jjWKipnf5fl4/0kW4gQmdW6m84Mb5rIoryOG8emVcMArzmZVk7ac6tV
0uFKUvJWN7LeZL1RfZ7jMTjUc1keWkcH76IxaK7DYUw+hUY879rKQ+iS6+8dpWmwH7XfjzuvbpKr
YjSq7w48knc6Ve1P6vQBJqp5WG7tvNQ3OpzUXsioeaCK8L7TuMMVRfioW6s4DrZHw9Ix6e+JYliX
AY0xqaW5EandHTzCz7YPu3rjJmUCjM0Qd5721NrrhHNNAtleFf7U7Wfp3seB5a+zkWaA46U/pVMH
O1BC5sGNigOoyXjX9wZdxw5cJ8bLHEBrKje9wOtVD3VxGJLYusUn+FMKAuk6coKHuWjcDzqXLWii
rLhyBvu5KHV51Tp43shcPFXD0L0Ph/mQRQxbms1zE3abcm6wcgAQuErNlCd8lLx3DTB5cTX073tA
nFxss+fdcpMmT0PP5dmKsCQ61vW7Dqm0xNThNYKG6mcg2uqGIq/9FMeh/8nrAlgnyeSvZ+gd46ZK
CnUf2YW+14JK3WoAI76Z6eRA7tP9AEohqd5JP2lXZZx8dhswkq2tM9h09CBskTW31hTyKDRwCHC7
8j6w8g9Oa7RrG9TbaqwTuRe9vLKNKX5MK5QqMqAW0m62nWtk10JMn5M2UqtO+dkxsfphVzaqBAM4
7GTlPhLp4jV9S38rXW6yIUp+VU0/b8j0nrH5+JYH3YeprN7P5GM3Wer9qJT4BtQu+lD6ES2O0L4B
UP6h4qF9lcfR5wyyvFrweJvYt9KNqWlt+0bGazJn8+m2DenCDvqYxAFkA6uCIJPJ/oASrNzl05Rv
ysRO1249VndzPtP6LkC7RGA3snZUazOE6xQ793yTmP1OzU2VmdVDZdvResq5QZ0e4xynDJ4NFYN6
a8d5PfDcnLyGYaeo3S54oXXNBbZKgA5vQhFA60RR54Ny0ug6VYGxlwpGNKR9GdbD0Wzb/CaTWX4M
K0rocw+hXrS5w2PUs+/NOHNWiRPhS06Hd23P3SG0XL1LKu3tsjCXD3qsngXstFUwdS2pk7vuTOSB
Rul3MATE1ZB15i2CHBoK1yy2bugCcDBanM3j8c7J46tEZ90uTDwcmyoH2kphNNH1BGARQxiSrraR
6zQzUAt2UbQqiZGlcjaug0V6hav1fRTjRGR1wPaTJOuu2tHtvZ2RZuWnrjVMYAbzdboQYfyu/DRn
xXeznvVG1CQ5K+Hm40rb5vAdu1fevq7IHlG5hdSVeTYbdZTNgaIyYq5TXzrrsrB78AXdMEEHEmDB
ZNgf+to/wIw4TEVVCjgofdGv8gQki1yYCHPQ/YJHJreIiBOO41JRbKbASp3amDZNa36pW1g143gc
cs8DORSPX7QefPRebf8H6BlMGJpSr0teSMB20GSxrHDcjbCH9sCxHtpcdWunEu+b1P9eNOZj1kXh
FUgltYpnUsluch9jAFIHWwJkHAsV72vS8jFXHzvfg7wm4685Mri35hLpXB/iL2K34x4eYr8F54n0
DDh8qsw89ctrP7eO3lRl68R2i41vl88t0PHHNLRT6mDS3Dthepdx+DbcLPOqbGR6BDQXrJqYT1b3
/hWf6YuanrIJrFBhlXck7PZD4457rbJiBgoxPcjSzXde4rZfAOSRKXuh2qPiG+3NbrLgBC3p5giU
ukN3bNXM5Et8vmFnQnFao8FGc6Vqko0dd/nCTPPyLVW4q4oq244NtFVRku5xDLn3zPFa21mya8nF
127w4E9peqOLgCvLh4pNJ/pj6WYHJ+z40gM1X8cz2Svtg27lERfnwXAesZ80nnhz99eDUNMxp+P3
wx3J2ZWX9VdY/m7mKgXelvZXbgrkGEAtvsh+KTYlOTo4IF1dJSqpbMR3K/NjC8xlH2SmcTNT4zh2
g9Xu3AYJDjRPo5+zmKofs2iSHfy4/6r7v6lQ+KHM+euUPPKCbfs/I6Psf5YL1fV/A1V36S3992XE
bRPDqfn2Zxlx+YF/lxEd8S8k4iEruWppwf5B1hVUGIWAEaE8mqGWWHqG/0FMeP8ygUzAnrUhnOAw
RbP2P4gJKCo01+jjLp7mEgjEG+qIS9XujzoiQ2IQgDu9A/4AbYHfuhl/FP9jCewsMtCx7jzD3mmi
/fJy7S4UD182Bvm11FD5i3EogPI0OlGiiNoUASlwGSuMeOvPnZ+NB7coB5DQZCQrt9P5hU7Ny/bU
7wEhHUvHpb0OG/q0WDnObp2jR4OXSt1WK38Ehcq7ubvC1De5MNRfK+gj4QzmhIPOAoKqeFlqnKYu
yQqDw9cDqPhKmb9aI70YffhjP50pv57IMfyeEUht+uaUmzHn/d2D+OOLsnBojABiSqBwPvoybgDd
wdZG82jjHbWOsrL8GXT5sLB0bQHF2O13PKmLz61Q7s6x5uzr6x/ozAqzd03+xwI79qkHSCtiXWL2
Jrn0Jf1qaiDGumy79huJ5yXBvbNjwTPEPAORBfALL5c4LNI8R+hIUsP1XZJw3X+ooNRuYjczrAvN
nBOhyn8vtM/J40j6JlKrJ316jc7GVOoKnkebiCur8YMPSobetimN8kYOQ3mfwgG8isxuXGMrCWmo
Nql0xgu+eTAStc5N2ng0+JPhXdJl086pgu4CmODMnluMfPmMkNW4kpeG8B+bYeKLnq0ULkqdG8U2
EGG9quyy37z+FZ8bZel9LI0tYaMZ8HIU5Gl6N/JStXJrGGPoOzkgcVWSXVjxl93r3wvODiKaYShB
l+Uv5wM/byCRAG5VvBp3au7DIwVM+wcYJUhZ+WR4EMwcH4S7bT++PsNzp4puBp4hsADZW6eiSDY5
bdKFEcXnJiop6HfKPfgwht3d4AZ07KkXzeA+bbnuFWbuwPCb9lAo12pXvUKuYJDtJZjOmVVn11Fo
R58BguBvgeA/vluqcLUq05RYmcvgfVql5E0tecXrMz8TkXFEB+IBIAURxlM1ESMSunD8hLhvGflB
5zOFLhMeNsmJkvPO4Tz/eH3Ec/PyIDmiKIPbGtfAy90U1JkJRSuUq7BpIF41LVReB0fZt48Cg9ej
T0FLG9Odl6NoO7bcOfTBcaXK3FYz9LapBNH/D0ahY06rd7nYvJOTQanJtsa8lqu4rYZ7q8xiKstz
fcET+UzYoxWCFpQCo0fr5OSUYwxoZVXOzUKny9lbkZbrYDLKDfxw9+0Topvp0s9E9JB22UnQI9+t
AF3llPDwsNp4YxqgmUAr6/VlW5blxWMD9RFzweqw4XxAIycTMscmzzuzY5RWQcAztbuOaQ2IQG3K
xn6MJlxXMuHdD5F/IWCeWUofWVOXOwR/blpqL7eFJxskCirKuI5OFiv7Nt/180AVuaG/9vokl8vo
dJL4VdIpRRvWtX7jwP44v26eut1CuqLYXO6yXkGmQwAnMgE8G4V9VVM7u7CsZ04WOjCeCdxVIj93
GkAlBdeuy8Auigku8NTmqIOKxLowr3NLCD4cnUXEWx3QiC+X0FZ5Pdt6AXYVgziUgRNBQs6bW933
4sIhPrdPkOJGXxdYJ+jgk0McOrkelKa9NpoqPPqhZx9z6IVwJWzrOhE5LVES9w/NHJLPVY55Yfhz
M6Wvjla+AM+Bvs7LmZZl5xSqsxcsKERW13CyG+U33U1mhZcsus5tlkUkR4LBXTCgJ+eu0CZOkXLg
q2v03RgUD1McIO/UzL9UkAAHpaPw+u5cPvvL3emaPJIAuwBfMkGdvZxbXxAhPcRHkW7JxS5JA/sd
TQK5ffsoePMiKCyg2SP1+3KUMXXaPghwv42tauFid/YOjSz3Avj37++JfIoGP2BzEAnIDL0cRbZR
geBERWu9rNVjYkb+j77U3XMWzPOFBOZ3wnC6bsQu3t1gaMGpn+wJO42A62I0wm2iXboLMWiHjYjF
jHKONcg7XyMwgg6HHqBRyEFQX+MfAXpBNewWiZv46xzwW1YKxBo0NBMiUxiSlcGHa5onnPysaDvq
2sVu2upzhM5Enn9JdRSCfFLUknal38Q3E7j8dGN3gxbQvI362Y+KTKzjyIT4gjCUM0KitPEWnzqH
cm7RQ1qlSogJURfH8nugrO6X4Ga8k7JIPpWeRpamosw78qFtBcvKKpwPUSF511N2LtpdyKf+EtF1
ybfABuS17xoh81R1eBWAhUNZjMdMttJ+a0AQDB2J0ZBA8mljZlSFLgCmz2xeRBLcxR2B16Itlw3x
R2jNxsSNo5Dm1tBK+ybvq6/eZAXH1/fumV21mOLw9AALTQw/uSrSKipb18KSPBnS6R090+LgVYvI
VJ5dwtScG0osklwmjhKcx5NNldT0TkrccFbzmGf7VKUK+ZhJhpt8oK554ZY489Z1AfqjCEYaTtYg
TpLwIrOjUmdkUbTt3R+6l9Dv06zy75ux0lCg6mxoKTqhGGM1pj+AIrCnZ4G4FPqgafK+plB7Yal/
P69PThUrCU8T2qonwKS//EL7SjhdyTsXRKedXXWVamldiFgejMSHBY1mjndTS3YbpLjE9dag7MZb
QEM+7lsVbdVVGEtUp0ZRkIxlbhS8r0fPnC7EzL+DNN+3A0wfwTVXUq95+SlLzy7bYuTZEtS5/b2t
rRG4sCF/kfnbP/VkqdswQqrg7duQDICUBPVFLJpOvi03ymLYlhNLU0pxnSe9s8nN2KKZnBoX4FLn
5udRVTDptKBtYp/ueOSASLIWxYmIbNb0Zsx33PF9E5c/J5ncurqcL6zouY3voWSItDZZiDqNpiLI
ZZ6ES82k1/WhraT9lPEv13M/ghB9+0JSc4ITxItiMRJ9+e0VRV/yEmt5q1tVf7RQ9UHdTVTXRj33
/2QotjI4Wip0nLWXQ3lceYib8W6ZO0sf3Nxkd2Skbx1M9n8wKfYituycHzg8L0fScz4l00Ay5Uym
QEU+Czoq/h6C8mSolwxYz4Xdf4ODQUAvofHlYBEemBKHVbnSbgWwenTmHVmz+v76lM6MggbOAkNe
fKXFabZjhblFHZvwBGYkv0ubtISn3eb/YDK2vSC55cJHQ5b45WR8UyetodkOI7WNYxHZ4lrFo3l4
+2R4mvAyAVFtoX/8chQCGWUwcIkr2bXD+9G3p01Y+/aFg7sEnpPwiWmN7SxQR0UB92QuSNCWsssM
OOaR4FJ08l+B1d9bsXtdGtRTXp/SmTNLFKIXQbWa2+PUPyqZIRCPgsG4YMRnq3S9nW9GGtCk/fby
FvVUMngEJAGUeqdEJUAsnko04FbXDL1rBKO9nRe1w+71CZ1ZPYFs928HDxgkp1VFCfyphAJEoSUz
3YNnNP1xzEfnse7oZoVC2xcqpif8q6XQxf+RNlh2HvM7ZQAh3+ZOrBbFpqoAVeoWqf0Jlc/uyqAq
/X6urPk5TmfrEe2QUtEc74eD5vPt3z5tuJvUEywqX6T8L7fmLBRgB554qzqu5kOdoLXgJrCK4RIv
3iKdvnAUzi0z16bp2RwHcPIn8TfnjMAEYtZhYxbHBlLWztdR9LGbAxw3fWm8f31+Z/YpbRFTKIhm
Cw3pJAiD9KAi/rtYjHLDDmAuitNDqED5qM//YCRKaIQT5Uoq0y9XMk4cM3CB+606M7LXGjHHNVBe
LJX6Qb+5fgGVFUYW8FebbsPpXg390rBChzNdm859Kwr3yQjr+UZ546VWzfL1n8QULq7FBUbC2AXo
/nJSkn5yYi9SA409pPdQRh49lxY00nl0aiJX5ZvBbNRBD7zPXl/OMxcAdS4KXYJSPyj5k2cIzECd
0mGRqyEavY+sAQQtaFUXtseZ7egsna5FOpfE1DuJmdQ1fM8QxBbPBTjhGfNn4IDI21jRzzbQbw/Q
FDEIllQRPEucFjJqMZOY2cRMhfkfd4FvrmWUhusJyAxMGpVf2CbnlpB2y9JOXHSBT5tE2TwbS0oH
K6Cpx4dF/2MPdunSiT43isvlRTMTOoNzernx2Moqu2DfA4r+mAaq3+rkYm5wdhDbpA/DG5FgefLC
gcpbtnVAHlpm0XSjql7eNqZlbV/fc+eCBaV/SqzMxv3rpilKFImN2pOriWx278TKuRprINMQwY1/
sL0piEhBD5S27qlrVOR0ircZD/q5ChJS5dG/TnpDXqgZL4fk9PjyiqfAQ0uOQutJtG0aL+Vdyw4Y
4zI+hEgOI4HilrtBzPNR16XcoP9y3YDYWk+lulgmOTM6rzeeB9xbxI+TiBjG4LN6c+AI56n5lFVt
+C3ufRDFvgjenEJ4PHuwkFpCPaS1k2hhJn0YT63kuTh4kDCMeHiMyj7bwycLL9yYf4dEhqIHb1GK
W+LvyY2iazuCgDxTtjYGaAVayAJB5lp+i43R7VbDUjFHiX/pG154opwZmbyFBzEBhE1qnVTrGugS
yvBaAT5TBvuUJPgxLaX3kRwUTcQIvvCW1168gZdKK+etR4OEkAcYvRpa6TSKXl4EfpElU052sepi
cHFLYnZASj88TqU7Xxjq77OOmxqPEXQhBLQm6+SsB4HXyNKhpOUavXufFsBhA0C/bx+FFxioAKq6
nPnTsEWltYI0xYScKURLbZJosPjWJeTBmbks+hNieRRw1n9XYf6oUXkgdwjMPMftDKUpVefzSnS5
+ea4tViQEkVovpO2n3ZSQOXmwqo8gWvIbG5Fh2ywPzXhum2d+fj6PlguxJcRhaFsyNxU3paCxElE
mSJb55piOQhdWXzDIpwqZNT135wgnu6Qvs0WsLf15ouMQelMcpnRrSE4v9x8AULGWdiMFDmhLH0d
J6SgisEIv78+tTPfFc8McCnADj2LR/nLUazJgJFgo7XhkEbvWrDpGzpD0+afjEJIJn0i5zsdpSpV
aiQdozRFgsqqVYFjyLP5wih/32Qo05IzUbSkvUqD5uVcUEw2ohSiwYreyQyI3Yb2hpD42vKEvhB6
z5TtiIYkgi5PGl7Yp44+mtbZhNmuWNVuCQo0Rjdua7hpj84oD8vjyA3wBbchxOsto9lobefPpKq+
D8/LafaZEWVb1Uj9kCAKt9Fyct5cJ16ita+4/6jU+95p2FTl5Iy8l1dCQ79wSuQXWyu+FLX+fkky
CueBgg89Uxbz5YqHTRAgHcMZDN1QfYIfXFyl7dzg4gfjF0AvhJ03bySHjra9dFXIwk9LgpPX+WFV
8xVXoTJvdCbmHdS+6UJX5cyhICf+XVAgaxOnXRUbQa5+jpVAajYXH/kYn8EtXjp5Z4rRSyCWi78e
yAtaRS8Xb2TLTLJbuhhl5dzkiaeOai6qx7bpkGx047D4lKdptW7yorxJzTB7nlP4NRs9oIwn3Si/
EOXOHB8qDQtcjNoTJd6TLTOhygobwuXLJLl8cICB70tVd49ON9sXLvUzQ3H5ULtbwgFm0icn1UEn
wWxsAB5J3qF3mbTZtZqydqfnoLlwEM4NRRkKPApQQVKqk6FE6SLxuvTh0Byqv3uqaPdTEtQb+INx
cuF6PXMcsIymRYbSJO40avnzPy6+XhtTABqG6oYVNHAyxuQWSUGkxAZl7NopvtSlPbNPaZxSaCXm
LWnhyTfmO2QgnpWjbVIHcpuUcXxQ5tRciHWnK8iaSRJukwsdmB/56ctZ6U7WnYuW4WrqaQTVXaQ2
aDTHHxL8R954vIVpLbRuXlrOwhE/3YJqou2HwQRdb7p2a4ggyXZsu+rC13Rix8bmZhhKwWiG0FtQ
AHFezghDl3lIB4bBAWIlc7lP+2QlkK5FigFysbudfeRp0wq/jMTa+U7wcZHLnOHm5nb55tXls3DF
U5WHpu2cVlBs6K2z6dLBlUVWrqGY2lzznbcvfXHJ4vZ0uyxAOdaXKgrQDLRATr9IVXRpHgPL8PIq
ufJV1L5r7exSP//cKPQaaLT+brM7Jy8KkUHKjzn6q7pV41dLTu2n2ik+v+0eYCpsSXwnkWHjcJ+u
2lRDlutb01nlPvD6KLXbtSPjtz5bKNXBg6dJQ/ZN4UmdXG+q0l0xahYshX6zxbFheicLP7206Z3T
uLGMsyjIkFkRfP8SwbexvtE0tcUKH1/5owTW+HXIUXGZFQD/1Wy71a+u8sePaRX434S26m/o8yb0
xXTSoyYChg2NciuHRFGX7nRPwJP1wdSZezVAcIIP1WNesVZF5Tb7GBvyYziXVXhw46q7763BHddx
Sz/oyBu4uEZSPadHPw7ix4R20bxFvcQ4FEMprI0xT6JfFxwVFA1sE1LumKOQuGlsXV9HUtfQE2Fk
fxENNhBbJAf68FDpoWrW3CHeIWta41vbY+G1GlBbdLCsUbHcFWaW4q2TeajSHbzAMBUSwK4d3o0+
pqLZ5E5Pg2NhftTJUt5FHNx2l6VFYsOda2a0381pbo6mk9XBaizz/FPZ9dGjN+Flgmz7HN/kTS0+
mF5nfau0jbapu+i84dJq4dU98nQJtp4cO+TJVfpVe109QjIaHWvX+KPl3+B1TdyLYrtMjgkeGSgb
8bIL94GXOFCVvUUUIXXseV4ZVlXkGyR1Cw+il0Sg2wZzFX6Maj1260ZVyEiG/oDf+0gjH+39GF+W
oO5L2I6GgTexUrX+VpmV9SQmXQ84cgSoqcBl9D84EvnlY9SW8w809cHdtf7Y2+jkWc17GWXpvTNA
Tlu1wZh/5tmClLJOmjJA8Vk68L3SyoVhFTcaCU4vq29sQzhPdlkgeD7CcXoy+Wf2eTeoQ2ukNp46
o1f3u7lLcA0Y/IDwnwBtzjZdPqc8DJBzheReat0C5KhqYxXXtvqOwq79NARxUx7CvuC/gLY6ojzv
yvq5CJsIMVVbznhOCkN8CM3UHCEbJsEnt56G4OBaVfTgDr13XwWpOCZT72MZ7cCynIZmDc8ZYzsA
2bCxA/VECb9FIlu5EIYN0elmHcwioQUU1xqP5GQwyhXYtHzct1Q2ns3RTeNNleuRze55sUEQbIzv
3G3p59QMfDSp+xr7JA/Ix7iGcawfGjnM1aaueHGuWreu8yuqZwvdxVrKY2S/qbmawsF9GtoysVYz
P/9jGMYs38+BN8IG9Jp2VXd+coCWlgWwpxykFoKksXzkAerxuRsz97vG8Ii7ezSDZieqJPo0Umwo
NoFW5b0CbQO53iwbAato9FCsziB+odqXVD1U1i6arxsvzsc7cBTqW9TEqPRqjBMwp01V123LToFw
cOrCw2nb9hJ9hyyFEB9kZs24b3tQCUE2Z124LpwkR4Vf+RgsGCp1i/fgJJC2XVpUe/gTsQ0eBz2e
L4lozfwmniM9rAejQQcc47JqFY61nNcIJU6fFnecEr3ltEy8r/VszDvLj8fyulA5crwV8MOCbl07
fGmiGWmA2p0y4kNXDNY6lVWEu9k4NJ97cxweQqTaxpXPWhwLkSBHMbWtF19Vsrdhe1mhi2hzlcGX
QwzBY5dn2SKiAeNDIyeO9gi6lGiOrMwZebxrGZm5dUjivrgu6wZ1x6FL+PLmzPma58p8XJipX6su
p1viiVriVztUC4apqr5Uw4RXuDBU7W9FZJseaVWTNrh36e4umRIp16PZFuEK/Ch/KGF3PEVxGt4P
k4q71YRoCHq9tKgz6t7e1GHD1EhEeMtd6LjZNyt2wns0n6S9inMTWcxgzFiT0EwKfzWRHqCWHUQO
etyzV4br3B/rYNuFsbjr8tq2N12GoeranxDnwOV08vWmA/EbHnIsQKZwO3ZVbx+pi2bQHWeUFz5M
TTC8D60+hXkSNZ7zVDsDPryJ7KyvgeVYX5ueUHDVW3IU35QqeFEdB/jMel95fnAzcX71WheN/cWw
hgHZYDtGxxrYZyq37STTe+pp7M1aNG28S6WhWGzLywPoxxnqcUj7t4As0t7b2y3ZDRYYPvLI2kqm
28afB/TLB56ji+Q65P16LJxbhACqD/HsmnAPAdHIKxX1w08gXHO9NmOhUeuAJVl+6gv0EY5wOp2P
eb6B36auelPkv6awgb8eRHK+StNBz6jTB3A2lkaTveVooHDek88j0odgsFj5gQlVdRBWeiVg+o/r
urC9o4Q8jmyKWZtf9UwU2CTG5H03IuD7zG/MflZOYHeohYwo1LcUuxGQz9EJ2sblMH1byPMfM1l2
0KyFh1R+yIGiFp5lcbOeZzSb2T5ZrLbgj92HOaZrjmKBCDfg8oMrYZgITNSIodIyDCEUb6VS1fcY
VcN+74HFKTaIrZN7zHkfH+PO09FO1HlLcRY3C0qz/myhnmj4C48TE8F9rdP4PVZlet5yhcGL7bxJ
Hga/9h89M81Dvkg1GiuT/pPcWCEhY+sQ8t5XY2yV6yjtEeLhUYBNVOi787B2TMt4l47VgHvNXPfZ
AX0UH1mWAeVRM63r2z4bGzQbXQc9+mgOtiZgeH9dl61CgLrAErkouOB/WCKK0F+lij/cTiMoP9jU
aRnczYGlx3nV9YH7y8kk/jP9WHnmnQU2Ntm28EycryOqENmebe12d2bvoD/mW+zSGxsuI1K3s0L7
NHZaYl+scFXdRXHgqM+tnY7T1umNvt7joQemKm5nmdwYmT1ZD0i+SntvpEFkH0l5yv4YzW5W7awo
1nKHfnaoMXXJ9LemgiV/NyW9eKggJQZYpGCr4R3KbEQuOkAjn3uJInfxpY8H8ev1B/FfSRrOlYvy
L6A9/vYXN0qkaUs4nyAzTBrtcRtLoXShmLpKh/evD7VkR39WQ3mtLs2VJWkB/U/n4WX2ZAgL3IhA
1c0Fasq9pNRGNYK97qBBuWtU0F/FYWsf22qat23bF9vXxz87VUALFPgWIOQphkCnZpRGeUsaEyOf
UHdSfKwDMW68rKkvtD3+ymWYKt14UvqFvMiD9uVUo7Qo0YsHm1wGNIANy0EQperGN5YoWFCPahOy
lb9lUU8xLIYyi8DV3Fx2WyK+4fL66nunAzRlXjJuPvPdgedc6gXAmOg2nFRDZtPL5m4Gw5ulDmaL
uQAcK+N4wtJCiVsCWbxL5iq66RO3utIYXP54/bs7t6C/mzlAHpBtOx0fNRm34AkHrtwL6j0eE9VW
S9qor49ybofAfaFqAX8ICNJJfo/gzEwmpZ2V0ZTV1hmNduu4PCwmHfhv3iEU52lm0IEASvVXiohc
ap82hQe0I/aT7UxX4Ea10vv5+oT+XrZllEXLewFfggt6uQ8t1+IFQ8UJ4x/A1faAkIQek+7Csv1d
F8GIDY1eB1QMTFyK6C+HiWMP9EHIMAZSMHfk3+5WIFyw4zrwByj4FXT4dsQLBEmuW5VbxraECW6s
JGCTo9cOeL2UYUx71S8uNEOWmPIy5tDJVxSfeGIvcNCTmJNPdeuUPKARx1fmt3CQxs7kAt71AU90
D6Ia6h49Xj5vX3YLeNACFaJS65zk/4GPlgFX6hLpIL63eckjfsTe7B+MAvGOlhy9fnXayBrTXndE
TsxRi9zbtbn+ZJrjpYbF3yUGCKqwwSBSQz1iOidfLSI7qANwPwDi91dRZ/WfixKNIKtN3fcl/ib/
ntSbSPL/Mwb8/zY7xgVy/9/T4Nc/8bn+lv2f//uriX9gy/3ws0LvLCZM8geYai+e18tv+Dcv3nax
U1yuFgI/AQRe1n+cBPAEgCAFEoeuHE0toCb/nxdvLdaNaMw5Nn0Dqmwchv/ixdv/sv8tYyvpGnpc
KuotxHguc/Hy3C14bwIBOAYuDXhPpwVZlMld3tLZPqasEg4rCOytMA4dVkHYAyjn4DTmV9WKam+i
J/XVAa26qbXq7kgTyk+WO4x3TVglOYaObrELEft5Qgnxu6hRzkLvYWg3aojVnkBjbfJAo7seN6b8
6YpkupI5hn+/f+NYx3j29dn3KYUsMrUd+pWN65WfohETjuPkFJSu+mp8CmXVXddSpA8O+dW1AkWY
rLyy4qdR6VzPyB7dAZpX+EVH09M4YHDW9e2zM1n8RvgU0RFTGfeAfI24QdQGUonFz5oTekZ+kBU3
iDlt2iDr7qI4T+9i2T8nSefeYhcyblQmeB9WpnkQWfuch4HxKS7y7o7nvgufxS0/GWPv3kYyLPZ9
ZAzHfIpdnsNV+ys24u9DbkTH5ScNzW80wTl8MHr9XDfB9G6o/Ow6hHv7pNF/uRtHgPe1EbuHOE5B
bc7Jd5RirM3sivSu8eZZrH9PAxM1dagi1un3p/Qmnd6Zdu3e6qlCC5KfSud2E1bU9eJ2cTmhEHQo
KJpvQsTnfyEfUqJj6iCDTP+7u+ut3DxAOErvEJaLjrYVIYbp8htGV/7iWx3rldUwCdMwSDqAZ1j7
bHLSj8JkmSkpmjsFZ2cX50w7XD44ndr0bgqaYNvXU3pHs5T0tWTH3c7KZiYGH1+6lfmup9KbrieV
IWbQRJl5GKJs3BYWP7CyaqyjsK20n/Oe34mjY7CUURHWX8DuZMxThxFT6ab7ZXGTyFMHmCYGDURa
Nb8SN/teFxkjCv2cN8l3CpT22q5leVyWtRAdXGiHKRcTC0w69X0OTdztDAZ1aUH+wgCx+SWdMD4K
SpaHbIrQfxTtM45M6pZ0abqdjMb5apf0ovFLvk07qe+LydTrodWIFon2yQzMe+v/sXcmy3EjWdZ+
lbbaIw3zsOhNAIiRjOBMURuYSEqY3TE5pqfvLzLzr07Jqqus/nUtK1USySDgfu+5556vSiRySitN
8kNzLd2oqa0eO+YugDcn76LlbXkyhiTfefDYYDYrw3/RS9JRy6Rjk2lY/LjpLf+mZuc0TlmwGjcB
aftbXCBapPHanlvWB2O9mRNionXrthQBW2mm6t7yksvGtef8gASdhY4D5jljfxOcZu+ln2vdOQBQ
BRgPxyRbksgg69PSJYhBRAZAA50ayOVKOiey5NrfDikpTj7rmN8xoFahNwYw2XB6rbR0WrXxfL+/
TDzwviQ2a0FgbTZkHTk7zy7d+1YnO7dRPnNx25PE0ZgZGTPWknHl8yJgBepOfuUY+1Rfpocl9Yoz
T7167TLNiMVsXyVT1Y4kE+rpuXeN5uitk741asiCbi97ZpsGZBNpTuYZ3iVJNtLLeLSG4E7pxOa3
RQl5TG+JsYJudE6bq+SYmFZklyMCbq7rIS1pkYVdN8owHYJxn+n6xMoS7JQdq3AgMKfCPQ+usi5U
9dOjLhNw9b7SQ+LO0iPLzBXUHn92bydVWu81X3a7zJVDErr8UJ7bPxgclbRV4+wcqxppMBDB2c0t
LRIpCHKj7Z8MvGRTPJWiiy09AWGaNC3foUBAHHklmJ04hPqY9kEz6aSpKqYjCTwvEvr0XaYM40wg
eP6M6tkdTaHZ733fgCgsTR1dytUzAwjSUB7r3nSbmM1T62A0xnMP+vo1qDznVTXu0br2ECvp5k9e
LogP1ICsB5bWRqtRL/t8nRYAvCIbjrbokxfH1Oi4S9JJk0EyckC72cOwsFBDa2dFDSnJv4Lhdhrw
HN66sNcfYMAEIZGqY0sIu2I65jL2ADyPmtgwm8/Dxic+smmS790g5SbT5r2VGV60oPc/wtwN9mTj
LXro8+4PXD9FstVnQrfMrHNfe2RqkHyiDqduvoINMy/uld6d+fzVRhHNTihdXVzYxhaE5fmE706E
v7uz4Rwz0Fd3sF+0MEsGP0Jdn99my8tPSBoOb7UK4r5M9Y0zt+SxlWZFM97C+OjGcqNLkxxOBg7f
VkUt65CwusnNdoj0VftSYga3NjMZG7wqsyyJT17r2xWSX2R2pnlQYnbhc6EedUKA9J2MMYjbekYI
UkBq7IbXG8vYx2ir267w540c+Hl9zTkBt7cjErEIMHOXYN8kFdMIXzryVNW1FXeK6LSylfw6jDyd
9U2D7kWOIEzAxcxqasTO5IEynPYh05tsT1EysbkOQWaB8HPo9NF97Ua9jrXJnz7g0/vUANA0R5Ef
6L/q574J1hdCVPzTMqf69ZWwzl6WXl0c9mIeB0MwznBTF74YK8/OfZ73y95ZgReBxxU3ySLXPUvt
Y2xio48ooUWktMSLr+EA50QQPshqRLsjdMSNtcDnbCU4OaL7RfQcvWO/ttbRHZPgYrK/F89tikJ1
vam47wqAsQTjA/N5AAS2nFNnCk75sJafagLyIxNn2VRSPCU1jK3RMKewscz6e3ql87nosJt+aa6a
vi1J917lHQuSj3W65MFGuom3rctk+m51aR1s/HkpWGwFkbZnmmKefOFq93rtFvBMNXiTLl+QiOux
vQSgwD6Rs71TD/b5xXTnN+I87RNTEAfekq0EfOS8vq96V96g4HPfybYlo5WwNqCk8uHqZUvDDq/a
xmzy5DLI9n5GniPkOLtFhWhRYCXwy4TtgE03mHuHf3/rEA6ttFngVhDjo5j6OioLbdolGZmimfMC
W2a+02DcwY4dK8ZWKaCHwAPTgnlstepb3tUlxJJvbXrfPk5e14d109QXr2vveosLIK/Np6xAp6zX
d3rpJUrmPGOp1/kaJAaP6eBbcdPpGi8tMQVGRWhiAwPOyj1GcV2QxtKZ9SNpKOwUFZ4Wki/WvyRT
5p04aUjEnixjK1H9SLotx/d1nOXXspgICSLIurusjjEftDqxL73QrNCz5+CBvOCAFOJJ4drK1h8d
rBImZOOj4fTJpTVz7ewIf4zt1ky3Y2otUd1yz7mTb+0KQmtjJ2+7vSm1Lh61yoqzyVq2xeJa22ZS
9oeVEydcZd7SxouFyFEN/bPL5YbXh/hc1lwN7WCbCqymIC914q0hZMWv3TZaFqE/+0TPfTD2qbaC
wjd0vD6L+8BtiFhT/U4tQwuA0Ju3lgTw54++F+pKsptQzscsYCkKkJElj5Yz3GbrZIWjqnCjse9A
Yriod1ISZWgHJIJ27rALxl6cNY1zws979xm75mvBUDcmE6WNkWy1g1sPzc5B2Saue6ljgDxwmyur
C6FJJBtXm+5nEqy3VkDUIpfDHDKdKSOt5Yhjy3HdS6Et2xWSZghPww590fGiZSOMotYiP8ieFMGh
+B6apch3mt3qn0tWuruiD5aN3ltLzM+UkPCs1pNjVuvdTFEgkJU/UreuGQF0X3swM1cbI3tE1Cs7
i5b6Bhcc1fDonxsnu2grtZsxZxOjTKE/Erl8GWAKbQQs6lDCqdxxMQykpXjmGI+B1n8E82q/AdEa
PpJsCQ6iuWYjk7dtHIio9Y2tnixX50apWbdDmZBUajjYpyNrVNOJzMDu4NnEnfPGQoBdbbKKm86a
Nq0x5F90gnYB72TynIzJwJx2ceancdDab+wkaRFZRtk+WDlSVG8YocEC521dTevJ92sQyB0Z11GD
TC0BPRvtg2N34r4ONO0N+byDEey4yW6yejKLuVW8MrQhtN2Naas9KF5RUObSSt4dWSZ7asL+xUl0
rDAu/k/yynti3KVwLnngDgjcTksKpkfmESlfUKOLxvfvpqAhpFXTq4nbaGjviSthGcZyk7kg3nBU
h7X2mnfLrT0mr8t6gO0yMqdy0+zOHc11N0ievMzw1a5qJ+8FMWuKnSyD/ayP0rhNAzI2Bdjdu9wi
thrFq9evc1uruM1K5xZLJfxbr19JTyNzmnYH15pXmFk00yo9aMYQGQOFlatsgpOa+ltZNGyU9/14
8mfYu142dOHMrJNcIzjES+p8mfucTFnNeK4RaELhjZ8d/ylOa8zSqVw4pLmnSWYu7XjW6E7qldlg
6/nfhoYw5bYbFZsG2Xhjp3p1M6bDNxK7DX7TStvOI9V4ekUZJDy0nyOxBGFajw/e2uxYVaCHGfSX
ZfG60JzKY6rcKR4hN4V+1mokJBOxOY/O7Vz0OdPzdXov3Q5XRLbYP4ygMe6nNM1vArPIIyXY5FuX
nImfpdd7yp97TyxfF6OAdp6P6e3M+xqthZrAoyfukeWJ9CjaQYtLAmOiXLU3c81aKPywPupSW+4a
LVvPJMCW+8UbjZfE0bqN6y0uiDtB0rM53BAQ8MnZCWJaZD4DR5tA2ayM9aDeVlrwknT1E8OVx3pw
6u3g9mVY5MuTkAKaC+qTGKfnGaBQCCnWfmsm+DWyLrw7a0nEs8aUc2N61suqxjdM3uJO4XqkDzSS
0ORVuG0a7GGt+swbR8ZlbbyTZF1hHUOrVD4WSpa0yFqviwqo7No965qsbwp+tgN+yxREdvGIxACF
RpWkK0/lFwyBIcic9YKCYEVz3r1j2XuHMTZvcvwK3cwtGSRlBF84A1lTtuHslF81nCjhYDiPyaT9
mAXPIJB5qc9vxA6PW3ee7mpHMm/0+uUGgJF2dAc/2ZKgG5E/DbSU/PywF0yLlKG9GiN8dirAm0n5
bMiMpcdx0xZx0JfmLUHnY9yutjyWKdXkoDfOUUOxZabeVDs/Lc6UpWTZ6rYg4HVmwpbpS9y4aXNY
zSoPEadvGDnKjxmXENEYrKkw8jWI9+WSi5Ag5yct9fyTv47BV2zMfTT6LM+MVXpsdZNuP7A+dG6u
4wQlmPyfrV9hTMU/dwlaMe4KauEQGYhQAE8dpsWCZq6RXJ1I/KNJEvAcK3Eq3OAreeiPa2ej2Qbm
bQ46fszHH5OjPizYHKItj8jgwMypKfLBCW6kSE45QR23KDnMKJIdafeRZhWnop052fS6xiUIwg75
7UVU2kkLCvJBGwAF8FYfWDXyQ8OUP9wShEdnfjraekgDP4tKg05ucMqzUuR6Zwqb0tLD1xsM47XV
g1cm6Uk4mO0eiMapKbnmWKUkqZ0Aa/Lu8Q9hPclZpn8cuSRLHogNpeVb6c8N09bSJjNi+jLpYGk0
wycKiYwE9+quKKDraUruEtu7SM1JN6afkWlY1CqqhqqOfHNi3uznAy39+oMHHGNRQaSiIfVdUs8v
TerU9xg11Q6d/Uh2UIMAAALKSHc1lswYLG7Etf1CGvpNw9D1aOrqO/octPZmeauEDfYx660nU0te
GeSv902hv8meFOR26r+wC3YvHeN7bdevbRC8T0v6g3DuGwxpm9QCKWkFP9KKcFtocSx4YAtJa3Ac
s509rGr4lsl2Ok3rytPWWGrrVv0hHdzuC/4m4F6GUV4GVEhqRT258WpZxI5mwdNO4Y8kGfaisnJN
xjYkBXPjEVvJLsLOrjICpPyN3qoxZPK7G5v6OPfWroNnWgs8LKbm7tt0/WSKPId8O+AN2/WEzfeN
D/NxECS+1/Is/GyOs2rcQn/kWlWHPO3IKsw0FIESAAK7fO22EtK9CKWFrA6SkzwZj4FJBJLRkrME
yQNKod5sZQ5/wmseSmpzyAAhmidtU+XdDVWCc7OG+u0esCOAElPUlhOGusDtjnOWv1QY1jTCp8E+
pN/cwuIS0S2qvmmH2JQ8e8NUYWVksMzKAC45r9lTx99rq3bL+7DjX3lw1+Ji5l0fr6tztpPiMMzd
FC5+9Vqk/cMIdSxP5MnRKaSDVhGhvT43K76lJcuJhi5RM3o7u8cCum7ycnkxoSDoVUJadhYmqaXv
qjIbwwCES5aWSejnao/RIH2yBCnVuqve3KQ/0Q8T9SiIvnalke0bjrLdbMITbHommQAXkYRloyeb
da28b12HK6IsiyAcPHa5MPaazQOxcc+IhMauJ8HymKWVHg4EFe7sbpiL2M/LybzURocxQUkdgjVJ
jEgKEJBNdGJOZGinc7QKg49wgGeIs6a0q9cVgs7BJ4kuf+jmWjx6XZZ9JH1tvKGM2ftKKPMuMLVa
XbhMHHX0lccF3KctdII0T9c48PhTdEebRPIld5KSJ4bjG3wcYemmofBTYdPq3wALJlEwF/zvwKYt
0dVAEAAeJ5CHQFygoNF8X6O2VZ3708nrLUscFlB35K47hfQ2Tj+a805kRjqhpAW52CDg9WmkkUBQ
xTVLtQSLmW1qnuGY9ifyP1UaF5PCT4R8YWUXfIIIq41DinzmC5ltyCK72iipD5kimfEgOquOVpJr
kqhbWBKh6MPCui/nzrtHElz128UYyFmSJOBnYdp3BHVgR35qqipFuQvM7jxmvrawqSnSeddIYrq3
ZPE75Cz5vDHfbEXFcgoqH9xiwH6PirtSb93doM36+QonXnbLOIldZuvd0fGF+YjTFiV0YrHZ2asS
hMLBn2yGBKyLbGqLH+DRsqc0OBGub0c9CVPZd1o4V+2Ebk1DusmYOjLHHXR4UE5OItVzg9HLPTVa
+Z6wTGx8FWsQjDdZP7n+EZtJ2Y8bmIOMG3y/6PWbuXXHN9ObW3LTpdN98vR2QYx84bVZ7CVVRs0+
k+lwbwf9lTmHO2zaOI2NElt2U3IgUwOlfVmL8Q72GHiOLrONiB0cdz/nK+lBS12uy37OFogPQkr9
wxQlOto6O0a/V1WWE/yeWNb4NDcI4breL8EuzflN7c3BxZ+7OI01fCq3bhvtvqaxPZlOhyUxzXX/
xbDQgCSqu9pY1uoNu2odP0Uh0rukR2DA38ifYy6hNSV2db2zJx9R0Xpv2RwBR0XUototpd474YTn
bE+zwrKUBYkG5ztgQ3kV+3n63nG4GdYatXD8PhN605BVSLFQjGKneWNO0DkPuD7T+barSFLivLF/
LPWocPMsoOIBnJE0HPFh8kUTY5m6czA3xfdVDPW8dYq+qS6V02nR5EvPOBVLvtrxylWYPUDQNC9N
olu9v8FrZURMWuQY96Jy+m0r14oLXwOkuMLUUPNLQhmYPHZTMapI81Nwa77pQVJodVdG9aQh2phL
90kkZ3NdtWIgQA1Sr9iQiqw08Fv03Re9Trm+ad2rl5VjOyqCftVe63SdvFfhYovclgxWpmiRY3mq
pAkMZakbngIzGFyMu14RfJkcLLO36EzPCjdJtE4aDKA67cV6tkfD8XczpKOjn0sIHM2Q6MYLhkjN
4MjCTHYgKCNdIjguXUgglf28Soc731CrE3uNKr7oTu98G51xOGvTqFn7Ok9NgMBO2WIISNIrm2uU
GYVUK+7BJ+shYpmRoCGnmjL3Hk/UKWXOGBlcsCnvAbptdG1KtkE17PtWO626y2S70tdumykOdjRU
2PJZKvPdUtX+Hd05/ASc/PVGZdOAYA5Ah9fLbubqdcJyXO5sbDnAGfusKOIJ/aZSO2o3gaIrh/bG
bNuObqtwqzYPy9nsO6RHw66iDIKHhVez16aNrK/AqU6o8RaOUDtsWIYQyQ3Fnj+QGeDC1hivMPJr
6vJAHSBJESDfpnqvHGEvoTTN9jNjJdW6mKVMQeyBTf7hrKlx0VodkrDHFyO63uWSt7x1RcoTRfsA
hWDWT5hfl/KE/Nu4lKpNfmlsO7VjNnqC8YilEEFvSFrYRtCsMl5gljFt7Hz38EW8iL125gtsGqV+
WKeWBtTPzApN3/QdaQejt3rMJ1P8tIe6DQBfYI1dr5ykRgsg7MxoNT9mGRQQTjgoPAd8Ou9fGOAg
izRs/QdrXYZtgC3+QknX7zQ5iBvs8MUWCFEaUt3s1qwZnjj3LT60ofjeO63oNzNUQq6zJU5U42aY
RKsXo61uVwqfzirpe3Ny+G1j7gjX94NQri4oF8yW93yaMFf65YsmF+imyXLvyVEP8woNIGnMIdSU
9YGgmm4CObxy1YobG0U/W0BfFK72VUkWxdfBuB+owD6hHqKzMR0cArveGVPP5KWQkUv7fZqp4qJx
cpMbQCKPNXyyMLf9g50mZlQ6oBIcAdWkkeam9JYwWynbMrjc0vM3qT5HV3T9Qi/QsTqh0j7bpGW7
XRsVvC2eAGlg6GBXbIoHfn/W0+qw8V+7/tOa2i3DNiQBmfq0dhxjCGyxN49DrKfCf/W5q0XYGh1x
yLNuYA0HuAsMLO47iLc8qJyIIqeM7eQqznne5a8EXPN5mA2bbE0r2iecnfVttqTPdWvnW29pXgJa
zCkJA2fSvNAu+XwBQi9OffYTz68yGiq3ocRNjOIquDcAuoM0XNl1j21pzHekfY/HVaKlDigBu2Fw
4ixNQBEa1clT071ztbsWzp29Nnta3oOm6zLGqG6Hva7dUd134SRlsKnr7j4hLjvyS0+HtTVAwcnV
MoVVFzyw8J6g3k7bgdiODYrvlVSYh1pmXJROQxoIFz6dveIXX036Bbt8X4ve24p5Fo/6WJLB3czk
wCSLuUOv1ENa2ZOa4VCIAhcACZbruHEHEhfbPgUIlK12sclxGYIsgQ+l0rS4awN6tqwbdqneFPd1
5Z5SgiHD1CQt0oCJR3tzgI3zatt1NA1tuqePoSRPqFqOQeHTohhKviD2Tt/MXNIFDE1Hi5W/kkhf
noRVfmUPJ3uYK/NtlgLnee9ocTBJdL9J73dul8ZWMG4bol4PC5aIjSm5nfTkocN/GustHvbeHtdd
U1jqO6iyT6PMKKkFS9NtjbJZWc1LiQJ+mPCBnbFV0EWsWXVTiVK7KqZNZPXpodKseYvB0YxMh9qH
ldf1k5Mpj1eiuB6CHkSU7m2Y3ARPJgbZRXgHTQxXk2573/UWoCJSfsjDy4Z5a4rsWRnM0Bx7enYc
gyz8oWJfbcGK2+uef2HFWwsHe/nmz2t5YxG1xIKE/d0ya+pTS4qLb6yo7n4mt/xK3TjBcbsf55ml
Br/4RohbcdWSEexMxXjRwb/OHtMUer79iOb1WWlwZ1is8OmQiiHylvV2aFVDpCPugGbxnjXbm7nx
MUIwRaR0ZxPqTZamt7MtdBhcx4jGROfP9tdi7EFSdtrjWP4ohXnTieDDVwzb3Ot+Tc8xvalhkj4V
ClmMrYR9gAnNgOej9IG+XTsutXtnBvzae9OvCGqwzPNCJmJtju9F8Sjd4lJqVEdtYEe0ESddL862
NYzRUmh3Ztpo+3pY6Dis+t3rqmi5AvdEMb8OuRjPTuvUO80r4EHO3rs5DpHveXtLV/tCyme80Pux
UNu6GoyPRB++pHk2PFe6GyFwUa2WwYfjjnNccwp1g/vWtTrGcJFusfOqTZbMWwrs41JZTshxnO2J
67qkjVuxHpvmzDWW9ThAO2AuMl9S4kjDZKxb2NtTTFYn4ss1gN8qMavphV2zEDHfzJ0OV3QMtu51
/ahno6reDKZz6+TBXa3m6cL21cV1qmc/9Q9ZwbK21tSH1WOtSNnjPpnH96BoaF3rLIilVpydCt++
6XXPcsiOQ1dGSdl8sygDy1brN0MvPnrH2I1pNUCOnUekK5FdElDwlVm8pF67s9IGQ8RwH+jyBEjs
4uXTfvVZkC3AD+bDuZCNe+r1vmTZtOipgUahogKIayryo13jOZCCSQa+n8jriGunwH7O/GFnCTu5
76qpjuWibdfePg6q/F6M5hmg6ClgewwMnSjw67vgVgXvQJUhZfg6I75ifjfmkvqBzhyOgHS+WiVD
0DHL8jBhPLNhmArGh5YtJPuSvOxqMrcdDDhwV970EKjUOoyTQZtvDDg3jLZm/jnC6Yxa075x1WCc
8S6aTJ7NNQkhiSroZcbgOFkeTR0cg62HHWZFm2oNCeSv5rULMpuxnr4ENo2wOBhZcqG11C5TVfaR
w6wrKPnGKiJno4bLZh2dh8opX3wK/zDDdrSHd0jUNhymVTBU5Ry11/ama3Hs29xl3C+VFhpZQZcn
kt3sZ+qAFDte7M6yQ9yX2p1S1cbqxYRIyQq6p5z2Bneif1MVbY/5f7rP7WS3ourTVYAe0ktlgx4a
/aPqRbmb+vkEqvGcG84Ll9xJF463MTuqprzSr2HFhrsv5cBDMNn1/WBN1l07Ylnn4x9DHwwg0IG4
VfmeNgWVdWx3ZdLssraDMN+8m8NVNikGI9SlH9qrr0W50x0Gb4IA2N3gxbjVV+sgh+qFO4nR+xxZ
tXxuWGiKZsWmjCuvQKSF0JVP22+vUTbuYKqYqZ/zfbKt/Jbo1eIGoTW4TVF2j1neWiBWqQ6jZHTs
T9eiosvb+kcZcHEyRKujWrAmGXm9f3/deA2nhaYbi1EQcf34Z1b23Zval/Ufy8P/cVn+7RoJ8E9c
lsh1nex/MlXyF/6EDdm/4RC2dOyUgEEwDOPan773w3//DQwR9kjiQUj1Ca50EwzOf8KGNMMAKcRa
NH+M2dFmhf/vrkoIp79djdG0x+QVWJiQnX/HVvm7bfh/zcx0zi7rBDqLxbZ5jcj5NcSia3sTsxHx
Ek2qOneja86yHwx/fcDYoj9YQ3pV/5TDvg2q44cu2HnioK0fTdE7Q1x0+nqQQrxVlZipqdIO0Qc1
OCOVTmS8/2y5YL4Za+CAfVdnVJyZdysM0sTC1XeZ4Dkkcz5NjpO8VMaUs6RpDdXXphM1SnsHQkWw
YagpVmujlCn5LaP6YI2KJmlA/unrFzxu9qNigQBBGPRHXmcQdfEKapMlu5BgNEdRxxruTk+KOQ3l
5MelPyWvuSPFB64S91/hBn7PdPv5A3WuQfXXHARKegyrP5ubWVsw6FPJFWP/0XhapUJtsv0Ktl85
+fdy6Y3PoZxIXFntlXdzmGY9bJO+fVir8doYWgr1jGG4YqdwtSs6TJsJgjmvx4oVXUJfW8/4vtY5
J7POh+Nv/ML4V4Cfnw3a14cCzy4L7SyvEbLFGuzPP0OlrSlwOTIpLTGzFMGweyfMZcZalfscdv8y
O8K4fii/fGg/fcFfdgqsRM8ybyLSlpaIAYN+qdnPM9gHtpR9j3Fz23kIffbsI21aWy0TN9VanavK
BHe9vJoJqozPFJVy+C9v8t0f38F/CVXfyZygBV7Kf/B94UIg8441I8CSV0vyX0I0zK6fJx58qEqE
dEIFrCVDrjm5/f/4KgZzJCgAJN/9ulAAVbHtPa/hkdGc4aajPYpbi/HCP/8qv6/u/PIhE+d43akg
4ZlC7pd9G8sq19wuAvhBha8xLZK2NrJimKQnyojkJVMZVQwWsOVVdzv9pXNcTYDV0YtvnbW2PzLd
SWJW1Tyw2Klk9oTIyiykrsvvhllRIthsxcUoYW4WYypuI93O5LjXgyqeEuuWaRVZuNZcF3FRpc0j
8on4gtrnHuk7sec4CVxw9trJDRCKTe7VhPAdCqO65heZ1cZgGHqwhOVmf2ya/Ofe+ts17+//vrei
In+Xasj/enFd/8afF5eF55+3n0UeLP8ON83fLy7jN4+kKZ1ISwTy653294uLu4kU22vkDPnH7Kld
k+P+HyVP/y0wkPqIkyaIEGqD/W9dWz+9l4SmcDeyDMMbw/HEAfXLo0z8aqpwuwMDN6Z0jwtviAqv
/vf3qfgqvoULzSDBy7/uNvz17eegW4MJAw7RLPZykyLqcEl15h/PH/zF9Lv8B2eMYf58yrBowc9D
LWDz+ZgIiNfb/q9fpxqz3DInl9mGGohcYaVgMSLspP6dr5RPRlDp2VFb+iSJz2xlhWlDEkIU2ONw
1wRub2yGUYknsUzs69bc9fIWPcy0jm2pE8Zhpd2MKoJwPNHiyZzp+pCA+UTcnKlBHVMd7MJI8v26
zmoHrsnO6HEGY6FrTpC3+FbGvsEkQZLHQ47lvUXBbQiQtLSCIvoqTt4nWHTEXlejR8udCxdgJ+HU
H9zVvb+Hu2vsvMRielZhtYLcrcrikiDwgw2gHTxNnuU8OF7u5xddzvhP8FaWGzKny2eiOQJM5LOQ
ZxvjP9yMtMVzqBX13O/aIWHcPqmrkGPPE2J4Fzj+tCkpjP2oWHXaJP6D3sRdB7Ks3RAsbjMbSbLk
hVDD0Q8dM0EQb0r2MuK8CpJip2q3q9iwoMc+aUx1rl2qFwj2gZf0gAttHW4mh4HYN1s6uNbdfpDi
RXR2c+qK1W73WHyXuyTX2cI2usli4ANeOt94JvO7TZeK9hvFS/Ctv0aoCL9rfow1ziT+hLIHsFn1
NdeV84EHwfpB+Jgj3rTfd3Wb3/d2gReTXBJkaBy4DjV6EmM1pilmwbop9o2pdYjK7sDUFVvaiNW9
9fv2pBdz529Yq2rKyDZcZX4dOs0WkTRnE+O8Odgp1V01mzs9aBv8OFSeBQlDJIWGjj4X84E92jHf
XmODPM7+YqAILFNj+uIrf4Ac7pSi2bcNegYK9/hH/tl/jue/uayC/t/HMy3lt0F2OftbO5WLn2mm
17/6xzlNq8DpRHIbFJFr7pbO4fFHg+H8BvPKvPYQunWNqbumlf7ZYFi//f7/vnYfzHOg2vFHf57T
Gv8eMRr8Nc5+UE9XYNa/wTP9PYz1f4sOvh+LbS0WbOFZXKNTnV/WX8uylo0SS5iwPZHEWpe01i7t
vPn7Ch8IYLPGuklkGYvxhEUMW8cMx3re1cIYutuqQdSIMMF5MNecacXD7tE/xMnoll8CMEkpSRcT
PggVaOqD2EPtG7KYXp1sPeuR/NgM6aPVdDRmwZrtP5Fxl7ghPmYxbPPFd78MlnJRXWy5bDxYESrW
KmJftrC05gN0ZlPcKE/DOtS0STcf/vLb/AfH/nVf86cPxuZ6ZCuYi5Syz/z1CkttprCNQ84FublH
KFDaiwFo6DBj/EDY0FDRAlJ7WEqQ6es//8q/XjeccQZze25F1vz4Df9SbGeGsi1+LkZyyN7KbQai
DYzmX9S0/vXS+uvPR+XAQ3fNFKS19fVrD/3XS43IoKVTbhn2qjBSdJx2gqMNAvZe11iFsw6MXjli
vWvozb026uM9Nr4s5zTRlCrjfmK9JkchaUBmb5auwY3ZE3p2Y2vsU2zKYqn7jValFlPAyhybbb0w
Ft8YwmM/I5t6G7y203rPRjBKhOpuaKvNqrF7wDqDM1YRBgmw7kNqqcgbFxs8vbQ/QWS3MtIz6EDT
Q0mwwgM++Blx1MvOZZb9D3tnshy3sW7rV7mx53AAiX5wJ4XqG7YSRXKCICkKfZOJHk9/Psh73yPR
OlZ4eCOObA9sk4UqVCKb/1/rW+KbqkYHcA+Gn/m48AheOPgDs4oFTKCVMAAPA/ZDjDhNsn5l7QPC
AbeFNjYHRXks6CGma20a0UWpfNbTywjjbl5bVUEdqFF9GdEk0eUTKgNLblg61bvnoFDmYDN7YoMp
I5HUCBsCntyIiJGgmtie7y0J5eY2ZLTf+BFaTCqc6JU2Vi2MR3BeYRiEWgdvI4n66r2AVjPu+0GO
97TAkbgUtS/konmMtTWEucRf0+sIsxMg8YREVU6l1dr1lEGHCEM1TBfoc2Noy1eypfIpEH7cNJu/
H6DfAcP/PXbYaFERWfZcbPBgA+gf2YXaXCUZDjliwaujLZV22xP3U6MsIepnyPvVLGuqzXzgpyHO
RnYV5lVR5vp6kFkNFzeO/jwG/u8a9C+PPe3/vAbtXl6r8sfzwfLj/153KGwJX18s3BxYKW4xi/y5
7nh/uLrA322z9rggApbMz3+vOyRlM/PQWVui7sB6Mmf8Z9kx/0CtYqHD8YCyQ2rmVPEPlp2Pk89y
xHWWKGTOCMLm1X6efKzcc2XDahIrSbm5YhlAo16jzBTmbyIFfr4SQ9U0de6CQTAZVnbCR3++Ulu7
U1hMEMGNmggRWUJ962fwLnGofvNU/Dxt//tKlCGYtblRgFp/vpKXxBisbEDWLKRr+OLtChHwuP7h
+/3FqvSLjwPGkO+MJBIyED+WAyPbU1K5PnomV+6JuYium0nh6BAxXLjfXOp7ROVPjzl+c4jcCziM
Bx7L+c+fKDTruIvsJXAUsjxdvVaGFx9gYwZmKfeob9sp/tJobpxNHvVmd/ItLwRjlszsq7vQKcoA
Y00r6DtEjVx5EbN8YGKjgxiXtdV873e09zbhZBZ9kFalECSDNdl1NphC7dB+Rm/SCPHy2Db4npVW
YYym1jURNzOMpXGlyYH/iSHD+ZaUMy7eBmlYj8elt78lc0LrnJfAsTUVkgsbiWZ8tbQRyTtkTQ4j
2kBdM4DI7XvHMHWdOiAKXA0Yqkvnc9diRsUyOTNjQT2nd6Ggg71x1HDzoBdL533MfLx/GWqDp7HR
+8e4sVySetNQxSvF9r5dsdaM7ap1zeLYx7YctqGrN+9lNhThJsfr8MrkP34Zh6L4BszJvsgqQzyj
mXF3R4eUNk8WCZz0GgZa9JlNYj96RWUh58ED9Np0rJ+hVWSfw9ZWakWTBemw6IyohXRJAtqjl6Y5
7XIjLtrHwoM3BBGMO116Wf1suaK8Eyqi9yvaIT0vuuMsGCyXI2Pb+O2jsvPstWyS5JWnpnvB0mKn
NKcrFKxhJWpaY6ZoXlAbznkwL5Z1XYtY/kCAFOgFUMgMvLAcnpbQGXtXwBtqAvy33lNEkehKmI1/
q1TUo6IXVLFXQvbZl1F4kySxfbye0fdTgu7a7L5Ehy0DMs2tB6MfNZqaSAFfE99vv4xouh5kpoUo
M5wpeUOL39w3niPyrZja4aKyAaLgODq5vsoQN549f3Qi8m1ydidxPerv+jCkbz20tTQQFBrxM/Qq
uhWovLp1Z5Won5Xt9eiNy9Q4Spwu4L7aRENolGOwzZKyNoLRb0NShgukt61OxnuQz8oM152aBDse
1EX9CqN9Md+OM3ylsjD652xw41fO/ZF7h/4peuwcOGcrcLlISZSkuR5MOPrblex0nH6yFdW86WWG
trhvVahWSEnrN6qSJlKsxO0eDXKPO7qtg/lGq6wcAsiaOSbUEO0i42+xT+upll3haloARS3+ZvQC
c3FXml58xqhCII9P1YiCrgdkjSzDbHpGbkV5IpeUYIgMtLN8hRuUpyznivkGanH9FZWYTpyWAt+1
Qgc9WOu46arPKu3nzxnTvr9WuhN/7Szaj+jIY/cJBaFzK5Rp0G/MXZI9eDMZjgfsdLdLBUOc8Nqj
eG4zI6s3+agz/vUa2su6nlEY0rwo7Kem0ZI3r3GKmwnNW4Xcrmbc+E2koWdOdRctkG8WIsBjhKpw
rsb+cWYP15LIpjdvIwPozkzFY+WHfFtZ2w1XjTFO7x4GH2/VyTAbAiKfiCP1s5CGRFTRWfZq4hVX
cAo7bS3D0XpQTJnPKiRBZmV35iDXTDiqOPhOWL4kBXq6VeOYISMqmlS6jaomAtkbmvRY43jBXIT1
pCyMAeZ0qTBR8zEtbbjm94rPVG74AYPCQLHMaXSwoyg2v81Ybh9Hf6S/6FdOI7GdhNAJypw9HuWR
Kb8VWIDzjQB/cxfxAbJtTxMm8GpSlSmbCOoLYSTdbeNYQwjbk3721rQTuw7KCZzProcFMWJrERjP
HEDUJ0qIw5NR2lQs8MXznijFozmvyZ9kMsur7MYODc3aCx0YlZ/Uure28jHCmWWr4oiKjKZ5UqGN
WicJTfQRDwZqPJP52Q3DdW/Kw9R5ytz0xuJjb+i1+CtjkvaNoiWFF3MGnGIxWpcCTecn6zz2MD2k
WWciP4ug1a/izo+fOIhySBtLO3pPjMmGlmejubWwZffrKCV9J/D0drzvHCsHYeVZctosCHVrD9kA
X66Joi5BEIEeNciMvnnDZYfAPaaXUazNvGbybbTW2PtlJHwaPmUi1+BxrS+lVUZgVF0XCkKi6e9d
WCGznAxsJqsela/pTbGDCUpgjLbm1txrs5CHzCqR0EnDic+9ws3RmaF1mjo7/6Rnuf+qSVs9G96I
MYHDVNTQ+G+ji114zVVr6rVJrHOEzLXyaDQjdYyTZF2oPPmsgb94xcE63lnGgDjOtRwt21VNm9wU
5KdVAf5p9VZng/ElivuJ5FuUpynKEIl+U4JuzThsuvJVZ27b5JAbcE6LsHotESPeVkoHbFAo44Zl
wb1qagWWQhvFVmgu4ai8/kQ/KO7Rczltp/Y08bzraXCWcR4pFhmZ2mXN81c2n1DYx3d+YY/TVlGX
+JoBQnQCo85Rw7pKzCy7LvPXyjJqddQSBKpBRN+EBJ5BZ/VRovVGTFSor1sG36vkbrSwe4mVpzvp
zntXJE6C9Ifzaek39vVolAmYu64BSUJrcwnM8uV91LvuSyLp7ACD7YdLbTkKHYQlEMuhiywOrL3N
jn6XKHGMpvMXxqbxUvmShuc8GiwgaTdlyEmMnuGkl0Ver7w6bZ/mKYsyXLkJM0CieqR7YdqN10Nh
CZqmE171lRITWrta+vLJZvBlW3eu8tuJbCe6OGZ9ZVQJ/RrN9BUd2T5Knh2EoZQ8om56LrtU71a8
mv4yu4X5BA0zvHIFFYNdGLb5qdWqBIEz3lGQyYji8xXhtCwOZJI4oAmWk7f+/RQOcIUTeaE4w6M5
7HCQkGvKxxrYTKJgXQ7zkzKXfGYNgjQTkaMb3FLiDtps07ezD/whwgB9i966ym4hbOU9Qh0pKR7I
yLZuxfeaAuBnvjoQnxxD7e9HUiZ4+dpjIaWPiQXN+354Hb8fZDNK7RxqqaKivuvNAWNMzLTFuKkM
rBtD0t+kkRDVjrK7qZ3GaXETjoOrwSjA0zOsDNdVn2rE9XhP+RXwqlnd3rQD4viNV3hqX5dizDa4
pRusATbuZpgkFl885M3xtdQG4awnT+hHwqIlnfEYCDoiZCQaW2AkPlDNshXTlxlV561oRBttOcpP
AIFGLKU3LRSMftXIxbKjz8I7q1p3e7xmTopWPKKRcRW7dT6tp7FZRDyj4eRXhXTGF5VWuEpsFkds
Tbic4nWaevhKhQWtzEO450FMNKFNxlaRIkZ3l3fegU+QwEl7B8njDIMVFETztSNtJIGBQX+eKrBm
FIGhLFYdPBvNEKAy7utAaxynCcaWiRiErH4YcnR5iOBdzHpabNfyFnNU01yAG6U+hsLQ9EGz6v0+
74t4iVLS6j5b5z3YRZR1jvnqDkazQBYUntcw9wV6LGU3qXmdtLnYUv8TMxCjPuPpiB2WoTlpy6Pp
pyN2eLyFCJsS4kEM5h3RW/vQidqwXjeRX3aBCy6yWFdsLJwXI+YMsGKcS+AOPvpb57WpXZNkutj1
WBP6KPOti/QsBNVGmNePRriogya9SXXc/9VYvyRJ6subzGqke1MLWqBsLyIWYjZ3Tvb+/Qj1v3WJ
f8FL+uE0uX5pX/7NLLt6Kd7/77/O7w2yvurH0sT33/izNiH8P3ClOToiDHj5VLnpav5ZmxDuHxg1
LHZnaF5oRC6Fgf+IboT3B/1JChc6hpIljvOHorip/0EQIgUFMpAWEc8/0twY4nsB64eT7xI3Ishy
pDKBTgSNyIfiaONOnoQCjokzxYbsONExYw+4gdChPRqW2lhTj0hXF+hIq+6om/JZFv0hdPq9bBpi
IvS429kZHjDMSivTKmZeA6Fj34z3KAcEvvjsrIR3x24eirDVXvV68mlyk/YarcHWbU3Oke5XT5pv
fSFgUg35NizaG6wSB0DUz9EisulgEh9mJIKHsgX97Jk23HNTMcwdmEycQZOQvQ1SvWuzjE+yNdmc
W5C182TnaM0N3G5QTrHBeVDOh3I5foD8OJXWcAiJ82Nj1bzb5vwMXAi/Ks98kwxbqfXf5OgM25wo
CGwvr2mWXzsZ21RtkVRb4GlsN31Gr9+tHVNt3bj8ps1pFVRV94hi/6abKAr4erMKbSSuyZkiJdj2
h1GT/XOq2zJwES2vOnvGLDNEiEEn3mXfTqgPIxS3n0psBSWT+8jREqoNx6fMge/TpDKoycMJbDk/
cqcxMIzWTifuITeXPdwYn8zGaJCrNNdlMixWjGvT8oIZg0JDPzbzOSEVVfk0KyNf+fV49LMI4Jte
XuwqBAShVIKXny6kB/poqw10Ill9b+OUM0qW73pPjRRCbq0wv5iquNJ889godrykB96rLr3jDBAH
WqRVWwdLzGBp7ps2hjdgy46j6zXrSfLDHpZ7PBmT3Gk5gvXeN/HhzkWjnXgYVmC89NXsVHvSsK5y
9umGWXc3+PbuNS/R7jOgJ6syjJj4oLrvRDc/aFZ0srLqXqpZ4jfm0Mx5KrBH0/iG5wgJ/eQM+56a
XwAzI3xIINavSzNmTUsS8yCm4dilAAvyETJUsbhxJoUbLLVHuc4ia8cScqNU+E0a5sXp6i8lVKk1
Nlt0lzbEOyD/Z9OKt4KN1tafmmmrhfYYpNK/JGraw70pkKe6YBnoliKkvppcnWJJ3eukchvaLdng
dxZ4na3MaYYYVcr7kvFjhgLFFB4e1SyxxmW1OmedelS5/1nX8otLgX0bS10FeSLGK6ssDvlsd+up
S58GhO/rUMl+wybrIetoHktRXQ314AaaFRabKIc3mHYXA3vOiopQuklMfe+nwE96uF0Jz0abRlpQ
dJINpjUYgr52ddJSWQRN4+A+joGqJIZfrEhLJf/Vy99QpRarkpQDkC6avW7T7sQ26rPjRzT6h2Jf
0PlQBPyuScXi19LxzUdz3MMaROeNb75utEBwmMKGuAK6IqljideyF9DQE7YjXY5nPKHNEnuLNB6D
Dk7JVRuBksqvEyIlNjUPSNzeliGACP85NSQ6b5m+RcO570x/bSbqBlMSVYsUxjlGUppq/USEQ5e6
0b1J72ZvZoY8Oxo7Btuvi42ah2Yr9ChGa5wfoMP3z7lTD9vJCI3HwVf3djfBGpoAc9MtXHFGsq/q
1rfBodnlW0UQJfTSzqFiYqYHCnJzMAFgGP2hZ4vml+vSra7NGaH4DEuAgxDHKLs7MwhqUCLaaarZ
Zub+19ntP6Xp8AD4LEC6iIdv1N4TB9BVUujwDKLwOqKmZ83iaPXTqaFnAexv6piKUzoznslFKm3f
tEs0gz0MsH2ACIgJ3I/mdUESJUFRDftK629ir0NunjEPkKy17xYdZBQNp872jk2mUd/E67Kfff3c
FdqjRB+8lLP0dwwmyP885q6aPIVXPArFUS8BfBgjBOpZjWc9LyE8FlTsGg7A67QZbUDs7nbqy3vb
zZ8ydVdN5r4cNKzzKTaG3MpxMOMCnrN8+oQ/GJcPUzfBLO3D5IjmokXiWIJpn7vyGE8D3AxqbrTi
bHDoA56PbZcIhGwh/orBmOs3PWPqnDInu2QO1JsaEWYPe2ild3G8qWG4bHU34vDyIrAfrm2cZIEL
qZDDg/PSd/XXJGqbnTLgX1qtvVe+sY8rbTu0+rqC5bCqGwzLaMiGaA5cIwHNnzzMNjqYuC+OmZYd
EqqKhU2BoNfglFGvWRF58D65UItllJ+c0AsPwikljusZ1xt716wvN6XO+iI7kA/eZ+WwEnSgCrPh
q46fZSatMrMh8IVefKEX+K6a/LOBSmOxrNrbWBklcKi82DoxGs0kpraT9GG2ndpw65d1smoak5ob
LIV9HPvJFl1MD/pzuLN6/Qnf7paUMI5llXrJdM4dpcHDD5XO2TZanl18fJLrfh6eEjes8T4D5NnJ
JkG523oMco/kjknN9hZ1yLQpOVPtwerNj+M8f/GcRUe/OJftmnOYqQnAlfTV9qON0j0ux/SYV3H6
mqRRv7VmjQgJGCck1I64yShaIed1ku5Vj02MGQA8943eDofZgG+WWGJ6sKepepr8srjViV6Ay+yC
ALu2o+1k25KK2Rgw996bmvWlKLPmU6r3AxXbL2Vtt4cqBKAct9QD8SaWLOfMslrmthsbDAWFm/CZ
tHZv5dYgjiJ9KNaWjLeNXx1HrGWrUr4PFMPOFKiHNaw2EtUm+yVN/R2x2PahMDT9XkbtFzE5LGbu
Xeh2u3bozS8WttIA9+/FjES5oipbHgdYfIEpjX5dNyyXOee7A8j0LexMKvJgCeiJtGUK1ko/dCOG
dShSlTAWe6DcJ6G9Vm4Dj3MOMrc6F+mwSpNoRUbAg5vIhbkC4SkP8F6uwoEYjyk0yA/qE8BQXr2f
MuNT4VMl7YqB/dKM0y/EGtOaYhe3y0NJcXnJ7ckmgiaks0lTl0WzOuudthmjOCgdngg/vMZDcY8A
7HmqsG9MUChydRgSfZtY1ucmHwPTmLtgTrW1DxrRSadq5RPv2qHUzGPjysg6FvohsHNtnTpAtSzx
Lpp8V4lzSQEuAYI1dT0n32hv2Te4Yd5yUZ/o0qxrpyuCfmTDBLyAuKi1q8EBCbt9mNRHDqC7HOAC
+65t5zhHgg29neErvvJSyxBkRO46tOY7uiNXtFiqVVYMEm7J/BmHhs47GeyAzkW3l93w4NE8XlsT
K1o7Odddyee29VcyWE6GzoLWTPO3nqJLsmDAUI7AxGz2uREdzERcM7LZ81GwmimVkKKyHSoaTIW1
75vwknQK8Oqdpg/3VGzWWYN1wryvqvypr6MvZWXs6tbb9r46zFp+LiLt4Er9CjPWmra+AnCRi/U4
jP6qhvk0NhKPmJq+VZn3aOesVUwQmSOfKle9k1Z/sqG9UdQ7NwnJ4AKISmLt4oyDelLvMnv42uMi
ShyQmVb/NMs9J9JdJSN28+A1C/9sZlf+PDz3kzg30Vm37iJnvq1G/9TldmCRTOWhvlexOoMR5QnG
f0KGDubmUZ2UxeaGdOhLlyUvJD2tsjErOL17bJrq8lVIsXca0F/ZpSUgO9Ajaa99L+NzlbzMpDvf
yoyBzXbaOk+Ou6Zec5ES2JCpbnvN3jKJXDjXrNzMu7HHYjOrO7PRxpVejPjg8dwnOPc04KY6SWkt
dbr1oLGiSJ06IrPOwafpxU4tdPIvSZJfLHaqdmOc6Pc+JFb8uS6Bn81AMjZgIzDXsnIl3Q0ZLU9J
RO4Q/jdUH/iAJ9in7vTWm/GabhWFtWZalx4VstEHYuk/tA67F9l2x0np25H23K4zkRuYxmdZP7qj
c4bM9cZIogbaZneCSj3Wmxi0CFiKzRAPr2U8+xuvzrYit6xLOVE/BRIG11dcpal+MzjzpmgmGnYN
tnbsVtmqcN8JGsNc3k0PiUbysSQCxGMti5Zh2ftPI5ullPVML+kDlW4wj59N19mBlYiZRZMmcKz+
rkTHSdnhWo4GdtTulLEQAh6ljNOzDnSjfQhBsxmO89T3136O1S1SF1Pz6ImG60yZj0vhx2DaY+FQ
is5k/bmbwXm9pLb2PpsnpOg3urNxqH4u094tSLh9M3eXSnbmrarSr2OVXCrdfijAzGH2nDYZlb+B
dxeHkAqHBJ9FexRWvyH67JtvVLdjRFG5fhSp+x6bDb7g8gRHYryKDELDh/C6lvRVmt48snJzXJtp
7yVwkVL+GcNtYnQHI4EuMDtfS/qYAeljBw1LZTCAaQi0oUEupu0SMW8iGe+VUs+Zp31RtRNkE20I
W6eq6JENFGgsDXkxHLQhurIVe9JZY7JBb98TtTJgsI4zLwjLYaPpJDhnQ0+RD/M+mcGrWtAbi0r9
Dt+mt4Fr4KwSF+ulS3LqwQA1wL/ShMm9T2EdP9VFxo6r786RIa5qKZd4pyIYzXI41oWDKmeyHzi6
T0GXkTJkmulrW1v3lWZWO8IRX2LBhhITndz1RokQdsK1FkqokVMDpVM99hCFioyeETt4kqbp4gTw
ft8KTq2BmqHAhFXlbufO61aJ57xGQ3VHLBTxOZ13o9JU8mr0nqequRZ6d5kj5yqz9AXWZTirWUme
qAboA/ZsB0Shv1CMoidCp+y11ljF3vUIYEqxM6yrZpx3ujflW8gPlHdrnKCxD8fZd9LymDd6yi1P
wi+GEX2KJYQbDsjj8mod9tfye/C9thcqplif0AXXQFvpIqTY3VHCNa3ulIds4TXapnmKFGoQdyUZ
X7Hjb8IElV9uDxu/ku+ma9zkal66RrAsoKfk9Iqzegsopby4CTx1Q6YmUiapAZwAYhDjvMN9l7j3
CalEG27pyPxwmDA98vixWxmr8aYNIdpE8AXOlKhBTpi1Jk4wFMttXaBBSv0BTLxbGwdBFvvKRgfw
TN5accApQ5rZ+BYBG/b0dDtZjI3Mfaw07zwQF+Q34ujYxTdyp1bmVDzHZDztq6nCtS7TARmk6J8B
RT8QYnfQLIeze2QeZ/qSZGYRmKKbZ9EzzMdSnNif5vSAgK2opZZMgbjW8HrazHCuUX3qjFr3NxM1
dPZ+gGZZWgqUC0lkQMqUpHx5U+Vt3dJIXtAAG5uRMNId4kqxQ5JcB2PcDfROFMTJwWTnt0FsnQeQ
3duVztPH7BGe0ogYrsYkUVvOThBR6mVfJx66MH7tSKg0RuPUu+WVxUj0GvDZDLXS1T4lXuOujTrb
hCl8BFVu41JFK8KsoC8ibgkBHY4ty3KKJgFNNxFnFKM2pUUjmihHOoenSGEgVf60rQ1tXHcV2VUV
nA/DMK8IRwwKUR7VkLxjitzQaj76Ca7oIj5Z8jV3ws9w2m56kuPwP207TxxdBOqASVEsLiCAvnkO
6do1efFKm/9K5vEpn54itwuqcro1LRIhp+xRK+tzncn90tp2Kjso/OSI4vyW1mdg0rNqYPuuKfuf
rSq9MYuMUlJ3E/VfUKaGNKid0+IsnjmErvuGvSJSSovbOYSbGUokxy7jpuNeB11oIYdJ9WWbNB/n
ftkdDwC4nQmrTZuuSk4ZDJFZ2+b1lAUIlV7BTIEQN66kZm1zz7n0uvnitcWmMa2v7VDThpYBTO7H
LCnKrUEzX+FfhaqhrWez9gJ8uBwzOogSA8u8yFy5tUIe9hKsda46KoE8f1TR/M4/y1Te0nLewa5F
OWRmm4gBNkzJJ1/CSRdIbJvWXIUUXlc4Dfa13p283t+XGBiArkRYd5Ntosxk4+QwIYwMfkJ2hJJy
q6bkfZ6Ke/gJ8RqZ/zc/Ce+8OHnxS0Ww5DFDx7Mi8Gurs6TTKURwMlm3TBdg6IsjQQIGWEfD/Jq5
uJ1LCFy+kzgPgLtIQESdyvyS2hUHkaOK9vb4ZVo8uws6oYNiy9PiWcy0OpG8iGDC2wb0BzAV0EwF
fsMtEPDkHLuwz1Ziytg39LXFdqMBeRNnbnRoIkhv41y3u3kY4j+9XP9b+P+XvUQ6/8+KRDqa/+fT
y5DkP5b+v//On6V/0/oDzI7nEF6zCP8o8f+n9G+af7DbcegIgNQwBYrr/1f6F+IPnT9IE/HioMZG
8v4fXaLA7CTA00GBoMEAb839J7LEpYXwoyha0Eu2BftXX0f6TZfhg+LN8mAzeeTW4grpG+M15GcW
q1vmq29hbcaSpm/sKzcKjDRrDcrNkTVG0DOwbDs+IgG6mtuUeqZ9988bSf+/Zd9gT/i7kfJX08T3
X/hzmGjuH6BzLZKhaQZ991/jVPuzRaQZNkNoEY+iEaIzs+Ss/btFhL3NwXImdIYYKlabwfCfceL+
QZ+J/8oftKD8H/MfjROu8cM4Aei3vNLSwDIQRpoIw35WRqbtGKENiS+aGtQLld4yCgiK7d+xXNbO
Wk8K68Y2GlGxk9dZE5G69tUpgWvzantdMR2ythnK30hDF83sf/es/nxPhunw4Lj8zZP083sqinIB
r8Jsmqb6HrinDSN3yn2SHsMMQms0fPaH3H9ESwkj+odv7heq1OWl/3JpAtK5F6SB8Qz9fGkgF1rY
u+mlrFNtS9PWPqNwRMgoEv2mJTDn9Z9fTuhLApYAdOSay1P8g+vXLEbTc/OUDOY8RUMcq+KNTNuS
nR2lrt6FI/331/tZdPvnnf3xesto+PF6kEBUx/Xg7qAiyPT64MhG33mgejZ/f6WfNcT/vpLgBgKv
FLZpfOg7xokCHTVnpEmW7QXBXnFI46m//vuL/Gqg0PLEHeqi7cUQ+vPH0ZrU75BUXcDMVTAXU+Ob
kglij7TJD4LW+msnnWGtgKv+5tMtCuiPw4SAtEVH6QKy8z7cxyaDqU7Q84XSl2cGlAjMLbC86M6b
be+uHLv+NDLvEg3raHchggh39fcf/Jd318f4YmCf5zn58IT4LuguWrOXKKv0Ta2SYQeaVP3zZ8FY
Osd8UK7ifcyBz2yvTduFsOcl9lunT9rO0Of0dsyy+CJq1d78/Wf6sGR9HzKGhY/LcLjcYuX5+dsU
owf8zI4umAirkxpr7bFKRHJT6WZ46wltfPIR9ezIGUAC2mV6s4XElKOMHmA0/v1b+cVjwuO4/MVj
af7l6yUJglkzjC5tlxtBS9TymuyBxfxF9fofX8kk08JjmSafhjnn58/cKTjaReieewQ4j+aYpAcS
a53tgJJt//dX+v4wfBizJspXXRimhd5+2Xr8+OwXkpnMTc1zoifGp5Zb+exiR32tfbB8x4Ge3YMb
0gUOurjIXvDxcC4lcHt4/vu38YtHlshPPi0pb6AOzA9PzohGswQjeebpQf8y57X1XKNMx008z4BZ
o+JhBmpxKEi7/02Y4i+mdktnpgV/4NisqsuX/sPcV8xx6vamea6izNuLyW+3GSkVSDAntQ2NMvqN
6+5X9xtfu4mx24fPwQr78/U6ErRYc8UZI6zEFKtAhged6y8nTInQmabAeFb0474kmmfstbA0v6i0
7X4zU/zqfv/4Lj4MMOZ4WhC1ONs5yE7CN2L5rZkSueug/qzKdOp3U+XXuxZZ228G3C/mKGux4+Es
E0weH22HTpnFpCwb53YsSJ9uhb03+kgkv/l8v3hUMeUbBr19l3XU+rCCtoMCg1cbZ2h47Sa06Sa3
hPcghSjb3+TVGr+6lAmfYDGZ6ja7sJ+/UDeaKTf3xjnNmX9pRk/NvRvH7RYOJuGSrDLRhTrpcEjE
JKDJLEEXaO84Fxa2/OSCIbyyLWlejfmAxlzYypt+cy9+NYNa8BBI1kUjhlvow5DzyibWLHs8L1WU
86Aaa0NoVn4jksHZTVE83sVpAXszmcND3fkdoQWjRCMD1unvH/KFNfRhfTSQAEL80VkekXR8eCN+
3Gq91JwT5bjsOiRhgAgTq9s4vdPsdDsfgtgllDNxEKaHRL3ckgse7zkylfuaxXJa/+btLPuAn6c+
A6UV39gCQGBP+WHqMxf8lefZp15VyI+mrLtEReLfJ0Ut1g6ZTHfKdTugelNPktdgbJPO7h9+8x5+
PpAtq5uBvUBYLhtasD1s23+aftJYzj41jRMS1OZSGbN7BhweXtnUbWheuuUdkodkDzzBP5oJgMai
NMsbpxpk8Js38tdh/P1O+A6oGRMn3IdNU9qNZo8x9xQWTfo1dOx6HdnjwSsgNBa96tfS9Rd6vZJ7
U+oJBXXVP3rQPde0xudDjIdyVfZQur1hsn73iC034cMXJViglpMS52b74yOGIKTg/pknW6A5DvyO
nnBHvPdBdGN3kcVLCJl6wyarXFtjH24KlGM4dKjyhIj45KoyCZz/ze36xVAWuNNxwvG2XNTZP39v
kdWOWjbpJ7NLoMuZblHfEFKviKlm70HqX343+Q1tja6hjj5WqCQq/xD21XQbg6gyf7Mz+evG0+Dd
2BwM+RLZfn441ud5CrvRNokDHLIdiXGOQYPJQOIyqhaYdFt/mkIimVdWXV7Nozv/ZvD88vIUOwzI
KsyCH6OBu9a23GYQp6iPrO1EAQE3Yqdn68EH8DGVQ3dLnVTfIaF9giRi/WZF+T5t/GV4cGEPsaW+
nFd//i4SKrJ6vrCzy0buLa1NoC7SeXDtXL8F5Go8GyNOZsCNLoJhPQkPo58fYBABjOb+rIvCb//x
CQRqGjcDueaCsvo4s+Ql2jc1pwR1VPOLrgyG6jzRyHKQlTWB2To05Fy2eHsnVN1vprW/LrBgMJAk
U2Nih8ES+PPd0OLByhAenwyMk0fwzQ3IZpG9/mb8/xd7Z7JcN65t2395fd5gAVaN19nchUrLKmxZ
7jBs2WZdACxA8uvfoPPcd6UtHe/wad+IbGTYmYJIgiCw1pxjvjuKoDzEEsp9P942uVnf2vQNLxd/
bj7MXjeeq8ooIlaKjOsj+aZkThzyMs7gYk4CCUzr0BVJiaYvB2d5anpBkbtG1L7782/2dmfD5Xsm
iJCQMhfFtteXX4K+9RS/GHfHPpsaq/pQCUQuMYEM5Gz59JxXvSMv7YmVfL2trych+SzsX20GB15x
nFtf9BjN6sq4CLwiKLcgzlWP0mCsa4wZTYuzR8cJE05DSz3xff99rDsemloep12Lz/ubS+7hJIkF
Bajy3ebKkUjDK50BwM2tz11ToO3xLLmrluk2GaV3qUkD3rtryJ2xGmNaQxUfFaZXIOJxf+8LMves
erldLFddV3IcIzkmz8ocHgadOxdzHue7GmdHpOCU70jsy0/sEt5uyH1oBDhz130CO7d15r3YkPsr
Lp14iwu0MLwfpVLBdklj8k1cIjt3DvaZ2z/PmLdTeR0wYMpwAFmZFK8HZLpU9iJWnSqG2GQI5L4g
iOrEEvnOVfFWmpSETXTXuKhfD4LBhiCz3L3Ahhp/hNkPXk7WSR7NFtF+9JxS4/7PV/X2e44nBne8
xwu6Lsrr37+4jXhwFZsOdYHaNiPvchpXaY23N9zaPnFpQBr5WS8nIDUq9r6UC3luXOAxpY7Q4GHK
CdSzF3rwe7wxNjiJxKwfzdqba1JTRrdF+lYtj3bLyrVZmHQgxqET1edeF3vXtiZ9aOManXNm6mKx
zzqsXCnCA1TDu8Gb8xvK1BnGuDrwDqUfTvE5oobmB3D16if5Gp28n4VdkBU6QGaMOlk6n7UqkZk6
ffiMj3RGfmql7TdrEj4aXNvr9Q4OC61bHaNhVe3gV2id6DVugJfkH1oe18CZF6fw3h5s+mYEqKAp
Q5UGxLEry+c+sZerypJgVOvAUcTHkCBPMtqEHZgedFl89M0FJYRH8s8zL7/6Jctluiwaf+3zN7pQ
gEOG8hdkq4kulDN7P3Gx5nccU81fXT3Zt06m8ZWlrUIhnkDX+V73FpEFRrEs6O44WHzLGw/5wEgO
5VeyBHG8NXVZOttYm/llXYjidihLsiN8IgsfKALY6YGuNKK9PKth0i4EdeKXETapLfAdKwLg4hAP
I6Y5bl5T4pNuh+Y8H6BP2bk0fipOQZ96vNrxJkWWwgxuZ2vc+TWQZwJu5tzbExnyaA9DDR3M6rXc
52kiJVCROEVOgdVmJK5k1YzZwFVSUn+InXZSU12YY+l9UXVBGIPDhzLY9BiagMt3dJtxpyH+2FiE
KRMYFTj6sjHw12wHqr0dEvZyXKISMQJiL6+lN+vWKVKUGusU6Xt8CredE4Ap7ypExD0Jeca2cQjS
QPfixjeVQpqzAVWD5bEwMvsjMmkjPWDw1Rd9rlCBWMBUEpDbGWTIolX8PtIkOmKHh8dtMBVnVnw5
hkXZ7IYuJd6FELJnN7czAbKrZ1Z1Tgb9OSzr8TOvgYGaxXRRvYWu6vqdo8R87nRO9cSuauXcFzL+
Prjp+kjqxBg2VTYX5wOY6c8siuQ5JfPkPEAnSnHjywlvUTc5P7ya7ywiESnuFMnryNj61SOHtAN3
ONNyWStVNXmpwzS79xof7lOABKbfDUUq8wiutr4sA1m6hzHj4LxRPV7ss2RUNJMzKEk4eoucOgER
qYDH4943/A0m5PkZ6TXcA1mVhJVj2rQOmS5KAmX9hTysUiUrzKVZWhrFIDPBFzB5hkuRZ2RpJLnP
1jy0G1kf8C2RtzsrF+stIXlslCod5lXUQpEqI3J5h2FLmEpc8wCaEINEQqSpl4++uTGFn371F9dB
TDQ7pblHz5dcCW0uBywniFMMkeefmciDh3AmKW9aNoPkL6Oa5A+CVEC/DvE2a7y18txqXOdsUjMd
Y6TpsEaX2ajgh0+1umzaYlmTMddQtCww4+/CS3BHOIUZFNtEdY0L/qUyeiJQ2/4pRhbd3/iIJu/c
yUZxKeNspKfLjUz2hhMAgGuLDB87TG6BU9Vsg20pMhYaaLey2CrpsHUqlwBFVdYGZrXts3Eo2GWh
esBn4/nVjk9l+Ay1yhK7cokDfxe2fhVcFXOLaXqWjZ43eWkRZUpAD8r3uA2+JxK0FHigMX9e/MK+
qEwZPIC/R1dnMSPNTVMUBsEU8WKrnZIeGT4FPlE/soa2u0er5qttCWKu3fRWkDvUympW6BIkHhva
dt1gZ5k9fMqGwkUFoBvSACuCc02UBPX8AVfh8gm1NstOMtrVWZI3C9keA1mBfiZcMieFB4EJ6Yhx
m8cTBysimlF35bC/l01hd+P1MBsIZWXbNLee0yl80+jqH02iAp9cW9nX3CkkJV4a5J94AONdApHi
3s5IGCBWrB5nTD01WRAglQW5Wh5WuU3sTF24mUIrrfd2ghwn5DTr46qnixB1+OivPMddnsKBrRe5
HWvanTOCzNgUxAWaGxh6JuEZmZbeZhwDrHyz4JsSaaCjP6ABZkQV1jnmAK6wJV14Se9t4bSP1Fvs
74QzT8+TXw0o3VKM8T5H148iV+FnwxP6Q+LEsAmSqjY8tNQmMpxcJAAsiP7BFW2CMS72xK2YtzCj
MML2lKCgefhkOUeqFZzDsqSzFiw3vvGxCeyeT19f6jMCQPJHpHHWT0qx8ceSNtq88czJuyPjGcu0
XBafvhp7bEhgPLktUUiZf2Bb35Ldpxe+kl7gxsl2MU35S5vsDnEep6jYtG0N+a4lEBfRed9hQBmZ
lM22HVTRXHSuq7+EKKXdHYBBvzw3qQF9kXlYEFLZpUNPJphFqv0cpMbDbPjuzpCDkx5g2eMgKJcw
Dzd2XZefMLHDboND492YhizLaKhaeP7kk8BB94gYGKIqwBy/EcNsYdKBhExK50SmoSYwmaXfTRWe
HCOGaLmCG39OtGzqyG344kbzItCX+MoNx/N2KuqLJWcjAXoQz4+mqfLT9Qg4tfjWIFM2zXq4mBBI
IwjMnEZGwmqCGyWaDF8y6sYW2kfrfBUGCZlbNkNLg8MWeAi6Qm98KpSXnWtAs+NG/o5ZmUbLIHik
khDZbbv4EdAnm9FATZTlqIahQFfCUmhJnGq448i95FsGh1/fDm713BGpoPfCx5R9rWd3ds6TMvTO
kJvA6KSzKhwWtNJ9Jp09+dAvXvusM4Xii2CB4lZUvvG9cbDtUEqpsWd1Rgt1pUeVTdyiKFFXUiaW
LDhhfu94/fShYpWnm8V+nY/C0K9UmDiBKLLIkgg4TiML509fkx/VuKQimXEaDucxvDw8vbUCpKPd
2BBE+eWCPeHMgeKjEBbhOo4BeSHB1x2nhDMxo8aIMGIypdHCmzYZJEzNzVRigMbFR/GcOORl+Ow1
MXuKUWYtNTTaUbvSc9WXTlo5Ucm+n+R75XvpY0YS6g8vJvACtwXbHvApmf1DDL6+dWkTkpFrI9Te
CFd5t2PsW6yAFTq+jZorM9g4NXcwikmSRw9MtBWVnWVuSUjwVz2bDBz3S2pk5KklXnC/kDR4P1N7
fXCsVLiElrQUYTh2hfjSTZKVdkE/jW4ErqC97M0c97kPPOZRzMX801W6b7cYlN2HCXHlQ4gCL9tQ
xWT9W+zYHzc+nLSblL6NXpNx+/hOugqRfuG6/brDcgnt084CWyJB248NknAua79urK8N9gpI6/J6
/fY0arz19Zx+rQzsjX24iOvAdrtda5V9emAvz5qidUdsh3BMG+ufHlE5yrCAD8OffLUbCsbbdDKD
aZez/F67SFkJGDIreZ6bogPNqWcS2t3GP7DIZPWBAE+BTDYmUGwDl5GEVtGI+GecmtUdwZH4ckQt
0U8nAVFjpl74TjosnxpKnFEBUMxnuWxyeBDhfql6I92LUlvWzjaLYmGLO4S/rE6uGjJIDMWWzLRV
ZxpWvXVNEinp5W0oIA/WQY/A3hwWzFnzErv3dTmWn9qU/2tf8MknH8Lo+qeR9Cq1EZ0vq8sgTuYl
Un02WxEmMvcH1oX8W59NVUbFmGeyBYnZYbFj6YRnpJN63xPw3UVj6/BMyjmAKB/2YtVhZpQDDG+p
HkxZuWzTRvbqO3ekDr0jgSx5bDNtXdM4Xr5OwVR8Fn3tXATlkKqotfUMX0IFMELGbjh4E1bXjdUu
ku3PPM4Hj4JpfOaM3cPY4EFxDIVHJCvYbB0cZRs7zLDSuZ64ObeDn2eQWzM3uOJ7K1ISieKOnYeL
Lcx2zvKxmtIN/Y3mrl3U+FAT6ewR32kSZhPoov9eiWZ8msnDu6uYVCVAih7jvjENpBoThNtDu9V8
VDbdbJkFlo9SXtKJiQ1yVDqqD0SGK0J6JzH9UGXPdEhFN6EF5mJ2bdeNTw41RWMDwdH+Mc0kWhGt
47TkEc3QiUKnj+9RUzd4Z7u5+EAvuvzlL7mpt2jyxJfGdsd0Z2RWbkeJBSH4IsunSRPsMk/6TOEM
WKXrkqisRoLnASMjC2BU5SQpI4ZT722ddlKChC8Xn0dKfvCVMMXAjBpjF5FgHWOQWcoYx4LMk58U
s/wx4tsLDBor5PTFUzlBIL4241+lNdrnLiZUal6sR09rN+JD2gPROOcp6B3rO/DF1Lanz8ivQCyU
XXUTJOVASJfuxYFwc3KVYq9w0beX69HGXmx953SZRcWV+tLel8GUbglr8q6XgviGiB0hOIRRzgI9
4JB8T9XKqRCICL1tmCLw2HQi4ceFVjlEga7zYePZFWEnNiQXwns55Ww59OhfS6GMYQ8S2igjBCJo
p2Ud+k+AlK3rWcvurhtLpM8xNwxvERirjfTi8Es3sHTg7ux9azNOTYVO3Esr9MPJYHxBvwTQKJU0
wPeafO5fhV8bDzIPEDEvg5+RNgSAjp/kltA2wd/B7grdBFOw40Dej/ycHdyu0pocUqNy6wtX0bbd
K3dgHw1ZB4l6xV513QkKNt9dnbrjtWpdktW9ZlrIXh3S8KuwVd3tqMW05GOHRnNDfETYrIAqIuxy
U7UfFlZ+AyZsxhmzmYz5qVcOVBpsg0Qs6yYPHhS0bLW3Ujv59LuA878Sy/+DzOBFLesNW+H6249v
ybfu+Zt6qbH8/T/9I55zzf8SPlADH3EcpxI0av+tnSPTBHCgA50Q3DBFvVWo9d94BUDF/LfMGqrV
aNsQWv5/8Zxhwyqmd4uqihNl4FHH+Bv13OuCIukVoIbt9VegvW1Tij7qKwZtPARWmlINT8vpHCZd
QzBJf0oO97rgjBp0RUXAbKdkaYfrNb8u8AUCXM3EtigaXXmZmvLTOIyPgzvtOCGzWxHdfKLOd3xZ
DMW+KhTcbxSGtL5eDzg5FctXgkG7Z/2/Sec2PoTs7k5Us9+MYqPE4JoolfJ06c++HiUvkkrP+ayo
sqQ0j8zOPggk4ydURa+7BNw8m3r5yoYGCuS75nEnGuVZAEmffIeiAsm7rPvcKiHML7vCFPAw5fnz
MJXqxKW9rgGvg8LYt5m5ZN24whHrpb8oyc5LkvS6M7pI4GrCBuP1e59QdlK/7fmqMf12++K1+fhP
AfZleMjrEvA6HiJ4hGA0BWwzsI9Vi/48m3HgEQsJb+eLT0MfW+iMvS0p+hMjvX1oDnJUNFFIO1CL
+kdXFs+qsfOcXLXaTacLDlBFZJO2/h+MYrsWURBrq4W++ev7NxY697Jg6KNUprK4YBcYk+QXym46
MdCbVwud9BqNxDEf1AoV19cD5QIm1ZKuuarrBxjPXHEAMeVGQZw5e0p49q+u76uzv35abgiH1KOC
zmL0G2T+YnaYdG0J6+Fb3Nui3nminvZ4JI19LdvwxEQ8flwhPTuq9fRrSXtAieS8vj46Z96gOXBG
uU5wTTSBw7Esrk6McjTdmXysUMx1FMkBiuXfspQXF4QVySRpdyEgF0XZWZHQkrJxrD5W8V/qc5HT
I5VeG2ACFYAXvOmukN5dt9NE7Lk5zJdOGro8r9C/AIzXnMsiLU88qneuTHB+IqCIB4YE4Gi6y06T
lDZYbIc8j4OSCQY1A7omy8uxHA2OBggQ6xN38+iZcYnwcJkY4GopD/krnujl4rHmVHZBARHD155x
TnHnvpBu99cXZnMDfZwGHFTDN4+M+HXZufQMI3/S3XliVuJ8KPt8l8YSY5Z21IkX7b2LWhcmNM70
+vg0v74oEazLfWXAJnWsbD+ADtuVYWL8B1eFWNWjzYfoHpHC61FqB69vS7kSjDkIvbg2ym2jbEIO
+6qLsGVauz+/ye9cFV8wpiLPiziw46ui2zIsvMwcd+IKF1YgKEWQtv13n2MmBI+I7QX/rPuA4Oje
hXNTju4M4F6ClqZOgPikGLpm/+drOfqGrKOgyECRyPbIQkx3NErvQeWlwlFGgUqxYfGvuw5QxaZ3
CGD5+6FWewpNxNBirh8PZRMhuUBoi0DleVE6iOm+swjKDoEJnpDvvHdV3LmVpMXiYR6/wBDkhrJd
Qgo5XvLQDvF0OVK23rSzHv56LmCNXsOK1hQMPslHF0W6eZ8NSVrxZUywF4/eYEAtbPz/4IJY1V2+
Hy4qv9/KuxdrbUretu6xCkZebnTXi2Eu1gd7kJT5zDpsT+ix3s5vdrjrZ54PvRC8WK/fJ03ZKOD0
XBFvB36Ft2u8NgmPPqEDeGeUgAhCKtAstAAWjt7aCgKCO/OKRlq1aodN8UnMpX9ier87CC8S+2dm
OgEyry8lG+k7xxaDGENdkk6kxA0Qb30ii+Kd6Yar639GsV+PYrcJIOVqzfOOdXoGspJyZy/pm9ja
v//bl0iwfaB6gJKaGXcs43O1Mc1ydIrIpTgMbiF0KTXbbv5YBoNx4gm9vSx64SxwCG09jlvO0RMK
i6KwtaCsE7i5uCx8v77qdQLNgeXqxNrw9jkJjD98m2w2J4x1dAd1bBO/3jBUw7q6c9Vs0A6iNPvn
m7dO3P/RMazbCAH5n3UbOB5nuGPfTZ0TAYhGiFJ+0ibjtT00zRc83EF/OVJ8hcxjG2VwYga+HZPj
B+rz1VeAgs45EhJSzqps3SQglCwMzHFhkkBPBXdb4q6KhEN17M/XaK1P5fVFotBAt+VhU7Q4iRwN
uNbOoUzCiydfKe6gT7ZhcvDCFqxfH87BZ0N7YbGWEAdCwMe+m3fo/c0nu2u7LzT9Ri8C9wq5DtAo
JXwvTIcbMYQVBDM4eeVBtFln7AeBzHch0fqET+DtlEM/wzZ5PfRidFsdeC93QSrvksRy+BzppSJ3
p1zGruU4sMTfjTKGOfLne/XeaB6na2iMLHfcstejdaqk/kcZPNK538/7CiPKJwUDUOE/J0j0xGjv
zASsO2aAJhh7FLvZ16PZcZZnQ8X3T0B5J2gtBc9Wj2VByNBUz+g82kbd/vkC1x95NBcsOJRIktiF
Meed10Oa4FrQK9Bj70LgPIP3c17MKirMdJtJamJC6Ps/D/jeNfL2Ut5kw0JixdGAA+2AzpB8DkEw
GBvSoh/DKbuWZRZHRQmT5M+jvfP8Vicj+5ZAkOOyRgi+nC1OOTq+oQRxCpxSsOv1XftgzLI4J97b
OSH5fG+s9XOIOnk1KR6PFbT0a+YVHeUG3bSD7WBcVmMC0arqlt2fL+udp+avwVooPFd721pNe3lZ
eO1pLsUd4RNh227hEfuf7KAzwX8FNEFEne/KeU5OfMPePjnUXWiPVnApQuM1VOXloHSPCeTNTN4F
yMLX3ULCg2tq6zzMchhPOMb2f3uRQbjuLbjSkOzD43XRsA0wKgFbtEFP+hCMTZZvhkzByUu1eZEj
Kv1o2MBA/jzq26eIadDEIY3Ri385FlJ3YhaNT8czUgQPHRa5qn0K+GdAwE5NzoAb9vrdY/1ycByt
ThibEvbrG0qPyMdX21ZRbtfQrJZZVB9lqCCg0GOsP5cA8O6LDo3tJpuHoTmx2LydQxQamK/Yi3/X
h44WmzLjW5i1EP98pfrrZmUMIg1Jiw08p/yDQbj9Q+xW7qk9/pvvuKAUhTaA9x/rEyvP64suaEfM
NYyqqA2r8Hyiw3EVOmlw4r1/bxTWUEH+jmOb/vGythCAM5sy43yO7HjrF/CFwiQYTszQN3NldWCT
ZssdDF2Lb+nra+n7SY2Wy97RUjO2WTZkSJB6Hleql/9kKKopnBVJyLaPP0TlMqi+cmGb2ZX2zlAv
TlthzrBQEDUc/vwGvHPv2GC5fIUEunXXXf/+xUmisrIAWA0sH5yWa5ea1QakaNn8ZTWZIh53Dx/3
Ov2pdh1vQxA9DHlVLxyMOg1pBHFA+dULgAZu/3w9byb673HWJMJ1VWaX9fp6SMxQnZtgsgulnbWb
LohHg04f7b5isozzqTHsbt/bc3viBXv3PrLueVhk/dWN/Hrcwsnd3KuJ8kFHIkmJNvJvLriQ7D8a
BlsXhz6CaI+jWxNcBsr3dBVxABlAJbYwkCKDctiJaXFkIuPucR8x4fIy+Qj+/9EAv5gXhV+AOCbl
JQIklAQzcqXkAbUnUj23PMeMSw+Z4k2t4fnIYDiQI2SfeAneu6MvfoNjy01YTp0/eBYHwsHwxigY
vPpxEMu/UBT/Ng731DBH6zLG8WnueLkinJjTdRUGnxwUBCdKUu8Psi4fKKfX3f/r2WGP4wJjed1r
0dRW+8BMYNZXRmieeGzvzf414BGP0qrvOf7I1Cobi0HaFWYA5GlaTNZdR44tVSl2fATl+DK+Qvd2
6pDx7uVhSWJRZLdHrfn15c2D24Rmw7DodCHcpwvxEiVEiRPb1/dWYADmHIwo0luEWr0exhtng4ol
+7vYdAEDNjO9cL+nzCK0E5+yUb69Jl5mCC7hWjvnbTjautrZIEbtck1Gq3vUgSl5a7CF4Xf+ecF6
dxw2kRzi8QXynXx9Ua7TYsNrWLAc5OP5phtFcnAnlZ3Yz729d5zc/8nhZBrSa3s9jN9MorUF+i2n
m5EVLnAJxxSBY2A11YkrWifzq52OYEtlM/voHVJFFEd3rpyn0fA4SkYpXvN93hjy0KKmukmJNCGh
pupO1KeOPNasVT6ndxwkOH85UtvB0dqbu60728YARi0Hi3YDK9FtvpUc/xVnq1D1t6glzcfa7zGU
FK1f2p/9fB78c/YM4Mz//Djf3OcV2085BveHy27reNVStZ2nbTNO4Filsc98szqYFDNuU8c/taNk
L3B0pwkNQPBMNxg0Ax3u401zLOs67uPMj8qmXoMx5toYQ/iTQnRfaqc1c8I3Ai3RQi8CIDhgNZ/k
rhs1pkF/EHw6crI7weRJYJzZt3zuVL3N0GOjFVka90PJSevOpafoXhSTOXUb1Wpr2s3KB+cIMMi7
nGSFMFMqx5siGxtx8gkoqf+7O5LpnvrnwnbP2dm9GMEAwxaHlLGpvNrk0YSTTVBV1lDuu4PsL/oc
lcYUx58rswyBwqdiKoBEFxnS67AcPATQvKyQxMyF6G4UMZCkkRRllt8632N7rvw5mgnoqW/ntDB8
tNuEhRA6ZAWqogKHzqarLtEZMgmG3vJytUH96TjXRJHG6PoWD0XqTjroUK+qsYghjoehqqYMZpdb
L7jJ8mUAQ+ka8XQB8KSMoxxl5/TsBNiIqfClUrubvJ5GJM0J0U+k9ZhLlT86k5OSBT5lhAHfwc0J
QxjjqnY/NoMO/b0EZdGd9zxgO+px4Vs7rxUzideJgF2/1U2Yy4OYBy/8UCxIgSLdjVNLxpmU841e
VGl8MpLK7i7jsUexBV3PgbmYWebFSGQWYWagmOuf0o7nn3kzGPbVotqii6rYxLjLAlea154ocnWO
OEYP50nSkCTZgdz3vuTEKcB1HbUXRH4SJz8Em6pg5aBCbtzkEhL6paMnqKhbioFp9mjgFQHszaLc
bEYh1Pxczw7d/I1jAZX4yttWxNtYunV8H8dA4i4stw2I7yrsyX6qJivLdw5SUe/bpFJQ4pRAsgqi
7Nzb+AaLugsQYadqMgkD61GLCwPK6U1d2FLjd5OmfyF1Hf5SWAF/YmiBUAp4qUrOnMFMSzaELVJD
Xfix2Ftta9yEDrW/leidTQ/OoGIrKjsBWJd0XVf9lFlsPjlO2vmb0uN3Q4TZIqheAPPIvSpqfWWC
AwavamM+eFQ43fsNCv0BLEms/T6yEHlbG0sV2ReE6iXxZ1gGyEeDKSi3A0XGAZ1v0iS7UtQmc3sp
fGebmqTYWyPso40bwg3GbwLRkUicKSe52W3ym67PrWfT7ops24zz4hx0YSAWjcl2P3fNQXeoynxz
ihDWNSIqAHB6W6KcpLuvW9P+meRkQW0DJP7jYeEgjlLPWhARx4j7nvy8csR1MgcMPC8eKTxIQLDB
4EyZmx2Kbuuh1WgGtyRYh/rCb13OXCotoOcF8WzOe6Hr5Fk3HFN2drUqrGvL67Fr5G7/KWMzPEQq
MTQnXvjsak8BWN53dWPO1z6mgz6SOsXWiKa+D8muH+GzfmgbE3kmXhYkk2UVpCZc9bGKr9MWpXyU
xH3QXeRySESUZLnzsBTo7R+XzKt5GHmez8jCyKzc570lPrHwp48tZrI71m67WGnlXv4JkW7NckM+
ynKmWTN/KVP0T+5IkNQlRYP8CXJaVl3Oph6KTdwRbrRlDx4bKEmL6ifkUOtTOtKoRposer1xE3s0
DhTRMRHpKW68r2MzZuYtijire6ywb9yZyuhvrMWieKQNnA6XrEP1zUiqQwlttQ2bMxeh+hJRC5L3
bT8WZdRURvBrnOOwOZ97QggOYT7Y2VWbAiA2UtNNDtixSuOAJij56SCOhbdIvJM+r0JJWAT8cGRt
KTvGYG9l2ECvYP+G1gW+GffRS83O2xiDsL/kJgf2YPXJGJKXfQqyizkxg0s8UdVy1Q7EOW47wrGM
XaATp4nA2+sxCuGJQHnWTed8ROqZWttCdhX5f8Uigh1BnXr4HtPOl9dd1fiYYoZ0dHasJahYY7+C
F94Z+XJLrIXSX5XZmV8DBLHFJ8ROhXVZdlgjzmaxxjRhNXRQMA5Wb0fWAG7/wFoy2nuy5FobCX28
ELmWGNnsRp0zVcmX0pqK7+0o7UevbIJ4LyyjQgbhlBZrQ8Y3QO2gQoySeoyTyLvYQIf5UBaOCh9R
AmbJwcf+wdrdcBTZVPBH7zCkmgJ/XCywXMfEbG84FVUqMk0yVLY+kux0q6CsxtsaanF9Q1pmWz7i
2IKpTr5qsFz5CYKxT2nfNoRdti1fySIlwHNb0CYMmIg5TuIwJUJj049YaQ5qZpY/GUiBvQiLy3Ah
jGTS52Lh4e3CIDM7EmdVEW/CsJmLs7qaluaXots/c2Yaq2869f2fEhCEep4KbSF9GpES7DKjKawN
LlXJJgE+sPuZZWMNbBni0gxvWa267qwhQ3y6aHlHnQiANu5fPGW9OW3spFTxoy09mUG4H0yLyR54
8xbAcqAgiRXJeFdYok3vqzbuBU4rwKsLLo1BVLsAOmv1EJhYbvDsAb9hliy4xK5VqnVx0eG6K8+S
BIxqNC6BgMtKqoJUj7UBigphaL9UOAuLxSF5tA/p6n9z+6RL7rKxrbpnB/00r1AWp+4HWSXBT9HE
Ix97M+xRBCPbyCDeWPNyPnujke2gFrviEBNjU6AY8ALucFQ3UyY/szMiBQnHdD36Z5NXWuJBFNiv
blRFLfHRG4ouuZ+40wPUMalLbCCLtPa0F9PxkCezA4rXGcpHDUJhvptHpza2XH4uv9Nt7ZMoLGYx
wMe1pXluGsGiIb0OONat2Xcu3A5R65c2JRApsi0YjBtgWctlbi46OEPaT/F8ssJaRnk34k1ikSDN
TM2IuLdWkFntmqMM61i3mmcedaLnxdyQAFkbX6uqMPTBSmWi94bJCFcCNoy/51xZWteFldWwiOH1
eBs5mrm9R4aCxpt0JHv6iN+jsD+PnmN8kGpoQFbRzu2f29Ac9QeRzA3VFr8QVnef2uhHNlWn7X7f
o923PvrwAoOD2Yvwm9GbZgdpSoMzFl4b2iWiW3TXOz5PVEQNI2+EEREJP5O20Os0ML+1yUxYlWwS
4mesuZo//d63/6/8Fvktpeh/Tzi9yr6vNJSfdZ/18/mP//vPf/+vYDP3v9ZDMPHcfBmQW3kUR/6h
Vob/xR/StKI6SbU+tF3G+Jfy9h/wKf56NIggU1Yn+r9C1y1y0lCUwtihp/f7b/9Gdvv6mInbHTjc
WuOj3vGbHrAerF9UqDpStrtU0fSeRgjgYd9Nwy6ojeyjbyXq3lfe9PHFffn4zwn23+srKeohxqKw
gIKOhiQyy/Xo92JAl71U4Y0pgSB4kbbKEsa2s43vI96mE6Uv5KGvTnYgIHEWUGUGELSWgKmivx6L
4nKZB33PXrudbRL/ypZvrXnfho4Bvpu8EEgT4JNoNFg72OEm6MZtUJmFKq19pbxlpH+RpX2RWRHR
3snZkGVLSOozuxPcDyQK3JYewZy+EdtRDJk+27I7Le6HPnBhOgeT02+NwSudK/p1pTxPMc2WUWq1
Q7hrjMpqCB1W7Ktw0Pl0k/2FNv3GNqdGntUZ9dc9K2xXbquiiDFHiICUog6HnvgAhqzqPjY4S+1d
jzGjuIY7PT0PdJEvVba0/rcqnxocSUvif0xYxK9bYuSeS5ikGZoaC9e6S2uaHPrYD6E4RPhru97d
LKsj+wYuTnzdLBMucMj4BV74tIdgOm/hrrjYwbUFe/zKrXzlEBnplBqakeFhH18mJLpnHpP6OUlG
q3yqjbQnmlUbLNfEcg4l4cSIzOnRs9uprMsglVM7b1zAH2hiRGEtXkmei9e589Zkc7BgvbOCWkyH
ssERi382W5fRrRzaRn+Raa7ltZsYdf0Q6IZc2U3duO4YcqgyR/Ozr6cCPXdrY1XF/JARV0nogyZY
pN9TXW8wKHmTUaueLQ/p6s6+a6QO8cuZnVrERY6lvfVv+l56VXeLh0r65bZFh4q6lW1KFUAMEWJu
+6hJXX/56PfSqgsMnDlgoxv8GIN5R79RVo9JHlIq2s0tfgcCq0k9+AbspiFNJuxJQL/lAminb9sc
90eNuFp0SkZumzboWhF00zzd0HyY5Z3vDF31scoMcUO6u9HtOysbyTARi3qUHBiTgyRZttq3ym6M
Lc/Rq7dONnAOyDPFicPLSqfYLgSPVmdjoWbMXkQgJXvtV+oZdjlNV0zfOYcas3WSz4OqGhyf/DQT
KzS1qCG5gRuREQZlx/+PvfNYshzJru2/cA4atDAj3wDiytAiQ0zcIjIioeHQDuDr37rJMnZ1dRtp
Peew27JC3IDws8/eazNckXAKZGw2BTnmjvhoCcw98LrQbRSjKwcsn5slcPKDpVh9xnpHLAmCGx1b
XokFATscZ9O4oZ7I+lKGo9qTGmpH3tB/6ltX1bzgDc3XObM4PhBTAk9pb9nyyNuNQ5Xouss/rS69
1yZ3hXnjaqVOEmbJFFFZoM3wrJiQSv1Aco6UbZ56bvuty8ouDzRWremZPHhKPM40+s9hommZEGC+
HIH02Pqp1ah/uvQUUGm2nXoa1UaIvX054C3xBcnJGTrOqLn1jpim40ZjOdfzHrO3l8ajyFpjP6CH
NyRBQVWQYF9bOImDSw+025Z1LHJnBVNhZg5VMpyNLt3Y3VDu6nnS8W5Ri3wA6unqOyIQpC2JtQV6
YmljGdyVQRsMh3aq1VNJwiu9pjJ88fdOZ07GY7rYXL6JVlV28UNKsVA3PS7tkkUA4QhcvS2Npl2S
r4Exj9eu33AW1ZdNyw/rQIcIJyuCiaHu5robWQWFrlccN/TsqJl+1e1pZci+GvxAG+q0UxMUqkoK
AM0gSy9NJVA0Fqlvj7lRzdnOcVtNEe5sunO5cZqE16KcOZnryZlj0rtoBJySpuWRq1LBp8+czH6m
0mwhK2WMVUqPhr0EPKLfsCTSyrHvSSAWG11Vpm08iMzYfBj9/rLK94yMumm+GZRfBVyXIHcANaRx
3eJNo4wPtZ2uIDlu/qS+UuS+ofOj2RZCDp+bYdJPnUbcr2O9fC1mNtTd/52K/jjlsIH/09v/H0JJ
j9PXR/PnU9Hvf/8H853iVh88LSaSwMVWdZFl/6h7Nf7dx2+M4YoTPJS4P52KYL6jieOdwwyD+eb3
oeyPYxGnIpqwSaaQFrnEezzzXzkW4c/4y9mB3R3ODYesEN/wsm79+7MDXvVy5En5yrtgcqlAQUjx
o5SpX++v/KZOve9U50bNkAU2Zq13ZAsSKeRzm5oaSwvpMOo3KXaEd4MSw0ldE2+KKjugemg/2FuV
R8DjrdG8sZZuZe8nSGlkkOSxBVI1BtVvOJR1NxGhyzGPxpoY3aG4niQp3HgQi0VV0ZK7fOlJyxtF
Glfq0it3vK2MjAKu4dIeg1546aiWazOMO8V5rPQObPYtyIRDRS6e40vmJphGsGw0y5Z3Yc7TRZd7
X4JLjJhblpzeL2etUtpBGJjLMtSgmpyAMacTpYNiNWn3BFczwN24/C1PWsc78qtosDFcS4ds4W4l
sImUIogsk7g0ecSH3LtgMzoASC3jWm9QyFY0dKBs9gRjxpO9McYtV8gYpX47XjOvbB2KNVV931JX
6pEYbNn+siR5xtjiSXTpa7ZSr/ssJhTkGxf9lQpdDtCc78jIl07YcfbBm9cYNF2Edee3W+jZi+8f
x6Hwy1+rtBsi4rmZBtNZH+qpTDSVyQtQoCLeCvJdvmB5JdbrI1IeM9EQ91xSfSE0VlXd3dTNvgsO
w54e+ZM50/Pg5aN1psajLAGKNBPJYcb2PO7KjSS/2S0UsEzp4NLVyUC+K9NN8eOZePO83/CZfk8J
pPlFFSq+mtbv+yqBUm22gOAyGqVGunAaQCRDSoe9wT9MBTosvBRpoTKvyAAhFJ90Ojmu0l98jkN0
TLHXwWjhGO1o7fKt9u5lJi6dLSogZ9pInIgzzn6fD7NRC+8uJAJ+YaNb+S29udmCF4PCNY8qodG7
dN5as4OZkJzgEjepAbEtErCnWE1UIgVwI6l+J67ampN/y0sP9SEyfQ2WXUnW9AvQB11Entswmhyx
hCzWR6rKznrVWwmIECSB1oL64nhKCLiBaWQVe8JMArbBSHAKDtSmZLSkrWXGlIdat8i7naCG1JeX
IgY4nPGWS9It0nYoQjZzUfXRWgftuqdiCtzJkhXZ3WQ4AxiDHmbUVtAxGaaBL6poRcKcQrW6OYQc
Ti133LXLD65cPkalAxnCXsRCI9J8Nd6i3fKlzYzNbljMoudwP68gsILJat8Ci7BvIidT7BWaqx2n
KFPvTe3qj5RP2u+brrwfbYf4Rd7Xaq7g/0jjAMieJlbKNicvRJTLfRRvPVBxNrmLzV1ScLFVsLQ5
x/dkbciFj9YWdxjq85M36mwXfOXKIwgPuYQoTfMDHar9a8WhcsCwnyFmtB6NMFFDU5IMvQysRmfz
mAGPsMI6aXWbgsJ+07adp5zKf18yfSQGMtiWWG7BSfjEktqUKtHQVHWXhdXiD81ppKhl2vG4Wq24
IEg+PkosJtV1k46SZl61yTqA89k42hyabmGTni4lbYtUyEIN3V443mjZg4YaRRuh1imxsLYw122Z
IHPaHao6pxhIYYPZQ66yhMnhY95ahFszGDIi095c6voco8ga/RG2AmXCila5nPJXA4ofVcv2eCwl
R63rdcp87cx9m3knZUty6LEKgENFmic5/Gim3lPhM/oz+yOek7NMfxKKyOb3JRAYOBwlJphpgTS0
l8afCxNYWgU9fnaptFlW+kEyG7nmkzCKv5XHpqCCFS0otXq9OARk8tLnTR+c2zyt6aIZ8Vo+Kx26
yxUSnG3tTXfu+30LIk5361fz96AazBqrspoBcluZYgEpZdi5zuaUC3orp3J8oZa81CjwJUZI1Zxr
tMcsG9jpu9wwaIgIxphwt6phZICv1YUWtB5gQKyBgh1bPDNjx0i4/CGtB92L/ECM974xOHnUT4IW
UoLuxbIPyLAKSopUfSPQhDmEMXh/+DoK7o7WyKVhhM3qm4FdHG1kjLQFN9XlkgRzpSZQVRbdYnyb
qb5xOlXAKUCYuLQKWoQjiJ2VN7NlbLxQB4gcxOuxtt+S0hDrvtNogNuDpRN3QuYA1YoAXNORtwL9
g7o7dt/sItpXt9m2dRcEhXeNEN9ek0/vLpeGrp/qFONNqHI9KA5bKbaeDrth04+5O/AGZY4rzAtE
OW13nibddJdNlQvcpmjnNdtt6zh/aLJuv9AK/JKaD5TbXTEBdgxFEVCEbOq2QW7fpTqIGrNBWLS1
MUsoeBd9DD3Lp6u3rAfRwTfTAGhQvRhAbQtqF9yI8p08ZnwwzrnVrXkYeI5690H70GveBxmw5QZJ
lwJPBs0QrftSWeS3ZNtWKuFOtpdeqiG3ratDh8v14MuGLe+QFSQoZN7KZbdm/K8DWyj9bA+NbSbS
s3qCQwzC2wE627g9uHAdXBARlsUSBKT0iWtrASMWLBz5+165j75OciqBGZSBg6k4R2vTuJ7MitVZ
zKBIwN9q27m/mRrRnyAxPVTdJvmStapugmCG0+1ra/NRT7iKlTa4frLMrqCIHFZcY113uM5yas4a
Y31egTtlcTvkQjuIwTRvSTuwPh/oxypuq6zcwOyNKy8BziLZPQ8V682SFGMe8Bvn3w5/cD7burDM
15l06PTc+EFAWadbyCbqtSAzT/5Me+++8WbYFWDnNh5HAG+pgLM7x0hGt+5a7X5xwJB85SzhTBW5
o2cWESr4di363PxEwEgfO8umCJKVjf5T0IqOT7uaaCSTsqsnOtxK78GcLZzhQvXe5R2Y9U+uMvSv
3p7wsBIRQ65edGtDoOHK33lOTQLOHypzDDOv8T5Kmk3MkGOdkYWIatZZH52SP/awgkDSONCohG0l
qIyaD4LpGyIaA789X2epMWT83Vr9uYeDqEJPXipjU/T/Nta2FmCeQjdIccwPOU/mESxHVBhb91n3
KTsmoWfjBy2Q48ntrexFmxv5YGTuCoZyLe2CB56cr3PpgJTjquTEZQep2yQ5mskYY+MLjgNsm18z
5KirwRvFL4ia+isNc3aL2G85e7di/xchWakulH7am0dg5/q3mma2vovTiR96roZfSCBSvHR9gXrR
6W29JMFcZubbUpn1/IQOBggDHtDUeHsz7w091lgzsNn80+zyT5TLv0il1gU0zsTCjoedKtvvv6iJ
wdw5ucYvBYHDlDV/CSwyCeWliENeOcIs7Ob+X+vQ8fAy4eYmsWgRgsdb9lcXEKZWZ/YHGjQ9o6zP
ttX6e7azuEeoS0vKah6S//l3/HsvzH99P49El3VJ3bO5/ovryNGWgvcDlD+5pvcur96Iz3hKjIK+
1FQDNDkudCyblLDC8Fv+tw6av+q1F6J7gAD4O6tCVv0vM9dWwivMjJKDtHT1JHBHmiPN5ut//hX/
YbAj1YCgztx58VQzg/79YFeMbZMtPNdDbUb5bFcXnNMADCCBjyjR+P97CfBPLpl//r2wVBE3NUlY
Xy6pP4ndiMZD2ufSZY9cB/GYavULEiON8EBuhv/Fv/3bz/w3x9jlb3dZLiBqMwKjrP+eaP/0zTSj
w36/tC7jDU8fd/VoF1R0gRz6DpxBDcMuoXFei7ul6E5ebfmftGrTuW51nD3blOcC3Xkvy9KNHy1s
otMGyuxf8wP+8TN6lx4qLGZsHy7Wyz/9jHPKwrtUfPiF9HEQzXkFe7z4Q/n/vzXUvxkXK/Z/X4H/
ILhcf1TU7P1Zcfn9H/yhuDj/DvKHcMhFdCGGejFj/pfiYl0q0jiIepiVYZQ43t/2UBo7KogsOAN5
6hEzNi8Jq0FOY/af/6YZFKiRnWWZw39EhBb/8//7j7/zDA9/+d9/3gxdHl78+f92CQN5ciAS4BIl
CUTLy++f48+XRy1wm2zmtoQcsHhV4tTotqsBgv9OlEL+yBqG/5DfQSWZb/e7pfKdIwDx4S4PJhek
sFmfmQ2qJ5dFwW4ptf7U0bPEdEqryRAY9Nm7KL7pNnCOsPEanVhCySP2AZYbQRE1qjv3rsKxUlOe
Tpk1JQ5wHcXDuDUJPxxihZz92FVsWhn9wYvpKz8JJ2mzs0+8jM7tRMmRUrdWvzjxCrTvqAXwVFPU
Y4QT0Gtqnc96D+LRNbRfmhm8TLLcpRvaMueH48q+J4QigCZsUw4PmvfUYvwIMwb6ZAsoWp0HP17L
Xjx13ce6WhSA585hMulKTm2X79+hAdflLrDkzYhbcUc07Ymt+56pC9rcdmhFd2D/Hwf9eqChvYyo
HAiSWQ1DCOX3ltJTeITDFmemHXECvLa18lloCSDg0K6r4Nao8peMSGlnLXQ454ksGWnd9p0l8xjW
o4uCZZnf+jBkbwTlmpijCnKYY2iosQaVqECmjyjxfriIIFoC+phVWh/WurTCvMnKh6bPznAgf/a6
VZ/LwNcSDchlBHMPpWXSf1qjjeTmfGWte8p07b6tnxxEOKfe4dm+DkaJT0upD6i4E2q8nT74Rn/T
lcOpHV+a8iRWqm0Zk1jhWA6LAyWPajReuaIwa/nz2QzGB4Sgq1YxNlmzae7xTN5tzfrde0ERW0Nz
DOZlZoGwfKZqPZQjhEqP87eaMk7IW/2V59PP1HZuN5drCQ8LaRCm1CLXBD4w9cvh2ooKuzkSE6IN
HtospGFrB+K3OCxVFcPvLJK+AEFcMrCYFLf3xW2hpzRmpXNFMfN2ZTaevW+UyoGAiYferXYDXvSq
wEUjRF4e9Ha4wY43hXbV/RST8bORdkz1x9Eqp1OB4kKpK4vN3sDFIkayVOgsd1NZfg+5c2/02y+T
2Tb00hEqkkEPb2/tApMO+A3bpNMGa9gM+bNvj89lMdykrf5oa/wLVjD0yq9GbJp4Ydh9JlRgHeXW
nTK3Yb+Sb7jzUveDupNPe55f58AqS2iKGEHoaW+C/imQVmwxJ4JMQyHMzKgQ41fKGcD0NG569zHv
l+auw6IWgv2Ul+Yy41Ck5s8ys8xTpsG8bxZQka2kbbHQqlNXOh/4J5K+pid3wnu4HgN0xDm/29Kz
k+aRN8AhR1xZjYMA5tsHxpe7OidT4ASbTqx4NmNBlnFSNFbT5+ansjlna1jXx6bfE5OM6q0HiyF2
69K/Gxf7vPKNjj/0iC12ZsrWr5rqxRoe5eJR9Ay0z66RovjZueWjsvtQ9h4ueuS1L+iHXxmgccbQ
mfM0EDm21pBRUx3XLR6R9l2N6kJ26BupGTQr46SkGqMvkNoq6aAKhnhl1gefTdl6mhnzoagCgHR+
OsV8KXOweeoUZchu37ePgWCCe9eL5ncKZqVW4153B7u59QyawN9g49XGIcttkZ+CvjNqyoC9uvUO
6L0r1eejJcozPlqOalhTUjPWOf90PFKzjB9qTK3Pvq39Wz2guzA2NG2+HzH2aREr/Pa4MIAFobXV
QDzHAvtm6I+Fn+2zzrZeqrJaTJQ3ve33Q2e5P1M91REgmoJl8FDMM0/nYutGC1ED2ZqGceQDIjRV
N0RuahVzPBBwqJNx0qpit/G+cfAXTEvYdi2k9rAZLR0wpVXJu41sbyKG3t9nlZ2+1TA/xVpxw/tO
pBsZDa6uPTfMecORNVfsrGP5ir2u+hjgRDRFdQuJRbuWQ2M9SWGlEVa0gm2Tuz5aRmuHVHmMb7L3
m/hix7YCZrpcTV+BbbeHsV3qW2OcuXVwrvVOi9iyHBqzP2l1Fpy6bYeCFI1LeR4ddY3HPAzYutZu
G7ksBKZ5OMxFcTmw8sHLO2UNEIODfWnxd4eko7WiTnjSrgdWl4ZqxogdL93d9fWMBRaf2viU5zkV
6bN4A7SeBKL1rtTM/zEN35tdURNf66FyswM4wIOiYLvDuhIvRU6ImxXDVOSQd20ZVZoaEwUK5KRB
sRS92lvT7Lx75P5DE4mJEQ5c18ZddHTT6YebgQkkxBPZ+WnY2hi5l7LwmVuSfuYHF5uC36Y7XBeP
RFP0EJC59ZSuWX21wG9HXNFCN13uK6wTR7uqztTAjWFuLyKC2krSW4k9f839JKcWjXP4BttPUztB
W3gA+SGb1zY2MDgcrHQlu+15SV85DN7tmrQL996mqEMSWX2n6nWHe/hXP2lXIOhwtQ2XxtYbP3uz
bBpAUpmf66G9GxsnwtocldYUrnmxZzveoLwksx/8yLTlqm0RVCr8iZwv5rgH0Y5IRbFIW+7hqBw8
vf+lr+OdZ9XVbcM3vuzx94PR+4mxoOI5043XY+fvywCQ/0Tn/VNgLx9C3QpaI0P60IK9qo1dlhPT
2656t44nKgRmjku8Sv35SzrjDzju+UXqXY8MbmA9a3xk2WLtPEyoSbt2z6O3nLZs3m6ERnGI3qdX
rrXusNPdjQ5iQhPg3dMWTAcOPK/ZLp627KOZx6TOp928qSPuMwPg3BSKtj2h177Vm458ji7EXicU
3RQcjbE4+9JeE49PoPXyhwEMcA+B1eO5vOj1YbhI9nnrBmetzH551oabW/uEmI6IxYXUGolasF6Q
poRbRjaw4wKY1qncl/n6ozU7WJ5pnOrGIfXqt1T0163MDh2VK6nuhavWfBczHr66TogOVxxjLrUT
5YvljAcXuDiE/NuyGrgN9dTf+c7SHC1n2VudZCe+7FQWfI6lF9v53SCuMtKQbdeF2lryqOdhHDwN
5Ai2Red888xOORG6ux/VS2cNB6zt1Y+p1XkL3gabHuzrEbIWapZpgsfUggjvFf5k90XvPuZa+xmU
Ga/+K4yW+jddC2ezNCN7EPhjsP+IgO5k7bk2yJBTA2Dum9Kvf7SKpYzSq0fuSSzHHm85CYRDOvo+
rdxfbmEl+siRpgsUT19Iz7wql6jJ+oecKoQ1Hhy2PU77ogGniRxhJP6qmr0DWJgzdAOhn0chmh0n
PhEO2g1qGr/yu5smZnke8vs6x2w4O2kIlz1DZtzSO9XKF8fPbyZ672MHCiuXGqMl2xFALtN5hnc6
6PJjsdtzO/o3QUmeFPp0Hy5FfyghTW5RSpg+C1eeYEnVD7sajM2ryueGN+17W2E5Qc9Nk0DNyeTt
0ctZAug39ojfnonTP7AWEM+FEocgP2C+eN1q974y4N1p0n4Lus8ZG9JkZgd6xUaEFO+e/CfEZEvn
yTBguKZ3IxzLadgVrvBizLQRZg34yVw/K5YH6d7g9NunATTf3NEvTp26f5YQ1j2ME/b2s6W1rOHp
tc5X1jIX8dQt284fTXxSplZeD42q4q61n/qeV4zREmHBvf22mcP2K8/5moDiYS9m1wXXUNJPd8Go
nreVJUsRnLytO1I51IWFiZRvIP5SVFOsKYUM3m5u3R3xE8C6Y+LYFQhD6OT324q6jqw5/6iy7am+
RE+09dwBVUzQaCfcSxCdcuNFE+6ZFrQDzXXHfqSxwNeqsPaCKxC5VwVA2Swg4974L1O9/GyH4iZr
7oPJ+RR5fnm5vHaLEWe1n4hpSkDSFpTE9O6TYzTaYXMx2g42xvy0P7ijPKMnXZtFisY3K34P7HP5
1CSzoz+ist7WdKAsook34vDhwuDKRqHrDy0pu3BgvouoQACD7t21vrbPbDsO1vHnXEug7X2WRcPY
Rp2bUl5CS8elrWVu+fAGh3VEOpfrwfCXZ0tne4Mgb4egzJ4CXrI0te57UxwtNT1zEDxN7JZ3YoCu
TEToRKsMZ4IXQrpBhCPLvG0G+ydy4Enx/GLl/xmAh06mSuy3NU9G557XytOlmQONVyVEmFmz9jbs
amcO1SymU7tML6WlRZifbhBii8jpjV+qz7/TRd9NafGDTkkWgNh4GyN/tYfl2l4xHabBAV4zuOnD
WGFtk+/C2+U9M4HN8VYWNBjMejISR0PGdSGoVc1LJ6fgB0m9EaS/fwBYv0RdNWHi12+3nDdy7nVr
2BbMhKmlXly4+01lG7EX5DcAmT+6LU/6pn7OumWNqLyMSEV9TWMQVVbnnYb5tgMKJ7z+0PWdHlEs
EKvWvvO9rH8k2rQr+gpjoMnptPXaexYGO7V5bJ5y9SvdAFNQ3SB5RGB8JJ7UhSxmrCSY5qRbzA9d
lOQFVutLZG4fSidzon6pD1q5NLseRJMlxp3byDmkdrimTnCuz8BdOSXaH7bX8BwJfCZ8Z330N+sz
7eUT471hQ1P2SBaKYDdO066u6A0ZSm9ny/RBTe0O29iDKtJkNr3EUQWrW+urGfqDr3Aqifb1UnFU
GRVHJWakhooS/xxU9q4fq2chr5qhvvcChxCE48X5jJncxidAIU6bfU7AMXL1Mk3Cu0aSo0phc4v3
svT7xDYEdYda1j2k1CQwKdwB6M9+plmuzzy2q+w7tabtmo2pSENdNsaRK0qTycj2CeffpWtGKuuY
zSJI1tw3nwbDbO90Y9OvwE0BphadHVV6Pr3U1E5Fju3rR+waa9yvDM+CuuDuUrVgtx7lHY6UO87z
GRM1FzCWCANMuxr224ZmSQZ0h4L5CfV8zUJdT41jWRtB1DndcuhgUO/7WbxrZtY8Gxp1nOT6zE+M
p93LQOfsnpTHvAtSL983NKuEGKaHo11O8o4R1rgXlqYOQrgO7j4I8hSOdNYuy3zr2SKEpyJCOmyK
tHQ1H5xNFA7fXzLmaAhNT4JXGRkLwrgkvmyQHEDK44mKI0715J54abilvOLVUnZ7D5E7VheZYyjH
iRhUZtw2tBuc6sbP6x1tWusXIqsX9Wu3HHkCyWM6ZOuRJbB22saG2WO0abTqUwSD3NytejAleuYt
L2Ww1UeHJN7r0HoLpgLSofHEj/ngAlH/JThPxTkdfPvGmsWB5cZyu4h6/SqdgKFXr+FGUUfFYrnB
PAmwmylI8pvJKxy6WWLIdqOTN10AkKT+XuN6+Einwd0Hzlp+8iA/kWDIkm6b9YOvU5NAoZS9fNuO
376O8+wEkVm61pNyL/UYU0ONj7XobSiFLQ6zL/OD3tlmXDOqD6wNeWRemGhb0zL/dkRNeB9CdCfo
uZv48K/rBpqOnmrUXFNciYjkzdgqLvoiNagAwx4RYUQZlZtz45qj97mYdfGk1yWfFx7gYh/orbZr
TV08zVhtzrJoraua6H1cG/qZWik6NjZXb7A92nwZpcvx3rNb/T11sukN17bOMxVj8r1HFutieKir
z5ScmhcuA+5Xk9PtwetGtwyxIxw6e2GIranM/moov1rDvLNUFgkxlkf2Ov0Za2d5cjRZXGFn7V/H
ks1yMVnOWcvztA89EbhaJE1TnCy+a7j5Y0dfI/5Yjuuys16YnyQpF14yQveOed5gjtqO1F3eGyQO
yTEFD/D9P0zR77tenFTZp/vMwEiOUs6qbcRnXR9HASKXxd6EAiA9enbpcXLWM1teHiNi5u0fkoMt
sF82wR7eOo1hYpmfXE2Z5KUscE0ec30Ts6Z0mD0asQtGTY9IwrZ7GwEXWwaNCw9SNdle51NZHWp6
W+6BPRbztCJROTHspEoTexzRdH/4rRETECAA7Hvqwx/ly0yLz52mLzbngOZcWeoa5Ak7/7Ia45Kl
+71BD861ZnsP0q7JlBEkXoZ5jz9lnA6yoxcRG+nkXS+sseu4r4bpMW3a97IxLneqysZjnReDHVnQ
RbyQFUR+7nTTwWtW8kgl+oUtYrE/qV3EfGIgvl6n+HvYhla1e8UJ2UiaVUNtrS2TDXs+j93JoAg5
nOQo9m4fLGVktU37VZkbmufmuSl/UXLZ0dT090rnqG2azFIcRqb5LWtrfFAbXiOefgDKQ+ypnYgx
98G/7pr+WRs6DOweX/ck0r5Icg0Lx+bZ86Ew0+MIG5S4nT5dK7P1E5JW5pNlb5ejx+bPR2UbRCAs
T6wnksskzTC1DdeLsIfdRIHuldkKs+cRYgQ7SzEhcm9tBqLKOB4RZfC0MAY2k57M6UTAzZunT6PD
YjYopuECJwTFbZItGrD/zNpPnbrChqQezLFmup8sffnpVVLHLcA5hIG5dDbma2q+Cl7iR8ar7tvJ
B2wP/lBU/BQ4AKvcyfCxZdTgwbO69KpkcxfRd5ee3FXeOb6DNwAmeH9fBZb5njKDBWE34bhlhrS5
2wqizgZP7KLs51vTS3/YU/dcygFhcUzvjdkAhq1RtYBnILIkAz1yh83HW6hQGpfeKutxNPdbL9Rb
QNz8qrJQ2iqvOpk8axlt8neL0rSDqvo3ty7ujGV8moXxi8dIpPgoOZYyh2s3c++1HCxwkQFrY6M8
vPqrxz9ZxesojCrBf65IJxZcS9KPdfwLGnUrDkc2p0qp7cH9f9V5b6a0H1GSjL3o2SEGlXWnFm8N
dSX3teNFQym1Q66cHzQrZnG62eM9OtMdwbBdjrZa6E/WZnhXJEY+F55/RtWj92qO3V1hCezuNTIV
PIIJ12E86QhwcTiZuZN8DWqgh16H+2qXmcJ8F6ukbgQdDMDf7D3nvZv4A8GvSX9a0edDbI63y8DJ
wQnqn5Vt3ui2pMhGNFM8+fASnWLdtY4ufzpcKy1P5ZjA3a2ORz+hLSrxaytWnnqsXHskGdC0D5jU
fZhpy1VXmi/NZv0cRvdjLJ4HgUdfyCTfZovGyRdZsYGARoDmNNawE0tCJIbzQWSaDzH3cDwF1+ul
Q1FDACB2F6EibmGnG4gpBUY19s0SbcxJ5R272oTMwGFp24RfdefwRBBsX+qR+pYy+7GsHu/12p4j
0RWnQDV1SG8JPgjbfvC6RiCb9k9qmm5pa8xwQCB4EfvOdeaFvDL1JF+r72wg4eiP3sOsd8WB9Kl3
hd5wwJiQE+jjkOf71g7jjrgjeVSERtB/g2yoD5uUDVw1/wGaNmYrsAdcIs6j6zintUXc7nLalkYd
31quDux07NdJzkwF7Y/KzXbMRV08+vW3ygu1r7J2jHkzFfoteUHt2TL95qgC4dZ7y9XeUA7OU3Mp
nvPVD9+cos1bloM+D/cdzZ7tNOXwkxVHNFn/Gmj+QF/5tTTGC+TtIpaY4rniafjKcdnsez+jCC3o
ntWl5VpPu/tUJ4SO/Lxda7nodrVKB1qC6jbC2YsLaLCu5Lq8u1V1DPB7ZrxXqKOq5RNqvBYOtX4S
GCb3WPXsaCDscI25oTg6WNakPXQeZihHXsvJteKgdONtIMZoCT3WjY5PTlDLY2Yhn7ODlrO8rk6Z
xs0cXJXTZl5rg16EJXbL+2Uy4Ndf/GRZsO5WPMEJk8FK8nEs+Q03n3cuKeuuuqcqCndRaj55Zgdl
DKzJ++Rk6qAr3b2xmjTFYxXQkgr9twhnWJahz2YtWsYvvx+c46aVw+O6zeUbL/LlLGX2uWkif7O3
1L+h7ucAgA6qk+YynnSX9UiR4m3sTkxF+JlEkgs/J1+Ns9QqLe4Jf1ivgIRqO6DlsV3JK9ol99PW
JoYffCwdgh2yh4YkxWIssNbr0aESdVHfJs/lripfM/YwkvVQNC/lYUPF4YkmII9IPcEn6lybLvdp
uxjJYJdf8FN2zcpvzTEv9JTYEfx57vrR/f/sncly3EiWRf+l90gDHJNjG4EYOc8UNzAOIuZ59q/v
AynLmqSyJct9rcqqMlUQEID78/fuPfcAVJu4NRrVRmpuRk3jRxLU1JzjAvMu1rRptQS40o/u3pO2
flSpF516buLPIfrKvGFTocJYmeCs0doYK+KHjgXW29aw6WqzREeccGNDDU92rTWbIYAfgTbsTo3m
6+DGJ1qSHI3E3ScZ8QApdVUKDrVs99GIbi0N6tMYNfo5+k3Yll7IMEewVHt6oHxGGjMJpSFSv9hj
UUu4SXpXZXWK4vogWplRtfb23vBOCwAUe4s42WMaaFq4qix7jQKZPPf8AQHyO1MsblddOKKA+2Ut
FUL06NFgQrY1+WbeUOqP+g1o0bupIQQRxcjBqvE6o9oOCuPMbpxdwhBrxdTvhIitIxtjSw/YSPRl
rrnt4BH5BCJQXjDdSFKTjqPunWQG9nqh7IdWdbw54yhXcrKNI+OQW82DndVX7brW6m8B021/ALFx
lnIn2xInzRpzebKSNnWbeV8m39rxvW4Zdmi8+ghCUe6q2P7ehc5T002rxrUW17nBAKug4WuZ3h0h
nfnRrvhgRXhuDuq2jOPnUm++kWBYATKpNj1muTE8r4eMn7V2ZlKaImubhFL6S5qpZ2ik0fYaWscW
cImNnxLR/spujauhTnLMcOMxiYFghD22qQDnmn7ShVa+rzpWB4WsfJ2WOgcIzVoB69jYxnZ0ajLq
1N7D3IfOuUTRqGN15Nh/nk+54Wc2cso0no6TaVq7KLfknZvSXx6VEQH8dVskgeZrz7RjaLXdMuIc
NBJkHBFEfo0s3m8r9WQn5RWshjGdNjlMXl9lFgeYrLyteQqnKjVYwA3n1kj5+80JW56CJpwauAJ5
0Lx39qC/O/prMjTjCzlv9dZ2Uy5+qTug/toy8M7Jx7lq7HANe+Qi+YFHqfL7VCD/tDxFxT2Qt1WK
vcKFjQLxGa33nKzwgt6bNGSTWtKk7pwrXYR71bkr/rUdPVWGGpHFhJytfWId141rXFlYrfhYVZPc
1YrA13g03x21BcEh4LjUJWa6KASUkmxBMjNZFOGVyhk2TpNxrEN1HVCCWHrE3JkRSZi/h0Bs6WjH
K6LJxp0Nq2vPVnOB4P/JrYqdKW2/7vFmeFO4LpLgJBzzE7POOX4qoiqBme+B9xw8jIsrXGfZKxsK
3kDPqraF1u7KmO56S86dD8eD/gxjPB3b4AWf1uIUVNechdYOqVeroCRstyP/0S+zDGm4O97SAabd
1Vd7AAQrw3ij8N/nkXZWVJztEzd7Aw50RtD5gwWPmZ/KIzfokonQGtfeJjVYkAFp+OFcnxYUhflD
BpXHCBikkGnO+b2P73Mj25pqDnFsGsG1TMl1NDPiIfnKdEc/WE5H8zE+8SoEA0b4mOLyXVdG9Z6X
yBFmLdx1bCFrQ4+XUdlM098O55UY4rM8Ml761ClBYTcBwBrrRA/J4s1MtAxEq3nFOD85et48xKob
cAXQ/HNpCvnUjPtu1r5h4dsUUU2Lzh59dCDETSeK+Ssi3/wtS4LzrgAXgt68GKbbyAp9qY8I7WHL
iO6dXifzTJ0UQ4Tfd6NM4qd+KC5nDquoT1d6NWzSQeM4JOsT2XUnSMUvC/Ut1NW6kjnaAWg7mXtF
224HcGnXB/FmUcaQN7gOzGaHX7TmZDqzOrdyi/f3kHWsSebcku8Wn3cD7o9h4L/I7ryt2JpxEyJX
uGA8cKgSYzuV5qtWs+6HAFSLQT9tWOO9GqpxezWIljoTSUcR9hdmUfuDeZ/34Spk8OdZN4VbHrtZ
P0bRUgpYYwBr0OEEqPuyYEeU2qMGRwtI0nDSuiPqn3lnmBOVUnua4MNil/Xl0LcHQ4i1Nux1mVNE
8u7FctfN0StqWlId4WKVJcOWmlJUR8Pt3rb08tMyyHa9ZW/hdK+ZIV6Ltn6IZkKdUvLngAoNREMS
l2lE72bIKrtQXSYnPXDGXzW5s1EKSVPYhYfGmc/w7PJlCayRafiga8MxNWit5FeUm+M2YUpMKry2
yiFfIqgNCSHvctJShnBTwVbSFOcGk7NFYzA2ECd9Yx0qR3W+wtG+qvKONru9zUWT+0RYR2t7iPeF
QgmAbUS2iozi9pgnKKuUswqy/NnOrIfBnS/ouWX+RG/fKU6GBjU0nmNl19GV1hbkDkb6PG1cfaZP
n1TzdxFwdApm632KinWmeFB2da176Y2yj17R+XMmbuJiOB8ZmrCw411yqnYzeXG3SdIUWUS5Y9SI
F2nQOEdL3uyZ/XFT1Om5iV78rqU8ZYGMaLjSTrFC62jPxUYSzL5ShnptKZziJr3xMnVDXN8+7iVz
8tw7S5SsT2u9T86RJKmLcphOJqEodYI/aEh/KFG/CNVwGS59UjjE+EgQzH0UqlXeoIK04NUgIMq+
mGFsgBcjEPatIGP+oZ5GGqlxMbun01BhekaY0YnNmDHq/YNgF4ndZ8mcuyjvPEkPjywYA9/6579J
DODEyTsD7bWw22eClvmlDXqCGaSnIr0mXFt7o20vb7O+bG9kZ44YAccWMoFy0u8/xIb/1V2iu/yt
0fWsbMrX1/Kz8JI/8VN4qRl/6YiN8ekvwnEMK0tGwk/l5Q8JpY4OVvILCkTpS6rKfxAgi17zb2SI
/jOW72/hpdD/WmL8bLrwUgLwgA7yRWf5O90ldprP75ALLBxUBiEONGd5nb6mhkjlAVGYw+cGjY46
yedU5OcVgbHpOi/6uj7QVgX+zgqWW4TrTiY5XCs0E16rCQq7hLjJXRaLgi5Lb4ZFP9MH6ZoqOE2F
7qDR0RuzRxzElveeT7PCukBup+xuk9HEhoFey2TefAD4OsE0zs3C7a0VThSvfggF4UOmhSeHiLTG
B0Y8UWEAw4SjKH3E/2EvbwENlNbAcRCPWnGGRkJ0wxYTZtbfNFHSZ5cz26/9aOKGExuMMGZ56UCD
QIIphe49xznSnKNlR5APs6KfnI2XT6VLNRem2TbOQ3xDoWi1RarS6fVmmq3mPYi0RWpiiaG5sQFd
VdcEsuvdReXk2Tet5px2cEfB2EjPB71EmeqEz0lOSD1J9YLQceiNCaL+UE5U0gpQGf97w7Gw0+rW
h5FSb5m+zu7K7mUxbAuBsebCHUq9RhZYJe7Ws+ZU23dNbmZXZWIW5LAONRLYqOnsahfbtb1viS8g
stOqu2oVhb0D6ylLMdRM0k4fScWaz8zAINx07JrpHTBK279aYZ8W5xXaMOPEiNvwFryHQ1kszeAV
LHub7MwprsY7mkWxh64lBHaZbmJdqvg51yPTOnJ2yuR3eqJR8giNUjUXbhV67QkdCtPhhFHCjYwY
FJjHnJLkahizSm4t2UwvucjzcNNhSOyQkFr6tYavJGIyNlh0xbJOcKJWS8wItkOQlo3tRNM6rsn1
hjom7Se7iIsblbeh6TdTONx2fGrwFJKBCGb2YffSFT+WRstZwjkknhqffwRRMCyJphsExRAZDsNw
QyB5HHNyK2yimiO9uWjcURKszYiGkcGm7dHhsuOVgEReIJJF1ToAdcYpDDdXsSviGTqcHmfesRP1
3FAYx4KZJD1AddYVkjOxwj5prOZJM+xNFBdeep70cL22EFPmu6rXq7PIRWx8zO1qIrE5lnF44bbM
4fxQwoVZdZVjPJFMA5tYMeJ714dKmju9tfhs9FoznbMM6q/lz52eXefARuVhHDXb3g00utAghdYM
bcaKm21MkrztMwTOrjN3dBWCMM0TqzButHLroGVAn8O8QHE+SQMkzyByMg58HdbE0mavhSVTudou
Cxzar55rzpygg8r4FjfUmfxopWcpNH9BbR7axnWJ/BXpwE8omFq0HLb7JNjo46A1qFeziFoMk2d8
GOnnwDVs1HjHOCrKmXOJ9CqKShqTUpEzzLCxmpaYenq8OKScAtRDMI2UDHmmnYKspRCXEi8nJVaM
jNybhcnAFnKiu6ZFRy1Wl65xy9Ib3rBp474KZI/sSgTBaN2CwNHHXdwzvT+PNb2ndRukaIYUqlix
FgynUIZo0CoeG/KFbRJu4YvsYtpF0lecWp951uN4iYXFukq6DszbOApNu/FqxsHcuLbpi0I+G2Nd
VgdrzC2Hx54zhU6klbrruAGluAlj9HNbvKeOS5OhgIWRVEaqkJW2U9Hs44kM623sdpxhRFdnUHEZ
pOnCV7kU1ZPIy+IEN5FlXopqJN6shfVlr6ypQ3hZT1r8rBrbvsoHl1VdTA4ymlJVI+dV1KTvLrDr
/cCKXz3k/YhqTEI7lLu4tmwDnUkChjXH+kuPthfe4wxG49biNJadJ6NWTaek0Cq1cdxhcBlg6lqy
rVNraDbwpDxvHQ9JSLvNc/o5Oh+HyhJnlLsu0URt5Yj7vnLdZ2m1af/Q0uvqtiaPpvKx1aXpjR1M
HvojTTfj/ejEhn2wJmcatngGtfK8gD1ywxG8ZkhdJE5yjJDnE9AiXfECQwaRkpeObrkBJpqaF3oe
jcZG16q29Bucp5Fvza4mWKKUQs6KqXFeNxSs5vdClhGnmBx6Eymk0TR71UT3A/sXrf4Iy9JllKDe
dtcBClLcbI5C58RXqmYXJSu+c6YumPx6Kn2ZuSHy9pRMkG6tUqZ0pzaYoeZFhoBhTahI+PxZGrJm
NNclc5noIXKoJdc90xb1ygBbv2sl3YNyNdtDEkxrT8sDlpeBFqd70YT9TN9nzBAwumnd6f5IlyqC
f1NAQ2EXJLkiGZK8vxyIMph3FKjslb7VDD3cHLpTaG6oUpJhXgszFde5I8kNrcRIetRED2GhQk62
Ok/aCEWnlcTGvJpdqw93JTSafu3S2byyZAx4CZurWYcHpsPK2NmIudNVRnPFZuIso35HqKtMH9OS
zIlklYRJPIg1wq7F5hj1ERzKtZfkUfc9XpipJ21K5oi7KYNqyoptYGuye5YqLyYUb3xhhW8MsSUL
DHizKO6TLJnosOZKEmON9tNMq0OWGKaecYKa8ZRvGKBF81kxBS5xLFGUD/hh+1YeWw2G1M4SecwP
p6IGE/zazad+2ljseC0IwSCQ1oZO8RLiVOpGBfIoxsmMqhDL2QTLh3arMezgaJO7vkr7TFcHXt2Q
tUnMnhudZbmpOU91Z8/t2WDoVX8xFthqEcTQcW8eYFVV9mmHaV4s3QPioCINs+al7NIf0fCj6yL+
aUo1XFZOoc23ddDow7euTHUUNFpTK9TyoPjjwyzC2mVzi/OmgT7tcgBbubZRPtW5xUgVrK9WbCy7
yYJvIJrKepNH0r01ALic8eBc5SvXKl4qt1+UIwrL2PA02m2GgDoKwnnpijjWMaYyoKsaNdHwnA5d
/kJ2fVDts5JEz9PJ4TM+BHoyxpsCq+F4meYVfS3ksa7DdKUsopMZQ39+DOjrF3BJYGo8grTgTgke
CpuHKU/smybvi2+OwNF3B9mEEJRCzo21q0BUxfsQZccANLMANOE5UJh9MaBXPjAdibXbLGOXvh49
uPAac4o6RsVjRWwFAy5D/lJk1l3TKgnGn2ey/x6D/sdw8Yz9//az8zj83nw6BC3//s9DkMFpBtAP
AUFkMC3IdY5HP89A+l+Gs3B7QBryXnPQ0Tke/X0GEuZfnEnA2oJH5LztWphu/z4EEU3uAAha8rAY
P/04g/+LQxCs90+HIL5PbGy6dDj96EghfgKBPlgT4wbTfcjAHGa5GE7yRJWg6/isCG+qG/sNZSl9
k7ZH3bHXKlCl6H9YYql4y0DbkY6HuylKhzm9pIYaMkZhtA/eIjnH9SXkHe1cT1C57TCRFQpARR08
UPqiIGYHK15R+EYvLXhqHEyFIVfAyKpo7WCAOPZ6U4YvozCq8FQThjpK0ZU7DlbMdAokITCVEbRs
AyPXp9H38sZV9sbT08Q78J1UzdkM0LyF5Np2d8xAOQbAnEXcIwikVBvVRlAX7LCI1PusoASeOsNs
oOaAtrdH8OMmm4rvNdxMTMlGmtmMBPTdjEyX4grWnv69qDOvLrbEPw1k+RR9KV0w8GPhWfschLmJ
Ri2Ygif0rzM4CHs2zXMHTR1ERXYduAe5E+EiUUNjmitXs4M3Ypv6hzqdx3lVzwGwnFkWSCIH2orr
0ZHDNZy7MV3r9UzrU+/H6DLtUZQzs4ZWVpbUtf4kajytFfCCwKcGQG8B6svwm6QS1xUhCtsOLu5J
4OhBDC0+e5wNwr5XpYbAlQas1NcmUPLXcrDScd1NRXTjtZW5yqfUo9fbiMHPmZk/QfWtEnw+MDR8
o4zzgO5q0xwCJjiALDzB+SSaQfCtDARW5wiz2ordglRmH/DJN2Mke5TFUF20ImIYPHfTLobsv20i
4VzHlVW9WlBNOOnUI3O21Cge586I9ihWvMLPJ1fdK8RBb+A0PQNFN7wXZoy6RlPbCo0eBE6QUrlF
4ibHlKEvM/ZSBXumPzwrZ0T35JsUReVtNnRMq2xXuD2KjWZKT8kuGCVDtE4C/ultZzaRtYZOaz5D
iMk9g2GE16rzSkXpjPCxqxjexw4/rCbgcS/fRYqCsLXKWzXbyYlVN54P9PN0KKczxVyxLyvgQshG
AC/W2SrK4gPethnpBxKgJga1rddet5kkuWXtqFM8ZcVLYje3cwNqmlpJ9/tK90D9ufJ1bCpQMBOT
Na+mLjKQue0hzUgUotMuFAjLoyhDjhNOdLgj7b7L9PvUCsxdaXXtVi1Eq2yusp1e96dT5fnGGDMV
5573c1btROveB7q5KYt430p8aELQM05nI1lpejNtmEa9UZE/IrJ+qR1whYDmwGCGW4u06++Mmt60
jDOcDC61WYmbooGrYo2qXRwIfPtMroJKCN+c6bEjxcx8UHhvGJ4Yis6BASBwDH0Hc0FqV/VO9sbF
shWvo4BKtJyY5qtujF8Gfu8T5o47Jw9PvRaOIOpohBll+NAhzfG88Mmq3RuKwWg9xtmTZ3cAXKxc
goHvzys3Cb9VUX5Fk+GgksHcw9dA69M3R+UiReyA/IdRsE+C7CFaancYxpRcnr6gE/XgjgGac91W
1Z1djd+0vCNOAdFf250AY8wW0iKKpjK/Y1Wv19STJaYEQ9uWxHdSqtgsFpM7zcexcq6TEQJHNgy0
CMLJWeHvGleEyQ/rBtHKRqgcHFBcMGkddMWBx8FJhPpNrJsqi7fSQctUCCZGSdY9mXEzbBPbeQME
np7VSs/OsRhewhFHhT+gdzICxzttyfBYjy5u3tluJam/ToOayb5uWoOBkU7qiqmvvMhKr0AS7REQ
gF0v7UNLrzqZgm+RY70UHqGgVeLpAFqnh24KcMFOGAJDBVecTIrojMMbcXgdpaYD+iccBgSrtun3
Td0s81iLp2CembHXnIS1SI69q6UgeUS1cdLhRKJBcPv2skLzcg5LPfJ7V72CmbzODbs+OkPW7NDm
PGZZmN80JabcbJyQYOtoSuJOiL0RdHthDNO5XPCMCG+Zhuu6D2LmtJusTcdRcdOmWvKNWeKuscIX
CnkLQaZ1QQajX3akuaLbyDdJbXgM4GLpR91Q7e2xuWun/i1nzJWm8UkBOZ/lur8H7/6tlRpmSRVo
51NHD4tXLluDqb1iSj6BWJvuOBRPW1g5R31UZyB8VnC/d5Sa8OiZQXMwclcRXxTKrmAXW9Yu7cm8
cSIix8phWFuMD0rb87MZ6WlXa5dDj9lJz48zygHTqA8QfbTDUFhXrG/5uau4505CAU5irAS2Xb3N
xXRn68W7aOejY0WbGW8g6MrydIhnb9cYc7ZVhXaVMXVZuV7Dtz5phxyLdzW03UuEdgeH3bTOS9jg
NGeTNXY0FyRm/VqW82WeIaoKq+410mNY7p6XnVByayhUFxVXK7apHl6r3jN9tyVWYvDeSBeBM5tZ
tPLsozO6Z1BvE4UWKZB5sWdrTyHzBQJi32uh2139rnd6etvRNwVsF9KvsACP6fwC3mhaW7NUCPZK
V9cWwPDUIU6P3IX4H3XKuLciTocBdBcm3OhPeafg3nY1YkCzUWj66LQBJYa7m4PIg6ln9pXvKUkY
xMoYZcYhAdBrOp52eZ0cwNbmmr0uut6OnSsh89KrtzrpAH35LozeLfNDzZIhFNYIL6I/HLTJYKzj
KBwTn/av1VI5CSykJ7ExhurJ0utuwpQJFVkauwlreiZ2EN9HO9kFZimmYtd23YTrI2yLvddYg7jj
xxPlAH9U04/6HHmXZDlPVxyY9RfguRDzKvYKsaZ+oId807g2/K+9q0UOSJ18MLf4FlRoP6Qj5r21
GRJwh6rS4h26ygTfobYpNZPWLufdMmxpfUyurW0cxWQLho5uVWH+iCvWZAxZlnc6bOVMu4j1Jm6N
Qy9THeJqNg6dHyWdXCs2Pltwzin9ubesejpNklFCog7iOrKuISYgLo3tnPNzig4mgQCWLjY8M0R/
L6AIp4BcPSNjmsw0dj7Lhd7XgnSezM5rH6WWK3m8pipsUpGhF+PnKk2kcDbHcdIc6D+wLqSKjeY8
otfQYmnTGxZZknnlFTj42SXZqs53Uxdy0qLH0cbfCqN56tgI4jsjbEv3ZjISJplSWFX5Elu8qBtK
qMtG6xP2EyWwgmyDpgvPolYzceN7zUADYwTxg8MGvGUFrHXXIstFEyOysAPa3JDm8n0Y9Tm+HFM5
dY9difzjgA1uCvyopiyjbcdDtyxcq75WZpO6laFtOVtkH2NyoaSZzXITY7d3t93oDasCeG+0S8cc
gUriDsn0UOSivQ5y8uSJFXKMZuPUVSaYQHq1dR4NCDBXcTbH466YMiTxnZd07dHMNGePWb7GuMBB
VufzxhkTUTLnWCmxvPvKWICz2C4QqEdUNDRT4jz3K9NbjL0aGKEQsAL0zZpWpV0a0XzRzGHhbgOE
8NnBIA/auo/GjhyeYmwQcFS5ar3N5NJy4qEN8ANCE9X3WMYZ66uiSU1XoHk0JO5aAcJwRSc/O+Yd
eYw9DmXEd5V6QHpSfeuzpKdWM8uMPtZmam2xG9MkYGSphS1Csbz3zWhCSkxbZs3pQDudPLc8AFOy
TtOhH/fKIiBDa936usxY7exZ6wm6aWEA8biPDjJvfI9S7N0M54UuWba4S23jRYxmAMejbcG6kO6d
OmAfI+3oRGZ9vnaDrN2asMVu20zr1q0us7UsK+tMI+IDEakLo4Cmx30yufqp1ofNezHXVIkuNf73
DHfle0MHN13pLtR42fegKw1tcB+qKKVF1GRoSEK5BEiUsqfkwZ1BN50eJNGnrzJOK2/lTEhhk6C5
chiA0PbKX9hRXipJRk+Lgwvnai0va+xTL5xWo01F0AwN4xQ+w1Qig2jZJQ8NER1bZIcvTCnGA876
eW83Hl7bWCPkihQ1pOAhS6IWps4hlJa+nSGErntRPLLhkFYNU/MRRxc2RmIk1sR7RPeVnk++zLoT
r2c8a2bIHOB0cTBxe8eAJslKsyoGc3jw2gDo6hxjTuTwtJazY+2h9nwnfifcLo7Oq3GsL/NiyE9J
lUJRNKIYSCW7ONlXCZlKxFLSK/eEL8baupvi/o7Gd3RIdKAjMne2VuhitgwHZwPewTgaIdCHpI7j
15ykgB1pMyXmDyNlzmwg7U3a7KYOG06NIwi60RqqB+6E4nTGyLUr8wGDNUdJrMKGOh9xTh/6oHG5
8QGXrQBCz5106fa/o+i/kyWWYMj/vwdz9tw3cRf37ac+zPJnfvZhHDoqsHVcF6ETxB7dow/ysw9j
OxCZbSF003QYPOsOvZa/2zCaof9FWuqSEOjxRz9TgJhG24J46wUDZNmc/f7VNPqLoGHpANF7IZhV
WIIL/Ri8f5RWqKTOijTFpVikrgFO2J3unDohEIjZbL7mwNNvmaZB+KgXr0xHsfM86qP7Xtc4tD48
uX/Ady0qjv9Tefz4qxgAFrkrwyTWiTH7J5VH4c0tiKyYdjhb/94WjvJdLe73bkUjf51bUXeVyjB4
rZl0/oHm9Xkkz+6JQcplNLH8EK7xC4iNIAViAkxV+hBR72VnIJgvpu/JxLk2rM0/XOxz6+vHxeBt
88OB1rZMy6Np9/GRV3Pj2IyvgAtr1gyJvX82K2Khfv8w//kitPjgTPGOyS8XiUj4CDNbqxjbx8YB
o9VAj9k0b35/FfE1vBW58gLoA9zNvdBSpM348V6ciO5jzvzG77yLsLopxqUxcIWQVYX3NVRB5u9L
9pXPwXSnbHsByKxc5IdUhavWFYfKmH3aUz5FBcdV74THssqwFRhTtQnUS6mnx05dBJrl//4vvnQy
P71s/MVJxkDPT1AJlMGveMHS8RqNcojSzqYTte6JyJu36Sjrh0Bi/9oGcLHw0Jf6s7kYNiet9FD/
MXsmYKgMgD9QkcJaaRQL6qx5qJZzb3qIzYE63koK+WiBe76iXKHvgvLSykFF6LEfj7N51bWS/7Mm
ggfZD3hvGoITgkNktN35QE/YPJBjT7UkRCvKVdloAj5zj0Px4DHX5ZjQWL0N4zPW7ovEvGf+Tg6I
2fR474yupwq1E1uhgqpa5o+zY6NQ/sPD++XZ0TZDWeMZbPuIgheR1IfeLSaRUksRg/h4EgGz6kG/
aWLP/cNVfvkmXciENkmpBLKSFWJ9eYO7eGpzg3MTx+uu9r2ObAGlM4SzpkEHhiGK9e/v6tdXmZje
RS1k0952GXF9viuHGDu4Pk3nEziKwacvTJSmNbytCp05PTYSKmecDb+/6D/cpGMSguoIW6Jts78w
GD0vAh7noMJ20/6yJeVy30Utc2fTuyxmkgp/f7VlBf24wlrLNmTrLhgeVny61p9vMWxdvFq9REw8
tEBBCuQhtLHfei2QP4cyn2hzH+lyxvLrfLqUx6yA34913GLjc77+egYcbU6cnj/aafFEXrGw0eVU
eGnqMpa3cqgoNxsn9BWqI1JgGZ9ti9iCfgPI0L0lixdac4vV/Ocj+O+06H8Y63x4G36FFZbqOX+J
6/7751KFP/SzVLH0v6TpcnRGiGW6pm7xAfwNLNT/EswiYbGyahqkR/BPPpQqFt+L7jEcsgWvMv9/
/wEWCucvynhDUKQAO0Bc969KlS8vr8FfytUhiJoc4yBuii9vlE5+nBbaSx9XxxsRchQ4zXuZXNVO
yzT6w6O5/Pmefnx9v3yWP65lsLWxryH6040vawGyGW9os2pcSW8IMLk1HPSJ0DKjVywIw4mJQqn6
wyW/bNjLJSUrHXMxlgN+gaU6+rCo2vBlaHnSg9WcsUOMPWsb+BrxH2qsf7gxycxN2CBn4YP+UNp+
uErmmlYd2Hh5o9DDZsOM2lkzpyM3IhKFtOlkF4Q4/P5h/sMPJz3ksjZLAXIU8WWNWzBraEtcnEn9
7KGxnnOMVOStD6vORc3w+4v90w16ukvdYzCqlMtL/PExJoFZ02Zj0scKV+E78+w3oCT1vubAC18b
Ucwffrfld/mw0C1j0iVRZamj2Zv5z88X5IXUhzIF/I+tniyLGXdpUJ0ggbwn4sc7zQtUBWQS/P4u
v74sy0Wlq3NFlnSX7JbPF406ABbOYlSB6IcuJifKus3K7A8vy69XQeXMbmE7HA4Ekv3PVxnqKtfo
5SPgMqrhPAbcc1a37svvb+Xr22HaCBykA4NAUk2IJfjv4w9G8oVUVYO6p7KN5s4DBnGZCtIUWqPP
9//6UtQrfNCecJH/fr2f1oLhn4yk8iYhCg7M/qgKV7E5j49YQHv1h99oedM+vxjsaqxXumCQziLy
5emNMUBycHWgyhlI7RNvDh6iaugfmjoJz3JjjmD3QXb/w8f29f3ncUoG9VBiBQ/VspZ//uEDp6St
60pGik6L012RVTCdJNIrTs2qIpBjpqH9h/f/H14SSO7AalkmEbn9GPR/uCBT9FrqOUR2PKxy48Vm
QJ7GPP3hs/7nq8BvWMT34pfPOrYtbYp/9MhFJVbkSTNB8Mzg3z88D9iTwS5mm+x14vPDCzIchORE
qGXsXO/K1NbOA+zERxG79XvUF/Xl71/IX9cOdBZiEWosN2bI5a4/PLu5wUxQVvRmbVPtecpE3yiv
XjEHeqxy4yKRVKNdYxx/f9V/+OKWgyeCCANVO9/d56s6BEjktPwV5usZLF9vl9uSMfc+0FR/9/tL
/fKzLWuUsCENI7kXurv8VT7cYO1UWg81AKiANNuzUYXJrijq5N++ghJaO5Gf9Eqozc2lx/LxKkqr
9cQycvC8czznKy3XJr/qOuPmX97Mskrp5vKWs0N7NF4+XQbrYAziiBPg7FTlyhnB6RJ49iew+C+P
zKPwWFoxywaN0ubLB8x5uiOMlpecATtcFTrrazRarv/7e/nlHVjOGpTo9rISErf15SqzDQsFjBM/
jCW1I8nd6lK61rROSL3a/v5Sv97QcikkRTQiHCG+nhb1KYxnlAwWIvIIa+6c97p1mKvYFZvfX2hZ
UD8tuJB8KFgWmxDqZ0rRz79PMxD40QnlgnN2AoM1fe7cfWzlwBmEO4/Ey4g5ndcOyZIEoFgTuCs5
JnL61/eL64Qvi16Wzk/4lULP92omYQyKJJmGKTzOARFfO2HmVfmH+/31N3SEayyrB4Uq1/nyHWtB
AvvD5tydTWWxjcgmh52i+n1oVuL294/219+Q/phDuxHlH1XOjzbQh+/YUYy/mxwFaDuo6sKFz7Ev
U+Al//oqlkesCN1Sg07kD175h6vMRehgCsVHn8gihHVttiicxugPj80zvj44YiVcOrHcETG8gubn
5xfFjsGeD5Cw11CeQINk7F94/saofnNlFzTftDZO8L2CM4LD0MVVwIQcipAVgj9Mo+LGaVpOq7Bp
apZPTdPKVSPwF/hM7lP9NEa+/va/1J3JctxIl6VfpazXhd8wOgCz6k0MjOAUHERKpDYwDRTmweGO
8Y36OfrF+gMzs1IMMclSrapzpcwUidmHe8/5jg/Mie4jpp72KYqKmqY1oBlgQ6ky2w+xo3qaUszG
+BMyOdIztGIrb89owc0RAQmJIwuorWFPjAe85H7yaOzXSe6GBwbpeApOES+E6U2WjG5/MqggBvPA
fCb7G2+MQNdl/G93O1dVZ934hKNRGmqyrl/57MDBh2Xe5O8mhzrvOeiP5iNdDHPn1D07ccnVNVeR
Gxr+I4nuU3FpqpKqE672hYZAfAzcuanW4T5PQ6u6ntGzTqejwml0Y0RuKk8sZYzjBevtqaSF4nej
R7cta8JdXw0lgUVkAEbMqblX+1s9okq5rdUYJScUPgKXdqpnuDd56bXpBle3vCEhxQpXLkG74K4a
NcyrXLG4WnXUCj3acIouj42g2zyrCWpx7m1BPjjo07FNiy8I6ARNpYDcs9UcOwkBa6bXlcQIBlKD
i+tR7UqrJgENEn38Oac/DBy1HW24WKOV3psJLabTIGwM7ELTIulp7bYmr3lKxH2Q2FB/gQthzAVy
4/yYVY96qHAaLF7IKWoswEOPjGqj0hLnyhh1yQ26cL9el36C417UeYGls+S33yRGjxHGKAWWaIfc
JPSNBWp0zNNloQ9YY0R4VjV2cd3JzhF3Eyy36VQBkfYiBrOSVLlt28cZKr3JpNHbbYZRJfTsMmxm
znp28HAdoDeX7TliXc/ZonHp2+9pSah860xBBKepAIdf4fLA7MFYja4QLDYSOaL0dPuh0dCOvk6t
1zjOuqrMgOQ1wAsa8mouQgO/jIpqk1S/qpSx329jlIoEjdoAmfrvAPJNfUHKY6GeOtoLTUWSPPZ+
lFuTYx1MwFXJmVq8Rtu+FZbccxLqW24GlUemrZ9eU2SWPwgwUtYKOoI2MMeHPkFlLLDLmvahYWmX
LZ/j9CTrRhlPFT13aJyG4yz6r+ZQ2tUuRjUJbyoEo0M6gEc+GFhzoDdhRgLsCvFpHEC+FsZ42pKU
4a/nJJXxzVg4+D0sHfbh5aiTRqGGKOvvNCqwkyeab/hbqTBvrwNDVud6js3pohgjlIFD0PTBqZPk
lrlFjo69vADXcdCDE8fnYxfo4jZ00txCiDgmxiYxpLS3oEhjsvSSFnVdFEbQYK0IE9o2z4QbbpfU
LgznWQQlhpGUGWzsYFuCGA1nliR1JK7GfLA+TqhUekCPhnS3LtQK0EY+jfRtQPG03ms0UPFaOyYZ
gq5qZLQOsj4mMQnX+xNQhJQFcFKAh2lKOvB7rxuq4dHLXalOE3Y84T41sMKdN6qM3esujAfxSWva
yNyr0OtOBboVwHkqRs/De996J7iUw0+SgLFLswkNcLZFVj+ZVqfQLTSSXIVZk1a5zSNg8tshJkj8
g2wDpHyGWVvLA+qGL24fgmso8zq5q4esCNdVS0YA0je7OoCoBGzaWUE67f24dui64qohh1mw4d8P
eQKWvFJJT4wQX+ND7RvgJA0YZjeqayuMZ2NhHPIpl0BI2BYA2wwgDjjkSDkr8mvBhyQlQJMml421
trERtkR+Rh6CxiDImqspIoNtmxhakBGdth6RVI4RBNvGy3Cw62pscd1ZxA4u7qU2eohZ1bB1r4Fm
XDgg49qDNYTpKeyGBSRieSifJ5+Arkcdd3AZKzxwj6Jg4lzbaJgFvbcpAZ9jQRs598mT73GHJzDp
JLk3xoWQJqLcoCoKcTYPlvJgn5iAVJnEJxMAayW7rWt3ejrBf2eRPRFpv183ZKQBIwgnFGgx8L/5
LOFrsU5aIzPh03TVqM+gyYGcAWDilZCLlZOdShPGBHkbRWbfa4xq+B19Nw7PTKZyIEFDyfZ3pCjE
GkVMiJUcQkPENrcb/yvDmjQvRe2TeIq6BLBZH0C7bNLIy0mJr13/c58VPbEVBhnxZ1MXo8zhSdaL
DwhwDAy1mSsZYjRzcBtAgq+9Hp/cFp1SjE+KfB5cf0OOCsrqcYTMje8Ua2MYanAIoy1QvlkNi8Im
FMScGqi0ty5YqkVmWQnW+KEz7Mdeod0mjQ7afj2gDTrRzAGf06kdPmRW6pLzQyZ1sy6K1rhqjAhm
j91kPRIfOpa03rI+zM6K3DbazRQaKUErpOdl4MB7aW96OZLmQakx+2EvCAFw2xbaHdWV09egATdD
cIUzBNu8lR1jO7A4bBWmhdwjbCzVbW2zsAscrw1GxNTu2a/2dHwQPQyFDdS5DyNG5F58CnSVVKdp
WRndFisR0Zdk1UWC3Nd0uqHqN1VroRqshq1tYA+tRVaca1qHAbQQ5X70575Cu6UsNqYqRiaxcfpu
MtdlHqFQ9xs4kck8owbhG4Ch5OUZNAHpi0V+BDoLT08xl/CIIcLMxG6L+gGTocUnD8kMLY9sfQII
POl8T/y2YgIcHMpaqqeztKIDLm28Tb00CPtgMti0QQYENp3z6gty+xp1pVNbd3hcoODUhS3PWpOQ
4LVlZODlF9Pv1o975R8cRQbuCbWFMWCBVOBpRIMICqXzbKKoGunn2QkExEhex5Ep46spKRrcvHFA
0ueqfc5BkM+ZCOhNAKv4ZlUnKDGX8ISCVMXxA3JZzDY1tvPs4Gbu3O9oImYjFBqXd6dMJmGdIwIP
8/OGtYS+q7IQLSiGoSXzQThdvNAXE+X6AeRdHMHzSfmcHEEiT63jC/s5WqLFa9Ywv9qS2POwZSLF
zOhTBcKmazhu85lli43BDtQiyGoCPaONa5TdPmVCVLtexMLbLx4vOE9FGZH2y+YQyXnVIUQUNXyT
NakV84M0MK+d4SwmrbYqW4uqMAySG/J0ZbhJUTkVK9rk6LbbCF8hrds4pXGeOi3iv7F18IbLzOb2
Y0TUW56Md6aVo9Suc3Vxg0wSPq9ovfkTAZDgpfBAdtA84DXftuXQn3kqdyDvMEJdkLLrZuuYfrlG
KkjgPPwHhSZ90FHYP3Sx7TyAogHDKW16zCfAjMCRhki99AnSUo2/meh4e+1D88QeJ75T6xdkrY1T
p9aT6chr3BU+wHfOvGEAZGpc2n54R1rTJ9cLFgenV0+UyHtqCvEWlkj2QEofI4hhwJEF68giceWo
FJUxbilgQ0zqA81kA6Ndb5eatL0iGj5JzKYzw7A9QCq3GnEHhok0OyC8BIISeYwsr6jLFCDTHLf9
drKDtielB14lib+yuvMMGxH11BtYNFn2+deCtB9z5RQFqCCwRtmDTRIfKYYeqbaYcYtqLyrsdxyd
5sxKdmNwaw2ZUW7cMkOTOJsxArmEmO0nBKgC6Av0T5tXJlMtne3O5784vv6osI1+q/OWkukcoEHf
sGcbfmAJaz6JNBN7Qt1ZS5m5xW6JvUCt1jEYt4vJX3I4vNbAbm8iIG3hq1AEpYntN3AA2A7h2tX+
+VyBid3aiB/FdkTWdj0y0jX3IeYgsR4THzx80k2kARCYbZ0A7DENxLUiFydmjiFxjWmctCbyTWy9
7kmnBSQ1ZfNNV2UxDHYm0wvfIAPtLMlA+8Eo9837JrAjcgTavEfb7zrXo+pMlAeJa9ymWZggNTV7
cRImXQfZpHe7Fd5Bmr5ejvzShYaG+pktI0vsvGAzbAtJvEaXkERTWlXhLNNBFO1sDKrjaSbYaNxQ
8xieYpicP4qm97xNaShmz9TLSfIOrbH6MpIwB6KLPEfdoMv1CMVYmxiG6eBHWVpEZyXhC9FZyp4U
zXpO/OijvZDzbqYonCxO0C0Qx9VW3uX3OH+HJRqxagOrWo8oTPVVUhkF36TRmAovd6V7om5UzyAP
Xm6c7we0g3ohl3tQHBqnAAqkPe8hRjl857ITXFAH+Io21gyckzcpm/S61mMQnEwG7J9xZs0OoGpm
F8LHmvLOmZ1I4NfYrk6eCI9QLsiJYIa5p7rvqIiSfg2wH85rQDo1S0xDYt91yngh08m8Ig0sSpIT
ECqEHoN6F9GSSsACeC5tCGGpY37sMwZvxtrCLHehX3RgsSon38piNA+V6xQlj6GB5gkNrvwed1Ed
7ujo5w+NVzikWemqOMkbN3XWwp7DBzijRnNt55h02HhhI2u+din7uLuipEf2OYdzZm1RDUqyx1CA
RmSAdeI+aVqireoefCpZur5ONxEk/55YsHl2z0u/8+5cYXfjbmQliGG1p5gQ3hhUM7Jz8P2BvxF+
brhbu1fmjnqs/GZNnsvQBnwV8CoKVQzkFpmPW2pNrMdr7cYNWRzYV6Cvjd7eI31QrCTLTQWRG4nu
PBs4iqCEOCv8qRaMVU9cVhO/ZC1TzUyRDqL/OAALUHwbpvS2LS8/8daG9JhqO2TdQAUooa2oDkPF
JP8zLnYSsDZpsUR5fCuh8DDw0aQdV8LLCLXutI9qt6qx7KIE9yFTB2UJRhFL2Rfy3Nv0YkCEC2Bi
Cvx2R/czItaiMTscH2VaM0sH46GyVBlu7RrdMXO8HG9nnVr5bq76HB1ubxjpjqof6CkWtz6RMvMg
9r4/eD2lCOrOK88AaHmAIQHRLw0K4V/0JfwwvoAacbdoGr3yvdK+I2AY6fDUs9ZdqVEsS7eCDyot
u3Hc+DMSWFZ8E+vPhCmUjASPb18OPvyT1q1QvXoay98qD0KoBn3ntt/8GpX4CuVKv4ierbzYjUzV
zYb3ktGwHmF2bo24DONNERPOAR8WLxDmMhi9anJZZc/mXNyTBIK8CbvUU1vKGQLVmLYae07ff+e9
jB3sz+w0f8xTXsmdydLYOIssEGqrTs8J7em+tYp90Ha62gU+u8m1tILOOWHTa5qfy9LFp1w5WS63
rannr6NMGXY6kGnXRZSSxpYbc/vouKJlzdSnbdASFJVPRnRpTAEA8Q8Junm+L9nBHxgaViTdwWyC
yd7kcratTT2zUf1G3SArSbcSiOERpiq9UzHc/niFQyzVdzmrOMm8N9jCeCjwGicf6Cn6IF2jBvMJ
ISmeWajbwikgpntipN8i8yFtLoNIDD+GMTemNRaSnGHajnBX+DnbldQX6UU+B9GTJwkPYm3bPTZ9
mNifINJ1xY9sZPF9InxW0CtL1LZ1Oqkmqz8kSYy1yy4CndwJTa+aIoDMPulY31b5tKSy9Nj+iPtp
z52qYa2bGTgxQg9sf+PZe+7zZ1RJF8Cor8h5+xFW8OpQ/n+vCnt8zFDwb8sgxhrmD2QuseI0GmsX
lCOwE2uw3W9ok6fk/N//BlolrQE4kTxg49oQFQkkAAE65sjGpWSYGUo/UpXw2Mn4VGDxxw3e1b8H
9YibgN0f+/MqBnVWZ6Sw6zbrrkK0dB/YmBE1HHQJq9NpCLAzhTWYKtZZ+f3bBdtfCqmwFmmIIJq0
ANIgLHpZSK3C3uPNFAb7jwyVBBXK9dhE4UaZxvibtWH2hbRdaCEhJRAhbbOXh/JGZ9RAMyD8gaq/
xNAygu+Zxt/seHMUOiI4khctC4Kao7aIEp6r64SU9M718YsxdF+ga3HeOcqx6BagwOK/ppJOY8xx
beuoNaxi6Iu2VoD2BqOITtqcWQfgvFvJra/y6ZBqNzhUhrOEO/WtR+xfa5LbxrT3wxQO65/ff4yW
Kai6L11P1z86nd6LXMsweIysljsIRT5Bb6bC3ycJvXg+1G/Jr66ap+qDbp+e9OWX5j+WH/1WI3pN
KbY/W8r//rdLkidrVf/Qx3/rxQ9B3/rz+Ivo6cW/QBVI9XTTPbXT7RN2gj8OED/Vy9/8r/7Pf3t6
/i13U/P0v//Xt7qr9PLb2NRUL5RUIS/LPwvFiYuqnr7wJSj1pfvl5/5QYBmW8y/BEgPXPo05OkhL
i/Evcpn4F81Natd48PkDU95/arAs8mQDBH3ozEPEmM7S0P1TgoWQHGkrohTkuRaixt8Bl73UM3jM
sUgZAlBGKGcFGrGlR/RTdwYS/9RbUXYVmwbFE6E0W5LWrsxdxA9tm9Fo782iRZr10216RYr1LEn6
u633x3ED2uMIjSGm0VZ7eVyMFbXsm/QqibeuVV/2OFKTklSQdrgQafnkghlTEX4dEi4f3jn0Mqgc
HRoNEV1L5HB0S39pSEW+LAbZXvVsbmEUNLLfZmFFZjwLqnvsRmxQFkNdejZZA7GFowMeyxRiybBy
Wjt+5zO1FvnB0enAjQs5I88B7rK8Aj8/AWp5sWD+uEorAr5WKPXsYqOYUZMVnXW2AvRYWNxheGMP
SplL0YIsyaJZW2GRU6TykTjzfkLkeWdsfuXNYBBzeWEdqr+hczR+wNQyxDiHB/Bv1kAOalC1GxhE
5f006nEimWpu5Hlsy7rZvP2All98fENcmnk8pEU/Zx11QL0pcMukjq9MXoKvpHLWX8c6FJvIHtMz
nEbWp55N47URyvqjKQCGv3305cX75ehIW5crRpt4rN0tTZf5QoWHLG6Tj6kY9VeC5ZOTWNvvidpe
tl+fPwEURDTQ+Qj+DIX++cHTtholNPRDlDjmfWApubfKznpHYvPa5XgwLT3UNczqx0IeaqdxTcXl
EEdgB4lOGO/H2CTeCuPH/ds37rXLQS2EieVZFPKszf9pJCl6m1aAk191lujupBLyikq+PH37IK9d
DuJ+xisicBDoHa1NupwttirSq4qatlxJLylPTVe6t1mtp/O3D/Xa9YSsG1DlLcKQ4++yHoaIOJX8
Cohat4V2Q3ZHCQTx95ZAf7wF8FzwqRBmyjUdfWY6HCacWyk3K5/vshJCiSKA573h9pUxD9Enqnu+
Zrwpx0sgfLNtT8H2ymLl365SsHIV5VzZV4ADy+Suckr9YQCrbm5oCbAbVVlQ0jdrbPKm+h4u9Tsn
9MrN9RAr+bhYmIDc46tmlwtQqAgOSlftqe0AeUziTG7ffoLLuu7oU2ZcRXsb2Gj10Me/HFmbsmDo
ltbBtqnkZR2BzACTPiUFWSFh+4786pULEjbTp4f8AGWgeTRo+Qs7N/TGA2lN8Sk2/GljOrH33lyx
/JajKxJLaBaXIwRSlKPXn1QlyDuFfQin3j4rFX5ydvUJVQfc8tKlpSMjm/JDDToSf0rmPXhiNrat
mzkXI0K+U+0H08deZtEnkgP7hPZoO64d8gRuvS6s3hl6lpM5PlmUmazrF/k5S5WXt9/t7Ebatk1w
FX2UmT7GVxGzIm4noP7lFJt7czC927cf+StzBxPH38dcJtufBiGdmGOXafeQ2ZzTutEGtOU+CbdI
QSEwO0iIVlWxdMYsr5guhBLGzdsn8Np7gJSGquUiWkPD8/IEukaFZJPZBz9CgwKVUV2OSZK+87K9
tmbgs0HxYgnUSPQCXh5F1ZakTWgeWFQ4zrYba7vboDr17i2oKuXKbDTxWqVTBj0aAXJs0UEEoMog
CYJ5dAo2BR217/ydj9p65YNDpWoFjMyIcJA+vjyt2bJZrOAF5x0OiDKuk1tLpwWhapm9nfM2/Qj8
E+yJUk69YhIfH8bKs+B39il/CsPr3jWqHaimhYHkzRdFqYd3ZvfndeXxSxmynkEjxHIbfOvLU+xn
LxxUaB66NLPOcIjb2brI+54QRkWX1hvTD12r6kcBCZHo+SH95ChN4TyValp8zsjbRNzap2NT5WcV
Fcm73399wsBxAK3hwGOee3l6oumUyXbhYLQemAZwKyRfBN3l2wd55TGhGsIKEhDtwAbiaBSJJytO
87g/lI1FUpzUbnJfUuhZpXME6KIi8uedWftoa/w8yaFIROHLug4bRLBM6z99ls3cD5ZrqcNodvrc
0mTyqpyWK+oc+3pAtRrSt3fHzwOuaMJjs8kgac3sP0SzQ0/x7Yt/5QPlw7T5eIggsBz/yLeQ1wBp
kqA9FKTObOe0+2HaY/HO0uHIJ/XH9QYsICGx4f74RfOmK5tw90Qdytb21gQIEBHRwjqO4ElsgLP7
py6M3k1LVRHD94TutIwj4kFwUmhjTVRVgga1Nd95Cq9MHtRZ2PF5DrOEczwdtrr1WzQehyFh31Da
1iPlvKchIIeyXnQE5Gb7znsT1mt3m+EO1jAVHrYTR3NADhGA5EUsG2Ds6Va0IFgygmRcK9QrVCjc
B+w43WRfjMX8yVjGTae7gcGw1WAWadT+aRT7Rwfbq+ezDE68/FSYj1XSsxNIFCfVAZFSe8qLXpF7
6/nvXPWvB1mY48xDzysCAppevu1GFbdwKCT5K3ZynwKiurMS8s9+9z1eXI1UmRgnFvC58/IgNYCd
UnrDoVzK1s4g8rOZftY7V/LrcpuDYF3i20Xry1Dx8iCVEdaGJ4aDNgcbrdisT7HNVkgsew8V4NsX
9MrswS7F8TEVcTmMSkfvygTaCYJCe/CLZUsL5j2+SUYv/eiocZyJLw/GNToM5x5xSndKFl56LpKm
efQ6tr5SELu5Nnz0EetCj3TKBz3l+ZYWdTNs3jnRZYj4eQ7hfnuL1nQpmTBY/zKEeF4Ezs0+tANZ
6JscLaG3mmo3u/I8kVbrQHnEyWN+RbsuBgguKwEJdw/4xXvP+nn8pi1nws6BNNyQMs4vwQW5M9LP
l9NB5P68Zl2a0wQmS+Xt633lIFQ1Tc+ClYcc9NjyMgVBbKBZOkBZzdfECWVX7lRlh7cP8ssUseyE
MXeR5rgsHoBZvnzVqEFZiPHkQZStW+ygffgERofOydIiXZEC7+/aIblpKyJqaBAbT4SuhWe2Fubj
OyeyfDhHT/fnEwmPJojUj2Nh1/qQukpdMo1U19IeumvTHC6lQYKejKfkvrboVU5VeFaoqtrSVrH2
pGDagPtsAzX626e0XPpbZ3T0YYD7p0sctYd5MIDXM8h+h/9S3AyDUOTy+iBOoC9s85zWEXq03x3N
lgeDH9zBX4V9gWLFywcDOBuNiKcOfmkNa/S1rKhpdr8z0Lx2icsQgxECgMIvzoVodl3aTvKAZAHt
mnBpfC3Ux5m4G4BYyYMc42Y3AtzZKfKc3zn4L9P1cok0Bhix/aWwEBw98sJABRRqeVAqIBB3HGz7
okT6/CEAe3MKi9m7MFqDJBlIEzR9JECxFM23Ez95ABn8tUjIQaRmWKNofvvJv3pmmB/4vtko+yxX
Xt58J6u0ZxWK/Uwcns99ybI+JcYRGGdmPDDYWSvBRuQ0rFxzLcjHRX+WI+OLsts6R2tTl4388s4p
HW/rlpvFmsYBdoHtnH9enpLuy6AWjianaDKwstSJeiTnwA/WTpCmSOzmVO9rOSlSHqgWpVAawbFu
XNkPH6wphbVjNGlYr2c36L2VEXXdLksnZwR1b1o98Uzyz0SVf5zzf6k1L2fMeM1IyRjJ8udoaGE2
MeuxLg+9X8Xz1skRj68DE+0L4AZ/cVrkGl1cSzy1XIO/Mq66ARzyymZp1+/evnuvjaXLzi3gkcIj
OJ5Q26IbSSdvDpZBJjycRHPYCVBk/XvvzTIkHA8ZIW5Si4mKlYgQLx9SEThVZqfLJdPJp8dUtl/z
uiHYMJZg+CpJyOOqJxhWoocGPrkp2pKEacTt9tp0yMl+ZwQ7XkfwBEIXMIdlo8ZaNqwvTweleWzP
QXipgim8iCu3uOnJvvyM+n/48Ns3mIQYB8nh4sBjSnx5JD+JXGIWjMt68sGrlwRHjbk0Lt4+yHK6
R3eXGiSIH5chkYLaMoX8tJ3xWaGTYxBcNqjwyVofu01FMfkmzxsCmZAOFPu3j/fr6EhvFDAHnTxK
WbgYXx6vmqO+ZLFxSYCFejDRcYATr4aqWQ1BR6iuY8Yt8pS4QxzrWMP0veojnb7zCBlvjq+alRl9
KBBF7JtDeicvz4LdVDJ2XXOJLH5O1vnQy3hLJ10/jO2iuHH0cE9uD/2JhBzr8ZuLbMlcI3/X6hph
gOusAAYn3mVWRpDfy9AHSzxHSdidIqcAiWVb9Wx8MoGlzWeTLMwzo3OWZmqnuald63W4X+cy7te2
0OPBmpv8A44X+Y02AboPfNxIdunOt+RhIkFDFDcaSb/1St/4ihgyv0EJgfgkYYb8ppUZH+phnEjr
VTEJazgYULhgD9iPE3jl07jMR3WpRT8OJ7Lzym8TvDYiUymRLhGwZXerXFJT1mHBPgOElx11J6Yf
d8iPbTv/7lcYJNC5WMYtOfJ1hY5NVWxsWcqc5lk9PDaVM4G9tw04MTWKU7nxUaV/tpzYblYIAml8
xfMcXDGg1nLNwe18XZtm1Z2NWdh1q3B0ur2u6GLBt80SHyKMFKULBxaqsLkLm9BCch8g+06REJB+
8k3nZoWdPGb2IODGZR5h4zlVJ04eoMSowzYodyWW93CFLjbJcU4Q+kDuasU8bKx9w+kCjDXwPi4j
MgEw/IVjOp5EnRGO12HVBzsnUvz10G11t1dA4X5UWWounLuBXJMebe+80lE8yJW5DMaroBlKtHBB
Ox9KB4XYmqWczEFRWXawaUUx8gBJEfFWEcnjxb1G+kuJiziaO7v32m4DyQHJWx3VrMABr5mo2Gbh
ya2jY5SwPf2waINfp70BpMl0aYvCvhFoqK2Dq+A+gxvsBZIyTxFVPauua/dIOeZHQGz4RbSdKLar
SVlF68xGW8bk1CXA/8PUelIGFd5oNsbPhFIU81ll1tQrYjdqv9Uih+ks06kq19bs62Kdx7r+oIu4
Vhu8PZm70sg4rPUSvHFNnFl+G8+SN8icCqlWHR5v0ILhSKu+bsM63tAiXTwhUaPgaatgqBFVo6Q+
YelpEfOELJewh4YC67ofp4ICwmBN4TYOo7LdJqXhOhd2gfJz09RZ/AXpHkHPsVP5H2oxjXfORNzt
iZtmSX9CH2xMlpDM/G6JhWI2NPMUySKaues+Gvobq6Zft+qY7tE5jqH9XeRjg5GgD+1tOaf9uY9t
aOcUWMZBdap9jS3LOY08fs1aEr28GoYmuxf+ZJUQI9rkLpWVdQG4wjhHw5kQsIuYO1mVQdOJ09qo
9J3uwvRq1BFMmxTPDll/FI8+agTjzhpqY1hsu3lwGUNiSTJH4/Y4Zp6H3d+SNfyjWOGFwOFN8cP/
SFkDxaF/ljXc/t//w7L+WAnBj/yhaPC8f9E+Z9tJd2UpCyyVpD/xdx5MGZqngqkCAtLzRP8XUwbE
HZEFVKDgcy3e4aXs+KegwbCtf7G/IDfAoSOKNNZxfkfT8ExV+Xt+pgtjuYKm0gKoWcy6x6IGO5i1
yBbAI1lXiXHwh3yo18FYKWODlU/4J3BY+H5YHmTR2u3DXkMGnozh3GpdFyR6JWZGkghW7M4AuI6K
Z65CUi9HG85kL3VWnHVWKggS81V4Ikm0LFljDeizEAgV/kbRD2lWHhT6a/YHBolOSYhc1AUPgbiw
9NvvsZtBFysx/d1Gas7gyLuj14L7CMEZp0On9m48OB3xnM2D6kT9LTZSH61yW3///Xf8/7e31162
Sf/89n5In9r2y79dPNXV08+anOcf+0uTA/xoMeSz47TY3j6/In9pcpx/OSYGkQV1xVIdOdd/anJC
4jdYVeJ6x6nwrLz56w0WKHJQcYfsjKhgASv4LVHOL8tlqjlAHPiC6FRwfkfL5XbSVRmRwg7w2foy
Ma9Pq1x3+qvlJvXpT7fm+o+P4mcm0i8bEvYIS43PoXXhUhk+2s0py8qklJgjPZdoCJZ9uHkI7f3v
HIR6KMAJQEXHXALgHlLP6QgXEPqjB0Jsa2Ryeucgr9w0bPPeMu5AsBPHjJSxc4JZlsMpQEP9nShW
c08SxHBDHFr0Tq3q+J4tbE0wG6Av6GZQql4K7T8t/0WFqxxZ5GkGChRzSVygJ25ypvjfu2t/HIYS
I0AntozO0VugxRA2GM5O00g7dzDsojUrQP3O1uJ4Uc/9ossEyQERJNdy3AvKwrkbp8Hde+Uw7bpB
YypwlNCUNTmr08lp5Du9y19vHpZW2r5oUoQFIO5oM26rsG0739kTWo05jq059QBy496+da9dFZ82
hVHaTpQojrYqvq6HRJXOnkwrkvI8iYBrcBExGcAagzZ/70m9ejhB3Rodh2uyCH75QpAh45l4E/c5
CpzLdLGTplgJDg4+TyIA8+r27at7nr/+nt94+UyeFqohRIWMQigBXh5vpm/d1WO1L6ah+lzjDP3a
dFBY1t6oKmwtTdUaGOyC/HoU+MMgGLQhhoaxQ8sXB/HMUtTr8UtWhf8IkWYSGweFer4epyS6TiXm
YUJXhvlRlbJUq0Ylat/hPiCfivQB4wYfvc2xsaNZ7zy2408YrTEjHiI4QfuTr/hon6vDckENdPtk
Ut7OD4cWOHvg7im2p7+5g1+OhBqYsZzdLDKio28rEkFrFpPaV7E2twaI/nXXTv0TGyZoCHomne7t
R/balXEYE/ne0qs5fusLOVkY4dt9lfpqM4MP2AXBOOwx+eR3bx/p1++LK0NQBEAMo593zA8ZM5UJ
KgF7GnrzWlW1sSkgub9TDHjlIMswjmaJaYNJ4ehBEYInpiyq985IdKXrw8pIh9I6eftKXrlnkPPQ
pLIc9BZ+yMu33HZSw+r8ct8TKY6Zu4EgEscDfjZPvtOvffVIi/rKRG7LoLRc7k8D+hJE6BhjvQfN
lF5kliZapa6abTEkztXb1/TajaOysgg3eNEZdV8eSU50my2j3JNuh3a/zBfPQ9K9M6e/djnEn7Lj
Mp9LgEeXgw1Nmpj+90PFdnKgxAHRwGIeqTr3+r9xOaxPWM8jsWIF//Jy2MJPCIiLvRGm064enHQD
E9d/52U7LjjzrXIlNkpl5o2l8fPyIMKca9fR2b72wy9eU0yXjU8VCviDuK3sfvpuNWPz+e3revWQ
C0IYgQSbkmOVSGLGHuWRbJ/PMll4MtWJOVjlXrRTtcd+1xA/Y5T1O9eJ5poreTmusyB1kPNAt6Hl
cgzD9P1Ox25b7JSw4mDbi8GETJliplF8bMMGZAR2Tk3dgKpYox8dbNFfMe16WKAcPLRblrPmocEI
fjUN+TytIlG3Z2Ik64CKdEZnkiHIXCWcP5lbropO+gIH9TbJFY7unIiDdi0bWrM3KrHdg5f7bXed
9XWfnljwxNUt3U0UC1qCF9wUc6vxlkX4YSVOyj754mVWZd7aqUtBKeWlcddC2tGV3VrZj5TgX3UW
TdzubRsZ9R1pME1zQl3MLDdpPuzNWdvdKhUReZHTYJJAXA3a3SnJLVn7VjmcOUCg5AojFBHHqoz6
rRXmY3raF6QO1SR1PQpnwuxXWr19irEo+iFdT7m7MdfTQ4HzQxO8liOIAoQeP9HxqTYRNlGqKF7q
5ydxvGhh0gTOR1BThVrZftTTzqvwBW7iEirQPmxk3q8APoTtOsbHuuA38gB3lIRIsJdEfg7kggSe
t6YqOGH0wc1k42j0gB1F4LEfejOBe5ErrE2JmvJDy6BWrCNHRx8kMW3mOk6j5mSa4lyujWq0vrvA
NoxVoUT/aMZWM29p0Y6XqtCIKSrslt+NqaECSGhqlq26pIwMxDOFPNeThTdtGmr8hhF5kmIfT0gf
N3WoCfOoDI+QrLmoptvOFd0jdEb9lSC3mawiN8Y7Jee2v8smv75NmmgArvP/2DuP5bixrOu+S89R
AW8G/wQmDZ3oRXKCIEUR3rsLPP2/QFV3i0l9zKh5d0VUdES3hEwkcO+55+y99pBSSu9mClLaiSpx
tqPbJIZ9BuUgSXdzV2RXC+Y37Rz3GmbbWFGqbWuLXPEWpInbtm5uTSJHYAjO7Hx104OEQLtgTm49
dgO5IAJFHlPW+ZpBNDpbrS+1k97OsvvZsJcncpmUc1uI6DsHAJEFupRmXUCxj4O5HcriNjJ7puwG
rbSHYrYrSMjs64k3zD2HmtpqJbhOKVNHHsu+e5lJ7hl9ESt5ghPMTJ4p04zXrk9mhVZbNGP+hVhS
nKZFxosOsqjDnzSJ/C2CjQLKIc9Vy0/7In5eRFQp+7E2wuSuljru9mKYkK6mHkWvr+dtemNMhdZ7
EsfKnjOcBiRoYGHpoHFMIEpswsBIbjLk5TwiQgtzXYH7qY7KRvhDqGBipKEqbamKIskfRqLXNKuI
FD8cLJOOsGgAikdtPy9EnYf1Uzw6Ca+TPMzbmJWtC2LCC3LXzhNZuVpCRZL92Dbb73j3KsKgREWT
dJ5z+z5vCrocZTwv+oa86SEOzDFz7udBFrWv4S/E+xiR00ObPcrI4cGOe1eTg0N2gKPQKiVxRBdB
Qw7sj4zk1Js8WYwuIAlWM8hGs4rcBx2hv+VzVWbuAsOVfxekCLpaaDRgBvgtItcsVpf0qGUsKIlR
hj/MLolMDy1rQu+8r/J8U5sdXUgIGYgcLTMmEkgn0OhHamu9ADJikWbWzuqcYPWM2tptYiOf7sVY
60Rd1bS3Dc0jqi8NzxBwWIM747ggIw37TXyO76P/tQ//r3/4L+Rzv22on6jUNz/nH/HPPP/Zfei/
rH/o7w6i+ReTWHtVflPom/T8/t1B1PlfZMxOCNQ4WNNmUf/TfZE0zFIIiWWZVouy8l4pN/7dQcQT
tSoa6WXodE0s/vQ/6SB+rKBsejuUgspKlKMrgjProK4p56FVQ0cN3SHXpc1cYaGNwknz8SY6R3b9
jxXh35eyQGmCr+UbKQfFWkl6eQEbNSSobI6JxnBqlzfrGHb/81UwMVhgM7hrFmy8gwNxw0B+TJpc
AsKnFT4wOD0opcje/vYrH20mrd/FAlRLHgoK21UKf3C2H2S+Q5i3UKhmseyKkITSru+SzddXeZcR
/7dMer8Mh16m+YC8OYFoB1+Gnu/qky8Z4lvzK5GT+Hbp2eoukw7GNdTVi3VSM12q5vzMGEKs0bKP
Dcav5NaVm9Fdqku1ls+tJb75+pN9rN/WD0Y3fE0b0ZlSca7k2f39HAHk3yjQIKCPK5TQa/ripooM
oBV2PPk8STMVBzS4r6/5/oB8vBsMvJn10+2mV6l+cvjEFEphGkaeU6b2XlRSte9lFRaKAA9j2EXt
T2YzBTYUvD2tbtlrFfOijE2xNTVg4bGZNm5kUG9+/bnemx4HnwshLDMCdBIG7+vBr9ROKmrWrky8
nJDtmdpj3uitokq+lQ6V6Q7Kym9yMmakNDsvB/Ayrsx2/N1OqR9lXZvObAKmtsB71zmhRc2WRBF1
pxYlKjDQKnoaFkM6tXV1uR7VUZS+FK4+DynRg7CT1MJrtUQ9plL8/CKtPFJaxvzImIkPh+CTafVT
J+QYlteCdUJLoClE+jGJ4bq+fLp3torSmzPIqiD++CAtGeG5RqLFnkRpEORQwUlUKEzmeFrjqVl6
7Ij1eb1DeokPlNeXfzhmfbweoXBNbQmDNyoGkTc1I4VkQV9onqd/SMRf3xFUnhheUU+gy3lXPP12
1m7zOZPrRok9y4SMwBls5L1Vy2NP33qHDu4gLQP6IKvxG7bvwR1UOB/FqcwdXHSnvEgmWXwDA9oG
WWLr27625I2sJNpmGCw0jSQygmtQVAgLlLvT+RgGMSjRPRKDPqaOiOe+uIyJgkH6Jhk7KJ1PAIsT
4r2kAQZcuARYg7pToxRykKe0UMeoYeac2yaQyTA/sv6t7eXDr2au2xKmYR4Q/WDHkEe49GAAYq/P
tYz+gd15KhHbvkXQo0cX3PQlfYBj1R2TgPzh2WeytzpmZXp0HFQ/PiVqq6GWaKyY7qAW75wGaCeJ
hZX/9cLxh0WUbZfzL2RaBPqHkrdJWHlbqmslyNyG/Qrq+CK00C9Hx/TsaY43IQvakYv+6Z6uEAIZ
iyRa10NjVW308sj2GHtFrBOQJdLsTHLs7AZXY7NrEyX5PmgkmtpWeSy74Q83lX2ZEgPBM6+DsX6y
396HjHdkmeYk8WaIQBz7JDhpFgi8r2/qH15wh22RWQ+bBEXUwQtuwxPC7QrkLKfb4mWqKnZWI89+
nUpHDc2Hixf1G92tldaMqIce4eFjMscUIH2tu1mrPNVJ7seD8E1JAjaCsxwmWXcTWeRGS3adXM5t
eRsX+UQ5b6tbtKY550Nt2AsVGGRll+n+6xtxeLt/fTicL3TfCCQ7ZB47od4wC+PDLYMRX03LUpyH
HUOIr69y0KFn5X6/B/+9zMGvWmG1N5de1jlTOXOgzIPixZwTPWmZl5dMDuN9Z4TdmVyN822Tw0Cs
UBmBYYuHqwQJEqKd8Idgku4mCaCK1lGGjTQXj1zYDix7iq5gEE70KNICa1uWbIqUOE1lcH4e+R6f
f0udOpjeG0N5cPZrRszvTycL85y3zYJuBfKl7STNqzBz554XNyEA2Rpe+rBMqHfUTCbUijAXb+oU
gJQDUY3r5CB/rHspUtYhu0nWimJF6JQLizNvBdMkZyIvI503lMYbnB5SeZZME7nr+kjecASvVfdV
+lSuMdAJ8ZolOwaZPxDYrj8UxRPzr7VaY80+9Go0S1hMVjeTATwoqlsliLP4Wnkgktg5oergcKrR
NKJ50MJCtKfrZJW0OqUZhIXkFZ1xLMPsD3ccAyPjZxyeNPAPc+Q6lGNOps8WNU8l7nNDewPlBCaO
gN3A1PP5yMJ3oLt/vwF0bplY0wKk9Xi4qEOz07uSlxmBjvDEqJxlpjl4A4AebxiKdptRUHJkBy3Z
2k0Gvxu8vOYcQ7SoazX4+6ZGUxzcBYETjCEV5iQHD9psZ+16orBdTS2QrslZhAAIQiDl9nA2xOXi
C2UxztW8q06lBWXV5EBe7YsKIKsAwU2el/JcqwXLR11kJ8DmepckPud2zMbG7w39J0OZI0Okw0WV
YyiaVvJvmFLwwh/OgRWjggkd9pJLXxi8XCn9yCNlcrOSDNqv38M/XgkEPgdbkr6gMXx8DXvAlu3Y
TBJt5/INHN64Tet2IY1alo5c6XD35TuBjJGBi8j0p8HpfrzSXOuzYrQOuOxGMXZPe8HgeFMV0+SL
BDbR11/r07POvPndv0TyHFuvc3AxBF9D46x8ob5b1K0ekySPonILLpgI12MHpc/fjJ6zRZAA53rm
L4fNdbq3woZAFXmhuYTwFMeqDZQqbFw5N1oyKPPlVImz9MhOcCA+5/1ihaExwXkYEg9178FOQKql
3PdSyXS17HxbHm7HQpxXI2njrXOaJtNJZunbNJ7OqOuO7HWfnhpeJ/y/JjU3DQ2M6R9/y3w2MBRO
aHW1eIQ5FtaoGYk6pvKGWPn1L/np5nIpfDuGoXNJWicHE+k0BCQO3Jj6IiqB4ILRc2NRW0FZo7kC
HkumLW3fzdcXPbBBr/eWeTFeRk78FDf64fhpVFGthwM8zoRD2bYhrdlnBhGdNNMUEfSiopJ2PCvV
6m911Otn0P77b0o0OPs2OgbN+ryOrp8Fxx+EH1RuOMA/3mw7GRuyJUd+Z7LVfdXqBES+ZpBdc5jA
tIRWva1J4/5WmxugvUgrS+H28jFr7+f9DOCew3Kko0PiMT+E2yBzAAMAUNaTqK4vWUpqOpt1BWAN
6Y3mRK+Z0YZbIgASQMZC+WaiLd32yEZ9OgfGD1Fo2/cf6X9N0H/xYv/2vH5qgl5Pz+Xr88cGKH/g
VwNUQwxJzYBEBdEYr8s6Qf+lP1Nt4vVA34BBRvNDLhJ/5t8SSuUvYq44y1L48SeM91PtvxugKjl/
/G30TFf/HKu4+k8aoByVeV7/uyGjG0BCxXlhbYTyQhMt9PF5rkb4p71j3fRZDJspcSCjysCV9009
tfeq2utB55j5RWza1VW5zPb5pBjiBYESAgry2nyiEDI/QsJ/0fajeFRFON3MvMa36665GSZyDgwI
4/fLrNwixlzulCkCNBd30VWYD8up3stGEM+SQJA0RvMGALoRlGnW7zWGeZ419vkZkFyb3HZeK7fP
8WNtUqkdZL9WjZBhRD8+ZHZDTFEaA/Pzk9IynoxCwa0Bz1M1vZwJCdPJyj5FUtCaLraE4oS31QGa
3Zi95Yq6hvZXILXIPTl3stbVsXP6M1rMHWsSQwyUdWjzjF6vrwqtNGM6b8Nwz/gWQWijz/pVMWXW
lo/SnSNtMbymCpVLvZ4tr9cZBVazUe9hI0oGRUOvtEicReICuvX7WjnpGNltQy25wK8kn5KF5Bdy
LS4n68HRhsseW+Scclo0m+at0Z6MWJquomk6GTv7pc3mM63sqFFPlyo5mcb+zipkz8gGYKTCQoPf
3shx+CqBXD5p2umhJv12P9Sj+q3VbU9HNuu2WkfQQ2q+qLKwz7oeDHdlfwOqeyOcpg70kXTBZpqD
OYyjlzQ1OOfV9g9Ih60XG5Z4lgtkeGYHxbpwlEdhdI+QpveTKp0ULL9EFYb5NetOujUaUb2WsnmD
ge1NXxRYSPoNiqodZDI46e2mI7zXKyX+W6N2uj8kmk6YRcJfvYRVu0lru4arHKrEtujXZl3ctoXS
nKXq9GxoTFPJMNs148w9HcjPgIW9HQs0cafakGbw+hO4zRPZiSzpkcmgD3R4OLXyGzFyzCQlF3tV
immNhosKMhW6OamxWwPqcjIO+wZhwv2kh/OJsEwvi1s3Hx9GIP3DKyHXNy0Ny6h8JCSBbN8exITb
FTOHvdnu1KCpYxsOvg5fP4zXCGCDpRn5lqRRaMHcHU5KEjgIg9CaYjxTwDg/S7JVXnZjZAY2dPG9
EaskyLfELeOcEJgSE6baCcq3eylqcIrSDoWQ1LsN7t05gb1Cy/7SShvHndA+oQD4roKLabXimlgl
v4jUm3RBZ5/POmPe+mqI8mSDpkx2DSfrTgdNMD7Tk0d5RtamGgQt4QZwmdicdDnfZ6iHM/IY4l09
JGfakKGJ7peZiG+bM4UKWHmcmo1eykTCYCctslY+WbCf0I3glEXDyXAh78ou7gz+pS+Wq2e1tS3U
7lujEAjhwqo7K2Whe12Rn0mY0d2iBLDfScUYILJ2/BioMuDo6KaIE3tfzgJAbGFEV+yCIQJNbiXt
innjkJeLTasfXvMk+l4k7V7K33CLK7ckXDRB0ZhEMJs6eu/G2ZFk8b0udXWTF7gGhYbIr7D8wbSH
7SS4H3jWDWhJtfBGs0Wi0dmLSzTHGrIu40Lv7MEEwaLvdBHaG6WclK3W6daLwgx6M8TT6LX1oj4y
VrqOspKwNrlEv5fu4lK8IA+6quJJx+Jp+jGlTVz1N904O96McMidZTtyjSJMQbBHmM7TH4zRF58R
defXofEjpp6cm4x4kvieyfUPfR6yl6zsdmmrNy7teU80gxcWOpNqkXnc/2+JPoDuNa4lCQmgLI0Y
LQDFClt+kFteR9mpdkkGk1/lN0gmQcxBWLllm+9KFJAXqZXXl3yd1hPVklwUhjYEKcKMHe3IKahs
7STqZw6x4bSz6ATs9Di5l6lKiPdSH51EnfjF8e/d9uUSncBjhRedqA7JFMQCjXiH7vIw/542tG/l
WPM185E2feFOBPCVO3KJtTBgsdW/x+yfl5pWa3f1NLCq29GLkqi8u8T8zDS1Yfsz8agWa9wyVjcg
Bo/6D8xsPkuPHbtqb0j72mEerZHfcqrJozw84xAtTnUFCXYlzImUD0SnP0pVKnXfCnUGg0qCtNq1
M7nxC2QIWzqGI/ziNrPP1apS7ogHajyhp5K0LWTjIif85KLAPBxzdgy1S9Eqvde3reKzcjsbRAHt
fmqN9NRSwgFrk7Z2iJwuv2jLKd5MxPl4UjblvJid7NPCI79jdAwXu22yWzJj3goAGN/rCLhiUVzo
IaFIZLLWxa4SY74D01PutCUfB3dkCaSpO+7HatoBBnqD+NCcakKW/Ujk5kpVtocNmlBpZ/dTuiG6
PdxYfBdSrJZT6MbKJblQXmRO3AK+wyjM+15MTHZEUl8vnSGTP/M8LmmyYThj3UnDHG6EVXR+z7GI
Bno37VI6PEFoN+Z9JGfVs6Tly20EHzkQ2B7PMYel91IyxXtoyYgNtSQ6mdIqPslUR7qQ8na+gmBc
PyaziVaGRsHM7kny0T7TC5UNuzev+1YqzwDxl/dQRcqXGBX6TbK2lGVTdH6phzImczu8RJWf+6i7
Q2JK5+XH/+rgft6//r9/4Z74qg6+raLqQxW8/t9/VcHKX2vKLjJI6kvGxqzD/66CJfkvbEXUnet/
bKKNgYT+pw5WlL8gcL9TQ8GWMmvlf/q7DDb/UjjZMxVBnYp+GObdP6mCUZp+qILpgnCo4++nQ4Yb
hL/voPFSywt4mPTNSjCNb8spl84sQg/n84ERZue1ltMuz7VVzWQSU+WcxZ2A9TMlTnyB56l4s2JV
ZC7vVXiJhiy8T3EuP8VTVt9VCSy3QFUHLcJx0VBWxBE5W4GJGem5ktRGIzRFIm5HVuOoIYehAQia
GePwjYZqiLLXiXvLixlItG4IPOFSy4lZ36lNK9fBLDXaI/BSff5RhnOrfEfBFcbbtoOlvY3SJBbn
pp0lewcNlexPqWI2dyU+S9o+NGvNO01SYafUoNw3+pxNjT/mVQbOzMKjmXplVStaYE01uc9WFUvD
3iTMrt5SV1TKRpilkl53et3qRK1gKsQjqptnchQV5zTpMuo1C+49e8dsmy71fvsipWJpNrbZp4Mb
ZVX2rULksZ06K0kuR0VP48hDXd/mgdMLrVg24O7H+Vs7dJRShmaZ9AGx2To+uqXEplOaGeHZnNSY
N/XGGm5zxcCE6Kil7WwWFLgYCtWqGLtXal4pAlhv1ndGJ4yLpBTJYGwgTGDtWjQ1Gq5IpFReHXR5
IyPpqXzT+zI6HQuLwz3b6BQ0fW3noPcwmG3qUTGoeYrolQQNZ3ZNi9STwBmBozNNzRXCFapq6N2p
TNsbm+XL2KI8pjBtORZo7phkIXWm6izx3gmNRd7Oadqc9UuB3C4a64w6Ts6k3DMQsL0NITh20vJ6
noJ2zsPWMw1p5DSQOqjLCJhpXrvR7uLtBJ4pdbs+TYgFlWNUT4vcoQLsms65S/H9u2M1J5Jrp4TG
AdyIJvSOpIc9kJQ+EtmSp/ozh9jTxBFlvaW9Ru1dhkN204wVX6zLdNSKBDySVJYZVn7hGJL8XbUB
QJ9m+dgxxjM6cp2w4lh3ROJMmQfwknxV8qni2dNa0hzMxuxGX13UmfLFCQWjU7uN8qA3a/NiSZrk
55LYzLwRE1RXUA0SLai6pXrJ7Wg6jeLYyYIQGWzha4XRIztr8vJBGGr/QiK0vngUqdZPlRy+bj8v
TvoSOWl8yWZSJAxPyU/xmkwbAHHFkqS6Y23OOMhHOA2Qd8mTIJ3KjPZjhuogd+UyTUnaQybKXtsu
khezJ31TS3IFfEdwjPBTbPD7dFHHTQ5AFrCXHBO4M5CdiNgRzoVXa70suf3QrSLK3syfNEfKHqW+
r3oPE4ZKqk2kty/5rNFo1wnp81MZ7607W4WFgLJSx4L4HSyKnk11JPmLkvJRAR2aN1rKVgbJq+5f
WmgLYMf1EYDK4iCjcMQYGx7fwTK29iS3qjcTmtx5YQjZ1BW0KO96qMKSN41J+DNHWN5siJKM2rOF
tCMSBBWtr12nFMXVMkjxuZ7X+BoJvEl/iljP7uKcnBUXTDx3r6+L4jqaO2dwu3o2t0uqIqUdcVw8
D+g8nnhiGJTLWWZXu5IVxeErh/WJ1SGEouqKzDsVcuyETscWpqcbpUlUlVJKp/oYGj+nZNJwUUaj
eVaRtNOAJs4JkUy6mHjROi/bbmfhvV7HUeM4sKC2+rZ04nz0jTAztnFSONLOrLDx/eqB/q/T9S+2
5692+Mvn8rn40Ol6/wN/Wy0t66+1H4rem1uKcMZmt/7bamlrNLRWLDozDdqVpLf+Z493/kK+wSyI
rV9fLSDrRP7vPZ6/b0VvvUvlV78f4sF3wjwA+MtfHSzY8f8nHeYdQ/pbo8swiWZmAs+/cNpBh+Gr
/j7iLDkTd7ojdNZyImrQFyo3KsHCu2VBZaASmHHBAbPfj8usamTXqM61U5vmOfEW6ZkmyZmvDp3u
pQgIgtXetO17DOku6RCS7wyJvDVj/h5CumzPskR5pMV/YHXG34M/FCqTDlWF6oTP//HTK7nEtCh0
tCCXTPuyiMPkFPAYVEusGYi1S+OxSjnAz7SKSKDJCOQkTKlxtRqQMwS+xNimNvaGUU42S8pNEPqQ
sS4xQkOlO7mTOTx1cXVN57t5WJU2bp+UzlOYW7KvpFo6+SpECq8RqDQaxgynsYOqIFyo7QuszAEp
ddWFPBbJrqqkjq1fGjfZYKsbej4p54dC7H578v7+eX/3sx704dcbskJRaT+sEFJgcgfzljIvi8ge
OiWgxaiQw+s4d32+oD+z4VXUdbjJrRatDKNNNx7He0lkxBAq9a9q//98qtarfHyoVnEYFmIaq9S2
hz+L0cpFNeSZFthtQehQnXTsu0MTnYYOPSLYUdlDIy+qcId2fPn6Dnwcxaw3gMeZ7q0N6Bnr6KE3
q4rrPhuF3QfTqCkuINHKlaf8TbLse10tlj0f4Nho7eOg6f2SK7aLUbppgD8+VM+MdcwUprH6gJ3F
hLVhPxRNe93ZdKS+/m6fbyv0G8biZAag+wSK8/FpL+sxKo2FaCs9zecctf1SbcOK/LSyUXVfWG3m
dq2tnqRjahzxiB0M8n59SbR/vGMG3xOE5sdrhzxUUV0PPYGmfbUFrMWU0iwz3+4iK8jl9paCM3QF
WVuQLO7LkCyuf/7lyWpCuKJxEz7d5U6KzCwc2z4gS/BBDivCt8yHVKML0Ey9NxHrWZbm7dfXXLv8
H59jnl+EgagQ3/1xB29TQrIm1JmkD+qpM/ZJEnWeSULz3ddX+fz8rMIkljLob6sq52B2NghQeyVn
qcACOuLPDkwjXFbkhGf6MQ3bH35GrkXqDAdEnOC8pB9/RmafU9Z0BkrAUD8dGuuOOfdPKS5TL5Hl
mgK4DRBG5btFyX21775//U3fX4WPN5SxpY4Eku2NvfBQ7tXpiw1Ihcv3mvraZtWZLNonS+6ftGjY
KWGxqYiwdBNh0u6zbmTJeZpSzFnGAhgoEQZiUwdjC4c3L7Mev/5sf/gVPny0gwe87zhohBEfjSnT
iVo6l47ev/DT7L6+zB9WaG4BEg8sfSxPn7RoplTYIlWXNkh1cYMQbGtX2j2o9pZ0I8JMpXQTy/G5
PZEjp2bR7E7C/odAAtZIPgJ7wyrxp9V/iBpNUpKNCTjjIbCbijK5dvyp1poj3/SjvGFdMdarUFYw
EGcsLB/szXKV5sUkj1wlte6i2brt8/6e2NYNGW3B1zf186K/irSYFnJV4OOHi36KvE9uDKY72lK3
uyWyHpJqJjVkiPXtaPSGm9jqfGQ9+tPX09bKDizZ6tZWP75JDr4ZE7sxCbv1cBs5jPzNuH3pdetk
jLXXr7/fn15bskDQbyD4X5UpB69tI5mLSiujDfI5zclbbIRn2FVBjmglvLhOp23dYxOaevuBCDdP
bmr1yK/5x+dWWxMuNIaw62z24/cdJrrzTd+0QWvq51DEldOkGdNNH6JNmoefNIq0M3AaCUoZBkSy
eZ2M+PCP3AeK5YMFGen5+/qP4IhNaG1Y/S4XdaKqUeOyDQxRPRD3cD0r6vms9LckkN5T2l2ydy04
yt70mGOVqCjb/0NS+VN5tS74h+vXmlpCa2wleR/q30eEhkPURW0wMokI0lE6c5D+bbMwjYPeKDed
3gVjRoys2TiSK5weT2KskbQmqVLQ9xqKSGx2mQ61lNNmtgM3KwPCLmX/6w/6+eFcGSqAiynoEdGv
Pcff7xOUKCsmzkJh49LvElTRJ+S4bYk/4Fg5QvH5+mqfl062EhS8TOAZB37yOnSTag5QgZQA/t34
mmXJDYNh7W2UjpW374Dqj/efl5yLQSlCK6cc5gukaUh+ZKbLgdKozK3qB0ZoOkl6MPYiStoknEDH
YVPeNEV5IiLV8WHhTzuyMPxBZiRXWrD301jYfplZT71pj7t+gnlUE0C86w2KCcCMVy3OTs7VBdNI
VbR+3c/+yNjds2TxI+rLI0iQw98KUZvKAWzt8a4l8+FqPA24Ueq4WYKBA1Rg4KG5wljJOGXRSXuc
ymPr8mFR8+t6WA9WJqiKCe3js8FENB1l9HNBy8HglJw946qLQvPIE3i4JK9XWcWzdK9XXZC1vkm/
vakMShVmDgXegHDBblvHL4tInpAKnHWFTCtzKY5c8PDV5IIorlXke3S+P2fjiHqKwRNlM9m7VvSA
WVkN0Nc9q63yQ8kRLxS0wBiP6uWR6x6Cu1dR4loTo/rm+ggiD76pkdp9ij5YBPnqxKrZhdRKu6XB
l7nZ1GknzKGD1Ejv7OUNuchNKSffiKM4C6mAlqp4gDoMsc+hWfbPXko+FgcF1iiYLAZq2nUp/e0H
EHiAO1Dsc4D1nDgKEen7Oowcz6nnev/1pQ5MWMZ6C1aw0XoAwv+lWQfLDemaQ5+TBc8aGOVEnsJI
j7TaZ3xBQjSnhGAhCcc3F+XZmMLN3M34s5Ra8vRK3/B42EDzkpevP9MfHgcEtfjC2C6osw7DOIYG
2CZpNCJI4flsOmoRT2u6OjCs5VnV5od0iBIc53m8+fq6n7Zqok9W/RH/sASvUI2P9x0GKOs5zdBg
7rK33FwysJBWkRV0SMsEp0y6nE3lUJ2uYooNA8jWwvbc9K9ff4x3aMfvK+X6MVA+IoRDImh/+kmG
vEE3NEhjoOeT9mrU4WM2Jt+Qdwzb0Op/ZtNg3o7UNpHbKU503ab1vMvzxS9UJ76S7Haf5ZZ9NuC2
2YmWCBAdMPhqnq/a00YX7UYH3nllSW38rV4kg3HjosBhXph0y3n5aADn30HZlZ/6Gm1rqJNXjLqf
CKK2bDYNE1APGxk5ODXwXYgA4EjLLYmqjNznpvBQaBIyoqcvJdG8JwrUiOeuV8Q1gmc+5KD7TqpW
m1JV75tJE9dzjpfKnrJxp5qdcdFURgonOq++FV2/bGOnsIK4UVKfYjQPfVRC4jzPCGrp7ZR2hCm3
9qmYFKKmrSo1trXVgwf++uf4w1PBL0H59A74xhpysEhIczOnxuBMQVRqt0ak33FTXyqrfhq6LAMf
E3HG6XaNpQXRLB3pxnzeYNiVkYfaXJeQzkMz2LImtWc5GexTMRivdt6Ed6oSlrtike8RO4sjxfi7
1vPjo8f1AKMi7JMtXHwHq0GRLKUdE68cwO8K7weF9nSRWMSEW3L4IxlVM/FzQa9dzSVxTUT19D2X
tPQ2zlvrNLIq821MRx7EVEinfdHVK340AQbInIjQ6HBdzTJ5Ftfy7Ki4PpvE6y3+IhkxwLbWqhVx
OiTbr3+/z6sJVCFEzDgBaAigMPz4UufGPDvtNPE2tREZ7XWbXMILQQ9WC54dMw739iiioFctkARf
X5pCYC2tD27oaheHhM7ZmUC2gxsaK2EfhSFtiJDU92STpWAEsFIVe7Ui89eta7N+rJKsM3HeCWvf
1gmTOLOQim+hUZSvAjL596g0mb2JJNmXnSEul9AI6SBlg36a1tX8ANVW26v1+AaiW7lIY7s7VTMl
v7AnhZNTEzLjccfYdnb9UIhxIyVzdSka47FUlAvZypWdqlb6aW1XrR9Pxd3iFM9ayUQibvpqr3Wd
+r1lgvM0V07t1VWVn5dCE3sGd9auNtTmsocq4VGxONfjrNcXk652thc2A76eGrnaXnJyQtLsVL2t
ZKuq/FHSgoX9dlcaQ/0I2VXZpqFZerkYLJeUY/w3CdvMQ1xU0x19GydgUqe2QThXgMdhoKSeU9Ff
CGpN5kYURVudJei4vgkJD7cbVmN1GqbTMrpWNy7PUjZIz9TZym03acazgXYISImTsWsrnVoEKYSh
R4GuxV+aSVxl6YBbTguXvdxLybc8tOcrBbWQN9ZS6EqdatEnT1PFj7GrP8fqgG9C0kbZIRDXWIyg
LvtK87umbC7aiG7yJmsY58ZzKs6NWqp8A0RPg/IvzhMvZG5nbuew516Qt3ELJL+FbxPJ9eMy5vWm
awqydRRNci7QqNTn3SDIe2+TEhNnE58aDOg2eYVSz4kYNNljmLgjNt80aEEzpy4jpeKRWsYAtdsm
kxtbRrrLlxhxux0NAeSd5mTO0nSnJk32KkfjcDkz2vbmzCncRZnii7wQ6cmsq8kWXsrEDGFJPVtO
NQ/4DY8aY7YgrpXzOJSlwZWqjDh77FKVC/FXOlHy2Pgp+rmGGWLK6IAWTrxRYPe0ubaJMdtgdtS2
2fZj2Gj7mYR0ekjmyKyCcM+M2l0jqdyNbbvZyY5wghQiqhelY7LNzFDb20WTbHU7GS7k2UxO4jSy
d3nbLdeypMYt4WnOmLjRlM8nizVHV5ZJ0bIYtXOWaah20PXcKGlGdDbQOWy1rXzfOlp5SkS7EVQT
Wp+ulZUikGFPnQj4235Tms59ljrjRoDaf0oGs9mB6xaNR6o5ArtsLr4nA2msRIHN5yEjbU9VJYiU
cuGoJ5NB8GmyWDjq7MFfhCnxkinJdaqK+kQHEHU/j6MDYcgQ1620ijWZITbn64B8U/1/6s5kR24k
zdav0rh7JmicCdze+DyEe8wKSRsiFApxJo2kkTTj0/fnWdXVnVn3VnUvetGJBBIJKVwuupNm9p9z
voMGKScTckWUuKLjw75nHnZJArPV3TCf2lKE17btMWWmdAMEscr3A1XyCodli1fBc33rpMzcXf0A
BZ/b5NsY9u4miGS1sThT7FXv0MWgyvhkR7l1WCjE3JBRD1/yUoVbjX36q0aufcJKulCwzoc5pXO0
kzw0n6j5Gi6jLdWmAVN0NXUVXEIYRJd+XMIfDqvABwkjPrqkLr5KajD3v3+m81AG20oP3jXJdcs5
Tpn2LGScEfBUZYkdsOfoZ/JJXTCqoVZhnhUvAoXgyTSROhAliNd5bndn4FDm3qI9InYH/TDWjn5q
tZufE120O1DuwQ4kktlaTmRBRiOLS99cdO44DZ/KunifA43eC4nAwjmo3EMV+I9BPbAYyT7eOnlQ
POQcUR+atAT/zqzRnlbOYi33ql3cy6zCAti4aNksFqUft6tAlJio/dG9BLk/DVhv59fG6rYBPSHP
OZ6Va4jN/MgfAbr7FvwPitJ2N33fuzeRnVVQqQa5axqnhANJ7rTzlur55FsV8rPNgGXMGfviPLhZ
8JO6hwYTydye3VDm+zqa423d1AB9sfDZ6XrmQnxtbY/3KPTUXP12PPT4zk+A44/YeNP7KY76XSP9
7kSqSl7zsooeraKhGcCM3dNIyPf70g/5W2A884gc/dzMrfUZLKHHsyenEUuO4uoau15XxdSsC7OM
D2EyZOKII2eEedbg96ZdsBCgLgoZ3sui6MVhmZroiWGKPC116eyAD/HD6HTh6xROGgudHc/OpiE+
qTFp9ukjkUod70IVjxuuMN7VbBTUczClpXs9cqW1mjsTTPsxwKCalRqndoe8SzKzm5ajXITcJbJp
HmUZTB11MEG77ov+tdL2TMdZH9y3c9J+FsLSb1WGPaEZsf3uJqGTN9fyMgD8VouDcZjarwXTccpT
Jitot5n2zQ40KL7zOVPxWYX2z2Vsw+04qZ0q/YUQQNeV6zLxL0Ohi7fYbqp9noQFfk4KadesMvMD
w/Hpe1ha5Xtp1/kLhRcpYRvXL9cxpS5q52hqnXmKW8s3y5saLJ+limAL+kt98NOF541dHefYrR7R
R9tfS0O+XvhhI1Zcr/k10K55kNbEVCQlLNl4fluvqDx0TyIrul3aNuN5CtBkSrlf6nDeao4n73Ps
qOvku/oVV5BcdvD/smsC0u7TvoE7wym8T5Xf/7TkzcYwVpP/qmeeKaizRj9IodnVlDIKX5eFZuiw
9UG84aM6YiF1GDwq/cI5KMRpUVZnltTq27jY8Xqa8JaqZqh5mEHCwBRtl9OZ886wdrUF6GpIz/Cp
HgMqbKis6OI7S3OzTqntHpk6Ri4+XQ44e2CIyNySwJjl6+bJ0D66t8UMAwoF8rsuKJX9Eg7LN5N7
GVCvJmlSjji3zYU38QENLXcnDp0TZuwTlBHvUOu+48jBmWffL/5DNVtNsgp9xQEmczpWOXdweQR7
bs/SHjboCFyTiNjDTHne6vddUDym2X7KpH9sp6FcsJrWdCfTDh3xHi9sV4YHHqTVKlThl9q/7WP6
Kj4TfcXAU0yPM/WHO5bu4qzVcrbhyW3wtUUvBbtpv7aHfTiypbaqSeymrDoAxa15gN5SsBZJmNEJ
35qk3s4Z2tRohYIF2fmV8J06+D4lB9Ku/W1E9K22xmAnszqH7AOVNW7nr0ExWoBTNW95lvyBfpl9
4QqVP+oOAn7Z2OGuJHN87eKO3XUUHzH86W10s8ArHIrH8TY06rtMvwVBneO6T3kC9Yn5YtuVOrch
t0pbt9u5yuUtyNBuxkE3q1S35GUIPx7BOpCSKya6BOZ2K3FzS202Xlq8cDPfygqWaymbaB2TbdkO
xn1QARUeZSe8xwgaGbNEbbdHAF/jTuVZc1/iAXxwFrBou54e2qsRPEF9BMPHHrP6fsGieV1Mcc/a
NurblWEHa9hv1D3b0TmIh20OF2wd86B79PWIllrV/l0x5N3T7KbxXSTqj2RqzLmqGGBtAmz3d/r2
C3av6KjBWFetRJtSIWp53irLh2g76LI/8PQf8XB1+pTN2mcelo6vvM554u46Tahtt6m9UO9p/W7C
3N/ZqiSMw7f2NJaGHZmLWbKjVoR9clLcOaMf8MSCPxqnSbfNk/qq/UZcLWKJq4I9hjXCw02GRJNs
iClwINvNj88fbmA1W6gq5polLuBrNoNHey7dVytpu7uqSc3ThFH86FLO8ZCOSbefHJtDTjtSvb4R
9kwJBoKp5vEpzF24OPW+6z3zGsxSrYq4LZ68IsDW0dVg7sLJaSHotI1/cdOmdFe43vBttRbf+oWD
2wpYCmRAulb7VWzAn9Hw4XHzjBjIzBpyY7mLCeBuU3dI8eiBeMJY7i6fQRHQoFcHccnrpMnEPh3b
2gOpH5evTtS33/H9p8+TVcqjKrRud5CyohRwnTs9DpJz7rqwl/naqWS+TtDaCPFYRKdSgIe3moul
fiG3ad1VYL1Y7peADUArLGZGzDDx12xGbwHAT2Dtzq49/TTIwn/XIBRBiPvejkmWy4du9xsnt0ML
2N0sB1wpRlb7mYDbHaMo65QubrETZVM85URzVrTnxt+yOmje6slSoCfmfN/e1nyRNWxfqpyLuvSG
B68K22gzOewEPVbBI7kIeumDRrHFXvLD0OLYjZUvt7qyuquu43Uz+ZSxKBsn5uBH+8KK8vWEFmSI
wmxr08mdiK0oWQ+qJK+Qu+FhylK1DUwlPwxfr42dhv4uiaxw57NrRNtXBlsslFXrwa/TYc8ZQd79
bqZR4JS25VKbaSWS1n6nViUA7RWJU1IoiTJGvEgy515xwIl2w0JfECbQddHdGgpmn00dCYeNXSTz
O3H7fldBBdm1c3DqYnNF2hNfFmn9DImjfZlAu/6YlG3vljGtPygPxt6BWb9cY4h9opqFwIbfZnfG
gitNrhDOoDQQGb3ZoQenicVz7KW5XstbUyK871U2BAx6puoOJo8gl+T2DQSIKVn31tTdQX7Zzy57
OqWkdehk2W0bJxxPNtPrvSbNcxKLW+2pJZQb0SRkFSLJzdqjODlpM59v6ETSez3nF2uILwzoF2ed
LT0+EYauB1/hhsQymYfoIW2iWF+7VL1gPwW1GrRiJsNfZ92WhMW+ZyRyoXM7Ig/nn0Qwq/3i9mxv
U3fkKrqtd5wBa69SiE3gI9zpzXNKyEHS6pw1lTh8f5ve3zJha85WHbPe9eSjs5fF97KTZYuWrFPG
hjGpIuQbyXq6mqKe3V0DAbUqXtI5T46JsNNNw0iCCYR5Tmm+OZkp7Td5FKfmNkMej7DWph017vm6
tho8VnjJD3HVwu+27UWuuWjtnslAS8Ce73lRzGVir6IwkYaBPWtUMYjwri/VFeNrsWLZWU+xO32k
KPVrdtDfYmfQV1MFDKMw7D1Qd9OsmYx4qzaogvWUJHdxiOEsUMO8W5KCxm04ZMsCPMnyLBqiiuMQ
ZJ+NqLHHe7dD3Nw6G1Us9HOBM6c3aIr3vZJHD4foek665YV0jFy5WbGslQZFn4p8C9AJ0rRN+gSq
w6adU5zpFrxOwpnFVmYh3GZ72THfT9EcbytCkct9p8sbSowBo+NB904ox9tUiXkxvdts7BCju20F
4UW4pb/2c0lusszBRPFV8DNhtpGxkU5yfWkKlfIErJ6SMlIrKj6JJknFflfv4Xi98iG8q7T4woWC
WloeZq/fGx2c57HuLh0rsredeozVmzyJBuBw2o3ZoiyG2M4YGti8nqUx8RfDSeCOdpelWIU8KYnj
eb4VrXK3Mg/R0utHWF2wOuXUWE8epGfCfYVzjTjRf+awGta2aN4WNMqW+Nww0/jE8CQmo7M1HiTd
JE/o29Ox98H9RNfT7bEPkMs5B0DL1UoyLFqnnC2bJlb49oKHpMIL34vJfZuE+xItRL8AFsqrj6lv
hcvrLa+dHPSUKfF7ieXc9F21lXyah7x14ODHLiczyprYCbnzuhIp5/ncjb87w/JaDSlHSU7trKIA
bKUpfjKcoMw1zl8dDVor9rNpHVbq55gUO552fOU8DteMN50H35mcbV7E9iULvejRjcbommei3Qg5
Fge8cfU1tcSx5JR8vU29s1Uzj9XvMNQviTEty3fpX6lEci6VTKur3fX4Jbt0Z8/u1yil39Nt2Dsk
wvEvge5rbq45OAR+4X0NAbMexDisJ4Ty68TWAGOh0j/i2ZJPbUFalsaWcJssYjkxZkY/wPjeQecP
5S4YO7pdHKe+Wl2RXBS+6R9hCxcPY2Ub27jNIddxoIdACVi4sVgpMjvIXxVDnoAxjk6cD38JWaAq
EUgCgKPrXifbY0OcptQg2WP2TuefOHfcE48hn8GZ0q3m3NiuiTbREg6fcWCIsoJHQ5YwSh2awqT3
YSjnK8kC+6cuCutZ9m75K5G1oZg5ld/oUiiflLInQYaAiVbYIdib2Rd7lYQjgv/gbEqGNVuCanx5
oB5u3L6LuBWd/mvqDOZFNHm/13E5vQ6ggh/5dJW9VmOe0Z/Hxict7OIuvJn+kerluWmLhF4uh+AA
W5/gnIRwO1RH793o6xlAcNYu1BqE40WR2UBB68dj0emKuWOBdWvwyFr0QYEtcFLXuAzonptM9jAm
Vv1c91MP0stnVxOVKXJpR7kmEgTnI/0E40Qnuy4WDNpL0fvv6ZIzqMBRGW8Bd/AxjWwZijP5d2/l
0JD2I+5ZpxbSMMVK0+by0gX47DsXAsNS1d6XxrjpGywGkjI0c0Vl15IxcFxrE3VdK1dGs0zUixWv
pQrdL/ngMkYLdfrMM/6JiR6pE47ESP5sTZ6BI63YqPm7Luj22u0LDMfRMc1ZwCIIpaHI7LUQfE3G
uPquaoYPQ6tDRAjrl1viKrMzyYS7dlfLMnpbxtqHDLGB1EEDOzFKGfqS9Yu7Un3Jo+7IrTt+9ORM
Vn01g4bOwALZWIFl2zERTCwGA1nugy8BERga37/rhdXu6aJrt4uu1KaayOpnTLE3Povsp52wRCu/
dnbe4vufRot47Y/a3Yxs9IIpY2Myx9M5J110dzOAHpnXW8SRHH/T06E3rLyprte3HiXi5aM+uR0W
Cy4dk74b/Px5hJW3Ynw1XWTKg8KxE/FSjmO8tUc32JrJhxcKG4SD0RBVCbszUhiYVgkPuTp67Bhr
3f1+4DbwNF8hvos7102njTcUamWbNjvQ4u6z7M5EYYbg5HgRIWLX2ZlIMbPq8LbvndYZn4Un6v3k
mWnHsBrgKgboYu9OVXzw5lFvHVfJb0Xfhu/045VfyX0OX5irBSX1gyYl5Otk7bme9PAzQSU4N4hq
R20xJjbseO7ouJMPcVoW+8akDwY82sZtTPblHwsuf4Ix3dTsm4WMvwJULLT9P5uMZsSoMrOdbkv4
ilbtAZaSL+LXpmQmXcn7hk6+Z593RYqt/GR5YtPi1DZUL3JA/ntw207PaRTsw46jfmVXr4LE5mlo
l3RVkntjvubH/+Q9/z8UeJ/nPEYSF2Amwu+fjFEeEyYIvSXuzbbwXk0OqDfTLvknT0J4JAizG25P
HGdsf2YuNxKE0ADE9+BdZNQMq8XB9MnmqP8nzoC/1838ECe2oN6M46D4M8nTtZsuXcK02zqMvAec
JuhRjwkHzFXTZd7GS8pk1Q2kuv7xR/h7auGPihnwjls7202FBDb3J7k19Be+0SrvtksrqlN84xyZ
QE8FqIHwhRb1d5zxrwY/8Trqi4kjAht1IK5wBLqoeagWWeFa9N8ZPZQXhMjoOudeeww7424WAnPf
6sVpsc/aN5GqF4gJWugNYsevHvPtiol2yE5N8hiwU+cj6btr0oz1SkixbbI53tcLtj0fef4uXpr6
wzKkBsKqdE5BXJesC0vLsTsIXhjHZEd7WqZvfSmWTZ/U494qBuLfsQCdn4PEI3pAwSQZxo+Fe2fF
rdeevSU1n//4iv6d/Y+QG45O9Ee8DeAK/uzcjW/hPT1jF5WWb+BImH0MCJmWBKfcQ2hlGtQFYfYy
RlbO46b8mYuA0sbCn8t/ood6fxZDMVY4N2jdjeyEi/hPH+3Er8h8tNutMm7wGCRphFbhzg+//33/
B9JM+8/2+l5/Dv/39tofrTR9nmbq9wjOf/zfS1vz759/yx9+gtTOX9/djaXzh//ZNipX5nH87M3T
5zBWf3l1Aj+33/lf/cV/+fz9VV6M/PzX//PRjo26vVr6555DHyPX3yyRf0f1ubxX+X9OMzP+/fc0
s/cb6B0EWgxlWETxs/1H0Ek4v3FOxGoGuByfIKawvwWdHP83m3+4RTkX+yzY/NRfg04wzW+fL9+i
m4+Y1/1vlcphdvjDFyeyI+IopIFoSOO/WCFuNon/ZIiKhKXSsRx2HvMSzClFMTT4EJg4fXVn3hnu
QYtj6paTzRKxc9cQaug67ToSRdYY7/2gk9OTq7m5eSQg2BwBAqnpV9Y57XAOZyo5MJrI8ThUTjkc
nWLE35N2dLkevSiVbGMWmDM76VfN+IUp/QARwV1mcaBvohUbwDxZ/LUL85aHY2LyZn6O8OaXP6NZ
B9Tp0jWUBRu7qevhZ5GV+X3tDr3cZC3WqZ96cFSx7oO+j4+F8WbvPsv7fHsrt2awYBde+Jhny63i
tCGyuBk42iUvdjjH/X7ktt7kxnpRc/zRxtB/w4QoaV8+Jp51B0PaTdauVRUSZdpT0R5BUDjwu5hN
DJeojSOmr/33MZYixbGTuDYBGPZsix2+enn25nUqPi1dPDRb6euFS1osdO2OcB1oC5YujJsmDQfa
ZgOXhE5LbeUqoY0IXYhDRXqe47I7hRFUly+eVVjLPqCPa02b3jR/Wcp+AVTB36BvjqVu3fvWCpO7
kerOYdeWFv6C1kpBdAhZHwc6cId1RmXwyzAQeFtn2QSWLho5ER+XFvADdgNPPJE7beO1QE2MirVo
M/2jiG5dvy1F1/ZeG89NHxarS2DBpPGAMimSq5sUS/jYw5pDbEh7jll1aZxvTjea93KI+sc5Z1Uo
quwyM8nbDKV7O9KiHj3F1vS6NMo5mly4n9QwZws0vGWmVEJiK8l2jXZc78PTo8/ANxvY+vjoIuNF
ogLVK0vF09c8iJBLbDPU+xIPTfW9yHVn9kmHbYSijp6jt1FzlzxldRFRKSvQ3jdiSsvwk7x3JT7L
JQz0c2lQAFHQkaGu9A/bzS0NXBED50wN/0Pt3SV0O3fVku8p3cOAV0ouq9BBdzxKwE3ORxAmYUeG
3tgze/ORipA3qTitfQttY+cPdQ+t7jOHhHvbsbtZTw1xTz30tB/ARLdA0Vl8vXbjwDi/jPjdw35n
99yUW0PssNhSMTi0P+JkvqF/Jt2Fz1LT7vzqpsNgz8B/8qrLcM22w7xSTqeGh8GO8wqXV0VXxyZD
JRCHRDAh3JIg85nP5aOIJ4HtBNnfWmPbr0PnGLRM8csiiPbID/3emYfmGnVxve4G95L5E0pNORbm
WREz+M5sjlBbATubueX0nWKwAVhqiKQxG73CERERTrZHuRbLMq95Z2Twy6w5WGBg90WcsJ3HxskE
yJTgrtaFJRmbzXo5O1PE6Y/JSPmCGb0NV4XhxJ2xpaeWZOwBs3jFIVBLcGoKeJtJPP8qCi+9apm8
VL2IntoSjIxdhVz39pbILEf64lfTzP3QEyK8r6VmoIHrpl7lDRlhmyfhaY78slkxbph3zDLNLhU6
eLWJej8yVRpOFTntu97009oMPTn5OLL2ULgzvaYkjdFf7clpO3VuDNS8bdS0i6oqOdJsk6/U4EZn
f3DpbqoclzmA6rZj2asfk19+JGUsKKttH8WSNBuHfpT1RJHSNpo8uQuz6HfeFSwq6SbRRuBBWCvU
FNgQg3V0GFdfRjQvoTIu4DjQ8Yy4vF66BRRbAs51pfsgwkbh6ZfQlyTVCzWedY8ZpKIZF48KaLBg
MhejLf3Dxx2PkkV+Tw06P9CYiBjnCWoaJ8bDjlcmoAUtcfbo0jmZbM6+pqYM11Y7h5vEDvpdqMfk
iCL3TH1UsguQ5VdzFKR7TmqMSamjvua1396BauufckvS4JQH5lvd24laBa5lvXSZ/OH4cb/L9Tx+
hQQzPnaqJyqZti6jezDcYTbvndLLzuTxHfQxhARO9tMxKCoO7BO8IMFvvt0D4pIuNb8lwodLERrZ
DD06u1oOjE2x92wtulwPmRPMx1GHzgXij/fVKTgZeNEkj1Ofy5NKqvPk9NT2BbSms4bhbKF16OAN
8bDp/Gm+oJW7Jz35ySVts2TvWr5z0LLt3w1xva0Y3O4YyCLZDE49HuJF/Qj5CLc+UKKnbp52dV1l
d2UKk0cExmXvmkTfKjtAI8HzEu680srrNQwfZrcith/kbSw8B473Dd6mrlZV1KV7RWHOEQHQfRCZ
aTk2J5F9jJhRC0pu5uaLV/mPrVWwRFq282QBBN5YQ9btAlsaohl19Ygs9jz1fnhw6yL4jmtHrGuS
9rvchrNmSgIUs9e4b7HBx1g4VPekvv6gFp1nTe72Dq93a6FYB7HlIskbb1rLpHBRnTmWk6IGC8D2
aHxS3MrbbO77Fc8yasYbMW67BC+O1UrroojurkCYLAxs+lZdM3Fb1rF3c3i3GAlhsVjc8LFLg+7O
KXXxa17Qq+5Gm0kvKn9CTX0ukLraMecG3dFeIDIFqSsrKlcC0opYh9KvY5T2In3I+3lkdtMNwI2t
LU1MN2UEpF9e9nOxnqo+qTiwRhkunBH/AVZZ17594H1mP3PUcwZbH+cxSGhpLu1svEaBNdSf6ERB
8k4ehLHqKqL+47saRHsEyEG0omvina4gPZS1+k59klnTclkcisHPHyKwYesgyKqX0m+qaG/li0tL
AS0AN4hIn5LunIua7F/dPimLT6EpE3EpYtKwfe/LgOGtNjsAGAu1dWO1QUDBuBJK+tRCtDuPpi1A
u5HbH0U+TkfLMvndkvn1l2bUdbmqwNh8zE7CTgslBydWjskwaRrKsrvqteFotKLZLTy5Oamr3i+L
ixWmxbvsavTMUdL7pZQ/7vpyVqdqXkomWtATufVj8zYMkMNq0NE7PS/+Z2HMzbSWW3uOxu9zItnW
paF4jJiSnKI6UE/h2PLY4AX52hRjOGJ2yMFLeOBu2K+hOuB6epZDxGypKKZ45Rsr+nB0jpCgZiKd
fv01Ybb53LDRgf+XFVTaOZO7624PLZxtwCXkSDFDpWZfnSXdefFGp73zjDZRI1haVVOg8zTuZeyW
7LvW8bOos+hBsh3eBRmTc6q8i4eusGYf9NaQyE2dyIpcfTMWaHBB/V1PXn3Ji8A5LK0vL65Jx3Xo
I35XWVgd2mxynFXYR+NLlAf6LoeIv86sBQiesPzpGNGRsqn9DuF5WX5Yceav1MT00W+85qtCaVlj
DaMqyKULgtYxpwUv0uTCNwf6dqCYMf11H4MFctvoYtzB4i5H1qR0Ct7mqPM+Fg7WryyVuIWUXiou
4FhesybjGQ7j7lgEhXjJTORcfGtOv9RtUvwoe5NqiJ6tfkWm7g6hrm9re027XWMsQmhpNVyolbEv
taiTU8lLxGvPkvbdUi/BSyNUd/YMhSmrGGiMtxELGxvpm+yVDEN68YZcL7vFtdTzJGZnjyUGa365
aB0hCNTJ8D0NqDCil7j15k9d43vinb71aOkIxgmyOii9XDg/GKwq/9J3Q2/umWfTGteVlnDui1FM
BEl1EC16FdvuPL4IjKHyYlltAikMz8uwydJxaHiicaTx4hXUo2I6xbgz9HrsteVfxGQvwzatXfr1
6kpqcfLSOWx24RSXEYNdJsqHyJ8q3DMD7RiiqtZ6gD/Zi/qI25QFmYMCFObujb+X3KbzBEVKckdl
Fgvgig2cPNbu3N0BfzJoR/4PoED6YhY/fhw6rzjXJb2DNayplZoZvAajH64Q+jXSSsUmA+F8Az/w
nPkE3cKskgcF8OQYhGlwJFj1bSqrx9EBdld5LPqhmb4lDlt2yV290WVl7S0flQMPavGLG9R9Tnl0
o/HOzjc16+wVImJ5imeR7POwCy48TAP24L5YdpZr5+9D0FVnqG3uuy0pXLxiQdEf+JfC5eD1lmHw
xwSFwjzD+XAjqqAvrmzrg++3So7lNE+iJhFTVKq7F2osKtiMRn+mwmPpy7UdVYdaYFQ5ZlXCO2tk
6By6aQ6/E2Spm63rJXGy82pGI0fbrZC2CZL7x1lCnTpbecuZdqmF7Lf2bKZiXZUFsMmRikyMsWgO
oBrCNh85jGV8haGlRuORYprSOznan4d7E5lOv3sIn7dY1YiPP+hdBZQSm+tqcFl6Vrh+arSfxoRo
MKr2rEsCoKt+tMKJSxelqVrH5ejyOPeDTJ+WOG5hxwubKpdW4mXbeFq6lGmC9gwfqyRhwlUgLqWP
wq/C5OJNvfQ3w5RkC3PvHO+exV/qcwqYr18jzoIggUpr8XfjBK//UBZV5DGsQ1DfWGHm3WUtl28l
CJCxDixd1R4WEAvlCmrmeLCK8YuP//sETAzx1ozJ7iau3cuszXe0JHgHJyn6D2o6s+/jRDQ7XKrg
DdfrssUUCKeW/sF9geEdUdmhJLRzQqwwWa2rH4ZUOX2VrlsdPOxj50g3MRn74GvV+xPffDusT1k/
4NKYHb31yxrpxSqpWGz4sbTp2h+TU9cdg+TF/ajzCUHSoR0EN0VdAZ1q8cVbfq9+EoJpTzYW4R+S
kQrPQF+6MUkJOg3JWuF+YNTSmXWjlmzZph6nwsJ25d6C8bajMrmk84g6x72TOuqxTkRyNkCG9jSy
OQ/Gbpbt3C5iF6bqC1KO2YVVILZ2UvZnxAnuvKVx7iJTOhem8yHALdlHX2ljpKfSsdUPt7XGM5CI
bKcdGofqMnJ+WlL154yhDawkBn1Uk0XzLjEA5hC96mw1+hhj1hoUKMq1y4GeG37n1wEXZbGBQjrJ
o2t6jtqgDM8ztOEN5+3yGGbuQFCi9OI7hXdkQ87Bf24pFX1VaVoSfuCCkERJxiNmakPxiCOOxnSI
4vjiz9lM0awDVvagRIEEniq5hQOmLlggogSxrkO+yHEWFxwImjG+hzbeqJOyLN9nI+mn+mT57s2f
2mUAztDQvJhDckX16F+qlP8HBpT38rN5Vv3np7q8y/8FI0jHI1/8/x9B4p9EJXn/l9378Eew4u3H
/gJdcn4joE5dS8TSSVkTI7+/MZf83xhBUngSAVGKyZPcoPp/5YsLRpHE2ml4onWJMqRbbumvo8j4
N454HilHWkLIOYKY+e8wl7BG/THRE3I6DwMCuAHcD0JhxEf/OIusyqwWI9pnOLfVWijg+Ve3jt1P
dra44nGHrrylwY3TxMG+nkrnGw+DXTdlVE0zVndqHTurzuD8S9Q2xgm+ma1spGmPBAXu9/C8JBlH
lKrc9o7x8EXH+UFW6FTcCJTZJL29UUPR4uF97XvOsTN9XZWT5VuqwLrDCNr83A7FMzsyML/DJDdJ
mtznrQY1GAcMZRBFofBdJFvJbSTkfM9JfVy3sWWxf8srRgi9ekLlQ5E3yaMx5i1pJgx1gL+7cAem
ad4FMIDf4hwfjQibOyMYbtblAo5xCZyvtQbdJ+lIXTsdgN5lwIGdBN20Sti31dBt7mfluMfKZQoQ
BvWvugrjbdLNw4MdFMsv38q/O5GBYHLDmAws50dW82Fb84feFzGZp4a04CPMS3GsM7dfN/EwveKH
ameWRHY1fpJSPAcjyn/yUlblLvUfZT5vjAy+x1MlcAlUoaKXWtfzhvGi/Wh0M6WbbvCSu4g0huBP
9ZZLpzD3QwBrcKWmRbBL6yT61WUC33kGInrrqxDlOqat8VsLE/s25f039s5jN3It7bLv0uPmBclD
O+wgwxsp5KUJIaWUh94d+qf/V2TVX10odBdQwwYad5YGeRVBHrO/vdc21T0OFPeVlJ7wVn2yzPdV
kxcXFNkEKnmBY8mWePGw143NvVqm8py07m8fArxFFXK2DGuzG+f9bPsuciVN9VAKOz9Otlja5SiC
tCSd06shSbF4jE4AB9wYwlEWPld/y5u+FGlwrscNux8aM1PrITeNp0aXOk4S98pc2loXi5E0gYMv
tVtpKWEdWJcMlKMmOxHSa9cVxlCCI+iIB6qsHPIBfBuo1pz5umS5i9r6Ypk6q3yDzeSSewLeJ/fB
A5rai0v4MzskplVuK8PaDRwOUPUi1KjS/EAsCCtHZ5Q5LclrwvEtXKryZqEh/KEDiFlsEUbkUJAU
lztcEBC/FpPU5Y2yd611a2bDLy/RaJ2sTD+lmbsaAGdQK/7mNulNLllLLzmWvemFjOHXMpbr/k9R
vZy43mg4eEltoYZjSQ+WuLXb1WA3RFWyOzG427xgophF4VSoJ1TFgFFtvp10s11hr7hMRI47Z9+J
h6F6bOx2SyAnYECYiWU9zTOfp/6m26l66LP+LhrAKVnNluWIeyVHDj0y8ayzUc4oLZi3pgqFkHEU
tjkT0hgYcAYXuyQBOZ1Tdba0Dd+q5h89WKB7virqzqcjh/aAube5HTLbCPoJGsXoiD33S3UYLHu5
x3MU4RzLppVWQHZqoFo/8tqcjPR+luTD9I8k855jvQzEYm9n/J0NjSJwSVeMMvdzl95BvwQ37gZz
S40BN504+W2xqriTQe2XSKbnsUUjMQCzF2mzJbYEWIGMCpPZZzePIPuowmadUx8RMsMpTueBXFTy
mwLke8YQzKpT12Oo0ZDxH28If8oOeBv3poWqh2W4n/JL2SgGWcmWHMay64TxhY46yXNO8004AiOD
LVpG+bWiiizMNDhwK32pbp1KW6RqoJeeWV+6qQuqtErkXpVLK0jbRVqYDll8JL0za6siT1v5TORC
rDgkMelhcBtnoabTCaDyR5nFaN36V8nhKTBiL7sWKMDLAFg2GpZ16Vi00bo9LrY5Ut9iaR90TY8e
2iKi31OaGhnMoRLrKCedsCIZOJztaIa2V2vtbqwr11nR07WXsjZemMXBPC1U9aahpnNaaqO1Vi7+
A7hOzmZMjj8zZP0z8GjcyWYXuJ0J/aFWBgh7zlOGbdGSoj/GETZUO/Hecg0daspTBB5/6GH666cW
ef0QixqFApEqsMh9nCKTsm8cXOu09gJVF09GPt7nzRDGHQpuS03VieBoeheVzCE0LroM3Gmh7V6b
okLX+0wqEdixfHSTGTGg0n/QAnbSiQ6lqnbwYElfJOwqwpmOcoA3pmXNL1BDZy/rfxWoHRhMrSrA
hnuFxfOr0dqbuRLuGF32LWzY+lClHdvClBFSWKx63WS+vi7yBDEtpi/XJwG2ygUOfNGbxHeiUqyK
pf6F3TRDGoEfovvp9zAiRtlV+e231WHMWp0zMCdYG8NtMfRBqcfrFEv8XCR3zQ1SnLbUWwxlvM7c
mYlSHdbA6kvrxZheluVdUcHdZIRw+JSBmd9QeCsmKa/+MJ7ylt2Mbvt11087W3tPtHIrMqL3jrm8
ul6Gm/qd6uJd34xnrrxPUhtb8PMNNk4E94WIQWW7214vr20+bKxq2i/S4TWg68Nyh3uOsndQto5J
jSBCU8KXywWZKZQ6m4u+71W7H+G5z2V+9hvrOWriNwaABxiih4yHt8JbILv0SH4x6EuDDIXUP6I2
vjgFrlVMqIV7Xtz+lUniwdTEk0ZVMAKPduEe9LMMj41y4w0RWNTwOsGwMFu/ncheYxDYRuYn1MWQ
4luDKwgmzcl+JGz4NqvfBVrRUMgzg46V35aswHp6qRjj1BE+L9NL7tMeI1of3+NcsG71rYST5hs6
mFGHq7qN58XnWBxHJnR8878aPdlLspmmqsO0roN+NhY+8nHjTx8JMSrB105zky3WXEnOfjRsm0LT
9p6u9jlXRS2i690ASs1DFqvXeJJHMb/OY7wFe7yZphl+sZGvUn2sD7o5YQGRwwPhot2wTNeBeWOw
+OW6j/xvXtYwVmIbYQJd6QQL90Cw9SAZtW+nrvex72/4wAIejWDO431VzGyB3rYE55EOGnm1J1tr
P5FityIFgstyIXXUobhrL5HeA+rtHmiHClyR0xzS7G83fhd7PvWPodGIJKh0I2Byd/aUS0g0L94z
9ePlzoWWLoAk86Zv5h0G0Y1dL+ESjzktxlWokyno0r10By/MF7J6VtxiW84FXy8dDVzuQxvUkVlb
J9cyTxQmlCvdkFcUzOdqxPRXjO9L0ZOm4PIthsI9TjfcmcI+e+iKb77KfWbymVRFOPXFmVdrNak0
HBAhHBXZ5LSyS9vQtFiO7tUZijZweyaNorfPtdtkqyVx1yo2H2QdTXwT6qHhgDF0w70Wsx1OBrHp
cd8usY7+pUIGe1tjskNn7DFuqceJCoiw6oh6JR6t0aps+tCypuHmp3zz/aHEkm2hs9jKP/oaj58z
6PqqQhZ7QtZ7M6onf5kuXS0eq2oK7cHc9Fp3jb3m6Jjmye2giSqTk6blh1arSNIaK0c2V6s1H2jP
2k1m8jHq3j35+o3mn8xRC2Mg2GZCCzuffW6pUzF6TxblL5tF775vC/mmsAr2gWrY5jYDyrZ7buBm
6Et2G3nrG/pDfHyd3rMfR+vWs8CZFiHNQRt3fgUrjpfVyjdlYvcMYA95BUKjSXZDH8cYKxNjjamR
R72+icwFkyLzl2y/ynjG3EZQgEfJEuvC7F9w3b+TR/7ArRodQGDTk2myBODAlmb6CgRgjTF7z1iA
7y1jr2BdYIbKiN022TGSzF4JN/rs7CHoh/wiyBRyKiH6lgQC+SAS4wa1ezUV50JEFyacUfJR4iL1
rLs8U1t84HtbNe9qADJBZKkx6f6q9Q8hc1IAKXcdIpVyWUPpWtuVt6qXUls1ekupnxd2kYn+4+af
jSOwheN2T/hCbO3JHZd9mUAqcJIt19XdRNoBmBQPD2VmRX0ziGuIgLjF4xRybm47TKfdaAveCMN6
9OA2H2mBwaGEw7VZrAfhFWJtN0z9x8zbRK7Atj4HQ2KjNev0a7oufbvOJkLypWEEV0KeveDdxZfh
7nxVvcQIYVAwvnzyi5bxqVzrfrbcL0P+YlJGk3ncGKuG+JbxKirz077lmsCMEN6lRGRx2a3diGbw
ueRASStLVVKYFCPxvHuyYQMtvbQh+GrO26XlAklWuGIK1T62kxu9xIjft1+T81lNtU3yrebs4EB1
6HrJhqlgUZj4PkIh7YVlwjkKK/tCBHkbWZ9XUkYUn2q3R9IZ1kom9+YsvorJvXHimkdjcjdVNS6o
qurVbOKH0bba11TPvtPbXhrRQ6zhrjRG0pLJ1SZZtDbr5BL1+rdqtEObFCJwSmdl3wSzqP0mdxbM
PEL+RPOIY15yi6KunDJPPsVb7xMO3ZIkgtROkq30HokPQJWhZedyaNJL7bf+bla2yak0h++xHvK0
R2tO06K9cMPVNkPpiz0Ud/sx70y18b0yfuscN/sgLRqvctw1QQK64uTkHOdJ7ywfmuwAxA+Dtnbg
MZ4HzM4737OrKjDMmmC3ikZnA6JXO4EazMdQaL0Ot9ZNCrz8xWL9Huq4ZqaXluMlS0V/B6KSkIC9
eB4vVNWAu5OqpyNBGm2chEYfkW1UiVkbxKQyfWy2Zab1lb9Lqc2GA4Vd134p9ALnL0q9bLdaPaPU
OjLZYhqlSbSEeTElKeeOhaP3fT0OcNNmltwg7qPk4idi5NKtdfuu7UFFqKHEEJHHxsEz2wWbOrl+
IhNLlpCnqCwj5MNiJqkNlMmuB2QPpA0OFq8962jC92ZyBbWgN6PGekwDCIGRLc4XxQAsgreObUpa
8xzGucUwKOOwMRos3hxOu51DvsXCjF/DXJlSJ9kvSospWpKz3M2t2x79Pvex5bETqD9hRPg+SxHo
REb6FUWuKI0l4dBL1CktSBjd8g3ym0ReOU8x5yzPvVz44eGN1leko3z21qPSxvTOMzRCkW2mluXJ
tpIkC+fJ1rg53oTXGfv8voCiGoWWRjq1KasYx4PFu0S9ze3YKWlHSPVaHVEy2cCYsN58M/hGNOOX
98dQQ/Du5q6pXLvFa5MuNOvgVzEa+B30EpXSIPzEB7WPShzhp3Sc9GkNkXKhpyFdjIF7tQsO+JL/
8fTkf/w96R+vDxe3GN9PCVSV5EZpHWI7cqY3mD0jeqm17HTDKehFAtgfgKhIduZSOcZDY/VtFLAS
GMcI3y0r0x+PUQn1L9ranQdTebQ4WdMOVt7WM2K0Zyw0+JIcPMd2OEwThc0Vv8SRwJcFKUfL4btw
llSdHTVg4/IR71tmyZn9VWEwlCjVftcfoqmEq4hIHe1bW8SY0Rq8BtuC/jTKLjobIkDV6wiuk2fX
OEEN7cFRufgpa7//MmGwXmcy5D9VxwmFErtbt3Qdb6cSO0utD9V7bZDNWE3wTZb9iE+JvJdP3oLN
ZDbXJVyPbluaS/MQJ1AGqPaT15TIRkyAYXGSlcPYdOMkk0nfFvYym0zAW0KK6ThMOYZORW2ypY9Y
w0k5Il9Rvcr9IZPGT+dQJmgPmf9Yd7b3wGS2OpvUpF11ixojwtCjcWjVDSbnFLb/SvmQfW3K0bxd
t9OMKJGtWgwjjZoRNOZ0PjjEkm7f/gikAf6Pf8+9yQ4mTA/U+Uj6+Ag7WCs6AEAuTK7uvZLM7X7r
rcezPkb6HCQiLh/hI4o7sirapsHBdiwsyX3BOCU6LQ7KzThDMENioEaPN6O9VheE5XJpPoKX8t/w
cdaHlETyIzAaziPWqHwkrAGVzeYwfrn1Wb2pfmb3LhJCcuEMle6zLHPSOwV34lQp41fm5uR2mfYW
L2k2kyU3JLMlUDfVZRFG+2PI8o7nKF+Jrk5JwXoGDyqcnmprdooths/Z2ThectFzLDUEJ0duuKms
+4e0KcDskO+13klM4DPMb8bxU1d7zqvB6GmN3oER648nsS8Mrm+LZdL6UPWYEBin3NyLZRePz2it
DL3MUR92ht8ypa0YNMXWHVYFliuSvNtaFxEYoh4KUD8ptUN+E3t7kvY91qyIy5oAirR8xO3DeIMF
RAAvTyieM4j8R3cQyaHhLTwIZ8GAQpcDGTlZcXzWjOTHyGAhB5NB556Zt/JeSs96HIlBcCJaQN6W
iXqa9HhmDxRMTSSJoTMBVYtrK41UVGtfDLuJeLlufqyB+xWfd3cVrDAcO9pyPU5PIkMZIDVe73K/
YTTcVXBXYsL/TosUyXehT8dMGOguXkvRh8D3QuKHp3ss9QAfEEoqQcoxZmjCdmqnW16rPNRboO+z
/dji1RurrTb5x4mymNLKtyq3GBYT4lb5vvDnXe/jxDcjjh1LxJBp6U8joUHypakR1FYFPj9jnkX8
iFFR1Q5nC+rGwWpnm8tPJr6dotNeUyniYqMT6H3JGA2PwlgP5n3UdMmbo9Lj7DXt10S5zLmYJ/F7
5OBAoaSlD0fQudlbzozrJ7dE/s741ToQPw69KYZ9W0ZYxlBi3Jbkslf7e7iHirqBOiunLc9nEe8H
bPRvOcHhb9HZ8V2WMbezFqdJWZQxx7uZlT/rjjDeHWBYF6F0gVElVdqnbBu3D2GZ7WOMfk8Gg8V0
5Wn+cDebcrmObkf+3tM754vynexA4rvd8Ie2vT3qO32ynO/ayN1TzAnJWI9mNny2nYU8MTJRFmVe
7LzG1rfJQrhaue6yLZkAa6K8TmTIyN8f8aUsq7yLTayQU/w2t4WBd6gAsqb3ZVBUd5ItMIzqxMHn
JOUqkom/1yOxAbR1gOcPJDDntJb6t1dySrpNvDTnYYT1l5aNRwYNqySxvMATNDhaORarQaLtLjgT
X8ZlWk+l2NWmFn93MKZWeIGPHZUw66jvu10VOZQmERsOJ809kbIacWD5j4WmuMx2atgpfPmcFWiJ
uvUhwuvEvhA94xNLt47lpJSlFGSN684BoTMv966q3qek/UmHKSQGw13lNgK0yvLQI8EH5jBVYWbI
w9DRJplr1Ec34tOde5OgbarhX+RY0PRb6ZXRvvZShJjReTbgZl3aIXLv+jJFaSEnvkHLWs99x5HO
05oAYbe9c2r7ESPmzeG21BXravRlko9mCBHix1m2eqW9NzXKZTVNdODwGPv10BJEIonXCxdb5De5
Ci4Xvrmrb4yTuRuuEaawlVXyuQw5vMPeG16h12A7k/YF0SZ94fiZbSt7GNYs79soUbR/SsxtpTc/
eAJTOJwjmcfk4gcybJZRzQAcB3uPrx6yIyLvbi7b4X0284KjdYtYIaR2n9tvgKi3qm8PEkmXOlQu
N8KZr0bmd5tBpseeCOCuW/C6UxC4LCvgFW6A5UqGQII4/1rmnWgd5OHEIOnHu1R5LdtbGTpuEnjj
L28ZbQQPfcP1ut6Tuab7Eb1wdDPjIY+7dccAfW1C+FlrRrNmCvMxe9WMylZzYuq7Vyu7zZbp84lG
kxmaZY/34C15PDiHwc1xskCPXN5AY9qrqdsBru2DFPv8dRx5YrJ8ujBK6FjrCFTmRZ+fijarH/2I
XLyvjD0wgCcFn8KU0/c0uYemhiW1uKe0Tl8IEyL1jd0jJ3hglxU+w9pwp2+JcGemcXtRg6dh187c
O0fPcjQKOsxYd/s13cD50SuwYZUmP8zYV8vVMbOvrnebVcSbFjNVDG/5p5WnMsk8R16KNn6mIgh1
qirQ7U1O9v3e1UWwqOzKaHBXeO4uxgsYDB4luBzjA0cUuwyEudL6u9Km5mBK37phca8z3Ziincsr
Xh0btMLgPZDKycEvstJxWtLzo888vVhNpvU0cRMIctqu1uNi4S6uyo0Q6JgF05UtRcXdaXTFwUTE
CwZ9vKhI9S/w0uO7iE4UiqqSBwNfIyZ1zDZ9PVkrY6CLK/a9z6ZhnEht8GyeR2w3E8n3aK8DHcDL
EXa5/jEvjbErDWwXiW8iBI7bUUhjU/XiqWcpwdU2tYe+LCD5p7PLYTSDttCXD4JALaYGECvOg6aM
L1PIbc6S6CEC8o0eRAeey3/Ez73vJHE5LED7OdKOMrP2ZqnvO7/6qPEhJ+VwHLWi4yDedqFV46lV
C3JiXedI6izsfk65qKr1X2IowxpGbkCr2Teo0Ie6zY6VAA4Yt+GMZX+FtO9suS3NOyfW481g5i8z
4uMQm+K5L/xDj5BXAmUgg/tHFuRFmGLi9tOcqtep0NYgTa3QiykvbcfZ3JAlsI9u27ynMj5aVcqQ
gMn2EjTd1GNTbuSafTnBfz6+ucp9VUX1yHU2f+bHKVbKHpug9vAP5avMQjGeZB32qTyBgRjjmj7m
NL4fe3pz+tm+S5NvMx/TBI4CukxD+tMty2DiQvgO73P6atvJvhuSsftOJJ5RGmPFdPMi35T0pKGe
VuMVBKagIZLS0mv516KMOo7B3uS/SK4g2pHJuHZHiLt8J15tf+o3zS3n/xJ6BT1olCfUeqsFnNta
RdjQbMK60PICM/nccYQpcxpoBiCRtolxSERquDO5noReHetnw3EywnUugygLl80vN+aIgR5T/HAY
lcwPQQZ1Lq3cK48EvzxKwdASMfhHh7RA/mOddNXNkb1A2eic9F30FCrDmxMUBSuVthqDw8kIML7O
f8s5/n8TyP/At/HvTCBnji5JmTQ9Mca/5dpuVZx//tLfe7cc/S/P0F3+Iy3o2aQW/+EBcYy/TNMn
VwF02odB7fBb/+0Bsf7yGOvSMK/fSOICX8bfLSCG9ZfwiQTf8m0QpYX5H9Vu/WuI0TcwF9z+zyC+
36j5N3/Ir8+HpJSKH+N/ltliWKX0yxBXvh8mRJL3Oibe8J8+k/9DXcGfLOQ/x2D//DM2cTfA3GDz
/5UBzkNPC0cVl2FcNkgp+FqiXTqXU79y5nl5Ksid7/EhuBiTITTh/hxfHeTuH8qeo89ac3c9SW4S
GXWKMmRNZvMKR5QpRF3dD9mkPVqd8k50xvhPSSoa3Cxpvu3NETcxIK2PhvvvUzUm/Y+q7auUeCZX
s9CHEK9Ec0wHM75j1BsdYs3G+l21nBzMGZQjVCWYaIXPLIaNx+A839tvwnHb+xnrHQPgST3K2lQ5
xX2FTdYsEd1jqpX0Sdl1/htWqM9RaKm5rermoL0YZiO+l7Rwuen6dnptp4KmTVF3tB5OlIcCIhZi
YHpGn3LeDaCBxKA8wmPwTyIhlzfHAYqKAbM6V40+fOCRxijfwtZiQY0psp5dFJ2sI6tb+Zn5nVeD
3DJs3KQ9eYVoNJ6dUtXfIlm6F4G5tMCKoOs7l5KZYFpqiDi4z8vVMKUkJVpHgG7z5+LNA7+WB4S9
gK5infj159n4j5aO/9ecYSQ6/+++sP/1W8af3G67z/Kf1wT+zt9WBJdX20NZZS5hMFsQFu/k34r4
WCqok8IPY1Au4TnorP9YD4T3F8Ve+ElIP2MXw2H29+XA9P8SrB+cBwyP5rnbb/1L696/a+G7Vcbw
xv/vV5Vlhd4am7CrQX8BjTz/2gLR11JXtqZFa4Ocw0kT3s8cSxHq6HLkKB1OxOOh6dL4AJpYHtgo
3zMrpbl5gHljIlUZbcvj6UxFjqTs2BuNaAm4dYydblBFOp1Svdf697gqI7nG/YPENXaQbe/Juath
TRrfbqjVaHGucmtIp6yCtKJqq/227XY6LlOvtNfaNyv5Wqdd8TZ07nDuGEK4vdFfgQQzDDN83JBE
Rorb0VLP1rJ3/H3j+OFgdVEW6pr0rrE1a47B3Ewv6/NYSR/Cxli1uM07b+xOvpd4yy6xSHpUcGVx
JveHGqF6pdrcOAzEWRDZUIjBV927y6TTasm1iNnnpdD40Wn+PdLG9oHxB/wfhZoAL7jmHaBnnJRd
4r5fpOES+63SsDRbZ+uUjCaQANdMY49G3KfbHK1VbYaG8sCVr0c9cSIfcNOa8s3qRSGxlLMZolQh
4MtUarfEPenLRRQnw0k6DqvFtG4LP1SNxPhU0Ayx0gvjd6/NZy6a46NsikvbzxzYa0KCMF6JHr+0
+HqI16bQPSUjGGdxMmMfeRn/7kyF6p2ZmYirVh4TRJ/x6QTQQOtx05ox44kp5s7OVDXBjxAr+4Vo
maeCUcolDoQ+LsGEQgMsH9Zu1eOMf5mx2z32vuiObTy+NMnImd7prWLD1DDd9LpVH20+tns9rfck
QELqd++he3K7MxoWK9M1Q9k6jPPVZ1YNSIAG6HWbHAU0XQLWcd6328FnVgylx2dMbxt3pdv39pr0
Age2mkdmOIyII/fSk4xjtUyMQMPifH52FTwHeJP1RRHGirr0QJ/REqNeyZvDcMnraE1ylKxJ1mOQ
7Nl3GM94HLeifN92LMKrGDmovuZFvMSHOjYSKILCG9uNnY9uyzBTcL+0kD50QM8r/CL2iiEK1BqT
xuUtNXNk4cbowzfJD+GKGoKh7QcnJL+35rXGkWzpy+OU20W70qYRwFmOVBMtLgkLMrUrFo3qe2Jw
uFGUcxBJKBEGvQlvHCdio4aItcg+RHTUNzfuMxjC+SOB51eKZAt19SDrjs7ZFDOk/+VkYrpNcbtV
1Pon10iiF2uMo9Xcp/VGrykyIBHTZYr3KKmTEB9e1G2rATTJj8nLBI9RzBNQxxTT17JkB6zyJVTb
sny0lgVfIFnF/sytGosy7b9RdqiGZrrnyshJXksHb16JtByWIJEVfiBp6eGEXn/QTL14KDkvP0qc
QY5Zm1Afa20+9O1wjOSYcq8pb3PGBgTbKu6dgiisM9hiM1YWvjBFpGqzVBXVZ0mHKSKhmBmXXLq0
n3qjddZWWD6qxqIYya8tat8OvdlnV72/mSWUamuChlVirpQ+l/cmMkxFWLqOyaK6tvE1AK/KNi7b
M7u5ywQFsYq4owSKlGJp+81Uy2Gdm6noLMQEHDJzrtosY2ayWv7bx0H0lvt9H22HhMsIpRVGuaIn
WndXcUnnUzthuG8bp1zfCsrvoiybLjyyEMHzeDxQ8AmjUOFiKBIIdanhjVoAMYgKFG3u2v2CE1zf
ZS2uz2aQzxxTc4kiKHEHWMy0YIjD7l5ZbcPYu7FzGEF/sp9mAfw1qrng5OP42UHKhWHaSZpUBA9W
kq+rCsvTvEzVcIQv2LcbjeR/uRodScqajPdyQMUuLqlr1W+pq0YjaH21zXrunqNMWgqBvSfhEZEL
J/tJcyIiDFKRjKGOun2WSDR5jSQH+5ehG4QUPDK0SfnijRW1PajEHU4+ihTyaaZ2cq4JkDi2fsss
6J69ihGMtXnVUmLghUWTdjTAOXPDHRMGnmP3p3hhWKdp453tE9CniztHM5whxoPzgybq7Ookca6Z
VtQHoZKSGE8aPy+95dxiAOa78Jtrj/sL2FA9roq2fua5Jo40uFeSA+jzhnV1WmPWV0vcnCP/FsHL
vk13JDPparoXprDnL3makhX2ZTmxNBQV1ECzaHs7GLGo7mjQeGBT8g5JCT6yldZ0bnQcb9RG0flj
ecVaaHpzqg0ObpCvSvYZqg2YYPfm8lnVbYiOGJKcxyFTg7br2pJNlnjEYawwyZhJM68dwyxWbTYM
IeRGDtOaJcthxQiZuVW0YLn1URkjNZ4qU5z1qX6IOmPpNqOykB55v6LoFSyZb4VJWmBrQPPbRDjI
crJTuCI0ucMQifqhJUb/wYiwfOoST9snnVneLeS9NGJ/omcw2UKOCBIYWkvgtOUTs7CULzJeWCf9
MlPVVTNIkJEdIXJGclWlh5iN63O+1V4HRUeuf2sl7vxopjRAYTQDUU5gpf81uLyqG6vxbWh/TqO/
LL2XHETJm8SMgLMFhL3m0HWMmG2brYQQDxkulQdEafTTlEicPmN8mjzclrAJGUilqY2Zw2G09J65
IC0C3TKpmadDvbh35l5YuCf1/NxlZCqPuqFQU7EwnJhpDO+Y+FrzNCnzYrRZeq/yapv21Jmmefmr
TPUwGQa8U1GcYes0y6Z7WpLsRjU1/JODQQmVjUNhthYTSpVTpHJ7i70cTCX8J9FPkx14EmuOY+bl
JmVzpLp1Sk5NLB6wLGOu5DGBsCkVSMxY58vZkH+y/VWUj/mXNLqsX3GZw8SWcD3osBQQsQy8Ooqr
MPELfo7MtNosdMgY1NtucvqeaKtudYGhUwP+JLvZ/clLROFU74rAFEQm91bNWYrUrEIPWea5rl6s
2q1lkE4wmDc+4uCnmYz6uSYKzmWPY2h0iQkvQBFl0N6voBn5Ex2VGlbk0fQjZ5e2iYae21OTSp2B
owD4WhocAgz9eOVa7QUPgxfOPEo7Teng2TmSoJt0JVFUeKnOHblyiIQiC+MJZQnCkHdQad1tkmp4
beO43dRkPrWZdTTuA8NvotBPMG5OPGlhNgENww9MEAd5n4l1XNWvCJORDGZHx+xFB+o94swJs9C8
qSmNPUYFvfQacNk4LL0+m7ZL3UPYlTGwCwxGMRHUKJlrhtW0WOGAWZa941VQEdLY1AIvanYdl9sN
hOd2ZST5D457Z5VmwrwwiXHPEXQ0ShVmqaqVVtbmRWfz/LJd41ZLSThULxqPhLMKU7dOr/FU2IoX
YZYHPF1HOzPMLd8yx3QIJOeZzsCt32t4cPREhoObqAMMbtqs0vbZxLsScG6Nfy3xvKPWDgcoU8ab
cZ5L/pB64qs3o3HXe5Xxmy+23sk8dbbwGa9cMiaSzGWC9XWsoteudqd1pkGkRGrVh01MXPMgh9Eb
n1m5vf7QxZF5mO2WXifsZ88xO3OOkFYrGlozOX4NEBKeRZQXH+MyDtziRbeNhhwjk6yFtvcrkX/G
IsMbrc8g2cGl1L8w7BspEwb7ty04t6zLtDngUbEqwvogB7bLZM/5iUkHK2VK2H0JSYnnb8s0FN+5
cIf5MCxUfm4hWi7+3tNqbW1EiP9hvdDVS+dFnz0ZzkIwenYL/pxnYvkPEJAVxpV8cuQZHoJtA/Ow
ermusjIRuzaV5XrwBbaHuWys8kLRDyWbKYBSdjsHRxRYZ9WF/LlBPDppzaLhGkX5g+UHI/0o/RG2
xZybDVl5v8NLBSe2DrqiAYqssT0jcY5pSJ6U6R3T7vs8JoqziQnuTpRC8YoxwZVZ0i6P4ELt+qNF
jia23rR7FoKxgFLf1P0nrBjD2PUJ0ImTWiA99MWtcQKnIWZbcKhXnP/Td+bGJoTMxufcOf8Xe2ey
HDeSZdF/6T3SHHA4hm3MwXkMktrARA2YB8cMfH0fZGZ1k1SW1Opdm/WusjIlRCAA9+fv3XtuYKuH
1lYgbNIO/sW2Qq5moVeZLnP6xQ1BdSbtkEyEi2q8zO75Wd3yLC16NOJjPmcjWuoJJ+o2qNvmq44W
OwJWvGt/qPYuM9ZHASr6mXBDnExAFbwnBbskPkvqDJt5Ihpovm6ZnpNfpF7zopQYLvzWfultjHOg
EPpQ7dJcw5TOm4h2cF3fLMah9SQj/3OccR5aUwHfjjT6YaDAoNg2ISvKpsc6i6cDXX+zSlRgUWgC
01GofIH3oTyqYgN6QIzM0RT89HsxMCYJ2FSjFf69JDyUmAFI656Rb+30ABJ4hZ/PWaOqTu0dcBfT
wcSO6XibZjqrNqJq7ROYDafHXT41KQrhAlUusDR1m6clW1sUjnF3EUc0tZ2+DcGV1vHyouZ5/p1I
FifblX5iPlLAQGZu7H6pksL0UPQkagR5WL6Ok+vpxUAlnhxjyDhY9VEB7d1Oy5vUBxy1x9tRUMRJ
ss9MIftdkKgyuVQczeA+tWBoCACvHIFcNUOEVZkwJbI4dPDQ9MFVLQyU124Ul4+4fKd4N4XMDbPA
bF9rbLjQqWXwHdkr+GSgo/Sg0ArxtKBw2WR1Ja8zMfQV+Q26ROtsuhCtnChMrsQo9XCnkP+sQ1PN
EomloscHkrv1ti0Gr+Sy86dYU5IuY10dQeVcgX/iOAT9abK3kRd44VYFrR0suuPuaayq+s6fg448
q3mIkQqzBjyXjNywBnCUayjkacYRntTY9TpR1qVrILK00/4sCwW2gYqiBm3MaN30TE5D3oGpa/aR
oihgdpjhKC/8gCyTWbZiYzZF/JTMLVYlwn6MFLmMENS80TQzoZzD8AJVF6eeoR4lpOjBMb1pM9dx
dO9lUzltRm05HPFsErFW2hxgqRi9cMcDrZKqvYxmTmU3TZgQDWWQWsc0iuPVl7Coh3IHZRLLthWz
kzVA7V98eIgGM17DOR8Tz0IrG1LV1PDhb6coa9ikPMNhI5zuHLRQu84T8YYxQ0olFNtXFmkgR1ov
zU1Nuh3CgaJcIawrnl0c1RdUIN7RN0J5X5sy+pSFI84uL/NMIApWyVaKRB74dtRDwPDKtmf2ao0D
vIHcuugrU1DlkK3gWEVzJvxpvo5tfodojGEIi2GDIJqfnOWA3m4wQciVid0eUFaa031WZfb3SI6J
PCdFBRmCn5B8G8YagXsZ9EB1Ox7zelNgpy9uoDbOPsjK0lEAp4HBFv6rwaxSpKyrOv2EnqC6qDXv
3bULijA/DLHh+4vkvTvYgbcVcgg2tK3uiTW7Fx4/ra++Gl0gnobM5Z009cNYVnRsjPoGeddFLbLb
QYQMR5cpYpBMzO51e19RaaPCVJdQgA/KW2b3QXhqU7a9Qp3pPn+lZv0MM+XWb6q72jK/5eaSlSDc
dYpcumzGz1ZkxBs4AMcwmO/8JPNXbYPUOC8muNvqyWAGuaLZfENm1a1n5i+qtu9jYVwPma0uyjCg
J87wdnIicgzH5ppWDTQ0HjJkfp/Rj76UEXh1bwlwyCtsUeNotjjO1RftLD1o+AIsdMgR2zr8PFrp
tiwQ0/pwejOfxknmAqCEHEC0S6PpElnLA9MuXWwXBkeTBetcJoe8ih+IrdA0Xig6edq/DZKnxOyt
uygpTzW68VhBepicquM4jj0ijJknH42KY85BJKJEy+aBqFOPflHNjOerqeMjuE5th48IY/RWzPUF
+/MV6dbscXJq8ZGN1wrTRDQ7d3RxLkuzwJribD2kgkOmWLdMjhRqgs8yp4cKCOdxQBSJ6y/ZuUiT
DIBdkhI+AOK1mp3eAKOBYgXK0ED4+mVRJYLCoLwWfUZZ4rQvGdqEXVoT65FqFC1WQmqIP1bX1FsN
ViHwoKoYtnmHHRDs3SMMIGRcfnldyfCi5CAlWJ9Wo+uP+hH2xnf8jvKChQ1kUM8ply6NPse6NC+h
AleUWhayTvfg1SaNM5isiRN8CwnTIbx4/iwd88VERkaISXosCWK4aMrwBjEKPlzrqm8ntOSZM3D6
WHx/ovPPULBWx6Y0IDKhsF45FS0pt/Mk0Oa8OrcaHR/tZHr2I2NXVXxAdv8VdetZRLW6DmayoE2N
UTTLrmpTjUcnSu5K1bjkgIK6mhwdX5TkvsitXH7zgCPqnPevwdhiu7E5B04xd7MEmEpeI1xhTADt
0bWLa9NI7mcABUxdq+ka8PX0Cpb66CyBkCjf4rI7yxnpYHCarmkm6JUs5R2W4DWSmPiAX4WYlIIT
X2WqQwJU+CIybcR5Of4p0cyMb+J+vlajVR1g/KDER37GNsTjxOqNlTlv7rlMtfVmXo/lPH1wa/Oz
zih+EekMq7Sq3FVh5OLgNCYwptq6RCnYXXu00FZdlT7AsLlTCRFnXlRtfHZwqg36AiL4ltGFwUh2
6eQUpkGMzKmqYrahDkQJArqzMrLRbHBirn3E4B2iCHcKN02EoymcxLijAXLdRt4nFEXnpak+lW4/
bGFm+ktdhI7CD4eVV8iXBvUQAbXzlec2PLBmg2Q9bT/5ERZC246POrPPBMS8VTSlrX+NeHHgGJk4
FvNowm+NA6rwTB1o7NMZBWAUFl9kYensa40+aw8a0r9A2jnfNyUhDLqKrNs68uQDitz5oi9Ca11X
4snnlLWNVFauuwQFItmkCfkEzTQchixr0JDy69MVc7cuJuRdZ7XTXQOg40xWQCSDeTR2ZCaqVV+K
4LXL6WcwD6eQLEDZJRU7DRi/ezK9CdCxx3Dt5REgzSEFfq1hTSQItNsqvguwHpZp+eDl86105UNI
mb/SnXbP+zqfGGh2h4yC1LKtPdXcZSHHGiGsE+A8jZET+BOC0CQa2OJcot+Q49NmQvodW+a5pkg5
YPfZ0oI858VFTeDzzspZP9ViTo4pCXiHvA1nTi7JvOlBnGyBox9k3l66kuZEDomzS8TjpJ2DaCoy
j+menadRpb8ZM1VA2BF31HJ22ni1fRGTvbmaovFY+N1xcMezJs8DZpnddBGGiVlv3FQeQ4cDZIAI
87lShQAPmlxZ0j0kUZ5eymyAd2X16UXct85LrLMvtjcrpPKWAPDRPhKyEz0w+yGChOCQ3eDVZ2My
1vswah5qNy/WUW2dESWARhgwiifz4smKXeJCuvI1NMLXCijqEHCgz9XYbkjL+J7ykpTIPVGwEaix
i21WWsR6KadJSXuDEyl/a2r1vEpdE+6y0K5Xw+DaJFXUX5PB+ORO7Q1Iwr1iHTnGdvaVAw4bvIG5
SeeH1oueRxJhlDk9hrnmAE1akWNXzksI3GzHs8eH9xpSV7F/XZK4/Dp7g/o6KIJ9R/dTEBdPHTfU
M00+s9YWnncMialzHNPgsg/mb5boo3WuB/w+S+AM02x0J0cmYPm6IXMFLHwj7R2oxnKnRzI88HqW
4YZxWnDWsUydpOiekxZxlKe9kxskL5xOvsu5u07HeN5pq72iLkRNLxUNnU6uTXojpJXQsOHvvPec
lgMPvvzLup4/4yfzV12i3Rvtpjtd2pe99Fq6CaZtfc4S1EgQDiQI/tBre/QwOqTo6/u4WOWd2+Ab
43gbj07LwpKWKKzz1r0mMI5f0+O0YDWRIodEetuxBWVUGy72db98znD5Xvr8yl+VCJrPeBeewTgh
zl7V7uTxViNYv1YMngwmjCqINwzz/CsqLvSYM9km1jGwmZlvK9hZ8K7ToD6hHqKFkSQ7gBLDWQ+N
CAyX586PKJkn0kezwWw5FBsOYroxq0ijMGTWl9c9TYWQe0zkXOAh8Szb5K6fNUkTnVl3yY6T1BDd
5ZBUsrVqmc9MqvfOapaO77BUpkuB4e8bSrKQrMUBSOujSnEnsyK4BepW2ZyBhF0UUibD+fSSb+dG
1xEICXWW0aDd4TvCehClrdzTNJt4ClNUWSEBhEHsfZry/DK1Rzqt0FqdCsA9AQ4TJnCRrWpUAVaB
eWuACChXvW6qK8NTl3lQGF9inrUbs0GCLWnv1Bb6J38I6DS3bGuzOCvaJtihY//KcnO1SN2AR4Ay
8kJ36UiPm76M1kUQJDYNBD/F4dlaX5U1RBteHQSvpS6fNScb5j7DNZFcWHHLEC/b7Hv7iqgF6m+e
sLbaoXsKFTOSWhm0l0ibFzPxdcCOTIs0zVyWAzWFDAkQDjLS6TECN1QDRSOxKBuZJdbKTedFsW6F
O0JMgudqTtNXlBVIzRg0jyYjkNLZdk5GXkvwl1jltwQJl/GXumzK7+1HTM07tPb/NdkC7OufCRce
8Th8/fxWs/DnH/hLtSD/5GNbGDJsuP6LCuFfqgUUCMqVtvQcm1amvwTc/y1igsQtbeEuqe9LWrVr
oYH4W7ZgmH/YiJdM8stMUg7oLJq/o1uQ5nshEworDr+2gBBAPrW0/oR+vxUykYybQFb277R2wT+w
PnlwpKaO3ZZ2iAEVr77X+AIwZZaEPRNVzWldldI3eNTL6MVgJDuucmfAqlkzP4/32IUyRdSxSQ/I
QAfDtp2YA3O/PJwdYGs8PvA35uFZZKWajoO36Dq90AIJ1YKTeejbFimwpb3Eo/MTEXHn5HSdGR/P
+kLbQi+I0ki0zE4BI/TBrT8veUEZ4qWiMXfSigqM4Sl5M/aeRbwixacEyTbdD8wIs3PeLxz8vUMW
20oNEx8VP3vu4EQmC5hDjVPvBQsAAFs8fyyEjVVG2xGOX7gP41YDzu4x3zH6MfPngfzEJZqlEB0U
ENPw1hGUse+is+xn7SBpSEfiO/lXnKihlIQFlsKmszC+zxkMF0FYr94x82BPQe/gMJ9xYFKuLDxl
xTZHdHpgzABeOQBC+yVxx9rY1NXMmW8I2ox0x0HITzKx9GPFxr0mxpU5AKAV7W7L0LJMHF0Vcghh
cz+011T+ORMd18Lw7ZnxCx3m9IsKgFrjBddz8xQPw+C/WMKAkDVmZO/iwLBoNEY9po7JtMkDRa31
VMTt/BmxN88JFIbJWmd5bE6MboYR0zYhoCkieLBdA+jTDQXLTFg18TsXNd1WpKhlnWJ1dTVOQ8/S
JSS12W+uB9tX9abmqY/geTDQWOUwCS5cr7XsDVv/mB6kHG1WWm22AXNCkyOe0zSSCVPoBcsQSY7x
yjcLj1F4MpscBdmK1NooKOc2FZAPMlOUPdNx1JhZCK5RjdjkDNm8VTqWS3ZeIQO8D1MTfaMtDAiJ
4G5MKtRNGixF0Dv4HgYD5bYfKiwkzTB4V7VloUgZfIPuB8nIbUTtmqSv0NrMmzHqsnyfjUb8lb7z
AM+AYzuOVDxOD3HuWndD6wYDtts0r62KxC7eAOYJHYUjKbM0gIKXKQ397DtFVaZIhhucuSMtJ+Tp
QD2Ovmc9dwowcskbnl4apC5/gewxuKsOKwndMh63du0hxb7O5EyGDAGxtbo0WpaDdVR2/XPNbneJ
Ca7L7mIMm96d72J9wLejmsXnnBZfDK8wa0r7YMwvQnqx5t6nbZgh2Kb5f5ynZtpLxESvQRu5DxFM
v5ahPyJ5FJM93ReHidO29IwmJRDX6MiV6IzxgNyArbDufBKBEWVceSP9MwqHKjnYxGQOxKuE88PA
XNTFzGX53xFKpFc+mWoTfUJPs0FLy7lvGXa9UBqizhXa7xjsW1F0IiLa5dxgMTdYuzaI6kaXNfiW
hJKrEhHRgwwr9F1J8h2wJidx1DbxiupFqZAzX6N7+RIVTvIEFpbeTU5nAZ5N6pAG4kGHvhk4nRkr
petFglQpjoW+Sh/RQNnBFaMsXaxqv87O6jL2GINMPLM7iFy1TbUcp8RUkqdKe7Ntp+8VEouxuVCd
izhl5wJCxXoeFEN+JyI31ssZdvgcdFl57eJOLzahy5Ad7iF9340HY+Ay6ZZW+Bg1rHOy0BMpvFDe
acxiGd4pv5D2WgU1UW2B8jjkBZgCq1VhR0lza4sIYnAd27RTZy+g7kHnYDYbY2jy5GAyh2R+iPn/
sZgtP3/Brd53Fa7feHj1PfqCO6eNxi/ELA7PSOvcV0INzDuHgL8dJyqRbf2xnpsbsLF2QaNc1vTq
YZQWtHBi/4sSQwGnwZ3T4cxrBxoMDNxQnUUZDumVDHo6UZlWM9a8PvBpK1fcDdyni0+vJp6YBPhu
/tS6Oa8BLW5rXnNMLjkVMHAeVr5vEeg1TpKRLN3lKNwEWaf1aiB1cV4XptGez12Kc6kpxXCq/HZE
3cXzfiaXO7BCKlcyD/ZNDHR/lgT/Xx39B7XKz6qjhw5NZ/y+PFr+xF/lkWn+QaSHT0aTjWNO2oD5
/hZ1un8oa2H8eSD7oEQvaSB/l0eSf2VTqQjTtZUjlM2f+bs8kuJPZThWFsB8dFfJFfoNVecHyJ+F
i8NzpUBoLixrqcTei7yTkQaZYAdezZUdfM2stoYFEfsbBIr9/WBkBNPXM3qrQgznplE3+zf36R/U
34hT3yhKXS6/aMyV61mmo5ba8f3lO6eaCkW4JsesSKDfm7vXmJTee7+W1V+1O1U3ITP/k0vZtvId
x0VqTtaOFIS4vK0CcyOwxwYQMPO4JMMPlDgUTV2w0Wbm/+Jb/XBTUfXwrdg3cTiRCbN86zfKeZJS
R9wkPlnWauGOMi2jv+v3OTKjmTMaZ53swem93GS8FfnfOOZO8vjzG2v+cGf5lmAlqYaXcCtGm+8/
QxN34YCdlV5o0CflYfAHMkmglmN0p+EIOVmiK7hv3Cl7UYinxKqXaXVCVEZg51BwPgbf1p2UrZCP
OoNuMJoPdZX/VlASv79NkJlPa4jix3XwQbz/lPGEW4XANKRA7tzAaoTlbOQ6P/v5zbB+vBnukpjG
so5lAmnOh8cMO3rlazNKodYWwGocYPcgXXpiONaqtsSLC/XuOu/YxRHizRAlLQxV6HsAG38ZchBS
t9oS0U3sdlg5te5LtpZiMFJUT5lApGROVMeINsJ1X7XRPvWz4opggFZSYSEG2BOBoqbdFEnKbZ1U
9peff7/3umwXh4aDwFs5SMZZZOzlLPX2efMsO4cFJYGQdGm6c1Lh7TQv3Qrp7rBtsIP/FTz1b18l
8x8u6Cv05L7ggqBKP1ww9JNu8OBUrMgz3NsqwwktHQ74HYmP6ScvqO9LT+0TDey9tF8G4ZwJj4aT
B6fAKS7DngDRxuh/8cizJL5bS7gLPvfAQUDFuolF5v1dcJUhlNGjVo5qFd8zDsy3eTB9w1nonY92
TxWvaYb+/M6/P1py54nfU8xOuQUs4v7HRWVm+I3m1E8gQ3jlMbKgsmHj6i9//yqcrrkQB1nkgB/e
5S5WXpNw7EIA5OUYLWvgwU7j/OL+/dN3YS+w+WEBqfuLuentUzRhzgY2z1UYgIZHU7XOpvTd7Oq3
vws7ncfuhvWXDsCHR0f7RW6M5HoQM6g/57YcPpm6tr/+4iLWD0+oKxwuYyIKYMUXf/YE3izBo0mD
2uzVl9rvWPJFhI7y4DC1rb45JgfivhLhUxOOmTiEtm0gGCdgSG2h8oUGh7EqG666Fk7RlYpjO+G4
AZYF+i3RDYfGIYwVT0xb6mNLYK+HOg0j2NpClkRiUkMte0s6JJh10pw8eRFaaFWubFQD1VkUAOtY
yUmY2EwbUCWHBvVyuilqcITIHtBhzxoPOrizSjCc6KLkgAjQ9/e6iJEQ9/wgpATmQDkQeCbja6vM
NNnUEMHYwXOEP7xY1RBeoyiQBxI9xuwJzBG0v7Z0jeYCbX4335E3MIvHoIxCEJs8THCzfbP+4o8G
FWVd52DYMfAn+cGNM4RvCH6ifgMjcrA51Vq53rQlPtBN3TdTvtMV3dI9rvz6SVRGD9sSeRtCmaBS
14WuU7Gdag+RVjDTytukhSJHrM2aYLq0q0ZHmwEG3bRRsb30jgMzevA4A4oVwnvf3BmTj37WBD85
rMmA9fTearuCBISythmnS43UoDQbBUrABCCxbnpTQocBabILkTFLWu429ydt1Hz0Us5nK9HABCwn
ki62VWx3wapKlaF35thG+SasljuosjzDRuCo8LYd0fGtkL6rq8mK6QKF3FK4MFXrEfRdTiSsMorq
X+jnp9/qAUvWlu4GBLGST/9YE2rMwMa270xIasY1f1kdrYkEcfItItqcVGo04dM2ToP5CfPEJC7x
fGAX5+Qv/J0Pr3c32bhMj2g2LXEGLhgNtlfLNLtBw60hK5BsSKearDVNmdEZz2btl9PWIPIDaQ2K
8BdPIgMIYhocKyrTOL4EkU/uTmK2Sq1ZufGj9W69HJIwu3wzKjPRW4gG2TnScARhdewlOEmQBX5F
AdrRCKgT+xCbKZCFEEsCQNIma47lHBWY4k0FCJ2HC+gz+CQzwsTt5pAmdYYXopc59mPO51Kui3iU
r+gDPGNL6jkGcWpDzlwR/NXsvDJTTtYulJizQHg5/m14b9NO5KGuGGHrNl1DGoHLGRQNG3bMrOPz
5GrfPjjMG2ug84b1ivoNqe+QTDl7cD4a9iYUOXgXPRYuw1+n3OF6iBiUpam8SALswDdI2Qkw05zd
rDVelsAi3bnG7g1J0ZQbt/fdYNdPkRMjQYM6vGwz+nvlT/6VNVdGe6WkZ4/7Yupm96brG+vFMXRV
3XD2DINHsyVA5gwbQHw2C91DSwHZrtc5aCoQiukIADMeIqdC0m6ML6DUjGYNjrdHQDC65MaTZFR8
ApE93MooW5JAiR7zmPcMWkG9SQNF+nbTcnSsEMI4ix09ZfiUIjJhDDO32d6KUoUyNzQxPdSid+XB
K7qZdARkWPeGnpgFuW4BmmxW7kiJxJrqr0FTNox4uhC4zDj7HDtlUXvgRxaUHZAFH+QGCaZ3xN5N
OLop4vE7Drk93yAgBkZJ+8v+SpRbYO5t5lYRjCQrfGKUTqIZNab+iivSvbSwmJeM0QX7dDeSomaC
mTDWRULMtGNq54GPxKQiaf6kiRVWgAQ9I2B0zLQ+IO4H/yqSGj17rwrnPpa1fYSe4A8bR2T2Jco8
Dt064DQNq5x4mA3wIwwjIgYUa0VZWV86FBbuKoGyLY+WqIJ726WbtOpzGX71w84kiHx29TGH2YCB
wMtoqxFC2s37NPNRFUhVgbnug3YmwcOpFiyUGpDpOc6E3CB3Gv25Vt50jsUqj9d2mbpQRTBOnswx
B2NRsZrt55iGE3C2SOpd7ONyWEM0JKhPBkTOubN5PY9xHC7BpiTGRzP7HjgQlW+izoZqFje5vAAO
ZpwXeiBHq1f+4i7SVrqrihroRpgPADJnFwc8VAeT8VbiJa2zqkfL+M770TxPtungAigNJqOzlqRh
5xEIxX4kU5wyr6KX5CIvxp46Iuwk5c3g0Fg5KA7Wws87tD2Vqz4BxTFxmEe9RxiC2+OuUg2zP9Ku
cgNnLMbStRgMQ5DzMTZfcAUwdNJ2GTO4nSOYvYyya7EdkmoAF02683PC5lWQ4GIhMlNGqdWqLh3j
Ogxy398Qi1HeB05sYWIwiRDasgnEDykNj0e0McH3vEMUtzaYuIoLzlz0QZByxAXCgir83uBdtY8q
lflposLDAxY2qkPmvRx+nDhABKoxA3qrIKjrS8w2zYXBq62hH7rVjVM5AxVl0FuPBNe33prlxXuZ
W13dKqKJHsu0sU1GzpGFaUtYFQP9skByCMlsmrb24t++RWKdLSn1o53up2GCeLLckCtJytxwFjXa
h1Ls1aAWldLDl7y3C34JR2g6iYFREcuR6s5fVckiaFx0C4HTOricSiwXxIGpqF7VQSEwhtihUSyI
uHKSq8BwU5T41vJa+fHyq/YFbj8bkE+8cfx0JFOxi5E6YCiaDHM3VsINb2RoF+O9Qdh0RqsRhIx7
VvL/oXEggQPCclIQA0hiE+tj1G6w9bBE7TCBMPK7wgD0vYtsE2KqhkWTb5s0dqB8/lny/X/z6T8s
56ejuW2Dmwo1/Lvh3PJH/h7OWX/Qc/It31GLgde2SIz4y1JMI4nsCYv+j2djT6FZ8F/tJ2bXfyDn
4YCHCdjlwOFwWPjXeM5y/5BYkS2Kap42oAW/1YCi4/Pu3KYwWYH0cKg+fBPdAe2g9+cOiVidOoie
cyiwpFfVgz1yjFsXYFOnfa3A8TCQd7e4nuxV1yXFNfqP+HxINAgskfqfRuqiL0ZUAwvSvsVAxku1
dURcfd2jUkURCIU7LVqDaiB68px4w8776kE+2anEZu4tYlqy3jbv8XC06oFrqT0t9KM11bslO27T
FYyVrO65q/XNshWuJy+KNqAGmOH1OV6agBTpsbZPueHobSQScgTCts3FNjCmvtvLzGujBxxPwdc6
NtHrxXablffExmSslabDXmrDGbqHvRNB1cFRIAwFezUfhL4KCzcn6a1ubxCS9hy0pzG39oAV4XKO
vdLhie2zwN5pNKzwsa6neItW0Yu/ltIrS/CjIZmT0lhyL/oxMBUzddOMmg21pHlZojW9gPNn8C0z
J+2fOogg/tZJXGcfI5jJmIaGSKwtNgpAqVUXYo5WwyUpr2z1OE/cFbJr1KwW2BPUF0YQPsy4YLor
ORbdfslHxVsovHDhn40ni0S0bQm1BJGkuefat52iGe2W+HUQnsnVIIzmYGG5vuCh2Q4pu9/EzGFl
4L4+GoLJEQqS4KBB+g8DQ7IkJu4sOiBsxqfgLnM57drnjNi2FYF6WiTnbZ0+MIsLmTzU976BAgFV
3nzrUvitEZs/YT2LLhmrJPs6JkR5neTohzeIGAUTxSmqzSevNvz8MRK5hSOSwFiUN27ot4QyFrbE
evX769j/OfHA0pH499SDh7IIP79bnpb//q/lyYAl8AcNAU7pNEodx36Tg2O6AAxgTS99FZaht5Hc
BkE4y39ND8GkqauU9d8NcsOy/zAdqUjGQndALU9X8Tc65B/kA/SmbVcq0/aUtBSfTy59pzetBDeN
ExXh8H0cvdK/gDTYkHWYG5siccI7lUHftlJRPNikt4SrMiVHEXHlSEqxUXOaYFXp2hnddmTW8/bN
bfyHlvaHlRMIjDSFRQOOvv2SIsQC/vaT5ezNYRgb7WMgMMkGLYWwdrR5o50+3dUG5OyfX+99h4g7
sVyPn2OZGkj+8cNKHfX20OMd6x+RfHVb9Iw98Rj/GiP9++7i8tf8N2bir8uwE3g234iu2jIvefu1
UDSkZlBE/WPlpum2IPaaM1xEjm8Q+cOd19GfiBKvvcgtR25aF/u7oevu5uffdbl37z6EB+7bY+9d
oBqSx/P9h4jTBEOj75UnMj2nQ9NO4ctEsO3Gy73uybBJzymI275lvi9umR7Lv8qZ37gJSGAWHZzr
OJ4H3+PD9Q0bzbpZmuMJxCwi6JLDQGeN3o0UrXlFiEK/6VRinUvdjFdMcZ4JKk5+qznP7wDvQ8Ah
oUtHIpxYJlpvfwdc+wbiK9LU0AAEax9GMWBa/Ak/v9Hve/N/X4X317V4zyz1Z+/+zeu1QHdpzY/t
STuyPloxwgMRdWpfE8fxi0uZ1DofflTfN1Gv8xbTJbe8D41UWlCDWYJqPkm22eM8h0gQy0AeAdD7
Z72FY3dVgmN49lvj2RlAbxj4sKiZAdnnsAQz5xeDifct6+W709CVPGlC4IO11IdmqO0itM67ejg5
0vjU+craUrEfklHdjplBAEclf9Gv/vFm+7y/kKZstWiyzA+vluXNdo9qcDqVY9Ju8ZL5MOPRU0R5
7P7iCf7hUpSUDMAoPckj87DAv396Wq2mBlF2f8q6vAKma7ub2e8RGtlEDPz8EVo6++/e1aV6paG8
DNyoS/1lnXzzCBUVMxXyurpTxzkHcrBvnGHMqtdBrdRdidV2a7q1SxEB4f7nV/6nL0mzXDiW55o8
wx9mDqR0R5Wd1uMpZ9R1IBLT2NB4zna2mqJfXOqHxZ4vqQTzS5dintnLh/s5UsbF/myNJ4QYF26T
PtOrptviks6COvj159/rhweTi7F3OrwjbLPc1Pd31K0sN+uZ55xSyBsg0GkN4Rlym0M1YW2aoYae
d4VX/uKR+YermkTfseOzciugZ++vipk5nQo3wnaf5sFrOuAGwOi/l7FlHIyOjo87GfL7z7/pcts+
PDum4gdkVsCX5RTy/pp8CrvvfS1OfRj2aySx6RrgaXb47atYFgucbVNNoHj8sHMW/QD1qQ3mk9NE
PmaFpkWHi4b651f5MJdjPWHkq5h3sHBz3KNqef9lggkaaqV655RU3mXeJSuKd3r51U2G63MJOpcv
i3fKTw50n0YRbhMxHUYsVQ5iZT2efv5x/uHlWKoExUtJGUf99v7TaBlVixzfOdGyXjUxvXJCR6y5
+N98awQUbJMMkpfZ3/vrTClRGP3UOidOZVZ8ZHArz+NL736wt/KWm2Ad9ZcZ5/JXMBaB/4u155++
5NuLf3hTStPN/LxunFNBeFV34bpXkCx/9z4yZzTZJlAaKTauD5eApV+IzEjaJzmKDFhGnSMlAxQH
Fij97eeUh5QXn5rSdJf/9f5WGvRubbjO/kljEgWFhOvC0WX1i3smf6jwkCiBuWBKS38BTaJ8fxnT
TRgsoAY4eV7PKJAmbPsNzlex4PvdpNzUZZ1Y61EV6bFq2+i79sKRHxAFGTY/HOEvAthotjIDhzSz
0rCLr7kqwDTjPGcoHdgRUQWjR7wDhlpyeVezTrMBpnM7nduV7m/qzllg5M6SXkLXeoPKtWQSGDO6
WDVwwATigMj/DliBhIuf/5g/rjd8dfonUJ2Z2fwwmGRep8NZDu6pgOexrfJgCcVuhl9sFuY/3WHW
7aVe5wCj/A/vRIFbsra8xj+R3CY3zJyW/iBDQOvMYohw5LROdMNkq6DbdoOYb4gxSfUWU2X+i3mv
w0/5fn21l/MZMlo+jC0/nlFmw3ObMTbCkwLIcYSnSqqRSNODMZTFNo3S3z6jICCGhudZgg0Z4dTy
ed7UAiRagtAHsnUSdZhu3BklqJOj9P35r/jD6WC5Cn89WG5G2Mgg3l/Fgm0/JlaTniL2ajgSktSZ
ZNJEOg+9uinCvj4PCwZ3BEFAXACX/Isl4R+vvxxK0c9zAP5zI3jzLcHI2yRmFOmJ/Oz4aszBuxkC
E30MoRIXtOFvkCrD9iHU+Jksz/AXL7C5PD7vf1W+v0I8K9DpE0Hw4fuP2QChJHKSUxYR2SSMPTts
fe6GQm9HOVUPSYSE25mC5D/ZO48lyY0si/7KWO9Bg0Nj0ZtA6EgRKSorKzewlNBwCIdwfP2cIGkz
ZHVP03rWbWVWm2IyIiHc/b1377kXRAaqyHYp92TBOn/xcP3jy+QFFMAeZ2h2V7QRf74NcSukApRb
PAW6Q87OzGkjGrKi//XN/qefYiMf4pjDkhX+VGYDQwuxDvBIyVbRvS7n+QiDzrr6f3wKSy4aFmRb
aJX+/LuUU+XXblAUT54iZG4CYAz03e//4s5Z/+TOcZwTZFaj3eGQ99OmPMSjws9u5k9ZM5dQj0Re
fCrjEkNV+hmxD3Jq02sme9U3j/7juxle4PVxPDP5i798fx6/fHMwkKtOfshDt9T6SxSGxXyPfAbM
wqS/lQRmvfRxIaJ4FMxs//V1+iePPr8ASqfLb3Cp0P98naw5wVQSD/lTRUD6bvB5wWlrYr4wsP8N
2nKgmEgoHtYd04jhL977f6wgedpdB5UV50Xu1M8VGwmWZdZQaj/VRKNvhqxClOON/hF59LgpGJ/v
tD37e/gu9XUuY2sH1ULfzzEQ6qSI0//H809bHz6v51nkBfx0LTyaPeGEB/kpLE3/0JuZ3E5Ye3f/
+opf/i8/vewBNh5ip/kcumo/HZEZfCNwGZfsCVdjgbduThlRJtUhqyqKaOnOf/F5/+Qi+5fNggaT
jTWE5sefbzFGh45HtOufwmn8wVixW0nmaKtJePoApN97Fmp8Hp0e6JCc8oMY4HrO5tifbIRF/+5O
SuuFQzW9RAdxlE8M2Z+/TIqRoYRHrJ5QSYqWhFvVH6mPyOANiUPhqe+/c+Fq8ukdfHtNmjylWWv+
xUP/D03Iy7dgG3fpWVAi8fr++Vu0Bve5sH116RSAfy9b9Z1TaXKYTDlsJnNomQDSzXC6Cs0IhsM3
Ndj6MTaszzqszlKrewBJ4flfPxi/irX+8GSw/l9aGGg3iQshfTz8+RwnJ+Z5hMU8Y5YhrgxsAsEl
OEFWsYtuGetmgOe973q8vAw43eskKNtnr9WOWomchD4MVnZ509ZD/JIKZSJORz117fmpjbyGCQdR
Pl6JKGJJRvGInQnygqFhTSgPdQ+cpNB8tpKQVNEFBdRjG0oYIAa9nTOSWnFHh63KadtkzqPVN3AU
sb+aRtTJpH1JsjJ9l2yjj2VFEPQKdxBBJkR6h5c8wSVXK8uN2/txMuqXuurEkw7C2YXLL9Ns5dhx
mjMGzdNXy1QLrhmc6ic5o23k5Jq8IxyoWVpdS77Zi5aPUqT2B/YQGw5oUVlvNvChLrK82XkTYdLe
OYuJwbap3cRk3mJe8kZ4lq4yQHXvTegjgQEjFdK0Gsg9a8OwezR6qfGkIWtdiKddDCglaZP/wKUQ
/1YR/Geu+jcWzD887utX9fo7pv3mtfr8+9/4O3v7SdR/+Ynf5hYMSKnJUM4LvEQAkUOWhd/Gqsj9
fd4LzvZUvrgeL8XN76p+Q3i/4Ms1L03730YT7M7/M1YN+LdLN5BhBk0X1Or/ztTiz2VpQEvj8gcZ
+uW8Qg/9pzNLQ5dMaAs6jTd24o7QkJdeuLBxisDa/uGqnH972/+rHlgkMjzAf//bb4fN/10F+CyP
jobLJJmDGBPmn4tGhGhCdxRPF1ptsDIGzDmTyUeDyJyNSNWE5cL3nPqIhDbvBqQJ0zlvnh58jMmv
jbLrG4wqyaod0uoQVNS0o4PzN7dAVyF1+gwNz9k3zfw9k6F97GE8nzMoDmsE8Na5KGOisnTC9DSQ
N6m4cBdnN9z07vipu1Gupjqx3zPOBsDxkuc4XErUHVBRVp5DvssK+JMGxG4Q68xpxRuhvavzaLXq
M7Zj+JecCd8CN+13WQjbI0OWtXLm/FiOGv2ZRAmOqIbQWnCmkBzrof5gDApT8Vdn1chodK3BSj10
ra9ziD9OmG4G4meIqQLY8LkkmC7XNuLzLZwownxsYCsAFdEdGZ0iOCgEkbrBDm6U5kOYenYqgr2s
MoKG1iTKOmUL58gAD7aFvqJ90K7Al6Zn4m+YBaSkrI2rcGK4ddvhToGGL4b3ck78gXtUOVlUmrX9
2s+tmDeJSbAt/l7IGQ4REN5K9sr4Ecbau8MFLz8GT2b3YtBhEDVxNjrrUfSjinIW9Re82yC0y4YM
uBVmJa65gBiaHN3U9p+1rPHR4rZg5aonE9IvsbTJVnRevMeZ0H/r5SQIXO68zDs6S98Wa8HYVq/I
7V0acgrhP6ExMbPvluxzdUSiDyM1KRHPrZK28sOjbDB8oE0Ki2LVlReCc1IVpKWHfLBEWetijVKV
je8CmEd69AdwpZGhc8idxdLVTy5ZSwpPhqcec9OdwpUTamAmmTl4XwEjP0Ba5Yh+Ef5tMUciSG26
SE419bC5fC9eOaB0nYumN00ipF329z4fUxkRsOgjHMZm+TnGfQc2NSutj6BhpoLDsA+/K9s38HtZ
F86HnQOGi8YwMDiAp114XKaMUNjKd+KBVgT8Itx1lydX2pZ8zytR3jpm3CJY6IO53foTg4QVtC5x
+a9V+7EUnsCO68eF3Bi133okXAK8XmMYBp02dqFWyR37tGZdYFEijeAT3q+Trk3MAj9IyIJNdtFp
HxsLYfTG9tIQ9lLPZDxKjfISYWRAtj7S4u/k3kfq8OrldkEaV9qV69JGTQsAaeTiVIRYkAdW9HDw
grgwL47JbI7XHVkqd7abB+88E5lzaPrY5OKWI0JW08+DhAVj1m9daqTORqHGLLc5TrtsUwwBqwmP
D3HQi2lAcCXxbz3Rdr1dhAMvOuuRW0ROPi/WLoTfjL8Z/AOK7MzzVyB6waMpUswvQWq2esrlMHzr
69ryD0oWykX0FLgEPvkINyhx3Gxfe5NkKjSb/WftCbZmnWXDpgaOoveqGtHWGRIs/cY2Rys/m+M8
fQBd6Wb8p2MB7EqSxnYhVxvnRLTZsznHQ/Js56H9MQt3eBelKu+7OK3stZwcjhK+MWbLCtEVmbRo
hOEv4kcx8QsjhHCgSuWbVnv9OW4mrOaEL4JoFS7RmHtUmt29YBpD11fQscBxhMoNeVuSbRhXO81x
6dpmXg9xDp2nU6VNhnI1y+HWxIfM+1LNFwxIHUN6C+xsSLdktXZyY1EQ4qaNYeMeQ7m4zaG1Cfgj
JzWzxT5UriSvO8+t56HkwBXR5Rl3gNu0yVS2vrxITOMAp7YakZ8fToCtl9pUHNksszUeLayT76rA
So2aJEiDlTeH46nIKhXj8Lan5yBrrXIv8EUGqxnnN4JflMjJaqqqPvjeE0VEWiodCmymknUg5ctC
LTbL8anuEvQ1iSm0ukbaWyUvknRD9RmAlqm+2rFe5jcqtBxOq9W2HFdJe5s6KGizE9z10jUWpHs4
pkivRM9ouxuNKH9CQwKN+kbXmbh45/1L0FVd9RYnRjeGvg0DF2NCQRgjwCt7N3Q6n265zsJAP2pI
CPmmB6KHs6ixxPsUmN9wgnTo8CvNDgFV/iq2ktj+gj8H1U1R+AHa7dVoIH4FFK7JIm5tY6qxcdfk
T1fGIJYWuRHoTrKT/Lb/NoWmpmgnLbECBqOBH7A4J3l737QOZuxAW9ayr7UrnR29QcKwJ7v9VfsU
Wyx+bVFBV81E4+1Rhzv+2VA5XlVwupI9lI12eK5wUsmdWVsOQegkfQq8TxeXhG5p6YJXBVJMNmk9
tc590fN27AFJD/7BoKtA4nalC0Hs4CTa8LvuPdKS6y5043LdgArI3xfAIuqxGVBFXevKJ1PbdRu4
qTNu+a7jnZR+etX03FAYrrRPv5mFtYzr0HTGdGfBmqz49j1SCwSq0+00aWzhaUDs6zXr7zR9qsWs
LnntSeXeTYVpX80p6yvE+3Ya16iabIsr5M31fYEaSB3TNPbeG+EkyH1AYw6bDCOvv1ZLnw5nYuOs
Nxfyw/DV0fxLX5m4VgNjgLKFuoaIyjqgDKku9DEzVECpWEZhtOsaEtOOR2XOx03TOXTzotRJFudI
hOzH7Fbgg2c8cWGeVTeeYXBc4JRSWetON1iNqnBx90PZwBsmrKF01hLAGb6Pvof6yY3URHTvXWd+
zC2v/jEVLQwrzgLGepziZoOaoL3hzDB/uRIfM7F8FnUP6rEt8tKFNxmiftXN9S3ewXQLDpskz2Z0
WXONhlRq8MEHGr7lzu4dYC9pD1CQUAv0zHJ5qmGe04Nh0I1/G46E1asCOg7qxVXiuMZ1LUCyd9aF
a5Ahz2YkdsMk4E7Zbrwm4qO9F6KftmPvfzS6GPepUkArTFaSIombbTu0yTZX88cCSnYHthqhanyR
oWGw/t4CxDuHM6mzuZ+KfeeByK/JIfgxwx6gLyXxg6/HoEZT25dWCKV8sdjkLM0h0yC3ZJX4fguC
y8Wgn0D09z0EXn01WDzQDW0KzPyJB8gyLCG2LsY7bOk3HpP+PDvCiFCxt6scT8p1R7AWoWIGQWZz
UHab1B6Ws5YlyjTtNUfkOe5OuMp4x3Z0FSB7WLdGUa2rxTZuY89Ko4bUjGPu6+5h9AZJvIOPT5NV
rMt3QZ9+DbUzrDnNSfbJ2snXSZi5N2pGZWc55VPRITif5kuGez+Z901sjGtmkv6h7S6mj7SugEZC
1Y1F0F4rlXeHunQ5/FQED+NqMreQcyeWU45PSsbNUdPtYmdzmN95UHuvhLIeZhUmG0G5ubYTEim4
ndmWA3j7DBb52JnqsQCnSlC007+VAwKflTdNGCHFBEyJnOT7wq8HgjMK98YZyQ5yR1w5nIPXRoN9
H3eLHHZ+ZuqnMoanu01D58XlQLsaBw8kWW0nnNbNUsEqW3iF18oIvNdLGvLZntnE/bCnf7BYFTkV
0xN9q+qHHgE9T8VgH8sZLdeqauUHOtHxkk4gj2BKIM+l5QP+UB2lU815T8VIp5dqghtm4+JElA4y
PGJG9y3MyGZdOQT9fgoJQ2Fj5173ZfVMHaVjoYJEzhiuyXoD1t0X4WVJt7N1iDtkWDOxwJzp1Ln6
XNAQreu6NzbtyGEUjPpzXrg+FU3prg3SpQ8uHHMQ/PZElrzSw1fepkR9/Fq4/aeyRzH9Lyv7l6x6
e32bPv8kSbz8yO+KafsXDgwXPTLTKkbpF3frb6X9peinBWiGzNOQRSNY/ENp7/6C0JBeLP1KXKHM
vf9Q2lu/0MaEQ4TD/dLOxKD7bwgSGfHQ7PvfgvtSbkMNuHQdAprgdAR/6uETbhHocJxwA0CgHfZa
DrGqQfTVeAqvZ5JZjB1c51xc53HvbVthyxO8h+5xrmVI8hIpv7bviW3W5jKqQF7IQzibHSnamMNr
1cxDlJniHtLzdzqSJ7+35l3fZNOuDdAO+DG5skHQEihsdMupTpNxPzFMTIbQxdHBNNVv+kcsDMF2
GOYn05z8qEOgaNwFeSL71eC3M5kRjkbdYQ7lAaXtZb0emshJwTPlfP09ROfxoXGChN6mLYMT0Q8e
YmJHrOpYWlGduBLJAtVEaYp0DVbk2RHqbXDTk+1V9P3oB48Dat0yKIhkHjhIwQIbT3zoecgFzrr6
zu+Cm9bO88jO0uHk6yT3qdWLusUdYsXZF7N2DdIuAZW96uXFwEQNcJDm0itWucK7ygbhvrYjp66c
KjGaTecBIqRxmHQx7RSslSiZgnBTV3VJ2pC5pxwka2KAhrKlX1JvuwnHI5ZBsGaEiGznZXyvgIXc
gXNrbluNIIODSnjjOZO3JpR22JgkX66KPv421IQ0ek2TN6zSLsApSeR8mfbnJVTNQRn2fIAq1d9S
b7AL9aMkt8T1omEu2kjYKjnkl/WorRPxOAYxBOZmrNV7N4kFclwvnqGnOieYvvYLienGrsq7ag+h
czxcoCzcwIwzG6YbNNuNqps1TGwySWLHWqOivBrU1ECvq5YZhFO3LQTd8BV0c71vQhMet8L+3l3g
pCpycYQ+Tjh+ogBR7VHnPs7ZACqo33TZeqbDQZBxU5yCSz1uKtfZJeXANfSw2kZuX/rvMpjlc4BR
al8El1CTZrYOzmznj/noQzFd2CULj2M6HQF5xO7andi3xcEOKzjY/NY3JHnh2cUgw7bZqLDazAyz
tgMg16tJmsbJIyi6X1dJP3mE8bpiF3elfNXTNO40fvNdOyydhHU1eXu7DUw2lZwiagovOBzw3Vc2
7tqDlbYTz3VAlmqvaZKkFHiMi5jOggR+T0fjTehw59c6jgknnQymOaJeS7YAjtcyfJUEFX0znNR5
4MFZeFL8Ys0GOt8RgOxuIUmZq9RX/TsnSONo0vW574rFgGyQfa8rx9+5tTtwAgW9ZKYzx6VlBDNM
1yfq48re0g4RG/AlhE8lprGZMeiqlWn2abUq7NT/aqe23YVh7Zz8XN8lFYWKReVxVzP3IcbpthvS
cNdVct9jULiZO+/YqKq7om26V1NbP/iL1ex4DG5813vIw/pVWjATMSrsJw98VldTDE3h+KKt0Lhe
ZHLvjM7b4iZYJHOn26WIbumm2MUDvT0YRXYmCF8UTBwc7wm1Z761YZPt6WzsR796LWLLBIIoxQ24
YJu8mOXd7ozxbRrL2yIOH6WUu4Yyek1/dk1H8DZdlm8VOUNMke/wk71OVvKsR/9bXHXrHvruNriE
rPmSAGKv34Cw2Lls+XRvk5M03WdaFu++Bagd4128mcvkLbba28Bc0pcM4sWKNDAAitacfsZec08S
400vq/YEM+s7rrft0psyquGT9V52quYMtrHxbIyTf7YcA2dw1n4fcZh7mbNq7J4uf5OeU7+FXesb
W2RBR/owDXh2ccXYcjf2mEKU3WyB6F/6BDbLhe9TGjTOg6esfscgi6XRF0v2OLeu+9U4pFwZfvJg
OzGtUk+fAhCL23SK8fbV4U2iHCB49VxH/uKiFyGOaOOI2VvVdjhvFsbtQfXhAA7Z2i0TDdaM60Dj
U4+NsDxqT1pH4u1uwiT1V40RxHCWw2Xfle4VAfIgZ5fyPQ/nT9LeAa9aqNCc9DokaCO7UHVnx8AS
76bvCQFruOIfg7HeeyZH0RT+ZRbE17akA5ZO7CnIkj9j7G8YKL27dJoeqzI8zRfGmj9adCYM3idi
2G6rEQnjnGJRJH3ibrLsDefdcym88KtIKF3cQnnbVIXFSnbGTZ6xe+YemQw+/wNahNVMGrXkeApm
OVmU2CgSPFcoMJjKQMhD2+af8nnENp0u38zKb1Zd3iBAs2sC6mmuP6To1EmNWF6GXoybOA/KT9yk
5X1ocNPsjp+NLEluL51OtSNrqX0POgJtcJ475O4U3cfSY6Kn/at2oWW0O0z9gU/03ZTmpwlndHg3
+B4P+LIoWjYOtd4W6E98Q5o8qSsxha6I2kt+zwA8/6Fp+XvdmUBhmGANI2ksWhI/7nt3QxrTORyY
8CeKQ/4Q0gFIF7M+Wlj3o7BvR/xSzNYcq7jCAewTZRob6yKkq+y5bb3lZrs3+cWvT67IzqjbJRIW
xkVPd/5GYKt/bc0KK1aubHNjdjRJMD63sBE8cGjzsVehT72a9eP8WBFdFB5xKqJPsipPAajw5sFo
znOeQZyjE1U1bYMdCEJzXttU6HG2BzGyApjw6g7phtpnbYWS1GkjwiL0w2yB8qSjSX5H4Xyf80Ed
uDBns3cjv6W4kqAOUzp6U1ZsaNbdxE4BZDjvWLfZAaJmHs3IycTJLPVbM+orzw0VLm3zrsm1jNLG
OwuRTbie2FkVUXPRMsL87tpsJeOi+gpMLSJfIof0RD1DCTOIDZiWkM6cnuY1XvnX3NNY3WLAd47E
gdUSqTN32WqorUewM7ybDIFZVdAZu5PxptFy33qy73Z0W5+lBDM09GFy6V2Bp7SnCguc9y1r9XVa
xmoftvalk5QktJSJtIxNyNIAxHI8aDRpp4JIidjV46EIiJypMqzikenGel04yXRdGKgbBTKAfRl2
xW7UoCXMvv5hkz+/RD7wejBsMsvg8Kr4SjpBTEgNEKnANfKnqa2WE2Jb9TBiFfbTtt22dWBc6VF9
tRWs4ZavYvJI0rkZDxzDvJe8Fzj/ckeRqNtN/Q6uArMDuev9hccooGKavxc6brcl0Skb4nDSKNPq
xMjo2XWqfmMmOn+sKl74Drw3jwBIWmZvbIJum70NbZwdddXiZ/Z8Islbuoyvbd6tFdpkDjeKPmkl
m5rgs9SqywDApdUwYPK5qYZa4NyNUg7evki4H5ucJm9Fu3QumCvVYMjbO9FymiZKt6zYbRynWbqT
VAgY1rYWczeuMk1OS1QojfIQb7KcYffOaaW3VjJAYs/0sDFSw+7WFfaX6pq4DCi4I5qs5OCDi7gz
c0FzoHK8vttW5pLBhUi0LV5625wPLcaWvlx3FbL1b7NpFA59iqpIb0jQNDMM/Q4JXE2dTOR+26lN
uR+W/qR2bdFPH1Il/mjQl1hKfUOqUi9JGDZMmtaJTccTQ+IlyjQd8eYBJ1UpgYtuEK5trop6NICz
nGrTTNu3RsFrXM9ASMR+yRbG5q00luxbw7H22HjDHCEeusiJ7DbN9nFu99Fi9s4RnGm+6ik2xKnv
iDXd1Lon8dIjN/aUmcxlklUJvbS7mRjj9aeuSNPHPmtgiNQq2/TOVA8nrceMgVNWCtijJGruSbtw
5SFB3MTvOjgZG76scZksfMRr4OuiHaNK02ZC9OoV05VYmrzndFzFgGA8PVKTWISIHGwzrh7DwnXf
MIKhsNbkrTQkO5HxtbF1S7ZPCTiyHlaDs1xGsCRZWud8JOP+AHCV52uam4BdK637l1obHqxAL8jw
Hs50Gvd6yBrreUp6wz9i3sdSCpEiG9Yo8ZyCIFrS2knLmrvZuC8Ykk1RNYM+va8zj46q8HuWatvX
mbk1SzqYO94uk6aFN0xDGbWZJFGaFEFGEzAqM1xsY9cSly1lXbP5Ewl0DcQ0s4+zgI0AECdT5doy
CqjzJWtG98F8aWLfSaHisiXN7lVhxws7XhwmT46qxasKLqQaxh7dtyArdbVmU6imfdzF96YSNJoW
7WfzNXD0fp/NchEfAXoIEilnbdLjUEJQrKzI2NGnBXLZjaHY/na8XN50lCr2VyZDznzHfDAYn4xe
mejk8pnunwm3h2220hTGpINyGFBN7xOjCjNRM/3eDNCiZRV49xl5ZIesrNxIXXabDuoAdSxxMt04
k1hX5yHEeD0D57kUdpY1HILFNs9+axZny+xGEi5D7mtHgIC/YmLb/sA3IGg/okyO0/QbFRPPJ7Ik
hkNpTUiKxWsXDSKEpwtk9VaQggtlVxmMNmukVetAeDGzIj2br2HpOYSvII1iuuOrcN9yCifOuFEQ
d9rZ748NuE3Q+YseTtBMPDgQfbslBFNZ6CxFLCHMdAo7UxjUNNWxAj56c/KqCsu7ZoLebdsYsscQ
ODeLNeLi4wbUyXDNII0orDS/6xMnSgNIn8fKH2YCk0Dr3AIb+tJt3uN8xeG41cicookgkE3bQgoY
6SFDD7WD4dVwiMD9T59K6cPH3/9m+ci4/m/f7IMcVPpfD8PHn9PCf/2p31tV7i8hHtjQd0Ifqp17
MVn93qqyf3GgRqJRhJ/tEoeL0uR3FYqw6GKh48OddbEu4e/5n04VP4SeCyAlhn80LPz5dxpVGHT5
/D90quCj8R3QYaCeu9h6kIjw73/QKdcI2ST9pKfRtv2NtThBd0W4YX8y23K55cQ5ApcH0rFywomt
NiV7IQ6sHRIvly2+su6ALatjaMtuNWp6qk0vlguejMQQN9tlTvFaDdV8SlrnABr7nIcLp7TJcMDT
xxZi6NrbkydXwYc1PhM0PKsCqdUK7tetqqo7DsyHIjPuEQ1y0iuWioOH+rK65Dsaz9tE+Dcj9CZC
FqERCCNGa9e628Rwi7ONmf9RkcFpkHhrE+fjXcDBgVPocluqngmqKemurRoiwOiM5flLIoL8xGhe
cIbQGSoESAO84xlIN/cHSg7Oc3Qa5HsNgtbfeCSoXCXKEvvKoCMTNcNAEd0HZFYGnhbrNonhvU7d
uA+KrjuQl1HfFZ3nvtrIBvaL26l9FY75NwteIS0gWu83FZtKv+YupRvLxEJfle5XXmnvWC2m9UM6
9rRiqpsg3ZnqW/fSYhiU/wz6YI5Iwcuusja7AfN0XJz4jPb9BkQN/GX34HfDvZFbD0LKjeuO5zgX
V7ls7gJ/fKjD9GGuGU20mY7AmlDPVRNRREQ3ZxMpYjymg7udjFB/0Jm8phM5oyHK1EDdFBDgttgW
qoHKeMiH4bNJM3eVTzB7JKc6ztdG08CM9kZ4K1+KxANmPfWI2LweMT4bS7h8nw2RZ7eUCZfeB3Jh
RdqOHaNflgzwSZc/ELca987eGIt5vUy+O/+QlCma2J25rITc1zFaLcjYWdE+911nficfws2u2NWq
6d4hgTJ5mkQ+e9zGAG7kNs1it9j2uSCbCiUmCfGT7hdGeelIgRemTucxpBtGnwfHQOsCLixM4TbW
ix98Th4imSi2K5QfnTK8R9HNw2PPJvQ4NvDdxiWY97pygjQSAxsPOclDNHbW8BDMQwj7WiWnwK3l
rbF0RUPVUfo7CA4jakIGUDcDMRrHOmiaJ3ORzjOpEsld5cclrGkj5KlxFuFOx2XxL6FVk85mbhZa
8Q2y9JielmsVA+ELtU7JnAUPj/umkeM1qLHUYOlHE712ocw3K5eUcERSPPS7Xmu5DwxKORKrCedC
2EPSlbadZJWJDHm4M4Vrq40rwYmFRB7qheE6q1rvDCCd4KvJn8qHOKiGTWGLFvRDUxXPSKLEdhKk
CQaiRY4VjHEOTXCBhbYiA7N/MZc4BlqdWC+DU7qnmfMApxmUV4RQF4eAwmswvfBaWa7YW+HgHiRk
sjsnrcRnoub2juvsbJN57OgEDAzyzYmXZqW4bWf6zvlGmSbEfyuterRb0qp3o6+bG0Dm+SGkfXOc
PVM+j1SPO5kl4ZfvSqQ9qpHvaVv7W0aUzUZP3CDGxvmab6hPE41u8kYcuQW7ku7qhXOM0q69S/1l
3tM1pwc9lOmwZrbunCumx5ExgvBwy1FdNRPI1jgtxxtmZTG07GZ56IEIUlBn/h3hTO4J5jzcSCqY
EWy00Ft3DIJIV9SIU6WdvTkU5nqxodjL0FhIVrHndebjcCddMV+XAPAJQQqoiitJtJuqJzq9PXq2
fkIqY8EneWuXwLhtWJ7WFGM0qcckBRPEUxn1TsDDs0zwEqo08b1jm0/2OcxZtSYzrndDPIeR00pY
SYpx2mCxI8RyuUUE8BQjioaPEh9y+peTIZLNEoh3rI0yGi03300061nwsg+rKD51a6T72uholCHy
gA3GAtqUJ7E4295yfVYZaW6UZjQJ9w+2vcvhbIBXf42mcTep2tqGIJsoXl3iVmVhHccWQjAmnp5B
9SzgfmUxVwAd1IA4K9LGnGyIEwMMs+yzwf+a7DiCfJgje2kqEZXCafYtZH/0+Pb9MAixcdz8K6AJ
Bxr+DPk5W0vXLE90aQjujPn3qmNQ3cuQ0WCTExM1G1w3t9iUgfsYIpFecFvETWSO/R08Wdr+OYYH
XWb1N96uFXeJHkvbX8vCmGgeVHemYsFNbbKk4Mq/GoFN17nT8Zq51xum++/Ekr7oxXv04vTgF5ML
mw8bkRsOhGYi4TrSYnNO5ZjqDYqUYZMn7Qd78rlYXOskm4ns8c46E/487F2LUM/KD24FOo5t4NPR
dYNm2ng9KTQSMUiiHSeqav+uLozrznLeZefCfCRniyhzY5vkJMMXFgBVJ7+JE7KaGL19i+uCxPms
e2d+/JnoXp5kwBUqKEuxO2yNKb0rl+raHEjiTicWflLVFZKEMdvEmh2X5BtqhDUUUDMiLve9D9nY
5vRcQIBkMnU0UwlDbuSJa8rhHqPaEWc8eYToCGPIhltML8xg6m4/N++x3X84bRyhxHtpZlmtdYiI
salJs3YdZ12ZxnlM1IOtJiMamm5CwSRh68UI8vyYdMs5zSJVQmOWHknnvqyYo9WPBK6pQ6VTspHT
MlJg9pEUOqt8SYDZaGvVZrQwiHk1mPYk82aG4r/2ckNGOXpdlK2mTUZk6UHr7/P6OHodjVWoHJuW
fBIqsDniOyEubIJHXNzsEuWyVyGLacU+k7j+re8XH/SnD+hMd/bo6c3UteEmxNWy9TvrKSuCMzfj
jWlMujKIuA+NllBx29qMXnY9dfQQpqz+gOb1ozQcgK7BgzU4jOb6PAwjogZdekr6OcnVrUfyOtai
7ofbU82gT/WR1Lntvs1Fw0ul+l1dltP3hVHPNXHD4samQkKdV0GqHw0qkWz+ogUIEK1prahAGRb1
utmC7LPYQvN4LZeJGO88KR6F0w6kJNfOehm6R8K2r2r4imtoR83WI/uFn750XtxuOPD7D+zcbhCp
oTx6wHsHhi7ogBc7sv1QXnehWpgxErhhCVlsxcDK0gQ5FbGFkbi34vpFLJpM4mo45sJ6VWOZ7fpK
1gegw0z4eiwOgYYgUfw3e2eyHLmRbulXKas9ZAAcgANmfa/ZDcQcDM5kDhsYc8LoGBwzXqdXvein
qBfrLzJTrUyqSmr1qtusalOSmMkgIwDHP5zzHaGTLSFyn1nTMYlkbTOLaA7nQH4Z0LYupstQxWxJ
D68i85LNa1uPJQohCgf5PvUt9CpF4F/5LeGeGv/TamjrblM3UJXduDeuAXSWZ9QWZ0yv5LJXze1g
2dM5aq34RPgM7by0bq0lazdTOuATSE2xtcYGyFWRFzfEDZTX9OZjKMvpjRlAgTQIH1+3nMfIuvQY
fGFlYvarUpqME5WO27fGTCKVGSTNfWAZDwEah42z2Mu7lvfsgfkIJ9VMSvu6TwCwwt6bHxHYXMJG
pN3d9kmfoH11BLRBqlNGHCXPy7CDpL3yFQkKbSd6JDqWeeh7iI2RnX5ElWISmDoz3Cqa68gy5O3S
NByDkT7GCnLsKi+MsPAKrL+zczJweKzgBaynOnnqWSgch2EqTkVpHcY8OaQlxyEiquwhYXv7sIj6
XVFmw2lSFrSs0Z3JprPmk0QNuc0lgbkocj4wbmPwgKxxn1rRBjVNOLRedVV1DXZ+VsTW1HB0RuW2
y6rySEvfUxEMz4F+MaHpu0n+fr7gaGtHcK6RcO+RYiGNM/jONWhi/2AmyW426nv8ozlRtVZ3XbA+
7QmAHhOWO5wao2USEGPYoCphj7uZ6Wwa007rL3w/a9mpbpHT28HHuB3mjG6ZgjuVObUPyGjLdLsg
RrcY6avJ67eoQ6V5jnXtup8UraB7bOOG0Thl3Hj57suCUogB6kRMysrW/HHNLMSM3ZbRf+tsXdgl
p8jW00u0SEnvxX632qlpYd+76MF3CCgSibeZJm88lwpkBLr7IqWczjBBy72s5rLttgabrCnnNG99
74PXg4HcAQdMiZ4jFSMf0XRTV9DskRpmuAAgRKPcM0HgjTpUkN7Alkit2Uk6UzPzEDdqITr7Onf4
EtcBh1qwgwTrA6P1UClZ9qa2Qajvl2Kh00Ct2rb9tUp6kJxtLrxAciT15IctvgqSIEyaLDP1lSTw
dzzPbSAKoP5Z23qPscKdS/StUXufrdGdPihJgF5Gaj2UTkSbPI9mMj6Hx5FnzbQF347QVPqF/9z1
acQ2PsqbHU+S6S1SUv/F6hodvUFBNmxmGcUbkhy/pIuPw225JMC21lPv5DeVWN5OpFCu2lKGvdn3
+0TH2KOkbo7NiIDIZXeL2VadqX+IQvHlUYw5ngzFQpr88re9zf5c5zw3Ju13Yd0OazS+1oqQvjeO
Sf0WaHe8niDj74oyN1lkaeKKbTPaQVmA7TwgOe3c4I0crH2SW2LjoG9fvK4lLZIyMSz6Tu0rq4Hx
HlWPYgEQ7NKvh1JzAzqCQMJiqfaGtcS7LJDPfMSgJSMeWMledCbq58x7SkgnhXA5vuhpOqEZR54o
rZu5dN4qtkO7JBkvoZDZvLYzkM8FKuDcYol0SaieK5fhHJ0E9xq7eJ17G0PQtQzOHQNJ8vWatwvo
ErJ53wqZ3fvFctUI79bpiadkrbDRNrNC4hGei0v8MtuL6FgNnROWIHNCV6ovi7DuMoOSISlYIhTM
CFgnkI9LmDA+t+EJcnJ/HFLBhLfh4K3YVdlORmbWfNnuBCvlZ+R++m62N6Cm7gdEnGvQFeYqn7sb
+wJ1IO2yXk92xgKdfGYazQtA2/hiFopo9tiYqSf8Y2/6VKV9RxxxmfWHMqUlRHUaBjHCEsZBBx2r
90NTXi1dTjObRg9+VqXhgHH3NIr8kGaNZrqa3Lq1XnaFZ1fhPLa3MT8nW/dqxsYYEJikt4GMkzXz
3Pe6c18SsyEslCju1WUbTB+UFVgDWhqe/JwwbF/nic2LyOm9KXlizYQzhiL3y1VRpdkdadU89LHI
ookmJArF+4egbO4d0W6Fycicn6vcEANcbdhMI+Ix3OQAwbpBtyL60CynD2Y9v0iBp6aUCAcMAqY2
zWJvxFIjvlSkEy167w3eaRECOq6SeifHRF3NleSpkswuJUdrHLkn3ySGjTzn0jcmU9+FRL/T14CG
JEk5/uLQFG7FVL0R9nw99nxzvUiCdZwiOWUgqkryhRDBTDsw7NO6kLq+DKeoEIw0xO3wZRgadtVV
teYHRFBttZ+Yqq9ilwAgrPFcaLi/qTqGl8xI3/b1JSIzkye0xQuzfSQQRDaugNme+YzeAnsF0tsU
/rrXRPkuQx9Ry6p4N+qxXAuEt3j/CKa3i4V4A4MGKIPfP/kSBq+Nk8gQ3WZC+8WwyMz3CLSHEAwz
LoyJIMdAK6KJGccdhG3dgFRH0LMUl7j2+F4MzZu2i2k3THwGfZfOeyThGbHM3dlBfrrqMSzhZgxc
pjjDO1uonS31htCpJSSRUZEV2fR3nsDrVZROs+6t9Fj00zV03RKxMDGjnEnrKp6Jiu36ZRNFBW2x
hMol5olqJ/fgncPEh7eYhQN7xZ2snOxc+qlaxVNywy1P8FgMSmchpdw+ESRCV+obdVhKYszIg2bt
5pr8iIzvVoEzn4dabP0g2SLTay+1wCqw8c9MMPuMObqJ8tILRz+5Mo3xXdb0bwymQJE/UaO51jUi
25lyJA8p6HaMA1fRaJwJlU1uzCpB/9EeuyHaE8IZGna3j2YzJqnc3Wo7F6Gh+xmpQ4zOs7VpQ9sP
GYWzw2AwXOhIVFsduJ02ObODdZDme0DfN71gQhXEa+iBIVbjsGctZjOQ+kSadLMm0W8rsi85tXrf
s3rxKc8zg1WO0+2kopz36yNiiVU71W/9CtZmbezzsTqVen7y0YZHsntwgzxb5fH4LnejB5x2XBJs
x8iMK2J2EktxFFyBUTtta5OiBrbKhqGJtR4KLzoXQsFgXXQYL6i8wFE9Iz08LE5nk+5XojEj4DmE
cXLHxn+he4rIN3X5Ytz2N81EhY4eApFswDy0fADbuuEFH0xHnLrCKZlBTOdgGs81aKIFOUfF4gNp
8DZhosemjjAtkqP3DlYMosHbm46aeJNXnYUgkOOmSN4M2j2i712XE8dA2/rnGGXRWpEgusqcJQYx
Z31S+GRwaJSbxUN/E3e8iZRZUp0DlUCadWn3l+yZU3TtTyb6mvFTMgTcGZMR7aYhvnEi/XHQ5L1b
/RX+iE8YWh4hENlrtp7iLrUH0nnpiQ1nvEKLNRxTSU51jBCZFS8OunqdmBU+tbLatHbVfBRxvWOD
fkxUzR7F1ztRMXPOyCOsfRdUdxqgYmQogz/lpe/wNOlFnYZCvxf5Mp5Qg95ULne1Iwtnh9Ml2014
5qWYKajcrdLlS1DqRwIQTrWdbFRDLylS9tIR4162mk9x4RLkoGBEGyXCkR5HT+qXN7PvbILWtmiH
0YXK7nPd2gZdlc3z3Itpyga0f+kVmEKUZAhCupHRxeBf293Ankxm/b2HlFCPIfh+MierLLbVnu0u
JVnntfJa1JM1PNptn7TEHfZmu+dmd+uNscyF+XFMGDFNKl/mfeHRSjF0zKjOEsda1zDVA3TpZjLc
9k1j7UpXdVundjq5YWHNeMdpLssqbyL44w7zZKoPzYA5JuE9j+pgM1Wu/tTbfoUQjhjnNf4eZ7zN
R2qwtUiWvB0I4kYayHA8CIarwPaU9b4y8g9MIGLv5KQsXp+mDlH+KuZL7UqZYmQj6KO17wHJ+nXy
WeNrW9vOyHUe9Y1WD/C+KB5Fx/Ih7+fmMEC1d/ekyjC4cfzSfiDiWB8n0pd21KHuvHM737xuchOz
CLB2FKBUj9rE+WmP+Qn2bq5fEM4TnlWhUdDbLC7jadcnPkUC1lh9XRVFXIT5PDxWdUcLjCEKEwqA
XJwTzO4W84x71LuLqyqZobOwZFoBri8YnpZaKGYSFieyGrddhwwW+aNAf4q+Fw19ZdaSgT4mwxu0
aknH41f18YYpSXvCPBvb16ReOPpal6ZdEMNNTMqajx0fSEbjh2y3VxbqwZgsj9U8N7AkGBWJ8tCp
1B9PsmPgiEsAh+XcbA1A0Bd/vshgOlvlwZ9gva8KsqWHld0Y/LNMWg/sH9mJqD30qrFdg/h5vJNN
CNfSUHsMW/GycUuroXTpyYPpXOn2R5+vUZGW/WWM5WP/z3C9kfoelX70NJGY9550hroI59LKxCap
kwSNDppnxQ/XybW3ODOB30u+LSytGfTQrtgwpy3WD92UyZWfASTLInvemYrnjRoMtUZmkaMXWco1
aHR1myIc2NvCPyduy8dmcTceLbKZ7woIf7s+W9i1DnF1bBxxTuMoP0YzCyzoBy86EtkqapcOklLm
nqyiMtdZLt80EC7D1liW45CjTS5UPWzZbemwgpL2gAB0F+SV2Hl9jkoLhvaqr4h7YABNm4uOVyGD
2A8CHVcUV3PYq+YOJDNLFUit4ONaZCwpTVQp/WxTAm7gAI07lip6y+c1hFM2u5+0sfTPVgs2Z5W4
mXGsYVesTS2Lu4ItNFRGU+/F2D4xGm4Pk9kAtLhsOA90Cmzum2lcR5nhPtie1Z5UOgWbUerLaKYc
jpGzpPvAtu/QH+xtnTN1ilBGmVZ/X8X+ld13x0H35prkuprRHKYXO40oK8X0nAzOZ5Jzx+suibH0
iXQ8F4b1DAMfHv+A24LRQbRjMdqTpo1tpRINbtfcZBCYs8GpdbPzmAZVMVuXYASnVU0j4ZvVhT/j
l0xrOpTc/ejvbbqBEL1psE1zVd6jtuzuenM5eX0vcUJTwPTxAulsmZuNByFvV4ox3rN2ap9b08u2
sR0nj0HUndXifvTHCM+IMx4LZoxbYMPODkmU8zFiW7DJUoSVSGX9UA4un3rGtBgLgEDFMswHUVrz
QQ2BvPJKJ71F7Gas3TnuDulQvOkLM9qnXPAsBlve/wb+utnXPD4yUYeeDdq3BvCz7lFBhYYZCdRn
Bs/wBIcNea416pWC4VnKh37NQs28U7hCSbXB2MK4ydgSFDDuHEsaG+R0N4ozBoRvFLxfctjtdZ7Q
Z3TsUnL40NfGwBJqmAt5JqJvXgfIceid1Q5L2yYuiO6sl8kLSaTl5PBVo49NywkzRBA+zd6+6dul
WAVTQlHAFMdHHKo9OARkMRtbJjlq1fo6pfQzx522iyQkTqNCvmnjcJi9vF4Rzk47PJn+zmWTsyYZ
J9g2xMJg0ifthT1aoLD0ls+JmDKqUyNhbSbvzaZ3thPQGHgD8fsGbdTJz2tBvoddv7MbNW/gnpnb
isDWKI/n1VRZDnZtFihJJBH/0Pqpyz6D/Se7zlsgDvDUHbd8pDwXj2Uxehuaxfhp8MTdlKcfSWP2
UbOWT8rKn5BRlvuqKN/ntojvRCGLKwlh4dJDL9uitvsTLQv+YYiT58QkpSFnqrgi9EiugzwFsIu3
hD63qO8HL8jWo2pJJo4CkOnuOEdvlpieVeVKHlGI6DtCXIkUIdfopWShvKrsnNB46S8De2plrzpi
7HcoYUILE+XKM+tp6zeYQp2O+FKmHCRbN278gsn1vig6hkim4R6y2o22VVZ9UoXZX9WF8yUfWUFE
sJtu2wGXb0xazMRYQDmWfo51q9ZLrLsV2Rsa7EDbcoKUwSErCZqH1GQi+xsxf3j4rtHko9e2vE3U
UbaOiLsPZHFsQCbfFPHU3pGRdDXUgAYuIzMa1PwNg6T45GrgRsXYiQeVemwUquaS6TXcx8o7ljxI
1+RUWvgq52Td2FptvH4x8GmbX4qYrb7RV096Xs61nx6wxn8W+BNXHcSBbd5m1dsUjd5q9qJxVTW9
2nmZ71033XzbtgaLlDgXU1gM3qMTOd3BcUz3tuqbYk0Fhwo2QM29Ctwe6UA5igNcCpTDdrZpk/kM
GkIeCpeb365T7y2LRF4GNtkpMdSVNjj/0njsrqIhR1BdJayXPQyT+IBekCoAdpXeJPZdYyxXTD+D
W8OwzBCRtrf1LMM6t40TbxGOZ4epzzReCt/z7/yY2XE62OMzN14X5q0NKNKw3tb1eGtW5TNXw1PS
YrrwZ/khY4y+RkGE+FgLyloN0biP1YtNHtY983mCR+ACs1u8vAmc/tho/V001tG+47G8AQNuHgwH
fS0UbPWhm5NnnEmf4S4IqvX5jSmAxKKjFfbOrrxpn/ithemnClhoRU9ETV2qomGf8n7v8Kh7BzxF
AyVQEPu0Ej2ZAMnwCatNF+IZnNcTP+nZTpOFaeLk0WnT2nB+ZhbggLq/k0sW7yjrJhDDxrvUW+JN
Orgp8ALW3G5SluwH2yjaUUrIA7ePCK3UdveL7TVXpchfBkWunln6zZMBctWPknld58uyzzy6evhD
9W4Cx7aG/eNsR3YTx3j2BMdbRnsX8Ivlrpg3FRLmjZRpdU1qw0lOGRkxktyk6rH1+ydlO/nGd3P/
jG43O7sJgvSxTY8IkgV1mJ9SlPQfnb5mh5QhU20JXDouHfCSpmXdiaY3Ptm+v8YP8KIDa3wox+Bq
TNnbBOamEPE5FiUMpiG31m5A3F0yj+4pihi12gZtLHcMcTb7NnLdM+Z/T0F/qVljZd+pXP/2Lv4d
nda/VoT9l+4/vPxoW+RPf1OCGV7wiw9JlRRQG0ev9WOOgjQxNArTR4mFzIoHHYKv37RgBJ2AN/N8
05KYFvmGtNBd8h9/RyYGUhslBFmQjgTI9pdSFL4qvX7wLKIys6S8YLIlwBmMkq8wagYdzCwNHkDl
aKk7ErIZbAFg34+uYNCnrJEeAC/YY0+K6pG6n3QtF+lJiD0pf0zbejiaqSJXhXioBk4CkyjANTd1
mtX9GjyTSyB5lOKWz+S9DZXsAUmpX21tT0ffUGz/vvT+jlwPmR7rPXBR0OgZhEGN+oOL8cP8Of3x
Yvynf//b5Wnznb4LE+UvPoEVF3qqbZPJa2Je/fViNMnt4H+X5AfXt0wXe+33i5EgEMhY0Dc9uI/C
B6/1l4SJP9OxQBlyh1imTXA7GHyu7leAwSl2GeDV3XusTbVH9V94DSnumifbsppy7LcYL8iKO4yl
4T+Kho4uDXNVa/8e4EiMx17ooaj1+6qtuOzYgudarnUBqyBeN2biyI9/XQL7/1sozCVb4F9fPKuX
RL+k5Y+Xz+UvfLtaXPMX3wZADVzQCzgzAk6lb1cPX+EEIwcXYStHnefwle9Xj+39cjndSJHyzV9t
29+vHnzbHG0XxSsUfrLYPesvXT0X0epvRxkQyMvlA7+Q2BVw4/7FOf6jqJU9pMhkMTdrj8i6LWPg
L5XK0peME/hqaYxiLbK+AZc/OTvYZ/GeeZq3tdnUbc0ZwqoQo3P44b37Jww2h9vpdz+SzU9i2T7/
ZzuvHOFuXZKqN6UNFIWlx76d9cEx0H03bYqqRwo2pRHS7AbPKSiZi1EWoFVTp0zLzYhNAzYpKAvC
ufWb+gNsjpkdwCgeGDYsfZjXo/NsKTAcRuwY7/o8kHRvpN8tMLnNXqY3+CSmtzTjBRjOoJbPNslw
YYt/ZDezOcUfkV6cRhkGEuTycRSsU0fIh5ks9A0huCNT9RyDY1HaLEb6wUFilZQ5M1kph8+FX3fO
imRvZm22N0KbFRJvaJmrCRVEMHvvZ92xWDNMMCt//K7al3ft9QctkFvj5uQFQOb+/EH7GBQzI6n1
upH9xlI25h47nC/B7gjGViB3zoP6ZLHRQmW5EXg5lL+TyX3D2r00yb+TD8xFpNym9QzMBUdOgSWk
d1c1/zltW1CqKdJ/FKGOv3cq46+lRn+9TLkjYIYyawsYIv3808M876qYkeIaY1eM37WrQisn/fCP
36R/9h55kA/Aw0pI/6952xZFX6J0odcEADobg1ZkU0Z3vboqpHq/MHNaFZhOvlkC/mU6ziuK8YXD
GvA8ME3CMGAqUNb8/LvFQrdZ7XV6LdiGbWpHmVdIGTuYZ6k5vbh2Jj5zF7MLC6y4unOU8AiOzExw
mgTpXLnpXF0VkPZve8dU5koliXFF15S9yRq66wQq6bqhHdxN3uzazN9j588urd/dsPwCF3aqIGTH
whr16hfgZFmYxSCaTQqWiJrpMQMOWpNlYellZ+TT6p6kuWWI5NYDk7BNZxbZxmXuWln+dCBWcwxd
A4vO5OFy7+y63S+CRHo1uv5uLvTR9do7goyZBTVVtlZoIM9WZYBEQv+382rzvlvm8iZnarwGnND9
yS94Ked+unVck4c1ZR6htzzrXzOz3cEQ/Nhs6rPBwXiF3LNJfVRntvPFsgEaSGL9/vhCpIj93Sva
VKw2r0ak4aWu+PFULnKSfAbFK9ZaP+JVwfbIIbXOjSPQ5j/LfXkFQOcC5PeDBSwuqWSuy2Pl51fD
MWDq1tHN2jW9sOiA6NRmKukYsVRlSvjbhozpVXVr7j0/d9bI1/74t/16or96g3mWEZOFeJ0Vweuz
qY8MUpudGPSXF8Q7YjbwzPUqOhTyMltsISols818skRqx44kCJlnctK4sg7bHgtTPg3yYA6kqFay
2waie1yGnEkoJMLQyDvMzEiG1l7OzF8opdGSJCPfjcQt3L9tGBem+6hAEPjZsEJbZ9yqEnZf4rnu
ZhyC+L7NKJ2GpC93BSPvDZwntVoYF22QYM5q1XV+9WSlBcNTzo5kZOOmDRr0iWTE55QZztGqmEGm
ko9ugpL5jZ//l4r4PyyoOIo+VvV8SUfs/vOcftSUcl+6/3Z5gd/++8//2v7n13+PP1cXluxP/7LB
dNjNd/1nPd9/bvui+xX/cvmT/6df/E6nfZxr6LQfAYh3l+8W42L5sYqyLW6Mf113PVTqpXhFtb38
je+Fl0XPhxSJiCiqJA51bqJvhZdj/kJwFCWZNCHUSse2/3fhBfAWUpfJ+Q8Bmn8Sv5XthvULYHJ6
yAsvBz092Zl/pfJ65SZCtiEvja0lqPF8HjX8DD/e4l4VoBLjBGDjgxqPkQbsld5UfxYT9vok+foy
wGwpM3m8OL8Ld0gzpjiLg52AjdyV4bfxQY8dy28zrjcIc+XDD5/A7beb9keCLsDDn84u36JBZcMB
9N+mxAGb9+rsivJuAZaCExWEdWbiJm8x7MM8QYqPVZ1A885YSSbOwK9GVfNY89s6gZPgIQbKGbQG
FcbnEnP8nXYoQo4wGpxg6zjDXPm73E/YmIRdUF7WQANlizGEaZqNncuaN4g7DNdOgqd1Pck5KgW0
tQLJ5wrZQD/oHZrMDK3TvPSOhdhA9AyfVrJ2UzmeNEfG+NGyarKiILCLgMeYMnkgDCEuZbTV6yIA
TLugrAiUJ95p3JnpuG5S04klg2DT6CPEy0UARlMyhNBWSDwJ0rv9xMiVnUySlyJ6685jtzxLIpy1
CKeWHnbf6ZQ/F+quJTTWdMiOA5c1LDLATJMLRgHww0v8lGsElpOPjCUirRGDQyVzyBOuOxXuyjdH
mR+KhTaD9ZTwSnsDHwUjGUsj5YIZ5WcJ7NA3HAF0AMNp76xJSbGZohECbug79gpmclT9AHUYcbeJ
/QI4r1Yn5VrFG0cVjXeIMybum6xmS16vlSut+H0bm6o9gJyfUddKrezqy5x1+tFS2BAOnIJpioZn
QZ4yk6EE88i1RjB0mRsb0Mp7lglselm9ZRLb2SdqPBYhnonpesd7bljQ/PDZbVEZBMnHMbd98bms
FkK22QcsUF9sKAnq1LGvYZlPqy6g15bO4H/IaS8IDMdAnyB5gNOIKL+sGiTtXlFNwVXqYJFaaUar
0QkV4qDu68UwqqMn8V2wXjCxKVmrJqYFurrEv/YPaEZN71zUPUKvOWPmy+O4yM3rYjRHcaosK0BS
46Z0LmGR28yolwUBJ4uPVnjgRuxxQCqr3EuuQdqC7jl5Xdx4N2Sh1T2CTaRysI2yKmDWnrpu1x2s
meeyGw5A3Z3NNPZerTdOnA6qXxWZXSds+ZpCVttYs9N4FwzCBjJC59Kb99jIPZSWYHDzMworpuHw
RezgmqV5jVur8nP1YACT76+ZKQjr0SH0SeWh7ZfGwYgWtZ/JkkQNWKMatTpoBPjQUgbw3hgV5XU6
oGs+4/2DIriI+UJRnQA7N+chdkYivkHSBswg5Ai6dOf7Sz0fELoK75ixdJyv58WBjdrLGg3O2PYD
o2sX9U1SrNFAj3gPU43bZ1+j0dLvAhZn4108mBF17BLocnjQOXBR0KMGtWC/Svoif18hSO1OjHJz
/ymLGblw+ixW1EXrHhUbTojZy/B8hSTMq2a5Hwc24hRtbT/F1fDAjNrQ9QN8ZpEG15xZlcbyNtoQ
mu6gv5RTf2pqNNP+BzLRO3c5lHYS6UcGz3BtHppqQraAThKnkVfp2sN6PMgLs8ZbTMiC2JQbvHGZ
l+HUkdkw1qsx8VjGDVY94perOEqDG2ZI7CFWMxcfFlIDVF+LiBfFMt2gqOPtopsIDWDbSfOGKb4B
RsYoDYNOrUM3D+g3Mgg/i4tmrZHi0csa7CEOHgeH9WTkRuNiSkhlQXC6jJxj3tX6VMZmhcnJ4eNY
SdyFcLccx56xHkRLB4V/WcDmOPtKsHYImBK1U3wBdcR0r+9iUq01oifQbXFxF5S+HiN0stj94ECP
hYTn+cfPlZ+fY9+fKgyDGe/yeJGvK2KZpX4DQAHvRmME3mHBKduYzaHVrr6CJjX8GQn+51aQ16Mh
u0xYPASMkqnN66cYUJFpgWG5EgvOmSW9mFTo8YFwSyBakKPgoMIFhtFUj3/yq/480Pv60jxEue0I
LnMZIr7q1CsTpXeUX2x6OJA2GbTrbUcy69Y09bj+43f15yLk20shEZcMWTDo0lf/XITwdHPV4PJS
VqejmzmBgBP1/p8lLP3+vbz8IvbX3DxCNi6j0B9LnX6ei1aKJVk549Iyq5lqfplIuW8dIAuhX2ke
C3OWINVAGPxXf0E8GNR+Es6h5eEQ//mlPVgTHb03H2PvxnqDsgdBcOEt6Zv/i9dhwW1j3LgYxV/9
ivz6JoI/Lk9EwSA36qIeHjJyvr/1hX+p1P+XBfxP5fwfNgQ/Vf7/j5T6l7HHH5T6//jv1d8eK/WP
//G3l/LT3271P/5n+TGtP//ULVy+xbfaX/5CQU0hys0jL3PN34auHl+x8D5csnNN+8Kv/K32/+US
WWHRLEAZIHr18qXvQ1eDrROEgcvZg/2fIRqF7V+KtLBez0y42xzHI0v2UuOjwn51YQ61ge2j6Vfu
7MgO+yxlYiuyimcfSQ/hSMYABvOijw5S+S5FzZKI45CgLlkTl6iezClubl3A81bYxfPyfga+Cj/X
r4CQM1Fhi0kt0CEj/uFN/yfV/avinogQdg1sM5jKsnPwSMv4+X7KnYpxjHw3uDXK+WiwrNskRagW
digD7pDTU+Wi1r2jyMSkojRMusL3GqyitjgLplRH0ZL6OlLZR5u48a0TFmJ47RJM3LtB1SU/Pj/D
Bv7PjCY/9a4YElt4stPC+Kgjd/xspkN9P5a4UNxeDB8yZ0jPRhxJEO4DsgStywyRvL0thh5tn7lo
48J7yxF9+PHSfnHzCM1qWrlXojBggdUwvf/k+P55WuSbkkkK1xxnAPFniAheHQUdE51CXt4i2a1Z
UF0nPeKLXFPD2ZJVuWVp+9+nAhOGC1SEgdMPF+jvYm3+q+xe9Mcu/fjy4znw9S99Owd4iv/a9Btf
//n7fsXwzF9Y3BLOy7aY0+HrhvnXe913fzFdy+IO56NkVczP8OuI4/stwpHJYctw5J/cMgzXvxYn
v823uE1glziXEQT3DeT/15dEjXvErjOfyNak51mobXXMc4vm0ALwLnRkwxLHr12TAwCm4EstW7Ck
txEjM+POMxqkkM2qUlohP45g2jv2pgLThb9CJHGNrL/wgx7UoJwziBbXZkpDA8E/jhKU0+g5OrHT
xbA400MLZyUzNovR9NNwLGkTVXId+6z6kBkjqfdXuLZov/VodM4NeC9rOtdQMBzGXUho91nC8fTJ
vOxdNrMiXORjR7MFFSTuZgWoZNH1plextncE8i2qgvnUxVkddlFrEB0R1ZQh+9l1UMySWYFICwc7
dTHIuykRzOmGGUXYFvguGp54aPLruoP6cWzTAuPcJW6jqT62k1DdG+J3o3s+PEZ+Y9FLtKnWaCeo
/JmrvMlbd95YPpsCJxnZcAzxHDRMO6Bs3AWcXU+8AjryoKmvJyOBraszkajQsyMP8Usk5yNsFmJ1
ShZ6CZjUbvhUBKLpTrNKvNt2iSDzg2GqiIR0FiPdYbbzh7ddUDQHUKHWZmk95yXvNEyCdAa3tpoF
kTyGMqtgN8VQzvrAsp4HkF9gMaVjAp7TKAIJ4cBfzDSzQ7ZITO6YhPmgwbLQOuLKSHT1ZlQIbbp+
ZjhOm4ZWhsAwNzTw9LTbsVURIpyq3EYVESQbi83wvM/IZ152k8Eawn5Attjkz7Q+RvalpdBLphDQ
m0BFFafyxiiS6bLzNWTDbIQN+YGevM/4pAXCb+1jgfhg0kHt/M7CoEJk3h77RoxK2mnCePKCh6GH
0wV5aSbggYhvuQY9Ztz0ZI+sW5sRRztLtHozI4YkGPPbZcb6s8Iwpd777PO2U2VnTmjFiUloGOLU
EHUdtduEBRSh5qTZvyCqQ9w7i8NEBswbaFFVGS5ICLtVxLL6iW57vOUBD5XFrSGDLnoaeigGupu+
lFaNz9gV1TgAfJVkY9vV2IInJk9HbQx7bqqIZMgxSjZl0s77do5tf92JSUFAEJ11ZWllbJJFaZpf
VSAI8lgDmidmxTMhzVrioYCZERv4SJI2ALHHgMDv6o3CdFaGOh2qZ69S5fBC5o3Ymom57IGTuMmx
NxLUe6U9RvZn7mDi+MopOio+OuMKeKXT7kk1GbDuAYYBPG9n+hmHppfcTglSeIT+YkOB3W7b4kKF
aWpn+Dy6lXgTLKna225nvB2wHkehHS1s+Ik3KCCGLHDia2ch+akvrXUEKmFbYWjg4uzBBkFWwJCC
Cc7hk08Q7YZ2H+FoiRHRTjRh8n9xdF7NceNqEP1FrCLB/Dp5RqMcLOmFZa1tgjkDIH79PXNftmpr
11YYEqG/7tMhVkvNgJqIvQbaARmAVJDNy45uJHpr9stik5PVJPiVucUZs4X43H3QezmoP6YpUPmp
M87/Yx42/qr9su7viHpDheFqOVWH1cFgs1/oZZHgwaQ96RsIl3ZMR2RXExT1PdyP4sXTZNsGXOXv
MwrLr7Va013FlYZkAaVUpCZFFZGJ6aRXbleQLM2+JS6x94jSX6xiqG1Boj5BlxHeMV+mKN8yIINT
6fQ3+AGy/xXkU3nP/Smat6pMx/tJpepXRLDW/4iDSUAszLRPcFcqGnr9hshYREj9IQbDrDZjFpkD
Q+v4fpJTMuyCJmm7oxI+J7+FbCwpRi72m2QZE0Jmdf6QQHOrd1UXiANKTSu+x8CqdB9CBOkpKmAB
Iabt9I+kzohykpy15PW5qN7iT2DwQvZGgleqjO/1oMKPLGENB2ti1UQnwkr8xQxium8dj8ABvCAT
fomxK59sT/PgjqAavQFhZzyoe0zbMvhWpnntonW6lmNmXrs4JSAwOcbfuXXovVBQEzwunc1+cupA
2nwDMDGpdlgywdeuCE9Re9OY7Z4sJlGMMINoDLtoDeH2Uf1llpyMDX/8Y0IbHrbBmrrD0xCx0Gwg
V04UgGoBRZxZbRmdRAuoeiqK8NuC7Ou3fA3tbl1w2OkBrOpwaqXpd16b8yFiF5dwOhVt2lus4n5K
c48aGfHz3hcv0WwcgpV9W0G4a4uLAx8ZLHPWxWbbu1n3HIU9BG7ExBmdHDRlh7cjIQ8cBs+wXFnP
k37Nv+Kw1e/d3PjuW+EyNibMWNu/0+SFn5Ilathw1HX5sOv66N7eq7xKk+Yw8aZW+zKRhLbCmUdl
UxKCeuxDCnn2wKjkfb6QnGazUzrdK86M/Y58S+sDOyUXcZoYcWEdL0ZJBGym9uFniKbbl5ibG9qB
GehJVGPvnSblGtItJGxwlPPfeoy9bYjyNmDMZKefwmCCJlnip2jStxQL+MaDfw8KcCRVQ9hgRopt
p4SeLL61MWuO2nc7e4njUD8mRZcQ+6gdiM0mCie+o4XlHp/RLBdCd25Db6b0yYx4cvYJxeLlBhOW
7m92mEPcBEOzUIdSdt4hqDx1SabJCH5XTpSf8wWaCVPguXF/NC2Y1QDGh716m9UyWw9s996TIUGA
qjflsX7k+LSyEpb1UduZ31ZeFxx/SmY7uFQxyR5ltwCDsV5DiRp+4dI7+dRvEd1M6eLaVOyJ7baA
3VK/p9T6mP2AdjZtZ52VdG8BSQVs4FcP9MnXoLd6iEX8UPRowoksqvbsyRIxiJPkpI/svvrsAKVt
gKwFwZ7tiY8prXPk+mwOgf1UQhKMGqIsnc99aD3AKKEJ/ms9O+YnsG7jzc26zuplqRpd37tuWj2B
HkM88UXbmxOclI7wLwnRZyGBhm3DJWUR9+hP+UUGbEZJZoBQvWfV6r5R/sm3Bno8fXdHyyMc13X7
ImWRfJPpcL5K9M7+PlMqHB8p7bkJgLPWm74py4SYp0XsF0Kop0Hbhn25YqEjhVTFxS8I0/lPU2QB
TYMzc1nww1keXBdHLKA3rUN0X41jyJY1uNGyIezt/+FvStHQTNG+AA0ZzNHEOQcUkQTBJzgV11Wb
ygWVuutd3dbkgF0KBZPZX8+z44YtbUUWuK0MmXZtqNyhpsFJbemTsumD736JS8C44PCcg6ZirHlR
PnLoJmoSo1+ZP+g/tijWz9XDjbNplZkJCXkDpJL4hqCEzJBGz8oZNLA+6fXmnSkGDUNTaFMeX0pU
00Pm5xHVbRrLPR8xYDcNSvTEBTN8RukXvw01BhkuasyI22rpxpkkXAXpy3eWCse9Bg+8YezCbTB2
YxbygpkWqUtJ0xhH3jKmcSYyDUXyTZJ2d6M7+FCxfWttNG4WoJxgDHqhwVaWkX5jXl6BMMJzv41N
7eymaVIQQ1qZkM0NgIshHM7JqxKz411aE+DOqVy37Q6qLftqy/DO9VHiM04p9SThOackS+67GlIu
x15a/u5nL+h+L2AHOI7w48vt6on8R1XMEJ7Cli6pyxz2LvaMOXsZeXrCY4fJtf89EHyz+a5ZknaP
09cdXiB02AG+UWSZtlmDwR7mVTKkEYkKP3wfrJ5uhOdR3k1hHidbFQGlO0JlZ2yYjQ0MDhkn+idr
ndC7GFRMnLRDSz/e0qn0fZaUWx2U14pryOnL3+BshzAXWYdMjqdvbDGyYdGAqKKxykfsS9Uhz0PM
5czUitNKuslc6mLRx8wPe5hFcdaQ9qe2w77MZmJy1zo2OQ+t5xK0DkBt3DgJMGmHgBWfj0OF16wu
vZDHgjTjYVAwTMCzYRCjJyl8g5QdeRuoMvkD7D+/+IpoKQAAF7TC4G/vJc2fPaykQ55QT3eJW5H8
NFgHAAmHQBviuilv4Ma5JxtPLy+pHKeU336LTe6u5Qfu2fzHeHpKAOH8pXaM0RPn6OV+MFwZzoAh
4+XOtU7+20Dch5QwRs8NEevi0HaBVER0dXHPDXTY9vztM2PFSfBaQOLOCwaKdIVebyZk724tG3gF
C1Vwf4jeLv4lWXK3+glqhjJ/3DxjLlX2I7XVm45x9q9UR80PhXHrUULNuFOjX1yiWkrObHn+E1fh
gNVnasJfvklmKJeuIz+c2EaKv6VrniNVxB/8zO4IaoX1YFP06UB8qpkUrUmIYEznsm5+V+4siHGH
UNb3rEoQZugbbfx7L3XC9QBrqR4+oLtOxVuFYCR3EYJS9WLctRkvVEUVHV1tOde/bUupRX0mNuG6
99rwPOx7AvXLpskGAl80iEiqDrspPwZAbd+C1rruvvccDaRkxDjyIEhZfC+CXzLNYlLMlJstds2P
ltyEoXAtLs1f7c59+G6iCnQarSIezPhQHSFn5y+Ljd0PrALinSLG5dy40Mg+AtIsuzES85fP/pQ8
l2Nrl41KQs0zjQ1+R2MdTfW3CiyKm+euIJmsvTw557E/OPhc+mBLyU/zaKK8OsVjmxyL0IHWH8j4
OFJVeO8ZAg8u/fYfjts0PJXkHVAe22Fi0VkUpgTFOY7Jc5Mum4ib3FNkYb3vx8L6gILCwLfHoSgg
11cklOsNHEg331MXl95z4l2+OIxCR1oYup7cYV2vcMjJI7YtBas5e5egArCjPGI7JGMUbzPc/APJ
jZ43uk3Drv4leRba+z70uF2YidvvKW0shwvyA8DQs2ZayYhR1zIvOoKSEgTlMWsnc26cpILMJrgn
A2F7NW6buQ+lofaCxgOmrhquS+DNLXcJQ9zLwRJKL1jsNtnvhPwpcdw2nx67SHsMDZOivYRdYB7I
o5rlqwO+c6Hvc6BBYI3lXZJM6m6pJ/vHEl+L9zOAqYc6D9TRpHlfbmtw2dMW4FmZ7ICR2pcWjVDB
XcGcuo1SM79WpoTFLgAV0wLQWmqBZimnPzYkmp35sYou0whJZtsToMZcVMTpewTI7nUBuEnqi4vM
BpPa0IK0UNCclqBdf4fO6r06OvA+itXJt/lI9yYOWjkfu0QA0pzjOvuEPyX/KUbDbPSlfZhMy6dq
Ezp5JkE9DyfMCN0SDhXH4THSCylliv4oQZCaSL2XHFM1FukuLmZikmDNk/Msjb+nmVia6yKWEMwc
Yi8YL5ibcst1wtuGXKA15yN47m4/TTBsZeZUn6Rr+fDcBGf6DgxbIp69gZPsE3fsJPvbQhz/zHXI
FdTwpF6opu5eSGeIN4RqO5w5Cs7tY+fla74pTZ3ib51d92I5nY9HjgP9f6Rhg/hzdlREP9yC//jq
5HV/u7iK+4o7rHlhUwu/6VFyz8mqMKsE5Fs/27RL1svojeSBijB9Rs0f2+1SjdVrYsUQ7auVBP4J
wrmOt7bQy10INpLft+6i4JzFbfdpGbMNG8hz2VNu4Yhtinri5kOtHPubZNM/2VSBtU95v/aTDtb6
rpLxrM4tKZN4VwpH/cbCgYIegWzw6Mx8CAqt/rNB0NfHDoVpn1Nkd4wLlf/Ke1oQIJroVWxh65sr
dfMhFpMORgfksvC10ZgxCsab0wY6Xj89cCqOD2z5qXfsotxuWFvz5lCAPaPHmu7F8ZkWd7yIRNyc
gmB/y8PjzQ42N+54UrM9D1G4nOXUzo9yQVtYIjDfr4WXEls2WvrEJWcauVSB2ykswzi+eO2avPou
xx9emPIowrw646LJnkMnSZ5cXNFw9ruliUALVdVuZkJ+ScOS/FW2iO5g1q56h67VnBjo0cNkc26/
h0WTMWRrjofvJktq72OOYi3u+glRmPXiZhrJfT2fF1arZlvUN3Fi2xOP5kuNKSwMThKvsrRw3KAB
dVQqL7V9zmZZfjuEwPiOEB/ux6xGCkgps4D3NQP/3LiRo05OVZf8unTifHGqagkARWn7p2c/Azq6
9EBHxci13XHGiwyEIR+/oklyeEi77DK0TBWAmErv3sWzke2V30Csh7dTt+N7PGM6eawsNTP/uk6b
p4SNaYUQRE3zJmoR63RD7zilJVL9AvHVr9te6oDsMhaJ/RjWBZw220SaBseRZYqeSh8QPni0+r6f
w6Z992WBUT3yza3slHUqWjkVT+ttUuJEKMAkjyhXaNxvmY6JPPQjHbAHGUz0ZuMVovb52U4etiIn
wyj81MGumHfNms2HHL+WoE9Fhh8rBq8H2DyhvxnDW0o5KpyW6S/dAteo6W8gYE10kPrM9U+J5lLh
q+UKfNCLhZpFij29cs7vT5HI2/VQoFk/8iqv702W6ReqSVAEWFZkwN0clgdeJvDVUH2D44rbM0CY
o4eXLh+V77EMBZ8mjqorfEGeZTYFqhu8lQdkr1NZJSfinwu9EKhSBsIKr9qOIHP9CQuiqVhok/kJ
nNL8LrH+VNsUxC4oXnBI0DAhXr81UlEKZdZFpbvReiuW6LGJ1LWQxA175brf9URGYD+38K5O67Qq
/b56yfKt+gSofkebWCN9WD5kEDivjv56cVwTIiwNesHQjU1ss7iDu+79IUkIhAYVDVvZlK5HVtO2
e84qJ53glMq4eg7qFDHOyVPWbpMOye8SShToFpxyOatA3UPq6vWxifr221KjdnWiZt2V0ln2FLDh
n6MuG6FJRZqEgruGp0J6hrYZlPEbzg7o5jI04oC0Jmlkon0h8Wfn2pLWOKl2Cc/R6IWPqkvd72rU
6srP1T9KnEonJYH5ghYU8bGVnrMco9UJ/7YJSXBS7PN6WtaoP0KWzP8S6g/eq8G28r41nVEAPwh2
l03dPudAok7ZPLfcr9NxungTTfc4sx3dEQwnfbrpJogLnOALNAW/FpSvjEYm//m1DX6GyoEXhVh7
HqKY8zY0cyq4qrX8KIbAtgI2gprLgwdB9VsgzfMaEcZ+ZhApiwsCZxdcChymwIfaJTb7lB7lZNfM
5XSaE0XPL644uHNCptY/zIL+8WMdKCqesllM/q4GZMj+33Urx3svkLBVKPj91ZKFDbYmsBoNEP7C
dSn9If6L7NiQsjBJCtkLiJ06NNWCED2ymhHw1ulRG469vmP6h3yomRkjzuYa7/YtLFE6PglvrusD
gxegj9doifJnRV8QeJKoVRrWTB/hqgPUjvieiPqpW5flMwOE91YMMipYtiRjCZLlSbQLvVUsT4EE
+pwozn1ma/ugQWWrZVE8KU/Hz6Fkv3gI+oYKn3FapfuPdS/7tOES3Vx2ZXJP34p4Qm/nI/Ab50Sr
K2wtwfAeF0UWiEtY0BTxFcs6+b2EcX2f1V28DzEtfqZ9X9GtkiYcUq2jkpPnN5r6Nc6ezUHpm37p
Tlq3JxYaKnkqzHUbMOZMX6dZVo+RTcB3YN1uL86Q0FBcRH3y2+f19vZ1CNWEQRVoyqLPqkMYMANg
7AQNgFlxEG9V0ZJywQgWmU2F34y9BY5Msu2AzoE85n83r3OcV8dGJOFlHerpt7UrL29Q+ZTDishJ
dql0/FOYOhT4JpFT0KCWgeFlojF9S4qAsCnuaSPKD2oSo4dDay7PINlXTLx6XA994jt/F39FUaGo
C2GrGNFluGkvwK0AsXTQwIL1h3B0ci3c6WaidHrz6Kk6+C8XS3eygwPOaMSvpoO6yQ6ZcrJrKBwQ
eDiFBnmcygGXrAVWU+5DSr+2Vb325YvVhMHZmzTsr2F0UQpsbcqtSdz6fVwyugUnP/3nlrP7kndh
96vOLaDYUqX9r2L2FLJV4zTV3qUm4HlKHAFGo/fcf2MQrfdzNfvdxVeCo3fUrrNhNayD7kS8HQAb
dx3bg7ZDfKNVMQWqFpYyf4p7SV9OvaaTuZOTkvLMWWZ+9FNHJG8ksHw8El4/Z+z7wIGebn0RRxQP
n1BJEeMDpHFS382YPUiVJZgpjkmuWlBVRLw2ZqFqcDcyhKFQDHdUfpwTXhYW4YzhV0RhzsGll9P/
ksCB4z14TOg9JTUkOP48Bx9qVXulR/FAOC/+FrUiusNh29gtIt+EfREt81a/C0QvAD8ctP9lNqGW
oB4VFaZBjxVjx5U4oYG05UFkyavkrzQYJsYxjlpe/b5U2KZqJ9pxp+TiRa8v1iY2kwDibgUKtpKa
cgUI85x5y0TtIn9Ue66FM8G5EFnO7pKmC5GlHb+kMB6nfxbQVBmtJa1QTqoL8Ho1Au82ovLxqHn7
X62buFS78PXVZlXtiMdzdujnRkf9SSkzhOUlh/iTP7u8SMCcZwNT5MikafltxSx+uem0vkESYmgF
0EhAwPDzGVZZ71sw+oriGyyig60/6KTRzjWJWzk8h0HODBQjl4gY20XdG2Xy0XM0dqq9VGXQtDtr
p5jirYGgHmdI+hoA/DgYSDMxOcA8evzcuujj5SubMtF9B/lkm792ArLEQgR9YBd4RdnCSemr+hnf
d0LNmUy9gl2/mvWfsU17tbXZEiR7DTwi2hrmecw2ocY62zVLs/+QqlDMOLDo3/2MO+TU8evceEGs
7ylRmOXDqiOHkhnGDVyiJYyGxp9ab594a1h/RdMQ/Rbzyv0MOnt16sAA/3Qrs5RNUGJRuVWjVrY8
jyjl+ZmruH9ZSrEUW/LzDDtaMQIXq+b4vo5ag+1mXcKJC7XqHhk5uN6RQgMoPGw08YjQE8X1lm+y
4IiCsLG840PI7MVVXXOkKs1EFCX2KUPLElMb3EEyXOpeiCJKzx4i43RIqukmryN9vBeV4Cm1uVr+
mV5YcYEx1ckLH2pwx7zBo0qwGZ2FKvrZBoDOw8Z7M5HqzEV3w3DbldfuK2NOj1T6f8399p3CXIxg
Hx2M1gvMho6YDQ6O9ZO+BC5Ga0F15KVmtVBnMxTaO0ObkedocNaI2R1ShZ80uvpBX3f2dP4JQwle
L4IjBeTVvQ1hxXE56vWuohLk9ilwnR/Rbe+cOvVe1gjsclJJ3uokDtVJ1EMALJACsoJTJzBwwxUh
64d4egN4tib7hToRKPCOp+uzFzlmGxrl7XXtuXfMZ/tfK8xS3l6DURYaTzV492DvvJcKk5radVwf
OAevaxjtHGkmjPsB3BaXvMD7DFnGhRHYZeGOFpZbKwRp7U/TVcMdR3EGaAYf7lpz3I3qd5Gs9re7
AIstI/wLH+x7VBekDCma4mrAOlnvxOHG1fC2AuToz7xuZHFogMhGj5bbFRf7eOrWA57FpXjlphoL
mEkc/U5ZjqwD7jhtlP2eJuuDk2Zi1BfXfDG0WXCOKNOI7KvkFndtFpHoch+MvXKmg/Xo/EqPJaD4
7CuOMSPvwJlNc/Bjxs7xNxxYkGEICiTqGf5d2ttdvkxNfu6yNm2WH36sSpyC0QsmVv88CJc7qWrS
Vvsu9wLRniVvpv6swiIXT12n4uIzKrK1xhIAABlHB29G1G47K1znQQhu1nSTDmo+wtYledDA8nCP
1nMHNG9GNemXmJa0A6BScIuiF0G4gP9pjpzwsxRTnDLPRZs+6OAGUu1KM06vAzOYikEvpbDlm+dX
Ob23uO+R7S/UyjuV2XZhGMzrTvW6o14NBHLhyJ0AUJpSRYsuLW+kX0+fwtXhhPfQgpnpfuiXyTjl
r8Z2+4IjAhFdZtTISTwuQaivFMpTdOlRJHaTtJGxh6fGhNI8qUqWcGaHoc5yomiYdOKdCdxALRsK
9Cgy2Zgepe3kcHftYLS59VIdwYt7HJIp40WJS8iewmJGtTbbJVBVcUebwSAfWTlmztOMeJkINnN1
o91XED91uOXXOIWb3PGGTmyE1vVEQUw76w7GW216OkOKYlbx3y6Ix/jdSwo/v3KRJe2q20jmu6qM
42BboGLbuyFb6pu7P0u8mfcPifmjc3D378lR1O2e0T+LWxtiJDnjtPWqB7Q03xzSedSansVkzo5d
naXp3xELT0OH3jJg2z7h+qQhIVjDNaWHw4Q3c1CXS671e+ZXOr5EpiLpcoOhIgsyLs5TDhLw1Lmp
m7UuS/8k40JOd9jJZnHTpAU30Q1ukuLPWDIeux3W2wmOrKXlR4QAXV0ZahgLfe7Z19Qd/fCIsYah
PCelOXCPEjXG5zSO4WTc5Onghy0sYrwv2y6G3r6dk2Be7owzyHIvM8xc8ZkBxtyd4jQ3K9TJzvWB
lNWq2tIKWiFHUYe3JkeXLoMxO7I2aCiUo2u6eTc5AxPhulod/ZcpTE18n4Izh1oi0K50LlmcJc9a
F8b9VyaZg7zNW9H/DLnDbOVfWAz4tOGZgg2m6SLqbbrNfVF05FLj3s3ZidyQHdTZGvQN5+9ohlsx
gPbb6ljjNhkPjlxdKjRK1GDmcsh6mz5f6+XBpzGG+awYpbmoZI3oqZ3Wip46GnDSp9RPW7ZRarOd
kKRnr8vudYiJyPxzqBhe4YX3LtnnouGEGmYz/NYZ4JGgcrRxmXdFqFneXV5NjmCaGo7xv6mJV8Da
BVm0vUBfnog/WCGgsNamWu5VF7RvruCyTMOml9Y/pSELcljnFQoRWE+LeEIPKqab3OvO1uBIeFv8
ucnmfUUbYwmpfXDEQQ3MCvZLTN/okcZYEJ04xZb8s6s5BJ0D6Rjn+zYmiM4TG3b8xfLYz9tE1331
kTnkTB4m4iYg5hsaD9Q2qfvc3qWNmW5hrlZ0/WEpWOvYLZbSqNtlIhGHxOZF39Fukkh7SEllBbt6
rFeHrdJK8zuJplx8zYih4RUhisPzJiVsiJwXRDdqH5cHxxw9r59sCD8KYnvNihUzS2YwmKYMUl3c
P0T+KU7qYShHTVOP+AlcGqUPsfUInuwXjr3pBS2nm8+W87H97APutZfByRbHxVk1DumuV2tvzrh2
BHGhJQiTf/xz5aLlBrqbH5KYQVRzRhrhcmY6r9T7Rqw8kVx9sqQ867JpnQMlyyY7YFWs6heXBq1t
s8BQ4HLMcRiEGvuw4lbh1xoyVpvxq3lomWClvyISYCt9gZFap4uOc7+5TLgXsqPwWKufTMS/nGLX
JW2/KWG7wsamzifhjJVKTARP88CGubXBSORqN65izM6RzrvmUNMr2Lz2bd/6L6wf+CqOjNpt81JW
DbkmujtnlvOpbpr1mjuJcjl7q6Khig0s0PIR1LPT/VWNdPO/UT8s1Qsrcscwqg8mwj2sNQIA2jwE
B4TKav7gCpbkJ5ujMP2Ox4yjyqESaFOPPOR6eLc0pNQHesWC0bwsUs7Btfb0PO85YjJCW4k/eLfG
3nhtPqGFM0hdu3LN7cUufREeYB9X3r8gNpTKb9w5eQ4ZBEREGoLHOFcCK7UoQ77Jx3JtsmCiHMWj
u/EMQncxENZmd2z3yIGD+q16b8ZwxhlmyXieFq/Hkx2uKw3PyCBSDfi5aBx+XG3C5wTFLOH9/Y+y
XqsU8NHO1P+JLOZSiAxVdDPhdMW53796SRUaTi+oVtsCF/24FaD1KX1b4sjZ09gEhLsSXuU5+7ps
gvklkLXtxVHfJvSvouoAlcqFnRQ7DtXqpHxakmXlV6QoJer3SaHxblLiI5U1h8pl1EPSsGGWf5+H
3hI8cIsiD4ldBu/GEx1FfNx9hYerOuFAIW3WsIfnn5kQdGPt+7lZc6b6aoo4rCoVJ+YwBQtfNMVe
91xSDhPBWxUuI5YIn52hOvg9DLzVg4w8+X+kluOXKqbguXEk4TJfOvN1GXqCniFlueBMR7dMHxxq
b7HvNgELO8YIumuPGW0wdj8mjc9Vu0EBnPd0jrsdGPpKyZdM+KN3AM5ZNX9nhez3iKlL6C8BaoDQ
6zzkQQxVLeaeRy9uFjVHDJQLD62ltazgSusG69UzY/Bgmq44jNkAebucHSye0GOdretlJNomp3BQ
hr1gfGqnLD1lycAYfZwHCRHbjg8Gfxg5Vw80J/Jht5spP6YPt9T2JSjz4FFOTK4YxQzl11iV0bFQ
BAlD/9Yib9LRP3uh43xFUcAfz24oushm+Ue/pPGuiKT7m+MmlNEq9O5A0WoKp/pw3Rp2osPSMfeL
2jC4jG5Y7xxbWuY6U+E/tapRj2A0HEH3LUU0G6ei5MLn8PBAVW27E77179OV+NyuR4M+d4lqXl1j
6Cw1bfwibvBxZdOOGqTJhVvAWAKnHyvEB80wC1FAu3zGmIq3lEu3UM77fEf7DQUemZ4u1CGBLddy
jn7RDNK/cnNqUdAcTzKcTdvs2ngk4CCpQ89Adaw/qYNhvEzZzT83zqP1kflOzjFtrANaLTL5Z5p0
DZCDB/22ZErxXx3YEdhv4uXHIVrn8cD/j9+TYntejbB4SBa//G7yBYeLN07hOx5a/BnBCoNDq8U/
j1Gb4HqU2VVEPjqjk2NQEfDO+JjHwNuyyPb4L7sFK00207Sy4OWj7Khs9tRbCRCBN7su2nqK+m/g
N7MzuA8krA0dTFUWP9G8wCytq/T45s4hVl6+YXnvV0YDZS94GvOxbu6rCnHm7OEq2Sb01PgMR2NC
M6JzhN4m42h3qbOuD9FMF+4t50briiv3XktY+AYwFTwfA9gdCMnlFsNPEpxaDZ26WikqKcX/a60m
REWmw+jdZc18fiv9quC6bnDIh8RNsOKinBzHSAZf6FnVwZ9Kc/QTmxwYlaEYkjJHLNBlcTZ4Mx7X
uG0vayo5spcqsoiUGFvnq7C8q9zwmtfaYXiPbJBY2mGGsL6jTJsrL8XiG5pCCJRry8iQ57rB6xVV
wJE6WzGgpTnZYCigUtseMoF4tA1zMe0ZF4btA7Kkf6dFwKiigki5c0SfODtu9ORtW98/F341nZRb
jbAkUWjPGQvQeZnpZSY3M5/lgDRZt81yR5Ru/MRP274WCzfUxAb+Ts1Iw1wcEnkqGl8/Droqrhkh
/XuaCzX2rzStHjwF7fbgRlH8IpsUa5kfOuRKVedcstgEPy4yD/nsNIr74LwKqAEHH6PDe5c59ZsL
+eddtCtdmWYU+3rymI56K7Q9jq6MNjIlQ3mdl+SDujBOmpZ0ez579tqjn1wXXdJJACXfg/wo+3tg
OeYzGQbqNsam8vdwBhIAaWQeoBbNKclvWYcV9JGYV9FbmuZxrGeMRQk7jQRJGG4a48nriK2lOMw1
UVCjkmW5BDhftpz+oIIno5kfKsZ6n62Pv9/QmQhEUrYHkKrA6G0qaP2iLeCL57m6K7Iph47PkWM/
Oml139dZ7GyYIUQPMzsUHk+GnWwVDKZOUUJ8A3V0zt7Qo+2V7h0G2m5QXxht01eBqTTf+B0SYS7w
FsusVk9pn9hdXfrhdkKrPYTQvh4CzqnXtLbzLqA6qNwWVN3NT5Oeh5FUwVC+wpDVT/GtAoKtW+QH
jzXnL6U5a0/vLRcsOjzi3xzC0vXUitbdQcN3XlqyHifCc9xwNzDty60dTPGrZLP9ojqbVpelgiXN
A8zIDVaF5mZdR6bYKT0rxvlR+F8/Ztmr7Mdb8yOnF+SWaUjFyWf0Abi8n5TZo4dAcokZcD1xe4K2
1YfN+4Rx+M7v/RTgopjD84SgdVxiq7tHi92FwpA0MO85/NWHnOQLU4o+ffYQks6uGTUk9h5yMvJ9
4h3WzA2OOaLzX4yYYfhkzDS/IkNOFPsVw5LuEpLiYrfquE53zkTFNEVoMeIMWb13L0fYtGsZUPI1
1Wo3UkPwN/SsOssodC6cDMrxbSwbP92Bdhq6M0AryQEhptQuxqQpNl1tPC4YhZR8KyoU4jboix5q
EUw+pi5v+lE0E7/frBIJARorUUpALxd51TZHd0jlesxF5trPZu7jErXS8OdPfBqE51HWguUPfSOC
gVtdMCFk5o8VyDWCBEkZu8V5XnFT72HU1pNmEtIFHBP/x9GZLcepbEH0i4gooKDgteduqTVYk6UX
QpaPmYeigAK+/q6+r8cnbKmbYdfOlZlZTB/f45BgXGd1GRflcyJQJW5nfzcJqQwaFw6YiUhjQhCi
yVLFkqsaBCFZRsvY5ACzGPBvuliE7DwY5XrN09Hb0gBEOd3Gmwe2aaQI5PcRPxyQAgoiDR58Ed0H
rHnNHFOOerxjNouTTTeG/lMwJ2P77MSVpDpRRX10Jpg7kxwteUBeeDXO2zkYR7LXiagQNAxHMXOV
Yymb6seUnbeTBn31njlukkHdQdgfKGMnS6McRgKmCVIxgIpxbD5lrjhCRnj0CZjPu+HvxHFxW1H2
M1x4oDnfgiGEFhPMiHet0zIWGahQ7jjNk2VTkp5G0wEZ7YoQcamyUzLb9YIMkD+n9c1YspI2ID+7
QWv9EWU5rMNKhXC9zXrHY23qREi1vLwYjhXr2/xuBN4kiLqQNyxx9hKt7whFNuo1IyaD0G9vjfW/
mq40B6iAz58plrxq7xQPRqsvtrj2wJoDIpbY7zjj/dJV5btZKmjc2KLf7oa0oRcaAFj/4L3pBl7h
S+j+6nrWh/fIMmPD/mE2yt3Vc6vaM/kamJ/2YqQUttoGSx8EZ/aT/SvHVfo5YqL5L24clhngunDN
UzaTfuySGmdbeCvNUPA+FLXyd92CmeEncHsWmThc+UKoqIkXdmupJEas9/L4xGDikF8xEZK+7oSl
lppmEC8hfsFRbCobLBgJvrhuX86+TR7RTZ1DMPTlT+9THtEYIervdCWxAM2M7QqJLEHS47ci2H6i
YXKh/YTinLIx8SlzyekYR1HO9w5r2QRlo6zyPaY0Y3/Ic6RMPimS+q6bZaGeE8Cc/6CTbXEOh1rP
aHm8tW82OvwZbZr+1EYafjmMqA/NLMIT5tHiv8Ix9oLsFoanIRbLPWjwf8KoiKdXoXK/+VznHq8d
i7GA5ooQiJVkabkqfmYSyzuehvTEigfYqzbbZnyA6Y9eZWCOo0PU1LizBZotiOFSkzC+ZElYbXUb
OMDpHPZicRolh9xtiPtBHOpaJg6AjDfNnJCxWsFslVFc5U+NRYk+1vE61L+doVvQ53Qf0xQxzSpf
vnKyxdSmZKCn/LL2aEuBisICX6p2+G9V5HdsPNqjZ9yBFlSHrfoKypMtDo8ff2RLQxSH4RyIc/en
E242Ez3P65m9QzoEzhtukNirmXDsFP/tkCWJJS9vQcy9zaFbFtgwCruaLKd3dErLgmXmOpiWGB32
M3vBH9OqmJLKg0INlj+f8r6O42G7mKD5o6mZjoeLnQE2k50NvdpcArI3kpX+AdEqKpf8tZR18FKl
CzEGd6FyevYrzGLj6u0oe55A79l3NvNDZnB1tVukQ6lvRSCDlHh82JCTpB24oMLsQEW1C/N1+QiN
6cyLP6ZVsccj7nIZM9KEOS13ztRX57Ic5M/KJ1XxTwlCQPaB5sXz2fQACZtgRbzv8QP44E69ihaQ
pkz5XX8wlhbXfUY3ByEjTi3JxHNbaflnRzqG3eswdrPzTM1TEco31lhFuBdRn8W0z7N25+wkaWFr
NkvQ9tSNZBjP7lMQZmJUKpym9b+hzFzvh/ppFE4aM6CBxRSguAC7P+uqTv0LR2I3IM6clc+zZzpg
1dbzhb2bcz6el541+bynoW6hEJOIi3NQAkdtRHvbXGlLxQDmaDhy3Ho0HSxV155xvKs7nknpNppQ
rS5A/OCFXTr9lOiNuxJKyd/Ri2GwPdniorLEikMfN/Lga+XetzDv03ffDTyD9hjsCasMstG68WGW
kj5nEDgb3FYiS2bPXZcFztbj56NJpHDCv2vR4tWhgr74Us4wHCe7LrQ3+rXCOh6y4uAiXVDdqz4L
b45Wx3W36RIR9VbY8dBREDCzB+IL2AdyHK59hT2Sh0LbPMPHJhevC9qXBW424ZzZzw9kkejfg0E0
2LVeC9I5pjh+kXA7++g7PQjt0ocuYBR47HiGxFjvSt/HcQKoSxfENPKaZHnM7mDaTHXcFkct+p7/
VK7Dua+y4rGMDSezYfbyJ/b+YUuAy5pQdTEE+VMQxBndEd6AGjfHaKk+Oum0ZSNoxGMzoq7e9FBI
9pKj8a/OnSL8sLcQqxVQj0KsKioa7mlCa85+1nrRvsYwow9NiGi/VQlJOJ3y8g/fLaqtjcfI5UxT
Iq9VQOjOAzUw5liNoG2Y81RGYhAL2G0esXrZmMik3aGRbjZeV4Pjf4sFzqzQCyXKFNaimd+RKS7+
nDOne1VZTYTJiF+Hh5+mVuZc+8HkHnmD2O+lxX2AKwdop6MP+s2LF9FuxeBQmQN/Uvd3E0AXLtE1
3ulyyqddV83yzO7Xzw5EmVHL5WSobwWq+Dsh3yLCeTwu/2UBdt47TVrYr5oEQHNWwTq9ujZU7Fyc
sTgGVIe1BxFzsjzUapAnkxceBVq1W8tHw2LlqSlzmi+l1cGDVkN/KSochETxi91Q9/NZrFV8toMJ
z0FYBT/kXlBGZTK25VKW3ZPOqgKrs+NyQLpQ7133+xDHx48a0+JUY9g8cZdke04v5L62hk3cJV84
653JQfXwcpb9Gl+7HnLwpB0wmYPwyVGARHMQTx1wVxiaxKK20yUaHKmf6qmpZETlfTnp/4Z05qjL
mZ7c/Xm1687VeXdXsKznRu4G5zPO0HJe3BoAapdMhi0I6YxXfB0ZWjKvaI9DRDMcu0GRqWYnylRn
GvsYmKaSeggvgCtgexCP53Z0A6o9mQRe+rhg1eNrmii4JWnKqLtaM8l7In5srUmYrLFhbohmCp8X
t8DjN89LQ4dfKpZNOzrjU0LF4GEtnfqyTEm/t3ICRhpJP6yxRm4dQrQxf0z98LBUJX4X7jjNCZRY
tZ07Ff0u0MwciMiK6rHAqx81V97WZ+u5izyRl5e+8hL6gk3qwP87FjcSm3Rii+fBfxt5JhnWq0oe
s8iBecrzKbxp8unIWtivQI1Y/LTiTLdp4exCh9jLJRmT7riiiV0ceB3G7hGP8AFEBup5VcVC4UPZ
ttsavyKWpsKDFMzEgMjsjWGwnHLAcSzZdowYMDwZ71xkhdMgrHso/ZLlGQX1zl+85NkxrkJilHtA
XTrshX+mLAVKpjGqVRsiRmBifD/5kviN3mVZjw6Jlzq64DxrD1kw6r2QTVx8DsL1XwIvyFewAaSL
d+2489lo6fqHBgmJk2LuUcDC1UFyQJBn1V9nHMMnnaxOdapxCVN37jsQwl1pf2qNn1Bihnxulu6W
DrugRGZmBnbonLrb0s0gzhqF96kol/5pGPwq+ZUjlT52I6IMjAPNXJsSContfuNnG28yabBvOA7S
LeLC1BrRciC0RBX+hETuJd9N0yb3SAzca03jK5/zRxri12bldRoKUDbSP2FRH8e6HQp88fARzjKj
I/JMKF4zLZriNCYi3LsIRcw9o7dDYZ5Zn0FMF0IlLzJwORAPWLagw+o5/2d7Q4cqabjYkGmp4KGK
qcXZRSPmw0z7izh4wAQvS7JA3LJgE8fe9FG6l3lbc77BgPETOSs2MTFFW+1q80jVcx7u05aHx1YX
TsNWhGnjiv+YOGjWmsnDzNjybrXgFwyHIOMDSuwAQ83Gy2sYNfqhCrY2LKdfHIKz6KqGIT3Xbe/f
R14/F5cYjwVFQy2C/iacOlxLQtae/kA7KZhNke768+z3c3PAUFTD9qK5RrR9IK1VXJuBuJL92OgT
OML4DVxQ3Rm1BDefyDRi/44DtfOSqZ0Ooc4Ve4NCPgCAsCfNpGa7ls6tOZGZ03y3fl3aDbv05cwf
+w9+2wDS8i063uXWaeZeO2xsDzZ2s4vjm/rkDIpiSciE4X7R8bycbTcFrL07XqC4TBQxgRurNL1g
IREQl+F2Tq1bjQesNWIqzma2A+toUf7LTcPBopuD/t8Ktio34DMaMyxxZrylnGryLgmt5e2rVYNg
RpBxSjdz3SU5ZoESuaueNIAEPGVxohuvfHJkK9NjXd9cmJZOCdaxOO70G105ay42y1CHIGf14gbd
X8xU+o4QELNssWfCURojSB2s4FirPWA3g4jwpkEfcbZ1akMqQckcWI/mhKgX47UhT2THW9s+Mrf2
/W95a6UmlSv32zP9xEl0WuWUXtbFmb9Cw/p46UQNOhQnv6sFJ9Dzbalsf2sVLrjUkH5bSqG98rNY
WF1sOLmuby6YDVc0wi9IY8JR7MHLalfsSjwOkHOhn596Wmajg2yH6Y5fkYAGDgf9PwJVkjdvdamK
dDQYYFHlHqXKlUtsAWRmSeNg6Q3qqBBKaCUEl0tvSaMsrbEnAh1NyY1hy+z6ycMxR9jhQO6n6BW4
alHhkUFP6YyT+hjTpJCRwj1B5EWrIJDCVNKnJk6PuCOOq5f3f7xw7J4HQAUiHSvJEpJLARyggjx9
LiM3/NVUhsxi2Nzd0Czu3ummbs/zpdgtXgTAO4CXza/BBKMRrMVwBLCL9a+IiPXsLlNZ1h19XgAF
W9hyWc82IOVjny54gXdoTt69qZGuHPwy59bPBEY4RbFdu1oknZh1sG/4xQigGB8T+LtLyqL8xyFl
5nef2W7gpTUlGJgj0JsaD9JBTOL22CTN/1bNLVtkoNw5hCYw4YlS3WmPi4qnjnW8vt4ty4rHhJQY
TDNG5CMw8Mhn1+KhoOkPhXAK+KVb5IbdmI5RXd0qZ1XNREkMj4OxnrnpCMRB73Fi7KnXE5EDTLJE
4MibP4oKdfsfN2KTYe1PhwdOlB5NbZGsfsXAkn+tOwdcTyxeN31TTceVNusrmAuKr7HJuscm0D2u
rF/OweJNR0JHK2hd+gpu1C2K5p7PxXkZyG/MNtkKwlpEYABsdYZ2Pw0hn2vFIWAvsCz8Fin35r9F
dEZ8OQscpTes0N/ukjOQ41eud5Oa9CNGpOhsXMH+qJyGmANUKgLUrzQ2ILMEPY9FY7cDgPdLz3Hm
ZHQ2cZDJmuKYsyGG8L8VFeAM6h3nVCmXuUIH+PgPDva4gThMduTYrkO+2cBEAeNTuXKV8Z+xvBga
Srsqrh/6qTHXhC/8HpgI41mVuAHXXY/RmHRqTGs6xX+ioqG+cNKUe3wi0V8zBjhVeyP9LWhOn+yt
EUinZHLEuAMNJX4B9oPXoA787r3oMonEFCm7KVmqVKdAdRh0y8xUPBciDPQoyE1Iq4Hy8/TQuZJg
AU40NN4rBIHq1eWEEaGy8u2hz6M6nCZfmWjvqsattkT0ZfGpZrXc7isSXOBhFFI7HtkpjLUL420z
TEMeYSso0EGVHjtHC/cJ/+k4XUdMJo91VnLkjSxL/yehDFg/5KQEdUBsO7pOSgEb6wQQ+AhbqyYi
ZJgpjSrWx3S2hr8ixN2D0fpjRjx7Zc6EcJQyC+s7WOfc3otxKaH27OgVx7oboujQRoFj7nO3i937
fhWhRML0IPGTodWngL3NBwRr8TXH5dQBHEYQs7yLurfe4RwleHfnwH3AeuZoGycjEcENjnhn2TsG
yKZ4YrsZWtEr7soxKT9zIjX/+pEMn6s0Drzr6tY2v+NUAN3I232udxlrBHaurJ0fGuJofiK/yh8N
X+czXDupyCyoiwiNzJuXaRuO0k3OpMN4/rMCUPb3vjf05DawIx8IosHZsA0tIAxiRoVMJPKk1ZuJ
0dujgX1IJrDDlNF07hOHYT2eDwl/4X9VTcQNUroTp3uV5uOtg8vF4lhkQxwdlpyJDysM3Mm7mmHY
j1ECBbMnujE+LyOtZr7MukfK4nICNwuiR3b8NAM+I4i9s2ns0m8tyc0ftly7f2Gk53ZXLSEW5yZk
Qtuoclwe0xbSYDuLlRiFFizqXoVsnB7mdLV8Oj7RwTvV9sjMUabYYScJXPt1jcgwdVRXqauz+uAt
ARetOjo2MxdvdegpW9zwUvlR8kPu3nR7CodG3QUtHNuVWKx63S1CaLWD6a3aS1YN4rHKGyrBS5s8
t+1sXks4Y7MJEjiwu5b5IiJUaZVIdiX8X7j2mKi2ce2MpAaXNSuzlHW2/RpHPqDqZvBM4N4DLah/
9WL7mBZJMmIPqtv9kpbdKRib4trOHlHSqNzebxT8CNi6ZHLICmBlhjqCa385nOjlNpmSKDovRbCe
ULkWrHF6ki+LHJOYJnLOFfjAsf9eY0wZK1t+x9/R9prfmTlGIPdccLuLdYQ8FI4HabV1EjpuPit3
9ovXvjHNjE7akFGERyv2mI9bfl8kdJdMwK2vM/cViw8PBrgHz7tzxzh6KBNqI0xuiFjtWavw49JY
9AL3H4/PIPuKo7qb8RiIWOAhUhCRpp9jGaz6jtD9cpKccXAM8K305T/BaCff/LpzYiC9MCD7e5hE
dGdtSgRQm7VgFlj1B8OTNko4IuYEM/x15WQOKqIH4OroAXQFg5QJMA6M9YqstWE9JKJgQ9iUB4MV
+4JQazUuV24UvQ8CQ4xRNce7yoth4nMxjsfVYZm4qbUkaKjx4zI5gHAEl2JhHqcHIbyvcXvgtFjo
vMTP2wEduAwJIefOa5V44beNCt1I5gXMK0+eg9PkRKYUNgIiETAIU1oP638rhq3barqWKibxW2GO
6ncTK3aiINzF5vcjJ4jsWPsD2+6CBgM6G0s/n45+64zpsRi0uieaUNgvvDOB/6YxZX3rgB806+um
OHQjD0HM0cbkF8p4by8cFe5B4Ed1YIUr1rPUA/Fm7lANFzcUWCAtsXX3o09JKikrrkTiaOYl+Bpn
G7qndFAcuAGgEDcoOua9IeAdlr8LdaMvPdrWQsKUNRCG26Yiup264rJU/6qhaYsPtAeRniAdivr/
QjgAiQ5nSnzdoOgPUedz2i2DTsqdoT0iQm5X+iyZKFCoqRSp10MP5cWtL7G7kJdex3ccgik0z/po
/Q45yt63Y95/JAhS+ZOygXpgRbSWu37qI5onCoSvbotJw/mvtn3vAu2o/oKoyZMMrdChJWalowhc
GhepAnt2i+FEJXxI5XvZkgkC1V6AlrbSe3OotxCbSdbqm+CC28HNFkVafJrYnREpF4C3cZ4ZqENu
jTRpkXDIneER4nmYm98BbcHBSPLi0XwgFQp0VLO5VftY2HU8zYFHylTFTvnDLynzPbJTJFofcDiB
e6rX+5LND8lfGrRqxy/fYs6lySiZxgIxvO+5+fBh/CKJOj+aKa07Mtosa4nOtU57ngy/J41BIJrf
Y7N4wzPFtwnMZBjmQKSGPwxz98bBDOaZm3h+JqLJvRRTXT0F1ip6h0US/LDWj66g48OumqN1wZTC
TEmuG7T3LefLhL89Pd52IflN/MxWHGwXlsH5p9/FRLdjsvcfugDlnKUJ1erBH6R+mKkEQW1TtLJ8
9OtW4WHx5PxFLkl8TUtwyv2K+0Rg2hTLcZbMC8e5dhJJbEung321FOLdgNezUJSSOL8ULHg4cYsp
kuO6LK9BlcAn6ssaWHOvi2p67SNoYgwmqa2OpOLYckcYOSUjZDk1v1ZOytvAZtVDjwQ+U+ETBdsE
RIQACVA1BUN4HMB29g6H/P+48TFJOcZj7nIxh5JjNUbJuaPYMjqNpUZvxwe2vnXrZOdjSGy5/FX2
BYJdCstabWlKJ8UAuCtkBx8RrPCJ23zlVjVpGD+bgv3VliN59xHxg8/EXwiebTXDxCUMswSrLE2r
/Z2cDeUIU2TWTxj7gfKztNwIPSxExyUzmVIqYHmYQq8dVo5+L25WrmwKUBPEYcBvVuxvTfO3rCPo
8uTguwJWrnBhTFFTMhByXpnBYeDR1D13qcoB0W5V0U3U6Ovs8uJ7xtE0edfYreRF1vQhcQ5HIDtD
vvf+neOGJDBR9+F9FeRWRC727abDoeAEdXfIlI6yhwpsuvgd+2141gEcKJlWo1FkMuSu/TUNbv0W
tUx7VZyOe8ScsrujHGAtdiok2WYhbkqKD5u185+kbslVN61HHLpdKP11AjWgMFOwEtwo3K2t+t57
wmfgVwfGUQdEkPTzciOzPFv2aeJ0tNEOw5UcBYSC2JdGsyGEmDxH9ZjsVcKqinxvg49qM0S27o79
wDESPn+V7GmdWDxX7noz6y5+1UFU2VmeXJyflxrontrfqcs5dszrmQ7p0D8kAIoAUzXXOshuPLbn
tJnjk9/Gtw0/FBJBXW7z2kJo/8Q+YbgeFNR93pn+P8pufRf0diJ1IxXiyit0QrPU8YfAeTlvMg2Y
xNUl7XWCY7+07Cq3hJAY/Jwtu+YnBBoMg65FiLvEGZvJ10U2OZyTRxJK/bWsjjgkMwZJhvNE8E8L
Qpb2mdehaXASgu9kXG+7+zkVhJrmFruPZrvh7aMwXj+o6K7/UtHhXEQjUDW0lgGsGeWFm9hJFx/5
xcYvObLEfdd25Vs+jfDEfPjkngXcEISqi57uKFeo18I4KJ+dDX3siwFk482OAS0wDOrcIEHrZw08
Dzar+uovUQm4JzI5swb1BQ26W7kgiRFi1/2hkaB9XvNl/ZNNSr45seOoe4IcG+fKwiTnZkEC9Fl4
0Iu+DwS0zZvNZcRria3KLShtmu9Q6xWl7CWvw3Odq+mcsvsLD0uhV2dXYdA48krNUp7txfjIS1gj
X6dxfYiq2l02ZecWRzVWY3EodCHug6nkzeAwAZH3yBXlkL8YN39YDhNHGuPDgH4wt+1XNtCytcYs
EcVEmAT2y+rMjTlAkPn63AN/UmMXL4m3TxrQJMKsel6CJJ7dOjuqoQ13RndNhi7jFz9C2GwPga/u
fMR/JmhJUwiifQoZ1w/hrq01XjkuBuooKc3D4x2RonqhYEARcEP8UYP/Fo8NIxsCGgIRrRPqgHlk
3jYyYm9p53x6KRqdYWrrMOs8V9nAUJ4sS3EQI6b3cLz1p5PKsHpHt69Ndl5dvBoka4XZa8cemrAc
t9fZlSkjvU4ZHheyShkfeNyvYiO7OG6e0InX/pHcRRgsMvJMdD/3ClGvWWrtX1qkdK5dIhmBuZxU
0zA1TK2+W5elzoFwnAarmx/jn09QuZZtGvoYqwdNKi72KhjDHSjx4G9J0ICVjEXqNf/0GjUPdG8E
X35hol+zI6eTdCzPpTKDa3aFNzcovi3avITzfyjaSncHCJnocQjc5n0NitLuu0nbFzaJFPaRSc0z
dVs3uZg+09WNW+LGohjVIXQ1O41hxME+STYO/6I8reWX5JDxz1YLLtW+mNWnar18m0KNRDjUe4W8
VI3+s98EfcBvbef1lQnZv72x2NVQYhuaVZ0qjlbdWzglbf+3mqI0/8PZIsftYNa0vERrfyvs0/hL
tgqlb4WbrSJ5qKK0IT1E1dG/zgbxe5Bm5Gkgb/PaB7HgukBaNdMra0DuzP2AKeIhcEi4eQQ+BEmk
pmVBKV7yKPgIo0o+0xhTtqdJV8vZlw3Ug7e0LzKfoKmEpE7HN5Y8KR0n3bARRK1fqG6PvjpNJNVP
gzHjT9PzGEXGDJv+xwZ13D0kwBX+mXTDoIExI9uZuBreTHhvQc67Lw50evmLo4oqDVzK3n+ahrz6
Sd1CPwQqgA8Z2SRDc+xBhHCMRxwlNz5VR5eCJ+81sIsJiQVR3vfkTeHJj33IEtU10d5PQq5yM3bN
VihlXXANv9+TN8DRiwYbPDRkYqznAhRq/q1HGepP4je8gjlnSacv42lreSvn4QeAgTW/uFLc/p1Y
QU2UxBxTWrad2f/h527LJ54R5MH0NoP3MCzrddine0PT051mAh+IRHOJyML9NspTXc51ds4KL/0H
4a6aHU9q74mRdbzE7apuG+94+FPquvvdFTMejCJN9QnDx/DLkBtw7KK++56IgXrQwBLmJRJpfmyG
aVoeBx/DIvBzLpCZISOJr2LqKf6whbduchgL6BR8tX7U8NfkS7BHHQ0SMl2B//jW/Dqwf5M190k0
bgEGx11ckL39yZObf3JlYErY+iTyAbF0ui5MTt6lp/IkhnhaBXqLFW5OzRJh1O8lkR8la7eCJAu8
J0pt+RjdT4Y9RTBLVumCdDEcxlzRszNmO0XesKWhHTjlN56GAvLPmeT0TDIoV//Gw2jT3Y94Artd
YxYiaoIhM8e4UBOrshZQaIcbMc/J7zL4siQp+u5TkE8Vo/jALrDtAw4Ma15FDpZbak8IdDWd156p
+W0CKNhu/kvNfLPcF1nE6nfqi/R+xhbxnceo7Ok+RbQDTBMe6qlPyul8rGRClJqp1uyZEzr4k+lL
dDAzz8+JT7K23WJzEidWp2gnDc6A7zbq0/Ulb2RNHiwwx9GnDrNGvePBQ7ZbInbW04s+Zbx0QZi5
ouvhqymbkFbWXjXIhW0e/DfRZyh4oSYlBzbwUq6ZW0ykTp7xZLXVW52T6wiT4NbFYfEoH6o8wosP
adItxb7pi7ghkaJM6h+Bl8/9oF3JpUFIkln4NmJjKD8i6AMEUejZJLuQYum9IPdRPI83FDRMqLjb
tDy69lImKBJul7XHxudh23Gar++VnXFc5zCvz7VrqOFR1gme2Hsn+b50ibb9Gbxs5AIhWzQcjow2
2E/IYOS4O3k0L4jI2yE4gelFc585Oz8ecS2AGOHDpGhsIzB9UsZDIzNTpbOeVi9ynFeuf2mO0Zil
+U2td9P71XcI3fPrWeo7Y9nsXweuHn0sjYmZAyWL2V2a5sM91+/6TuyWqXgHdWDJegAzaUPhIoa4
uf6Tzf1YbrTfFHRCYSfktoikPx1FQJbVfhldSypaseC18DmjE2TULOd2FsVMcplX7WMQcNZmeDzO
t4qMilXyiIpSezgqN5WbtPveb9N75JDipQ46WJDCl/V7XJFpwgmnzb7RsVLMvFIQSmInIG3ATb5b
okm2oJA+mVNOkNY14NoaVOar7JZwOhUz5/ySAm25V6TvHFLUCiyxFFMz8AUE/r3fgs8KZmfu5n3P
rENJkY8KyjXVev0eFnTaYQEjkwzbBTFMrJZuMjwZkmR+tc26cacwah5ZweP3z6uGRXQE7gUMFAg6
vFxaw+4btgTBo5+Rtrnxy1XjdjATu5QkXITZI9pQokWmaeJYYnVxpf3reCAR5NqxxXghY9DJf4U5
a4sXJEQmgtglu/3E1LFkb35h24uKC5ferTTDLMXJ6VwjJ5JIk0zHIGuR0ku5XCDzyYMjfPS04APu
NloWaBqVOynMNLfbWQjy7I+8EfNAbFLwA83evSenBXpktn8iPsjlnh3sSoqb6+JyA75vDCLrwCXx
snLtlucBHAFn3ICDFlI2jN6iKrffZKb43YeDvwJvQ8OPkbLTuTShUvcFC5p/HC8T+MTeVMjxQ+O/
F4mX+CeW28V9xnmZQ2rp9+kThIoHKLFYtOnUplfWRchlRYquG+AN27C9luz3JimfB/rX+ArdGQeS
ZC2+57EV/AabcX61pQcTKo0kgJcokus8koaSkfKKRG679rsltuvONL05cPbCwSRF7Z0m8IbXLCM8
/xrhed4RJ+EIEstkLrcgLtVjpntvxZeNp3hbuhblH+mL3rZWL+2eX3B6WTjhvsLFh+IYYoPkY7Jl
x1Z8LikHCFR5MYFWzqHtEvUYToNC01xS6EPoAm94z+K6/bEuC2h8x30LmCfC5C5XCxErqA/em4+O
3pznerX9LdnH5CdSEGjTMrwBccjd1mebIcZZdLvljPu7VQQefjOKyviR8q+1f5nTsVR3ETGW62sU
97n57EkSPTRdTFZt7LaUtnorw9XjysKXluZ++e15+D1v2tc/og+hk4Qmr7YJ4aySse++ZL0wbHTN
aIJt3hXlPeHJ4fjszz5rk5YJhxisQEBTiqA/YbZNvXPfM2+MUYBsrlv+x03lLP1X56zzb8fBjE7M
lcacNEyUqIK/cjXo5jw5XsM2L+BHRIRbIv2gogncZtVVcXUjkml+kY7hJQQkhd6JF8dap6CuICx7
tg7hpyDm4hkPZ0kAShuzT1qNx6ERuHpXMzSQpePk45EIAw73pECX/2UxN2kUTWX6QO91PX/rIgKv
m8NwUaTfjOYo3bGaDlNFUvB2BMf3twy99acOPaJXuxYXua2CyN+wqpOPvCbUS8URFu7Ez7CANFH5
h9xafSXnezY4uo3/RLgxpcU5D+s948T6IlVc7pZeOc3Rx+G/b2SC0TSh7w/LCeksPJ3EUTBxv2UW
C/smDSf5OSx4wjkN8zXNHO53rsOhjwOkk78LugteMDp0T7Bf39Co9g9599lpJoGG3X1ZXSpImZNP
wCAbeNkV7I5tcFZKEf6T32zN1EcOgj5NlOQ71+Sxvx+cUrHvoefsWcoo/DaaJzbgT9afqrpRBGKM
3ofHRoFN0ag9Hg9DEp5CL0DXlrdoHygFfko2xdm/NZflK87V5Q/pkw6JF0HiI/HhZfEEIDW0ZB4/
zlY0L4Yf+5NI2/6JMZV5TBIhhElN5M/VZIPvovA6rAFqiq+xmMLlLvWzUB0x3+JimZ05PNqcAyCA
EtlZCpPOg3QbTmCMC3uZQdFvhSaVlyhWmFHQx6sHbM+4SRA0SjqE2RRnNaqVSNedFP4U/o+k81pu
HGe36BOxijncSlR2ltvphmV7ukmCCSBBMDz9WfrPbddMty2RwBf2Xpt0T1G+d4Uq3mpaf2BsA4E+
sh6uUpagtChqqvcx0h9lXwd8XBV6hmHw2nsny/zPDrjLn8KbcUVGWpTHcGalv/rLf7KIp4PI1+C5
lr2ojjEv3s7j6tObPnCjR9X2qG5CPHh3o003vpt0OGLkCuFcKo9PNZL6gyJk2fUYZfZulyfzT9A3
dri34LDsOzgCYpOrku0ogm/0sRYauYFvi6iTxGRHa24TN7W0fY0Tf3qwb50WshGe32ICTYm0OLm4
jchebMYJm1XGdeqz9GK1QcbJeZBeeWJIv1v8ato3RUSxhe28F2z6ZHw2Ro1gTvxnMxdA4fylO1tj
mb8tJrzivLL2Lsy+exu987FtnfgpwmB+WOtuMSeH5OKUs0jSNCCSbtNbRt655PuBasTywNn43uSz
iBkdag2/bt8WjmGyY8mTQgIaFKx4+jJ+71hjrkcflcazz2V1FEVmv6N+INwCuTM71QgUSNivY5VO
nh/7tJD6G33m8JqIDiVQHYp31JjuqQ1AE9ejazz09+AiEXcXvyyKil1JpPGmtJDDhQM/VzvDtxKj
g2KazirtSIMEmxVNIVzeiZmwG9jVI5aGMTVFnLwU7Jro602ZowqzQhb25NIWJPlA9EJP0dhHJFnT
f2aW87cnnIaaVn8hN5x3bj3NCFabLHmz4gyxWm49r7ffFA1ktxCWwTtyo8JguGiikL0CZG74vbSx
xF/i9jTHihCeLQg794Kagm40jmZyyKZK2Jt67spzhMWGH3UFotuUqDhsl3oHFOp2MIy1fXjVG4eM
jSf2UzCkGf6ImaqpdyuP4zDvSUsY5AkcwkASzKiHpyRfj3zWyU6qFTVgZLH9w2b77aIMSHvHWOe5
nM7YrBlZylCLf7FTDBtLu1x+A5/qCnS5uq4LyWzpGE4ko0BBGDAxqS09aM2FBqTrI6fpvVVtY9/f
NkLUiIikngjZiD+tIbgvAmUuIARy95zkDoeqA9n6wR4R8GtIUFsc81BNEdXcUyzV98F8M6SHKC1+
MunweQc13qOkisM9WSK9A5GDJ9pyrL9CgQxzywX4Ig6DPcMXMsRvFpNaeVG7BSrKRRxHzbUirhf2
ZVW7p5iR82ccqe4yRyO2dGriH8r39rdpusf6Zrjk1c0IFdbEIW1sx3K+Jlk/doPKP2Lw5hvNQvQx
i8NmDzCd1MEpB/W6FUFibKw1HZd66f+0llM/c2HN54BKi9RRUD2bsSf956g8imgqXOhyXgRChGCe
2xVac2O9ebk9pYz3yC1YE31kVGEzheTHXBUDDLWUyxlhD5LrQuBbQBOi0qKOGCFQ4G6o65N3NeeY
CMYuOqICYlMkahy3olavQz3QcRIZNKA9Cm4Y1XUqd10YlBwy//9GNKb+j91U0u78JXcelFlzFysD
gyN06UDolQevayrbHygs2tvw+N30rkoXf0jydR9IehEvPlvztB7mGCA5TcC8VYhDIqJS10KkhA4X
9K25ZDsLx2FD1d7fKovid85cfaXh/5SZlx0GAQkZlz0VAhtSkgka9cUefiop/KS6mEHE/rZgiQ0v
gCnd1wJ5p9iGgWzNxR7o+9XY/8eIOEuH2JsAXM2jfCmJ1YVElZQ39XmDACgSN9zoCAkex7j7GngT
MTxBL+svJZzisCK+34reZ7oN76w7LNDNnvLeyBdaFc6S0EjzH0EfZiPHFSWBaRvmLTIIii3nQkQg
D9Cf3bCGhd7f1ApbWstpaywAQt2istRqLOQdc44JkcTim97ebllphPbZzRjw9ti0UrTEw64zpcLK
0OBctYUhonkeCYoQXaz0rlwlpWyHuIrMLpmOQCw5TpY3AHTIH73J0tthSnC6Tu+yyImq9m7wDsRO
8HDyDzNhM4Wsl+D5RahczLMBc86aPeQ4w03hWK/uwu7G80x1Z0ee+8Ggpvg0kS1PiU5Cc3Dq6gA1
8qY+qvh+cIu7xVPWMhHbRy5Mxl7h2dmSR4YyJusJ6ZnwY4tSnUC9WaeS7WN3sDQzQt9E4bXGpH2N
vKBIE5xvJHclcNGiwX2v1WB/WCDcrENd2uJnND6KG26t5rcKhum+RIyVwHwnyGvrMvQHnHJz4RDM
0XByjOVDq8P64k9xv1UmZt4PCwIrB0CeTIf0zB1GoTIzg3+TsUMvLUd5LEWMW6Bk39VEuY/Qb/6b
z+ii8EmehY3PvKM6RlAlPpi+8I+NyXOjWZ8mVXPGKZBsZDwN7wJIPe6UeWG+vlb58Iek89c8u9UI
gjftMCHlRgfsB+kCZ2gX6rg+YTnLnxR7h0+RebcwjiZitn1bOLhzwfGJu4mSCxb7gU0Do43Ybsje
seVDH0MDFUulXieYFduqMl6/RZfg3GSKxetN6veG72FpzhmTD6qpvOgICwL7erdCV9+RjzL84MdO
DButvOWAS0qEYEHkLfRuruXtpJ7n304JFpgjv8VvMJU8WWWTbS3pwP93cOl8SVNNl4YRjXegBIpB
drMIx4XGA47etmzI+i6QlcDq/oVIMb8zRLEPcZ0EiiiswXse464vTpXDTns/rL6PhQcLnNk4GLT+
uY7PVTSjJU3Hwtb/8fg67aFhYf/HFeXUftnGtI9rv8qnCA7E04TqhN5OJQ5G/3iqbvR+sDYnxGw+
uVOJDcBXwOec0gFIOyae0O3D5oXG0e8ZeUhucDSuwj1GXnsj62XNdDHzNCdfI31ehE5qwLyBaMm6
rqhul/9UySuwRhH0WUZOqETGtQB2uBrRXsol5ublCxSieY6m0QDmWGV1Lt2ogKPXlT+LWzjcqkir
gz2QmqB+wgLgTrsJxNg7eXXUWgbr274I2/ZId4hEWoxt9OhM4Phi7Qsa23qNr0VeBUDmDFq/q838
t+TYgHFDNTF6Ztyhemh3mXYs0tgjcFpbXTfBrhSBvZsIFMdtsMA0rEpCAfc0rgXzOhQyXiIhbwYh
IWs+1yEi/C65W4u2tQ/azP5flqfdufJ0SQdI3oeDgNqd7ngLbxhksgn2kEyG3xK15iOjHCJ+msT3
kQtnHtJMAA9sIWPcRSY1vWEMZIMuyKgwZmc7+kzW90EcrZ9IbgKzifw1/GOGemnT3G5D9ThpbKPE
2PWIcfWm1gEIwaAvxY0W59LpFSkmV0We4YL79N4Dlte+ss2yFsQ5N9/vF+HwSfdR+EgM0BlINirY
Kuj7+c+li+E0mK2Gkotgp2HrDoymFELefFhO9Ar8mDikxBXCSSFJayHKlZ+OpSjOxsKvQthS4Fe3
2H3a7NnLqyIXKdqqYlaUtkyhyyNHg5U7jEm93HtJEFZgFkYeWfyBrSiyt6wZTfI54ZnXZzOh5se+
0lkGnbaBUNdN3EYkGboHJAJ6Oha8q6Jh0VMYC1ZHl9nlvZtlng2wGtYThLeYaIjqVOVlNBN0ta62
JnpJ9TMbgFaXNSUcfyQQnYcORnbKjTzDC0YbYsp/rCTt8O9Ug0WZ4C6UwpeIOupwUi9FnakMkQX9
cRWAyIMH0++ZL4MG5+JZX9CGJDf7ClmZL4mwreGoMnBCZKtwnWxowhzMdtJO0iZU7QsXFi8LFlnm
YsWcM0VGIz18Vvl8W07Vrrmnw83ArAPCoALDYOJvdB+o6jg206r3JvGbTzI27OZkVYQXONiBxtQV
diWOdNOkK4bLtIoH2HciOiwq8uLTDHstQ9HZUnMCmXHPxhvpUSD3sH0K6F6v4HqgQW4sX2p9aXTG
BAdpftfC3YrL+QVbE8Lh1oS00C43+/hQ6TkKjk3fJtM+tspVpcncmU/XHWH2biiYZv+O7mU6Dvgi
UeMT8ttf+xu8o3NuYY5IXh0a55sQmGjGrGToibRh2GLzyPXege/11ZUjChEfZCN3TRO4T1ERLDeO
lkbdNIQEqpzQhsXLqZdeWOwdd6qbO/7JUBE6qtDjchyEhJ5a+q23lugZ/ZOZXokuGh7DyPj8UqTT
wC3xPHVoh8YDdJcwkXFcRcMfoC6joK3tibO96P5QLLTj7wgH6Jf0OsxQLhvyGDcZ1v17dAr9u6wL
Ce6Wiftza436X+JjDznidkXRWqMofWCO6IlHX7kUPmQq73jsim/MFdFwspiubkKZi0fBcVAfzFQX
1b4lF+8nDInPSUuMiCRfMLrMjxWstwIDaMnPCZO4uQARC0mwstzST9dKuss/hvLjS5+rbjwkSx//
QJGzcVOTsciY0dPU0CGsDTst8rA7db7o/htgjTBXskkvToZ1si82q7YvnKTzyzJL643XllAoJEME
n8WjGKPTEGTOw0TX4u9bx1SXgl0bmuRJctTzzQt/76uKNXHPwADHBoZ/thhKJPc1dDaypXFl0Cpy
AjmXqV67Nww6IZN/GiVE1Y5bYmiZI4e+zQ09miSC2/oH0hFERLKTRD1Sh676zgjmuAuCMDuPASZy
LuypAoPjdLgJQ9jZKHBaK3xdc1wd/B2YQAgTzTuQS6MT3ZGxgFUqtKAJ3gw6hWGEV4dNirgtqN4a
WOnTsRnH5seqZ8OUltksz2w5O7iH4BX9+AKLKg56J4te4ZpXV77RlsVAXw9nokCiDyeghzsyBHQR
Ig0G7XHZxuO+b2Vg7WN64O6wegzZU4wpdJ+e7fvzvpcT80KeGPx9A27vz3KdMnmpA4jBZzSwRf5f
3xeN2Fl60vnOmpSqTxnAxhJ6LNlsOC1m5wr8HB53yMLvlvhJoTbiAXyO+lExEHEylgR1TUm4mfgw
wYdK0OPccpN+Foi4LjYUzvJAXPf8TbwiPTNL3PCFqgTIqalvP7EebeYVrdWSkhOIGj/8NCasMGKb
ysGrxYy0uHE4t80q3eiAzQWaMyclvuKBk/cZI0Hz4XQBqbg8vfgJcgMyKSVADDobVyKREYqD6GTy
ssxf+4XR824EqTVuGR94TyUwsS5V/A6vuYHYlc6en2/ByTr3li5trCn5Wt11uqX0Ghi6Np99YPX9
H8ap7Z2l1ynHvjXJ8kzb5+8URg19YLLGs8dOrJ3BgsKO9FHj3zGRs89OzqnhFJn5dpq4xkdTr8w+
HSx0rIQWmJi3Zy5vT4qlIRIaUs8cFJRYfEXaTm7/B4hYuPznZg0hIZvGYYT3LTyDVoHS0wuPFIQm
3Ay97SCZhs9cvOiq5dOoFmciFMkP5wQ4T8IkaZ67ZNgtE17+jQMJddrWVmOWgz1ZmTiYMo69g7YY
h7mKZ2cjJ6V/Yocl9z6s5XTnoMyR35J5coWqIe/1iem4ld9J0kbDg2dEGFJB1eBjJoYLL/XsxUic
ekpunKUCUl+IaYiwE1ZvUE6YyTp81KHJJ/vIWkCXX6x5R3XvhzjNj67rd8GLYNhsb+x+lOux7gai
x7xuaoPjYvciPnFbTAzEyxvoVOf0w1BoXJamng1mfWtLGb22uCKJoYIRlX9rM7bynHP7/yO8hT0N
X3Z/tXoknOkAH2R98PPW/ocweX4c8wnQtCxhuuB7cOynRVnYnuYJXsy579zoH2IGVnWhb5fRNkL7
GJ9JIFmjLwVRNB1jdFAasiHVQ1OXD1HvG3tnuIkt+iK8cA6q3u1SF9F5jRPSkimtmMCJvgD0Bwc+
bUid5DAYmszZC5ul59WDv3aqgeFQPkzt7xyhid6YXiMkMQGM552Tt4wGtD8CTWxrpR97iCFUlI2h
JC5VGbzyO2XXObBBxXFnJzbouYyMJxHH3fhcohc8iZVV/42pZj/gfi/uOuV82Ip9b6phOj6u0wxx
hYg8tQnAt+xUZ6+48S3vHAMezDmoQ4TubZw579hRtXheRjuAV8UcfOty7rIGsdzHCK6QjfG5CRmE
ddaTgwT9TjBPrbYNg769tAQ5hbcsiL5FubWrGZOf0EwUMEbmJjmgHWO57yWi+Vgbg7218UiSOkxm
tqq7fvFQKxkHgJhWCZ+FybLV2QFPU5I9V7bWFfLYFTdSJ9y/lcISVTQzN1LXtbdqKv68UWIe+BnU
A8Q2ICEe61aJ3qmu3E05daDN2mb5Cr2mB8a7YlSx8aacfdd7zRl177ImvkGsjHNGPgWvoWuSD8gx
/0E58kGzmukJ0SHvvxhXXgLmtsHjTBP1Akp45sBjorpH+Zi/aUv7hyrmMaympSD7oikduPoFbUAg
vfoeiAGCpyXRf2Wgq3Mr7ZC1a4Vec5eUVXOXuFl1HGoRvnVxzR3INhvbUQ89eDMpDONIBuNCbLgT
ol0ZoE0GOZQlG6UTF4Ya/qFDMZJZjRAc25xee4LCq6mL7ksHizMwDRRsBq8MmxT4JJ6/7oLM5yaF
aPBQVkX4WKB+u4sd4oeYTsMtihiZIriU6mek2hhT6rbl1aweACQq8cT/7hivepS8/GLb2XMZTXVc
FgzK5KHmEbD3CNezjk9PcXcsg4K908pq7nfaHcv5xDrXzlJTNxoYLZUFNhjejSuvNSmMjJYruTdR
Mdpp5CtZfVeLYY8QWDNHroDDBU+gIbnwtUQehehGGlBlCKTDAmwHOXAQCJCQnQD3BgypZ7vz1d5x
eP1Smo9m+RhsWbRbZx3i/nG2cj3dMWvB1xFi2PN59hPkDZs8w5F6yK0b+5KTAF6VZJDibWt3QhbA
0CdBS2n7ycGXpr5xbUn+4XrJgwfgFLc1mi7+JjmGMtABcrmFAnGCEI6IZh7gh5uRULJnfU7+LaKJ
Bm5ZQjQaPffIkey1tiFEj6EZIXdDg1DGLGHEL+/Qfd7myGiWtmXRqIXbqHFGxlcA0JCZo5pOWzeP
rnC02KTxz4t31XYcZ0ucyC8vY823hXiUcINg4ZUvAzZbvt6ZxM7djIAXuxduZFyp2GWBhsTRMO7R
XPpXOGQJqznkGzliPyHLQ1FR8uw4s1lRCl0kMRTdDHl9xH3Ea05WM6TPwkygGQugQanfuv5yxBo0
mW3fzto7YFF1k4MH3OjUJaBdUHcUxjA6UUrcYY5Q6qArdiw7Z5AkVCThIAGkxNbw6I+3zIyYfPq3
xpLI+TSukRflV/BmIQyiDRYmLhdOEmnbB6JlmCTyJBFFWxJU7F16IhddnFxtX/zC6wDN3MZL9mUD
MENzolWpUpAYNdsnL+tfbbIKf9dlAKpN1hP3PardjgY/8p3bz2bi6G3NNdYfqs4aQ10PGfeslqEk
XJBcPm/fLSsZQrQiPh2TS+XG60pE3R7upF5TZLG0iGiUKQMJ/TVrCsvbBdeHzmM+SrgW/1y+2K+W
sW983y7Cmi8cmrijSYrz8dvRYD3zemNnjeY+ZmeVEAFDRZCUFuE14Q0PgHLhOUHwDIwuY6/D82RX
p0kBwtqaYUk+rcy13G0kbpYh5KxtAO906V1WDYP8RGMKoo0Kwd6PtBSE47ioEYi97hO99xE6ofr0
4qVDgTEOMfMm+pmd7nxITW4NJGozxjUIDaPcoroMDEcCBt9dUB7ZuFn2KXBDZHwmkw2MQ2PieDdL
zSMEPSYct6y4Oo+9TTO8BAKd/M08Otlg8jj8OFM8lMWtaGlvHWr8OGWdxYlTOw7BOjk2xxAmNTG5
Oz6HrgJMk0n/hHjFy69+jL7ukVX7QOhG0AXzZ+B4ndrD/nTHQ1XHbrJFPBIG7GXRZBHIFQ/fBRfJ
kEIKiG4jV8L3tgXi4+tc1uRFYuHTwSEPrSnYUYT33p8SZL/96tByWVCjozLBwcDzmSJEqau7ES0g
ICQK4XMVWv3v7Okb3ryZ2wOFYH4dI1wjO9k52MrB08zxnR06ZdzAqTY1mIbAtMsunDsYtBGiQJbz
+iZVpSIN/8EhZplH5RDE56Vxs39zMApyqmqv/F0KR941ZFozSgHywve++nVGrCiaSiRBCVqgnq0q
SxYIY59o8bqBMa4L7QinK5q1IrcsQBlR+c3MwBgmtRKxUqbCc5Ojz8JVIZcrfxY9J6hv5W71kNPt
CwbR7hZP/fDDIna2UkoVFaSjVQzjI2PbqmCTrluYrM4U0E0OqJLu3Txugg8rw8lzWirBgMfvDeHv
wCHHajtnYrwzEwb/dEF20u4YMUm1zTH6vaCJoPsVPWw+qwj8t3oJlkuPUH+AKiujJ+jNxNWQx6E0
EZDexEHbs2wBooW2EAjlWBxJMBj+2WMnfqyhpBaeBrSUJxd/sXMMuK1fF0iW/6AUZeqpdfHJbqTb
rA8jRcxjP4jgoc0l64iMwxSWzdRZz/kiO+uuGVT9XZAa/9fXOaFgSqKQZTAgiWogFtRPYfqH6PLM
QMhk0lvw1Izt/dwUhLyuVikeQhaK/wE3cn4RqrdPcb6gUBN4/Q6onYDY2rlHqhgLKxhwPfkjWP/K
G1IricKRNZpXUa/5jkMxiwnUeyfMRYstpbP/XCug57uqDZGtSctntdlL4F5XUJquTHsUhz/Spi8n
nMKWbw5BZNGWwIxy2Beueqs44v9zY+ZxYNCK6AsnNiFegSNyzOI4VuGQlGjssAsbO0qjpSjYrOJK
0LJJvjNV9oxR4Cut3kJVp/ghFduafSnD8CG0Bv8PgMyXqlteoTA+1aWYn6x5IdOhn5075GXQfvoi
f8Qxuzz0PFUlxOu5OtUIck+ha1BdoFouToMZwj0XTXVElK2uBP8sLyz01x1NHumVc2R9IWS0L8T3
ckS7Y7iTA1FeAvTU3omH5T0P9evU+hPSBSG2XuFFlxkL0X3YDuifq9g6t/Fsp/YQfK48K7ss0FcF
siZtoe4hTyDwDjFPy36W4SMrWYWZJokK84Fh4Z2dffxbY3l6tjSsAkr88ligqCQRuk6+ZAgsKXcM
uzPJ/HaTdXXNwToO+yXxw68ArNK7VbQ3itXoNk+tE9n33lRkWxRdX1lMZg2syEgiXZUwIJiGqDts
T68rlz6+vBgmU2L1KaYNQdjhXP52Nmi5ZRmtc0WKynMjYDTYdb88oR8kNKO3CBqK4/6CHru5VNUo
fqTMwX+IRhx7ogIfLTOu7yHvZUonG+EUCtYvuvblxBWKxaGAOfo+l3gXGe0HfyNp6wtUpRvpss9+
BcV8msdrf0lUrO5cXElY5of2iI5rfBtRibHbHdRjoiIa7B5UpGVH+rUnQQ6QBs4T4DoLv1f7w8OY
bHXfuH9sROTbOAjdE2hu7+gb7b1lIg//jnjdDr1LaBAqBOfJdYbqTxAI9eEFMS2+2zmvjNTbcygC
cSA+TB1WZWNswCe9s4CihFKJg9PIv2SytDtAEszxaqYSF2PAhWcdCunAeD4DX1RchwxyAjYYfyC1
h9Sjw1IjkqVaQR7moURLTVU597Uy5RtUoBrRNLUjspJxPzqhPgZhO93Dc4XyO4bMAIgoYpaYMGDE
5cf6gsnJCf7BgvZFTDFbnjneUDEnT1wuYQPpeokeJj++jjhM7qtiVSFb5j48k9+ef6LLfcFHIj+9
ET9OUozIZbv5RGxT9tZVyd5ijvYZ0BFdlqFxDx2aCCymDGzx0Q1HHqAn/MIf5cD97NTW+A87IK5V
2sban4cnjrnPqF3L9yrwpxQyLdMoFwpUS/Ii3OaBATtjrre5BGhftLiAaACCg+srzgXwgvhVvSHy
thmhSi81ICkDSqPZOV1SH4EJqyciyXCENlN0WvEI7WtHnzDd2QhHZCJS8sDp2/QQ/FmQhXzyVUwE
MVhXiUXv06roGtBPtHfkxRFe4yOrgeA3YipqCYE+SrfwjwFINoK/wRSyZ26Z3OTT+ts4xYIFQJv9
6ijsVNP47lg26nFCZkMWsjlshGwaGVXSC3DDTeVyDQkNJxnXyt/DXmXbhSS/18oU5ISugYp+4KBM
j5XHInLT9uiEd3jjGMojFXV/8mEI0hCik7MJpBaEAOSe/Fpl81zIALDAEN4pSKOobRqCM/g7Krxj
yt6S26rfRdGaK99JuOHKjg4OvndmzIH5z/bt5COa0EIWMxB8pYLG3605ov4cjhjQX3Qzabvmzqu3
KMwcgYvZ021JQyUi+8URHWpsIcp1RcsZiT+0IfIQu82c1msNIw/BuTyFOQjzWiJY8DuGsCFCBgUZ
87EObDaiQ7d+2jPxIHOGMJ99oXthQ6t3cBA5slw0FxH89ZPKko8pgPWvaaBeyjwu/zH3REIhS0YA
dtWJfVSGUYrTAM8HZWHG2FXqHzdibk3RS+wNw3mCfVQE8q/zUBsN1KqYBBwMo8QOoYOQK/Bepc5x
gfSmChPaP4bf2z5L1DGfmv/1pHgzaIvey9E2H9j9KN/ZWXVnTuPiq85D99L35q9tEChASPsqfce7
KJfA7Im8gH0Gdm7raNfA+GjzB7ZYWEI91uYpgi2c/bW97G2t2wc8KwAoqp5dylDgG+1E2Cos02zn
AOypby2Efy9ikz06wSxQCVrF1h6DNziw+RszGLbQiN4eLasuPyemC8+z0+MobKDGK0CU96QRPBJm
4D3VJnIO/TKXT57lmHe3Ro+rK0dHlAp+tb8FfN/NVm8OSQKxl1rQw/cFVOIBgwkO4HA0W8Y83Wvn
2whiq0ntuiRzt5CdzJ6RW/hU8k5QMBekI6LaxkW3RsO/KgMDhtJn8l5Y0GRYyY1zVMwGU7fW2cta
x8AackLzkCpm9yYidZiOmtAktF7eN14w7DXzPFAp+iOnFS7NC5wVuDcINeY3YGpdnoYJTecmsNm2
6dzz75allPe4GFnnO7mbrszdH6xcOndwJofLPMfqjKdCvUc9PWToRGrHMHj56vPiGVgkYto8foKN
+2X7gUSKyrxu07hYdcKidV8ywBd7HSzDxXMltw/X4D4MR+/kLPXLzSS8I98KZn3lWqxP9HRYEj6Q
KapHtZVTTnMWB0OyMYjAHktslWeDxOEaBdr5o3UfwpG3zaB3Ga5PvWlDeuALV1J4jIfWPlG9O8d5
6RXxGXT4J9omm7Kjcz/D1ctOFV7/s1rpfhI2DWmfhWY3oulwUCr3/fPSNfrYlvP8jme/Pca6BevG
BxvBGGQnep2VXO+Tnq26PVvFpU8671W4MT9tPIiEyRJf8A2pMT5afWVtK6t4nUtohwQJuIh3ISb5
28kmMgLHVsvoxUKejeWPvb7PNBIuq198qyHrUmfKsg9j6wcAYsGzW95IZk2UZRdvCIvHuhubP+0a
eOd5JpEcG4r74HQrxlS6GCISu5R8neYbOYCf0svj0VkxeLN9NCUne0cEhjVmL0R+sF2EffxDLLf/
DdzlMNHE3hQIQ/XFaQzoA8HjHk5BMuOtd4ZtnGvqJDE1pOrUhm1n22Ss+1EWnkRprD/IMdRDoCzR
U3V3PUbtrG82kx96kMxLFycmz5HYtsLxFoSY3DGZokrw1rD7LQqjD8Gsozc9m/IXvTCCCxBfaYC9
/N/SOugCOEH6jSZT+FBG3ruesLxukiWYphQPev3C3KQCHR7Y1tXFn/I5tsYgmQisbB92QfZQTiHR
4At9w44E5LdCK02kRug/IXiCRMZ5XlH/zS0pAj7mDEEEB2YdVjYfGUELr/SoiOM8nafIFeN93wTW
IW8c518iJrAfN/Y6SQEFlXoWvPpkwGMNctUVPXMPbTBbdowOGFs1syYymCAf9oj1SB079S9YaNZn
4GoW7f4SMeqra3MqIRFR3y0RWQ8yTokfzJB05uN34DX2vvNk+9KVYVJyn9hFmjsOXUceE4fQZR3F
Ql8WAJqT8EQWdvKghO6/NRfT3VRH0R+MWWO65JotAZ14QAyUx9Og+rVKNkyXu23GOPu7kkTMs5ua
7xymy8cSw8mLKAhSTCtNfht6tGR6wmxZ7InJZPFW2fppkNAZ3Koof6XroYuyxlvEVuZfEPCJhzWZ
ibZcLP+tRQ2bdroZ93nikGFXMMR8R+LR/2FZmZ08r8neFjU+dN2qz1oA9G+JxvnJaaV3eD84RZbB
3RSCIwNyigN7JyYr2qksfUYsOfyNBjPu+f+yVyu2aZBVQDjdCGf/7FJJIHcnUaLMo+UuzJz51OZc
47fn2mco6eqHkjJJEjF7w3OZ5r9paceHFqTffRBgKkP+CWHdnnEe1o34RQPAYV8W1g2va9T3OBM1
y4jvPEPP2oB/zv8y26oe6Qrk5zIb8muUcdo/q3Hf8NgxzxhIKNxKTe2dyGh8TCAfVzfDeHsxfQmc
nsz2J9FkzTWozfhHwTg78puvZ4xP2bMfWdPVlUY98LzOaVDF/DVuT5HYV+RjhkER3bMBa4c0Dzrn
DUEuHajGr35t/+d3w341vMxxbs4aJMlwJlRxPJJE09z3EEI34UT7tQGcq+GT1a3FeVzmn1UwcqJg
VAs3dT7X+3LK6TyZFr8FQ88ZkQhWuPBbXyqgngcSymKYUfYNkLxOskjpF90Gsh1lW5jVetn6qkOd
PDYAxp2IYXOVq+hTDky5NwIU0DN5ktnzCub5RDbR/NIhp9+YuQzPJYLBAqH9ZJ8KVuB/PSXEHSDq
7oHh67JHOJ48k1WRXSF2UC6u/LPlYC9bzSCaPXQX73K/RyZoVx7A1qVhFkoT8A5PzKZgKtsL7BKq
KJ6CMEazmJnnmSnnhwzM8krGd5N2tbv+y2+7FUl81l+2jDDS5RJcQS8AnxgKqD4xvNT0tml4EsU0
7Sd3pTfy0aapfPYOUNCGi1EWFAe1GHa5UBw2fWRIdpcKWnyUTa/hJLLLGvUh5khv7l4b0k3gVLBN
Q0WbA7PbghWxAcVlLUTgfOgmFOF9wTr6/zg6s+VIkSyIfhFmBBAEvOZCrlJKqb1esJKqxb5DsHz9
HOZleszGpkqdSoIbft2P8yVCv5O0uFjWwUMcIy8hxkcuoUwuLD+fDcuGHEWi3N9mTegC6Cuc33ri
Vk42tM6vHHk+SmblMcMPk83NFT9J4CQoshNrJYKroFCafIwDQiHVsdC2lwRDI+qA5BOII2aBNyf1
SYlaJrkfIktPYacwlmCKPxG5sk8mB9wHaUTjPA+6vAPbkgDqZfxrLCp6IoFK+jYzvQ8suM6fvo7f
Ry+2ThZwzu3owYToxyb7pRi9vMVtzO4lIiqy8bICq6Fe/G9L5u7J6NfhqrLqt4h0NHYAXfQBHEkW
BnQ/nBfEZWBnfv6YSmaBbZSyKtKDGM5+08l7w4fLTqQx4IMzHR48gCBHIlPpsiIV66O9trVBIzIP
NZGk936wxCPsT3GOxtnY1wXWnBIqPMpxVwbmTHYmZmn36SO7f2ZNau2Lfh7/MX7AOMinnAZ3S+08
erkwOtN+GO1Qiqv9iJtLobq0/Qv9pcR4lV19mWVnrMOoPM0QTT6mATAO/klMabRJvC3cfjgguTI8
N16f3eZ6kZyINHx4jSluonPp0tZF+UFvZbnrQ+cfuK+Ohg4Ir13RGX+NkW6gydbJUYFWW0MM5Vc3
Wewz1raOsIhdpDwZf2cYYdiMlNbFpfSSj9dOABSQwANiEikIbzA9nsIYB9kGiqZ7irRrwzgq0+eV
R7bRMa1b7sgjmooa5gixs44yACv3ngiV969kuNuHkgsvnadZUI/Ymgf7SEmCCnyiYHscyNG9Imr2
ZukxBKixsP1IfU0EZfXfll71aRbQUufeNo6Z0023Iq3pC+CrdySy1555WGKaYliebOAdit+CmNau
UWhMVuqYsLh8bir4Ir/8shWMUex+p55+taLO/IUfP6NMxsd5j3E4fNdcQ/0NhLoPgibE1A0SPF9h
WOtHguDj8xJH/alkOiiJGVPB4rjE9W0gJbim4WWwyBq9PW0XSzAUbn5I/HB8kwxAF8rFi7tY21xg
nDjYiFmYu9tFzHBzbJIF6Z4XkEMOKxPhc8vi7RqD+Pnyclk/GZVJ1k03Xbs1TUkEtwYau3MX9l/d
QLK5rKCWX1zM9CKwDLwMG4BPy1E0S3wcagjUzD/Op3at2d5Kqy1e4c7xbdRxajy2VNER3ZkSyWqj
S4YfECXCwnfnxvwSMTru2yrBIuVPLr0ia0AncLCgfZRricAzar5w96D3rDNmPhZsaPyFpGdRStPf
J3M3vLLIRdPrC8VqNUlpx/smETo+s16IRBBXIxUaI9ae6WLHHYZpOgKj9Albk0VbFTfHH9sVpr0t
crZU0JFM1nS0emCAnMdB4bk3lfZwJsR4B0Q2SfKmM3/mBgKgVQY6aUm0zGlhkwnMRmiT7B1IOCQ0
yM8hhU7YwH0u3v0yGQ86XxE+1npO48WnFYt9ffaS+U6PUiiSgtVXptOYsqMYm0jht9HziNnrDqcK
/0mcGcTNx9LYw2XkQqVsuzzWOGeY9/LS67A/ipbtqQ+K6lQYYqWTKn/5j1wIsSxv6cdzqxexnCGF
1q9grsHttXgBAFRU61ybKhF6TyB0+ZYTUmP0cGJ4TiDgMgNmjRyJp/rcXNEVS6KiF4scMaGcpC8o
jGL6z4+aQy7muQa5RsC2BqoH/948jG5H/icts88RDzBDNplEd7V808Cnq9q/LEnL7yUxOWpHYz24
4RxayJKYIzAoIy+owmelrJ0YmkpjwA/ZT7Nn/pd1Bh0zRNHMSwJ2QdxMjl//YBWj9oIumQX0wULK
88gvUj0ShKo5RmpBd7VpKOMyC12Ee8sVZbFrwc/Ul0L46kgBntmcxiyHMaimRPxd2bHcJXRb/dpy
VEHh0jGySVnfvLLZ7hY6fiBTBA2FdeMlEabza+qBa2Eee/UDoA3nRvmN+ohozkIeQGN+7UIuoHuB
s5smZVBwB1lUAIP8HOZBMhpfoGTNE/RfjYhtFZUX4GkV3l4V7Kt3SIoYXiiQOoy8WF8stOwfo8/e
aGYGkRP56NTwAgiMONBp9PwXcPMZTzOW9zCzZlzLzfQCzca7cF1keIuQPT7IJtCM4UMixphKs2im
9z6o001u2R/cyhFvdGEcuLf470k7/c52mgSU0nCRdgf2Fk7hHxtSDPQakCJhs9DHz9haaLvF4BH/
Zw/YZngYwIK73zOn/wfgrLPkaN5MtJtX9vhkjizEJQF80HtPZFDv3poG9ZnIiTV/uJ3EGjqNLTXy
UIf3BTa2nRhcUpEQJWm4jKwAgxoZYrdOj1bX5bx5veFg0UMJ9NNl+sWI+FT3rDe2IR1o4CHmMSDG
84l/dHxgJ2Be0qhWJ1N64tPp+/AMhZDqMM/wq6+lbvyHTK9WtNB5zQdms8H0k38zosnBJMJObBmc
S8UpQX9Z2jt6Y2Xe1Zus6UHAc9zmlenCZSUgiGUkfm3YR8qN02O/hTB5R7oX74it3gNaaPUThUI/
eVX3E7bhA2gn8KAYZLyLykV9M1ygiRusXsuRF0xNoDe6T5bwnmPYuqC4YFMUa3Pa2NYF1ILFgQiS
AxQDwf1ReO2vj20hAB4U/plBVf0XUn+O6qCdJwkyMsjCetrYnnFk2chKofB4/5tkn66DK0j0uR3v
oKSs3iJDPg/gRE4Cfk3QUs35CDgjY1vNEcUa8RhlhHY6PzSC0qL+JGUZ0O4mkP0PpZbFhbY+9E3v
zgo2wbrSuBcYzCFZ49iMt84yvogln52N10KHzke6Y0tOnD1qPfscjJAH/DtcvlkNoiUNGD5n+dUS
Otn0g/3usbpjqGLXCx3gpmo/fDQm6yFl2tsMRNoDYFR8VF3e7+ZF6WCe/HqHyl7uF+4d20F29TeY
xD7ALdwHneN8xDNp0wp1kbsQ2E7m6R1RpZURrLwr1l33LFe9oxV0k7UhdkbdEiq3tP+aR3D5aG6G
uuN+L6RLQWbq0r4ofOqnMo7dDxwHF7ngwxdtklBKLdGrB/E1z/qf1WQPHYiJrtGWjURiNhc7LNKD
rdwTZmBn53qyQi8L4yPO73wfMd5uvErOQdW31hPrFO8ik/kCuBAdn2sC0CKH0WrZ69iZL9hY/8Ri
UMwDLehxzOABlrK/KRyXLSbOlKXrAJKD9rTVvRmRu12saHwaTHSqPPbJXoTmma4TTFNTrXbt5Agi
jPbsNBsVl82XwNIdjE0Fe7kZMWVfKEVV7lYr3g08GSBvhdhMHg5plmfyAHfKem5W60gRucXen3Nn
32ngHuPKIuR4wqTeVu5jg7UWu7+IdyYVxEiWVMND1tgJQuaEDaz+yEUA598o9CbW+X+FzdeH+5xx
bxkqz57ZdkeAOeO29ZLqGtr9G6wQ5yVqbWS8FAeppuW1C+1DrezpW5iyQDX2rgp1kXssWCYIIm0A
1w5wGVnII2Sp7LGDzHOoe+Nbg4beZGPa48EmyuK5bkcPCUfRUSWt+qbMERNOlo/VhaOYfwXNbi/3
hX6c6/iBPDjV7tLkFubNZbW3nTk85cpAOmAQT85xOSAWOSMzhTIF6yEyIsW4kvjCtKEymB4Ihxgz
beWpoFzScL8Izfd0wg65BFeixBBYPm7XDfy0nnyuSB4bqE4B8K5m1/h18hYL4xsU/jCevcQATEr4
/Bc3t/lcCKjgByIVFbb0hF51o5xksLT0BSNKI/ExpvMerOzhAjHIOKZqqJ9oukm/UEewnyWNw2eJ
lpnUc/VE0Ya6WrYO/PnHqRIHxa3lgr9C3OB8LLvOq0iBuq7lnrSPCJSaQ/bk5bbc+J5l3Hnd4Asa
/zb4mtLDhPj65di9+08PHtYkEc3zVqdRZ51YrWOpSb6GzglvLm+lC5ptgFfDeyBEcpW2otk2LZ1o
2LGP+Sg1OQfesCDAem4dCY1KxZTjcq8GErp891lA/ks6ZkLPb7Id/8U/m/FSzxexlNFHYlAV7oWW
2uKf92hdcv/O9vxfM2r93MTIrQ6slw1tZd+mx8Wiiperl0X2ramx0plRcW2KpmXjbGV4wzNzX1CJ
tF0Wj5eZlF4dMI56b6zcCcvkgzOzvx2MQ2q1vJUa5V+91cMwJLRpU1u1XlIjU1zqqeUFWMvild0V
Db881pNjVmBR4uyN2xoHEttMkoIc/w7ihkol+zuHzEOhblgkbtE6NoLgyx+yZWjOdtlbAZmH6oU2
9JBucfqudpY56Z0bkV8tGNf+YFejIH7o31oDz2FRei6liRVMqloxS5ls8Bt/hbmgIdwnoc/mMH14
TRT4PQ62kuzSMtkTYkVZs+G3in+RPdc1zSkGQBvFSMiG4KFPUvWeLdTiTHN6M6XLK6tp5bkcwyBv
s+/OyPcLWGFOf1CcM79MQnxS6uhfZyzDhcAUbKuR8xpsjn50fN9mBZK0hznu15+hi26uFa8vP9eW
V8OLukMkku6VV+m8N8cKzopT9Pmncl33x5xE+oO3A2BNnFT7FHLnb6jCpyQha7Qfhv6zs5ebdtPu
mk9sCLc9tQvx4nZ316oPNDz+cVT7HWH13rIGTMmjTeZxlKW+snhcO7tXXk7GBXOM9V7iFN3yCvlm
gjuDfZ1O1cJB45B6P1ntTCRn6qNk07W02w26LvYI2uVBDqZHTG9Yd0n1Gxu2F7fNQgI3UXfJzDJ7
61gYPA1K04yK5qzZylbZW2VzriojIkkMV/k4eP4B2P1/ZeougMK7fT7yDUsy7KsJ6PQTj4nzUBnx
YZoJ1412Gaa7rlXNri0teOHJMBqs2NkZyfqtxeq0wZMAtUYw9E5mAQhV0oqUOWt9fb7IRwKMo7nB
iLXNw+7Lr/URyknB5qqoIPn4T1lK2k2FuFvIStF6pubkRCVhemH8ig4ThpSrLj9xSuFyH14NOuBc
4C01oS7sHzaXLNAxh0hVHoN32Wkq8KC4GlAND8OIm7Mcs6PZNSJolFM8a+KY+ypZhde0oF+ryxmG
C/cWOelRkI8kuTt1f4lHNAfbMeaAGkWGb0vBQxyG+kEv8d1DSWAkgZddQMuu16WCJWT1TQQ8+emy
7oUHSFCHmk+vpUOegA22/JEtfJcNsqW4Z3XePlhEPalvRYi3vOFPKyVZoo0WyT0eLUzqrh+tUjFD
VAbUFHZ5sg3dpL76vb5h0XyuBZ7ymTrIDUiYb1+X1QXKT7Xv55hpUa9F7xlL+Utr1M2pdxN/N0UE
PFXJ3JZE33PBxmZxJifABPMai/JW1y2v0qHgr3XiSB1HxqH7wKaYGNaEyZsdXz4iUndaGS+kSVcl
HA+Ahf95ffbFu70iAFOfMQcHbH40ZPy8sDrD5ZRVuwhr+rMR9k95BsmYocLcI/2Y+9pr0n8mHg2O
GR7cXvrZYRKFuecEaQFi4QDb0x8qt1NjDM/JMGhKlLqFKBsN0Mhl2PVIUrgJQi2RIArS1gr15hLN
rImhLASan7OuHRWQ1+GmF4E65gIM2hylzSmPbRoDyApB+Ljeb9jFVwerOnRZdgaZ95frgHtagLsc
rNGWIOQzb9+0MJQnvhdlyMsRQIzYY4nmSosy2I9BHXrjqyejapdIL32lWeLcNE3xYKvG/o/YEmvQ
IQ0/EXHGFWcIZ68evD37yvfIMwdCzFyKvM0g5gknVLWwnvDHeWS1iNl6Z65Dx84ImVrhHlBcHvnR
Gczzo284IysLUDuZTRHFeSF2/pDTTnBWC3hKvrm1+uMXqru3hv1YA4tAXmTPcSJQgf0z9vvkEnv0
HVgMHBsiA+ltydhCDQOdDSlPxxsLvmQ71aL7XFh/In9Qdw70JzknQxS5pwIhc1ehhzDLm/SY0CY1
/gWNxHXTymP7QHAt3/GsVQc4Ei2BIdiJDnV+ILAVXnDmTvqoAL3yoUyTcYMTyCcjc+OTKZSqAZJ5
W1yojyuZky23VZxrLKeEd2ZejRdLTcWLM0X9m25k81hlkRl08TK+CroWIvZ9ZLc7F51CFvMl19QV
VVbBbEjx8i+gcJ9xclwja4rarB2uS/hiRZQMeUCLVf3Y1J0dDJ34m/nlWXr9+KO5w13IVwrOXrJF
E7tDu/uN+aDzQ1Y4LrbNpgG7kKRL2B/ozhjZXIfhE+744RLpyE3vOWKNE4wSNejkio5jv+bKTH4W
FWIT110n2HNV6r0hnLJ3KOd+UomBw3PpMdLjJy0d3gFZ96yU9yOGJEarau1DDq5sP7kzlu/M8iXs
axfFlKtXsDBIHFD2MawPCkDVREYrolmJeECzbj/NCdYQoWa0bydb/uk+af7Ohfo3l517yHWb7fEW
xBk2zYJnGb3tuEDmeU5lYfzx6iqkoGvFA+DOJsHrWRQdQ5RuuJjmwwaA7z/4yMRXLd42K7xum1Ft
euDi1G+bnqoefnhgI/F6r+cuX527KqpBF5DbdyIa8HCo99Z28dOTLBOMiE2rcRzPzZUjE9QDZnyc
7uYwf3SDVcFvIqTGYUl/aP462Cx+z2ocUywxbcnXFHgYXtCeVVKEwED7TsInEmCGctXBM6fulJfY
r7Yu5rwDrsCWJXFStO907pCcBtnjyHMBWKIaHxXWN9boxqDjdR7DlKJJFFcJJkdzuC64w+HauEru
lyL8Ytpe7g4xdXMDA8A6IlHp0wC94pVMuILdguHyvVGaFgRsnsXd1ON4yGIfR2vP/900u+gXxuew
9ykaPUMc+EMwpjwu5ANWoyISdgFHEgE6laDGIrNh/aMq58703l+yCbAbxjYEPF+L6Ba6rYuKzfeS
JAHml3pErbXST1p4unPMwuTIBbcFDaui/zMMhrMJ0xWjAjokporCPIXGEGPxpOyQLhLyPN9E9Igi
27FnbVSPKYoCjq1HSAhxDcVkg+aQHUxD2Ok+F5hiyErE4s3K9Hs6l8iQ8wxCCKqCjSFSNr9dXIBS
BQSbTiw5RzXfMgqMN0OMhYvnZzdB/X/Ex+Q+tBihAUUDwmwc1uizpLGK98G/xB5EEBZzfOUm8B6x
+tpkYPwA9XCHOzXLMmCvqbMQVU6r8RyH+bJJFp2vMCUhLoPJMrVjED6SvLFpPoL+SiUARUUNfDWM
geN5EgkxOAXPPZfyabGrBRXhaDYsBEo/jo+91xBmT6CoO3nn71p0GCy8nLx/mK7ICoS98xbG1gef
6qqBY33eREZ6XUK1fJQOeMiqG7ELtpa5JRpWPonM1HtPz9jV0+ZO1ysWiBB09tonIlhMKg1qMeeL
j74n4A4A+uAvWXcNSNy8qQCngrxRnL58e+Z257XYo2qzYlJKQXTSp+fTfdiUFzpeBio/Q2/XT122
T9dJNAQGSfHI5KG0kGLYETzeVHbKFOmPdHJBY7/VqfplO/BfDyeBvBLgl96gUQz3V46TtXcw2C70
3u97qSzuThJfLfhHeKdJWgWWV66upKXkD1zkGxE/k74C5SZfvEieydDSYSFgBACEZ+CnMm3pG2q5
jPA+g1whEDL30yPv3+Z5Ivg6n0j02yTV+MeMY2Pm1EAD7CnkcZ5SS5x7XMVHRNXimKY9BSwWFYjJ
hIewzwmwUJyHDdqK0svU5+nd86ddDLv5oEwbqllufi+RcdBNS0doDsSyGXP0rdjyn+eR7go1UemS
z/XJq2n6wmBnfEa0JEPUbM0QIoi7AGZsxJ+yG+I6oLsVKssIjbV0ZX9gCG3PxYKNjuLR+ua1s3Vs
k3GFZFDF51ualIbt3yX185eSFvan1Dfuo21VOwfSMN5jAw03H62JeqWGFEE7dtB5evpKvRVpO/+p
abWj1sDwYZsWwGzWxIn3p7K1nPdTOi/FxYQr/6KQaqszzgv0Ct12J11UI8DY1gsfdc9jewODVuX7
qcoAacRzMYyBdBdSxzvWiGVHqqmwLlO7Ht6Nbl6mbLqnlil3VqO/yWxN9XbWOFnRh5j86oWWTcDy
ZI6xE814iuIIk6CE7LCbuBkei8TnFziZ8t/U+/U5RKfDMor013r5m2EQ7IxmdHQTq10Mnn7TwhOI
SDxP2TabpghtMi+3YWZmeFfMHPRTSNoataYV+cVbaM+Vcz5eMycHqidU1Gzz2it426ajaW1xftBy
Po/WO8d69R9TwPJRc7mc9u2iphe0Vv3iLBDeU1LuR4Eiec4N832lkO+p8Oj2kWn5r1jLe5JU8Yjx
3u47Np5mfXbNxjsxTEAUySa1x8qPYGdRgfMEsGLOiXw3KXHzKLxK3krZzbC1GC/0Js1nwDUutjiv
7o94VkafVUdTblPuqUfFYvRBiAVyd6+yz7nI3b81VU13Z8ntdxvc4AaKM4swix0iT5GmmGnLsioi
ghNSMF4gCfjwI2B51k77lvIHfzR5VQeDdvaoFWxXF3LQAT+ixVimJRlzTvFwObsqTO4JrLuH0YMR
hyYGqAwCZzoFyTyRBypGmW1npbt/XjUb2041yE+cVIHncsmu+O4aRTLHe2gewPUb4n5HCIEN30Gu
eLQC4xantDdNdrC5sJkn3rwzSeEck8JXj9WSfUFwj/YLaW2Sh6o5x277WHTLawUJzNKsjGBeUf5j
LO1/fYR66KtqU7cuK8DRdRQbxiI3Nq5bNBA3Yjmsf9drWCb5T0GGde83Q4OrLfEXMsJGFgxt6BxN
GNr4YfPqY3HTg5MUT26c/GYuhwB8A8LufUrwgzUE7696bNbqEanoXk+MdBvFIKnSAapxBG51X3YI
aOQnu+Jd927GrgzEOTosB2yLMywwuPafTG1nD4sGZtChPqPcsCiqQ/+IRSE7ZtwSFAHC+WVwk+WJ
UuqKL82MCjw0Okj8Xl6Qb7g6q2I4VITFrxH8pv9ANEuAzTC1kJN9rh84h25qnv0jC2oLPxsZ/2Vi
Bd8p7z9Fk/qFiiVGDij2B44cALgy5UPgMQ7UxIyAW3ghZOdWnzWbBI+S14WKn17LrWwHcaw86034
U14RGcqbrykKJfHoitVikCfKesa1/0xRhn3uVhpFaHmPXm3IR/yXbDNZLdMCLDKKAeLwOWZLuaM2
FBcFKYWetpXB9vegNue3ZujFd+RisLY84mdDWolbPQjmmwZytnks/dbdybYqboWfTjub4NgdXqT0
g5n/udx0tq1hkeMYu7DkrN9tqZo20DoeXzKdW49LGvJ1tZP0SPA0PzMLsiFxLfL3sEHXzTrDLasj
2rNHA4uD2+S9vo9K1n/7NnK+mGP6cxbNxqHWIr34cd+76B2Gc4BhJn4Q8eP/zFkQJkAkz+eufFBT
/jA6+laxSIJU4JPIH/Mkvy/lkAV0pqx9NmTKtv7o2qCODarBqQI7Fdx4+Q+nBO1NTzdbBcpPqua/
JIG2ZLUc6wixvPCgEbAlLJFzNktZwuAdxb1tJv4QntnM7/JPkXZNMHJbSXEWjEAIHBUGpO8paaMl
BfSJj2GQzedJ1o08wFo0WIW4VcCo+8/nkzqQeSLdPfIDE/0KM8KKS3JJcLntzSlOuYZOy1PTj9UJ
rHIEq2+OLWARzJqfC1t4TCmuHj+UIfVpqprxrgy/ezEADJEKAf4jZ/+79dFQrRRiNclcDxhAOis8
xyGXjKmbHyIvHd4L35ZYYMvmx41S52wlcfWbRliQdlhG2f/1YoTV4QLxJYU72iHhQTEflLG8Us5E
NaoGqbKjYTY5kgNm8+8ADcK6p6aD6EKs2YvkfGrG7v/9xqQL+d6zWcHEKn5itqc3OBhUutf8Sn5j
teSnIR+VwY6JY7c06YLZjxI2moc18AKUzA94EvKnuZD/NOHOfShAXscSWiXJkZYPM+PFQ0Z+dnXM
R+3O+X++JDNILgg7QI+W9ZvWEcJ8L/Lx0EnjaMkiJ6VZPtvccUg7EFtBWKKcI6pjrDwQ4VhNCJYx
wjWsg1034ZWO5OQFrH43b+iHQqWtJ4hjLFgDfJjwUqYSF7+r3elhIZaNJtXIECEZ6RGrKcqt7fkA
0Uq3OkYVawy88ba/vMq+i91926ruj67NIqeXo5iTXTgNRrMl+MjDj0tj0O8ws/AQOdVgXhVd6Wc/
zQz/hc49d69EA3W3hJKzpxXc+hVkvp9dJwr5hQs0T43B4TPuQCtustixH5pw7unXw9gfpH6yhAdS
DGWLFlXotVkSt0A29eg4k9X1yQsX0cneQz9FVi8br9h1xpR+ytjKApvbjPsHXWAcToauxzRwzI7C
WbBppJVc3h4Xa06a56qFQgbkOlR/6DpQxVOMkOq8dNJhvwXLo4qfNS+lau+Hfl3eYKpLrp+0hQ/1
WZPxnQItU0OuYl587RIKO+sxSe0X9qvEl2wz8roNwBuaJrfch6IgCcmlIxdRF45AZ1EDXi/5lTiw
TWV5aXjcNSY56xFRhRpnNmYIKafCURnKC1ZXTNuVBpaW0Lzt1Y4meZ9zF9yoepnay+xaIn+ZIPQY
hz5RoxluhG4qdJlo/qYTbfnbFnQQXhzH6P+SRLaCvJTRcsNMm7b7Nuyi+Y2REU4Den9S/nhOJ58Z
Pgt1yB0vJME6IGR1hewejdzMxBay0uh+El+v6ptdC7kcWEvgstksAo1yO8cgdeoNotcA4DKD8Boa
IYG/xHJ481Y0vtVbY3LyicevRzLn2mcyA2LD9umwr+wTiVT513FSyuv9jvmUVxXtvmEqhseEhWZ+
jaAS4+jB73Za0rZwMOBDXX6gF6O8cwnN5JGL2Mjxn03Ew0MBTXYTx/zsm8wDTwYgaADxOfLampE1
eGv7fpHztDoWlRKDqmqxw6uTfDKm2hRnmnXxNrfZ0Hwon9/VHsoJonuYsvtvlKfCM1VxpjgVcR9N
V3b9s6TQmRvflg6F+KMq2orjLhxIKGk+82uRSGc81zzsHaxA2ztiSOusdwLclNY6dMMeXMbzH6yQ
+p19TCN/kslJrqPsGZIla9w9eJ7sDKWov+WjKI/mmhWqTErHNkaNyo+m4q7JDTBI74h6GU2jpYrC
PxVD8/jsYifn+KI+HByCQ2NP1ZXrjbsYiKi5XZiMvxOR9gprZqyaAA/Q1H/nhvaj75Qa+/FsWqOV
XfNeDSftItpSGNXmK21gbPGYG1F4rjE9mXe89tOdvCm4x7bTFKC7xUJtAX1HMRewR/xTFma8hJNi
shM8aIt0huRa1q2RPpqFRUFnNFvp2SYDUMMfih0WdVzXdY6GSVXHsTRTjNuiiTKMOnZ0j7RP94TM
W1zEQ5FTA9qn89XAld+z85bJh4GPcN44JfXXt8YOjQycE5g0lzp39ZBOi/cxDHjBN8ZU+JR4ddl7
U9dyV06hefequjzJxO3/RpbvKgg2lhRn7nisQP0FjnCSQDCGazjrcqCyF9EFyTqtkgO6HC2Mo45M
DME2+RXOdNIkHDYU+PRtiAcff3r1x3ajwWZYSTWZzgm7wKmOzPHHd2PetBmiakyiMR+mPWx4JNk2
gmy0Oj9EWJ/CrrFwleXdgsPfbMzqnAJeAaGbRQN6n6Ofi4nND9RwoFDAEOzFWr7FIPvxnZKRqAvS
qUpXp0mcUNXSTImXHtrRdB5a1IDlbgs3f8pgWKlyQ6xKQnagfokGK103T/FM2wZWNroZN2IwKHgq
S3SovWZdjAzMeqG/dEY/OGiqkfIeTXoXeH2LxPqquE/B0oRYKA4xBWrnBll9+qJ/wnjD5gxtgk6W
wYPouxKz420r2Jhzk+wsMMFnLyN10aBipTSm52mEs8EMq7W9XJSQDm2o0DgleGtjFW1eswaChuzC
3n+vh9b2fzXZ7+FGnLiiMUBqskwG+1XcOI9i7kwU1cpUuTx7lPUGVUgcddsO8MmuyThYmtYMu4xP
tcdwcBywGuyxTfZvdpuAvqujivvz6vU5KQcmh+FCEZrpK1M/3EC6PRV/+Joi8KlPvsX29FIL3IP3
3l1Njj1GUMizLdvVjVIUPj0OIvdI1Sdk/ClF63tFS8RUWHZFuFL7J0UpT3PSYvUmmquZJ0hrP/6l
A0V4jyimbvGI59OBk+ILryHrLRD/UUNTqcjqpSNvHRWbvQhs1q7qZvtRzHKHjcnOJrkU7ZiTs/k6
9bxbn8yqRXjD69RcVDFW7wR2Jqak0ug+ctNq9llS1OIzVqI4JQwmLL9l5IL1MZq2e6uBB8Tsfmz8
/i1L0YMVhXDW3Ng7pUUb/lOUMSDjD/UFEHp4ppV7vKpEFLCQ+AkcKqs7u8Vj2pPjSVkxwoKVOBo6
7oLs2/gH2EM7ziFCKD3hLHPhPpCJ6KadE0vQj9i4HBxstsMOmDBqvI8EOfBLWfjx2mnSD4t3cR0L
+/84EEbq+S6QbazkkB+6sCHtRBDQfPPKFc0N5gx101qSYp+xKC22fjNTiECglqtkzqmyTXWjckoJ
W3sbM76/J4Pyb/xrslrERzysVtc5vin2a9bGGuw+PjD7d3TDVa0tb+3o2yfDYzcMR2DC9gjUFrtd
1EiTrYk9v9vCcd+tWIvnbMjY3I9r58SD19pt/2DSZlM+9KhA4U/BkpGTw1KcpxAH6S87cstF9ETu
oowrUkluJDuflGyU85rg+3s0xsTmlYMv5jWaCnVVqh+NdENHkZE/zCbXLvhjMej/iXO/3nSFoT4Z
SoXxTNIeuGSWOqRRTcixBzxX+ftAanL8wR8M4Y4Xuh1/qp75BHZRW4/3Mp1jan4mhanIJbqxa6mC
WIuclUP0SlXPNkBiEiMtl+ida/VE2LqKrMxlKVKNEW1l834MRpvuuZ3Xd74Zob4Sx7Re6ZihaN5M
e/+UsOb9H2dn0hs3kq7rv9Lo9SVuMCJIBg9O34UyU8pMTdZk2d4QLtvFeZ7568/DuhsrJUjwAXpR
aFc5kmTEF9/wDh7DdSf8kiHIPm+B6vkcMD58cBmgFwpdt6p3yL2AOy9Gy9uodio04y7pRO6NM1Cp
HZHbzJ3lDNmcGWBWHcarUIhC4OGJDksIhFwxGJgDH5aziPKfrm34ayVozB2DtVEBPiOH3kNb8Q9Y
HHRgDTgsOzH3dXipJgr7TVoFOr9NaheND3pqJL/ZWLvIWnaSeaIUKXoupee2FlAzx/EgThrp0Ntv
AQejcuq7O/w63OmbjwztjWXzDeWWFvb4uS86SxVb2CLtFzTRsYav4WkgncZk/TLsau9Ip2It9rp4
7Vq4mm2nE91AO7XRFjVnttEyPjgaxY9DkcQe5k8W98YZzWBwkZHnjjtYe8sVvejlS9jaorno59ql
B9TMmD71C75lUA7HDShCfVUgjIieoxMVCWS2VYErW4LW+gzsNDgYD0D7ZYU8mbovZVFPdzGk3jLZ
ZKhQQf9L69A453ZnV81dHs0jMxQUb6lDHbCwbIJ6QG5GDQcaw8MVyDCJM/aMhozlOFceOj/+Fsy0
gxJJUrb2txoLAXfbN6TNmwQNmhncjB37GVJjXjEebX8dlpWRpHrelqjI+NTz3ujM/TYZ2ZOM4bAX
zzBb51BQgJ3L1egknHrnrwRphWvDLt3jv+51uDgu5XSvLUFZXI8Bgvcd3B6Eo7NEo6HQMBlwlT81
W2dGPzBrasC9wLvHv5hWRdEPU2EufQ0VPoNdLLGCPJd0VAPgoEmbdneR7pnqq84U2QUaT7ZzT7Me
l4LRU8VFVAdwZ9o6gCbBaPm6GlBE2LsCCvEuKZPyEiRDthtq4e3DCfzrNi9phPUT1J0zr4i8VVs0
5DUvzTWu0yTToTO27Q6Enzqnpz8C/mIkWaN/lPT5YzeZNL2CMjSWIO0X8dOPavsnHSOUm0tL+Tb/
OSKT32oOjLNdGgSLwqlDFv4sdnNm3F2mn6Dr6i00jh7ZuMK6FLDaSe1oUpbWtsqMXaD9l2UZ5ubo
agAokkXwfZnacTcgxdJrZOfCBYXWrrDksQ61WOmnDNp7SIZPbmZV7nfRRs01yPQFca2qvAAngcsN
86xEAUCa+3PU5CZQB2VPAwlVSB3xPhLZ75CSbChrqrY7d2qw8rRPzXhPHpeUT2j0AX/grh08KKEd
uU3lzNwF9WBcgyMsINK5nAC44+wQbkqsUgFTV9ac3uESvpiLoSdhO7SdDpy9KUO7eoTYRYyYEqSC
vk/DPKH9WKAolqwQ7qo6LkjRwfn3hOypDJYwvgOe3ug7hNJGHHCw66Ua9yMLTaKzEhbfeEQ/M2qw
YixIfh7RCKSQ2kp3FTwtfcvZOW7cM/RduCNbipsqiT6ZDsfJs34A1JiC9U7LEdgWszAsYfAfbXeV
N3a/dLYO5BN6dsfGM+gZUZNibya7+qmMQ/8idmxVn4fSjgyIMkc/5lPrP3R92j3ajR/9mlDOEN8c
FDhWSX9j/wT/OAJ3T53hE6l7hO5MBPsNaex65DqPkHFq+Ftav6SDa3Vh9Gj1s/W1kP1879NACjAU
MegYI8+IwttVgG7gXUC1/qsWPt0iYoH7iOy5Sf/K0rGfbzME8K8rv+PhUcZQ2OvqIQ93uqo1w4Yi
9dE6CSaUQHs3KptdbsP63Wg7my/hWzM4CWt7eJwgwH33AYTZ50Duo/yTqQSSyYFvRLGjlU1sExM5
RQgY+hExUss5ztr0EzlQhgw7KmZOWSDsnmKHwyCG0aHoff8a8k1V4eVbYxGVu3ggXeYggjPcdHFW
hQQTaXvX49JyKSvm4cj1YavOaJHbbwc6MZg+QVfyv0BMyZ6YkI/DrmGYfvByF0cH5J/uF8kk6Eh5
6ubHkEHsX5Fohs9GDGhx0OOd6WSYGftziSSsH9pj9w0j03qsLpea1lAJposb6yYeGERiEG1Vw1cs
jcDLgClamOAhKhlAp/UFWDZEjRf6ZAR39OwN+BxdWvXlhGFyuQEnwGQq6tuRMSW2ZDg4O8Zt0JYG
LjjdDLY/3A51593IuMwfXJQrg1trSrEklsEwYZRdeZ1vbwu7askBg8ovd7Kj0MdYoY73cV85nyON
M+EBzIDXPrZkMugLZDKytz6OQR5ldYVW8hl01RE1IQtjBnsSyT5odPyXE9n1k6MbtIySQfzIksw/
gsqp/+5i0V0lsdGXVRaG2YX0B+ywfLgadO3GPP6Zz+0q0quWcMBeyXJvvIBZ200LA8qnTiQ9vpwd
0cgrINhtvVcDTwyATMcbPypS6szJxDXa19JV3/TQWQf0FNrxM/xoXzAFoDhFsr+BUv6rNKQAt7nO
aT0zJFlK/6ejW51cZ2Of0GiSiLlhG8HFAu4vUBO3jE0GsC1wjLbPfGTm9sOwxMM1JQjgbqQQKBem
JEGwEu/aasEreiHrPLhuAkR3nCsfa/t5CO+bCpemXT/bKcLxS6TULdgbqwchS/p/nDBIYY05gbsT
KDPeDFwSd9Jb5lsco93qE+5S2deiCOmsjn7oIu4RV/FmqddvhxwxwKkClvq2HevMutcSbZNib4fY
xCDkPzd+dYdwIqLXVuIgk3gGR86W5eoEnWA24EQ+6i1e4JSAZL2RiuGMOe5oIdRSORNKbvzeY4Cu
LWYdTtXnw7PFgDKCZNdV8NXoSsVTuF8g3LvYyC3rIFrja3slamIQiEr6cnST5uhziIRghXRAuTRb
xvwQ/GmrTN6TxgAP/XeQLBCj/dbrYtQh0Reqzri4/ObKYQL27AYTqi0dciAZXZMypODPZ5xxE+Q7
UAiZdAl/Hbl/qkzHSfGG6eBL2s953nRIS8xDFIprSsoOJGGGiDAzfVXqFMoGPBaQe0YvFsOBBH9N
dN7pppL1Try8tnT3uV1AHAmbycL+0DgH5Xppi1IMuQnav2jcuA8rk7z6hTByfhGOTnWhasrvXx50
djCz2LEcPF8yKIX/mv+YEiUTCn172Q6423tbrNvZjWNf029FHWOlaYyZAOxUUorcxJZXlbdSWn19
3oBUCzf2UOjsYLWTcO9lpQsAfmEKfhPvRXgwODTtJ/Y/IqhqdMUvqKQmu4BYR9hMKPMv3TFEMzlO
s/oWkXIu9CCtpuuy85FGPmu6sHYfM6ig+gEyRZ5BL3UnawfSDlRjhWgZ+EN/fGYwqbbYCQpQ+3SP
QqAllSWvMxLwJ5tMJL9bkiJ+cGncUsfRPv6BLQsJntFhc2e3TVJucdIwlwXn+iv8ywWF7BnIGMUZ
jSNGq/aUnjkUIBO6+WXuXsZlyB/gaYCSJB4bBlnW1mqqG6Z9MUq30aJq97Nre/Me3QkNF7jAkpLG
njrrvQQ95yKtD62qUuu2pRICUWIrZ7otiacMaJks5Mt2ar3QBYTjq8cY4UcAWrFfZBD402UDUbzq
q+2YJ7K5Btwb51+LCDDvN+26Q49lJRj8jRu03bhJY2EFnyILvhKDfk2eANu3lO6XEvq0Z0HSVlI+
w0liZgfGzE8PYKGqazlp9IsYOTjfffwAAxhSmF1j6UQ0ci+shUZGTq1DD//asoM0+OWX9LCQpSMo
I6L8reKLunuOVdPhU5ELu75WLebXnweHPvh50svKhhMqPG/HdAwiX9iNyw5SBHbTHmMxyOedXrwr
M6NqgfbI4l0XOOp4TINm2iD+LqO3wxgHGdNHel8RcDrGsqQiBpUFiFmKUqqEk+Gl/TExIJgOBLTF
vcfBvQ7RwbGClsy5YqyZYdKobrNFFZsqsEFYkjZGhXlq6VhRtVe5N/2kiw6qlvpzBkRB67FKaUli
gDYNv5TPE25sHdOv8Ke+fUyzqNCbnM7Ql5lYzHTWcqOcPGyeHltS7E/ZMlicrKh+RjJJ7+vK7per
2oFPC5S6YACEpEb4pG0x0dhY7NT9SaWh4dIx5ZIPWVSb5wVDkDA8l3JBoWUi+qPp4tkpEmg6SB6L
sgyD294CIYxBCvL4bbo89HbC198KierCk54yO9r5w4xSLgZ1ddHdce0k4K9zFB2eZR1yPCHlRF8J
MeZLO48ezZdssQMoVlJ/si3HF3Aj6mGgu5Yt4Ddyre9mqgRx6DBC+Vaa3sTP4J0Qq5ucJsU03ATq
figDCW2pTimMolF/kSKExWxmKL5krU742CHNZu6woqXm4uT43+dhQkJK2eYKv4n8srFXBgAN0+yZ
NHbe0wqG1GmU2+3w50YYExuHDtE3UAzzde7MzTO8jXh6SE02zg26FJJ/c+2W0oAkwf3RMVpfiQQu
HmfIESGS1Vfw/Iq88XYLdTP8m5CKcLN0vop/BciLXk0zvpxHO/FLRnZp51YXsl9IQxFgrC6iuE+Y
zTS1d7AlqSusXoZfWIJPrt4UY2tucAQn8YaQwqA5LXPzlQl4dddrOaCe4uRDO+x4/Za4KnxvbL7a
SDlZTyP0dWuzQEBbTWmRlp9kRiVZlJ414L6hhuinR36aHZoBdyGpDXQiGttDs1fwpQeUHNIcqJbf
ptWt8c0IOY96y3L+phflwDS3ULKo7jMg3OXO9jzokYigoocO23lkyupYWfhJWQj5iXjC2WNnLW1t
7sOkgeFKDhNsmHQi6oJKGwplMRQ+a2c3lVddV6MogUMbIjPuGQhRlgHF/TZYHPNjYbKEOzen4CmU
XQvsI0VlG3qHhU0qWaHMNu2Sj/6Wykiqv/wCPvEGpWyGxUg8IUoCgjWuGTmhz3AWCYiJNA2YlD2o
zsKUpGYYuoNazrRylPnOQZGtZ7TkUQeguwYERkarIrEnOpgxdHnD81HBGR+Qq1UbxVDuEci+SM8T
spN1YC9m871AXhgdEMRLi3Nm0wF8Wox/j9NYFk951zQMP5J+DgF6riKt1LgADM8jElQIxz2COagn
htm3ngg23ZrUl+mlnfRx1yJyUXnWc4XCmve16n0kOLuQe+eIwBpgwdrmn2no0Up9XFx6RZ8jkudb
OfUiXc60AlX2Swg34b0RWHzkp5HgW/awCzqDyA6f+Au7xl6eIS+4ITJJSR71DyUekQ+McKcQwwwT
/o2cep/e1bXRiLkDnLjILN4hWbEH/Eo0/C3fcPeycZxQ8fx97nCzjrKQYSssVXVm5hBIuCdCSgiG
FUB67TBMrqs+LH9lgfFpA9hgGWCvxu65awY6TusUfD6CNnea5yaegl9M8kz5feSiwCIUmDnpkRU0
zWMRRAqfADqB94FT0yBIUX/i/pBm+Y5sWAVHj8QOniE29DgUVQQdpwcle+1OYtxni6gum2gMukew
R5O6X0ULmotOdmgobKu+nvGO6QPiiI4g8D9gTpVHD4ybJGuKFAqssvAmuphRw/yFDxXlaGK6iDFT
0p/XvvFuaz2kB+ml9a62E/GXB8sQaj9EAdBxuBjVV+4icSWjOQZebOFInkObEAJMV7xc2GVBEdRz
NsyE2gamVUjJxLSdkAsRznLXWKC+tjp3xi9FmE/+RYpN6YwwV+DjkKESehIbBPgLjCcJHuhF4NkQ
yGn5UjAQA7dqF0syw8rgbt8wn3JXnVMyjLNBOqZ6ZFhnlkMIHzWl6JkN6nrExXofOUPDGGmurhlN
Fg0MIadQP/rIrZ6M1dsaUaZ5dBZwQBb/YVfMwye3aPorMEXeHn8kCypRKsFdFCPKCLPv+Wv7v0BL
yS+G5Vl1VYxCmZjGZwE926HPBFtVDDlbOOa96j3JUogFZeE/MGziHeeWSSwCme/ANsWFzYEinCd2
+RD6CMYcYkIcyM2+JL8OXG59ALH0GEP00LMd6dYCHMPXldqkgIKLi7JnIhoCidao4QN33Ofu5KSc
+6FxvgL2LJOOnkNS0xdYFnCcaq9hP7BCMovI3AHIja+XNs9KdBbMYH0aFjNiX1f7rridarsTR2IZ
nEaqsOZbg9PRp1RYVfDZq3oL2Iyi6XOIAinPa3ghx1y4843WM/NZK3avZ0qrFu0Q5rEb+nHyJ72W
Mn7Ce2N5qi2PrI1a0NuUhtd6hxdm/NQy0dkAy62cn8whluqIU6p/mfe4KG2Qt/WZSSXYTsFsxsfi
EoOF9BP3AkwpSgJl7WKv9plkJzk0y/M29xYYNWPMEZ2ONeqISD5r+r/4HOKAi2+47SLn0lY0yZON
nZE9SPAuQyT0Pu2E6yXbkPNJqps7vfeQjFSWaKYsI9W9mq1PlZktaM/52ta+WkC3Iy+WQBzCNMt3
hm82Cpvp49xOaYjaoGhpSzijD2sH3hc9ZcSeWNwacFYVG4V5RW6d9bpiJlMbnF+wLqhkMA/3cBPC
pf7bE00/wKIcqhlWJyytbqJ7WQKjK+btUEcF1tRIIye4vQcWY/72MVaoIn7uTDlM1+B1rCr86ZNs
J8E5szQOGBB05IPCC9MDf8ZPL4dhfEOtt2C6oj3hhxm6GuhS7HGPgYnhzFSfN3T2zbLtS1l+ixu7
HC4SbdUMk+xa6f4i4SLrYQ9O8JWKjZeDKFV7RkdR9DUaNBFrP+MUO1fndgFcz+n+/ve//u//++8f
03+Fv8pPZTZjXPWvos8/gQXp2v/827b//S/C+vp/H37+59+UIQiSOh4SM2RtviPc9c9/fL+PcfTj
3/4/Kg3zDjJY9T1wu7reUvmMF5nI7GdXUk9APoQ2Do8fC/ZW+DPVS2OY4k8pM64YlNL7v8Z7+WOk
R6sbZxAfiqnrM009+TFM8mZ35N7/mtqgPra2rvwvNhSbbieHfM4vsM2BnVynESnFH66MRoDjSOEp
V+HRIP2Xr0FqJkFWZI3P5IrpRZPPmPC4YPU8zw2v+tH6YQdFdfH+mvb6l/727hVqgsrYms45+n4e
7//loqCnaCWBUrnH7mVsr43qXTRCO+3kZ8xmGUChGIYDwRn8Kcf+5EhosNgeOH7G7ayQBcMZpGee
kZel2Ls0axOaWE1PUoCd6gqXtDA3T6ekGh5Guw/MMcwpbK7ef4iTT6aErzSjaMfXUgO48tXLZ5C8
oMUJB3E/e/YASqmaviGNOOxaKZBCUyQ1X2Ypw8P7q5qTN2dLYUtDz2zdKI6tTlYtlzaNnMAtHzK8
l6FAFia/GlKIjrCal25DU9hj1oy/8CEyeLF8sE2dN1ZX2tPsVqk95euXz9wD3W3aVpQPQTl292mu
nIewXVHDiF9+sJT71lLGkQp8nuuz4sulWqksxgK6fGg7KssCEMgGblNz3qf+dN54wjy9/2JPP6ct
NRsS2KFx2Jf26aM56AfVE2yMezxGoVFE/jpsoY+xAWda7Gn7Mz1ySY/fX/X1C2VVhza+tiVJuF7/
/LcgRI+DB2UEd1+mpOhni+X+FbV0sJmdWcuPP15r3aauZxwbiVv7ZC2B1aEDjS64d6MR7QyVIKMC
Oy6+zApViz8LK4rXqZW2PSNtzbjVXT/vbw+m4aS7tK5XG6hVXQB1wO/zSg5CmUhCp6NYx0Q0i+15
9/5D2usW/D20/P+FjctXJI76p/EMs5c4BZMT3HuhGdBNVEguh/RZMFNvcSKIx6X5nrv2s17dmDZp
2+EoESCe0RBpXTgYI7VcsKwD1Hko7ev3f93rTc2V7hP5XNfzbeQEXr6VOqrCsUVE435G7HA+i3KX
fhy8bX1ZtNh7xllZP7+/4mmk5XV4VL58AYFIiSPkyxUjyuTFRJa+53vZz6qAx9DRDQCn7fq08VGz
2mvXYngPDaY7j/FB3rz/A97Y4QRKm99BW8t25ckPSAcbukofevduP8lDpltaSFUWAMYd+g+WOr3S
10234oIIsKDaHO61lw8bJlOAJHzl3kdF5G8r+L3noLIpBpnmXxRJdVmR8p3Bw1Vb2w4Akpcl2IBm
yffvP/PrIO3wdR1+jODJhT7Z/B2ePfAJJufeGn2JivFk7EOVZV9g9ZPilwjsDpmYt3B14//Fypr7
1BfsL+Gak6jpL2PjO5XW9yA+GIBazuRtJxpP52ZB3pNp1G2TT86vuDbV5fvP/Po7O1xJXIcEFq2Q
EH757rmVDLSF1r6XCdmrnYzlhO5UtGxV3A5/vb/W62Pkep7AilBLpqyOt77/34ILluKlQ44c3Avg
jOei9dciLnIuQEd3m0JMyUf5yqvLwQNbqTwiGqRoYf+z8X5bMAdrMRiRM9kLLbu6xL4yUXvUXi3a
wXHgNOduh7ZsjpEROlZziJEhnp2ooGJbuHyiF718jmv67cy2Ci/beGVfXkVxA+29qqLkxo8c//aP
3pDrAmWXqJJI3hBUCvck0Azt3DdLYBeXcimWPZJlzb60cnvLAC67DyPx0dE7+SKsp4R0+SQ2xmha
mJOvLwAbYXif1kwkfTyIixHufFAzhzQjQwrE4835+w9or3Hjtzj/z4rkkR6CYoaD752sOICUKIEu
1ZfMjrsnX1v5hday2LiRmA6xWtQXa9QpTn8TQJAq79KLhWn1VlCz7Bwpp8cPfs96sl79Ho8sgQ2J
tKJ7sieho4SgslB0AilT5BGurY36OSZVEP0dVIzdDk00rTJDIksuCqAyiEbPqfWgsaAyR4Wf7dP/
4gcBPjJKIWBEoiheHhLGczZwyY5PEubZsEHhG3iCxomLzekk4haDUEDENGPRU8KLc1bnTm+Jv7MK
Ust2yDXTxfd/0ckhWr+Y7fm+jxI1ODCCxcsf5AtrJNGfukubnv650tJ+wMMoWwUrKvTdF/VL2HSK
3l/05P5bF+U+sH3XBe4sxen9l/ZYHPX0Ny5rxLDzDTIdi38VotoXbpnv+V9NAcGVPlmtMJ2hr/2I
k+rQfLBZ5XrcTjYHWayCnUcUcaR/EpbbPsMaqI3ay2jK5kOHHSE6pWL67MfNDam+RtMrui3xKP6Z
r5Mail/F5VTTLHcxyd1ji4VuPFOdCaVfwgjuWubvcEDtKUTz+SyI3PhhVp63j1UGGiSnvwh49vv7
b/L0iBsKZj4dypQaKzu2+MvP1+pUKGr27FDx07E1ch2UdLz4ljvQ29hSqfv31zu5UFxj+GAIkJAx
aYOJ3BoAfou5kWwiD5V362CMPwgYp7SeJ6aMdQjx7izLZ27wP9yhxqxZGdcXz2mLV8WVC0uBTr/p
jroT1d6j3423y4x4UqfbjevU0w7hx/KDzXG6Qw2rOlQB5EaOoBg+DWTGm3MgnxhPGM8wN8yhyjm3
bsawZF+LqpnPUR+zrMPU2lXHuB5Uwybpmft88PDq9Q/xBfonklvV4YXrk4BRCIA9DcSvI16AYrxi
yhZ19znA8pw73O3bL7q3XTjGPe2+LfrbE+bgwdBN86M3xE571TFuFZ/p6zq0R1A3FvHXUa22SMB6
kf+8SQD6pfc18iDBVjBV83+0GhXQnQ14nxAU9Y24r1CQjTZh0aIrgjtoDpzZuF1EmlbNSAaRvle2
OLToFOHglOuJiemclNZagcYiPo593g94dcbg7DeQpazwUY2ITj8loOyzT+TXaCNOKGT38gyjEJMf
3t+zr84IlbnvKMW29QS160kCKoHsxUEMQMltC0ajaTC6Z8wWkeaRS/WTjor54KOtm+P3wMLeZ5wm
pM3/DOHtJLCkLTxybOfyoxin7g7h3urB+F74wSqniTVncV2GolramCF69hrafzuLFVIyCcjz/AhS
A8tuWoaHRqsQGg2TmIDx3cHKEXzE6z26CSt5g1C6d+FFc/pBknmSWK+/g3rSARtj03rx5UkMmlKF
9ia2D8fQ1+OTrrP4vMCB/FjguTicWbgV4UhfVsd0qOuP3sG6/U9etaQn5dIn8Cgu/ulp/fYObFQC
yyq2iyOk2lWwOllucjSVduO6CyfYHQfAPh57N013AlTyJqMh8+n9/fU6Jq6VjWJz0TnT9GRffgfm
8SZx6ccdl9lGUwtcKLp4EHAPfoBc9ftrvbGXJdg2wa0JoJeg8HKtYSx7D/t5vvkCURHB1cm9ViaY
nfMwGcNn0P34OvzxknxcD/VG8iijTq+YpI2mKsqj6NhqTJD00F7CJQRf3wMwcySeJ+8v99a2RhWa
Oon8gLh/2gJuRDp3TMWi4+hmXKhT2hDpAsLINKXniE/0W5gDKH/MSXUVBkwJZtOhLt3UPz74Iaep
EftaE/npRwsOMRfey3dN65JnxIzlGDEiJm6QYCPYi0rPD5iKiE6nZnZRVmZ8BPg4y3GTZ+xdrx5i
wyMGGDK7SgtTPEiwHMHGM218jb035go4DssfKJ/OYvf+L36V0fCLHeG59M1JwV0jTtLdQU/AHpow
PyJFK5fDOHmTOcI2mtIvGk/d5azGV019m1rghhtKQBlv3ZI299liHCv8CdrO1jQuYV+Ai/abxbXO
mMk4atvYfigR2ScjTo5JjBPIzQKWaritbQ/JBF8gFtVu8qD31b4sdAN0CEQwIqfvP+Abu58CipyN
7rTrUvidfJG5FHBv2/iIdOaigFPjHKxDr31yFmnK646pw9/vr/hGbHP5+Ag2EVuUPG1eTG4i6YVb
6XGc/WGLxZMDZNWLj0lRxOeVku1Vq0IsJ6sweXp/5TcuEVchu0po5Q7h/nr5rG1mY5BVx8mRRjda
/BEeUBp0iJ/d/fk6niQH1jDxFGnwy3WUA1zfxq3kmCozHTp4kBt7Tj+6I944S2tzjVSK6EVX6+TL
AbhWY++n6bEzuvRuI4uOxW4EjvQgQ8nsccI7En+Jcgo++ID2GzcER5d5kqclrZfTMzFiasGb8+C8
KtLkoBDfcFrOoO6i4+S4IVpiMwJQkTegL4NewSbXo3fz/it+axNxRQiX/g+JpTw5lguoHb/TZXLE
RyqjxyfLiw595G1kbGubt9BbIVLpTSiX8eKPV153LhM1Zv9r+vPy4zaVVnNjBcmxclWzS0fkQGcg
51fTlLi/JiwBMeMIS+gnvhTVB3fzq2vRB1dMB10wzTNrr/Hl2uC7w9j0izy6sN42Jf/W3SID5AMT
kX9QBb3aXRhNMTK0mdUxKFDiZHc5AC+KthbyiMO2hDKHqxYje3+DCzrq+JWEOI92xJ+mlSQ766ok
YIDw6Xa8fL4mA1M/C+UdM/Q+LqmGUL7Ci+msWLr4omNA8cH7fH0xUgZRj3AHM7yllb6+hd9yHenl
3do8cYju4PuhMuLnniR/1y7WBekM1r6Ic56+KhB8jyBlQE2U5+WEzs37m+qNtw3KzaO3xOBCEYhf
/g7tJqkOwkAf2672L9oO+CUSEsVWN55aPbzFYwGV7IOnf3WGeHhFqqlJfgSdnJNwGAfIaE4iUMes
TdwIhG2/gGgZSavPfDLsI6KIKFh7Tu7tG/ClH3zrN/ayT4+Ajg1lL2nmyQlG5rnMfRnpo4Hl9WuV
e7/ohgF9dqC2yJi8/35f3XI8KsNLps+U2R7NmZP3K+yG6yRxjo5c6uQZ+Tpka1D3Lm9AaaWIZ4Qt
7IP313zrm64TIXsdsmnn9AEXi0smDwfSOkzioKjUyS6wSv/W4MdyEa5adEBk82T7/qpvvdZ/OgkO
aFaixEmhhHFRBZqj08dZ5Eogl9XiiJSEAa1aOwJZ+/5qb75X9Co5r2xaODMv32ueeX1iWYU+6oow
1GE6tmGMb5/H0fxdobZ4fH+5tx6OsoChLK01Zpjrn/92XHsYbjHqVAoliTnfdBJHMlSMrV2BdsEH
Fchbh4NeryJB8SjCTivc2q7HRTNjhnIY6I2G2YDacpGcF16hsF2bmyex9POW5ibKje8/5T8DyhcV
2NqcMYRC6jCyTnHymA3CCKFEqOGoUIbPDXjnpSo3SOZMDa59QNShxswtgYhdi7Eyxs2ag1snS7yX
S9LGKLIH8PnP+G8TRDzRAZzF+VKgSPEE3iKQHwAE3toEHioLhFI6sKhEvvwqQRcEYRNDEl4MsMQB
OCg6Gl6+LxKKG9yYrA/ez6s0jtdD4sNsETiyR3r+cr0FWH5VzyHq53nX/cTDE48vJ8g/yDDe2muG
YSIjRcen6DoNyZ2ZaiEafezKunvAAyq/7Drkp+J20R8E4tdL0YuiC0dg+meIefK9sU5wUFZKPTLi
QWyCqJO7vtaIUceD+iDqroHu5dZiKcXJIWkk2z8d8DShkxAYWu+IQYYE9N1aO0/G3Wcg4wP+gNLs
wNYH21lV/RZDteaDT/c6JrI8bZW1qGJg6598OoUKE4oUhX+cI7NcZZW+TiuUeGm7BWeZAogoI/QF
3j9Or08ya4I18tij5OOnxS9qkUU4zKuaBe27e7FM6Kx5o8KN0ytunBKP7XYcIGaX1o/3F369T9dE
jTvdtgFb2Obkfm3NWNU1+CBc4nNXX1e6RcEdPec6/fz+Qm/tn7WuX6s4itR/atjfwuKA2Fc9K+JF
NA7jUQJFvIrd6KkRvNr3V3pr+/Aa9drJFUBWTi7tNOpEPMvQHKuoscC0uR3eo3GTXNrjiKZdWtTD
XZp5+dexF8kvGhHqT0srsuY1Y6FV40o65yenkm5AZVn57B6RlFpuA/QLcVqijv7zGEOBSC5qOCmk
C6c4tSHxtOWhqHBM9NJgsesAQtqntBz/OMqwDvcn5YR0CGgne4SW7mKWynOPJNjmm6eX4hJyUUPl
KH6+/+leR2nSARiaEiggs3pzkgJ5OsLnnHN55O6wdoGw83Nmmc7nBQrGmhYVH3ypN46dTXZJoHE9
9bpCY+KzwsSJNBDI86/IKCVbTVd1w3Su/wpDI79AbLDfAi37aAr1xnGgSckwjBklUIzT8ruMMSDE
Os07Rn4BG8tizDV3WbrtRxNf/PlLpUPpUh/RQNSnny9KrOEf+uURCjHzrNC3ZgSpB8CnekB+xcLK
8P0F3wigPJYBOMlli07byVXhW+hUVVVCTLFDFJ4H59A7+J36sXKQP8EzeZLDB0u+tXEYrNMLZshI
zXmycahMxhqVNnX0B5S/Q3C0l1pCYRBeqZGdSf0PYsxbnw/UA+13l/yVi/Hl9Y5O9yJmVasjk1MA
B8AwkCRbsEkZzY/3X+YbAZpBLeU0A0vyLXEaTLp5qisxqONSOv6zPUTD1jhT+cERf+sgoPvh0Hry
V9iAfPk8LkitEt4SSauVPdV+bn3GoKDYhkNJZ8RpZbtBHvJb6TbTB9nyG3tFrjHakClrxzgnwRpN
/RTXQJJzG/RvcQYZ1v3clv6ztEFa6wl2RLPWfe+/0zd2i6RtwCW0YnwBRL18WoQkvKgaUso6WmMX
XZiGW+2XwWOPQMm2hqEZf5BSvLUg0ojClT7fEfHOlwuiVACNe6SKHbpWY2EeDwdZyOCAW1J27jvt
0/vP9wqPwTSG9iDwGGa2hJhTnJdImtmJ/V4dkfnpNk6YIHeDVMc2HkfICRP5wNkQK8Q3Bo1YZjk0
1+VK9Rk5y8g8RO34wQt/40qWdDCYFnFh0a45+coeooZZ2VfqiB81FHbVRKurSYuraDP61XkLj2GP
C312H2S1c4U+mvhoavbGgQWgQreGEsBodQr208FigrhvJP48Y3ARM1U/TnXT7qK6DD942De2NDkr
1+U6eQR1tv75b5kOWoLKQT1RHpPciEuoJsi09r37uaT2+TV7yf9wdp47biNp2z4iAszhr7LU7p62
x2HsP4QnMZNVzOTRv1f1fMBnUYKI3sViZ4FebKmKFZ5wh+m5tXr9+PiT31lhIHa0K8gHuXStxQq3
geP13ujYl1JHXRiZ86CbMatAz4WkKwjpASMy+BK1rSG2CMZ7T549xN3KzG1mtgjceU1B9ji0xFT7
/nrm6FCmyPiR9IDWjL4njXIA72Nzfv9pAknjUFZV7XrdXLwvVT6gyVcZpL2hRw8D/bhjJfCW1zN4
eVZJx/fx2t7bOwGXL7AV4krfWTwuuDAPeNrS+6o1o/h71Gz3Etq19lJBQFh5x+4MpRr+psrouS2W
ARB6fpFW27l90SmMb1F+HXHTbBF1jswYQfXH87pzKxF7gMdRaYdFaHD9uYIsnXtL8GgWwNU/Bz2Z
3AYWINZPFsYSeM8Gfrgy5J35Ua4lr+IQ8qQtOznwYlJeM9+8wODSP9SVI6gmNuj5uWidPp7dnRNB
4Y67RkXHYK0XT1qT4DQXpiHeU4bC6jjobwwEPwb8ymSG6G3143fNGtzDgLIBaeXkfHr8A+7cAzDl
fOqHnAb6EIs8ckpyr0xCAcESiLcGSd5SYDgEcBDfMEcDrSIQPNkWepYvV07InZoxty1EJ6DXJEKU
aK4/LUxm2cgqzomCHG+CLBgiPae7WELN+IPjKKb5KPYlcfYymEa6pZNt7v059v+xW8/dP16HO7eC
CxARmUjOKgXkxYfIRk0nk9azJwAKxj/sjGIr8tT5+HiUOxHM1SjW9Yx7VIk6JPuzJ0dPw50ZjDZe
JFG4af2i+kqf5NOciPrSJeUaqPveZ+Zh8ThJ9NK49a4HtkugnQHU9acBYpj9NNWIOXwOIsf4ndZv
/qMddYQBPSP3xpWY7c5ZgotBGEMNVTUM1d9/eWfSVjNdpCrTJ4Qg6pNfNuYxTQ2MNKJk7f2+7aYF
JLIEuoQUHjevv/iG7cDfLOw3nrw6t3F4gY+DlVBSFJhudKJrxRlLwS48RHhXYjY8ljzzJymhHc/4
WcMrOjz+2rdXF0hK2kuqKcCeWkbFBD3ZHE5F8ZQS9kt8S+sp2bJExsdJOMNvXVuucX1uV9siieKy
hK4Brn2J9oAbFTm6luKTG4/Fscz1ZC+dotkB+M9XJne7oyxAfZwVBUAjOF7sKHxjW6yPILelrmx+
xkZSou3JEUXXp2xhnsdmsdOnAB3Fx4t6Z4oKUMgLTi0BaNHiPehd0aWY24YXRKuQTKXUVTxjSVVW
W5FlAB8ej3Z7YFV1xiFbA8PtcU9eb18L5ipeKOBtkbr1X3Jk0fah6DCwwXkcPd2p69qtKRRynRJ3
+NfjwW+nqvqFNGeZr2cSRFwPXkHz8AZMMS9OUlDVy7tJaX/mL3mUyJXo4fb6U4kNSAIqigoptIjM
AEihYodJ0KUNJTVTJzePA/CV/bsnpOAfXPqEgCZP7PWEBs9EzxdP9cuE+fvrIBB0o8Mf7HtsKt+/
TxyHF02nSuMpisdi8bzEywVop+mCyFB5iOcCTWpUwCEqZ2vtvzvfiZxJ4ec5Rzyiiy2ZDqWGjYDV
X6bOS37i/ZW/lqmW77R5Tlf24/2hENXzXdU09xcriEOI0FG76pHprMZXJEXKk1nZ5R558TUctKH2
9nWgTKZtUbLTVWPRXII8oPbq8eCG/UW2beeiZOn02JyO4e+VLZ3veh0axygG1bapC4oYbsSTshOF
OZzMHDMablWBVS2mvI/30O2l6kDjUEgbwmrvppvgNz2WhkExoIcwFEdUZ+u9zAL8YQKfKwCt7/3j
8W7vOV4SUkJCNEYkErnes0WNV52Z4sCF2AGyGuYU7b0uzC4xYjIocYxHJELt8+Mx78xRBYOKAaVu
cmcRGHXAPMocfc6LhZrvHxqg5q+jjBHQRA7iYDSY5z0e786uIioI4PJCFVWcjOs5tsGItk6RdJcG
0ehLiTjymZL+fPK8xjj+D0MBaQcUQZp9QzMZciEk6LoW895cvrROFJ4tLcIXVA/7/2EorhlVxgeM
SPHmelY4gncoX6XtZeyT5tXXjOBIrGt8psbhryzgnU3iUXcGQkRtyoOXfT1UgsqG0KXHrOSI/LxW
B6fBw+HVi9PhuZYTYlVztZZN34l3qLW5FCuoJkLacBcTjIKm9r1Cry/VMINl2SF4EnIQdaxrfs61
AY2xl2Fr4q0aG1QykDNWKudWHv6NPotoXh9/2TubluCLhxlEj0tdR/39l0iv63LMl+sKMDhqv9PH
FvOD+FzWEk06shwNQdTODvPt40Hv7FxQnxCnFXuNg7pYeK+ZqDTMdnPxrGI8TpiBHRK0YE62hn7S
46HuzU+tM3loQHjpLeoGA1aLsW5MNY0MbErLOQn3pVGW5zZGrDLGdG1lvNvQg0ojFF/VilJ988WT
bHY9iWPs1JeACwCFfpjuE/YZJ1FWH7E9Sk6NchBD5qdZOTd3J0o0wPvMobmBWyBaWE4ansGXsXGS
z2yn4RXGiQNiOcuRVxT1/vHC3skDKVGrw0PsS7thGbenRBtCtoLmCcwsoGZphn96jsnZdhpa5Gaa
GsOSaEp8JCaLeSRlKqI/s1rLfvCTmpW793ZHcaKgGwHogdxNIeV6G8cTIufI0sxU3uQQ8WH7+SXo
Mzkd9cao1jbV7UdW55cLg8iLpHLZRe7jOp3sXOoXQ1YuKhkZ2vA7+EXWlwlF8c+BiwA3Zlhptqu7
TKxwi29vLfoCbz1s1daFFnc9VdBMxoTEkn6hSSK3XpOKH8ZQJ/9UpYa6TKAcjJ029X8+/tx3Fhg8
OiE1j6lJcL24tdJU8lMGzIIjA3E5O23938rCbHZ+1BQrO/neUFA+VWjLSHCJryfoN46MbYfy1FBl
1o/SG6cz4imIEOqI8D2elUp3roMl9EHYNOQIPoy1ZSEn4qlUOvvTJQJ/fKCZ6iDkXDqnHIDhCSte
4ACNFpy0VIyoTYhy/3j4OzP1cHPlc/IiOJSPFzNFlrdQRNNLUCBA35CMbAa8Sjaoy3UrIejt9QB4
G9irRckeat4yOGl0zSIEzeSlt5GWQeEIeUFcmw4Flkn4WNXJ4fHU7o0HKVWhOpA9IIG/nlpNFQjX
6lFcMGexzb1ZDoZ3jNCM/lYIDvJTzXGpVt6yO8sJzoAzCcoBQLBrXo8JEhZfwBhPyqi2WrTkcqds
XlvU8v4SQT3k76Te+rCgibosm5heHYnFaC0miToW3eWlCAZRHGepB8XBUkCw57aUlbGtqPiuXHP3
VhU8luq3KnGHt9jil9eamqDoc58qdIY/3A7R/wxXxQS7Llf8XWrBGtzh/nC+wqqoB3S5P41RWRAF
YXGppdU8u3MjDu1oFpCwZHEctGZNQ+CGbYDqsmsrwROFjXdga1x/wa4Meg9r4/mMl0xkBqe+JhzN
Nj4WJvkBFdjaf/IpVutfShuFJ+o/fitwCa9n1KG/d9gEGC/D7Pu4XLtmon3X0IUSB6tHtXev6TBw
jw3sgqjeRmOAKXYc1mn+anSph7B8pegBP/wAYNmnBgNg5N+SGPG4x8dCxeS/Xjj06MBuKegGHTuf
sPN6gpmFA+voTuFZ10EdpbzY29idiq+PR1leaywjWSZLSeUQZIW9CEL0qipjqODWGfeupj+JCd3d
bWHVLtreHSq4ZWTA7CscfxcDRNgP/jis3GzLncMvIObi39xZPFHW4kMaHbLI7ujb58nIqwivAQtz
VGyT46h7SVs978qNajLqKzfATVDC1cENx11Os94j5VQr88sBqSXWynMRmWfcmFqK4XIsh8+1Uw/R
gS5FObzOQzb4h1ALwvAgEF/BhywXWfQ8CHoU+xih/2QFHngT8PObCLcshW+GUwbl4/o3xZEbgTIW
0zkX0tlUUVQ/jXSmtw6koy1ekVgHwRTe+ph0UQPNoqPAr26tLnD7QRTKm6IYm49MbdloMoiPtASA
8Xlgv+w9nwFxiB8vntf+peNQvRLhLyMkNWdVU2GXU2HhQy7mbE84RhVmf47dYaxfsyLI4XbFE7o0
BwSi4wQPxBrobLzFQi+ZaBnjMLGyGZbPAb8BqB31HUPnviQgv/4NqP8nGJLY/Rm/QfNfd57yr3kd
5y91E69hRG6PNU0g7iyib57ZG1mEGdtEvRmcDqnB0sO4QzZ7lyz28PhY3/mGXIrkF0RhZBHL4m1Q
OCVIhqE/972YnuscejS6H/j85KO+8dEIXIkZ7nxEpWFDiPJfPWPxEYMUnmtpzN3Z4usNn/usIpvp
CgsuF9aRhZtfIAiaIXaTuFFvory19Y+PZ7yMdbkuyS4IBDnPbNsluMEVmYd2e9Sc2WQpfg+pXU75
AXIi5JtMeuiHlVrS4StaWBizr0lT3V6jvEI02g26P2yi5WViJ0ECgjgaz8VgpxfcYLrLPGB9O7aY
6DRaHu+SSms+1GVqHSwj0Vbi4DvD81bQF1ZVENTi1Kb79S7DyLgy7S4EeI22/yZqOghxs26GWA7p
tRMfkeSKBorLgML33piZNhjSIvr98Se43QSgDSGJEG7YEJ6XdLXYq8pRlXvPsxfCDuW0AcLu6TvN
cRb+xDQw2mVR3gWodrntGlf9dsfD8iGhoYYHtgXg+/USoM0nkLqZg/PYG/gF6U7xIZV+8dobSD9K
n1EfT/bOeLT/1VozJA2S5Y5H7raP09E7N5nEbLmyrB730xoqWyM0UoAmkitR5A2ehiIXs1O4XMXk
Ajh0PUVDWEUYci2erZZKzCsu7HNF/qFPtMk9GVrIWMq4opcBniZJiJ6nBGjyWPf1K/mu6yNKi/QF
gh9pGK9kmvdWI6At5ypyA3Dl5QbMkQmgZ89q4Etx0aLxMxLich/2evZcCC15d8xg0zBxoemBbQUQ
sYiNhjL1WoyhnHM0psUmbuGGVNHk7o3IGDeTDgf18ce+PV/A3qhgkMvDwiSEv1750WZdMayJLl2F
v8FmFiZWpbDjjZ9uFZYfZO+42H9Ndv8FWXgMiwI8TMrT499we8FxuTE+UHTgqcSF17+hcOkrh1YD
XGs0qlPX4CifJXGOcwMVkzJC9jDnfnpnd5ctR3dXAYkAMtMqWJwqAqGG7Y+QMy7kmgmlAw7Q0an6
DpfEvAnei0f9bzjEJxmWVHeJwytosVGgGKILin7BrqBjewwqrzwgL7CmsXH75KOBxEb1qcKrNtJi
ZobIBDZHpkYhXGvOgL20TVm42feZGHvldr4T1nEvg5qEjwf+gDzw+tOJ0MJg1Ohwc3Oc+WBlOHyW
bjRvhIGmeD0M9jYdkUtFZw7PdchIuPMG8eHx9rkzXxIJ5ukQ5FOJWoS7Ya5FuuiD4Nx2XXUYBuej
P83phxBAyu7xSHfuAuokvMVK9IILeXFNJXngzA7qNuee9Tj6RamLTW1hmLAt+7ze5lEBl/jxkLeT
Q9OHcJVaMBk987te4GS2EewfNCTVRsN8BgDhQNM35AlSWbuiN3HnY6pqHjUn1TlTTZzrscxoKIwI
c4XzLJrJ20vZ6P9QHzH+cPsMv5S0yFuEUlypb+ap059nW0u/YRJor1xJb5vmOj8kyyTcotWitFn0
RdkkLdoyGFA6xhMlgVumHMa16oJwuOd+nvGMGFH/DwtUxJWEzLENbKl9GnEtkR+cQc/kv6HUJufi
JpPmfhpwM8Vgpm4K66eXdm6Efc5gxbwVYZcU59GcRHcIjKFERTmpMRvapKaJ8SYegTjxbvDPSebv
OP/E+pc4wI5AHI1aNvHBsbMeBD3sBvO7jrfbX2hiYYboI+Xt7fMhjbJXv6wKfPYQyljTm7zdh7AE
CIk8VHTIZ5YLJKq5tWCUy/MoNB87edTFI9vTLgEofnAb+dfHe/D2fkbUWF2RdEYsnujF9yitymTZ
Wa2kEeER7/lP89COJ5okxaGZAPfqYziuBCG3+56wF8oMO55/Qoq93ouaZmOB7WYou+LwuEtqWmx6
6bgbHeLJ/r3TAztFfAWTDFwL1azroTC7LMpYK/LzKCfzq42hRbRrM78Zt6FnduNR9COA5bnmNl0Z
+TasVNczDz2QUur2SyRrEURFXeOjcXaRBRohqkc6UBQtwtOFPnJ28O0EQ0nZY+06c8Md3j1v+Odo
E9DOZJmXmVSkWbKmzDaenb6wEOv2vT1p8QikYcKKJffnj6WifT8e9M53DehO0GWjDss/F4vdgZtu
Kgubas8cY3nqS3iDJ92sYvSym/c/upSzedwpT9IHp3Z3/WWTCEOIyWj6sy51Z+82OIkT3gSbObXW
aj03Z4Q3EFiPx7kEeADs5nooDx3naazi9iwAXmKxmcs9BoDDyxjpxqVM8wyb1WwNYHqzmAqNogoZ
9BGB9y9jU4+anU1zrzm3YYQS/pxI58WTUyAQVRPRl8df7iZSRHYJPirQJdClClVwPcNkStO5xqvl
3DVDsMdUNnspBhFsInTL9hPUxd2UETv6Xak8vKW98vbevk4qAwNyCU3cZrO+/f2XTDBLwEjhgCTP
lQU9HpH84GiXQ44G9VzHv8EYy7cTLSibX4Df+A6rYmniNJKuocduF119amr6tBJUn23xImdBhcGy
b9TnYraQnmg7BzMEfMI3OTq3nx+vudqgVy+hAh4GVEjpkJODLFH1nWOivlm19dmZLGCtJW6a6QYR
vwyzVW6Wgx3L0Fg5offGBGBOnEN/jWRkEU5FNrIatRvKs2wcEZ9EYcTjF7fW8LuuqHF88rysf28P
iHSHDJCg1aFoi5DnYk1DLx+1rHMkVaqu+seFT7V158j9MnUIezxe0tvqKGPxcLKRiaxUlnW9j0Wa
hK5TdFC5+cJpR6NWlHm0zeu2of6ohZNxsmIzKPa+EMEXR6+Es4+zxGw+aTibhummsWTVHh7/qjuL
TlgJCAsIPCXDpeYYCi5ti+l1cU6xevsGPrH/QaIfaxswfP2Rmn/UvP8zU5ElzaSFqzpvi88sytnx
tMoqzl1eyIZG9Wgkuxi/tvlHaGf2V6vFSHIlwnxjTC72M3sK2jEMCrb08uzo2WAlDi2I85zLvPA2
MwcnEVsHD8MJyRTVgjDjXEzxxbJwL/roumU6HKRDpedlkiYaOq0zDdVfBr471lY4Rhu9eS+m+P10
LuUQpC71oNsPcRAgRIcr2OBsYoGJ2WfdG8f6JGdXtCtJ0J1vp6RyiSHoZaBIoJ6GXy6muLIarxxl
DkS3Sk6l5pinTKvHvSmcL8KP05VSukqpFmtI7dOGBsJ3A766uIdFUVSGSNLmrNPqu2Rj2zyV3rTW
o3HUMVgMA9UPHAVPGi/1UiCxjgOkq2Y5nDFi6b0zJYESjWMdw5GD9D363aEGsN/djRq+CZ8lcqrG
JSJWQ2Pawpz1ezZjPvJKvXAIvw5GHMS/pTaOcNPOCUqLXqjWRbj/ZcTlW4xvR4FNG1aa7tkZRu50
uKE+OvGTzK29k2RhewRyT48vUOLlm7IuJaxA0AfmKRF2b2AQLTxnk8355H1E9VZHjyfMg/lHW+Fe
iy8mRl9/lpqhx/siNG3xEgdGkuxzujbDNmnwCdrlvpzHr7ltIzCTmGb/L44UxfQyl0bbPeVTrFmo
2FrxbCSbKS5L7VIHEo2hjWGiq5FtgHg4wQs6iKG/He0JY6LHF8RNqIhAHFAA+MFUJlAwWdRIzEbT
lQop88VluPhTw6C98faF7w9p+0GMThopyaFcf5nTomh4Cb0ECYbHv+HOywejluuC7U5es8xFgdaw
DuQ95xa93/HUCHPEQTyKk3wLh6f55/FoNzNWqGWqJapTr4RpFvscGjviZ7TPEcB002o6VOZgK1c9
YOk4/Y1J9k8ro7QzdlpcF2JHF9qQ/z7+CXcmDE6cmUKXdkl+1N9/OdnaUOfgoydJdWMsv1lwPL7V
WOFgxorhy/8wFBBNyEKEFXQur4cKysKb3KSsz5jXVmG/xZbNE7sE47jmj7FOO/u9TQUIdKT44IWU
3qG7LBINnUxFDnH5jEtd81zUmNRBuT3nRt094wWLvFNmOivX/22MrHA5bB91+XOzLL6onSJ6hFkW
brX1VHY7s2vNeutqdvGljxptW7sVdvMYjf1859IqMpvSBudhpaR6q2XpunSAPRdkXWk/e7hxXxK6
r/hstmvBxc1T8DaUR5BK6xVF/MVTUKdx2CDj4Z6aWJM/7SaY6z32n9mrWbTWubDmfuVauDsgL4/S
oQdfsmzvWVXc0DXQ3JNrz3+GKHI/D7iI7Qx//rsw9eTL45W8jcGBU/PqUDDlG1KhUW/TLwcCw5wZ
20vPPlW6ln00Okf/bndENPs0K10EHcuywr85HdrwbGpea2z0EJ2sHZa45v7xT7k5mgrpD4IABU3C
JmTKrn9J0DV04hLcV4e5gXNvxfrRdJry2AOpOb97KEexvFRbU+3cxdHECRdve2QlTyPNuYoCUZxb
7u8YT3vmTxPZ6vr18Xg3Fx+lHaX7o4hAeBv4i02U0vycRl3rjm7qDvumcOM/pxZvKapM9TG2Bbxt
v42ebFskKzmWeRNbsHNxGQDLQy0XjYHF0Hk5+zX6Nu0x9hokILk3KHwM+DBrVij2GLyJHWxX9H0M
rz3EwsBBU4Z0AHPMGLHKSc5uV+EuZyMmSp+92KGHh3hYIapzjuAzqVkgsUDtO+ejI4borA84H+Zh
bb7YRuqt3DY3R0PNBbsr6Od0o8lmrndIAugjsjFBPLJa7lMspTznlZ5uU9whDticJSvb5IZ0QAiE
0IXPq6VYkVSTrgckHHDLQaTNMbLtWBymsorpCFthlyNxOc/SjH4fEfHsLrUXZtFvHej7nFgBbMgH
H/cO/XMwxr52xGyTYttGQ0/JXsvt3sKEq6jOJb2i2KMUAegvOYtjo6Ed7LRjVx8b/BsuRjOZm7qO
600jE9zeidZ+lhSB9/o8WM9jFZJmovqwayUKv4VI06PR6f7OsCMcquI4/Ygtt31oHEfumrnKzsj9
Zx/wJMQaFAnlL0ErzEMmnWxH2dU4ibhxNw5mqwcQENoJE+FpZf+qnOVmdlzwfAMyGsoEiy9g+GgI
VVp9LCKv3MG2yj+8uYhXojZ3Yda1z6PviJ3edu0HYql4ZQfc3ElqcSk4QYelY37zhme1URraGDfH
oprAn8rEP8a1nLe9a61lUrd3BEhTugIWAQPJwFIb2oDyNwrXSs+y0IO63xlZ6oWHwanH9GDNVVi9
+KabWj/CKC5nEPUUANeK0DevuYf0CG8OZ4sogv+8XuzEyQY9p+1/llk+PsVR1WxxE22enaGQl8bl
oGvtPJ8e3413B2XCIMjUtb9EIwyIxta+G2XnoDbbPtnCq3XSraW3cczuk/P8V2aaRZpty8yumzUB
8psPjBYQu0u1R4AAI095PeVpqIVZGXp40gbkwDoHe5Oi97I9laZsZSvfDkUtkR4eV4mrSEyLrRyT
zrhJMQWnqnHzE0VE8yOCGh7Qh2TcP17Tm4tSUZF4SRXAxPEQVLmeVTThiqx7YXDi5zT7CLX6k9+b
7tNsTl/rzMxW2jv3hkO3gR4akYkOR/F6uGys8GCKoZnklFP3upIDytFTO2kx1lma8NZAX28Mll9u
BRgItLJoohHD8y/gWNcDQn3TQ9satA/2aKOpGcpKDh8KHGmyQ9z1vqSAWHhRsaGgFtWb2tNF+Qce
wIN+zHCNdJ/8wdYRlcXABH3ZlAbCgSC2m78L0tJ/SSqxbk1nBwDzTAKb7m03c6ejAzRgbnb4UWUf
xiHT3YMxiizeBBgCyG3YjuOEGdYcjtpLAJn5FZESuzulExzGLarc9DzsEJTDyUuFM+5mUMrRMWlD
ryAJL4zZWgN9LC4UWIZAPVS3DUCmghktHobewYqe2k/0Qc+t8FjX9de+ddzPVjh6W8+GQ5f2HjDN
qV+rfC1OtJJmAswFoAAdFbSElwqZBjnkW2UZtbIIXQ3d+AnjRoMY15pnI7aHk9L2ODze8XfGRJOT
O9pSGx+I3PWOwEA5Ec7syw9j5LunKEG+oOyE/1Sn9oR+d5TtQJOt1o3VEl7tQ+qaXB5IQVDgQ35v
scTdoByoc3t+Eo0Er0sPz/rU9/5sYt7T5hWtNGOK/67qcPhDZpqF03LV5PYWCXH3U4TvMaIOKdz7
rZRu02wmdENfbCnL+hAWsec9RyLyvzpzbUbfqrTQ8pbrGIAawul5bOFdXsSTfK1a1kNsggjP5Rek
s9p010+t53/WceAtd1KvWvHR8sVsfK2Hqi8+eFiKZVRWwimrtmUOvhoJ8zno2I5KQj5CJrDG0QLT
hwEk5ScKfGh4bHXpCjA7nghGuTOipqx3Ha5ET00Dqe1AXTD71gvk6jY0z4czwvSzvk94O38bu7H/
O8Pi7Z9qdty1ftvi6kFmlghe7TMw4m/f4vq7B7RLmhFy6pPo6umTI+bqj9bs6ifXop0ZKDG7x/ts
cYnzPtGXUcm8kuqC67bYZ4WFEpA5ivSlavToUNlp/jTPMSSHGvW1dw5Fp45ThHwxeSe19EW0O2eh
LGHThh8kmeDvej3CmnPj9ns+jmushrdi9K8bGawHYgXsYw4RivjL4KMljtNRZRBPui3bAOxDGebH
MB6NT53dCv0TqireH0PjmxG0NmEYB5Fqpb5DQrOodslki2xTz5VvvaTx4B2EDuFtQ4zsmYfWLfzs
ZE2VzFaO/M39plAUKPlx2uFG3HD+56ii/it760lW9vQdDIG49L2F9btu5XuqIeZ+MsufWlqLlcKO
WvhfF4uMUdEwKD5AEANFtvgwZda4xVBy6kGv9E8DNr/PQ+vKlektIl9leUUVAFlwPj3WdMvIhPfI
jau4HJ4yX/b7wq7mnTdrf0qRFydDOO1r1CXJYUpmSJaeSFc23+25UsBu0gp2uQI3LQo76YRbbTCb
/ZM9zBNiHPhGb/vMd47ozUaHsq7ctVLkvfkqqSBlI6q6reoX/VKIGKdyrrSSuBM3eMzJTX8AIWPl
IyRR9C4jmevNZiza6Tc9wtGnn4K1/XRztNHWUWEoJSvavTdnQDOQ14f1ZTw1ztzvtMx1NyQm/7Zz
sMbivjNV2gqcaSRuGHMJVGthMmZl3rVPsRZJrC9ofOjYN++mHqpLBlDzYOh9/VKO3vdgdNcyxrcy
62L/qnsTlh08eh3djOuVbiojbKc2bZ9kUJdfZTRqcg/yOg5/tyxcEzagQOw/PWOu003f2n21aYPO
DpA7NUNrox5g43NEh6k/ya7t5c7unOzi16b2jZclqPZFqwDFQYtJmGskUQigqsYsw8OhnF4QlfZ0
7xV996ddunq2Reim+oi0qJkddHuaBBrDXV0c3TE23G3XjuE7O+zMnN1MwI8hoiKz35BIdGN0DFnr
Tw5+accCoc5N74X9C62BYfP4Br89RCAxFddPOepBN1pcFHXTG85EYfup8vp/S0kmHQ6R/cZmTzeO
0Ku/Ho93EwRxfSOVx5kFq4/CzSKZCcHMDZjjIt+Ym/a/I34/+84fgujgJNaz10XlF1PMyUq9culY
q7YS7y+AZmqyNNGXFURvssKkrgL7yUFSeSdKOzoHWfE39jpgqjBS2jqtLJ4NYWjD1lNiwPM8eRsA
4OJH6Q/+x9rM56Ml4jUVkWVp8+2H8a7hAER44KCxdr3PC7rC1SQ068mO/PGSEuJvKhPB78HNks+D
IYdvpNyvvls7v8WEiB/CxHG+PP4it3cKLxRdfoAc6AqyPNc/gXVIc9zX3adQdvM+xvblHHWDv4/G
ZF55L+58fHAcb8BfhLP4/NdDRU7v25FBcmOFGeUeBD1PnT2mWylQwtBR3//haxjHPp7f7Q4HHAOY
n/oY9X8i/utBqyAegplb7qkIjBrRV+PnNIXJiw1T+jQlqbVSALwzR1hmqhaD0tttA6mGXRaOECSQ
7HbSpybs7U0C2ghtuVwe5s75uww4X++bIqERIT70NrQCWd+l17tZoCXgTpCbEv7P049ll/nGroHJ
9KeIYyFe4So472w6KKtWACkENUoDDFCD2la/vIWzPzp9707yKcn6/E9cUPxip9WteA7StGsOQdhP
P947S14+BZ/QuayUyO71iN6oNfk0hlhJ9rJ6NptZP9GhqL+hK9mhxWiticu/sZ1/fYTUFMlKKRZg
WIgk1+JwZoUvDer9zRP/o4rCuGW3BXrFg/bD0lJbbOAzQu6rUm98lVnm2BsNqcTgWBfe8MXPzShD
WgG3ulPrAy2AnY4km5w64xsvm/FO1pf6HCBMEM9CxQt827JpSIzbm1WB82cEoD4i1TeSdhf5MBzO
VY3/1sZFmfSLOwttO5jd/O3dnwYQPRVvgAikOcvAyHdKymBcV0+aFw3Gfmy1tN8FnQji53Go9H2K
LXr47k2PpC05PAOyLwD2XW8HZbpdhJ6DgdmUV1/HgdwqsXr3R5KYob5JfK359HiSy4uSqMFD802B
UVU1exkSNbZLoGBq05Oi5J5yGv2HOgC12eXNfHw81PLOUkO9OSyhYwUYagmxE2FgNuiUjE+DMKy9
tO1qW02BfozK6K+Z8ufKnXVvZkR5kOeAs6uO//VSKijJYMGIfyoR24y3NUT8bjfEdvvDEcl7hT49
WmhqfiC+Fa4AxZ7r0fpgSmwfhPcxH+cBD4Di2wBBeNcj5fch6zt75fFfRrIMx9FQfAs03xEFXwxH
+Iebai/r49Bp9UvUpDEYYl0eiBJK2jI47YwuxVWjtPOjF4TT5vGnfMtLf71F1PgApqEYUUHGkndx
UfpEbgPgWnmsjCGGe5taQfHSdn7QbsCZ5TDHzEQcR4Gh5iYqS4tWn4aU0amA+/S7IqfFqFyKMttI
UfiwcRpz+Ogbmf9NanVjbkIUX3/Xm0Art2WhjbS2oST6W4yz832Uom0Kck+OP4eqmPZThJLgNvZE
8eXxJK/XGA0bJUeJTjeYHRSwCGWuP2lp5K3p0+c6TKObnUKzMC+TNqR7i3JOuxs0TSD9lpTHcnLE
9yjT17TJF/C6/34Axa23PhiB5VIN3XNkEGUgCw8WVY5DacLxTY1Z/xSDLd7hxzw/j6bv/NaaRX+u
jSbaS/Cku9TVxEq0cZ3x//dD6GCSmynWHpWK65UoZNxpwezrB7cNafRTE0OxMkKvt5NNdwmFIV9l
50UH2CP2yqWhQvX/v9G4KVQRlbiKWrBqUizz4RkbcNAUsXnMPDf6nIVz+KEhoVnZz9d3xdsoiAfx
ENMfIMp5+xK/vPt5Us16Z8/W0c2nYNf3VXE2JrPeBWm4VvK5vgX/31CEbeQndKVvDIVCIFuVF9vW
MfE687dEa3m7amP8Hkajf5jncC1SvJkanQFyLnCQcJfR91oknb7Wt0FNLe9Y9036MqbJv4gpt88D
pZbt4/Oy6NoyNTUUfSzkgriZoLpebxPDaSbKvp15lCiZ/s47lkJC9+aTlVk1BWEQzbpd9iezrzXE
NGbvlJduTVtUq/e+NcGW95E9ffybFl3at99EvKQ8GgAdUT1cpIJORFyBH6N5rJ22fZ27LtwZmu9v
0Ewwjnqb/p0VscCFtqu/hpXhbiIn9p91P8k+uyU2U05shofaT92DLGHIYtnqnCcXK3jTS5MXrw3E
UertHyl2gicnRtgqGRC2rmFbHvvILyA0K+tKBBH2pdvJj48nd7OV0HKlDAtUhdhIWYhcr3eY+Fbp
t5Z5hG1jUA1swOuZwwd4xvgW8N6v3ALXScB/S0mcAOiIHEABx6+Hq9x5hNxsWcd5snXSasN84omS
2wyO6aXNZZZsUsH9+HiSy7uHTcUh4amDDsB/XcqbZTF8E+gr1lFwPi+xASomteJw43li+l23Eu0p
bmbzHGrNWrdref9TYoTpAJ+ES1QR5BfLazlhDQZ2ik45SdEO7GJ/sFLsCdGccjau6H8UlV4eGteT
p6yz1jShbz8uCcFbs41+4v9xdqa9cSNbmv4rjfudt7kvje4GhsxdSkmWF9n+QshLcWdwDS6/fh6q
7kw7KUM5HhSqCkZaOhnBYMSJc96FW9AquqyssgHHlh1mD0foSjhiKywjPmcueRqKYNeq3qt4tO4W
14Ylf6EiDedulVHko4nUTVTBRTIqVFB2Q6aQmxVcXV0PveVxRmWVu4M8vP14X4el9kc1iCyGRQVf
7nJRNU6CqLPdaIciNBRMJl01wLv9h1kP4y6Zo2sgr9UzZZSEoyjEUMntyeovw0Gr6CMTResDzmfN
pvWcfpsJaTwZZRJ/tRSvO2Sja2+YadUveOLHt0e7Wswv4VGqW+j38INpml2Gt/Gj6ic0Dg45B/up
zxzsxBNl2NdVep8UnbrNk+zLQpfcvR139eoucalRLBsFR8Gi4nIZNyrVxGsjUzvkdZg8udheBmY2
RA8Irun72SDBos1cXMlRfxsUUh2AQYitpFCXQfUEHT7XK/TD2FjGTilsF2EdjgOzjSH+c6Hb1J1W
XNkufvOAUWxBKpdLNbyLNYI8Al1sz4WpH2LAbHtsF0M/1bR6b6TIOdhcrwIv7NtDKIS1gQuk//X2
RL9ezrQmNIP7PCw0yD2rMQ/ozerJ7FiHJof+lfdWEejOkO7d2Er9WY3/zJ4QZUA4PKxm1DuMpbi6
1kWZEt3IhjqzD6k7uoEtXPcuBjRS+nON6GXw54NDCodKBXZHi+rL5QNFxahUZtnbh4w1fMCaubnT
hwUiOZjDp4IXZ/92vBXH4e/RQSaEzkFjG5TiatnWYh5J1hLnMFMl9+vUmG+rYSje6yJsfL3RjH0T
2+Vez03M5EBG7icOQT/l7rqXRTffpqEuH9sUd3duROLBqMrioXNgpdBJiwNuqEUSNCq50RBGQ/Fn
OeXyaOghocLA/wGDrLnUFJylIcLUPjjaUDxYfWEFhoYocN0gyfn2RL3eVti2acaaKmcW9Dz98sHM
MtTK1pFYfQs3PXg6HBwN2MvD0NpAHaD8BiJP3F1SIxX5duRVdvkySGhzC3gUbDlL4zKy3XJKxq5w
Dhi3WJ9njy/g10aNZk2paR/ejvWbd8v8NdYyC78k6ZWMc5zDO+fgRBqu3w60+Mnp7ZMNayFoTOlc
OZpWUhosv4UKv7BQ0PqB+LjW3kzmqrdDuvwHjqb+UankQ6n12UZv4+7D0Hjxj9pLb/S+so4SwRIf
02YaSEvxpMuU+kry9WqiQZaD+CaB57S0X0n7ORLraxWK8mF0FDtIG2mdYIaeY6813r89za8jwfEk
Y0ZfgT4Nu8vlNAN1g/9M7n6cPKQblHRWtkPl6Mck0+0r63b9RI1FqwLICpO7NMXWG0rvdrOoS087
6nZd3JRd/Ky41Y8kH4tHrVCnK0fDemBE48R94T0iY8b963Jgfe+ESpkY5tFelCma1ktvvRKDSGVu
tN3bc7g++ghFbZUe8oI6owG1WqqymRrpjCyMRG0nv5o6e1kTc1B0obaNJ+NbU5jOn90GOACISbXc
XOrl9OZXu7M1pbRxzdY6xuj/73S6jRt8TMsgsZtk281U294e4/qkXeLRWlsUPNmeES28nM42x2Kg
pDZ1jNy23vQIzwTqCFhxo/S2Ghi2rdxJBUl8dSy8GU6g5H19+xv8ZvkQXqOlSH4MxXKVIouisnrP
HawjLm7KrpSNvpWdph9Vr6qDOnLqK+fR8vt+qUW8zDDDRVZlWa+v1DHUsHR6OVrEi+vxXaG2KKyE
DVZgbw/rN+uUYguAfFAIwKDXGgFmWel2Ro3nKEbxUW0GeYvo3fRTJo57rcD+uxn8NdRqBm00fqsu
S+xjarjRTQMM89GEjhDQqw93Ma/Lpz8fGvcMBscWxl1y9QpSXYLc1wzQVmpqVnknijuHk2qzcC/+
cBtblidFdJBp4COJtjoTU3UoQxfgxNENZZb6oR25QUTPyPGlXZZXUt3fPTLOeVTGqVaRGS2f/3I0
FVFrGrkaI7qEG8U+yg3l3OuUCjJAsH8cCvfrFydjNujlDnMZapqM3kqb2DlqSfEjz43pTk3n2q/C
avzjGaQvsOQUvFvLVWk1qF4Obiuc3jnSQYjvYeUb2KQMi6ghsiVvr4vX+yWhKEItJy54qHWBMeth
pYWR4RwNvT/Z+eLO7A4dQDgXUJyDCoAR2/PHt2O+fmYeLWrANlynNKqrq/1r6mdTb9w5PHZRo4ME
LVH8rMz0CEj0mvLay1Xncueglbl06mlj0tZZX65NOaJ9lWvKMbVl5LegBH7gtyRvm374lKP5dlRy
29hBXDY2RVUvlLWm3lvIzW6mMNZPchi7Qzlm5kFPW+OozdlDPc5gLus8QtLeNQI6iM1nC3vAwILf
uLNzFOUUxY62tpXaP7J0sM/IUWXbyjSHs2IOzrEci/Egq9bbWA121kPqXPOxe71detDs6WWRHHK/
X/eyilCOY0s6dCJxsDdT2UQPjpkZVyp866ojuzJhQPQskj60XtZVckOLcmsyxwhbRq/YO3neBu2c
y8dEmSZ/SAt5V9U0Khz0zB5rM0kD8vEhDmZbB1cPx6mnqaxjX//HqwvwASgfSg3LgWxcvqbCLlrS
8l45gkEdT3mMtOCUlhZ1st76/wrFbreoDNAwX72nImta0xKTcrQ4ju8guCNtDcjpFMnyz/ymqUPZ
C6wDDCaNAHDn6wpvPndNhshKcnJkC1cpVfSjF7eq78StcjRcKHqmiTzVH04lQYHS02KjcsNhv9rx
4PyxcRhjekLYrN0nvdXuDTeR+9JMr53w65bLywAJgRYzCxZnitWmEGZDK6ywzE6TUc7d1jPmaGu4
Ip2Q1XVRnO3adMT7Xc8SDyuexnu2W5l0XLyL+TtgnPLPTPb+nvClL8s9hN4iUOfLZeQo8HtiO0xP
Sicw4xnt8TzoYxeMbVFeIcO/ygWY5l9DrfLHPpfWZI1uiqya2/tNrJXbKTbiDQviWxTRR337qa6A
CP8aGsQP2ohwAtn3L4fmTQV1+xopRNkLKygVITZRFldbfZwnqANldDtYwGis0nF2k2L0kByUGYg0
ghF6qpX3HupCH6ZIVijfcC8SVR79aUbNjDhs1whJsNyh9Vx+w9ApKy010JvhBCru0956GnUt+pIT
c+eZubgm3bj8votTgniAMniDae4ux8VlPEx1ogEfgAyTGVnu0nJu7tKyR5WldBQfxYZa8Qc9roOZ
xLH0R7NNb2yM8K5kua/OxQWFSXVySe4XjZrVcwGQBQ+ocrNTrwLHnCN4i2gEFDuLd/xPrxBLKOr6
GrwRbpxrx5mmEzIVWP+dqizX76Iid3wMfNNtrDnDeQxrO3DxX3iI7Vi9CSO8xd5egr9Z8Qvji7Nj
6Q1hsHE53yMygqIb6vxUanLcua0an0SqtttqEtN7i47mlXgrYNzLkuf5ArdwDKACr1ThxmEO56qQ
+Unao8GqygZwK3NX+4OHkxr/ja1ghmMQBXPe64EYUefhTbhmufjq5sa0g+7hsKQovNSmLscdVo0n
AR/nJ2d0xvcj0LZdhFPbycz7T3wyPBmKlwf21CaB3eEI9KfnFeEXx0cSPnNpJq8WWDfX0RRWc34y
+zykUNS6d61dJSeAE9fMAF/llSQeoP/IuGim8M8qVCWh5svRK05KHbOpwNT4KAWeE4qL7B/Sb4He
J9k1meNXdSMQeeDT6SODp2HXeAXO01QAxZrXnkbhuIGaIufYwnGHHBUL4FQlYi0FfEO19/KtNIx+
jwyO+w6KuPXkSPNqW3a9rZCFLA5S3PPwrNG4oVw+7tFTihK1xfGgmGgM+zUgjUNOWz1gvVXokMzF
XcI8HKdKml9o9Nf7uAuVw5+9axRBlwolxDEaaugFrdac26SWGATctN7wxjsN2wHfckR8g+7HeDM6
9bXC+PrJU0ziNgmEY4FuwdBdJQ1YKJN4lZZ28szS2pgwBzaG3pCE6aryUKBigMpwae/fHuSynH7Z
wMkZFnVJeCNkYuzhawkBC33dPoTAfRtXtULC7sQPSqdKpOl7MxCdtA6jwBxEIfW88k6thvsSmRsU
9bqlLo8m0+oZjxGFoQlinpZZ6klEnrvHmxDJUifvPpZWgwg8x9yVoKsEn6A8SNjZlO6WLXRdqEjR
DIkpuBTnFqzQJpNauEuH5g8bk0sUXiiasNxDF2bdauVYrdN2XjkXZ1RJ+kOsdoYfdWN8blp1DjJt
Vo5vP8TV+fcSjxoF4tDcrklLVul0AdpniKypOOeuk25s5u7QjB3e47N+rcf7Agy/XDAsULDDtJk5
F8gyLh9bH7dti+1ueYbljuhyC0TtXd7kNpZdrQnzNwPH1aX5HkM9SGJVWxxxIFDfa3Abz+BhW/AJ
JqrGBhWcqHLtT71A39CBlW5swmLStm/PzPr8WqYG3KjO8/Do80OOuvy6QMxnBWZ7caZ/YjhB0sDV
1Vol2WdD94EbgfHASOsPldl4Z6TPDB8Dau1K3vibxwMyklODvgzZmbnazUpRpV0au8VZRLT6aIyH
juMXA0qyoTqX1y6Xy3vz6gEtjixs57Tz1r5/U8dwnYloVjRPN5k1nTHG8v4qe6U+9fj+AVojM61S
76nznFANIosCCWK95aZAOnj39vyv8pW/p3/Zw2kukkKsRWXTxDQV/CiKc5yJyUWiSbkzk4YqgmHe
dJ4wn94Ot74MvcRDRBrsFd35peJ5+bi7QaNbrqjlGUBUSXUi1RDMj+zACU31NlFIVjrwcV9rtzU/
tiI1tiI3yqeSxOnKwvvdwDk4sP4B77gIalx+ETwdtUxPhvJcuuVnuy0FalezfUp0cHeD415ZYb9d
5r+GW+04Q49TnmUX5TmhkbwrR118Satp3kpez0CY8c+2nxR4rQiluGHeId8VXVME+P2IKbwtkKXF
9eJyxKWVgTQcJBtDU003RuSF72mPZlul6pQNXW2vuJKbvj5AUAGgfQBYCjQnq/YyoNEOS/PJLc9T
jjBtotbJZlyKFhLxq4PqIF5vI4+2eXuFvT4vCUp5hK4MLBGiXwZt7LTqKYaV5yapq/smxmktTOx+
P0zdA+roydYE7XLAf/6a+s5vA4PCWFCdjHhdmsrJUDRAXeU5zfOZOrStH1G2k4Ax7Gpv1TLzw7RT
fITMr+ETfjvPQJIdVCFpm6xvV02W0QiZInGOk35+nypVcdt0sQicpsC91Iyad0llX9MW/11QlDxQ
JCA/WfwILuc5HLUU4Za6PBe5p+3wUul/qLFHa3jIk6+jZ4W3WBgPV87R324fbJzcryCoLA5Ml1FH
eJQouIryXM3WmAWcn9O2rdP2sdWsv7Bvte/cVnmqoeuftVmbP2la220QOrjWT1kRpcgEObZ+/SKr
5Ah4gptNE0V/vUGkHmd35X3dW0gKVEPyAGg764KoVufnwsytHRCkeO8k3sQjEeIYhqLa0faNb3lw
10ouv3kuYKdhYvDecZ6uGQaVTYu1t4v4XGD3Eti9O20cqzG2WmMUKC5q0w71GPPKZvpq7ZNxLMr5
ADkWEa/1mx4qVVRkeNmcWxlHWG8BJffVXqidz/le3CmNNuykFXm73PHE49sv/KsBExsg0FIX5TaM
PtLlkiCtiFoul/E5cZzivasK6GHIpB/zcvicAFa4m7P8ym6+CrmAEuC4UxkGFsS2tkYhVWObGUNe
l/cVvl3JvgmhvuU+YFthiYD2odM9qGHX5ztP7yb73dvjXW3jBF9qv4vACVfQhdR7Od50jgvqR05/
L+pZ3HC5+0RKk27qsdV8pFXGKwn5Ohzp0CI8sqBAFu7belvrK2lbwrS6R/7dN/0UfxmsrNvUuJcd
QDMaD2+PbpX/g8qmOsRettSJFmL2altpUYgf06gyH6uyEpsWBap3UZ16H96O8npQF1HWECeAA1CU
jMR8bI053XpylEdB+/u+UwHkj9ScrxxK6wXz96hgqHBRXbRtl1H/0suzzKYoLLs1H+u8zDPfseQH
hVvfbnKd6CDq3LshWbp2yVlltX9PJXJHlAtA573ixkyZRde5G83HRFPxeEjg+NsdqGkjTZwr41un
Ny+x6F5TywfEBa1v9RI2wjFLzxjMRxXvvWDUyzQoUlQjbET1SNuncZuaNlJLvZsBTXeGfSYG5f3b
D3V9OPz9JWBhL8033tC1KSduBElpzzazLKs+KDW7DvAQQ//eENMGJeVoZ6dNusvREvkgkNIN9Fht
3tVwSYO3v8lvZv7FEILdSKP0uraEylp3MSZIrcfYjsqt1dfJSW9hv89CXBOG+c3KokGzXPO48lHe
XT7/ZWWBgK+0GdXXx35Ko2OJS/lfehGlm3KA6R+akxfY0GT/eE+Aykhhf7nDAGVal8DsKK8Bog3W
o64NdzE8e9/wFEApucxAaTljfY18vTpflidLXREvSpjuC9F+tSvg/Wakmd7bj7jQgSv10u7ojT2K
26Izz3OIbkQmBDCDEXWBtx/lSk3DXUIDX17eH65ri/3N5QSHQ9egma5Zj9UE1ze3a5TjTdTcQ+TY
d1OoDhuRRcnWcrA8omve74a4kIGDuS8K1Um+1Wddh2SEDRTdBCR6yko9tFFzDdJ+uQ5Y8Rz6VCVB
BsLqWfS+Lr+mlmZxzClp/6Akrno3lENz/SZM1Kb2NqFhAAOWZZfKT0UvIuvPXANeghN2IQ6TdQP4
Xh1J8WBQf8Wi8sdYOckuww7ixJzGmwwc+5Xb8/Kk/+fy/HcogKkoOuBUuADpL8dpptOUu8bo/ugS
0wsSFSj9oOcTRrhCe+hTpTjQ7tMq38WZzE9xVP2j05d66QsqFgIgJyHWqutX28q1sacAnv4UoyHc
w2DYlfm9cvUQ7Yc61obQV1BZmK+twmWV/TpsNjPyTd65FygWYL3LYetJXU6dWes/57ZQoK55sZ1t
0cOy66OTN5Vs6fFbav/egIzoPgAOVdO7qS3i1jf1ECA8Whzhtgu5YB/ffj8uT1K+EZw9GrdLNdx+
cTS6/GLN4HgyV1L1Z9rS0fFNQDfbrnUTc2O1Rf1ZTUjY/2h3pciNCADUUm5ZCxr7lRSAqyAiKB0r
/gu6K4Jo0zh8xONv9LWiiH+8Pbr1W/USakkVSCyXE3Q17XHX88LVU/IXSn+JcZt6rLIN7Cc3/6Dp
qfOATSTGfrxrjnXlib+KvKSVC/UT0B3IqLWXEYjMrg9nPcWQEmeSAFCse6xqxy4CWUEia1C42Nh6
06l/OrncmtEMBPyAq+JCIr98njLEmarwYvxQFYeevBJ1VlBFeQQVVET7t2f3clfnQaL5s5yQVGBo
DnJ/vYylsJExzLqJ/NSyw4MoC0AAuRj8qdKS+2F2zPvGTKXfoh94JYO/PKEJDfqWk2RZuYtwyLr/
38ySghg1KizQTXe6i7wp3BZcYu71ml7h28N8FWtB7mMYTFaysB3XQK42UXqwIGXIMPsw/TrbY6gE
5YIaKebWa6+cza+j2TSmeEMWwrDO+3E5qZmWUlqfsyGmmUv3xrftrPDbNPc8f+DguhLt1SPkKkRr
ACgc+xN0gWV7+CX9UGczmiM9t2NfjUx1IBrKpT7Gj6FJgyS3sgXnC2HBsyZxNibT/fz23K6Pg+U2
RMK39KEWRu26JYPkeJEb0ghjvxO0Ye4cozDKPeh06ezE6GEx1ogonbaa2rg/YhfHAV82bGpX3tb1
LsiFG6IEwC96kDSG1sspxmVsdrzBif3eMZJ9r+fdTSegc9m1U+KMNF8TlXi1PbB8wWLz8rAPUj1f
nbh4nDiNW0gYDKORFl+monrEVtj4KEpVD2YKXqeywdn27cl+9bAJCiqWsstSXqPde/mwddlHIyUt
gpZD1z7KIh63kZH2WzPPwyMF5P5dZBvDxiIPOrwd+mXZ/nIALnIJ1LeWdBoaKIX61bKWYcIZJAw1
9k1S+va9Wg/tuGnGYioD/mx+MOx4FIcxH/Uvdlck74xC78tnO9fkbYsq5OBbIps+WmqZaP7oFFN1
m6Sl+RmgvnXWnHZ8aPoYSnkSWYOyb+GYjl/ZB4fbToWQHHQdhLIHB6mK/u8N99+/j/8R/RQPf4+h
/e//5M/fBS7WSRR3qz/+9331s3zfNT9/dufn6j+XH/2/f/XyB//7nHxvRCv+6tZ/6+KH+P3/ir95
7p4v/rAtu6Sb3vU/UXmgppx3LwH4psvf/H/98N9+vvyWD1P187/+8V30Zbf8tigR5T/+9dHxx3/9
g53p33/97f/66O654Kf+1/yz+facpM/rH/n53Hb8rPrP5WqxGEPxvFGHJyEafi6fmOY/4U5Q/mMl
oIzzUgIsBfVMPtL+ydWa1iH9WUQhYJD8499a0S8fGe4/afmBkFhAGeDZXPMf/+erXTyi/3lk/1b2
xYNIyq7lF7PQ/2cxLhTrl/4FopzQJ6BkrZLtOYZ0NfWxunVmLEWUOlxs3Klz/TIh/4r6a5TV1eMl
zNKSgYsFaYz9ZXUWYzSvafC+tG0GSvw4OWa1tcsu8rnRDU+TYf4Y9AGkUqMX26otpwebwslhzLTs
2R7z7mzPkotgVyb2QVrZ4ubSSZ8W9rWU/HJbePma3D75HvSnOcfXbfgErYxWz0p9axlmu8dlq2z9
Yvaim74bf0ZxHp4TV8pNR/nuyumzwmn+KzQIaco1CyFq3RwvU21IJjfTtxj95o9D3nZPHXXPbWL0
DRpCDrgm0YXPRRilPq2VDunNuH0y+xRPBbvZarmcruyRv1kaKKyYLDW+1CKDcrlH0uVB4pL74nZq
dFCZo6JmFD2L4vvba+N3YdiAXwT9SNbW94G61brCbLtxK+KiOaYgjgLLGq4ZtP02Cu8LhT+OeYRR
Lwcj7KqsTbcet0k+ewFGx8rOVcNvbw/l8ih7eYZgW7ixQkwAb7sm7IR1NrhelkzwVBFfhK01oZ1X
iked2i0CvSFCqQDjtm8HvcwbCMoOwjG9cL9JQUl1L0emY2dbdjLUt0M+fK2wKniYXT32U6+Mvuqi
hAo+ZbgnFkYVeFJYn96O/mpel+jkCoDFF8jrut88z0o8IjKrb224exZGsw92KPvHt4OwHa63Ke5G
S5rLmb3kaGsJ8KjSBt7GNt3WQpk2uCwN59SOAGPORj77UxSlX0JvyramXjbnZjCi/awXJnvMnG/y
vv3pgQr9WqlTlgW1GuEvtBR9vka9Zh3y0Bpu4mzIT72bpFz5M4nCCiNywnms/cydUNfSqAr44dzb
X8JaDqhHZ2qLLWtrccymMtlKy6aQgie4tH2JNtXHvpmSbYP6wE3bWPm70aiHII0b+wsu4/M+TT2H
klae/uXUpvIB8M+0k/0gNxOPeQoyNuVtWtsSzJlTnvMmtQMDasPOQjTNN+r85xS11U+YDmeUKMNT
nyIQsR3UUGy5CoR3xSjazAcT7NyoQ+6djJrkwe+kMf+YQbGdIGRUpzgc0o8t73/tI8o2tdyN7MTH
s2QsfAzJtC+9nQ4cs+WTdCgwCuiR/B0y8du0QMI/trueFDGSO4zMWnx4sabfRW1bbdy57HZePskn
iIMTMOjC2yhzbt6pUKGaTd7K+TnSJsVHN71dqM6QQ4LKTGaQAb14BNIrP7dGToWqTio8PiCrbRJ7
PLh2H/mFoOicT1V91NvUOGBhnR4dU8n2jbAAHYB8TgM7GT/HopFb22hM9LHH6FCxifuc0tqxUQR8
ntSG/jW48tibfUUFF+sQLAo8bLA9bCltVfhaGzZ7bnuIjhjeRthK94DIGSaEaKpuO1XIgzAzdaMP
gx/K8P3UK49R303HWlV3GaAIv8YieE7a8rZHfs6UaRyEaqH6dliZh0aRehCSgd1S1E6CmJ7qNsut
QzdltHxSJdwqtWi/On13MGx890C/bLGM9Yuyv425LgX9kDzhoLNpM/WmT/RvfaF1fmRaD0nWPqZ2
Om9n7M6OWJN5Dzbp9VEopn4sRX4Ti+xOK1Nryx1AHkB1fIUTK1LxvTPy21bpP5VR11AH6E6hWn62
aAsd3YjJy200FbTCkhs98gZ/iFHAtMjnEz+DtutHjdVvk2aBAYztuNWAcFlz5YtuTH1h6u8F5YGD
Qo334PUeHvYm5UUb17lw6jBRtkLfhJyHyKhxr7rpXTIP+gYrgWJLvTTFIWjxe9SbtL0zQ033W807
UpgxNn2pz4+tMurHuJbhQ9hk39AnAAU/9fKsx7Hcllk0IpfeKz5KUPlGls42KYrpjLBo7qcR/Ear
auUBp9CbqR4OtTl+aVVVIIBQfob9GPlitO7TuXynwB746AkhH3SkE7/Ivp6PqZrf12XnPZSFNaFt
UpeopzSonzTyhwUcecKL29et6sGOxn2ZJT/Cfg59NA+bTYzd0kYqVhN0c/RR6OatsMb8JsyYNE/7
KpNK0l+fnvMM7wqldL/NbnXQWk1Kn8TFc3090bv33TioPhK8zVYiqLlRTLP4DjhrnxvOTVRXaoCH
JArzc/WkJOMPhF2irRjieQMI7wDLZb5rR+U7PkhhkJceEFsjNab7ifzPr4bJCFhVqT+pLK0OyONu
tNtvmBbyEtrxHnTkV5zK7oVontwkrs82WDpkDFre1WU/nKyjbkG48WiCQTxHi7DGRzPTQkBJtrI1
x+mdRmtTq2drJxQ9DyTqE7xO+cOoCjfQU8Nia6gCN/bYy1tn3zbdaajTb2k6nXqnN05WBEfJL6Zn
WSsw+k0kBCoeMUZeT02Mvn7WTl96z7nr+6Lc1oOXbNTGCremUZrfbOiJfA+4tYkafyzb9DPowGs3
WxBxr46tRcyWzHfhDOMqukp7c1igWZ041dZTlHmiXYMD5E63kuWlsEIPzT5jzBEyjK2mvov6LLQP
aNrZPSZ4ElpqlRX1vJFCr8Pd2HXxo1smpcm+ac9TkBdCfBva3nsOEQvCP6VVy+0gu+FDD5L0r8hE
fzrQFEWhSJ9j1RrU4HK+TokXf8MwQI2CFjV0cq0SV7ld1FuLimNXPAO8V/rtWNrW9xKR2IcEYefI
HwpFwxzAcYu/nFzJnnuzsik4CbcjcDpX9UZVU4FWfOTAr5LJWHxj+en3naI2D7gdYLqn00+3dghQ
JA9C9AK2L91QX4YqvttagfbdKWnlYAGEiKvWd104HHBlw+wuMkf3Ua26GZ2IVpfVcaRE+hwjZe8b
ENzn56HPx4izyErmd7GKDc5WrZsKGXCas+7GM4fagQo/NAuOAQaLDzkE0gTkOfE9LJwatoJUdGUz
NJiB+2bYFfeumcKtyEVhfaT2mzc+wuHYbJuhwUFjyZbJVFCU8KNc926VLG4pTunj2PgQyBClb0MV
3Ye6G1yUhT1VPhq2cPCWzhsTMLvuIEvOdQwDw0KNw2ID6KU4J3qKpLFiN7j/dfB5uhP2fNjfNsZg
j0GhJmm6q6oS+MdQptkTVVUdilEvvWwD+WWBRuj00/0wKvR0R5sHS03PAdu9Q9kpPKAOZmlBlmsd
rS2sw9AaMcOpOoa9ln+2azv9oUaT7tF1j9iybCeMflhOKWM8k6LaCgY5CZhwipX8pBTGdg9Kv9zo
1ZjTnsjzkrwhhrK91zGJGbeNOlQFJ7o0J79LowLjAyDFX/sJpttNUsBZ2PY6R8edPStFdgumww1H
vzDLVjvlrizLJCjVsQmBgKci28h2nBC+jvTkmEpdzp88V6JK7XFZfVJakRhBGFMZ3dIzNU+pXZvN
Zsw1Ywz6FLx3QJvXNLZdMfYfm1JlixZOOL4fJPKdm5jTofJra0AX3mEtvKvpo+YQbaICdGYWd11Q
WVlmBPPUatuqmfUo0NVIHQPK+g0bPM0pzZ8KN6pYYVnz3hZJ9xlNJuWdrc3jZ35l1AdIZ2ffkUBq
nuspH5/1qbYeWPZNHUglsfrDpDuj2KhRKu8noy51v5+LoQi0HuNHNinT+RLVII19hEabzJeDA0mS
jTRRgxTfm5SHYXc3ST+MPK6sHb63icVmp4R9x1FpxANWlJbWYO+tSOsxiZzG9nNFkFslkrr1ji3d
sTdWFaVPiuLCOcCeHrTtLGaJXdSQPiutbMPNCCybnE0bk4n3qFU+gbNjIihwj3Kba7V0fVHEneYr
kYAsoVlddu9o8DTGSNHRNiPrvi0zpzI434ZQBPXQxbNfuF7bYfoVhefGUydrVw2duXjZt+7XwSiR
auF9aWu/wwv4XkTZ0PigjzJr33aFlwVm2Cc5cEfD+zyrDq4Hmg0O+ZTGPQ6O/WzH+KDAT9P9rFfH
I4mK+2yZzfgRnpSOUYqGejvnNgKMO7YK61MxparcSajz2X5C24FNrO8KX+/oxftlOzk/cjSntqPS
IIKLkLVyN0xq+DR7uW6f0KWne6rxwAYOfRXezmim3uzPY9Rzj0iQaNxMrMPhUGqNh77O3AzdFlTR
dD8OetvieZKF72qnQycNWDzIZVnyzvildOYimJq8UXcKMgkzveIEHYgR+KWPc7CZbzqtVl2/9RLz
vYHvVbydHKN9oMNnunfSKNV+n9GWuJPWaLoBkJtE9SESqaqvluSjvpElJeRXih4fPCsxP+R4aySB
FLWLUa87ZhVkhHq498iZvmF6VKFiacfNDxU3jXdaIVOsbvpOPglpGfemGdLUAbEWfZOWNI+TJViu
Hm4L6cYD+csZkSoLdabhykc/xApDXFY98ckRjhPxLi6iDCO3sOamVgc19dU8Hr7FolIKP24U09o4
ld5uPLuMUCxSRu+xFLNhBE3fK9Hi8lFUfmtr9V1fL+KBttXixBbXunl0xswbDxlgFYxTS0t2QVNP
zRd8tGY9cLq0xkCkzauPk5508VZqeZ5QHSY81A96gyRHvWXtQeGF3/V6NH/irkmDxzAU+dC5QvmJ
jW2fcwek1bcB+DPsXRFxaJaVYf1v7s5st24kW9Ov0uh7JjgFh1uSe96aB1u6ISTZ5jwPQfLpz0dn
VZel8pFRDTTQ3UBmIjNtmZvcwYi1/vUPz2oRVf2mITj1S8Gmn3mx2ozVpm1XL9K+NCxKMVkMr00s
k3FrzU5jehbhZwhQbHeRXqsn2cNY1vzvRWpUjfkcsmdJAxntDnVv9pDTMMjA4Q2LD46oxys7dJLb
rA8NzddFZbU+8bpd5tfZoCHs1QYKiYjSZTlk5pi/GFE3bSOpJqz2yOEgwkpDeoWdxA89wmnKKivL
+w37RZXzPhhacUDwNlpBBgWlxuTO6XN/qUGRPACWZdPMsbzXEyWyPWQt1a1kEbCI1j6GIeW9Hkp5
21uDQaKRUxTXsncl9QUHKRbsTNI6T1q0TEFC4N9rPOLx5lcMgoeg7druMess58pIU5Ov3SYq3HPK
eEy8xJWrNgwjnBu9zezOy6apNz1XVMwAc4Jo2DaneH6tR+w/uLcl+9KPPX3MZPec4IoymswKxzFv
djg3N/G9VeQmlX4aPymFZpGHlCrjqbCHXJyk6jSXGZjFbTuVzNl0PUQWCodjiP18MPNwS16XqP1+
yqvGh6Ds3HE0mK2fOXD8fAWva3ebWLKfuO5AlDG5WCERv3X6Mk2yy4kJyjvnC01R0gWhMy3LQxca
enkQSRcdbamFT5g/Ez+G61w0+YSAhvMG0LK/q1OBYdkwpL31xXEGkzT1bClx3XXScfZw0JYgEcxc
ui1mIOFX0ZP5doKHJ2/QXmfOxqZgGLyw6Psq0Jt+ZB1TtO2M0W2UTUJQ8pNhj4m7neEvuBe17BYF
/yg4PV6hoBihwbX1iw4CqQiiJZ4StvhOzbcG/2OH9ZhpYNU6NXdtGoX0BImMv2Nyx6En8Wp3vSqO
F+wDqd8GP1TaIdq4nZl/j7MmXTw9ayLLw8ApPcZR0ddXJmHAg5eV0DSCzyGnD9oTYLWVOWebBFTh
zsZU6sNElyHhxIwk6jeox8t73URY4CUEZMyeDftlWzWmdl+LQjuT5FT7Wt23m6Goh8bXy5HXJXc7
59BAxzvgrIwrotDLTPKjhTQ2WaIY39LEmf7+zP+Yf7wD9//XUOXj/OW/naq8m8R8OqX5v3D+gqL+
l69vne+8m8DcMYt6+XVe8/P3/z1+MfW/+BqBlVcV0UrxAvP/e/xiiL9ozOD4MYyDAPYT4P7H+MWw
/1qjbtFUUa8znVyFLf8cv/DnwU3DfBJ3aVLlwKv/g/ELfJr3A1em6BgI2z8JJysXF0uR9/gtbwpR
ir1CGJuhFBGEQ6od8CCr2VR1nLtb0uomDD+M1k19tWHD9/PUFMpTbnUAcq2EHRSomRl1nkG+0eT1
Rt3la9I5cuFlHPplY7a6bP04NurabyPa/ZNi6JAh8mYtMBNkO0uw6lW+wLRrSUYbLE0JDC1To+Ps
5hzRMHKUhAQHGadfsjZUrKCRcS55fdU6N1ovb4wIpGRQrakI3L7RmmQza31TviETgXvkOU0vMu1R
1+K+Wej2bHO4SxBimSm1zGzrmzByS8pSwhVF8mMh+5aa223cbNMMBolZSJ+H7hbJM/bKRRoLI2ja
dgUq3T6bxA9DG0aHyrwfpuxicKdWxfZDC19TdGUaT3PGsWjyhqlM+8cmL4byYJVTo+/II1sST0vB
lEDmx9ZpfGXA88RhK5vT5yia5vs8tbqrZqDrHgDidAmYaJda/NYp1mMVGpd9NIL4TuLMoHw3U1Kl
k/F9SGLImNJGs1bmEXt5U3k4wqre3CNNcdLqQtEL+cB51yI47drzanW6ERWFQeEqZ867M8yhgqTA
cT6JuX4lb/7s5MYuWyqvWezHuCINtZxNv21N5azXLXutm9xZPZ8D/zxK5q0yzpFHPJJSrTsknrfm
AJRbOE90lKFPKWfKszMV3YY3x58bTiMQEObQlX0/VRj6Gmp2VU+km7rgEX3i7jp7ph1hufqApLGv
EaomNfkKXF9ukmnd/ih8x06S2Tsc9NI8OvyBvZelfXVgEO+5laPvhNt/aYqsCH2DOPfQG6tER1gS
U+PE7qR1vjSaU2elG6HMD8Rglv7IQj66YYjrS4z6t2qzqyy3tJu2nDuxj0apb4GhVa+JltKLw2zf
D1a5dqx6QHpcEftdU8bbIeu/opnzHSVcnrE8dLDENfedlJygQJsH1QzdTbXo7g406SVtRl4hxblG
8B4sjXovwumGHLw49RzKTsYPJyYLhaf17Z3ZPEdtv184v7dLntB1cmDzWGW9eHDRyVepgIfuQWKV
aFOrUUZ1LMfUc1lFnlPU+0S0t4mJgaxth+V2bKfLxM445lg6XrpUFPBq7bNwgjiFednG1V5Y8y15
GHu7JvBBLn25g9LyoOVyq9IVeplYsgujDwWvpHFSo2nya6W/p32Jtk0zpr47L4Blo7YXKsNUYd1M
udu+LG5q3U6LIeKtDrtEIRDIPeNBcBoT5JSKIVNc1ePybS7IFBzKtPRzI1ImkMiQlw+x45Y61voi
ZDTepCuQZxvg12iq791xbIQ3u+G6nZkVWU5Oa7qBltbmF7TuVbJ1lThGeiNnvx5DLHdIOrVGjBW+
J9mGvjMFjx+qwtin0uq/ZzOOZ141sjjS2TjYs3ppYFiNSjQmcV3nwJ13tX3KEjowwklMmtQx5rVz
mB9pCW5omxIYud7URr1V7EqpD+ChZHtJLZXnTofY7VkpJKfAmaLZK1Oi20yJZ2SShO2lcEprD+hn
dT6kYhHdzBWPdhqdII6ne/pbioFhYZDQP6hNlfuOFtVnupxj1JpfZ7vMldfCAGbwLMdrneqQanCN
EmcdDWhhabx1bl95uHM5l3SZ7gUDv8uEPD/6Rzdn5l0p1wQYHdukvkzKzjxFPJqhzs2rfEz5TY4y
sN3xgFUisjxFTSc/sobUrw3tR5mC4Vg5d2eMzfdWFuEPjLKe8Q3ZUNyNnmtAr1rUGi7wFH4hy+WC
I0A5TH2xPFCgZUSsuw0QjHFZwSzNfPagyvC7usheKrzQrqISgZomiiRozXJPouk1rdHlnK3+UVXm
9NvRVrStMmh9oA9AvH3WOl6diAiMbMVuRRvUmTwBJ6KYxqCJ94Vfsib1i9Y0OPK6RN3faMBRJ6R4
uRfyg0OdVnc0zMycVP6j22dCADkrQzA4uOjKTt0ZZi0uwaD7Qx2i0LOs2JF7IiNbz5LKj0kAwhAq
Fywdp0lUdYWfzPZdaMRPIpRfbVHZ59l97MtmXznNdlrVQBy754X9aE6Xw8Dm+LVICR+x3eFQtmex
HCa38ughrrJm7n3wxsY3RA1W2jxGrUpYS4gVrUZBsIn1+oT+BqAqeZvmaCDvPRIXE3jVrTGZ0Tdj
/J7X+YYJME9Q6brsOuHln7P8xu0hAWnTrg+Bz2yAQLVurpLF7Ly8sNRn0TW3s1ueieO8tZyXuhfj
OUJYM3Xtvl3Cq4bwZLXC5xf/HGL6UG1sTS2uXt1ouILjdpSxdlH02nFO85sMw0Bl2k40w0141CLM
dYxyO7UVCaryQkmGMxDYKlFQHuZZXFq1ctX0vG1R2R6QZX9HPkb+uh2yJ+sivkoSM99Sypwd5Uet
3Qx0k3aXb6kcvowunQSzK/AI9mK3zvAMTbIdLrR5EuDi+1azD1b1vW68OpLtKza9Nv021BVypQps
qNiqk/TV9iIEEpxM5gxldJ+YMa+Z5rlQ7FMF0LvTfCVO9lZ/2Sp3EJC/NMMB7HU/cI67wFzR8t2x
FL+tsfiwlWCYmm2eSmjHA3Dlpek8L4AXxLr6NhvUaJFZi6mUbV7wyl5ThALLt17SOvsG1zk5SLZ5
RoFJGmRdvYuS8djp0x64ZmfZbzkJX0yxruOi2mQN+R06faBbU3w8CeVcGObig+to1AtDsIzuRYHZ
jUsFltuBVWi0GBuM0lqV85Mx3PUwxjyvCFeNOsVJ2tq05PcJkkYdpTm7eT2BDUvGRxVa6Julq3wz
No9ourexTnEyuVe1EzITKPaDdd10cSp4HTSAilS/KCv4H0xQWCuqXt+kbkahQmHt+FK00rdSpw3g
XRh7NSwOxESQLudNo7GL8y7QmHgQvPtWV9F4BKnPAuDXHbYkV+CVPZ0eqX982XV1tKKlu1kaTLOE
KctjBdq8j+Zi2jgoEZquu6jSnne/7L92s2kcUkzfE6DqhZgUi6i3G10mt0V7ZcdptR8LDdPNZrnS
ne6kteNJ70HSQcl1u1JHLytstsgquxVGUT9OhjvuCY53/Mwea9dPmyKozB/wJq5ddzpE/IgnOa9k
UdwBmRDuIUBtx3Jmcjtr2wKoCuzS8mQ9nx01vmswOwwEYVG8fxwtu6pPjdWtr97wty+y8qtZyvgo
ZcfqNnHu8VoLzkGqTmTw6vFLrFsH206/IOGndpTGXTjHm5gKzGgSYObuYIr8XufKZZswmrDUXao7
jyaqDXfuY2/RL80eJHtd8UYe1IOxTUrbHxqY9cB6sprPWgLU6kU8GC+r0kNsK+Bso1/Uzj6hxd8u
9L1j2rB4Td/FHY6J+j631CDO0UFOw7CRRckIs9jWivoVe4Ugm7SAecIdeaCX6TRLKNfGQ6e2X9af
str8UZ2yOwzRnl2RXdhjfwtg8KNXxgfpMgRqywGcNhz9vslMr6dSulpkeVfP4bbJ0y0Tgws1146K
URztRPPnmLks6qw7zeweJrUMjOoV4G4X2SaPIy1Oag5PrLCetW56cgf55LSEFg9IuJbS8JKJIgS/
iDKpH6YqvCQnco+SxNoy3Wfu2ZZiE/Wq8SBtsfjYtIYb2F4zP4sUSKjANaOa+AKS1kFPzI0dL76q
DDEkCvSqQYEihaLNYfgdbekYEr+Zph1QwzMZ8u0pBvnYt3ZybiQkIRgiQ99sGLzfROGR5JMn5iCn
jHXST9GmCGOSPhHRlwnsGszUtmnlHKOyIGC5ho0ClimA02bQqcWxZk9QD++R5LxANAwm5vJVPFPB
VFdpiMVKaAVx9yPuzSNRCYHSuC8M6u7d0CYzc9xZFZFBRc7E1ZpeRXYKFWZBZt3GHi1bUMbulZWO
U1C4BQqc5ZS6qhctQhwVmWGyNYHSm6Lew1FiBzL8aNnHfQYDwBBfgXB34MbgY8XWhkB9jCu5tW1y
u+zkoHXm5RKX57AtQZBTnx1m03TVc55Zm5pTHfh3QysT2COejyI/16E4xstVpdaeDd/VVDdG/yOq
lM3AgD6ZRz+pweCq9mhHfTDxjMzySi0GaBNgWbRSXiipqCL1ZtGtvRDQHzjZssiBztMHapE+V3l7
oVjKY9df2eV014j4ootiT4tepB3pwTS728iyLrJ4DCCqPRKN0BDVwsmxZEp2X88OZ8PkRPSJ9RWG
H8x3E+WHZUwbIuGAr1Dwhl00nyxtEkBE8Tyr3jg3+VsWueZwJtmMEk/NqjjchW03Y7tpOOkXjLBs
NkFzMmt/WKrwLY8TZtWRM0zLrTKNKkMqLbLCnTC6TKf30OSPVHDgekxH02OCLTaFo5ZYL3HdFs+u
2pFPZOR98SOukX/hjxIm56Iw3PnORP5hMKqZ5+aCCMX0YPTwgJm9zVj3ja5oOrZ9JQXwKzLtij4v
YgYmtA7Lbbg2lU+J1b4w6Ukp8WL6VbwwIgYxWRh2ildBUXQ9DbIW8xG9iJ9zh5J+25mtejTEPFq+
OgA9eAxTkP46aaeoftEMuDXTSNgbtQqnrW21aulngrSZjR5rl5Y1VV+MZTYwlI3VZ2ONhIK2oNKQ
5Pqi5bAW57ndNFO5iVsq5MCIzT7h44OIe8mQVxm/Q5lKry7acFMqVlmfSp4updUIMhgo2N89RN1C
Ij17fnQpkpHw8sHQqP+kmNuvZjFYtV+0eRgHujF01jYbyexcHDxJg7AhBYcPJu8jZajPUlcMlFz0
73cFs46R+VuZ3adTnd1n6PwfFjeUPxShyTpY1BaPMS2GNOLjoEWWVN6tbYWcVM5WkYu03DZmTvWm
V+ZC2W5G4RI0jd3EfjSKYgjQUlGNmNgikyLWt9ZtmNfi3klh0m6KeUxzT6sFjkhp5xbMmyZbWNhw
lbLlrVuKbGMs5eQEwkoEsCVyPAY7MAGCcBjsK6fJp9FD1TycKCsdaPqaPVR+NnFS+ohQCDjrIwk3
Lkq09E7rhWtSD2CyRblfMb/qnDF6SbKCGWKbz9Eut5lI3UkpknXbM9UnOS2a8BlRtZD9lOWtgj/C
AsyKRDCBVEvFn+Wstf8b/PX/P/FTjTWy0sg/A1GvX5Q8Ud7ihHluN/yKpv7rp/+GVG33L0QyFHRA
phhm0IL+E1LlV7gSzS9kF2QVMN7/5//4J6Rq/GUAqiMyQ1nNj7yHVElK0Pgl0iSBVoFo/xNI9Sdi
+i9OO0MGE6E4HNIPShJXn+u0LhXobJWZ7ELLHfHNTKQ/60v77EZj6E26S7KeIou9WiXaTjfSeBPO
iXqa9VyvD9WgL/TQTvJij21FTtUUPQqzEkdMGL6msnueKKIuGQYqJ1EW91Y7Tr5w2gKqAM5xIi5m
Tw8BABZHAQWIcabKM/cYx7l9GxuTogWIXcSu6pwrhvPynINePkIvML+2RWlWwTgnOMrw4S+aMn8O
owG4ajHgq4R1uDV1BSGiIe408aLTZPijNgPqJrQsYWP6pS6ptbsuvSCFrLoow3jG8zOcfI1RNYP5
kk8587v3olPkm0jK8C5OW42gCC3CSnS2rGeywPRjlC32BnVeE1QqM++5m4tzn1dlFJQGbZiRhdV3
IzWrPRs+en/Fbk813iFviw78RdcR3Yeg5492T1iYbDDH1GG3HBUy5fZllBg3TTUbm87Sl22eZwOB
VaUdaPZsUM+o/GsWgmMj9tdovkr3DuoiwGC4gsY6aAcjUTe6lBGHUamZ4yHEizYwZD28YZsBHQeq
KHV97KgNx1Qrj4xYqyNzQ2sjCIKg1kY3HDCRS6H/lfXFzHZ/nVF87IlYVnMvz3p1ixp12HGW4S3U
4wtRp8hPLacdvwzJSPtJ9MOtlVIQzRNGdmVUjQ9zledH6KcDEHvTBkVR5FdLDc3SnRq4KZZZnZmJ
l4FVa7CDyTgI2R2d1JPMui6G2k181MwGpDqlDyx8TL1J6LlnOgtxyWpDvgT8EQoFtYWytrrpOpPx
UChhu+lcZ36Uo5G+RnFbX3A23YAnKl4BucFP3MS5slvkZF3aU0/0fF0GqZOU6d13klmzy8GMS9+O
dfm3wOn/wBjqvir46/8B/c/qxPLfC4C8lzLKX7597+Jfd831Z/7eL139L6Q6Fr3xGtGmEp38z/3S
cf5SV48Q7E7B83Vr1aH9Y7/ULTZZHChcgT8KrO91APmPEZSu/oVmCGahIwQzI0f/T7bLD+Mn5lc0
5lyZkCQUStZPCuMvssci0md4uG6yX9J1pjDN6S6Kca+jV8p3ZB2b218ezW+kQB80EibqegM3PzZ5
G78ZDHTfj7tK5kodFK9oPzPV9k1o1vcm6OxhXsb0YnZilUFKHnqfX3RVd/zrRCDSi4tyAjLRI10M
cf8HHqbeOXIYKzPa9w3ISpdncaCVlgGolmd/uL8Pcoz1UpCmV/MefPj40leJ0S/Pk5iNeaktPUHG
X5CgspgKQBn1T6hm2bYl4s1Lervb/fw3dir58Pmdfrg8pl1rIjPZNIhz0FMiDnt3eQGxWuacSfus
HwZP5hTYfbUo1zpsDYCoql08p4/NS8bPzSuU5m73+fV/uhb88qj5ADgJifUIRqDGPz8IyjI5ipAq
vtmHw/olZ5P+MOCB+ExZXATxDLMb4VZsnmq9CTDfGHZNUQqYmZNuQTnqO+3OtoZp52iD/AoHOY/+
HpK/0yj+KkX7sN5/fj4d0dtqrYYRx0d3iaQSqApztdk3TgzPrCjHoBOTtXfycdr0Ualc/+GBrFXH
hweCP/lqL7ZajPxb+hT56A4skxVsXbgs5eugax53ZjkbBBvmbVw16W3aZgGqD5Tbjt6HsNXs+TxV
WdZvPv80PzPBfv00uP2qGPCw4aDh1jDFf78+isGu2pVVu4cDY1KPt9GKVtt6d2x0zZ48o43TMyBY
9TUZ6m8WosJdJ61lQww7Q4ghdOJbhEzqs1npbYLEpI0gFmE/9Bj1Q31o5xg+ZQQNaPSnXoNHJB1e
uIr95VyUjXIoQN9zX4c3uw3HKrywCTJ6/vwWf5q+f7xFMHKNb3l9Dz++gXXfa4ghk2Ivagnyu5RN
ZwR9X08PeWuR3W7X02MF7MQ0dtDcSzWvM2CmIiJuAtFfFor+UBVh9zpqQrleKBfucjGoGMHN1n5t
nO7STKufMMgKD3Y3pN8MkpB93JL1l2FRUEpMZS9Vv9FH49HswMC8rly6C1mM4wZ7yvzu89tdX+h/
u1uaszWgHOniKhT9db9RRhky9Ynz/bKy4S1cN/1uFn+yIv/41rBs1i4A1TJDrX/3snIQXQ4Tn2sP
yTX6qkDcXKcph7FdxHcnAxX7/KY+7Ne4v3A5dGXrRoYSXf9QydtIyuKl5XJGUUUXaNoAqiH0usY0
/mE7+HAc/X0ltkmDs5a3Yu1Kfn18Bf5OkdF1+R6CWnSRu+X0kFpqfrcoTXccjCS/K7Q4uf389j5u
0uvtrfpAWhScFDG4e39RGidXzfuy2PdmH732qXSgXQEBVLhHVJpBXoRlPM7uVD9lPSAJJgTKn77Q
3z1hwqGoSyA6rQ4k7z+CIi07HdWs3jPvVwLK34p1M5Rwe3WKwz+E8vxm9fBNohbF4gBxykc3KypU
xqHMAfe1Yud3ZiLZaRNp7yqqDS/O+/7t8+f7kby1fqsGZRY6Tyj+POAPL0WFbD9p3KLaq02zLKAg
tug3sV3BKzSZaBf+omTLtWZHoNhKyqQ3rJzkTKR1WTJXSpz0UBF/RxeVdK+D1Q6vhV6PphfL0NjK
xFLOodnXT59/6N9+I7i+443D4seW5/03ohdWZgGa1fsZ4b6XKVQmoZ2XJxclx/3nl/rdosfofC0d
ie8lBur9pUonabqGW6IcasMLTe+0i6Gb5FHRG+doGll5ig3iEj+/6G/uz+Dr0AkqYRhCJ/b+ojg1
NpleKuWe+aEJpFeGFzMJjPtShMofsjp+836tEWTIzwgmpFT++PXHYKrLXFf7sJdxuS2sNGWctjib
0Wy6m6HX5oNu9H3kC7I1zpLA1z8s+N/dK1fH58g1qMTcD/Um0RC2VNAm7guTsS4tH87jc+1eDUnl
/kFav97Lh/0fByGcBVw04+up/v6xUqBb62ZZ7E3OrONUGt2xsxbOZkddjMcI5VQaONXS4fH/x6/0
N88ZJzOcxGwuzsr9sI4aJ8sXIS0oLI06MmkPk9u4QcIAoRapfLrM7F2J1Kfcm9uYdy+PqLY+X1W/
W8qYlYjV+1gw9//wVS8d+WUjfOe9GavoTHTLOsg+VDdV0t0UkaIJL9fzP9V0v/l62TERx9OeYZ9v
fyiiHPwN1KZj84xS070MEXNqiPWaAr4yYTTbz+9wfYgfvmC08bqtUj5i+vBx86zpkBx05dUedyH3
Minah7H7Y5X6m4vgS8JatSFB6XhRvF9FhWu0YiHqfd9HU4geq1bcFCEHKuLPb+Y3T06Hc8fWDLES
APHDk8uhq8OGxephQqfzmCVdhwyvRkYyZkZZ/2Ft/ObV0DlL6als0lfhcb6/qbaSGRlbfbu3uONd
EbuJHoAy9bvFcooTlGnlOhyqkZGoYr18fp+/e56YCLk4uQJ3sQO8v7SSckL1U9nuGWUpQTuar0rK
qff5RX6z9rGvcVn8Gmz8fzvDXUVt7Em1i32jCJbhQtGwRFN3jHqZbLusQaeeuNGfipffHOa86xg1
cGccVR8bqMWM4dDnYbFX+tJ8LLNZuSb/vLl3jCoFFSz+9IavuMnHFwBbJOBkk9MDt8YPpUqEd0SR
LxaQo2GgJUMMFjZeCmH1By+D/cDG4KL1cV34lFAYrt1S4kQVJxVch0ikzY/a1PI7mep0AXAG7R0m
4QZKHBm/CjOh9s9ELw2fsgDhndO4xsZATIyVqd7dU7jUXz7/0n7zBuAigphoPXuJ/PiwYRH62PVm
icJYrxEceDXJdgHBGMoX/OPHP0Qm/eZa68bIwaDzXdF7vl+F5EzWzqxnFLeWQuyuJpft0irdzl2x
iP/4ttC1cAKtpOl/N0if1aYvZ33O9z8Rj061J18NHSUwwzjdf36pn9T79zsiYSk6MAM7Pi6tH+Nj
iyRSpDqFvFxTREfdY9QEXoA1OdMk9bnsdaQHZiuq5arPgWm9YXYsHL2z/A7sG+w4Z51dz864nHu7
Lh7MZdIQijMRgNKmVK+ff1p93dI+fFr2ICptzHXY9D56pjUmNNU5BhApZBmdamnULzka2nPdTXga
yiSJXgc1bu970TAYRddHHHWrLzeRHTcoz83IjzW1v2nhRPuFTS9S5cMYYL/QHS2mkTfSKaedmki0
MaFVnKTFEOHzW/hgiWtTTtNgcsJT0OAx92/ljFYvCgWrU+6F3uC+MFRu7admFzKIVGns2X4ulTIG
wegh3amR9jrncOP+8CH+9pr915MEtKCew+VEkBKpC776D5uqA1W8TiIN3mvfOvBz2yaKr2RptuRb
p/UGeskA+2eCAcNs3k4zW3iiTaDiTHHyQ8+qR1hrKQN71e3vhklJeBkYVEdZhbfE3JKlRkTpyezz
K5IBcaxAINlFYqdI8SrjxAvj8QR4gwJpvG3i6KWc4wfLXpeXAUeocHeJm5Zeo8CotcKy9I3spJZo
ovCRVd0hSFz8jZp4A+h+VWvtObLSXVfPD+qED6L7rE9qoOQQOLL0ZpbjSSL7OlS4lyyxfGrRV8OO
u5oBMchcKa2DkyKUytQBKGU+LG3zyMQJzb7l18KBwpqgOGohbRM0nOqbvm+2aZQfxq74PoTKRi3a
Heloh3WILuzxyeg730mohgEvCBEHv8kYSSgbxWF+k2fKfpGoHQVDM9lFG7PFwsAdSyxie+ifpnge
cBjwcNi4N9UwyMprWMFeRru05FMGC6W7THot2peLcp5FfGu2Lrq6vHwqmUFPA44rInw17OZmhs4O
3v0VSCOodXVrizPytW8J+exLFt0383iITf2ytpet1lxFkX4anfZpwhK4s7AiCXNkcjLbKam7mUmu
1xQHWUEIN2Q+tcqUQaGDkdeLI6OfXdLcyvqEtOHraH0zFxMKnQ0Zr0y27fzNJHLUI4MOz/laP1q1
+t0Zfiy6cRwwBmZDDfqYmXUrvIX8XBsrDavsTomLBn02nEfCX9AlAPEusr3Q88qmucyOWqPdkjq5
t/Ok2YxVdK831pZVjPbfRLiBeYzahKWnkjsVZSPPdR6v8gHuAcs5t9OHocW5ragDK8wOxbImZmlv
yPK2QoF5rE3hpQ2HZumshzrrvulxOzEMa/xcicydLWLPgFEP1/9JUXWIQ5PqEWr6LIrq0phHut9Q
2Zn1ZdeeZARIq7i+S2wzPI8DsI8fG+K8MD5bSo7Z0jpFvXVhTC7KDTn5lpYemzbX4Wym29F9sLHx
DFPzzpkU4Sl5eeHiAYfCnVBGQr2gByUbw2ifzKx6YxbBHC4+lThh9DmDWUsvTtCCLkSFTi4q5GbS
cGBkm3wgwvdOlcUNqWFvC+RJ+Aaa34ffUfn5datttJ53+y3RspMpsqAe08dU/VqiD854TZJ0woBi
fIRQv1fc7hXLnMhLzAZySfyjc7pDCPvJUKpv8Wid9ZAJXstDmLCLGNsNckATuyjnNMxYrwzjHqLN
gUzR1md20J7QKG5zo8frSX9wmV9OlbjPBdO8sRTcLDuI2/Bn6DuSNLjGeFtyKnoFRjZ9LQ8VDBNd
Fl5pOgcVTFYd4tuFB1g32QlffA9DIhciTCODcRzrJ2OO+2KXVzHxB90E7EjVjOJs24b1RR6LJ720
PDtPYbdP3lzWiAqgIENldwJ0514RrYPXGuZwB+k2hBNUM6fwXDfzst6y7nI7Kfxmri6Ltn4d8Q16
dLpmQ0e/bVTYYuV4NtvhFnoW5FHMPtDWFqMp92kf1Xw8e1caEzqT/lzOqJWjni1IGaIrVG94HmTm
Nwwk7t1luBQxH7iO9gusO8QIrKisgn2NdBcpZFLHN2r2TatS36lxAXKVfTegvOj7bV3YX1O21dAV
mMZUb9VCAVBFS8j4eMH/3EC/JBZbO8y6GdZob0912+ZX+STK/2LuvHYkR9Is/UQcUIvLJek6PLTI
jBsiIwVJozSaUT79fp69OzM9u7PAXCww6EahG1mVWeFOmv3inO/sI6mDpGoU8iWnAQFi1kq95tOA
WMbzcvtB5DTQyaoCuaGcZXx7kLPuvryiFkbaZX6ZapCYvPr4Q8dNBOcsqoI3y9UwWkZ+PNLjI4g9
yzGzLbVbbpJWzItd/VLWufEr7DOHKkXU0+9Abc9b1f4xrc5O8WNsu2Kx4nKtojEBqIGdG0LMD9gH
pNViOoh11QX3tW3gIVmn/hXH+C8ke+XV6SOoHgolF1Bkx33jFa392KmJ2LYjNV1laGzjobY2bC4c
sw95Ieujbaw9KYptZryyhS+/rQBisYjANT4W3mL88WzV70i/4zA0gZjpO6+so9dSOtlDC8mE0sVt
AUyFA37fXvfeXvfK23bGJtxUjD3O4Qxl57WrabQYRGfTj0g6lbmfJq9IoG1+Klg6X+vGHx5rr1m/
D7CPTkpIeCMMpKrDiOz+Zg3xvV07K/HMAKXWzOen75TRzU9r0cuJ/Y5zVzd1/46gg7w6b4QO2EYQ
aSu76vmO5oKgkuxFBbzwTY1wilSuyN3bbojiS0AxecBoHcTiZnmJt3UbEUdGCst2XdbdvjABAixr
WaX2ZqPG7czu0ZCtuitp5j5KEseAyGTlOdRZdzJw1u/bxg2va4SAgwNRh9991xhOm7qdPQRMMzKc
vgW9j0S5MYozUJtfYpiIstHEhTe+w2zGC1/cpfsRaN0cW5qCFz1Vw6snAueoNuaRow2fO+6GZrpv
RtOtiCR0ip2yfK6zQdpfTK/UU+FUMl4ntzqz1bFPOUSPN8uwjN3GUPPOzIqd34hX8PIiHctZn1nd
4Z7xjblOW4HoBVrFvOvgN+4QlGxF0lUL0BThR2WxH0ax7jNL+khjRJiD+mCzScjchA5Ym0uPTBj0
T56Eq6lxaUW4D+lnDpY2wq9FlhVTLzfcw0cjj27JYDC3BUSrLQR8stX53Yi/Kg2CYrriUHR0vJX1
lOY3NM+2WSvkFtAGFwf5S9KWkCGsyQs/J4Kr39w2HHHXj6NKeMatU0MRiNF2cox3HMtXTZrox7Cs
/WFZSut3KYv2T5Z7+Zth+t3XJp8yTNi0fBTRBysa8z1gLvGwbFl/F7RlATup0WWQMPzqEs+X/P9g
LlNvbjhcyrm/J4jM/OoHlNFtAWNqpkZ+xqqcUw4Z9m6q5xZuwLKdQcIFcTR4dEQzCpBnibLwt49G
EYPZmKXKXPTea+0PZTosTI1WspceFr1FTKJNQtUCFwDymvd8XB1sI2oSGbxlszF+uBUTP2IavWkH
bqlFjd2b03HR9vozDJZWJdtCY1vNpqx3QT/5N+8kNw/MEudhxZaKvbBxl6c2izbULTZ2MMK80iUY
p/6xdFo0pqNcjC9LrOWhNu1iJ8qpee8LbsPFrNpEDjxrqTttQA4c2FsJ1nJHJYga9aFoS7HLKLKP
Ln3t2Ysy9Wp4cI4gPKBi4iG2+0cSuQukfAVCUiT5mbvPTV1xm6O3ROQ4y6nc0xpHdwvC4705kkVe
5r3z6vURpRLfc3Xiy7Plvhv76ZBXTfPLZ271MrEd+FLtn2Wu2DZDvPvNmsrZBSWeMCi4HJBphIX2
STkcvkuQBUmxGV1S12bwIq0mumg9hnGQ+zgLvHniMC8cmf3wJxU96F6057mb5Fn3rgFc0TPHb/7c
LFer0X7iTcWFSMT62CzCRKTkVHtn4KJeo2DGzEFsPa/tuAfeM+62zeVn9YhNXOrJ2FuN756wDN1u
ENrJzxlBCbRCNjUvJZSn6htseorlwNZHy53hpI5j3yDtXH97Rj9ejaUGtgEZ77tHV3JguS2ebDxV
BxUG/Utte/OuCYzi1+q223s/i3onZXvQtl0/jYH7roaC6tMgYnabb/UhSnXso0WXUQWPFUQ6KoZs
+u7WrnsdQy8/N87oJ1uOWh1V3VqcvNXByNazzhOJsTn60rtD+do2LR6SQRnV3a1aeJCrj7Bu1J5n
7/gHPGByy8SXgIj6aXNFmTjD6O8aAyNWTDwTrgRcIK/2HJj7LHeW16EzwkNWhNMu9NATBHZ/T0gB
3ICgz1l6tqUOX7agQ4nPfiszoNYRkFIES/MEPLWXSW9j/jnM2mJQoQLnN6kp6PRrR5lpi78Tao8H
RKcppBX3N3J8tkb9CU9Zl/Lp13euaRxXNs9fhJdFpwX0CUNt10NAj7IcqNs01HfTuqlfRSaLAh4G
uYhp7cqedfjMpC7NA8T8C3UQ9Ku6/VPjhrvv/cJ7m6IW54C2pvxuqkunphSCiQZtYxpThcTY33Wt
Pz5NeW8f8Ud3J6JRtnjBPXtZSWkC2OcX9/3q3B7tcbsMDT8mcCQmZUuPppp2YYgz1/mhGAlhgq3b
ZDUUAAbUglU6+5iUoRI1z9jX7Z3rFT3SnF5uFw6s34WDwXejWrmoNscHJ6b2x7TkPPBBnvadMZ20
jrALhBKXGTUnPacDF08H+Y6V4IpercM56jpfYpqHDxhs9CbbaH0rVWgcdRa8W+S+JGEl7ZiFAgaT
wgycEzYNqtiuQerXRuLob12xy6cZUXXrGcdyXvGPWq1zR8LgPRDGDho6U0QKT3uNEUDjQGGJn6wc
+y8oKpqDyIfiumlR5fwy+eEymJyHCuDgs1PN271BJgrnV6TZCd2gHn2mXrDaShx8NlpnRISoacw1
hK2Sdx+FMxipnofsfRFSPRlzJ4akxFmxb24fkQqqlVkJtq2g9IdjMMz5zqm+cftxird2br26VrUx
AQL1FrMLZIhg5W15zZWPJ6LNz6bafoSFPcSO0uHehvJ4tNpuSrJZIjQ1BnN4psD54xtN9zltLX1I
MXyM2TJ8D4boi7HClEAA+lIW5+9ceSUtjfUJlKx7dDgXdm3ebM9Bpd+NGdWmsI3yqRjxLse9yNdD
LhtoXHaL+2z053QcEKSMNjPWIdLN1fRVtHN9fCuZbIZLGAF1KzqMvXk2J40Sw8mlybsyj4KgREJg
nDk3j5Tc8g9gN/lpbRgBOM1rvRb0DUr3Z/pKECxu1t5FDmYN3gEyuTL3i+zpW223+DuYpBhCFGVh
05ffSUbyz3S4bmoNZC2IcOtSSdD7zsAygDMRLsHiNxGHwaJ2dtPeCs3huopxADSk3+Gx0ag43niG
096vsQnHKrGsUlSx5ZcRc4csS0vX8N/E2mAp7w0pcNZZPRr2Dj+9wqyxI+HUJx1RY4PfuukwNYZB
ojCIXW9qgqvAV/+wCK//2bekKN+sJGOX/SXlITAdy+ZjxCR9mBd32dnd/CqjxWbf33vvdVlW1wGH
xE5Vc3XNjShKzfJYuu16rs3ePNn1bN4P0JYOBRS9oyVxr+gGTpM0enXeaPJ+ziVxXNoXCkxXQHE2
hsube4tP4vPvk6B3izN6n3HXFs5nSbOaLjB0d7WeecItoKcRw+mByKtEeHBea6tmBKGNsr2PZt3v
qgHQpz1L9yHsnOBkFfVPS5X6XaNCPnKiT+ds0GyQhAWNd/Tyr3nF3Eu6YoEkxqnemdWMPwbD756i
0i+/2RMAS+m1h7EJnYueM5UiGhwAaEXT2ZisNjqWLWPlzl363do7iu+u3sAkFFP7h8hMJMkruECx
HYqRjWNpHk17KO4jv5CJm3PpmgYTL6MY5XlApxwXUzbtA6szU76yOil6A+uiB7UsmsODw2fKiMgK
UevBK5JKJwZ4jJ2HW1hUoU3xuaypsdbDnkhdkTgq6p+XikiRvuQsnHEC7nqEUkkU3Hy19DCpANN4
9QER7SozpGeOyqrdW1rKvYHWbG8MuQP7lMK+jGdRTeSLyvIRa6l/YVw/7Fff2XhO/fNAzC4oBmfu
HqzSsx5aKsCjQVV3CqtxBA/gZHsl8/yZVDYd8wfMqQ5DTM5li4sLVuGxNnAiL2bPrENJMw6z7a7u
yi9zNf37WrrTU7OJ+6mlwJ+M7ZcrtUiCproCQo1ie7btP10xFbgI2/UJ3GS9t5mW4v1bjUvdAU6I
12X0ytj0x7dssts7ebOfFV57r6fpk/VwH7vK/GgrMG6kXtbpWNhGbPe+TpSZz8fagnnkQll86qeO
e5t9aGxqwLl17zDXy9zxbE12SWMus4NplwVv+1LtCrAN77MFgKkW5c/Km7c7qVhdJZ3YsOaW7MHd
Sa8Hj6jBXxO11V4jcDtZcJYeZ9FBOLI5cwOTYiVmXADvTzbS/XSnCstnUxs70CDNG4aJ7BIqP9xD
6IR+tyJud3U2xjaAgAfUg18AANd03EqQDnjqvyrZdwl9k3WMYFa8jvCd8df5fQrFIGLccgt/Lv06
4PoQG5hfvi0IQhsE3xIYbBSRUz4ylA7m7jCrRd/XMJXfcLG1XChdlk69U51nZFEMdFaTibztv/pT
dli7WZ0it/APHTSTH3rExmnCk+hquSRGy8PtjVH/5OeN99Os5buNz/YOJG6P6R1m1BYu5TlqMqyQ
gUKL75f2fIO+jndD1qmXFSc33ir6x2SuF0aX/VJWFycjnS3Piz+bybJ9bIBcWJg+k22dmrOZsWJj
FtYve+0U9t5sli0VDQ4Nq512fchKA08UUOVRMWUTY3W0PXf7s1CR3qG0t3bzluExd/SL41dM2jaG
N40Tmqmygu6Xk+Vd4khDUR3w5kVF6DVxwK78UaAUQ9zJ6fgRlMt8wIx7HqtCQmuZGRvXy2dUDb+L
UgT7YGChgI35FiYa4VWc5+a8TJ3vxnXvT79ZfFhtAtJwehPRWnzUoRhg+/4RQ0Cv6XXm0c7YFjB6
a5LA3prveUc2sO3443mYZvdcyWV6JNqVK2Qm8WBnZ5E6ZsIKGXfq3D+YjeUmy62X74u8Y5TnZ8/5
zOGV4Tk5luCtX7hd4U32bZYKwJQJgaxLB/nU7fZ1p3mTQAJCCUSQQMHYVf1n1swLszWdMYmqip0G
RsPHaq1nJ4i+BoJYzgNGy0NVS9YGiD4fVtzfwPWEeec5EWaQroah7ZpdtB9KWZl06EMx7ws6DAv3
OFSuuPX6Dob6OlTTzpcdegvPXV0MaxAOgDsbsp9TZa/M22rUGCrt5i0eaEFeGRm3+46l5SmoqsfC
C0jFzinBi42FjgvaIBHVJvdmt1Un5KPQxGTYv29Nty4xxeySJzR4sIHsOl/3vh4wCnrWaK0Mqwtr
N5blMzMrlsNgunS/Ug4GQQVDOFr8FMaeleSsZPb8MfN9FqrsYIlyvF+y2iQ/cXN3dRMkFqLcxJe4
lMfyx9RuY+y6pT6yeyr3FqgMufkSUgck8U1G42V2ouxYz+7jMHcDU5qB8hOuw5s5uSAuMSnHWzaW
BtjlbPlgT14mjUcn3Zm+/DOjefjRcT0+CWA9zNxFDma9Lw6Wn2NoZJH5rfWDimOBShuDCGTX332e
WwcSxj+xzDe7ObrRQvEQnCwTQzJ8jUvewXFSYXsKGljspRzfOou5eO1C+44apVJPutuuiUL9ffJH
Pzys5ALu4NZy/qrW9Q5zkHkvjE2rtHZGeXD6erwu6JPPfVauwALc4pNZf17F81AwWVZTz5YjU7sg
UmzZwrK8NyYZHui0ptSn4juPPKUXKoMOQ1IQHZWbg1fQvntums2khtXOGyMFRsxhZ1+GwldXb1oC
rPc5u/s54ikEvaGTkZH23le8srRT9j6vF/10iwd6XFZclVvBRIcUufFWi3kXgCyAH4LKGX9UbPO6
GGSRG8YLn+GLSVyqERO35/8qEfgAgFLl8AiUjgtjYMmkqRvO2ZirK5c1y7swCy5S+z1bK8sIjiOp
16fWiGzMzpL5jvRU9m0LClAuwWSebtDHd4sZ077aqimikihGjtZpo0VG9Pg5ZIjNRdnrPbxo4igC
3UBbVLMbd20gPrDVDS/W4N5w0AM1N+yJDSgYJ1kXw8eAkYXDlV1JLtryR96t/N7AA5o8XcEAXn0E
EQRN1MtPXeDS9WVRH6r1tpDKum1+2AxjeOqyyr7UWdu/CiuvqCbalV6QTcJOFv50qXxc10ku9Aip
YYvYn2yVZf2agRffAbVsvszGJ/qz8BfxSGgTE3lz60v/rtEtRUAoO3GnQniYcSVhsKTBUtofbjnJ
P2qsIDCv1tRebIARZUw8QWjERmtnj+1cjly9dNx3JrRueR2CFiKaNXv+UUoz+LWWmCk2zsU/+drl
4YU6zD9ajsu9iq+uyJIxsm4s92poL73fekyKlCFfjbxw36O60T/Ntu+ZFpKeAqYWQyoussH8HJU5
pVsz8a9L4GJ5BySgfqngeb/XUSX/EOhjfvIlB9BSy2jYYeB147EQfQ9VOszDJPI1+G7MZyhC0ZmH
e0VLx/y+so9Z4dgvfT2oe3AFTsPNWOLczbHrXgvVIFuYTa2ol1yG5CDXbg6RKF/e2i1EOy+7BsuG
+/ffy8kmrLA3H9qeAlN+V+viRVDbJv7aa068uV34SbBXPjgoDa/eiNOZOX6RHdclWN66DGD9YW7W
6CyGbcMa54+VvOZtAJML2WepXgSb42OemXl+CBoUM+U0FeplEn0Fk6kR7r4R7PcBkTv1C7vKvDrV
YQYCRbOAdYDPDQO44Aa2wppFLpMNm7ceP79DPoFi28qFgDebfCsLCBhkqUsA4PJFhkIf+rFZvJ0O
Rj4QtSo+UgvlKdgfr7fcPU+psPZoJ6gsGoWKp2J1NRI1wXQjyYKtfmGkkX9jDE8HHRm9ux+t2fzs
VKDOzM/FPmrEDT0hSKyPAMuyD+30ISN/8qeaR31vrct69j0xlpcI5c89A1l++0qh2QQCZ6ShjnhO
6eiz69LxYCZYtdBkR2P/nWSRDGC6yK8BNo09qSDiGGY+ip42WPMvy8jFnbcKhWXPDhnQDj6DJxJA
aJDgP072lPTIEKA+Q9Z+CRr2+kkJkL1JdTnyNOaZh2RFhfzP4WbPHxmNvzMRgIM6lP3AYVGr5UeH
I/9VzK3+KQiACRjROcYPw0ahT76YfGWqadDcrZ2flmHlBHAQpvltMJ2BWHkGFpXVhu/0DD5Zc/my
seqPrt3gUx8Q9QHv2MMPHweK8woFDfV4RuZACkkmH/eiEAiHFfGr5mJQV2oO0nveA01iMsPZKhFj
jZzdwe2v4IRnLA9GJySWZQxm81sPgThMao0YnAkWTxbWfPc9ZEIPB0I6fBFSYBbH61/zZVaiv0wl
Tg0HOmH2jNiOe5dhcPNQYnRI5RQW16iO6sdIt1m9tzLmqrGx8NJvfN8MQG+ZzYjZ1uKMVth7d2TD
Q8Aq9Htta/+X7xTiriC+hDHkOnM8mBoBvDbcoAFsGMEG2NZSrOwYTF6eurtJFkVPpESKDT96LQqD
Rz6IeAKNXvIltCObI6gGI8LbSXgOuGYSsd7zKbKaIzOq+c0gpORoonV7cFgYvOQlOo565sHlWsiu
ReDXL6sXyNcqCgt1Lj0V/KLZmYHSTJp3o9S4USgINgO/ggFOowCbYh+oo3Ox77CaQotkjvitXjeb
OqvrbXWyA6d45iqSfhoOVSZO/jqK40BmN0oU3o8mmVlxfBYESn+v2F7do0MBZ0jQ3B7aKadutebf
2E7xcQaWvbYPM8HQFB1Fvu1MNkZi/1fDNKJF/gPjrrN3XTZx3Pu9wyMsxe391j2Nzn14c/yAKqn2
N10jWCHVkrdlVTPnPX8Iv2m0zh81SB5cUpE9vGhnnVlFZULvxe1kbrkA9tG2LDeqWp5Ebdc/E4uw
sDmySJGiqOcGqnx+mYmzebBFu159Mxz4DLCAPKog67zPqh7qkhay8BmiMle/Taj4kpYGiGPXFjRD
Q9P4IdZx4dcPhV6mg9SyA4XVd6SqGOZZbyRi3y653sd8DVRtAKlLQs/CX9NiqzjboSlnD7Xnc0aW
m8M552Udh4gpDeedltI81AJhjweR83ng+X6QS5VdZ5yKO11409HIYSD0CzV10nQbHxJg6kZfgqlT
0P7blklra4SZcV4bs17hnvDA2SC4XYhmYjrYNjvXtK0kxbbJlPRQsK5BgTNCpxEQv4HsB8RPszGt
cbroUb4uvcW7CIczeph6Ys74HPxjJkFHVk4zyHQegC/GnvLOHfsENvYhClPbAivh8nQfKgW/lLqs
837UXChUyaQmHft8vooG0dQdq1CuLO3jN2ldhOAUD+IYLaT4jGLxUCh5PCoTG9qkD9l8IOzivjCL
dX5zTe1TNw5cUuS2IXV31vqFQgtqEWUPD68WETvKooeelMxBzYVJdWhfaOPHh1VOgLL7AlFEoRSO
LrFYJMXoh9ECQB62phX7KCYSMCC4YfrFOI/jrM6MJvhpPLJRFHRMRs5LLSkBm2DijJ84/p9GmqOJ
EfWiTIg4fHf3G5SVNTFmZmy7ZQE1eEV5AAPQiHo27YA/vH+I//8/WK0Pv7tbWqH6j2brf8ICY8bm
v//xb/lvyAN20Fv/P/zYxah//FMY4+3v/1cvtoXRiyxiF12jhUnj33mxEa6aNrIjx3R97AT/5sUm
cpGMbAcFJ44t76+BW3V/0xhvNm0UkfzHR2J6QwX/V8zYzl8x879pHP/BrsC08pcS/O9sw3nWZu6i
PRu2pzGfO97itHSiCh+/IZtjEZbD2b4VwkPLUw4MyeHEcXEFrnHpNJZ+K+E6vhum91G4HknLqA01
JHYNXnAfqCIUDHOD4gnPGWDTiIeYIblvWE8hU80eg3IdfV+svvicbUgxoYFlCA47Cn6Temy0GKJ1
PYu1WXkz83kjyO9YtntnxRro+eb27KH0s7mMW4OlYCVMTTQK2/og9aylP3uTnb9LgsXXo9N6N62e
fwvVFbYc9pbbr8/+4K3lo2FDukoM4s2geA2A8JCWrFBGmXFpLwWHXrFjccP2tSKW6MnrcXAhSJnP
DoziY+bUQ2K6EpXV5rfXwlrqTwrJ9exhFLpjfgnybxnnhJPJILleASuCiNR9ZaNq98SJUXMP20w+
UdFdVdEsl7ypmZ1Y9oGABRcxLigoGTTAji3N6i12HAQ2nlzs48whiIiJlsDw3geXS0GGS5ZUmE+P
gOJWqgi/9L/DXumOVZ67dxTl8tLIRj3pwHuREjdEBuwjcbENHSIfqscQRuMtzeuKR335yTiVYZS9
rvdupSZipTXssMpwX/swaB82TzJcmUNUDA7b77QJJ/mBwdk7g07juLZmTeBmZxCI1PdBe2oqd+EQ
mCzUjrn9hlCdGdg2Ilrtqu1pIysXrUpVq53L5nVJV1Oo537r7XiyJlYkUiHoS2+ZCQf277AqjNrl
+THlRQp9ZPrHhEayp+hFqKlXKvdS5Kb7EQCFSbmOP4zcnC6rVbk3Q2wOZXRESLppqIfVBC0DpSvz
VSqFhI1WcXRvJn1yWMKkaPwP0ZW0v3PhHrGIkxqE6ipwY9ozlPuIRmd2d40B7sjwCACkkAyzOWVr
WqFj2Dr3ly5am0s5J/aGhR3ktDK0DhGx3IhXfXe9ZoJZtjNWsEW3Eb1lXK3DLc5KzqZ9ZNxAJZiL
ZnxETJ89l5vHOGLzLOIDANkzxNsK6TyM65IPu1tSaHfSDLEBwXnCKVO2AiCDi8a6spPY3gPPABvZ
1c3UA57MrTvUpOZrGfnGdijbcN75umeyA9HctZ4HqvyAiwYHKwFbUlhsJdRkG/yTMj/7VYW6qCm8
7jz3y7JvcwRBqWO5xpNN1AsDbjs4mM7f1w4gC9ATT3/kkehJHGIByw/ZjaRAWaw/gtDXByfz+4a8
vKrdWbMrrsY4F0kA3fJSTzSraWc0+IyxPwbcna4s9s3GCmpGDQ0qXxfGm2k5RBZOrA1ZpZjPrtfZ
HEoS4UnRuiOBGaQsndCseCcn6y0oi1H2lFtZM6Rrr+1XzcqTeLla21ZaWPQdu8wzlo7WMhseJM4D
QOOZhUPSL3obtS++5J8jttKTH6L0iJU26sdC6PU8okGfGAXOwAIXpQKm9Y7XPWy2ZTx1KM33Rruh
ZveKXB3MeexOXPg+E2wxkzTSi5qGh/JomTmHc+tTA+1mQhEBplzXmZ2MEw51rNlSg22dQ/eRh2u9
s1m4QXchcA3gpz8YEmqLiFLJ7dLGdTkVRzWVxcXpHPtR14JnzpdMbeu2cywIeJN9t7J5QNpKWsqu
7cNwPkSqCWBVz5kbq7mq773MCu7MSa5NUhNKcVLR6t6wg90OKDdFmS3HBpmA0hqijjZOljENTETx
fF6QTKi7JjRo/yhoV97HaWrjMlufO2W/BUhvX/yoWb73oS+/wmlm5MRnbx+nbJl//72Q/0uFy/+9
2vinguQ/q1r+G5YkmLP+84rkfwzNb+Zx/x4Pw9//j4rEpYLArWwiKDd916W6+N8Viev8i+uSbomH
FY5IxC/9a0XiWv+CWc+iJglpWbGYUcb8r4qEfGhMzy4+PuwmKJ28/1JAAbEG/+xfMX0Te6lps0ul
JPo/iSKDrzSLfFQD4YA8nuTQInV9DDP9VsCX475LPOkQ5cwk882Zm/CAk/mTxOuUKfy1MCofN+g7
u8UTB++Hs/pnuIiXoFvTarCOenCYCsvbJeqinl/cPUKAeIBy+V4ZqrjQ+5+Yx8SqAT7rDIOfWlFZ
fzpNhDA0V/ug3p44sDIWMI59JjD6CrPrh1WhsvGY+tJMjDFLSIHMa/nKs44tJLscriibK7xoGEJN
x1LAYt5G9W7gvEb2Ms8n6Qn7sRgs9hfb9qy1d8gJoL6yhg+hPzXj0yy2WxqDrnfLpKzjMkhCrIhh
Vsh+H8buRWXdm+m2seMa5pNd5Rr8vyBVZURLsmRoiVXZnHQlur3IiHS79Vxvyuwf8gxdbdRU9/3o
aGgTOXcM6/kvNZl7EBDiNAGUj4sGzaPVZhiCjPI0i/W7tG2PUo1AiK1Z7vCjFvHIspMlfLSvEXwe
lhBb57jl42WAq9xn4Ztyjd0cNAD6lXhbkIkeG2eynlAGILhwcuSHLA3t1XhW2fcORjaiRCS+k0Db
a0ZBapJ1qrfgozfUb8cmc+A2Ek8iz3NT2bfpHMxIi/WBq/gbRSdJBMX2maHSSpoaCcvS97ct0vhi
ly18wVZx1izd8EZgA8o/gx1OiJPgm+EjCCXY8C0KyQUt7lfNTqFS39oeiQ4qkMjK5uPg53e4ofrE
pUWMc3J+OO5EoldzALpbIs8mKvB9qkMmVMps2fP1n5TM8xcMEww3Rv02DcGzoSMEqp7YHhvBvKgL
byKDW36YtQjkMIZ9ZwNHSrHa8TniLEJeGiBEZhmW2SQ53cAxViZ+t9Ft4r6Qs9T4Z6cj448x5xbL
obrPTMgnDGtTUY1fwnzvBvE+hHDnEQpNX0U76zhD8hKjYGG9LOfswaaySBqzMfaVMatjsBTT+0QO
8Jn2Zt1JHsn9UFXPVJpGIsM6f3RaPMhiItBBmpWXIN/Jfpc1T0yZLW+hbzqYpAbn3sECkQR+RKZ4
TZhHyOT+mLPOYQ3EZRB6oFtzVrX08lVrQTDL3ZjFjrhEcpE/CT2qrpOFTAzBSzwSJzABQiFg8srQ
8Cbgq982+p6E44sRn3sogLE+bcvYfwMoyQjWNeu3YKoKxIUWD6clRLLWIQ+K10CSwX9CjNbzRBbH
1cvhM6yBbJ48e/2K3Gq+hm7XnEmYpWhkd7fDyinR3NSa6FFCMdHAryOSZkhy8lp6mB+azFZv6I8Z
C+Q2upfAaz8qkAiP9d9grNYZ9GEwSjT4FHg/uqA1jwgOBMt74dUMfaftCSiKSEuLuWxCWtZNVp1Z
D1VLSZY2f0O4mm20F6qUtXqe1FS9sUG5rQSD9jn4m+CFckO6cRVJhBjlnOMyLCZ0OWafWYeJER0J
R7BZ3cK+5aihlLxKVwTpELEHHXs53CrjlrdpJOEj9eD42byeg/OjzEMkVQEBLHtrdbsdW5dtZ60C
I4Oo2PgaFY++ixLppPwFvH/bmdHOWlTx3oz8RFsYWPFkmsadX68r5oGMz78UpYd6Sc6PC0GLUPUQ
LZf1Mp42r9RfQnak/bY6m/fr2EYnC6l/PBqy+mLYSdESDNu9tQBDjv28Kuk3Np9UP6cpqJPHiB2t
7U/vLcvNO4Uvb4QTnLFjcrcgdqgp9/+Tu/NYjhxLs/S7zB5lwIVezMYdcE2nU4sNjAwyoIELcaGe
vj/PqrGJjK6u7DLrzcwyMzKDdIEr/nPOdwxZG/ya47IEJqbZY6toAB14vXu9SaY7c5mc+6nR22M0
GsZ3ZHbM6knH8TW3k2nHCNv6KEREz5t9rXxzeE4o6HAGjyXd/2GaebFltt2ciYWrbRr5lCBOvbap
7MLH4UmrX0s84kbYmvcaR0kRatccCN2AlBDI0ab1Q8vKGuG5jD4aLNRiVVrF8J6NVJEJEfe7Jje6
O8BGzGPtodhGrHNrKvswA+V0CiZOUjwB7rqyig3F+Xeklljm0Yb8tLttEScqcgcGLWZz2dvfhl2q
UyUBLVETy+tsEhfOo+cujxrVZGsqymkApmaUXEW7dj1mW/iazFNPayrG91jJFZs6R266QXAFl86y
9mkJRplW3dZOetxSlNetcz+1cd6ldE80tZUENOgxuAUWcapzED+ahYNR/NHv5yV0q+ZuBpYexDcn
Xr51ZTIy4ys8AFBTDeRdkQPppIZpA8Hw1U6S8nPW0uwxhrt+MJUQR7gg/P0WLH/cQqPcKMeW+wSK
MEtAmkM40G256aQsLlqsvA0FlOOZ6+0TFNp+d82EriXi9Gp2rPKOg5EbgM4Zt5NrcdUsWfQKOTSn
XBF2inLDDZJxcXc6En7QcurdeYmLbJzX5vu81Hz7Yh4wzcRfaWrRS+PF80+rNMoT+oGzQz4YnmzQ
6ivG/ZvJHEOj7t8ijZ1bzn4SlAX8qmraKy75tas/spSFuSVleNW5A3dMtgxvqBMXXrK+SoRW3wkg
3EbAHbxmAENHjBWn1ark+M+wQ5CPIGpKAO01HshR1bh5bvhVGfSo126uA4ZD0N3VtQUdX/D30C35
PcJp9txPM9olJXGvEV0E0qWHo5wdbUua3LzJ51HfFK6Vvnjgd+9n+PkrHbdAWDujv7bSBKI5DTcH
Dg731jWxQjGQmdrm1oGXbLgI+Gi0t6XFJa/1SBMQ1MjHlDaPxNkUjnaP3AxTtYFhpllvs671r3ac
vZXaZJxsfGy7lNOVVDszEnjsug2wI3VVDgNEgWVdzWOx6UGmehT+7ocm/smkixIVduGm4havKzwP
VRL1QdkRVbGyHXmrctOhT69qq2kwadhp6JXNo67rcudq18xAHoX5TPsPJPtVMzffpDVX/djcT+UD
ytOOjPGbn8KCNs2zPmBnmZw4dJeZ6b+9Vf7XVM/3bZuXIWUHjBpY6QMgSeze4xkyz5kgzJtKPXwX
+nAh2ceoayg2MZ2WbKjbvnFCzwT27Sjh4iD13GNalJtcn7l6dv4TzZ2Awd35p97RBUkcg/6swZoC
vCx4abSMcAlVr56wt97g4M7UciZnNKqk5c8G+LhtjQ9yIIgFakQ2Z4hWG2lPPydnflK6vQQYexYO
RNTZIuNS1dudHEhOAdRSua6GTu2E4+AHbIS/tVOCL52ttFe9N9KtFY9sL11MwhPn2EwZik+3kwUK
dqfpi33vEZyQHcOzzoruanElUvVwIbY9BOyVwjkYpUZ9y2i+OrD0UlgK5ZlQm3VsWgx1ZcICzmOg
uWMgZs+oQ6MpHglc4CqN6vlhFsTo6mtJDbHaU+FSAUXzKi7U9Gc/5ZQIisHZ44OCNF7QGuOiCzir
yRjZKpyFSQZtKhT5qRtJPSQbApcP0/GOvpZ5u96P3SOOXGRFGGn1y9hqMKmnctxTOVwc+NWX3egq
c49vp922LVxpvrvRkx4Z9XoofPdWJUm/zrwcGDAhhwAjMuzzdNBWsjG1NS4oaxsXFPbgdrx1ddxg
DoOLCz6h4Qa31fBNK2lzj2M9eSU82W1Ery9HUHNLvGKeXALGQ4P3q2l+jDzkhVAMMcXJfuOv4awt
RAJdggMmV3+DPOrZGgfv0M25tbZaTqCdMRfM6uB4fY9EobaZquj4aJYL1SNUqZuiMs6134MWkzI7
UHdtHEG9U/3VVGoNok68gDvOwW062aXiYAUSs+/PUtr0D2jQ8ST69Z1bZy6Dk0J7ZQnw3lWe20cy
VehurqWOoCT79ShMDKhz/kGZeb52ShBPlttou7gZGa/0X2Vc7TwnUmsljWdPVtssSUNXbOclfWGi
d/CWn/ja14Cmfwo4BuiEpC+UkKGryhPm851AZY8ES29Ov0tWR1tvoWdV8x77cvjmiN3tayOBwGOR
lIdBtCHVf5vkl9lYdobD+Wmo5y1Z3+tjOtNC20aoY/TmkSX1rgFJn3lz1youPPBibklmceZf6FDr
G06JQ2+Gsb8UodPiUrXlFL/WRdofRsZeVGTUXohV6tKmKW4jC9eZriecwOFIPA5RkVGl7Tnxl57i
rlFdvzAUAknM0TtHanJKN7TR+C9sYOWx0VUfJK6rB/ixXFYtBga7qp0Nhq0TJS0sid/9ojgjtmij
wUIG4ANRMeZVWGJ8yQYn+mCeFjOEN2vrsNg1YT4KZNPDOEn6/ZwkPpt2ScsVCIx5ZbQUJS1xndyl
g4+ffUmw7+X9kp4pNhMrh8K2XVEItbfyybl4vY5QmqnrgMkCGI8VfpbP5JmzDyptq4W3WIt32ZTQ
DMj1OExtcHasMOZVamwTc9UYZrmhTxjUMne6TSmHYZ8WTXVqs5SImIxGKprpd/muRnoAsrLJds1U
YfUq/G4j8ZzupWf038aixcdRltHFnPQK8U8p4jJN0h6IfBRbh2WCAAWKYs5If9+MGJTJXoMxAGyp
m3ha7ZHG8k5rvRAHxPiKz7O+7516CSmvMwsuL12Hu9VQzEW7YflgtNm1ASlz85xkJcdv051ZiPPh
pWNhwL2NxQ54c7SJoCpTZj1UwyZ1qE/FCIF1XqbeCRR5ya18vJ7TkuJFQSW/PpDGm+ZdCwwpHklX
Gs46qhyFRU6YGEX2VLKjHTBUAsj2Sv3LjVRp4EtQ/kGwIx/LxYbMRJ+tdh6wK4YR/ug5bDMnOpRT
cePMrvwWTfFNg0e2Wlrb3OT84dos3OombRxKiNoKHoApMDMvRTvA/6P0pRItjSBWkf1MM6oDdDde
tlXk2W8FraXrTuuLu6pQ4ij0juKSWFdPGRYljB022U7sowNPddnZ3GJzHcZMMyCMkHRy3kp0YBY8
euvvnIhTBJlzQZaQQ+yqRLjgTDYWB7ib47FGAtuZgzm+YyJgNav1Oc/pxJn690TIb4AX4tIw3Afl
7Tc3vj/TxR1z5MgWIgzsO1bKFyEZbxwaWyjDmT9EvLwBpL3E6cTaqNXHnkqiuUTu+Pfnmf9/Vgdc
qVn/9WBz/VF+1l9/nmxe/4+/jzYN3QVi7Tq2rSNOMDsEdjR+d/3//l8wGakDAD3N6BOXwVU2/T/g
a8P6G4sif2bZ/hXX7DAp/cdo09D/ZhHKgTZ3pb8AQ3P/HbFV/DbZ9LwrNu/aS2XqeN1M5zc8koCV
gBlg6Hc8HfE+ch3mhAk97C7P1xGT6Ygv0aa7jK/nrqe++Oiy3t91feY9AEnTUInG4tJc70xgwLof
WlNou8ZF8Mv7Lh5XaUHfYEPy946Mah4QdHxcXAuPWmsVfwHH+U9YX14KEpoO7Yw+WWBnvGe/YkzV
QNMlUbduR+Vw+sUy5mxmg5SgOTK4HTFhhwWUAWzHs300edWv0GsdOAiOe4dDKd1Os26cZ/IvZ4+W
RStuMW6AA3hDSTHCNEKWas3rQg0gc22ZdftGtd74w5vsdFtnDpaYiRu6rur0L0iOf+AL/68eDs6W
F2YLg4+Jr5ApbL4nf3phbd3oGToWrUkZ7SP9VH6wJkwhvhiq8Lj87COht1uKx4CdjV2yYSPEqhwb
zsFxxnSrMi7DwS9f8cvff/qvCOnrm/nn38m2OMg7+E9sIN/2b0CyQleZmBKDgdz1J7S+nwXMbbub
0aeLdHEUfhlMbdt/+4cyhYC95KMIGHiD//xG9EKp3mXetSv5oN/SXhLPThcDtwxhH+fCrUftQBUR
Bf33f65j8gxT9YG98XfoUoQ1hw2en0uZJd9se0Fn1OqnbGr5duh1905bzt2//pEGHO4/vcX0htjg
hn1ftzglu9Czro/uL3YIh0bLilPXuHOr6VCje7drL471w5wm/ZeiT+0H1QbG2xjV9aaHqcLVWcjH
trWSE65qywnKXp+xH46W2o4KLI4G82tVpyqaV0uGl3crJR9xsIB58p6GBOCIzR7xQBFncyj77kfn
JBOCLar1mMDmthdynCjN+AuZIXcvioFaPw7NfqLAZptmSfUY0dgQmlk/vhezW29zJ3Y/rhCXVuZM
zQCBcvzsMEL0TLsZzJUDVb1IfI963ySsGNKzach1vW6lLcwROs02D0m5XP/ZjAlbmLU3p0FMYIHb
nD1ta9YzFD27+OCps0JT+qQm23bo972TzNqumIfxXRN5ZwcIRbR/NKXb3FdGWX0YCVanFW8gfXOE
KRMU1WpKb/0BAkurpv4WGkL/qEnTvMbHkiNTj2bTZSTH5jjPqIaf2L7LyKUfMiqOerKoeQ3LwmZW
2Dviq3Yb0tpV0e46LF9ZKMXV4BC1L7nevloN1TIQphqGH1Eqy7sGVsNL1OTqsUCPPtatWe8qAsQ0
QHU8uWaC5b1SIrkbVDJ2OOFmbog670KHo3PNKIlz/NxX36RfqHqFc7LFLmiuF8Xnz3FEHPCa9bcd
hSc9TfQWKkjPOZOzr11HawQjyl3wsn41MrMeI620jz4BjaCbmPW7SUtOoHDyU8YkdwzhLTH7T4yc
Mt8M/4HfOVwTIqzWKBjmOyNicRotEeTXkDfVsG4Ibe8yOHq/6zW13KQTrXMM5y8A7xGErGE+COb8
19rRA46Kzzl3TkvRfGEDSDZ+XNyaJgsvvBnacLWOO9E41PfMl8pNbONgrheLV+16gRLjA629TbyR
pLJctoAWWT+vHj3hxw8wR5KLQeYPlcobbiolyXNS5ItYs/Q0XEkz2bgM9Xr6YSIVrajg65AVovnO
4nx3jjI1XWoQYRs+o/7RSXAuhC4fhloBWJ5SPkuewcXyaz4Nf472sXJ6ApeLt246CSurzYm1IClY
O3tatAd30c3PKYPsg2hvXGKQfLetZfo3vmTE5V7TfoowHRUsWe1sfc3gchpJdyNIadw6Y2sxv6y+
okGjbysHmJ+zQtzOltTeKwFFYci5unnVkGLlg+USTPP87XYzwwWVv6c+6rxVXfqo31sdXVXCtV4a
vbntGu1ZTN4cMChXNKQ4yWNZtM2BFvX+wW/nNZH46kcDp2enl2xIu7ZwCUpeR4HfQxE3t0q5OFxt
Mm43hKlaZ224rdyZyoUbVxEEApyyqrr0MFeoUwroZCGrS2aQcze8aylYWi7TA6wC4ABNx9PTDQ45
08XeCJEVrw2F4PPa4dmElupQhg4Ui2TsirEmXYQMn7WAMzNdj60APg9NAYYEq169LucqIbqUT/dJ
xBldKI/e5NnlKqIrIphWFZ0ogiAC01r+oVURbB1CFcvLZHBd6Kz0c7h2qUNcgbs5dKbO3wpArR+T
I3hGcn9GQ45NS2PGpEvhnwcj6++6tECd8SLYTwrmL93oUIntJ2Lv0wXP8klo7dUerc23gEmmg+VW
n/3wCkvDW+PIPOZziq2TcUT6M861x640TWZBwtl6WMJDxHB7XbLZBnEjb+W1YBWekP1oyikiblyJ
Nbn1swcBYm14RbIRg1FuDXatH3Ndl7eOqSpcHchBQxTlVCmWqpgbMl9IxI98cV2Q2+Wy81rmmDTY
N/0595Y48Gk50LbSNfVDapI4WNMt4SEu1PCNAiI4/YqIbnY/8RKfkHXqE4SZnHLByic+TWUek+cj
65rDTJM5QZ1UwBig5aDsXMPqV4Uk5KOsX5pId+4ICJYhN/UlxPPr9ivceC3QPJ3La26rfTLw0Kso
9OiNA0QydydjsAB5LCVdinU0bzsCfnW/vJSzevT7wdyZc3XoCSOlDMcUTeJTmdZBZix7M5Z0W9tN
GmYdqEDK33o+Dg0Vu68ZpbSDFjjNrO39gb2zN/BRaxV93GYrLtKXN1GXPacquSt7UNe4A8rkjJoZ
b0tD2LtEVTSh+8Z91umEGbk8buaGfWtdsHtWnYthQGl8SniUObLY2tCFMePWH0VeqHVqpt29p2vl
PQfWp7af7IAcdrRlbmbficXHO+52/WroucdXqFWB3g60dwnpn7KhKbf49yBzeddYIpxM9hl97Zpm
ij9APMdltR81avjmNyYAE/UQLJsmmZfRswNniRB6DIuWOUlT8zz9pMLzjqK6G9W45JNdmu28yPPW
tqkBhecmynQf0xRjzfyyXJejWX2OMtL2DiNARj4otYRmm8L7FDWzXIq3x72pMfRKmF4fWW7Ho1SG
Chu1a+yfUek4l9pphseS3ZSKSYCMoxFHp9jjAg0Mig5mMeah15l3OtDiV+xJlHliUd/hGNfXseyz
c5FDMWtyDys1/yqfgNEBjltW8xxr28ozql2a+BjqNP8iPe21buOtk4CboED82OCDTger2HaMCsjq
uN4d8nGziScGAkkmKKjya8NcZ24yvvdqFKGMMJkvpvuUAq3qa3ofZfvhioETybJ8ybF9INEU33kx
tlPaF26apu7CgdwI0D0ZNF7d3JRXW8dQtvG6oUmDVX1pCLkY/m6J3Z2/RIjhA0bY2CY/kUjcjCSS
kg+9iPpNpE8dRDivCJj1PFMt9MabS8NH5jwXuqlW1zNSiw2Q81ch1ojUGUvrCK4vIjzH6WrdldJe
E8C4zx37SZSTTuC76G4dW6s3sz699A5zrEgkt51Bb8nYOu02deTPITY2PjEccozJQYvkUb9m5kCJ
aQ6HLCQOPqd9hy+vw4eZeemrrld3rTWNuGZo/nLd0YLYQmO1OfpvPd4RQyNLOWDjWi9OHaRy/pwd
aGSQfDauzplz7F88Ctkt4R0snvStqhIX9Ens7HDb9MBF5wsAsfzk5+bADLb237POf+j8rnmdCgSX
2n1rNfmSdZW7S9rOvxO+RA4F1FnYxrOBl25tava6HVLrqSa1CsqmBxbsJyOPEDVhVq7j6+gw6dWC
iKSv3IQMoQOVhtjhc9QUx1xCqjVsIGNGtFoG9FupXJcMdm/ivve/yPsPq1FvyfuKTwG7+khgBVOE
V4mt705IBPFyk8FKCnK6qonLa1N8aAsUJGfOb2uu48dhnqw7WA23V8LENpnTB58TPRqna91LPvw9
QdtmK/pl75TjJY0+qZUcqSYeNnmd0+xtJGiCOm0Pnsc1ALmCr9iSzndaK1EgLEqhGLFR5he7a8yk
oa9rhwobzl5gGmFjvSmmDne/YR7gMnpbQ/6wCmE+xhEHopFQ+yXHULeWXX1JpnrNxrJGuEo/Gt6Y
ILZ4CvFIPCguHCElUemutrP0HVM5z2/bBrJdULmq1oi2zfxz8hOSsM89d4bYTraFNoFo7bzGRzYa
qMxV3hoDDcdCualG+V1VF9jON4xM0g3KT3tQWUIWPIHDAQDdOdXOtUzI2VKlqT2QywX52BnqnLfU
rE8TXcqWNEF8aElCHn0waDc24k3tF+OHlRHMh5pirvlma+fEQSrWZmPvTHNIgopDzUhNHyeKK7DE
CZTRpveVT8MQn3lev1WiK7cSr/hKEFJhFom4vM+Ec60CMB5yl6y0MsGCNpPxzPQBp5i+EWNfhuhI
P9RoHoiPFq9GCxfUJ6KYmjzuHWeYSi/UV+urvTtDV3kiTU988dNWc2A1CxWkWmVhEJnPErHneqB3
1i2OglU1Q9gCs1lq26wuJCuavBCPWw2+Iw/tcoTw9QQjeDs63Acpp8aaejQWwUzRYY90k0ctQy5m
HI3zuw4sw4ZFpZMznsZlZNCdaDT2NiBvyJdrhPMx8q5wnvthjCK1zjIMaW7VlLcDzoEr9ewM4zAa
WfZiAJ/JFGi00Qp/N/vFj1ofA+Iy3JHMByqynxcTzc07ZEWV3WAhIZF0LzJJO/2HhJCxxl+KV2si
jOUZD11BbGeYYTdRrQ2FY2VQCA81YGPH+jNrZ8uA+5BnDh+Hvev9cs9llqH2U+OWUABocCwL7xKl
T0OOdrIM1t5R7b0pWXnKdq/50PKyRx4yETTly9K69T6dzY/YSs5EuqGmF6En351JN3ae+SYz214N
bb51rMt0hZ7z7fzqVNe9oMo5Z/i8ewsYwrpf8sAbM/kAkfCB5Q+SCLxAvBxR7OUhkjWSfurNXDZ6
hYSn3JLoDtWSt7XPzGoZIpS6XAKEdzHwzvRK+aRazVbf2C4R2AIjCYxO0pZEpPRpBCGqPDwSmrgW
SwpMXrgwzBOQOvdOY2nDF+MkPrGfmvuLUUv6MePky7OqIshmQ9sjSscnaDIBVoHyUA71pJFSsBao
sQi1bu/JkGhhR9wc7G1dpqggro6RCABaZenebdzk2IqT7sseNfxVoKBJLVTjlsxqFPTqqQPku4tK
wWWl1WDactt4w8ac8jjPnmSSbgyvRWFqO2Dh/kM5vTbUBb7pdQJKyOGkEIEgXOdW299Jc6B1XqFV
6BndV1rXo5xlk46OmlvmnoCMfhyv/KVMRbdmMnJIxHXq3rdJae/LujsJroZ3PPoteiKGBkH78xqK
c78fUXxumkUWG9NN3jNRLg+lP2b0+OEUKT1u7BgvbfFhR9cWkAX0NYGVitpzu9XEj5QBhI1p72bs
4ZTNjRZECUU3RFpGYqPALsZ9GTXVg64r5wC4FIMd7E22jAovqDtSLJcMMe3S3U0Jpy5oTaO9uAty
hpFDIDSEyYrh0dwJj8w/ikjkKIHTfowa40Q1IaZ7d5F3qcYvaZEcSFHbHGqhYYUMHz0cE0z4pOsM
J7O5IDdVvm+4f2/yrnk3JhrqqQpojpE5xyfTjkFm2lJ90/3t/xCSRthxBv64bnpYeaDbK+uEtwSI
A8F3tWq1ebxASMdxaYnUWQtj5iggasN7TWGisIPmdn7J6FVbcXWRL6Je9Me5NCZExTYpzqbQyksq
nPLDr6ol0BHvVoupWZc014sDlBJzZdMtHZ3zytRMYpJlym4cYR6sU+1BQuM9up2P1tbWk7+LZomv
tG5sfFg1a3OQ1jN3JoXlSkWRBwgv/XTb3oXPy7aTmeLFNVv3o+SeDzgut751vZQTTvxiODPKxY6k
tKHac+ogw84MdGTfK2zWG90qP3BbMYZZxo07IJBBsKGkVOfteBeYK/01Dng8xAvXhFKOD5i0Xm3M
k0ZvV9AXKxf9SLWKYGveIJrJ6SUlvnJDPbq50ZQghTubmzppi5fI7CFlccjk7X+OTdIY5USKObJ8
IgSDOpb6kuHx4/bOed3eq7mJin05gEhHP862NLCDkwG/7xDrSxhxGHdL1j0r4ftnTrTzXWsA2Asx
Z9wP3P82A6LeeclMf9v4iXsDluSYV+SzgR1W++t1PLDnxbrlSzqHiZNqhBC1Jb74Se6fDfZnfXbn
NeFE+5NPEdOBm79zAweQ2rQFBRaT4eZn/EHm1mjj7Ow2nFCZdM42uZ6kEUGcmOtmmDFa9323M1NV
Xdqh0O5hW1kv7APNw4hNCPMjcPpg7kysIcMosF44elYWq5oE7NfsI0LjsrXGk4QGjdEWYzGXHOt7
GvXxwWrN7hBbRr+yfA2McgMfxUobbwdMQj/pJFDvxxEvrJHn5gZ4v81FOSJnyCpLrSPTvg3JrRuY
5VAo9InzWuW5DCXZbYpmS2HxvM9oYPhaLCq6uDfkHHmysXxPI076QxUbB21J8ud8iPunPyb6WJH7
p2YZtf2Y+O1LHycouojSq9qowUtPuiLD2mR1wEzAPmqWrm30eR7eoilPj3DQlg33pZueptw3tfRU
yMsBWjyZ0WhdLKX94tVFG1ijRjnMpJWhHg+k/d3Iu+FCTazDgIJ3MrSCVnk+6Bpkc9kvP1qLwi4u
CmpmEjJ5xzH37EtDVQn4NfxGjYEOP/eRcdOkMe1anuEwb8qsd9Ibxc2QZBUpatMagXtU448yz6KN
UfbGk1OM8o1UtAes1pt39A6K0zJVXbKKon44+4vLPGFpS0azFDAD8OuXun/y+xxMOGGPbtVn+riF
TVxyoleJ/61pXCE4fBWcPBN5npU1/pjxxa9GZ0bG9xRN1TG4V/B2kooM19o2lfY5pS2ASK027SPz
V/PczEa7ic2aFI6gQyFc7MT9aeTFFGaGHCs8AGCTy9LIb+TMUZizQv45tTzJaVd6d7IzxH7sHPFp
NHpMFsuww9miEXqycazYFZvwH913GuzQs55NFupOr/B+e1YQl7J/gmgUnbravs3cvngywXucSuzo
7jrSddDmyi68uwJWwj5qVLW1rzTfFYO8ep8TbwkBDZabVBIjW0FLZRDMVf9JYfdtYSgtIDFTZcU3
o2mVZMA166Hs2G63vULfp76KT9kTxYKFylQgRItlPWSj+6OfWRfwhffyTc5gqS5pfzXbaW7pbnTs
u3eR65OPzPtKvpGD8MKpNb0PEMJYrSeuDDBNK5+wWDk4G1Id9rkC//NkTUzIg7gjB61ZvbFXyUx2
QVg23DNj3gGIpT8CSHO+AisA6T3O9L8Xmf1P53T+e9L3/0NpHhPN779WvVFBqu/01zTP9b//h+Zt
2H8jc2Nd1dg/8sWoyv/QvFG2ddf2HNqTfCTNXwLG9t/I6tj8a7DWrks+GT3sH5o3/w+9XCjlhse0
4hpa/nc079/11GthE5cB8kZUv6Ku/17ZtkhN57szlvslZVs04yetzeeQ+DHbuD8/jxZzTT875cNe
6mW+dxWT9GVhpfCzv+hp/a1H6u+/CcFpgTIEesG6SoC/SHyqS0A+R8RgZD7uSVHy5AkrfbN9FrNf
Ppx/otf+0xfNeyighLuWqf/eg9TgCNLJzJC40SOyiFUoJnGamHbvMCcZGxlFUCXjsThrV9jCwikI
u1eRbRZBbNhQAE//9S/0WzHZ9aVTBuzzuZIYZ3b9WwcUfVU1m65e0Dwxcjuk84QOwjRspbVPnNEN
SuzXAUfSp3/9Y69+hl906//0Y3+TkDUnh8dCFcR+pAd6Xdk2Yea8M5mUe3+h4P6Tz/bXF+j+1rym
YK0UxLuKfZKMn1qcbrHcUfWwuF9F+pevSv9NLMYYiMqlk1PjzeTj/V0aj1q/1TtQJXutiKDUuLkb
jFbETBCNTrb2M9HpbekbP9tob9daGOMPoEgm7C3vVcxdsi2nLY/tJvIkCDkr8I063uP9L/p0Dsuy
ys9JDR3HqkQg4yYg8VsHo67V9wbGhYuiXhhHmfVpZ8ltsxBFrjPjNeLD5xOEIC2MHXmPp3yx0FCd
7imD/rIeBjWFJZymgBkCu34avbFADHcOcoCNIL5mPN8Ek/CQ32YRjmZUP7e9BX9CDdWb6DR27qw+
MDJ5xF3cbuxseNEoKrHm1A1bIR6YWszMb+PkhnP+DYo4FBzYuhHTAIaM44przAGX28YzMLBnBnuX
nEqmJDEPYpcoDh7JNcdKBwsUZePBN+WRLEt+C0w4bK+eeeL+HVooQnbLrL2gZKNL+2/O5F+NwfSu
6Yptbw0rnq+FS0Hy5i3uZhnUpsa9jeI8cmWbQi8FlDeWr0bVUV0MtSfWt3X3wxEj5hothe3b5vVe
1fC2Yr2jNLDzd10tdqwTr8Pc36a5+M4zwM2t7dRbj+w1nLOrKExPAJYjrpNK7WR1vX+P5lNsTFu+
KJ9alGirrqn5xYp3UNqwChoSzD21Mh0RG9IxCW8SyxHz0fJkqxiXdKRvB0Irq5bM3qrt0IEtz3po
2yvzIG3OgKs4F+g2h/O8jznLRRdBWcdqZtfG2/zsGnwvfBrhQz0tveceTk4IE/Jd1DoeOAKMxGqY
ZEEA3Cyw00kzREQkBiQHvxbkGj0mWKzmz5pYPi2KXV/yjFTEYkyMSUFAzKXNZIKLbzWo0KObaSXd
abeYZjg5sAsydP1Gn8KqAVHX/JiQtjhrqHy+KwwdqZZktpugi9O/EGhJf9BKXKQo9EdurzFXJ52w
0HgfaeJuSpiaqI5MQOfdeY2E3VtoMKx6uFBGGS59er9kBhITc1eYXDu/EM9OrD9mkTywOq/NAdGr
UeGUvXhQqzvjQfjVPp6+4kScCmZYciq2BdlSZQNcxyBefeqMVeyh3XsRbUpEI+biXcb5OhXoP9DY
GSPGLOj1aIXYwRGSbAJ3OnHP14lRcqMoLGlwRSqdkJkKuwEULp03tnyZWF49LqzyeujmvFZtHGOl
286hpInExJWv3Xg24GK1Na38rIrqJHMvBLIeq23s3cdpvjdb4EdcwnvIE9M7MXLV8+pydVLNbS6H
TU0L09K82978gWAh1ZeGy1ONyxqB082+ek0Prwq48YT5dlVOwST52opLdZWtAbADNNs5STDGX1kF
EyL5OS1w3tON7L9oUOY8D7lOO/Zi2HjyMJX3VL8GkU/8Bj6NBM9Y2mg5K8vpz1Vrh6ZGOxGDWA0p
JUnaDYjSUPNfE/VeTIHLeJEE6IEq8XX6wtvrd9P9RH514radjmfJZDIqrNC4NoSRlGIuBvh5v8wP
WoMioB+t/2DvPJYkN7Yt+y9vDhq0GLxJaJGRWlVOYFlZWdBwOKTDv74XePv2LZaxSHu0nrRZT5PF
EAjA3c85e6+9gL6LeBVJ95SZEVFmDWEnzF0SbmFcG6Ib14NIobV+LJPNGRgZTiSDJmKYuLuwSm/s
cVzjUt/iTEEzMGyXa1mJepNN5GT1dDd7nsrFqEQnfeAxjSSi/nznVPa9Jz0sww84a7ZjGG78ptmj
bod8lu5IGNotNPSO+qWOX1Gi4r/a6igHYU6MWFqdZsIiLbhmBUP7xp7Pof2etWfmtPiXl1hJ86pP
LZxJ7bOPGRPkwcVOyy8tKr/aZ75oXs2kqXkmbim/hQ6UrQ24ALW5HcgM6FrjkC6pSgt1aOu5/j3I
CoYg+HaJZbP1sHMRvrveu54e/JShY+healqfvnuT228wydcUUbzKxRbFfZ6BtW7fp/qGGnGlkw8U
3rvIp1bFZJELwGMKgbKZbUZcPHSAsB1hxTaXDDwPAXaHgVouH1tieNtzwOUHy71og1/zYOXmcQLd
tRNW9la39OGyOG8I13EQX5eYLfMkfIUO6K8pSpFVpfOuGMfLVBG8BJluo0FM7lQlnhnifZdVT4s6
1aesnB6Um0TneJkBibKoTs0IbGR8nOPwu2OPt621IZx8b7hJuMmM9ixMY6V62KETNlZKrU+giskq
b5tr9qyzm5ffBIMlDNvDHYrKq9Ypr6yOcJPeTP5GbYfB/Q+HJRZTm/xoN3L8wGX7Q276x+NpZqFk
zjxkKj3NySmb5X0eH8LIqh/GCuot/rgzehjcBOjYoBjbAcZnEZrmOfInubdQfZ9nJSfa9qq+CWcm
IpU8Yt/ZWRjKumzcxlH+PkO5oAvj0wqOtUS2FrL6rIzhuRoD51Ea/ksf5+k24rm1mm9NiSduzjkX
9HBBHxUdRqxShrqOywq3iLAvbn6M8Nx9t0jMuPUHXb0v0S/yi25uWubRWS/WJBrxUbqoRshv2Btc
pVe6gYWTvCROROwaioo0ujYMZz1aJnKmADe1JZlbRi+6xrVrJ2yn0FxwSzxDilsTUHEkDSz+Slgh
W1Y5PlgENZ3J0JO3YcXb9LPl36ayzS/IasiIGWm9pRrwGaGX89d0zsVLNovdBPWz78hycILirveh
L85z9Tp5sc0NzczUZDWp0kUxr6Mt/FC1SsJmbU6jZjkQX23cDlZeDrd4zJ8mJ3W33tzO4IRBl6wJ
sCnSBXvECm/PNzaEOXDc4NBbxH0MOLEQ1QOzHjL0EPGEkUESQlRoxGaSfXcsybAq9Rs58R56FmL6
wBUwLDUmTAuR3TEkNOc70Vsvwha4UVvz1KJHuhit5n4Nk+sgbuhfp9G3oE1wwXpVTjuCmYyyKcEY
KCg6NJkAPT2HJw5eDFpjUa/DlszWKmFFZglhbYoYKQsxHirhtDddOTI9r8Uevc9HHjXXrINXSntP
s7ZOtekeHRulxlxVb05gPhO+/ZqAx1x3eqZzO/vdEUFXvSlsW+4TUw4bEtdAJ/gkMlYTcpa5zdq3
2PZoyUbK4hdQ6PH5JbVxV0bT8EEu2fhQO9ELjSWD0SkbZeO+JmjAV1Wf3Ba9daW8EvteOb5rP7e4
15r8rARcvYBZjU76NVzR7awdbqjC25sDRgq6t+M6sxJOInYqN8QLb/oueFG048zRGV/DHMPIm4hD
0l20Esw5KgRZGKK0FawC1hOEEYZZ0nqFYbBNba/nDIWXinyOggjMNRXeR9H57GgMNaZPZrcXnzn6
g24sg1tB2gC2uWNM7x1LZF7sLZl+FABAo22QJ49DPzTvtdm/e6q5SWvYL0YT4eMt8L1IbGWyGjO+
1eAeve6tnlgf1vPgzKvJ68V1aw3qJVDWieyn4LawcAQSMaM3jQZeNwwwkxigSyJeBFzlZj42Y52d
EGfB3YQ7R6lguBfL8F5BJzOhmbHX0PLEI2mPk9yE7pvd5y2QQ59T0zBvDWhS29Lt16W8/K7YXjY0
He0H4jinToebxXjCg30kZAdQ0YkUg4sP8EuwXxJNi738XPHsR953K9+Rg2gxIXW/OgNRqKQ+RfJl
tL6Kjr8riNgVaXH13lZiW5OmBI8Umz55ndZLA/UQtMUomgfh0Tcu02OU4U2DVJg4507LW7utLsBs
puZFjmf82msi3Fau/R4yIsGby+x/F3lgkLrsvYAJVPXAqwfGwnWw4pi915IgOx7YeugQyMTxingJ
3IJfM12fRDowyUqRJLAzQljwGwCC2Mok/fJcQSk180gzEzElc2t3Z0bVKmzMbZQVTNeokcrXYfqs
urMDR3lL95MoDQAfrFyjOZyTcFgXtb+V/gRlqD1AGon2y5mKY/QGiByRIUcJr34F5z/YGFV17rPy
4LrPFabkOHN3ro0mAlefARcgxYWw9XXVb7Tel/NjwBIx5Dd5456BeK3K8bFMs69O+DmoK7AWM0xS
9DnNmDWMzPLrVl2MmGOYksEWzVG5DizjNrW7jUZpclEdG2piMwaOq88maB0WTLye3uRct7XFYDFd
/95i+P/9wse5+fzv//oQtF3b+f4zycQfAIOWQw/n1w3Dq3fR/dgu/P2f/+CRoR/HeZtQdWfB9fy7
X2iav2Hyw8duWuRGmwsrsBYoiv77v2z7N4+2IC0k+oI2ZgD08f/2yDi/RejlTTyvFJxEZIf/o34h
VfEfDkL/IhLSmQx+cjkUKcfMdjDKo0R4toaSm4hNKCz5VrvA3zLN0IaDqjKOGVl0FwaTLjUoSK3x
qHFpqLWnQlLDwK3l3z2kpNS5MEQv4xzVLVWjrlJ0nJV3p7RG3ZentL6UuYRFJG3/2swlw4+MRhyF
sSPoIxSShkaCu62mSSHKa2W3wYvZtNPJRMqwgQE4Xstc+gcRw1dYVd7AeCtqogE+i/BDNJ6Rtp4b
kn13pQereqVclX8wYk4IlgP8QCE52eRyFk2xqeTEFq8Jj0nxz15KowrvtaJ9C/8rny62GahgC6+l
vjMYXXYrb2jch6hAT3oGr+gZK4RyQUeIJrmRVp62x0Emwd7JyATbhLmLSbhS0ZXpqPBlDicFJiD0
IS1PBJbdslkOD+SRZc9SxfLNnZjYlpHsED/J4MykbHhRoVxWZFSj8AEkuwelR9IfoaePzXpEVLnl
YixzhUqnl0wM4qtT+Ha8nXxgJ+5kRpyKKgxCnpzdrSjG+WYEynsfxGwRkWc2xGx0tEAAjvvyUNAN
us5UayPriWliBMi9c+TKOb0Ws0ic+6JBFahgc6ymIDs3GTwY30qR6DgSiRdAyHY3jmPzEBY2TQfG
88Wb5GB6GZLS2Kdx5r8B8IXUjVjpseu7HFEONmy3LN/KWhLfE0fNzmFodpVVg1VvSO1McNUuQg9A
00yQUw5C3lhk92AfAryCvYXsjiNdxnkFYwlc4lHtoX2H9W5wH8Mgon6rs4U1h3ewmKPbKtPzJolS
nOYkrK38KexQUvqyf3SEJr2snKIriH/hwccv8ZzJObkNfeDbeA5JCBDWcGtPQ8rUEnVwX8j8Csvo
sYfddiY/UF9kUSXPXZvnH3IsocCJxoo3qPExf5ex8S3QioBg113GN6ISqCkc/LaJaUTMC6Hx5jIL
v5ZpLui2wd+6adIq2yd9oDYi0Ejd87yJ11CuXC5/UnGgAUI/A1TgClb8XAjtQPxWSLt3WnopkeAE
veaMIb55naK1Rrsc8y5uUiaAauhfmFnJ6CXtrrAhWbSRhlzf5aCYuZttpDl7wBELNoQOIs8XE2VN
osGcaVpkQxNfpWZhMj6OjIeoooDoPSe7TUqPFGEk7y+x5chH4tDxb6RAzs0D/Elno0RUIzdxYQQF
dfhARq35HnInMzte9Puo8BexfBmdOPdJ6CNVsp/AdHA2N/0blj9vOIOcwRYVqemk/ale6y5Mn8TU
+BtcwP5179lAwEZv4rzP+rHooQhyCRkXo0/I+im40ASeLrNpO+u6d+QNmdT+3RwCG6D1ETXv5NzZ
FVGwroB6jVIh7LsCtXIHWYd3dym0ObNYWImfF+kRwD5X38MfMbaejJKNbYYa4TcAZzpzaXKwxsLA
y4ReRcbBuCXGQ720QeV9MaNx4vqGtA/o/lanCEz8bnJRDY/4WM6I7MOH0KOLPFV9tPWZwD93Tedu
DYXX1ciYO+E6HouztvPpc1Z5XD3ECMiPTuXox5B4rSczTBB5Bdso78+6upKjTi7aBCEEKQUFk15S
zHtF95EkOXNVphg3aWoG6rbvgY/OS+GmfeNbGvS3cTWnD0Dacfh3yAk+cd6leiMJIqrWsZ1rbBmT
dR/0Xflp18R9+pN7bsbEvraH3t0E5oxyIsm7m9wyujtUgliSmyDYizHLPsHKjLfkGTeXipD3A/XH
/Jr3Mf4+/3eTFy7IlXaJANiCsa61uZWqtXazrZcYe3oT63SOtADaI603fIkkCPakjx3LrK2PWct+
u2oov/CS6y9aBcHjUDdgqkKzHo9I0eKtZoqQQ1aT5qOOVHscA6vfdYkhtmlMFtsAe/WqhXd760L0
6Fe+VnQ8/aS7GupJPaJLzs41rsP3rmyQZ7JjXRdJltCH7HjIp5GCu8bfd+/IUSL/UKdydJ2NnYlr
Yh8zulg1PWXEgjeOPUT7BKwePVgCdL7XjT1e5b93uYFXEddh4yKyXUNepCdXmWM3xIsNXn3QZm69
l10WHetGiz2iJPdLOpfRk02T55SU3Ghbi/vyMS2KidI87Y5dmPRnWQ7kwBODSsOtMMmlLJI9mgpE
8pL5OiDWuEvOFqED+7Eo+8PQePPBlQl0s0S1u6gNsxeQ2mhUZSsfytn0PlCegXQC2Wc/Vm5B01Aa
2l+LpKuvHJSFF1NW+nN0u4BAiyAielyiIMeGQU95Im2U4GNjj8rcfgvKnmhuuVACwe+6r/wTYlOi
Os+Y9xfefINo2T0Q5wjMleDt7jALnLZxpctT75IGphGbmy0d4JzI0gNEBCxRkEI/exCyCLzbYKSC
9dMAm4MDWmbCB8nQABDfvRmK6Dx5Hp+YYM3jNOv2FtqEeQqn1j46dPse4K5SSrpQF5zQCtZeNUs4
g1DE9kVE92NF9JW1b/DJZWs/ld49HZgQoh/nTGcKuFOJJhTk4oI+v0NGiWASbkD6jPfIPlmOaN/N
MdZ7nFGBBtZEsByQ8bbZBDhqxBrtMCHSpYztk5EakuSEwDsPeaiQSsQZvK/S4bp0fnsb5BgwVgG2
txuvRraed23/VTiZPmLq74AqVeUn6sSKfnZuvCTdRC7V6MbXktyWjfai7D7N7OK7Hw2ADFsVF/Pa
Ruh7GuxjQUpGqb+VCiPsWa96jghrOQfuFnkaCcdI+NfUYgbeizz4oPBlt2kpud7bjhUwQE8MN1FU
x7YerJs5QHaNlN2/U5nhTqQwF/WRBmFzJd2YpPIStfZqoHNgoT33zbM1yOiImnhictKTBuun4z5I
QodJjBMekU6lX8nDpKNjmcB8Q3AK56aa8y8p+1uy8qvKeU5T2Dd5WQq06XNyKcsgPuD0YFVVnXNR
VtQd+3Rc8umSIF9H7jTR8PNLwY3jNzy/HikUdifoylZpPj8OcS1pK0fhFZpjdd+UnDQaNuNNzE9+
9trUvnG6Wd2xtRERzY5zl2JTZ3RlhtAlcCWQL1EM1olw9WLe12477RuSGh4sb8qfq6gsdkVPy2U9
gV48TXZoZFt6BOzctZeXm7hxe4aUMy2zlEQ7Ts4dsQ7xuEFim5zUwHltZdcj20gnwqObWQalzxC8
oQoIHlEP9Q+ddMqDQ1jZB/oTjoluqY7NnBs84qXzDm+63AGNnlYSTrFuYsSzBWu6IZ3Uo7Zuqwe3
76YDDB11gv0X+Ks+cMh/i4xpHTDvOsIkny6Y7Ty5tjWpVBbXf+tmpPnhku0BkqVm/q2EhXZXGHH8
hSYW1GGblHWzqxaQni7iK8FueGMYPQ3kIkb9SFQIp1LyqQVYwaZtYSSF8UNhp6w5ukblwxHR2Sez
m9IA11AAcccQFLHQcoM9nZSuWS2i/F2WMBHLGgzBbBpDfEzzFPTTOIhbiCXhUlaYG+VL60LWRoCA
2lVMPzXUROoH374eg8TeMWobiI7HXszwtyDiG+Act00NFyepA+/KMs2Y8AXaZ2smWcm2m7Ps1Sim
dOcMs38bW3NMi7ccD3oesnHtI92ntGdbWOOFm59HrwjORsQSAbyrnOg+EoVL5y7Z1lgmcfcn5bYt
bVb7Elbkupmr4hl+t9ylBZDg2u/ZT3rOqMY2hdN2h2jXu0FbicxfVPYBa2xwZ7bAydZN1hj3VpjU
p9gh1rosQ++tR8S9BvyYb9Gy5JeS32bX0ew+ohnFSxaH4ibjFj2KGrnyOkNKccDwypMuh2k7ZWiG
WWEN9c0r/HjLXd4B/xyZjeBuj67CkkyM0OiBWreaICHh+pcKQQR50p766pHJi6va7h/B4h3QOo+3
Y+8F14a28EWFMalmSeExLBqQyTFOqIqTicrsq1NROXM/COPg8XA99kDjvqkwA08de8GdExM6V+Zu
9EngW4fOa/CflXA4ARcKuAvQ24+QQKf72K30DUwyfm/TLa/8NgL05emyXmHQiXdMyZOn0kj6zzER
+J2sINo7k+4uaqy7r65nuCeeCu97qWyU7pzd76QVyo9SmcHz5OU0hsyAARO6TDd4jiDUTOtkwnsU
4Hpk9lUiMnByLnE5Eak56hjAeWJo92x0HeMFTNC7YelJ54aACMQYO9khaZu6VTThe7Cz1v8Yvaz+
4i2CWC6+tx0721/PcPEus4WUME+M7DnoSrkyIGVaeOCwKw6+TffcHHgATd1669FcjgrUqrcYt3jx
ulX2GbsxIL6AAFzZLK7IJhf6yWADLbYZeuMD0QFo5z1ucBqMSK2dOo9ekF/bxAMRx7SEGJKwiS3r
SAs+eooF8LTOguC9pik9IUygX73uzBFBgt97w3fKVrJeJOF0Ny4a42/8W9yUZcP4wQzI6SQ2krBA
KxHmlQ2knYrRu4Xs7q+N0CLViIRdToBgMftnB2X+12TAf3NWKu3KtTerc0r0IItMkztoR5wO7CP2
jPuywvPDpmU026hGuQpFjEkb3UH72jJD62IX1NaMr4Lvszv4oPvAFgRIZM5Mjxa5iSbYyXOm27J0
g3cye+WGqfIuacL2bPu5uzXlLFk3QfgFilUW3kAnTqJxx5s+q+RhsH35bntDsKs4kHnARFntixps
sRaE2eDPoaFco4AkQSF+ikQiL752gwsWS85xeDFwkOngxvYMZoXYftybGW7Tem4ZCmthMoFmHL9X
Ve5vVTh0D35u0P+NUwxwrsjl2oBzfpnstj7ROj/wsVbkEJM7Sib6TnC3lDnKGnRbXqt4jvyueJsL
R1crBBXJrrVH5xFXa3c0k6p4CKeKCQeTtVXrWeNOm6J4doxGf28ixfOXBGB+p6RZ46TjEQ296m3C
fc1g3WPxMLqmOvtWlW/Ir2U8OpflVRHW+U01LfdWpCPvbI4Y+4okCt6VqUPmzti0iYMk7O5s81H2
LhLhXZRFzjOlPxKoLCHcxVSP02zoh7DGqI7ctNvVIxOpumBC4XvTsGvbHHvMUi0dx0gjmUti5tjs
X+vEsrProY2ZnJkt2V9hTgw3M2l/67b2ACTDgr8rDfPVLjuSLerew6IdYnano1O/Dl38IIblHCSt
+YI1d5n3dLRsU12LAw8beRVGHXS4+vo5BRZgGforqZZPkPbE1nCUle56fzDurKEwLkJ0zcvoWN0n
iW3ut7RYPrQcwWcgNYl35mLAmBuD0D4zHFdNo3vCL2bIVXV0UhZaKC3wjMNPXr43jIrmXCEMPijW
9AOUWOOCmhbDQkIziI2YpKnZFv5bi+fvRhWQnaaU+WUFtHUvDGqChHCw61765T4HznfpaI9dj5Ec
1MaZzBS8PHUxjQnpdrSUJsdeg99objvyW+SyNnWs2MSRkWlExBiTsYowqCL5khaiPykJC5onor4v
x4DRmo9bgxTPJr3ybbwhYDdomwdZ4ShcjQuy0Jc2x4J4DIjJE/a+qCgw2Url1mysl8Sc0VRj8Pka
2hMuJSvmIohOJTs03LG1asnwu2pm1gOAopz7iZHX01oty9yOE2p47IegnNAVOhKnY4VlYgCqyKTJ
nYBY0GTID1p1ycawLBQcIsCMuaKajA4VBeFrbhrqPpOdpuuWOfzUsVGYx9yh0wY9QUFgFlBW3Zyz
I1A8C7g3HRJ2Wmzpr6SFpRbtLPz8Zswwng6gU/lMM7KBZhLp6dVJq8r63mRF+TKZcUA0smuF2wx3
fb9qs7j7xGVKhAPlqrxMCu+XA0/U2hRGNpyjpnDsV1qD823qh/GunXN74lsUfrCStG/5gCp1rpkQ
d1DEZGaiR9HkjWQtfA/MJzx+vozH27nzuRHa0Xp0KGh3XT36T0kMzA7KKIhGa9EGcIDcIRzg4Nqw
p1w3EPv2UYY/B1V75o07jMSQ6bBxTS827WaN6BkC4lr0QbavZeyxaU1O/liqOtYbn44bBmy/q/cU
nsC7EwulUhYmBAjrYroDPqYWPnb3ra4ooGZS5O1VXhJIEYasgiOY4sfJI/8GavNwM3oRG/0Yp+EB
wYJ15dOBYrjYj8Pj5HT+3h7JHMcWU75jJcy4NER0rqO50neNhaxPpZK57SQkU117qGEUdQBM5Kj6
uz7RfglvMENHBIIfGmTWqj1xViZJG2jOT16ItzDr6V12BrBWlGljwskvZAfeVMwLd07MvZFYgX5I
mw4Mtsrws5W1YXwn5Ca6wdJqfgcSl+xK2wTGWNB/jh0DeMNMoipIiJrOjNmEcP8AYU5pL3ZD0IEq
nxNPv4UqbW6r3me4Vg3Gt4n+7rbDYYHTAHsFi/5U3qd69r9orLefhYjTL0DP04MgYOwbjsj4guS0
/CJpXc7M1JkQZkbcR2uLWfc5aRq6hxIN1OACLuTWrpyTLtPhGWG/s+c3GJlxVUz5yXAGt+JQcuZ0
sTmH9zUNUdi3y1bYgIxL24GmL7Zpij7aMWlTVrexbxcfpVO7LAb+rN9wqVPcYrgkLRaf884dgA7M
U6GefJcGSpJZExBT5p+JS1emcLLvaCLhOfWPwxWA9UFElFX+Hkj+KTEocCr0e+RvfovinPNvgkME
AF9CXwAz+KoYZIVQKSaBJafAXSdlkL/A7qwZ6VF04SUYQGZyoxTes2x9uIp4B+qnzh7VKcoCb9oo
cLj7yqlckANBJ49zIrkUVqv8L+3INebIW5o3bJW5TR1KyBHHtPQjhCSIuAFCwEbjozkCI2mvBgyy
Ryo4u9jTwYTWw2vVW53zCmvXH+I1OcxttDZMIIgrOtJls62wW5yNpOSURy5ov2tcu3zNUy97a+EC
PgRJnTwMc0wHKw6tq1n6xtHuRQMY3MQfndvoyQEx9Rz07WzN6cbHHZGqlGgdPxgezdwN4MeX1blr
YxpEA1rhFUnH88kO2/651aRbLZCcbdzY9KAgB2z9pkJYEDfGrQRIdWBSG33LrRLlQzbpLcc5cZwS
F7Rka0G5x+l1onEgrsVY+s9WWETWOnf76ODhWl4H9Vg+N5ldP6WxZ97Ax2RHrPsm2vmDgLEyDIb1
HoJWP7jEO+9GVZuvs0eZ0tt5t2WuAxO8rK0UVETq2zfpmD/47AobL3C7h6rJh2tKAgy8yaBoV7n+
tYcYj0IoJ7AeYe6lpjp5L9FqIUajnbWyWzJWGeiAtidN+44TsXmY0iK58kM4PZsuEPh7ILveo8Kw
6J7bsEwOcvGVzx5ZmiuYSt514nhTCtDKHKdNGHX1O+cFhvP9ZLDwldYYPpawsL1D6Df0T1uD6F0r
F9YhSQVx7SF+IRisfdQ9z0EwQdGCH8txC30nArVudl+7mpCOTTu5goQDinAc+BYL7rFhfeWkh6GP
xUnhPlj74Gt2vQVnYNXmjvWeoX56VrQGNo4KnDNoEPGhRzHsyI1G2dQPFTIbI5MYmT135HgROGFH
TzXNg3DXhwaUeTpePVVuB4hS2xAe2TwTY0BjqoqHqG9x7GNQi/meop7pJXZGjE7DX9DNvUb56ksX
WWE+A/Ga5wU9Hxh5co2QZmBiRCsUbWzhTv1xbDuB1Z1ssUfhAhjDSR5FH308jyarDSP9cztiPDoU
3jg3VDIsYGs3wTC5iiJB61v5y+Qsnp3wZcydRm/LTtbqwBw13iOAi5LzPLax9xr1KYsyE/rowcmx
Lh26pQmwyvEGgtgfckQrSGF0gQOR/k8LjJvbz9jWeVh9Fm2awpoxBnHTt1U5fbi+Kr2DDzCTIVCZ
q09TiRa6T0QmBkFh7YSCKwtFxlwWxP0SuxB8KNOYql2qaLWTOAvzj8hhe9oWhsDjrNMpwEE4mPsq
5FS77QOcjvvGDRCEtmHSWnvBkIHJGoaVdQNU68DlZXRpMkiDTt8kR5Uacb6T/oBdTWbpx9TPnbuB
7Wofa1+2p1bOFbEoLT10n8CyNcd08UIcZa7PTDea+7Yp82+6HcQeRGN7G5KhXq0SfeCMgPBrBvA7
Q1MHzTD5GDfpSbCdhUzz0G3Narh2MMW/uhg9+0MXOgSnDr3B3KeME3TmHc4/rHrM0fTOqKBOoeGS
VJCgeWmiO5SRDDPpqQF+z68mx0czTIL7AAyuzu+p6yUMidY/1iCygh1pq6QXOK7zTqPCIaQOLoIj
+QhJm3jnACT1i8YbRvVAZA6YA2M8uU0Rfa8HlCF9orILtGN8ekFo5/uKLt9LQnuCFaEIy++DWVVf
UJ9ifp3ygb+WrnIQluKvZVmR9sUUIfVzKZBt9QLwB82+ko2SVoV9Hifh3DMqDh6W+dftRLsTxEfZ
G2CLZqLoq8y9VmRm8eAl9R3tNxDRRMViRLMHpJupffBCo2H+ZqmnmXbsFUbV9mQXAVNbYjJ2rk/X
QyUFpy6yCKlrEru8wb4Id7XT6LQ53MDFkB7Mi9kfC2a4koZMPVpM5Tndg/dqKPOdtRskxk1kFM4h
K+rpmXI37FfZKImohZlPUo/Xk1ziNNR+heyP9IhAr9AtQJiXOmaxk3Y0nQrDVGysUCF2TLqmrdIO
EtXe8Z9i7WHXKMy+ui5BYD/B+aXdwwdikGCofLxadlH0rhY6QwwW8dFOJiS+SMI2dQVMZUW3oL8l
ANaBB6cG7yMyw+6miieOi1bShSdUYkTr5YCkTBQOqm5uhlDh0LOt2ioYl5ej8S/30P9tjc3/Q267
BWf6a/HMZX6v6RD+qJ9Z/od/y2es36zAt53ItNDqYlX6t3wmsvkPnu/4dgTFgP/+g3wm/A2xtReF
roOZMrRdxL//Wz4T/YZMDrVvYGIQIVEi9P8n8pk/084EvNBP4mGta9U6clgg36W4isM+unJ7tBp/
Y2z7o4/sX9Kc5eV/8o/VOT6kwoQhHjB2OILovJppJx3maYJbT/o5wVwqDMgrlHX9N0BWLvQPHrL/
vOXy9x/cehw5grHpICdA8kOWUZI286rSglzv0geDdhgkgNzbPjMwD/zwY/+Je+9X1/An/RH2aE/4
UosDpKrYhTJvNWfyqaEe/PXrW3+0j/3nKy12uR++kkQzCfR8Fge3GxAx2xw1rf3EBvdSJrY/nUm1
x9Ul7EVsi/KAEvG2MUbjo087w/xXkC9hdsmn+JMv+Udr3n8+w/Llf/gMuPTRfriDPKCkWsAsppuY
23wqhyfqlnL319/0V29CjNyPbwLKyWsJWxcHJ3GQ7U6h9R0pbeiu4T9BFv3rN/nVz8Uj9eObqCaH
JApH6gDZ0+Mg4gyCAPPZl//wdvjJLtr3LKteKrhSPFzXQvnTnQcg7/zXn/5Xl+gnw6LIGkj/LQmt
IT/6U0HlXu1xowSE0gWaENi/fpdfXCPrp2XBRGWEGTQWiECIDDMsam3fKv2/uZd+9eo/rQo5HT8r
C/KG4lsOd+PYQmarCDZpt3/96a1fXCTrpzXAqhvlzobAlUTCGbVy5s10qdDqDxvPHz2An83QoJ0y
xXhf2LLIjtbkYwRCBtLIK3Aebrad4p5Zd79EnRLsCkaKsg85xN99xF8804tk8se7cM7EJBBUApzV
DJKo2c0uJZgncTnsmnluAk4u9KfVjIUFU3VMTzY7h9jUARSHPWf1YPyHP8ZyDX94sD2X+VRYJPIA
3xS9/+BKjtSYDL7+9W/xq996+fsPLz+UZEflUy4PDJvqe85BNPDmFnfRP3vafndU//D6SUYALEqP
5lB6iK9WsVVXT0GVhs//7OP/tFj0kz8oJ0/lgeT6/MlI2/xjmmX1N+vdry7OT0vFgIm7NAmgOBgR
ZceqMVE6rPMUfdE/+/Q/LRYl0KuoJg/oEJoYyleRlcgXO0d/9DcX/xfP2c9+ZjZYHYPilQeK3jla
TyQGu2tTI0wkKSIxvv/1t1geif+4wv/P1mP+tFwQde6imPSaQzJJdT2YWfeJkNcKzx23LgLbDvTl
3+wNywLxZ2/108JB9lsfxL255MJMCmWw5Rb9Q2ApFVywPjPEH/i+y2jYlgAH//rr/eImWE5/Pz4h
Y2qSOQKdEg+qn0e7oFcSc0oE7PlvvtSvrt9PTziF6ERVMIlDUjQ1CU6z7WAun0B+NJuqRKNDOBot
mL+hJvzq6/z0wI/UYnasJKPArglr+mJkMW31kNZP/+xy/XRGUA0JCS4E1UNb2HBW8qYT39zSZFn5
Z6//0xNvQKs1apk1hywCNxyh5dywN5R/82Nby6P3Z3fYT488TTu7QgIiDlETkEw+9WH5kSZWpram
UaT2F8MISUHBn0G0JhmZBTBHL/5fnJ3HcttK12ifCFVIjTAlSIKikiXZVpigHI4BdCM38tPfxe9O
bP6WVcXhcdWBiEbH3XuvxYXfpulN/4Mp//Th//YbzqYF0rFGSgn5REYzhi9J6dg/J3OdMZ4Sw3q4
pBlFeLaD8AzDJ36ysA2HkEVxyzq5R+BL/gdzwukx//cVOCD9OWgo11Km73DhTBhZaaqZtAufojB0
AqScoMCGxHRy22CDURlGAbl69aFo/Pj3u/19QIE5+POPk7KtlpZsgVPqkF1uCW964OTsrDfuyUSZ
QIdzOVE//vuP/X084TX+8481Bm5Vvyo4QulAXOXKs4A4d/OafDCHv/f8s9mBy0YCmnPfHvpiMbbk
6hd0NW6B/v3r/z6hQpv589cTtcqG5bQ8Z55bGds+HEYKqtOxOg5tQ8JMzy3br3EmH+zC1zmbHhZB
iNYFsnzIkf/AOWq/dANJ2P9+m/c+/Nnc4BSJ1HCB2VcCuB/2hHbnJxxXJbfRxjpfGzWxsn//pff6
99k0Ae5R1FRENIdJFCXc0DUwn2xRUnpdVGb+MuJj+NIbqA2oCPMSkr7NQDkfvOV7PeJseiiD3IZx
x/acu3OYmmTAY5Am6K8/eP7fpx+qVP/sEyHsZ+7tOMI0S9opKuQsfwLFaRMEXzURqU//bsJ3XuMU
b/l9XU0Lh4KPxAJuP5KqEGqPsCKd7oOXeO/pZ3NAXcIyC0/DEutd8rQmjfWEOaG9uuy3nw36BMaj
MuGeHZqUwiHRT08G1JL9ZQ8/G/GZ5QatYfc8fF64Fvdd0qhbONGXPf3UYL9tyEfC81i0O5pdO861
H6AIdBCyXPh058+nA65tqdigb1In3X6TaUaB6mhRJnzZjz8b4EFb66IC+XmQ5VLf18JYdm1of7gT
e6/TnI1qbzXg4q0lv36ZfjlSWZEyoNJd9tvPhu1SKTyQdcVJqCtP1xH47lezV/FFT/fPBq00EUlV
MNUPs6Tgl4IM6vw/AiS90yz+2UjtXd0nc8GEkPnugMQQ4E3vifKDJei9p5+NVET2RWJbQ32g/iTd
92RBXI1NV3y/rF3ORmpfG2MBRwQVjEFp1UQt+Cavy3Z72dPPhipizrxzGrbuAH+dh9W0rqn36v4/
Ou/dkN57DXP6999GauWl4zgTJjmky9pmkR46QqKVZQ5qc9mvPxusxii4A1kEUaSg21F7RnEm2/fL
JmD/bKi2ThP4GSU9h75rP7lds5PUEl/2u8+GaVYBhAKOwYnMW8cC0Ae9/6YqvW66sEueDdVAtJKi
n64+qN5zKK5PDEkp4KDn54te4BwJIkg3sbqqJiuvbxYm4lpTdGhmH0TY3+k351A4i9ulkXzu+lC3
uS5uJ69MXG68reajDcJ7f+BsxC7ZEMJbOEG4ldUuiCtaMBjuYJGoeFn7nA1accoMsU5TQulUDsX1
PRpoGUyXTZXntj70rTl1DNwHOIFHCVlbQ9RJ0vbC3342anuu/DspCFHQOeVT4pKmjxn+/rKGORux
lPhBITE0LZ8tE0KnvvjhNQGAgH8//jSh/+XUdnIp/j7j1K6ZweqfaRlI1wxcyh84HbxQp80eJ3xY
26U/cHcqPhgGp1nyb3/ubByXenSyEaQJaKNG+sC+LKgE1RxMX4y2T/SFn/tsMK/GqEaZ0mazAZ7F
bFL3iupH/7Kp4lR0/3uT9drNwFvSmRjQ/r5p6uEq7BN12XaKEvw/nm6S0+SEFZNoEyAMmanuOvpk
nF/49LNxbBu1GByLiWIhkYxUxDaDVBxAGvp3b3pnmji3G6IckpaDg4CcFK7xqYchuwpl3Uc//r3H
n629TWB7mpqk6gD5vAy2/Gf7QhptP1A2aLYUPDQzuVtznfj1nSzT7qGy9KMhJFn0+E4onUwpM0Kq
izBgcR1ccmtv5JQ81PUpmqND+R8GsOyht9E83xIlJ9BE7XeSUd5Koji+CSVYlBHm5m8tuLf8wO3D
rL6oaS2QGhatQlvmBA1UlZVbDIr+DzJrhAG2CloIUm8w7vGcIs2NvZmE7I0hXUVWQJI6zhVaI+/X
2MzA8eZ1oTDS9Tp/jpYcdF+W2WowP/hG1mlo/2UMumf9twqVsU5kaR7a5ZQlHCBwLPaZJjdps64+
YG2SgRYRmb2bNjf2QC5TTLZfl4J5N6b5YE+UV+WUJ7mQ5f7dbU5/+S+/SJxNoI2eHfLAyoqz1dp/
7ity4glUfUumDjEvafJyIzXJmRuX5N67pGvIev33H36vQ51NrsuS5VWep/XBk6UZJz1Z2EVVfDAL
nZauv73Vqf1/28wJct4odMjrw6r7luKM1F6AXHgkWE91cTV06/T5src4m1R1ZyIKp5z5UAR2+cWy
mux6DUGFXthIZ7PprEmDAHRdHnoBT5F6AvwoRehcXfTj3bP5rkBaYIy2WxwydzwVkveaiyh/CJrX
y55/NuP19YqUKl1IxyQeE5tu0EeI5z9aPt/pQO7p2//2jbECTJO/oIiQRee9JqkZ3rdW5x8v++1n
813iGnk/aVUcGnNMyfxeoAVWoffRdPr3/nmOcwYmaVCNOOiDSv1qiBfd2j9HXAjGB89/Z613zwaX
kbQUENurPrizoiieEgGqIN1cBSF3q2Xx9bI2Ohtllsgn5dbYi1WNgLMwm+UpKPL1g6d777TR2dDK
yJojWpb1hwZZB9w6q1uTTUFdA0na0q8i8COYJS57k7NxVglPDIOEbGIGA9pQbfzMw1VddkJwziZ9
uDZSgyJO4mop5pi8G9gEXTZ+MEW886lPQKPfh4ESmrs4HPAHE6kaCa1lkIpdkJQUYpaAuusPWuid
tBvhnA/mpvGLMG+ww2K9H68UifB2bBa2ep0oOmquhat1fgzHRvKOdqiqrYvXQhxnIazqjiRyUIcX
fSz7rHM3XgUTvA9qxKRZO2/90KyfWcEN94PF452JxT7r1sLNfc8MKfsN5uJ5HHkf8CkfJWT9/eHO
/wzKv81aRSAdNkULtg2pv8sk/NaVlExe0jCOfdaLyX4vgqCZREzmRHLPgl7FSYeW9KKnn2fBhC7s
joaavngdrOwmcFPrMGRC7S57+lk3zjTux6qynDhAa3U3ZbJ7CoNEfjCX/H2QOOcpMI7ryaVKc4pT
pgbBW5bl9bxtVdO/tmzy5sNl73CayX77tsa04OqAkhcHeYm+ss2f3BVP4WUPP73abw8vXOp6ZEod
ZCLrZIdQejlY5HZf+HFP3fW3pydFMltwmtw4gWS1L0ez3vqT2V749PMRy+6lNqihjfsRFsBmXo3u
MFoK1fNlbXM2Yr3a83uKXty4CY3udhFmFocnO9dlTz9biAyRaStLpRsb3XiqvUbffMpPuezhZ2OW
X16DxuhFPOWrvLYU5QROV3sfBDVPk/P/3QfjUvjzs2I4my0KYiF16prq2q4GKQK/VC7yUNlBg9DX
HroXJOz993+/zv9G1N/+4tk4ThJuyFacGLFMrWDYUdYEfHVJB/mrdnrrdqiDUkEAXcEc7y1cDg1I
dp9o09ZJTEdvVuhZYEXAR8JnwIBcPw5BW16rREIINTLbn45jlZTpB63/zrxgni1qYCLW0024E0+V
BW3d88r8i1n2w/cG9NtFO0nnPKMFJesalubErEDm6rZF2ERhcDVv/93g76wn5tm0YEvXqFexOvE6
2eOhc4byQZTqsoiIY55NC6Te+y41L3ZMSla75QzSH6u2yz/I3nzvt59NC1MD1aCtXZ4Op3fjFHZ+
izl9ebysZew/+z6F8lQwI3iPW0rLrhwV2g/Bij71308/zel/6+dnkwJlQpBD2XfFVQOgOHIr1TxX
a0dV19wQOdq6pqcvu/fAlPHnm2h8wpoaSysmrZquT5po+T0YqWz496v8/TNgRPvz8UAISUVPfDsO
stmAsJ4JbimbvqCC5rI/cDYnqLJm3j/1oikM5YEDZ7LN/LG68OefjWEcAa2fIjmP4T1ShO96/paP
IS9adu3zhBMD+tjoeKQST/DTdktiwuot28uSC0CX/9n0BZXqGhCZHQuWd0jXrt5VpXvRxGOfZ5sU
RuHrlXSm2KlV9YqDFFNi4tRfLvuoZ4N3CTLlAvOzYkq2xy9UbslbNZcf3Rqc+t7/HV52eDZ4xypQ
81prK04bwN34DHT1xU/d5K2yy9bY9FQKDpQ5puZnkyLtMU5LI7nouEYVyp/fBCCbWOQ4WXEwTR4f
ZkAEgAXs6rJmOxvLk3BLfIW9Fbt9LeO2ENTOF5fts+zzXJKlT4OgmBsrVt0wfXZzKfYjPO3dRT/9
PIWkq3079DEJxEXq5z/N2sJKsPThR0k+70xDwdk4XoVbzUSHWA16s//aSz3EDbU+3y778Wd782wI
xoYdiBmTKVfsAdY5WwsgxWVzUHA2jh2Wd6qdAjPWeYmxkhQvfSqBFBfOoMGpzX7bnheI6id882Y8
FWBI/TmbYlgF3mV9Mjgbyr7oUl3krRVrxITfm8wTrznb58sCdXZwNpa54hBgLxILvtvcQj5TQwz8
56NSnPe6zdlw9YXkFFpNfFij8b+A1St+rCA4sw++7N/XeTs4G6++UaRNXjLNATpx7Q2A14IiSQPE
JUXSWr5SMObNlw2w86ySzNUGQJOWlWxxlit77Je7FNrnByPgtNr+ZUo9zysB/mVxt2CYMfvzebpx
bOnfe6sL5ADSJ1beBCgLVJUCCsC2/d9e9aKR55+Na3XybjRVZcY516h3prOmN/0Adf2yp5+N69X3
xwA+kQ0lX6f3tTasr8WyTB/kBr/TuU7qv9/H3ZCXuHllbseWP3RUxWbfuZT9qJLtvYef/v23QS3a
1tbWyrhI3HH8gQ+h/Cz6YrywYc4GdVsFDsnVqR13pWviM0JBGXrVR+FArpZOI+Bv/elsWBtBZZbL
zA44I1ej2+hmrBcsTv2CzmPjh2pqd3NKrO7KXNwwgCuuxhmZCiMK/rDtrU8QSlc/ynS7/AwK9Fmb
3F0IPojJD20YV1WJbKWtYJiQpUTRtxCrl9+sYY0iYKYqRGzDvsVdrH27yyMfOmcItCbwBy4V21zC
+1X2EqWzNKdYS1mfbDu6XmLhjA4O0JTd2G6YxIC+k8vTU6E4gIP94pTTulkWALtob9yxu+4K3SAO
kMXifkIEkiIOwAFu7bJh5V5M2Z7woKNI20bWkFG8maXjmsX+hFHqU14u5bPJLq9/awaSFnmwGLPI
HiZjRia0muqHM0Jkj0AsIX0qiznLH8NcmzmIWctzY8XxdwKnFXivbtBAtqNwHkFHYqp+OfpwnDkP
GNjBaqDBVjltFcyd9iB8w0yunQZRU1Sma7reCu7awOVQ6p98qyoYPdROpx5OrVlhPCSirjr1zZ4X
9R8fDpguGInO+m7ZSZ/cOUEBBqQWEg8FygzD2pQUoXA+T5D4HAfuKq1otijmPWQ0bXtlNeQD8xPN
Logsvy8rtjme9Y2LeneJDG7A/QhsnfUI1syF4821xBXJAp04LNq0U66WnTn5utquOd52ti1njOSy
y8XRMahtiXIYki50OBBy2GAx8GJIkWGEZM/q77TqWysylxCpSM9e4h4YH/dCVk9hOT5MeAUbNeHg
3dkg3NZ9n7b2i6Uyrz1SPq5ApQH4vpuBY349gfX6yEnRCr827rx8zTMcImxKvymDCvNt2yyMqGax
u89VPSyPJTjpr9Oie6CI6OP6zeBIULcAEQzINICSpk1Reoh7fM94CCmAPhQ9pwmCHGHbYR23l0db
ytY+JHlPxEQLbxKHIquwF1qdICrkai8Ht5UtWHHNpfZIu7a6DMp9XVTIO4Y23IVt1j9XZV7CSV88
2b/AskjyPbTaatm3gRXYyJDK0d5T9QnnQZXLSKfV5lQ9BnYqrCuHW4+Zm/WiQ2UWBCZ4CWFgEnGx
GBubUs8agGTgdMsB38FcXAGSoEvSd0+O+6W3EijbzO8IwQ0Y3icUNVHKVkKJjeY+BEiXu4CVNgOK
KXtrcPK/y9ZBB48T4udjGwSh+rl0qFYgbZWmvHazmuC7QeHuMbU775dsevHdbj1xbzVOOe/8la97
gBww3ML+QQzWr7Nsd93iNuPDuLpQ3ISgaUDnVUB7bKsblptqsY3XAWgN5o42t717sv1y9ERKyXpT
Tk1t8usLt77LKOIqtsBZhnUfBkCibwtgJuaWj5kEO6Br/k98P8XwukDIx0HjB4GPWKVrbvxwIBaJ
fNr41jIwvChL54KoVp434RZGAYhF08hGiKJ5ZiIaqaf2uqw7Fd6fcr1KdIWNc0qsSFurxUXY6SdB
E2ZbNzDBuuh08M3rZViBaI3ePD8mmWU430+YeVIDRHuaTWrLy3ZOOkp4sRkt/wB1b3IPDulS+tpz
m6+ZMnZlPi7fzBT9QlStmQN+JvU4xm08bJuZvaknYKw7d4Dmu4MLBJCMRNFU8cmoydkOKjPmm2A4
Uc1IXxoh5pMr+T2AQ9hf57M9jc9ysKvhVpa5nK8KAwyuPq0Ofo5WqK46wsBBZiUbE3czBBa/R6nj
9Yn3HAiCljugRt1PM1HTdjCIfPD9fxIq7XdVkYTbOe/72Lcbcnr7pAPlXb/NFClt5OC0UdapX5kJ
gX1D8aYg21K8JEIyDOYhiCthzdt8HDlCBk0YmeWQR4saKW2tpXggTAE/YkoB/YXe8H3BYh+n3vTc
cbVlk+JSyLsJ/Gdkj1m1TQO7i4oMzDZVXmJHl8nQhiYukC300ek1VJhxQivlGfdksAhIbcFKs071
JMVGm24Wkw2DKtIexHDoLMChJEuxBHTpzu8GZ8ud3hdWsOw44+2DxaRQOaVpeItIHBRs7XnWVmiT
IE27Gk+oDL7ZrpV8m9vSfvAKj+zbEVhdDYAzyiY0EqGZ5dib9PLY6l6/1k01XDfSNl+KJtOvjo+P
oMvzNQJkWj92XckLFkZ4cKz5pZr9x4GMFDx5XRm51ItvoeEj+AH6eSwsIWN7mP1Ye1J+kabp30PV
fzPKnJDtUibyIKfpEbWIjjDd6C0lkj3TZ8LlFGAnEKjzVhTQshwneQCJ8uAUaoa07/YxmNGvbb6+
ic60d7PbE2wjaRygSK+PoC7p4U2Z/2f0CTixKn2Qnvut6717uPDXYG5PTLXqfl3nsAccZuY/zMq2
150AxPJFhkCYKhXCsRzHHVUywaHQJOHJhvsaSOJFtE5r+R8j27OwInU/avCiJ/hieWRz0u2KrLsx
l4DFSmfNq0sy0VsyNFeOPd/jdJsjCzjJHVbYuHXXB+X4DgVRnXnje9m6HwVAQ3NAzTkAKXztlFo2
0uhxmc3ecJs4tFPG7gNBqUr2tcdJxswGP2KzkT3D718eqyZRRx+NVZRXYIqxjoFQTWGXUDu+xH1j
v62pR6NN8ObCQm9qp9wvdWVHjqTTOY2z3FlGiOOpBQy/US1WL9Cx9lsf5MP3bHC+U7LoRPM06ths
/GejXeVBW5jwUpKWDxmZNRvHd9eDtzT4Kn13SncMNJqnt1+zHG+F6ODTZJPO7308uFBbMdq+ovES
h97T/SZrqi7c0Ud2QVp3kLOhsfZmJr+5rW5vURUgLish1fhpewe+bNj0fXFE2cBuwlPNDt2ZGQFY
Y4tkj+6zNnuGT5XNGJZKCEaTuEmm6S7PjM9UELoHBs/Ogg8HMq7PkbbCcJuFaUeqzY5dn3xOUjUi
OK2LSFkwxArur7mlIK0fHhwz9+C8uNXwzambMmpQ+xSbyUL9wZ1B/61skhJ5ICSezTDl+uArZlpj
Ccw7hyjDvQM8nYVinZ7XZOq3wKn1YZVYEPqcipAITPQkAXHa+r98YoLZmoOu82gqsFFJm41kDwaf
uaUSb6k7B2k8c2OGZ3hNHTcWg4EarbOM4mB3kJiWDBe2YwGhn9kWAOge3zhLwvdODAvDBBzKrIis
DEzbYe7mayG1W21LBZYjCgGcRXbHlGjNVnrELKjnOzzpOX4b39viBpHbIe9ZiXrEeW3oHPPEyuKp
TroIJctbrlzYoTJL90HtW9vZH5zPbe1jMV2WWfNHbB8ClJPYAxl90P3DTrXXohzucAp9ydfirgWg
NsBEPHhh3suvpZeFN+wH3fqhksJhkQum/oX0vGnB1+qUA6OleQIJOz3A4caraCUti4Nw4KNByJTW
riSklt+Mqw73aKGs20JWAhxspr0gcqbZrTeuUYWcNEKH/QUJE2yGQSVtOpriJqFo/iXtoBG27Pwf
KbaUG6inxg0cy12W+9dsgNpbYJ0a0uqop11mBi9Dqo910dtXfsEmTbH3u3eAve9aY4kbXZb3aBRe
ewexUtiU4UaPK/oCEqID2MyKw0uVu5EvfNiIudDskkzzGKZ+ax0QZhhwKUFlHTmd/M9nIpZfuSmX
eE7KqsV/uqS7NZEAoO1qcfbw0nM2r20IszJI1T533SYalHvXcoUG7YmCRh/Gw77zW/+rzaXgYarI
RwH2GQLacvm/OOluiqWi7UqqbK+yPMdPywo6RKZQ66Gz6afbAjs8fsay+q9w8s6O8P/Vj8kK09AU
nME2lNJCn07mrlNXnfDVp1XNwy4c5mRbVNBrW5APr7VbDjfNhJYtWFQaYQdotsAj9R6JO5ugFQeR
RdDuS2U3+sCsUe2glFU7xXqN/njOHxUG0AeLPQVbxQUWoAG7+Sqf6/ILeahqY5FXRUZM0cB5dPvu
E2e08ZZaX9bFAHJyT4JMBclKjTTxmAfu09j17X9TX01Rq2p81cqBDpVUjX+VsxG/SVrHifK5NR8B
2mEbVpZJER0d3/J1CuK0IQ9Wz/8Dmi74N/OqqX+aFkfacB0/izkUWwk+i5hOVRzhhyJboAL9a5E4
LKiqqTPss2jgvI0nlfyh06l+4hqyvOmmkd2xrzUU56qmi6VZTym2ZVydCgO2k5yNo5P08qqyan9H
hDZQn7oJi/pOVb7nM2NToxB1ZrNLFjfFZTVVyQlejiiHYdm/otUhWcgNrPqW1JT8C6wP8wXiOG2H
27H66jjUrUSpAXqeAnCLW1K7ePaqqtuO4Wl3rcsChbNf9R6kaO1dt2PavImUi37OOeybOFUGaFPx
BugS+JFRBB5MXjiRh0QPoEwriXp2dhoTDrHhGVEf4MOJqB+mrAoQMqYC00MVObeQQUERhpxfJswz
81IFd0QDrG8qZTGADdbSmVOFi93r0uM4WzV+4crDAKzZ7EWep9HB22JKce6GdhCXU4+IEy/KFVNc
8ARpQj1bhT3d1KVxm2gzY0ZwVzKVyZQHddBM/lYhYF0jt50rJCXL1EQyH+6M3ksBnlrhf8tktfWO
XqnlnYIkpbfTPE2IzQkYbKwKoyHYszv6yfeq5lgPhfhTs1AIZCxy3glvCGu8og0zXOav8rOVV/h+
skOa9vXz4BBE2MyjaVYbCHeNs4PGYD9YvtOMr9jLqnlPbhzUDAAgn8E3rxHYR/PTXJTMxJ7d5sNW
TaaomQB7+60Ju+VlMlLYc0tdhzgF8iT0NxO+G9MA6fAZYih4aRIS5y0WsBTjvOOF60avQt9lNnKx
7RS4nAaJhwgTXFpaolglALSHNEPOsNcXzVfIl3rrywQItCDl4HqxC7YxtiN+gjLOoqZIKtQ8ibgD
6qv4PtoReQSP3z8EmBmOSZioryO3S7vMcceTgOMrGUjBdZMRMFLMCbjfA7Vi5iKQAxAZo3WV4hzx
sV3inrRTlKuYcFhH5O14EjV69lJtNVCZvTQxszoG1KZNAjxj15dddddyyRSxSVZfO89uKAKdcY9S
7QsPtG1PiyGoVXzE5Rth0vFt4u469toy3Tp6KncLE2bkNH16RYyN491CHJXQC0K1ZmnuvEZ0D9Ka
s62feeopT5qWCifPx/eVmc3XkazJjTOOOGXSwvP2S2ms+1YxI48WgtXB8pxdiaD1ahwGGyK6tO5F
MGTIs6mAxmoPO7BYcyyaFpPsVtuJdZW4nfglTAFjt0QopBoOjjzwwVX8pLxJui07QLGzBuwBQWDv
OzX4D54f3PtVkz4bK4BzV3L/UqitKLHeh1ORfAavLq/qoijwGM9TQmp4jxWdXUYeDcnIYcc14ZBk
vSMj6fcIku2JWXCaO+ixeXXrdWgGbF+OUT/0hIwUbOGyGtT3UcA/0+GcXVOIa++V4SZ7TyIroy6l
eU21ZEM9F3UEpUxsVysbdiA98U+VWnwCaq+/QJsvrpidpwO6QWOzTohguiy/gxRWbtO1QVeGkHN1
LcT3ZJoxh7vFMSfp+blp813F5vO0G6PgOtfoiGFIRz13Ccz+asuxSXDYyh8KPJxRBVh5N2fWT89L
vbiv6CK53R7kjEHXdtiCWWsx7pa++wVsZvwG9TA5eu5S7l2lIAlQqLTjNqG7J085lkrAOPfL16U9
sbK9tN0LC5lZUYt8YwzLtCukA0m557VM6SwxkXnrCjbXJ7TIbtzpjEnXqa991/2xlNMQ13lwb/oT
b5A2n4Zc3PkuB8VJjISNPOM1RRIYuyF47SQv57uxBXzKPSGxD9WlcWIgN+0DYPjaN6vPU+XcWc5p
A4XkIgoto9yRpfQCYJMtZaDenJFkbqv3v+eyHrc2iaZ3rqnguwZQMaVeh5fCZs/tL8l9maOunxYU
y4B+w3ipKhWldd9t8DcvcQe585b9Cd+UxYEk5dUsd4QB2HXVgrOEWVp8nN4YsY+l+2SZg6jsAMni
AWS5CAJrQ/G5/Yz4oD2aU5Bvew8ALvuHhZwV+UopN5GmWYmdrtx7+FFsS2X12Zqb57D2a3YMrYwQ
nBXkBKbVfuyKDqZs8laYCter5+5wdgR3KVS7gzFaD50VzA8J7OVdNqIBcwD1I0vGOuN0wd5IMbmT
rBwcYOJam8ySrzJpxN73ptmJRJgYzx4fgVD1mH0OvORq4HNvQgM4NV3e21tuwnzQ1GWk7RzRmlU8
Blx7a5nC6c3GBYWmWQTHAcz1JzNUYQT8gClJjCOOLxBrV5rcYrwerdhlIuV4VHc5L6G5NoTMoSOh
2uFGGmpoEIDW6Qu7nTf2rOqoHbncNc5gRJ6xLEiEBZqttsW60fUrL0ekGPiXMQnnjiCrwgHpPHdT
UNz3TurPp1hxNb+05ANA+6vgLmOLvLM7hLUjmTCIYqrxjTppoLi+bGkqsHYsTgSrdSkn51gmIevy
6Ji9Qcgr8z+JVIVlPLeqL+H/DFISBU/GBydDrrGfpdL2zxQDRGTUgWMfKywPdiQTYnubxGavg2XS
OjnJpnzKblxD2xtOf+WWL4tWqWHNVW9z5oXZVe/4U7iv57CynkYzlN+XpBr9ZxcjIVGVqRDBXV1Z
CwRuP8WcQb33+taXODqPxNFHpB1oMxjAJH3ujXnhHaZ58DEILbXZbF1r5Dh6Csd99eoBnDjrl0sG
njDEDRqyjmJF3y9ggDVNMgNkTZvkk5mUTYzXhDMyNgGOmkM5ts5tvooOjWJfSQaC+GSagzlsQq6K
MlxbpYGbkta8bV23o5LAtvpuq6mmTY9mjlnrqTIRW8ETXoYu1o57YpwjME9edeJa3Y4QKPcrRd9+
IdEFBrJ72mVtZmnp9NCyE6gfTA24mRl79u7dE76y3HCnM+19n2DrT92T4n2N8Uuv23RJOGCDQh7G
XxagaW5CxtGb9kGed190GKaHISnqR4Wes74OfC3vU1YlBoYnsvaqN7r881CnHP7dcMH4WZbeU2dP
9RpDzmd3gVEPBw6jkZho67X4dDiQFi4nujl0P5Veb93L0IKX33lJTfi9n+tl23rm3F/5mSvVLWt3
qw42Si91Vdq5RbkxKZGgbclEknk53hfEC37UVi9vKn9quNEqrJNdm9KJYFdPizJPqiVcD4NX4fkI
YDbLbVkLvPKA3ByCpALtIX9WPE2cZJyrQWvDiQ3Pqz/ZQo98pyFZ1mPIWn2aoZL2ZwVe67Osu+Gx
m0sb91vDF+KOv+t+9iirEB/0AGk+OWXhH0rAIMSIMIg9oXmq5K+pqiWo70WKGTNAGEJ8p+mLKPEn
B9vZzB1ESyUePPOgSV7yoa6yW9wfi7sNu7xlmGRGV11XhpLHsG3VTWFkytxRYdYMm1pPifcJI8wY
FWbfOHeN4Xb9dsmqsIkaI/vpcOmhIsdKZLOrtMgeQ+E58RC2ajlwkMUtMwibgM/QhemVXbC4wUKu
1C+kK9yKZCGMQ+La67RNAPn/GpbOf8qwfi17yWXcUVj44n6VFvHjXRbq7meikITFfq+7o+KUS7lh
Qm2eWXHXeLPk/TJFDUaV/ke95J6dbgIpp+4OAkltXHmrZzoPCsxptpuqSc/7smzsI3O1Px4b3LEm
JLipq6IFdAwWM8/xP/ExhOKuxWzZiBTB1O0lspBuW0rxOE5Dp5joMosIg7W6hNcg6B8Grx0rbOnY
gIdNOyW5vO4R35k/TWLK3r5ehpQyRooip/CH4NJDXXN50joPhkEEaJv1dlF8qjD4crfJ2hN7CL+W
03tke3CZyA0m12TulJ1y4AaUrfpKSunynMCKvw3GKdgP5Tp+ISGBALZm8b5efKHryORTT7hrksp/
LN3R/l6xZXxsuCv73IyIB7BrNiPHe8v0zcdOdPrWWERTbhmz2X98g/VlkkjjDgKC1XxAS1JFtqHc
+2GWywPQbCRrJafLjVHK/8fZefbGrax5/qsM7nvOkKxiGsy9wHYQW5YsJ1kObwhZR2bOoUh++v21
9+7CqmNJCwIHB7BlVbOLFZ7wD6QSNkZn6aWRR9SaqO3j2dbFFGwOpZV5d4HVj+8I/sV72kJRvkvS
bERvZcFX5gueFKm/74K1ivYuJdxzsBFP/SMUz8m4EFbaYiMx2MGHBC/H0CMz2OE3hLY4Our5jRs4
NBAsrOdN5Sy4N5QzPCczgY2HX7xTGJeD5Vkpbdu2x6l+SJvc+FK5MN92de3M0b4yRj+6pptcju+X
Dv2d/biOrvmQojr0PaDgez1Ek4dLp6pLXDcqGyOriLp1tp8pIdFSzHz7jjyu745LkTm3g4EEy0IG
vIQeInZ3olaktVY+NLhBrGX5mMmSbKuvunOzl67AycTyiBxrWXMCYd+Jb1MU05FvNMzkuLp4pFFQ
oTO/m1TUf/KMaL0P+H+0W2NnFDtEl9a/ljwxq3AYWLXHiTD1Y4NZB7lanna7xcgd/u/MLR4YnGEc
AYtPSazhnM6OpYOWNl5qSyuwhipquLWTs3xSKg5+lFlO+F7ZasDDRyWfrKhgIqJxrrKDoBH7UIIa
SXe4Aw89/XhMhI+VP5LdOZKWSxFH6ByrqZFYhy/1ezL69apzVu9KFWI1eBcqd+xD0Ypohc9VWI9W
IZElsVWT5G/wDcE23AFI/ldSYmtoo3Pentvr1XgJV7h+bKsoi45WSUkaNzsyWCrNJXdv3ecmV62c
rY+YUVO4trwG50366TWSHoHLcVEKg6tppWMfUalOgwlbtij4QmEujq/inPODchS2dyfwdC24zxSJ
5iOlctTd3az9kZ+V9Hd0A+e/ppaW5R7/bfXBRsjGv+bypJthDSXdQJFagjh2UJeGUTpvO1Un45uu
szK5TwzEao/9sNA7sjI3+9zQocNtvQD5GGLha63H2iz6vxwqnw9GibzbFU7eQ3RY+oS6MeRpznAK
rHESmmK2431Q0NTes2ctiSU27TDCyDX9XBayvB+qqTHfrGWU+xcRrkp/0alHemwdMRUXuW//dU4/
gj0Q/HLaN3Wk8J+BV7/vHRVkkDZtznozGu7cEvzFRVv4YxlGo8G1LJ2oqWjiuRSBDZrdRFteRgU7
NlWZH7sIEvVxriiAHYnOy28zbeYdp4ukq92XDY6UOYZkdAirGw5h4wq9BTq6/jT/oG4c1HtLjiuF
STNqPrW4kgNAQCuLKVWTa4addfbjUY7hxRTj0La+TYWLLByHLN7FlmsMoLGtNPvsqdG8wzpjLB68
FiQHhIQVu04vzqPqsM49Sv1j2fhv1z7GhcNqo+HGSYLpx0rtYIUHXi3WRd0pMkR8gQcaxMrx76K1
pM2Re45lXM+jOZP+Uke6GDB2vII9je00tSvK9rW0Mv9UZXhcXOc8/sKpmLEj+sxKsqNvRCkBTcXK
IC+f5xogv6HG/UScWZFn1/nwmPkGSVjby7ncGTOy6ReVH1R/jZFDOQCHPyEPci2nW5rHSlyYST5N
F3QcaE8ZqzeCkMHx4m4mflrDSEzBQzyZ1bjL3aCzjxPa3/0+WvHQ+oD6ZU9fIk+p/BkZRQmWdV5R
kylawL28ird9bqXXjSyBuZtYQS673oJmdtmvWBjRHkGNKlwnJdqjn1TFHfvDNG8nH7Mx5snv/MNM
+m3vHduuAZSQZnzxq9UKTgOCi8yqT0Szi4rc6z7OyyoHotFcNT8tjF+DCz6i+8rhFhTHBNfMYd+W
rQSW4cXKOxquX5c7T1WpB4LHwZbFogM97qlf1A+9UPZ87FkJ045a7pjsTUUn6yjjwa0PieEyrYO3
FgTt3ro8xBaWLG+LlqSN9LMZ1nNpysUbwqPsfhVUdMH2s7Dz4VjENDxCc4madwqtqc9+lBAp58Mg
v+Wkp/1FDypkwl67cerDSBZifsG3Yug/YOWgvKukVRI7LIq00rnAPhNZlx4bu/Iz7fGKv2lcv/zL
8BK8AOkC+OpiMRJnqIlI4U/tqAtwMQlXVP6XNCeMAHGSTM2bYuF2OWCBLEn0ffAeyIVz0dyUNMIN
+iEp+soOMMD4Lc5CHJyiMNpPsqjktxrDie8AQdUpyOvE4+utNVgCGwWzS2WdDRiWpfTOjbnFtx+S
rEQFjwyRiG4l2mOGQpHmsHR3g7n65bFakSTFPLc69yOK9n09rO1tWiW0vA1htzedkfLQbo3vFTXh
abxrjTi9FriC3y0YB6SHyrC79dKPy+brHHuyRqF6TlbI/LjyYO+r3JkQvbTVPkhaQGXmNMaEewph
9g+e5ZnNu9Sp/OkE6RZsjDGktbXnBmje+vix+Ds3d+K/qMWoaO8RklMAyLq2D1vaNv3BHudmwBg8
S99l2M4aO9XZJL/q7AXHEVWtV9z7rGeHZHHYZS4FY+B8wUcFOj3fj6iy4qJawHTY1fNK+aoWxKpv
8L02KUwvU9m+sfuRdJDUk2PXX5sZYSU7aC6zumFpl5Yh4ScWffFWTkux4ICLH/lXFD5895LuIZeK
Bx5p2VGJtTCo96PJDL2lmTCBkYVl3UzMhR9ijpEFO9Nvh+kz9GaXADQNvBnn6jlzk/e1ymOwePEw
3M52aX1ofJG/z/1E3TNVhMUOtIHx0h+XJCdSaNx7QIQCmILrDEu4ln3jHumFBkZYLiJ6hIS/mHs1
J+h8UDTwvltBvNAexVKTbYfuxXUv0eNfnIz2iTtO6bG2c/t7ZxfLJ9Mrs+rO6mjbnXrcRI2QGqPX
nfC9q8efPsxsTK0jXtuxN8fKvYrNyprf+anZ/Rydbnnw83qKQDid83SDswAX1dq2Z+B2Zl4cBk/Y
h8gs4+po4Gf307ckfW+3l42BgUtgfgM6uPKM2GhiNzhGOGxWYy1PSxZV9BK8PPSF87OaVVUCuDFM
TMJtg0tP9IOFGepcLALXPZil76Oh97O3NtvbPRaBHX9Blahub/0R+We2Xhk5WJpIcUUE1pq4vKAx
hkvN4iQ/FcI8N7EHieOwdjH3XLUWX8xJinqfLHOJh1CXLJ88sAMTXyImO4njOiuPEu+7+GCL1fH2
jZuunAj48dWHrHSqbqcql5KnxT2V7FBVpvZUUsqJLofByL9hitvPu7FvEd4TXG7Yww9ZOx/xTKSp
o9iNV6mJGdgxG3x80pO2+NI1NkG92dOmt03cBQH84UV6VCtc5L1DyvIJSdBFXGZGn0R0d9ooOgF0
WYnaPAvNlzqmJ/kAv6KmjhywnPeyWx3xJq/P34I0v/hYzob7oQ1yao6O4P2YUXaoMxvxUooy/mWT
ARrrECxqmQaqq8ekV73iDhdeR5ULMZNTboz5W0KuQV1Mfh35PGRgPYjISW+bro6oX8xGR2HP7I0L
7p20uigCWQBYaCAQHelT+18wouxo03teSyiWYvhNQ9QpvhuNOd4VzbmkBOwbzZQKs88kzOOG0mTW
+ylW29bUdRfJaHjYzNJLiMGtiIKLb3C7W/gHYEuTrMcMaexJ828LP2k/LWNQ9h8iR7CtfbdqzF0m
Yd3tEuAk1cEN2vSRuG1Au0S0TP/gJITrvpuQalMxtJcjZwRV/cTPMyrCvSG/E7lK2lhR6qw7GCHW
XUTYlVI+tAZBhbWxi4t18OabygEmuO8nu79X4CG/RKOwSuobYjhIpJYkXoetHPe1HeXDAdNeYpRl
rnFCjEghOYmUJT57xkDRGDHt8a07VV4WkivF/RHgaGZe0Jlb6zdJ1WEdSo9H0nwsGmmeLGLH7OAs
hmjAnhXtz2RMvI+TSzIKFMHvQeLha0jmKjomf7WLJNg7USYvDRyE2qsgx1s4iOFMHYe2pgqnIFyX
h96P7UcjL+ZPa5/04Jk6q14PI+jTx0JOZb1vXUcaoXASCmjjOkf50Q5wawQEu54dg60ifZcAJD5P
vVs85AYe7FHjsZHMCae/uKHRDMitKo69784/077DPZPp9IZdv0T12zxCdGNvjK1hHQJMPacLYXt1
e4wnoyZQI2hxLyhwzf1FOmFMSZK/ek2ozLmdaa+KLoCuX1feTeSjsXCdpAOnkl2VzkzbUOKkNKU5
9pVdrdaPtY/y+w0KSY1NI0na84WZZ8HADX0OtfE7j+V+wP21vitBj87biHyexrWIRsfiGwVnMkQz
E2GDWf8h/ap/3Ibl17gW+PjO82zSpRgsTIjTeZ6uSzy9X2G5/DJB+ANgXdcBhDEfj+mSmiFGd2tz
acTs0nAIgALs8nJK2kOJlDrJhlHgR0lf7sFqC9kdMEafFJ5rdlweud8r73J2DHcb2UxXD6SLmNYe
qFsOEWDRKOUtByuLXmEvPMNdcTXmBcE/fmQOFZO2kuXXrFTtj5mSOfpWQ9usOwv3121CRbar0TDi
pMUPJBBraKkZtzyjYN9ho/xp08LQNQQtU6gKob81tBdImI6YzEvTrNNXKD7P8DBcjYcRVKkZ25m7
hkvWmEdzsHB6tV71NnludI2HUXRBbfoFz15bQdnsgNh69m51suQViv9z4+s0jMoC4uCpJaRh/8Ms
pt3YVh+2Tbu23ckzMIVtyjVkK37LguAYTQSP28bW9nrTjiPQ2HMDMHeLg13Z1pGvUW9S4rB1ncAZ
VIXTmBmWAkR1V/iqdxftKtO7Tc+u6wTma1OkBBhL2PZd+peLfO67TtTJNjULR2h7ySAuMlO3B/jR
tvIWRMkhK4Ji07M7QmM0RXUqELNsGZxe9mnxRXq07I0KNI7QtpJDPcbxOhGf8hX9Jlp9yfCtyFuv
DLfMvCO0zeQPdBUQQQ1CvzPNY56a7d4r5TYWpyO0rWQp2DrtQI86Sl35Vc1WEM6+sX55+dnPr+/v
1w/R3FO611ziOSkpjodZ7RrX8Zy3847IdsgPqqbJRJm7wbjx5c/686HgCG13BS1oKN8wfU7+1D3M
xIenmIz14uXRz/fHH76JbpNn0Y+yhkbFp9kkqn70QF41bywQ5So0TNDXRySgVfXGMyHjvfyJz8yd
7pzXl5RkMRePQuyq4Sv2jnR2oklbiekaLsFUwN0p3sTCpN309D1N0BKKxMmMEIQLoUESqK6gXmz2
1qajz7HPX/I33l/SzZE5U7EJu8r0ice9Ic8PJcD9deMHaHscSyO7azIjCic3Sr+qslo+mJ0ZbJwf
bY+3jg0rZymNsG9rBDynxTrQ/3jNEuaZlavrY63TnCpbLtXJMJfxnbPQoe/PzZKX19Fzo2v7Iqc6
4+YRKqaO5USXHXKNb4dh41Xv/E0hKy5Khx4+bFG89GboDWnVHaVo5St6Kef394d9Z2k6GqLFL5Nj
uzypVQXOrvEi9QNRvBV2FaDljWeHpa1/v1hUH1CKOUVLlp4805KXZpRGG7+Dtvir2AgMnG/yEzz5
cidNY7gulGnfxsDOf256yZa2/JvVo7vBoXSSKm3eDJ5b4S4+xPfbRteWf2Qr07d9NwM3jeLtRVXM
Eo9jrwIAvO0DtDuu7EanbWY+wOy98Y6Eo/5Ioxm4w7bh7aenT0aNiM0bzWEl6+UGyueM5gi2a9nF
tvG1a45awTICtc+gOqyKPvBCsRR8XuW+8vzPbQJtC0/z2rh4GKfn5VldjKY0iwPKa86yr+FEvfKS
n/kQXTfLw5lcFKDqT6ZVJ9ilIAIS7e2iBaAKJVRsk7xwdC83CajbxMU8O4mxkWBMWnsPJXyjSYUu
bpVD5ovruUPqC/YmrBzQRZ+KrHW/bnrRuq6VPQV0ZyqGnzv7vk3QvI1buSmpAaf6dJEWsQLGR1H4
pOBXvRfnN7FA1ty2hHRVK2jncu07NKTPaeu6t6plnPewwcbbICPnf+VTnrlrTG0fZ7Fc26YxUize
E8CwOaVPCsuG8DcaM5jaTjZm5SWZ4yenDGDusR0xApxme7/t7WrbuPES318whj1Z8TKEoo263ewB
ZN02uraJm3xS+ESJ9DRS86PGDnsc/n0Gf2LL+FKXtPJMxy46hPvw5zVulzIwri04aa8Ukv78YtEu
eLo4kc+z6T7F6cmuLeNkVaQ7OEyI25cf3TrPwd9vean7qcWGZ8UuHI+Tt7Y0O+PGB4Lp5YicTm2D
kEKajPJHf+Y8gPPPjPultEzwMYuPjPmm9FnqoldDbqgG6F58WuGV3ztqyG+qOPM+v/wNn5s/bXNb
opucHIOYUwHg4dLroUkAad12v8ng/Km/RdcuRdXZgdN16rI4uBLKccJgyV/1xHzu4bVdjVijQECI
V27ILLhyYgxLhimqNzlOSF32ao5aJ26bOj5ZQfTT6Zdp50iccLfNu76l3XmgrUDq346orZsRqf+s
kte23Pnt/WnZalu6HJch9U0zCqMKr5WdG5TRDX1ZWqD08HqxbWPrCledlDYs9J6VqYo5DjM6Jz1I
naJ/5eJ/5vXqGlfoMriZiFcDrSLHgK947lCp7LDpBegKV0CkkBauRiNc6Vrti1Jmh2yJtu0qXwus
24mjNPMZHG/55NDVTX5VL5CCtz36+a3/tqu6olGTlRlBmKQtTfp5NS/B42yzuJG6vFWJMcNaN34Q
jkPpXnh0pS6ioSs3Tru2ZdPSdQoxVPEJSuZP9DxqmmfWNjFqqYtb2dmENKbRM+1VkMAcU/5urqs0
fHnan9lUvrZlBdKVULxX6l2NNy/0nbt4ONRTMYRNtNRq4wRpWxcfhlXhTktG7wr7BJEnPgIAHjfF
clJXtRqzuhVBVgehl2UZfcEgDlVpV6+IHD4zQ7qqFXyMAQ2IKAqDFI8PxDH8Gm9yv53sXVIhmrYp
HJK6iFW8Qh1NcI0Ozz3OPTI94Qxfbduh5mlb10O6Csvx9Hxl5bBWB1Ucvcjf5gEqdQ2rtMqm1miQ
n+9cS33tPCiYqH0M719eoc8cmN757387GLwVy940E1GoGiXhejRfeoRgNs66tnPrxpmrbmXw+SxI
IsvoTmbGj20Pbj998GhE2CsOivjUrFF+KUScXBu1N2wTjZZ6qzRYgDt5lR2F0qweEHW7LBrAbdse
Xduvg0/PRKRpEAYqy6/7roIDYqYW9pWbxtcbpe1ZOAZVLgONwdm5i1IZ3Bc5/Phto2vhcyWlgurn
BuGKo+t1QaXslIz2xjtW73mW/qKWeeYaVK3sLkHBGUAW7P6V0+a8I/8Q5OhtTtpUUlnQJ0MxlwLo
lBAcylbvXDQIPB2KJN8mySj1jqedJwidlt35WsnTyyhFm2pN003Zl9QbnunMdNsR533R2HM45HAD
xlez0uemSNuzYJAzg2bqefGYwzcEfyxQFtMiBiS6sPG9dtoZzPW2paTtYbBPAjpGGoVFa8V7KQNY
ghBYtuV5rnb5usG0ILrFNLVeZ887IojqobX8aFus72q72CmlHSATgC1IJsxLF4miB4oS8bYUTu+A
LiDYJgniLJSO+zHrzHpP83ZbiVjqDVDPDUwoerSybD9tj+lopYfCGZdty9PRCtAirdwCgrgBHg1k
XdajMCuKQWxCXPDtn577tYInPEEopf4p2neRO0Ugaup4U3lbOlqcXHpr1/gtzaPViqMJklhVOAg0
WUhKDF7kZduWpu7aBR9OQqJh7ViTHe1FEqvL2XS9V1bmeaL/cMo52hZuVVsHECOMMB1SOAoz4dpw
NcR53IMrTGSyq/rCgA2Hznz2yrw9E0Y42k4eAsMZqlQZYYLs6fsAxM0JOzD18eVz4rkvpO1kMaRi
lZ0XhEbqY0SwLs5t07vWB5NgztxDtG3uzKKYv778adYzR6Cj7ezWjzhgV+7+2mzdBH02UUcHfKSq
6D0Y+fK95YLIvOyC3rGuEyPFUBJcoB1c+LVYvxRzGaR7cHNFcFzyypw+glqSA4orSWoesNpx1baL
WDej6/qFEl8MIA5pAfm9A7GOhpM31HcvT8Mzr1R3FztzMS0Ldm0YmLE4czWDE9Ax48O20bVDQjYF
AblsIx5++hnI7FFh57JxYrQjQvjZBOxlINk15/Jkqg4KY1xsLFBJ7YhoS9PvY5wacT2Y3rmF8SFK
gRlvmxUtGger76jFm4KwUNYDWhKfnaj9uW1o7VBQ6eCXws+JSKIRKOpULJdz22xrulPFeXoqu2pK
56HmwX2rf0jt7DZzu1ditufWobb5l7yjF4ik2Rnan0IqMxVwI2Fuy25/qeP+lv/UkweT36y4Z9Na
fhGeEbynAOOGmyZdtw6D3jkopLSCsIoRTCgtuHhJh3zSttG1SHxGp8KhGx6g89E9Dk3/fZnibdOi
u4Vx4BU9SGY4CCRZX84YtZONCcy2609HSPlJEhHdN0ZooVn3OU2i/gs8dm9bhKBDpLKop5llB0SV
vju8pV4HJ8stxHHbpGtbNPDiCnfKyA/NrnI+rUNXvzMpv2xcMNoutV1ZKXgzJPtDDdHJCJLi7dCg
fLgt4tYhUqVhj2BlOQVi1wW7h9fJjYvy5Stz88up7A+Rh46RSic6ooi3gbuah/LBA4tQvF3HWnxP
jKVv8BRa3tvoWIGDKO9RLJtgZwPgP9pJtBj7OVhsjJ/c9QF9FLQCXDnmJ5RijPQCFiLkjZK/QfV1
7ZzbtO99+cpTP3PA6GCrrJidsZlLP4R5Rl23NoKugl4yV9tCeR1uNc/GWOapx1WXyvGCXjTyoXB3
tu1UHVpViDbO1Dr5YaxS4o4gvgG5vrH2pGOpcv+c8y1WdCYnwYUCS7ornbXZdn7pQKp8Qj3dz6gk
DItEndKKoqOZIjO2aaPa2j09DR4oYLjRIfWEs4RT4n9KxEZ3Imnrx0CGHFjUjDy7tdhnLW744L2x
DYQhdYtEz48FGj8cv55n+fdmGg8XdpNEn7bNjHZZj7JWkKwIp/MYGqyNktk6LMVh2+Dadd1MsGhL
i0gAJdly147uJ3Xmv28bXIvMe9eokbImsjNwjr3wxr55O6+j83nT6Dr+S0yJbaPMSMQrZB4iidns
UHd5DXd3Xnd/OBt19Ne8ToYjmxEMJDTwL2LojHt7HY2rFjrUNqsOqWO/jLReXRQq/HAuuuKycar+
unacZtuO+pUv/RYr5WW0VDVKyGE6ut+lVXzzynbbGaxjvpS0nEYNDYHv6npXcTGgB9bk5rZ4w9I2
qz9ZXevmBHlNqYwL/JpiCq7CFNvYE/IXY+W3iUEQWgyeURLmYYp+MEzzGkfd1+CmzwEKfpmR/zb6
WIAxcq2c2NrsCpTc/JkNi+7FWY5kdVVYCAOSV4f8y3iJG2FRHR20u1BfqyBsbdt4v1xlf3sGpFXI
idGMCpURmEeaNhXSH6hTbdt42rY2RrezImP1Q6ov3b0alvWEQtOyLYHQwWDlbMGd91m20igu3QA1
udZVG1ufOgRsmQwbbVhq+XUi+kMT2bcjOm/bNpyOADMSd0KtmvooeiMt4qJzfZrd5jV60TNxjw4A
W2t3tbqoJ8ZvY8RhhtI+Ju42joXUEWDwH5RL2cnDsbXsc1w3U5Tpo7rEaWTTmtFBYLGalnKSSMLX
ML734MzKj0mZD7fbRhdP89nGKLpptVs/dFBePgFxScJxEd22DEVHflGJm2MEFQJM6er0Iksn9IH6
udy4arQbeMUzeAxc3quDem/o9g0+z92qXikuPrdqtL3aV06NECTs9Nrz38/BmQDqmtmmawDRq6fT
jn8eV3DReiHS5tkX4N3igxqbZlMgLnTgVyfwWWky1wXfvaYfPMjF3wJRD5tSN6HjvpBVNlVjJtyO
fgABdh7m6Rt+pMTNW5YkjIinc2P2guQKXe/QR6cuPqbkoDEiOXX8cdv457jltyNeoIDroRBHP8Mf
nW8F6nK3zbzGm+p9Qod1DZh5YgCQkqZwK32yvcJ/j9rFumm7ikDbrrUn0WESxMuRXbe7TPXozU3N
tjoLshxPZ8ZFXQXbicQLazu2jkG5GNdIx3fvt827tl3bKBB5lkgvPCPqDy1E4gPSStbGNa9t16ni
+O3P91OD6QfS7BkKylt9m3U0lxTIWmQzma3CcxdDtcBOLsuur41tS15Hc03xmK9mc75cs+Zuadpv
QSl+vDzrf47GhY7lyqO5LIZ8jcKhS+svldesWRigz2+FQZdsi2rRg3+6cPq1KpSRUStSOfHY0GD2
JDO1rREvfG3DUpnrAEq6XhibIifVCiqzR7Mxi6ZNF4nQYV0olC1pWZNN4ILT7qakDPtgYyondNNC
OYtKjYvnh4P0s/zgR7WLXVHjy3zj02u7Fkcsvxg6n7APBdNd25h4lQVozr28fv58DQod2ZUL4CF+
zInTGHmyH/38q62MYlNhROimhb0Ys6adibYRJO8u7QbEXmdmmwpGQsdzIctaIGVHwWhYDRT4KsNF
Yrl7zVjuVzr79zRX6ICuSC1uUUYqCNM8SOJTnxXl8Ka33fmd4Td59Ma3ivo6kUV7Fy/TOmJC0COD
GRml+RVxpSC0RjEMnxt8wL7GqhmbUyR9dHXAzz3MEWLvANqL+eHll/jMIaCjNEqVGSvyIFwbqpg+
O5Nh5TuMNIMOHejZ+PryhzyzUnToGaKEYirXGe+iGoogRgF4Au3jLsKjZdsHaKeM0/CwtiJWnSu0
tO3Fqe7lMG1DewsdfuZ3lEbjGLl92SY3rYO7Dfja+21Pfp6y30KOflkMt+krH/8hZ71wvNT70keT
2JT3YdLzdHTf4rY2wbKECRQ+1N3xEPPQ/GtAmWx7fO2EoQpiF03TgoQa6vWbAwroq1+J6fO20bW4
oMg8RaMb3KU/r+mPCQXTyz5CP2rb6FpcEHmxDQA+odYV5RgTxBmQ4F2bp/hcbfoAHYS22F43BzW3
k1EaMkxFZ6PQlL52zDyzqXTdjbjFoDIawXOir7fP6U83a78tYtIRaIFZ2CMS6k4YtQ0C1l37xkrx
0dk2K9peFUk1x1NkOCEUZUXDwWpve2dtX1ky5zTpD2evDgwr8P/F1l55od1UzqVahHy0h67H5cSp
Lyp4GvWqPiUjrm0ooW6rVSNY93SbwYtHqnBtndA3FOrIpfRnlLSV2tayEq62y5ZcukgkZg618Jzo
wzcX59tYWKV53PZKtH02t2A8Up9JM6mv7IVosY00mm3da6GjxFrZSsTZgFoJs3Z3iaofOms2t+0x
HSRWLNhy9DWDS5nNzW4e8xkHutaTd5umRseJYeDjU6qANZB5fvMu81G/chpbfd82ugYB8WmjSrS5
3bCvxdsxqVYcvftkWwilw8TKlWxQZZ4b1stiIWy9FiHq09HG0c8BxW8Xl7ukRdP50g0DkCa7WAoU
roNu232ug8PSQeBuPlgyHMuiPZZFDNZNTNuyTR0b1sy1XIbKcUNnGW8igRhe32DH8PIb/dVn+MMB
pMPAqpaIO+kiN0QyuKhPND2HN4Ob+M3OXpv2YzSpYdg5iWyaXWrn2Gn5btqNh3MHRO4KNILwHMry
utl53ry+TZe2wg2kMTChwK1Y7fLJz5JNdSzhaNu+oGJQYo1HgdIFtoZ161n6c91GkBQ6hMwB/w/2
K3HDFvFxrr27XPbbHlyHfcFLRS7aobKq1sgO0c4cwxIrg1de4a8W4x9eoQ77cs2qXeRKTDahxTse
cfYqY+zk6z7e+/XZRm5MDet9aiKmDKPaiZM3U4re/g5lxhYHEicezaNrYTdwMMBTYz/ktQq3t8Ec
jlhKO2rnV/Gsjt26zD/w4/MOhu2+nzGIEDgsGeW9V5VmtwmViLTZ021qGR7lec90QxUkSYssJ/5Y
u0p08vHl9X6+tf8wV3oD25jaKmkUBcW18W1jhwK+7+3lugZnr1N5u9DT2HYS681sOWaLKpMOjce8
yi7cZOy+B4PVbWtgCb2bneNlRLRjU1s03PHSKSOKCtVGIrvQu9mV3/RLadrc4IqFus+R3bxB/47s
8+XX8EwwKLXX3CEeGIAMJaiqUYJG7CrBusjZWHeV55f/21mPvpvpBpl0QnweHiw2NaLCyFZve3Tt
IsnPNV2s5JzQjaN4V67xp8DyH7aNfZ6u3x688AaBfwAVlsl3+qsq7hRb0vQ3Prl4Ojq1Ytvyus4N
TT8Z3tmD4fw8e/h+2/bs9tPRnbTPPDRReaWTtH+onOc+xADFXqPIPHvMacc/NNQR++zVpeHsFdci
V9O3vLC7/FglEWKcFnDaWyDg/k2JPqy8oohRDV8QZRXzDmfV8lOx2tUNkrxNh0Vnqd6XmHmZh3XB
YRyJ+8U39vQcexq15qhuUBt11v0UTTWq+wFS04ehQzboleX/TINY2NpkgS5O3Sph/SP27gFGduP1
Z1LbqNiD1Vm8Sxzki+htgljYHZ2h9RoYTA1PLbXKbZhYXGievi7YXXEqI6jatmk4v5bxwFm4baXp
IMo5jlZAYrYX5qJDb9sqytHCCzXNNxZQhP/06Ws01UH00lnpBynDGomYY+Z33rZYUYdSBvkUzxKJ
jHDFcPpUiqDCDd3NtnXmecqnD79EqIQO3bnKYWbxg2o6Spz0P8xtKhVCR1N68dgNk5odQiTcdLjB
qdaUSbtxcrQzqgFbni7u4IZRQtCLQm5cfUvwR35FQfOZm0HXm1u8keZzPzD3ZdxeCuTX9547VNvC
Cx1M2chuwp6o5/AuFpqKtMze1O1G8qTQsZQWHoyEQr4kcxyAd6jV2BUCmeWXD9jzBfOH0EUHPfr9
1NY4Urmh7M0Ode6kWjCCh/kcv8md0f358qc8M/9/gz4uaMb3in7uaLfTp3lKErHHTwHfhJfHf6bg
oYMfq5K6IX4DTth13n1Xz4W9Q2jDXPYrzMH9EiXOI3rA9Q+04m0f2jjh2a8P/q+H+b/jx/r9/5mp
/l//w58f6mbpUrxZtT/+67Yu+e9/zr/z//7N09/4V/hY39yXj73+j578DuP++3MP98P9kz/gYYgL
0ofxsVs+PvZjMfwanyc8/8v/3x/+x+OvUW6X5vGf/3hA5nk4j4ZAbfWPf//o8q9//sM6Z0L/9fv4
//7h+Qv88x9v7x/u6//49L8+/u13Hu/7gV+3xH9iyERk4aJ3Lb0zxVI9/t+foPjouZ5nmlbwS0Cx
qrsh+ec/bPs/bexvzmLtwgp8+39Td6a7kePaln6VfoBWgZRESvxLDaGYIzzbf4S009ZMiZqlp78r
qs7BrfKpexKngQa6gapEVtmZckgUuYe113cbH+jq4R9fooS7IE9ia+NcoPn6z5/tL0/nv5/W/1JD
dakz1Xf4aW5Ryb8sd5Axv+0zSTG7KNTqce+MNli2pwJY4tk6wgWml9MlZoE5xc/DGE77HpQPYf0i
jPl9K/i7636Lkkhqdz3mCcb9uIBWsyvpPZlqmLE80tSNCPyizqxvf8RgVwBI6XfOHDn1zgBI2L7T
fVTiG4AM9Pj6SQB+GyDtEkvj1fw8lcCn2i4mcuqNW7yC5VWoZA8kAaZl3//0fP9xD/98z8zf201/
98N/iyscMYxVnqTjHiOsM/nM2XuZvVErsJfSy9Urm0PdfCj6BSfy8YPyKE38dbpAQSnFfALnckJJ
xClPxmv2jv+qFhDU1ggW99Q8HHtjp6t7p3gswO5pq9C0dpjkm+Cw1MFzfVe/6a/CXgB2k+m2jrpI
HdUbiN25tEPi67DdLFEcML/xu2AIZn/1DckOq4SJVZAErp95hpf7iObOhnx3ZCXhaA5m1SE/mIvX
w6srfmaAJjtmaJYPJiI0uDDpbUxfeXMqy0c171BfdKxHMInlBKpa+SyAIyi6Aekr8DPMBx62G88E
BJwkHDFKXO7ewFusd6hgsOzcpFLfgY3ndBFfJJgffR2yjoTAbPaL8IsZ3VQJelixnHXp10BY8Ah2
8rggWpV9S33aca+Jw7zd2fowVSe7f9JqB8d4Cw2wJrr5OtnRPF70cHaTHdUbMm6t8ScHMw+J6DCC
nRsW+GdpJFvu0gng8txD0IdxKDto3lN/eOysDSvu0vUIWAoLUTe0wTzw2R0k8Ektm2BuvP7JsI+A
yMl+Ae7tLOCPD6T3Dv4kFERdAHZl9or0V5pARf6wP8gHYFZ97t1AyRxV4C4Hkx7dRQArAK+/mx0v
jnvZaI9/1PHZfbfT8lVtOtzYjm/BJ5vus5fZBFxc0OeJJ5Ikpw7y7e6hq7SHGUyJAoIfA05V4LEb
RyCRab1HbRWEnx/clBghbjcl83GfAHlFYYGB7CFh9paWkeXslfKtpxW/iMDMw8pf2DZbnoYF6F4w
yPiuF0/dGOrQDMeg21pBuSsfRWTuWChCFpJA+Dz2iL0p3lX2i/Dk7ycNsS19y0JmDvhV74phb9yX
l3iHVkOUnq0TO1o7dYK//04d6aX6Rbjy961ZXO1blJ4jDQHkFVdTB9BaTu1lvq/f0vtkw4L81J5A
sr1XQXsENvP/8Irfa1Ww+y7XKXWHPT2THVC6T+tWb9JzceQH98x25YkcMFj07J5+7b71u/jkb3at
7wWssZwGOlM27K2z1h6QlpD5Qg9En8Up281bvisf4IKdjrJ6WnZ0qyMerGER4RXYteGww/8LW9/a
djt1EB9WOB7aS39uwmyvLhiwYGVYAmYfH3sBNpWE3HdFAdjXVNpTCMxWYgZJ4YFlnxFZLJ5z4xwF
KQiBsaxLaR5FI4d3qrzpms0+whUB2uDiQzGaB3DQlqvjjcQ7nOrw6nSbuQiHZYuglb00BxM6D7xz
h36EG6xHdNj0G8Yj2u2Sk5j2cXcAhdoBAk7L5QukbAMf+6lY8B9QFq6DzGHq9MXBI0lltamu5EjA
sFbS/aHv9EnsH7oNcECpkox6N97TsY+gYhsBMX1pEwlosSHjsDJkxrwBl9ziAmcAr6kUQa49F+Dc
DfyQDBguYSspfXiZDUnomhtd7Qb9iS4jxke+xEvRfZTNa289meorIdsWsHA4EH6Yx2lvvBYGcHE+
+Gf5puKAO0YDke0nec+P1jb76hgodH77kbyvr5Mjx9yfDVm9A6Z7fco0Nq39XLwBGpUAFmt5Bo/w
m6GUbQwmVUQAw41BHQ6wILovZ5CYMjotATwEI/1k6auwb+cIotNSiqjbL3vwT6dnfkfuyLXcpg/W
yxAAdBameCXLI3iRXouXqPd/tp7p87Dwk7O44O7TCdtjCJJDosEAC0sTmmApMtlvLb8Miw2sa4/A
oErbW0PzOi1y8gAtkTooTrX2iNccxnAOxZl8pZd94oOw6GU+HpSccPncc7bliw7EeXjiwDBlEt69
cCAOpiMOva0TxGEm3R0+YrMFUMRbOix+Hyc3UIHPy5mekreuADLhmljYk586vAfJg0oTLM1aEu4t
6p18ir2+a17bVywCECt1AUbNpl39totAZbxxVzzg2ivJvOSLhEoF2WO5B14ydMetC4DhA2sTLz3D
5VvWj8yR+KP4C7jyhknSO7Lcu2BWXcnFvVWC75gbWndka1zbH/mJXfULvS5n92AE2KED62AGYLh7
iw9Gk7/KB+4lUX1nvDghO9xupuGlXrx767cC352H2lO+CtOwOAKmI1+BiwqHBx72mzRYIh2+zt7H
HLjhcih+5mBqv/Y/skt5iu8HoJS9GR8JVKFLsdMoxOFvAwNwt+5wZvmpNwGU96OwNn3m58oDasIE
WGsK6DvtpfLhZM6lzfejAGhpsQMc/ESjDozwQvLlDutuxhkMULmNaE4KCSp3OO7xttk/81bWL0RI
R+1dPnmIFGFnuXo3T8Wwu2+OPPbHZYMJ88o3NvUBb+K6qQ5VGjTpLIsDC4xTcs2Mp/rNCfvDCPoo
sPWVP31N2mvEdsHCN4/GCHJwSGYvs8JZhKYbsM4r3uwgieydFeaIlviWPtNnK7KDfgtvbndTdlsa
Dqd1O5z0ie+qJ2O/XqbrCPqPnNuoS71W+3gju0WmWMnaAwM9/8gbv7oCFJQk0qgl2DoaZbtymxGv
HWQ2+pk4uMV+AEwWnPv5yqyo7fZrfwFHeyWeNjs0EKQDnsB6iZfTvATrZqbBNO+aZ3Vf7JN9f+iK
Xd08mfS1cd6BgubGs/OSrMVrR5xIg+sJTrVHatk9JMsXXFNVHuSPQOPN/UOnyndH1UGfeLUrTXLb
KacoP865RICaypm7wbJIIBimUqY/jZfxYbyI57FsKq/W+q02u4MjQt6ASF6YFT4MHjyIhp/Vp/vq
3JkXclnOUPpIQLNhGBp/9D+S1/5uvCYverqUU78hfAzMWXsw8kgpYkIzGLSOyt6Ls7ek3DBFQdmV
4Hv3qVdnjzDASYttqXy0X2R7p4zE6+/dz/6nzSWi5gyl9PEwnPqz/crvEeQMy4tt8K0D9lA3m9tb
e2DBHjGDM/kjy87jCBTzVphRmYT2Xf0zj/ejingum3uweMf3ovsJ7xXjpXrqX+wrwYob4X1Rd4je
dhwmuu/m4FsAKuP+4BUH5rxJvWZ8WocwVmHWSIoxphnRZxP7zjgfbs28hCdH0f20QP8pfLvxmymo
Ok9b2/SxKceg1rbsn23fOTIwoBaZYdvGJss8nW24uKtoqOI9rK40DRvrDFMgZEbtHtFzV0h+sKPi
rO/jMAbv5wmM66EFidSrBk8tXrP4I1BLDUK9AFy+BqhXBKJJYI97UoQKJBg7mMdHuGOAjuGRV5xu
+GjxAWTVa/yR/Ew7iZZa+tSoy1K9cpLIdAjLxTOW7WiHMCtWjo8oc0oA7/RsKi1sEJasPsH3SbsN
o3eruLJ+73Qe9jk80/xrXGRxAYn2umDtNVHa/rCsfRkfKvtd2DJGAsi2nbtDbkfbG8zbg4OBFBMo
17Ark1XjA0MX1z6jeyvfz+U7iigS+iPQniqpuJeCKDx3YGP9zOIHHJsOApg+NM7LE/bG641whLfe
2FvDiQ2n4moH2V3xg52bF6t+K1/GRtbP2X19th7jNYGF2VNeyXrb+fMdfbtgTwqAh3zMfMCQGo1M
CwOm6YzXLFJF0OB0SjwOnDd8QEXkTj1weTJWk7/Q5yFXe9hIAMA0emS74NTbrEFxaTsQuaLlPamv
5j0TAUaSvRTpyaQehvsUf1sv3Wd6JA/6YuIwW711CZB1zCnkgnK+Th/wbQKHEItOZ8FYblfAsbwh
xIIsPuqAHfLBs5+dBzfsLiXzctR0/RhpQi+L+/7NjWVGQgO902bv2A9ts89sD5o/pwoGv+iiPIIM
+x2u4CXAo567H+7Vtfw04NJ+xApPXFkjDkOL6T37yg/zK+h6ypb8MT0UzzGI84BeyZl5NIlELtef
+lkgJku8BQBb2zfNCNjXEkpXHN+pbENyh8fsEg8Atv+dLbCeqeNi3GdxDngWNiMyWBF386vxwj37
MXXBHpXFJ899MXiUnHIAn3kq4x2MhxDkPoFBzhDlhJMxeukIXp72CZk2TWtI23il+sdQYtRkqI6l
vQRIpwV9mdo2mOs/6n3/UVnsmH20dVd/9d+LXn+pk51+oD38VX//nv8XC2M3OdX/XBg7Vz/+Wke7
ffsfNTEmfnOhWwIehN4KWPSmY/+jJnYTSPyzBsZ/g0DcFAKFLougFoZc8B81MMp/44zYANwD28ht
G6KN/6AG9rs27r8TIwcSTi5clNqoK27u/98r+lnvZHkFLLhPDddKpODMKkKwO4nli3mhlzFbjX47
ju6oj4aaBfLuAaxDudS1i6i/aa0GGFur+YIwA/BfYmAiLTdBcJTQujr4Ne1awJUHKhAcNTH7cDvA
dqTRg/7pV4qmas8AQtMStUB2b6hxfILBHrCTGSz28F63pgIQVzTTIDnR5AraYfqi1pWh+HKD5MmO
uAQVlBVANwkgqFlElLas3OdrDZvBGXi+16oStEWUhoxXFsJBMJppmHGGDOivMgAzoh5CcDDYjqVg
rG4qzWzTw6jRuu5aq6WmZy8wcg9Es1Y2hi3LrAgxRZFZD6LG6zn3RepIO7Fy/H7OUVXOkkWg0JNo
BjxyN6DMVdUU1Ox40cbOQUup8Ispte5HuM/VXr1g8gBU61+JzH4fBf3Lo+XMJMLmwiKUMfFdfF3G
tCQAhdr+FItGReNgMC3jqaqmiMclvwJiLPyYGZWP/pxzIh3pOSC7GWo4dHLcCH+x+oXQCPXeP1Vc
HSjjuStchllkCqoLnLvx9T91oeHNlADwLVy/GgrrREHrxSkyuVGezv3O1LEb/umt+5ty5d9cTwjb
sXFR0xXm93bbFJOxNFfEnTgO13DAeMdr7Na9X/V190HNvP3FuNdfGyi3z4eXiOBqhOHdtr43gYam
A39b2K5fJvhohZFMO8zX5wjp4v9sHOAfl8I2gs6tsHEzv1WLulrA9AqaGd9YgFJVxlx/ZFOz2vLf
38G/NmtwGWw/gtn41XRcS3yfC82mHtTsJHN8sA7dIAH+M0yT9VcIF/N3UcmfFqtt3saQXYFhehOX
wwr568oophmAj3UC6DCOu1EEHFy+2afJZC27EZ5f+nEwS3IbRTMoJHCOmX0lKjebIM517caegh7G
niWI8yN2IWiN5vM8lSlFsj3Z8WtuJ4gPErMu4E2eI2qP5WJWqITmE0lUVLDa+BQ519VRJJYxRsO8
8md7MnpkHf2ABVRgk8Rxq2yGvEQBd069tWeD5U0QQlavKbW1MWGmZIWtPuz/ZgRZ9QhwaGgZVnk/
WQb2iH5sCwX+l4nRdniWxPZVGXpMvWpyOAE7Fib6lb8y8Er3HPROwIyZMRioC3UjNmDmxRVzaO2R
KmXLrogNBBZJwZ0yMsD+TEJFqxqQdcXH6gTmoqJ+zxFygQHaFU68H+q5wkqsqoIECeCheTg6GEhE
dXacFoSeI+FZwPS4IgueSMMfeRUjUHNVj1p/WyBhCpCTNSjZuV2n9qRW8Utltkbni7XOhpdZmO7H
mpPyyooig/Kh0zTrLytwwflTJUBkvlqLHsYHIpwmj9ysqLPjWqhmBPlZVaihx5BPZdrPmWnR0O7A
HokA7AZneC3mvHhCc9jO77QJ3mECyG2andYB9jh7MJmH5Z2VscKP0rtanMcBOHNfVxjXDXFFt5bF
3GSuv2Y2e1+KsjxOxo3QjaFDhoaDkXfNzzgpixxpa5+4Q8SMBYHaylF5R/4L607j0WxtPm/LivRr
RHucUeHcaGfc2IDH9o9dCsjw/bjSdH4q8wx0YpgXzzNm4coRUArXWMZzqVcQc+QY6zJ+sUfH4jsI
Z9peciOh6g3PIgWoJ+0nMAN87bDR/AGbJSBZNw2dK/0B1Ks5TR6ex1x4gMZnkwd3MwGp2VAXyFvm
OgPBOCMNSj04IfHYx0F4gHoY/c3b3soDq9Hu5FdpNVW7VqATm6RL7IQuZnOQ6tYTdip88n4N+1bF
QvaGYTlBj58+91q1pirU7TqYUQOk+OtiYmX661BMiRx6oWawtGtkumWXwLolKwaUE/NpadBkn1oo
P93eBtUL9PRVBCAFZZPksbs8ukucHIiySxcFN5atssQHFkHvdpRLNiHrXXOnsX2AtjrhG7GyEdsb
1Ez9yrTmAmMut6w2E80yo8SQIkrmjUWSg2XrOQmJS8clSs2G7fM+M9VGFVq8QcWVNGGKNnECwaGZ
N6HWUPVveaXTXjrrwMnOpGD5gRpsoJThOq46msUokvPYDzAcSgEQNaLaGgiyoYKoUzcywF8xOFgX
flvFyQO0zL2Nsp+BI8bFaVMVHh1yq1qPC7yuSsPvVmFV+JFXjkeMn7x0cJ2hAlw5q1aU+438Zq8z
t/CuimacHtiH7DVp7U0yjNxM9E4Du25Wgw+CLVL4Et6dnW84a1NhvmJSMfof//4g+N0X4887tEXh
lG0xxlwcOPxfBqaxkfRqLOLJT+d8QBzoAr5ln9rWQlUQkHTRPAFtPa1bE9TjbEOMxHzrLbcWB4w6
jf1BF4xQIOxgZOPRni/iBESI+NV8zLcD2IYnFkJZnMMU5yKxnG9dDaXiJM3aPPXTSdlnMaNwAQj4
JK2VGr+ILX63ufjzDbldy3JwLN6Oe4Ti344sxJTwnWRO6pN2VCEQQ8DcutPk22bNnhYmsrvGQr03
c03YMLmoVsA/ERzjIm22//7RfItybh+aEvOWSrgcacF3+YbQGAfvHZX5YK2hd4gDJ3m3sSvOMouJ
gypbG9v8F8vhW1xgo5+PpAFKJQR03DX/BYgTK2obcH9G829CSVZhjy3nuviFlONfr4JQEVMkNgIr
hkzlW9N5nK0sbUa6+PWEVn3SJPlmFOQ/MxBy8Fls03Vw5xB5IDL9rpqC1oiQssoWX6U9ubYdQCaT
0Tkf//4p3YSnf14uENJSBwkbdRkWJ6731wjH6sxp1mWZ3xjWTsCEtj3WlDQUtcA54Saznxp29sdj
+r+Qe5+bT3Xft5+f/fFH8/9DBn5b5v9zBr5f2mRZu/5bHn77Q3/k4S75zUSo6XCKgB27mY2190ce
zsVveKMQVAtsJBiZvlk//SMvty18CSte4M/880v/yMst8RvFZmA5FEfD7YWg/1Fe/pfFgpQckbcD
5QwuhtFE919MQTLkbqWb6GjUFJXdNmV+VTUCh8Ace6mTD7940SxKbuvvv9fn7ZJI6CgKCo4jUHX4
7lu0GKpoGm7D4KRt1SydbF0DHDzGBmY/ZmQ1HQ502AMaJ0Aahgjyy2nrOBm6xbU2omlRzX5qx/In
bMiNc5l02YXGxT1P6dp6jW3ooM813falOVly5EN/zPOi/dLzSoHTguOPz1Rpf45j2aH3MlZGOAyV
/VCoxWm8uUvHxANVs91Us/Wk3aUh6CDG2cWZFSQYHcty1EcRHLxgICIG61sYu3zEuKrMOvumwhgx
NqIq1B6xY6+pHAkMOEHmIbRzQ5TBTg6Iv5Ose2Y+N1luf9IsSzbdhJCHmFW9NWcxb/XsAB7KIa0M
1s7h1ypFi09k5ooOmNM9p9nYbVlG3Bc0b75GAfEluhxlE4FfBcvfwkqI8oeBpA/MUeWOYNdBa2DS
H11Vcb91ylhac3peUrR9hb2YGSaxVWT3/XvWmrlMymb1seCBg7HyLHRQVoWheR4OTn4gFuIeFzV0
BA8IYRP+3Bsfna7OrouuqGbl8GaUwvDzIeHSRS0Z/Td0/4yCnbL1CPFI0vJPTOOg65LTuyVu3hon
f2n62PHgaJRKXqGYnII1DvdiCoq9gwq6i065QncMlv8zOtXt+yQaLx04rAccjRp7Xb5mWefItXWN
jZtmR9ZYbcDAtyxUtW953UPwo5cnux+2hWCBMhcZJ2vEKwt3cUKMuEQlL6hH3GyX8sTeKZX8nKbe
H3N4KhdDzLxKv1FgSNKl2HSlaxw0ondU5adGpvWqvNL9rBccylZ7HaC7inqX/Rga4VFtu/B0BHWT
VJWNKT/EuhCARyjKvKBK9pQynpVSG1iGMq3cKCZWwNOYejmw61ubo/gD3ro5RCTtjGDii4MumLMu
XrHm5kfjQgQvjRgloIoTLIGr0XPDKyZrk5vdsBUCXVgbWST8K1FELzHyVC20DXLktzW4GEu6iWHl
8NCRMgvW0XQkt4u71UyrkALQ+mTrKf8oU/Sw2YToGrgwYy9acwgNFmPiIW4zaz+x4S7jqOeRxUJH
2YW5JrKABoLIKh0DZbHj1Nr3fDKXF0R882ae5m2GmI4tdRfGjOsti7P+5Jp4xdYOqI4hsarnnt0x
JAwbp+3zDQyJxf1YQkvAXeYsfuVm7aXBV9ADmCCvtQtU24wKM4PoBraPK59lDpm9D4SG8mhFy7Dn
zbBr4cv45cRjss1J7A3EGaIalspnArtmv+7TBsEicmXZF/m1IUATm3a9oo8irB+Gk98qkPN+NukB
Q+NI47vqbkpo6WEieNnGneZHQeIkZHETlQpbiDO3R1aXIkGeRx5VOxgyr3T3gyXoyqA5UBaYaaLw
qDetATIJcWrJ0kdsdCIjjn0NP81iQeNN5+gcukUD1Ud5Ru761RkpUq8E+jCNVcUQ/MuETI/5MqOJ
r31sOcsWP+l8nARaK33pz/AuP4Pf+Irm++pV7bjrpuyeDriRyWj6eTN6JXRnkOlv1aCCsjysTnyd
p/xULvOuG5wAjJOnpazRlEMZ47RQNHTz9C2bE+FBZFNDdtE8ZfnoW7zE1J36NFLNcmQXvDiKeV2j
ctGbrMTmLFAw0YK8cq6TfT5k+Z2VefY4UbzuTm94tM39nhjHuMrpYRTK3Bso9ftw6gjKot7E6wAv
GbJ2Ht5WrPhKzmNSHZG4BzUEMUgTG8/hsAsxbOpPbuH4ZC0naboqqkqmvJ40kqyQ3BHyYPRdFtGB
rNgN4O7cri8NQddC9cUA6QiMWLuFvZBseOaq2EBOhD6Z7VZ4YCV2P5L6BszX9obiyJyG7rXQHVp5
vfY67C1gGiQnoI2RCizj7FmZ3UXTlNxZ1bJEg93q8+ok+7oogjRFvy1B0fyhybrnKi+ag8Pa60xe
jPq2IcYDRgNQtCDuspuJs4nrMUBofkTGhqqEgWNG8HOOyoJXFKaSNkv8BRcJGxRjTvY49LtK4xVC
u9ospwzvnA7aZlz8Im76NxSlSolo+MsqF+ttNpAEk5ptuWawc+/GF0Fj5eUFe3PR9neNmKC0rshL
w/et3RnnmVcLFnDa3DGKARC14/1XJ+buCW8HNsKMo4/umLXf5pPaFHkHYB+D4qubICdCbsJTfbIt
+7Iuua/gavRYC+sRw/X5tmvY7JusADRgtJznmEz7tYOeiGbJczoZez6rILYtSP8WPfoxii67Ymim
EPUiE0KGjD1W7WxfrN6uLmtLN66dM/h8xF1g90s4LRBLtUX/oklcgA3U9/YmjZ3tyHkAdxD45bPk
mAA07NViWjzz90IhfEoyWaNFl2mHRjDe76FTcL0iU8JPM0iMGMnRF0vQhe1qB9Ct5rkU5nRQeXln
TRnENIu152bXb7oFovBGvw1i8vW4JNBjoo85p8WKWmd7UmguYo7tvBhW7idFuYR9nGIKurO9mtGv
vnC3Vg3BfNosaeDw0ca1XD/nkBv1cUX9uKBXrdEiVxTFBJ3rx4bmcC7pB7AXtHOsG8e8561phvWc
ZF7aloNfY5rgQLHbejynnjEr8y4hWh3iCQLJpO9zv4u5itaZNE/a0usmTYeAowXSg7Yq49SJzApq
EuCBg+ZWBWq6PLTQ5k5qNws4GAR+w1dxLnjiA3MWKvhg7LhdBYJA5yWMYo1qWm1Mw+BBObFwTbk0
WkgZygmKMa7pbfzWXjao9WzmVoVFUk9yLlY0fXvy3LABwi1Tb0xIKwr4GoQzx8lkus3JtrOHeECV
GiHc0RAjbmEyaM8ClsQjo5H4pEaffuQCW/jcet0a95FaDa+HXN/jpL9maQmxRKNQ6IRY1oavz02E
G6Z2XAY1PcMGDdWIHPGDI+JtWWQAanTYjUst5BKvhYcJh/vWmA+cFY40KD2ZSY0et9Li0CSYKEsK
8lzTuZRqdmbZUlJGKEGrIEE8coSC4Q177ynLUulmaG/Hc7J1JgQL04BOfuOMDzGGQFHQrd5GZBfb
7qaaqMb0rkzNAIUle5+wDJRGw+kraabQvMHIt/VstBR8VXb0OUk01Ed1+4R3Bo0sC8IFVNloO+Wf
OWF9mKWZEzE7j32+DFhymfk+OHV9t6b6iooZNFnF5AQdIixI63Ocv9h8HUe6xj0C0slr46GTKzSQ
dsFhQ59+1cZAr0Zl4iQb1bEv9XZV0LrZQGzGTfd72FN6pDeWkFQl5L6zC1m8mrdGWn3ydeiDIYUs
dh3eqt509zGL0T9GvhBaoEL9QFnbDlGugnKjrCF8Mhs+RtysIaBoyPrWmRmG0lLAzLLE6vcZiqoH
A/VzBMVYVqur6KPQ/MOKzW6jWU/kCu8NRJAq88DAmbFEjKS/J21spRKDVFBPj+0r09U8+U1R0jeb
1Q701xilhI9Uc8mAl4sAM9ogANv2VN87znLIssWADiTX9/DjHgMYLLOfQw5Ga1szdTAKgUm9hEI8
Pid10DWJlhrGGhFssFdos7X52edV3MhFtN2O8Xq3jPSrc60PCh6Wjzr1visLqA30G8vq+FI3JfzO
6w72bvAajEr2ZU04NVLbuoDe8dzDQspbdWVHrK6fqltuwhU6+qi99xI3ewxLzD+mXRWJBBPxCBI3
DmJqJy+gc1yyQcYF3yuD0KBjogp0CZIsJp5Hb8xOfFLYbirrM72pAzAvEc121m6Ja9gXAybkaXkZ
hZUejaZqgt4p82teoIJpQkk0QTTuots54HYfmSD4t3lzyQ+BcQnbGX7SuKGXcmA1LGOWpzXv3ls3
v8MQ3QleolBAOHS+xI5WaC6bOLyaNvO5oxB02JPy4iVRiZwKc94vlE07C1HMZXWH9ZyocQ1on6Qo
Xgsryh3E9o1Ta791K3IaJhrqSX/FIvFKqo7Viv6OmzYQ3LaI1HCeJ8OKWlyboq8AtleQlGl9nFAL
fLFQjPP+i70z6Y0cSdP0XxnMuazBzbhc3emb3F37EooLESFFcN9ppBl/fT9ePYfuBgqNmfPkIZGI
ylRJLtLs+961ysRM2gpPoNXm0ZZFVv3NA5W8JjSdPEui8r5dEPltFIXLvdNZjuIw8KvfZDU5lyxx
VbdrQBZ3NFkrJq+5+5EZ1R+KxHG/cjkP5xENAMM4Ioy5E09dNTkIU8p9O1TRnvKEjYIz9zuxGT1v
5FLwEQyF4XsGMn4Aac45NbpPj2ZLJZIVHQdEVjvAXdUFiqo5UhIDWLGeoNJiv3BiEiiobWI+3Pb+
am+XHvvpaBEXpJz5UhbdSc0Fmn8rVfezBfjtLX4Xp72Ok4ITtEmUfQzy8WsCNtw0toqdyIVA8NVG
9MXbmts0HrmwB3AKi3VdZ/u+avOTKZfxkJkqODvqt9t8+kWKnbRhd+gGAAPGMDlk47WL1NWp1n1I
CkzkLmbXp+tns44jNebC7x+QA0d3nr/susX1PgjqeJGEH54I/Ec6GS72aanN7zrjZdykY/NdJsOL
7PU+6F1u7CJAV7bsohRpkBCld58XT2wHp0IdBe6Otjz5orrmTXcy0nd+LZEjdzKzP7IhPLrZfM+e
iqCoGv4MdbTXI8clwZQscgObm1epHdEy5pw6YrqUE7VnpT9u1xmyrrDd5bAK6CGRB8PFq5FAjVaD
6sqxwr1U9bYy3QOuun3Fx/jS+aAnteMfVeg123atT41fny3JCLOsUt8lmZDbQVjJh16RU+q1I6gn
6Gt717qy3MzT5D5qE7pbe07DO3eK2CytNbqCxCMla93+MCXmKWcn+U0AEl4c6UOlekv5GjU30wlF
anoL1WDy/eK0A1CqrWH56+QlQhtgbZMqqEhqsOeL7p3ulQTH6WIZ4jsI+FryfVkH2bOT9P6uXLNl
zyrZHpaobE5h5S3HCLI2ltTJ4K0Bnt5TrNof0iS69pFRl0r0MonH1OPNtYMFnnOaX7phDdGC+cNJ
kgXRzW61d7Ks3aUK6YYx5Ycr58ep6822Usa+kiE/vPQBemg3Y+TlDd5EA/lsxOKX4U4EC+3Nc383
q3TZ2q2rCcdavYMwKGhxlhXIXUP0h4udvyeGfdtpW3GA5Zm/vYKJZtdV4SbQ7s/U5U7tKz5wRgD2
VjtzPvyKZmveKmwmXRVZG503P3WSEpXlbQgz0Iyg6i7w4Yblktss7Mra+qNo98pWybb3RHpXax3F
qVc5B7HW4bvpzUemGdOqym+PC3NYLF1e7UiJn7rjnqk757U103lyyuaA49bamgFRmUnaq7PyTlq2
fweuL+JGF+Qow1+ycgZibzo/fxs50sKhd7hUm+qq0u/Zd7mKUgRgrQqbk1X0adwFYCR26bxZCm6t
TZEOpqHUGwBTc7Ls6LqMXAOZSwO96Mg1w7nDNj8VJPIlyC1D4zWX1m5/jFk6701WWOwcN52h3buH
1WBP4LJxCmSpjVc7nCPRfetb9XbMUehXVr1vcDXucPvi4QrKOzFCtuZKNYhr8mu3iK80aZ4SMf5R
Vbm3yvQVwjh7HyJ0o3aPq0D69bJJ1tx5snT6iCwgeg9nShfkUi03DKxG6urIuNWZ+KbWvTiEoXwj
RcbetHXg7lor2KdFiOja36/GjmLmeRMbrzzXVVRvo7xg0knTF3t2HupWX/Mqy3ZqtJ+ZUhHP29I6
d3743o+glDpnKXbTS1LkcZ16eZx34WMQ+D/6UT8X2py49+/VNO706O9l38ad4x1HnzfZMS3dtoiL
1vIY+MtrUsFbbQJf93vbsZ4D2sP5gcC//AaB+sw1wTtOcMnoMqCRGX2J+jT7lXga4HDqdLHPqzz9
TDNlYgKwDSeUne5Hd2Qim2rmCl/mm2p9tsdU4DEssuuKLyTjH+76xcIXlYj3G939p2u5dSZV38mJ
/2LosgaNrpvtk/K71s2JJdCO09Fs05XGlmJB/6+qd1XMR+CY5o+XkQa/JBgeWnHjJRtvTw5+85oP
6by9qaNuo2e+yyPF/eG4072WWMH63LUPdaBfSUX12YqG+YMfsT21rvcDhJfvrklBGQJZbcXSNock
iPy9M4TZn8Yszw0QxJashYLKWrG/fSJxD1ywGR3ghGmdX9HF8NaQnQ5sGMxxq/QCLgew2eV8Rplp
Hlx+3+BT5tlxOdLB9eYDgrRD2Qzf4DDZzq4MxYVymncRi80WcTYg8FLOP3vOQ9QFLU4H7+SPzTNs
9VM1G3p5TdA/OSW/5ch4H7XRjyjkkvs5VwJ2kh7cQdNepRavflZ17jznC1rUkLZpb0k+2y69ItjI
UIeKZ5VkDurhNXsKViKUqJDaiMKclrWZt0sitvTTDtsi1YhucwHiVTe7zJ7vhnnaSV7rN5Fmwe9u
kRhAqONpWGaRyqno4tOG9gBXjAWlGY6d6H6rFSVNqw4o4oL9mnBxOtHdUiEm6Or8J+jxG5kXf4tF
lRv2qx6B6xyHAVJd7O8XuJYASXKnnxqniqhBSfot+XM911cneiIw5LAbikgfZammowAJzqNhYr80
y2Nft+d5LKZYp0vNHrFg46i79rQsd9TlIMxDp+G1wmwUkXyI5VZmIg77TZoANZXJJQvdMg7kTb8w
rvFs9z9F35CXJfWJgVZsPbiBO37C+T5hd5YjWPXgJLdFiI5vfsCUPaV9rqif3mg6l5jP++VN0Oly
jtr1jpQ+CtjDOr1nTCRWty3fsgUQMZPOHEeRDl4p+2QSKMWlLKdhP67hMZ+jn/Tap9gZbumB8r6P
vHlLyNTZlM6vLMDnYMxf0pt2Sa6QppTWHdo7MDeDrMcHfP4Lif80DvZ5AtCMLOTMckr2fZ26CMz/
eipAvCf4XNnWx9gdrefJczC5rdMrHZ6c5WJSqIwrhPCWtvlsRBWPvdt8kxL8FEqsOTeFuA95ywfB
NkonwrwJAlHGrZiuPtK5w+Q0TAo++4JXNiEC/eEyoMXAKTpxri342vqxRZ+fOMc0ZVxJ2vUBPY8A
ZnXzfbtY2yn4nIK2uzQ9YqaiXbaJ1vsqADD3GTxf/FB0j2km3F2fsLXUdaYeqiE/W153Q7dYX4rm
BnWh1kpr9VI5wX0SzSiUQcaZnxTEC0aHsm1pUMeiF2DbCTRwXcmBZKmnwH/IbD/d2aOFOiroyRNr
C32Taj6KfqjPEfknez8H9uibYJczCDti1Li/nfXOs1u8CVHg7wVfn4iWce+56jpGAmOTDbQizZ/G
Lf64gx9uKqd84pqsTnWXHrp2iPMq6I/hPG0X9z3MHOsvYFrJrhCWOza+/E+oxGfC9LMZets7DZlv
bcfEvrmIGRTK/LDQJChk2h1cjMhTaRtk73N1mLvgpIuHIgiOrmovoT/6sQRYnyYL92EasDXYeXPo
siKNJzu/DmvVPHB4p1BsVnZ05JxcJIjf0W5Q+B4iM5ACOfxAR5feKZAba5Np961jbd9kGAt8SiG2
qJb2RdhDPkxTf2Gf+KI+7SXNYdH4WF9mP4yZzewmi8u0QGKXTdNzZk/zFgYt3w0o3ZNwGDAaZmO8
MM9k7cIkpYrkVz0Zf2e6We/6yOl3ju1MRzvKOdwWPbwrXVWAYYvXv1hGYd0K7EtXKMKF8uAPO+Uz
+bn2VU1LXt/LfhqZ4GRW/ModeWqZmPSNwjRtemlSP3k2XetTLIaRwyQIkIiFapB35WY4JDd+oK8r
8Tyn/WMwWl8ePWU7XdQ1CP98hB7A+Nh7L2S8n8EkV05NdZARiqcNZX6/hGfdBwnOfPtCKl3s1aGg
SrFiGxkaWJ+5xM/lJPp3lxnedL3+cNbGHKahfgaR5QhQALf5DACW9c+24477rq4fI+Ly3BKAdHGD
bTiFWIs69xiVbzmeKuCwZ45CsaXVe96OKaY9h3dHF7ralvaMqSicvvMwmVju3PKdRYAtdUbtp8rY
mhysAU79xJ63TQifZE1LoRBE8VgWUsWdmF/m0kONTalAl9R7PbdH0dnR1ormBzP1Mfuugy+yXLZr
kUB1pOtXyLR2l1Zf9jSke44/KobYRGFMrO7ejNTLCVJf780k9/OaX1EARUdvgUHwRIuVCYQMOyoi
vVM5kHZPvv59bs3DodUef55NCGiSKNpUzE6berH2texR04wflgVaZxspt2IMX1UL6Wg8fJBBkbMI
jX55yAkj3YzRIO+yVW8H24veLQrSdhn32LZ0530bPHZquJtb52mC5t1w0zi7EUyPxOc53BoV2Cz9
9bUkI4JMt4dSAWaTqR6vLELdnMbeqJJ4cXH6ZRaqwMWd4rDDmj7TpLJdHXCpNVuBD4QrNvAl7kti
OX6sp+gOwR0ve1BvwRWxdHr2lZUeU2rrH33ddpw3CoF7auyL27h/69EBp9AMJlUDEeJHexrvE+xJ
4ZqdXNLNmHxUP+7pz84OLbOht8mDxdmT2Okdo0HbJ3RRhKGhbscCzCyfxnZdlY9T0YkYm4mD1tM9
p6Wz97W9HYPikZvyOKJ74yGp9aVVqSnBSCgUQmo38vobYRGRGvHjes2ubqzu05EK905aYx8i90Fa
Osf+54XjrmyHAq9aastDThXwpp9pFSdKkODZAqn0kyjyhwydM7uCM2Fs8pzHZOnMz8FnXx+7xDqH
on4Hpu1iJlNcnqhqz+iCMginJYvnNXsuPY3/109+OcK7t5lJluYHv9kt8ZGbRTbZrljmmm8BWjZX
bwVX24IVzAoMMEwtjwyYl7W/8QDqjo0e8qduN8nYAIou+qFLqmcz6u65VxYABqI9Z9JEDQM6VBKV
wboprOKTgvGdVc2P1aofIlOW5VZNmPvMkn4p95fye7jknPQnkMoCSvNLevcktG5mGex7sz6FHahA
Ubh39RCtx8geibro5yuJmMyod3kZ7GkUusqiO2tV72oTTHEOrPWct853iATrKlDIxv/8lkvzTcBp
PHtjXA2spWs7cCIpgk2SKuMon7cdLvVZZF/d0n6k/rEx84F0s3FDH9m2tp3PJOqzuIuW04rLg0nP
XqJ9xccA59Cw3tnAftEMK2EJABFPnJCD9qSScoylLgJnpAafKAGfh77Dc+TdV1r/rD0P8Bq5ztCV
d/nU7Ja1fS5oLbnzEhVtvNW9kx2fB0pk9zy4MBtt/9Ct8Iv/xFfrLgSijOSjdwuNnFVR7xpLijhw
fCuOrJ6jNcpB0PJQvZtmIZ1hiW4WvKR5X6wcS6UU2daxg3Mup6tWzTH0q69Fuk/C4IaauKGu+HBO
qZiRJxDEsK2qbu+7PXhGy0ke4LgLRf4+Ib/eBM5cXvvRvQv6gR3DF91f2QRQlnMkEKEEmDndVvyY
iF3eBGVCF4NhB2gR5cVo9MDtRLV+N2U2xOOQDujDzfJKLgLxa/7QRqcROVpBZsoSnvKhdz88RyOq
MP6cHlLbEdf5n8REJSsfUW5g+FWqsKg/Cxvpilb49dKs9e8HD73HIbd7Hq9avHtVHjwh9W2uxQi6
uC989mztkl/ntM5038gpu6TKF4/R7IyfpI3LBwKUou9kLrpws+qlvIA8EFmyhrAXqLgxxHdly/fV
Z/UJHpL4lSBzz2OehC7USeK9IoltD/asA2jgoNzRGYmCR1YrfAn5WMaSJc7VFQlzEgDpoCxvKPZw
Q3bUKFsOKp+Xe+VW+mDxMO5tN/cfqq5xf6RooDeutXT3gfSYd4JBfmmdX7Rrz1/gtxjEk2xfwRTV
VnfstX0v27648Gl1l6mhfNSyjfW4ouPdT7bb7tp8ZtjBklekot4ms5Nu87JcD8ZMhNP2Rj67obK/
azxZO7tp8ceaxDACjofQJ+0X9XJ/wUzzEcnpHfGAA6Oa7L186fe9N3u/O689BaQrRBrhL88CT1Dx
s5CG2SJ4lLp+wbjxMddAxVrSKaO7wNpEXnfjWv3npLLNruCvEutAZf1t0iV9aIqeH3LWySUa5vLe
WOEuqPBVoP9GeLNPKsW4bb2NXZgu2KpFTjZLXmzRb41bnIDj1hQ9eTMuPebH3iZCp/ZZS6panwvb
nC2HHiFIouixpSBeYpUJsS7sckoiedlG6F9kXN+e01dbgACkMg6aA66HuIC2/Jk77LaznheWunHa
OWXhPoUG8CEf1nqbT8VR5ekMVCe6G3/on0Duwx2qB5uFIAzs16zFcG2Gjm+aUxpiwCH7EWIuzP9k
/Tg94MOyp+PStST/IWwHxfmPYVvGY5V5n7PUMwKRDhpBel9zHWyDWtbH8Ia7ZOuc3vmBaGJ4NpZj
K6zuKBlctgEy8Es9ZVh1RC9Oc2nCj36Y1a6RPYx1YMRdWQZkZLjhOm29Wpj7QUfTDmKguSHHZrOO
zNEEd5ptbth8kMMPDTp05TRfadlhJMXlcQ4WHEidk1eHqnG9s93N+S4cjfWBl+2by+pn4EanPl/k
BSiCy793hf/L5Gl4HirSambQmitInw/VWeUXoVN5VXNPaAveDn69kQB28Ow3sWCjioFq58usOnzd
xoxHO6Dumy3Bn7irh3O6Kk6bRhTttXODGkdCor6LKStfpK8wcji9zDBoK7NuQTpB7R3Shec47ZLg
VTv+cszVkB/Broo4SKdnem2GJxuN8rnnxT9p27SnicP6TBLwcIlyD92RlEm5d8daX5HLCxzVyLaG
UqW/rTy0jrnTLdB7lna5lKe83Jgl0c9N5vTxUqz1vKtGnTxkXuPsa4HnrynDamNNI5cbyhHWr+rB
zvnNT93VYaTesWkH77Od3mbDID8tJWhN7Sfd09D1iFl8pC9e0Nsvxq4zElXqCbaKrQfT/9o9NKAo
R1WZFYnYvLgbx01/VZ0NgGE3COfKpTvJwqs+kOKR6zANEd+z/B4FDnzZ9d3Vwn94toWbvcEfLEEc
phgUApU9oNEiLxYpUAvtGeC+pwd8+R2opnu1UVxe29bc0pau6Nf4fdNWsU1Wt3pco3z+HCZT/Zna
CEflELoQby4aHhAHK5t/5GNISoQvIjwGdga23Ki/OIRI9K5Waweaq3fFgG5O1n7x7HjuvHGrGq2I
nounuZIslxPupmOh7I6mrKVMnpyFY2i0eK2torEvvFtjvIZWsClXwC8T+d7JVRNtb3mKGZJ8gZDv
Pko/xRSYaxMFqMMASzaDP+Qni47zfT65w3bVDT5L6alzuAyCETFDpj8n/MzVWMS9CPRTRx3qu+jz
+omvVJ7Z9fzf0l8gY6TIvWJTDbX9hligAH6sPfmQhf5jFowfXjFhQkfkG1fk9zPyhNGRaoPw2QI2
G0gKcMqHbI3ma12Y9edUK5hf8r0/ZZj81SteSMwexPJkjXiQKapICiiLk1sO9X3Xtj6QGBkH+KPA
AYOpvdQsGlzoNb1rOLTRy5XZoxtWEiFSlx0J4g5AFVT9lGDROiwp5QoUBMMkrG1wb1djfq4kFpel
T6ZdMbpbzc2wVcpkl9EOeaT0DAAEc8a5ha2nQY7+I6ID+4FA3eVnKjUIoel7fEvjFP2eE5281Kkz
vC3pTHpY30dfaS7lX1xO85N2TfIwSt0vO+iv6gi7EBHynnbRER7gNiGFYfU08G3ncdh01Xe9zvm7
gKXbZeKmK4yG8l5k43sRWRFxDFXwq1AUI9y2nF0y9GEaJ3arL67d18DfK2iprLoH47bldqwH/gwj
GQZ0jvrIFs4r5jaikIoh94YNqeA21jYfzRWLbhde87X1jq3jLnHqztPfxrO9vSGw8YRZM+o4AfkW
giztjnVDgIWaCXFo8nqME6cCLLWR8FXIbx/YaLP8KICmaO5xVPBMl/Qcj/RP7ospCqJdYwa5yVvQ
xTlrm+5uJgQUQHREEs2TM31PeJ1d4hQ40DoP5nMGET9B9ak4ShHqrVF5E831FkuyCu66QHb7SQ/p
yUSrunhzQs5YrySBFqiddoIawB9JF5kdFBo83PjkDimgPnut4Akix1g/9eGLbdz0QZbF+mp8OV7G
DO/idpLeTZHX1E+m8lBwzo19LmAddlOHLg8j5MqZVIl9my7j2Z6X7LHJXXzbCXPdbIXkzSRNfyyr
oZs2tpbpuZbA9BDLIkYWl8aNapeP3NH+plsiekHSBe1TbjXfLlnGT8YE9Zfu0IST23c7aT3QlbG2
vgu5ONCv3rocJBriPVQdU1sF+cNwFOY8mEw6vEI0hU+ZJ/Q2ENI/yWb6NlbwNCde9ANEAMZpaD5C
l7EPwyVJhWXxt8DRdFADYTqm9/tx0/pR/wT0UR4GTlxKS2T3blezf792rgCVdbuXKE2QHUIOW28F
nPKKOrkwv7TQYJUjoKPvJ5LwrSDJ/9SuQ+FoZcv1JUewuS1Nrb87F02CHRTWb8Df7BnuB2R4Jbgh
nVrxkSsO2SoxGdqSCnu3c2svDV3/nhz8IFaRUH+MTJwbs6Udb9v1lXW0xhHWrB3Q7lgQOTztWYAi
AZ0uGqrAWu/81Uy/sduvz6kISSVytXXTdPEhRgOLhiNSGaehq3aVoWPDrhNNSkO04MrOJp7LWXtc
GmJg7ymetHZj4Vr9MyUUhLdkecEPh4YOq2PvMiW6vjkvWcFm1S9r2hK/h0/O4/eeEYbjqBcnB/7c
tMson0IBNTYORr0JZ/LfvHwqDzOR0dtKZhOwge4qAiUbQikrwFavG5ov5TFP+maqWQ9HdWicteS8
76O3oVb+t0gYbZPeHESb2buKLxinSo9nhjbk+2K005vzsd0w+mfPVinFLq3BXrIgd9iSDc9nHUos
plF6YcNon+2bw0qkxW2K1LjjRKgJr4J2fmqHPN8tAfK7tGqrZ2vqf4YjUlqzMqsFqah2vNLRtk1a
DVky5ZditYOX1ruRl4N14+rHzkeGhcadBamQe7daih/piEFzaVkNc7+4yE74n3PXFfFcTvkfBFzU
q3TMPyejA/NSDLZAKTzZDpA5YOdj0aBpQgsgLlWVVGDi7lgc83xq76MpX3/1dZa/yamzHzgHm5VH
3bd/25ETfckqHH8j5zCndaayRMEVffGeDT/KiR2pVE3y4k/rmp2TIfscW+IaIQecazBTRLIJpkk9
1lzlH3Upp2fdjCWKT8GBVTbyATUPcVJdZp88UVgcdPZv7ar6FWuSWkhpazgHNZ/ctgtDF+MrvUQP
UaTm8xJ4aKJz/iwaQv919Qb/uU5KPWxcQpT0zu4AlkRu89JJHpHNGkXVQ5FUIxz5AFsSAlW/+iWH
F+4nw5PeOzehl9YDXENTDqRhlsmUnu3gliTkryK5OjWu04UdIDsavJ/ivsk4smbjWfu2aIMrHm+l
9t6Qlj+El5SXBKXwU92r4FHnFbK3SLA5EjxV269+tI4L8REeSuMuWclRAYByVZC+WIkKdxPW3rt5
9se3BOHNGd+L2niUl/wAPi4RcSmELC5SzLjpNYArtpQXNy+JdgjR4mo1cMD1QU65R/0SOqTfS4HZ
esndnQ6T9UwAbv3RrRLbzkS2J2fBuB0LJ4iXlJWSRbRErdZ0v1TRq3Y7mfBG1jvFcbDkuKOsuti3
uEOPJUjPayXJu1RSrnHiZx2Jd4l8sCeRnyh7nM8m50ubzDh7tSK6zsYg2a5Bxt63olWtAZKEfk0Z
ks+dLQjLG13njWQND5+EqB/TsE8uqovaF9PL+rudMTltamvOr2QPwOmOiIR2Xtj4N66J8O9sTa2f
Lkqkh3pIkMjYoTn4lpRPhU0BOdi99bMYl/nieTU3nFEW2aREA42DqB/caGoe+0EXH26RTvuxVdkl
ohDsYWFwuIOnB2d2hooYJrYxAoSgz9PQyncs/0QdlDJ4iJZAx4Vx0teeyemj68Csjesnl5kckH3R
++F3lcvi00Na/GdpoLZStDZk57oNy5FX76MKaxFRPLV/75ox+OkPFc++V5Z4YExOWE9YtExgROi/
5Wm9CrBZkGCxIMQ1ciTR0ZHuCQw4+bSioiJDL9Qk6xT5j9Uv67hpg/V32rst6gVvOhdiCY5jc9NT
YeI1gMmztVEC6NDK+caFFMUXJnP9KsNKXebOHu5M63Z3OTZuctqK5FFoxDVrQGgQdg2NIr7pSD8y
058FN+558VTxtcwVYbnlgNzHkzLaMo3kHO1jlJW71S1YphWnyu96cCX/hmMj/4/ACEnkWH7ZVZR/
D3n5zHSnj+Mipw1J8u0X2vPxXKqiPCUYpEcUfLx/3Kah1VOeN2e/wr6dD6QecHeNIbVilsTpDVS0
5VSFiualvI64WzCto14sfe2eFswoPxnVsz8R4sU3B5FrdhB1JO+sMA1IC+7hFm7WowjdXp2+psUC
UT/ZIjq6gfZiE/D/6AZeCBW46AMLeHvVDp4aTa01C6ny8c/QuMK6I0/ClFTNmWaddiwawYvdF7B2
OMpSd7F/jUR1vHe2Px21st1t6ufZq523rPZ6lACTJcBL32Zoyrp05gNVnn4M2sD/1l5vhrjhkT0s
2hD9FyR3HPIOLLmTPOQIG/+KsAf2mOyMnE+xYCLCYs4Dbet1Mts6nLPvXDbe0W3ncO8gc4Z2iZoj
Na4dqZfjwviMqor0wRD6PFPU/RFvoc4gJeZODv38lURO8pZmsiEHM4KY00HYfw/eShpihgCNsBs+
AcuQPYYtN86cG+w76OHhH26d2Sb1nOjgpWm1K6RvLq2HqBGmyvlt+b31OdfSHOdWLw+4/YuPLl30
j3Yq8YkMFvqMi3ZUR6GcKXbLlOudTxEvTgEvimn3CTCFMC1A+BIHygy1k9yTBHI1nfvbZYi6NNgc
TgWAUrr5R4Ebf2gtmkFVElGH0LnT32JFaIOAmaOybj1Ec51AVWIvaudYmNqFSlaC8jSRaGogCCRL
x9OIHjvuRjIqkZb/GWDy7/2oQZe5kKxhb1TjM/eFtguV6tXVq4L7rHYlDAR2wAZWuJ68DrIXqgfF
JmPRxZKqOppSeJdhuW3KZbncValpjsXk5izTKYRLGOj8Yw0oJCaYTcNSMR89MVJcwylXv/3Mki9y
MmhMx5KQEs9LB1RXWRlrF8li4fbqQtoAbjz0YvHc8IqMU5q/1DSN+hUD5DRUzl0QWdldmw/jm14z
jTWj9p6IbAjvmsFr48Ca9L4oTPb0D3ea2bq9ID+Oq11u3V5E+04G5Gn64FF5h5i3sN+4oWDgp5uf
YUJ0QJyqJPNuEv30laYJ+lG7xBbhdjXpe2nD4xYEzvCT86HZsZms+7YzbqxM7XSbf+QoZ3RrLf6h
YLA5FFmGkmNkm/3HNGZ+mLlVdtTo6R6LBOmw8E25s6k7PuRsHhQAAAD+0937/43O/9u+lT38a6Pz
/S01/3+d2+HPr/+Swn/7r/5PCr9r/Zsf+UEEGcKt9M8Mn/9wOuNDv5mWyf8KCIqCLCFZACzjFrWP
09kiiAVrIMECdmTf0g24h2//kxv8m49tOow8h68Y8Pf/G6fzf7X4C6L+Oatd+d/bGpY5B86AqnyO
AsCnPk1tgmVW638I0/5XX/2/tUAFfmJZY9KLp6aQnzWPJLmV6/8QAPGvvvYtjuE/hViNtsKvze7+
zFnxgEopjEfKif4fv/gt4OI/fXGX1f7fOTuv5baRcN0+EaqQwy0DGERJUJZ9g5JtCTmjkZ7+LHjX
OduDI0pVvJoaj6cJguhGh/9bq8rUzr/L0/hnSQ05u4QEzP55Qj7BYp278vnP/228a9gh8bnypmdy
xwbuFQEz7Rti1HyF/5sj/98fVPtv444x6WxLpME9GxP+VvRS8ZbmMvUsHG98A7w4d/0LHETPJ0jT
xEcooxiuij5xrVT2L1Bhzw8kD/y/N8eGajNQFerfsR/ItpauPw+tTJ/7f13zkxt/7t4s2A94jONp
jCLnzuoK5k81s0xDicK1HcrfPDeznuiTuz8zC/69+rYYhik3OU4PrHK6Tvuy3NdGo6wHI2p5gc3F
yor4JclW8g3y7Mxv8Zcr/8+zlNqcHrZpZt/FAjIwdYXsk+jjN8/SucYX3deAPJfjpbTu5MAkut6l
66I2Xr7+Lf7eks9u1aL/JmABhNWI7q6plK0KM5Sz6JXtH9T22Z6eipoQL5Pr5Dap4i1hUoom96n4
7fsHq8XZcCic3xQNffNF/9oBP7uYRX+vCqXRJw4a7oQPgJjE5BRcSaSY42uTxaeh/RpsooiYrjr1
0NmvFozFnC6bVtXRl0+ZQ7rof/5Rdcb8dzKO9MLO4pxk3ErFxxxt/+a2zbfnsytdDB4yFJlsCLvu
jgPBg6b9gk8KmtVls/GKBKDSE3cnainV1DJWriTKNdQDuKyQYXOHE7TqGwANb5nPr2MxzlChHUu1
OnIgl83BBodq4wpGV7tTTO4QeS3oLTZbrncUdrE3veL+FLD3FTIb1KH5OgDulkIz85AkLmmdFfOg
r++QdaaX/wUy/tMlqMpIKO4to7sq60he1dahJzVsA3pJtBiOcyqv+7pQCYqWD4qUClhZHXXuRvwM
quLUyNVHVDqnqMxeHS26V0fpWjhIMJrgSWqwARGeJ8Vx7Jkd1uF4ZSvStSUo8BjC5tD62hPnJL+S
TAb3aIZkTYef1Jxsw7Ta4Lu8EhKnk76/J5pFOdR0Y7bDA/OCI2VUO7axryRAu6EkH+c7FkHjYB8B
qpXYTbpyF0vNzyivrvNSYdNbrfYO9VlhlN5F5mwskMi7pCS90/S5l3o3HZJtbcRsX3MIrqbD0YjK
I6HjHZapKyAVN5qS38/1FQH6SoqsfI/N3gtHwcUYrvSYvYw2ARTc8YILB9AUc05yJ1I1u5YbkFDh
BJ3ZJ3/19W9+bqBaDuzD7CUcWaBzaO2qUc3WQ7a9qGl5MaLHPfFIh7m2p/c8EFOLWaUsf1zW9kJy
p8Mjs81Sq7yKtM8qNP0b247uv277TC+QF2N3JzVk1Cyj8mDoAG6gnDkENVpTtlqxUrzsvi+xlBTF
jZYejI039s6d0NNjLCfe19d/5iddMkqtulEcYtkVNcISZoi0uBfUqW2+bvzczVkMopIxANPTgoaw
pd2vJSNhS6BJ5F1CAeKFz81ifBwM2ykrU6k9UrveJEnU+Jj5d0bgczdH/e80Q8AHhqMx1V5v8b5x
jKDe9xDNLptTyIvuyzFy3Nh6Cqd7SH9YbCpRe/7+9Y0/d+GLjpo54YgMQNSeQsk9O0uTB9yt/Oad
9HnjurPoqpYtpWgRGXZg7kIP58rXeWZd1Fd1Z9FXY03Ki3mLx0sG5/eUst9QRPI3c6FzF77oqzhO
x1hH5Oxljb3LayqzG05yvxmMzzW+mGdpFFJUiU3jquO7bM9MhFWacXPJ76k7cwf7513rG0NNPtRm
lKk4KSfjZmxiHzzT163PP9z/P9eBBfbf1rOO05OeckWPPT+BOLVwuzR5qJL4ikOoj16PjnlLsafB
ruoFIm9b051Fr21Mc5zkZL5ZZfLB87TWcioyv/42536IRad1wF0mPZUqnlqXjPYOQIBC1/dfN35m
PqY7i05LXNaGrUuQo4NB+JZnhvRjsiaY/p1vb6dq4GiHxwycTaXe2JYDB6AiybhODOWeKUN1m3eG
704W544wd7Ub5L4KpHA4MZKpGGjuxv7EoeQfkrdkIDsUYl9f97mbshgQKHmxhkGSW4+zrvdgIEAh
uvabtj9fjEGf/u/j44vMrx3KijzVSqR9ZtQWcW/rWYYwYPYpriCCLqBQ5eZw0XeZkfL/doap7TMH
lHDrEa5cKTUuJ6WF03FZ44sxAgC1P4OSeNWOOM+k+q8+grH569Y/fyHq9mKQUDQSUUR8W49oZUQR
nZFd6X2bbRqhKBe90HV7MVSI2Gj43KT2QqlgxTCYOpQWKqa+/gJnniN7/vN/B6JKK9kEtxvPakeV
U6bmjzmSfvy68QVr9P9uqrBR9t/WwbeNWUQdsOcojn6Q24I4WB/9tlSSyFpVTtt46Egk2WFyPXKc
wcmiVm3TkMOTry/g3LdbDB2FlTLKmnXtTVlzX5T1lcidj8uaXowbhRTrdZ21rVdY+u9S1v9whvnn
66bN+fI+Gb/tReemelAT/gwki4tBHJRqNNlyzx3WqxLJnIAs6qYkabBJYuvFDEMQ+RXVKwmD1VGC
bggIiaCFM5HZIlouHqwsl64pLvfdnmgAq5tRggPlc1SdYX5D0lHvJhWVQF6CXODQ/LHq/GyjTBgK
IaCp206aAPvaobFiVKeSTGmzfctuOYqFXnNtMFwgYKqKWlmjPITkj1aQu6MbyeH8g0PNZpOpk/2a
OGhHaozkrkaE8IFKjvbVT3ocddTFbNjbH7ejjXZxbOK13FvxZkyacjX1CuE+AOO73nRerS6jmoSE
EFw+PC/R0P0aIkKEVRZd+LaxFh2i6aV0HIei8qiQSDZk+anUaLNvRrozL2Zr0R849bb1LulKD1JS
hurRseaCpXeSp+w5AAIixFuiAFJiVh4IIIJvJqZnRilrMaB3NerWQDZLj6E8BC6Qk1tysuowqN03
n3Cmoy1lDSoQysS05dLza/8kZQpiGbVWvhlk58H0k+5gLYbwRO0Lv6P8wWMrXlAnWVPU5lgSOwco
jJRRSr75dc59icVgPkxJVsqW0nhNWd2K2v8p58Xj11363C+wGMSHKMnsEeCLR1JC+2HXWnafyxNM
HjORN19/xLmrX4x141QluRWNpQd78EQC6U+c2C9fN33u6hdjXV2OatwHzJHqNFKvCOZyKA1/4tpg
cfzNb3zuIxZDntDUxAJWaOJIkmFZQZ7ivLwukV9RnPv1tzhzg8xFLxCSsMZ6VE3P5NCcYonxKXb6
02VtL6cwlllFXUnbUgo3VcT1ddlctrOvm8vHf+xJ/HH65cXpujZ24WWLYX0+Pfv31W8lYP0NcAZe
2rWHzOnfAs25bM5iLh53dRjMiqoo07Mih9oxP8D32EPeuOxmzz/wP3OW2pEmf7SJU1WhQn6KqOV6
VMLjZY0vhmitHzqIs5npGVIRb+q0vfFH/H9fNz7/ZJ+MZH9f+P9e+VC1qqBYz6vkrrzpfQ5SAocw
goDGvtYcnXihRVTl6w8706XMRa8l8FFbTacZnj1UFA7GRMFsu5ZuKMHM3a8/4lyXWvRayXESKuIV
w+vLaN2b1bOkOu8XNW0semsQUfpU1iM/coVHL5AbMHwGlVWXtb7or7ZJXASeKxc++t1KsfOHjrLC
y9pe9teQRB81l7WXo6lVFOqmw1J//bptdb6znzxBxqLTmlRFhLFBbmCIT3lr7WQ7Ia7sqvmjH4Ip
Kq+HyNhgKhiyd1X7lWovsj5daSa5LurL+bfqGE0JbIxvxr1PPcws/I1FT9fDAQFUnFmeTVrZHIa1
Db5EoepndNSD7J84qNDFrVXFh6S7yfOaKlbGx0rfwYmJq/kQo0K39/XNOfM0GvOf/9O7+jguJtNM
C4/JgUtlqUYWKxYXNr4YF3K9jUqWkoXn28Y1HLdjr0rfjcRnjtF0Q/3vlYeQ7wh62plnQwT4DQhA
zCyGNzbnI7ec5pxjBdmITPKv0O8edaVE5ijb98M4aevSgPpEXVOzShKQBZ3JuVWBm2ujlWp/2yl6
cFc0/L2mta19UZQ/ogYAWDaoPzlsuNYq7H2X3f7FeDNw+G8Iv849Yj0fqkrS0rGpEfy68fn5/uy5
X4w0KMgo7VKUzKsGlMUjWlDqJWvYNNmbGvSX9Vx9Meb0nCAR3OxTzwqGN0G8y+yfv778M4/mUuRN
BSuQM6nLPH/AEOnE1BXhxf26bfXMQK8vBpyoRWsFIyD1BGeWhxAm/UOpFfG1KsGDKcEqAaNpSmqK
7aretIGEjF1r03uwQyBK+zJ1e0rCN5DrzF9hVHQnUg2yG0RsHbasBKmFUB4NdVBdv+3fsdCBUeiL
3tygc6rcLLrsRF7XFyNbkAJLFXnHzW/hFqjhjhXFZaO9vhikKInOtZRSa49etAPe+Gy06TcD8rkf
djHmWLbByjVtEy+x83endF4V85uh9VzLiwFH7gfFkkURe0FtIHttzJpQU7P7+pk51/hiwDGs2tat
qY+8TPTZVgkqZQP/8bvO+tch80lv/fvn/4zEWi4Z5UT1t5dZbgfmg1kNm2N3uThw5J7NiZYY3kDx
ps2v9ohSWvBZOpky8sdszSXKBNnL2BBqZf/g2dZDlzLMVYDX2O+xCSsP9NP1FD7O8XS7fKGwgTny
KtHUB7+rcIESfhWH1n7t+VOos//zsUpgrS+7eYuxqJcllSrxNPWGSf4FvRByovRdZz7zw2iLIYjT
aCXWkgKtbFdwVj64RaRe9ptrizlP5CSBKSV54vlVcCrU5rYUl42b2mIAInkVQ5vO5nGTLR8b6nIw
pE8X3eyl3QaxTRIS/ss8Qli+7lUXvs+X5tAiS3OlN4fE03AsEjrLggMluZZ72VUvhoXExxLBgpPW
iwr0t3hlX+7lsqYX4wI6qizJakDk8pQA+xBJuZNIA2wua30xMIRGYZtDpybkdinBborkhuJq58LG
FzOEslBNiKki9sY0eFHMkCjJTBG57MoXvdKfelvrCel6Y5knbkDJtGYVl/2c6qJXJrpM/RuzWk+J
nWbb9XAUMwdu2EVXvqwlndh1CkwlysCD6BD78195yVL/67YxlX4+c1IXndMPyiQRZh55sirtGIhP
dHvDfGasNSr7IKf1KsoODX4YxmjK+7dh+wJWbauO6noMJriSLLEz6S4A9aYJbVeDp+zRoCePtJCy
MaylxkmlFbMlmW3iPJxjItl40JQT0RPEMTykxUvB6tNkbNcSAKgt5LDJYwAvc2NfiEMnu/NQ3VjY
zWUM1+KAmA+Olnzg/VFpIbTZn0NRWOu6veY/qonOBAEigD3+sv0/sv1EWnOl67csdk+8DLTJ/lMP
B7QNG0Z/iR/LJgVdxeH8WijEbBjQd3x6ZbUgf6rVwBeJyvs4OyR8Hyl898eS3/d3I2Aa8Tk0qbAX
TFxp1cXX/DVb1rdchwGE1s7Yws3+5zY2pPprbdfiUOfjZ2JF1sErdmP/XXSlyw3hbdbJ5dFP9Y2I
ZIiQPgGz6tjKruMH/Ks7v+NGiv6zLr0tFOhaQ/XiO1Rali+qcUBWeBIsa5RsDhOZL1xDwP5KkGZ7
VXmtGyKzufGDSOSVn8NKqHKY8+F2CggKtNeqebI4QAohKZnsoIomXePR3A6TOrPx9/MtVPB9sCgT
sitqk/yn27Y/QNit5H68IqO1SUPKB8tNUpJEQKQjXu3EBIPvwPKVN9WFmwp/F0n/TB7CnuNeBxii
18QBphrf+EmU8ZvuMD/0n0xM/k6h/2k7gIxJpptlhNX2j7CSe06gwMBrAHNXUR22IDCIr3/d9c68
yv86Y//5LLsAINBRE+IlYXACJ/OkB+bVZU0v3gFVUhG6w4vqmSLUDzZij5U+IHi/rPXFO6AUg2MC
RWMdLRWvWQ/0os2+2YP9q+P67AdYvAIqDq0No9ciL+fZD4dwjRzgSAcLhUHE3J1nPE1yByit7cJ9
OCk3SvvNEuzcT794P6RDm6dD7MeeraUfnHlJnu805WNm2smHFhnOjU025Jt30bmvuaxnrkeUheVk
Rh42yuqqdwgW5o0PW4jgykoIabjO7ThaB6QmgXsCcqRPKs6hxPYArkERh8gKlG9eL2e++LLU2TK1
NK3TLPdkksvX5CHSG3iD6Wsk66Cr9DHAOJE2lz07yuJtQ5wZLNIY59CB+rcqtV+zMXj7+rE88yJT
FgvEtNWmrKaIxVNgXDA+W/jeoUGt51TTQU5qZy856bgBxFhctgRTFutGkpyjbw9J6pHK79YUuHDa
mF540PhXWPrv8GAZKkCpMfWSvviRE6HNZPXn13fqzMjz96n8p2ktrBvJ1kXqzUYDxex+st/5zcN0
runF2DAKKWljXY291pKf/SaGNWR8tw12ru3F2FDETd3KhZKC8ZJfoOq7adV+M4FT55Hxk3FHWfR+
BW+6SB098mpLzY7DKBOmNjD0NXAitmGsRsFKym1OlwupUmeo7x2ZcXK0jpHFmxBv3K4oQhVpAb55
aay6bY+veBsFTrVhU0HZ19CzVyiCTTfhS2x6VckToNSV/80XOLekXtbT1s2I06p0Qk/AWk+MxCUh
uCLtv4YmtBryO+YzIwUV/ENGQZh0nCcw1erNFwMuQmx484wKNj9kDfi+nprAqj7G6PXSGE4CoXTl
oTWzbWJlSHbQC+jbeerQoSafZ1uR9jNL7kXTbTRS6FOj79vujyxeO/HNe+HMTy/Pff6fJ9bMLLk0
Yr4dE99o3CnfdTKVbOHnv/yyoLd2irpndzT2UqUMH8aoFC6bp9OTbvb2voM7sUWYWW8TJQORBvF4
h5QbSRoZX22n2DKRQ2ivzHDQajkgjNU1ZRbZc6KG7FdIjY6NpFGyTdT09U2P7/ggw0JYdVZMzFeE
qLycvrsZCiOBMkNpWFUaKIE6tSDQbraKC8IruerbvFnXQaYe5bpkJtLEeeeG1BzyC+nSExbiezmV
N8ag3IYtzgVtgM0J18JYtdOYwjcp65UVljMUNbeKVZ53cFajSDtJoaMxkx8JcgtSrnqvT+6o5mB8
Uyn6kEQfv9mgOd67oivfwzJubici7JAenWTrwOd2KeGGr4oL4AUxX7Clh1grRJI5m8uw36N4kE8+
RfyuWQ7pQYsle1NoQNMU41ccauPWJ6m/htxTEz0NhyN1dla1ztUYcY0T7JKqeovsuoPf0unXtp69
65oaPIdT+MPBNfOCSsa4QjXo73rw8a4hlxn2eGQlq1zru9tcTttd3w5iP5rC3KQUqKxnx85RJ8i5
obaCmWoPcTMrouc0qsubWAJ/IaV+9cyayMJYYJfmmw7C+DZu6zte1+tWCvX9WOnBlrbzlSJj90pG
ofAXOJWG+tojgEETnFpWcOsnTXQbIX9gEd5KK9RzP/sBXtqYMIyMGSDMLhvVTS0p3ToBq/IgxRb9
tNQ/KBzCsqUG+S3NUulRS08ipaA6CQaqBDswI8eog6AxThiQOU02pV+wf9SNlsPExk3a7jWlklbB
pAk3yix10wRhtw+SXDnEWHxzwuRYodR2DA5ynlo7E1f3Dxlg5MapdOQiWKx3rUMNFpY2+GkYZLYy
BHBPskX+a2bVE+elIMgtRBkffbwoK+q7mZVZ4/iY5insZFkK2d8Hc0L+PzXtZlUztlI+Bm0HmzoV
SMCdYD0o5NlX0P36dA3ldTo5vEPv6lYP3lvTLwi1p9ovPdDrjHWhj8UMNKbrSIDWsejJu8JX7c3o
SNUNHIl4UzSj+pQZjUa6XPLbtzjVrEPel8G2GdNxHZNZjliUdM2HrBs8oYWcHG3ydm+gsbu1PrK6
FDOQYVSkZAfHQ3U7M4gBFABYYQeXMLNRouLrxNDuJ5AqhxqW/JtvQOAtewsAQZGWAz2i1Y+9BX2p
7ljwCpZUWoXTS301QNY4anioa7iu2QBoroqsiaiM40BACvNj7kzaj0aOtGtlErP4b3Sio6BjMvVM
ATDhrr8LGzS5AW+TndzbTbWNWyt7VrpcOxmSDlYY3iMnZuD8QXWm2ruR2Jm5jjVZuBSYNFe1YLuG
jdNIuQlDJ/H3nTILVEp5SK4mzQAEQZZHOcDBzm/tSk6creqo1I4aRvbc50a8y0jUPLXNjF81tKog
HR7aA9aALAlXRRUpcO4KAlRTqLI2g0I+PcCNMtcDfJ4/jTGRWLHTcjQ3rTHI44w6IYRg25lC8ast
8fpR9QKGlFkGgjrwof0dS7CNaMgQz8JJ2NRK6v6jBKUMOlLMFpNO1cSdPTXmtlPVbNqmTgqFRa96
wKcVGOwBsSPKyInooC/KGxBM3W5qC21rlIJ0lW412WYK1PwYo7rlzIJvk4dIe+tGwwuC0XFbj6F2
ynDTXlWNIm2zomYTs7ARu0yAqpE9DcHWyXtxJ7NBuBliU942LVVtSdc76yjXcPUFqGbgShTvcdtO
bw21cStjnHyIz9FaVNXaL8ixT/mpxF5ToMyhqCzngR8wR0nWPm6EurEkgJej6UABiIxeX/kduilo
SnL4C/oP0kY1UO/l0ESVy1Chb8gWkKUrW2RlBlgngHxgv1V8WsIQcLtMREGpEk5rjDvMXxswiGXY
IpqMHNCtety05o3SFOqMa2h/tn0rXnqMU6eAUtx9ZYkBjZZvJw+Ah/y7sI06dk1qCOs4v+2NUJ0Q
AotPKmul5/KA1okzGywJIP2cFFpXZCpv2mi0v0awYWuI89VNC6CFqXqQHfUBD4cWDuwgKDnyjIJ+
1BhVCYNDM2/BADXDKjELpjcj5/K5D909RFG/S1Qk6rKT5U/g7/N9qBvRTQkD8SMOTWJ6w3BrNz7z
lqjRbvlWGgSGoX/3/XG86yhyXrdYAn9lsW6709hJLzpQjkMvSu2HQOfK0wUvEPwlYxvY/FUQyz+V
KP4tZ9ZtGKPZjRtFu0sLfVrpY4dCQxE9yhL/oVd5AWQ64E+7yXE3OEa8wYpd8uQNAmGy8Tbpo75S
4dWsbXVIcYpwhmGH0oTPACYLZXLtbZP1zcrKFLGvybQ/ppoKPIbAxKoMQwwlkCeRk0kAbVIKM4GK
G2th4fJkrroaM/480N7KPIYuka3Rv2ZrbGnlHbOY33JugvAyZtRt5kjX5OXrQ0ZNLMYtw2aqOlDh
orpOlR7GsI52WT1/j6AN3DpU0FwGWLxk2c4RXrbWTS35neskpXzfm6my5bgu2Sa6r1HLKyfaLuph
vbGeB4iXg9R+xMqoaW7RKCmzKyGB3NQsNdxUopMP/iTnlG+OtSuE2a+R7ZjuqNk/AJf+LjC1AbBV
/W0KHXRnMmPfalkkbVJYtjzyQ3bME6Adq2kk7KGqQ+taiQCO7xd6uy1Uw3G7PHjHGAhm0YpSHepT
3kXrKIMTS14yqh/N0QZSzvx/EyqIQ6H8JbvGKcYdQxA7d1gWdzXkwnU8JzIjRZqOmtKBEy97sqJl
HTiHLq20ExVr93qEfUmPjGo16RIObGLL1DdU7/N89oZ4rljB1wcPijIjgEmls34o1KDdNGGN4FDG
fRcZpbGTNNijZR4CdC3oyZmIYYfw/jhmhQrNGxj/VSo5r+EUm4c80qVTVvZPgdyB7qfG94BnXfth
OogTYj35qEeUv0lbPFslEmWd6RsbpglVIfVkSE/As6Q39j1RXkDdOtaGlXrZCKnJqB1AuKMbGrb4
0XCB60ZX8ptIMpS9XVT+kykgok68NDdzqhNn4QNDSL9ppaF7qiY5/G0DH8ZUNkwHtQoqF6pks6Gf
Fiv4LgNdonGinZY2zi4HxbcmWi/BNB809ZT3XeFWuQUCSOvIBzt1i2xNeQBmxfTQIRFbNpZ5wn8U
XJWxmbDrmGvHmBkJHsM6t4EQ1cO7g23SWvfNiM7Yz0EFrCSE80TUyI+XetpbzGMcVk6SPa5Fb6Q3
FY6dk1kNzHkDpROY+wb7sahrALYBvLDfuC8U1+zq4AqU3C0zRfUx7rpnVC/+uqfYH0RbIG+wNWX3
cVIwv6BKBFq75tzWfi3eZXSWx8CJPkynlLdaGamIpAtwgQTaUWcFqrIPYbZSzx9b12kBpBWRCPvt
AKXGk1+xkFjnaVjNb+pqVYhuXDFC+twYMMAykjwJprOV/0hyLEFrE2o7Zu4oYQQEMhvGDm74qLkZ
q8C6AoUe/dTNIt4RbTZXU5alGysKx/1gZx/s3LOqEU14lTDaXglyJe7Qgib3/fw9Nax2TfHFsOGG
hTejhq3BV5jnlWpXU2uqjG4dGxOKMc0h9pDUKx3R4F7RNAZDPdQ5q+1RyQox/Q79aYSHZcfDepQi
J9rCeGPwDB21dp1a1tt1qA/RxDE3/KawfM1k3z5BcGVOyNSFQG7yu6g6MMRjgW8DaStPlAzad9Xp
E3nyXGZOUTsqxMAgW8U2CrBgTvQW1jhspSh51+G93GlaPW4F27LugFOlRQkoZY9gxDKCDxn76Vz3
H1Fm3QHzJnptNbbcoS7NHXyI7FCllsMsV+RA62YTUduXPyoTLHcZYYDVrAkVHXvi0LaiYU+irtlI
XS926FOaUw9yZg9vP78Wg1Ls67YDeOuPuLGohF/HJrpu0Wn6U41C9mS0Naw2CgBWTssjFRCjQA/J
8AYcMGUJgNGrKHjJxBDgGaUKzN7gxnm7+/aaswbrYGpl/mxjjmK2YMonmUsAcBOZFJ0zDzbHGktf
ntY3Shi0rFs5Mat0mNf6UIQb8Dx45CyRPMQjV8B+uXUgOBNG/HaSAzkYLN0K4eqPrGl1bWsXgf1c
tVYbr4YRCLeNE++69vvpNmXKsU5LS/+Y2E0AbombemD16jeP3YiNwJYH80+AYHivAPxGpkZ9ij1Y
cGqDcHAjw3wtRG+vOxnqhO5IH7omyy4YGA1AlA/JiywYuDmy0o9OwFsPDnp2FejCvBoLWdmUhQNb
LIXGz9ebXEi289FQax7lXKGYpczVXwUMtzon6FWzTmBREyu3/YQkZ2XoOTjEqPmgsODNSIyuAOqc
httqcv70fhhtMyzVq1Tljd00uFbaEiakLBr5hvUvOES4Meukrgx3TBihbNGMtx3EPnwx4Gf7OBjv
WUA596MqIYmJw2ErpD7a5DI/EFkHyLDgPDl7mpBg+Ba5C90urvN5JWKowtli0pQPkmybWw1u87Gw
rWnlIBN5SG0W8oxCLO1GqcvXNk/ffdkU4dYn1kCdT2fRE0ztIQdmJa9YaMJNrQtyavAK1zaleG6r
wK3t8AyukWhWz/EwUK3BQI5VOvoIgrFddy166bC3lQ3ZpNSF+pjv4lx0u6IzlW0fkwfO1QEXcTeU
N51aR5Dbm/IjLPzoFaVxcMWL0noqqjY5SIY6L9IrfQVYmHl74PuAYWvWjJMoDmC/xpvCSZEgp/gQ
Nex+Nz6t7ga5w/CcWNVGsSl+9GcoWSnQFBAw6u84meXmF6G0bzp1+jNWmrmBpsiRbelMXjRy6NPl
2e8sjaQ7M+2kbVkX5pM9Zf6+ZNJ9VbHnu7InlhBDBhfSHiZmHZoduXpMMoqIrPGYlTB7p1T377o6
rzedQeohY3rC3D4NI9RninaPDwiUPlVNh6CaIEuORvc0pnGwU6DDuZ3e1Vuz6l973SRMB56Qs0PL
5njSavYtLyh0XJG48jlIWEWjZWHA5VxVVLl93cgiP7UDJonWxFDJ1DLo9qNCoUGe6Q3PRZ7vFDyv
CDO76FXNuE25ZSCLSSwdooH46UcAEHkNZD/wejZujs2n7vRbtRud3TCG6QYGWHzTEMJbWUWvenjV
PfRhsgnGetCPchGKBsqjjLMGOGfotpX9bBaWAqgxerXBQKpy3CLrmd5Zd72mof8jadLsA6Y2JDVh
bSJrkDdiEHjcTAB1iFCGn7KPJ94m/L1NABiuNRXsfst77pEzaGxQbN+4TVQm2yIcOqJAXXQaDYnw
kURXDsy22tLZ30Y1TFbsVBj0Kefdh//FBhlORaVl9Sq0JjqyvXWXUHs34/byLWISVFhqi4MqZVa0
FSEAi1SkxmOt1uqxyBmt9Lzfj0Ml7pVpkNw0+lXKrEJtCil3iT56LIqsPcvtbm3NUCKRFi9xGNzq
WceTXIMChjg/vLSNbP3Bg6zSK0Rp3yecN1+psaTeh3pEqlIT2TOyE93z2xoPpVZBQAbHuMXfTm17
gjCT7RIFfRvL4kIGjNnIzmsjphst1K98ndN7208LNM8qCqMCaK4fJtGmB87ylLHJcC0zNf0TC/RL
aCLifdeOzqrFbZsU8RP3DHaaXv5JW6ViE8kR2z5D2zwW7fPY2g9MyDwIAiyWFfUtctLHNsvjAyW8
1hpNSo4Q1UB7Mfm8aoaevYdRu2Gt0q7oLNcITtd+H+fIBqf0APG7UFaWbMXXIpKak0SSh12GfPDa
1B5/ol2bJxm1sm6RIOFaqzdVYaBdcU6OiPVVkksWwhpf8P/AgJzEiE3AhBEPMJstbkeEz4oTwny3
T22qaluEAa+mYTzpujE8azyu+0gp6pOZheYjG/yRK+VhuzNbeL115tv8nMbGF2JXNHb2RwQCZ3Ft
9UBNNbk4hmYKCTxv5b1eaOaaxQBG1tEE+NvnFJ2sjIxC7L5EyYIsSc5te6vlEeh2sChHCYvlvmcV
j6w+QioJwXEjh46+zwD6IzjKDBcyKe5eqLrblHnQxpQkC0qmPq6VasheqtAxj0LllFeEuCLiPL6Z
1GZcWUDzDhSPHOVyNqE1IfxxpXcBro4nqJfSHbz7+EmLuev80s6VrSIVFE7LLEBSby1bYaVoGHQv
O4MClrOCZDbw22gL9rMLvVnPVnLGLXNT8fK8rib9SvjFyVIiBalFRUlF3tUImWAM+tr41o1JuM5K
JimGhbW7GLJ0J+lJxwxg+m3Oe0/U+D1YtXDWZQtF0LKBTHOaFAHZqH8rdfUqhXMxohzddAMFfhxy
TOyNKnf/h7kza24cya7wX3HMOzqATCATiPD4geAmitp3vSBUkgr7vuPX+2N32+7StLvcb46YmYga
SQQJJnI599zzTVl+LmRAKkEoH5dcE9ZSeWTw6mM90iIk2v7YNA08GYbJivjqY1sStp96A/SmwXqX
LG31VJFHnsMLMQeDs0H/OqChSPag1hTc2I7HUX3J572ZN/ETmA0DH0QRXVUcKIiKLMU5UXIOPEBX
+crzTqHq0UEv4qBaKrnC2tVQEi20Tm3VD1Et3GsQK1BzCFA+1B7kb0Nwzpsg3VJbGFiWXXOdKtVv
TeWdxRERxBEoEng7J+KBQ8o6ttLk3epBFVXmAyOCJdCIY0BAnV5ZwtyPHdlYJNWw19srYikXM3xr
ZXCos/ISwlayyo2JKOCbdlEELU67OIprihIjHg/HCNeuo5qtbYs9QcY5AefeaqmL077vGVMw8cCF
tyaq+GDO+e2wBAfXNYC8RmTv12wzb7J02dTSO+9Y4LrO3c44gsNiGchpLQA/5c1VUsljYxREQOb9
AyXTaxJ1zq1gumlbvv3CBsZkpY7t59ky7odhvA4xQK3KJO7XsxMX12nqldtxWoY7N1To4PHyHBai
2sbGW1Mlb4tEzbfJODiBBlAPU5JTqePFW1c3EBfy5VDOw7CPIhhrccJQidimAWDzsuqx75P7jEpX
0+mHzC7WdUvy/mQULzqtP8M2wz/NYhEUmXXqxTzGLPQQu6wLowhvKaz4S77cCIJEz4QAENAJSmhL
TfC8m0ePk9F/Twa5J7acvFIPdrrd3CIXpLtEje7aXYpoFU7DkTPdMRvNDhietZ9wv/ppGkS+br30
IppM41JHvH1rXDZ2Yp7X+JeZevIUbmvk3S2dGeEe4p6RnYz8SVrH0tmZX9cOWab9ndPPhd/HAWFR
Xr72AETJMar2cRriiRU5fNq0yFZF1ndPNQSXjR0FZBq00TGtzT0B78/0Upmb0WKbxB6vJwaz9fwh
C1Cf5umiqrDsWtO3xu72bCQN4s9zMDLJu2o84AJd1KN+NXt3KnZFFb8kdXzkfH7uzKz9QRdV94El
z2v94TjiqTSbgzTDdTNdsTVYpzFiiPLS+DxJOrzACPKca0ZzhA5StPFToYr3FvwkW91028j4eQw6
fW5P7nBwO5Q+EdbyAuLVLQqus8Kofp+iq6+acTm0XdPhS6X52bBGwxd6fIkFs0stu4sUij1Ei2t7
Lg9tGb6geJZg4t68okQAI4gas3y9Il31aNYcqZvYss6iRpzgmKD1GkK9Y1pahl5cEQtKNG9jNae5
KTmrezo0vOUp98wWUGu1m7GzFKRZ+T0VNF/bVc04E/Zhgd8Kr5koE8Ar19bIuXZyX5nuLwL5Obbw
qzFTs9vrl+5i0gQ929n0GdpeD42SKWK2je+pNPaWUPUZnSlnHHmKM/xdCQWWPvs2BmVmHAZrdp0d
TTEJ8vUS6maNGyyjjg0vnI287Fcc0x8qw0Ng1q4MmTL15OFg081rK8YTIWY+1TblTSSGB3jRfNFk
LFM60Na+tCqbzYox4OepPGTZAWBBStu6UfeXc8MRPa/ZQXDcT+9R9T+NzKj2Br2kNZn16yytIGFz
/AUFuEpjmjMj03Q2clAvCOJqLSrre5t5twrToFUQCRdGWecjatYbGZT5rg6+xcPEiacv15ATWuTH
9Gm2Yte3sxygyxHXuOmbsCXTlmcWilS40qCxDApbQ1Z99uz/TEGymQ6smp1sgTNuNqn3mPbWwKgO
FwbinKPOM+DoZcjhCuBZRmNOfj5wi4a597UZEzRtgkniV+nphbyZmXen5UzU03lvNsXVpKZbGmQ2
kex22u6ftBfrVaE774N8z52pWPACDkJUwt/D3CJgfZw/k7RdmWAv3k0XJEnT0qY2E4BmZNduE96a
NUfuShaaUiT8KxVsB7dMNnOQ7IkdBoWcF9GFE4tk54nucWwb7c+quKCyCb1iojgiB+JMAjbUqDPf
ygwLXM/aupwYUCE42dhKXpC60MZUlJKHR3mt7+t1a4BxKAGyKxXNzD35nTGl96YjuT/tpXSwRQTV
a8f49Nu6u3chEmyiol/oMV1ea8v7BnTnVXjtNyqLy8ZwReVbxVSsWWCUD9Xprl/EkXx/y240MqmT
7G281Md+TLPVEnZQkQrPfpjYrG9kGx0sMvHWhUspIzFkfUv8u7OuunKfxx1HpwisXyHQxQOIBivD
qrOPeGocv8rMp2owujUkAZvM9Dz3nQVLWi1ZoLQoqts+4uAUclbjLDk3T5wCbwOyo3YAPTB26ill
VprtvRsYjR/rofJN20r3qh8endJoL80gDjaLa2FAhR2yjad0usvsOn2EwIkwbEftnauR4qIoHC+o
96mNMbnqTveDvqnK/qWO7Jn9h2sRcxCVy/VUdlAFWDTvciM271kJ5K0Oofx6gIcgpU7k/DQkZ4ue
LYqK9LO5DPVO523BvWYuD8xR3tZVMRJpzVaVnHKQ5PT39MeKJfAIeBcPYTuX93Iu7Y3jJLelC1DR
IIZ2xamkWC9W792ManHPRV0wk5A/tYrt+I0G1mKXs0kmnn4kwMCieIXvQOyoLMwUnOH1LnV+D3kV
vKAlh5usccCrT0W68npS+qIS8RvEr9EZ7cXA1uBcVTr2DboV9qURpOvU6qEUwYjfL2O5XSxG7xwl
xkY1MnxmxgZK2bev4MQdsEYgamgKM0gPd0qxMVVYn1tpZZ8ZkxAbqEazT/zCeZaL1icq27vMQk+g
BAY9rSY0zN1Hll0chVhiUknIotTpfAOEh9p/atJmJ62EbEYnYaEMSMrLEnmFHWG6iWrj5Lkxv8uO
7wtWhby3ZZGtHaOj3Nj0y3rKjad6ojYwdlnDaYLS/OgFd1rZyHYDE2fl83iAbIz7ZF6jLxgPZGUg
LE10NjOAEnaHrQMuWvT13hrQDFAXlbOOXXc5nyJu4jA7zVkYjIxk7XqhWMPvoszQ2vF9kbbzoXSM
ap2Nzng96pPkYI8aanNWsJGCDTn25GEuc+tBzxrvUReI16Z4bjOfB/0erJJ3OS1ueBQduJRgynAR
jGOzG+Ia+ifIaZAHDulYlYyDi6mbkjM1xfKtju1lvRD2foyBNDdQZKlkATtgUXCiaNfFHEVSKms7
ar2S76zK7fPYDmJk2MCF+aLyj6C1CQQacosNIu4RgS98MYNv4KfSM+U54qyr2+VsFL19JEQa3k2k
kvx95LG64pfBQ0S1uTyqoSOzKevAk6nWvNVll73aqZAHcOmcTqOgerLdUX6jSKZwvoAOTqjf+Zi6
WCtQTO11vMzRBcpn6E9hKC4Lt/FWjjRzFGSFmBrT93oUxQQxq4fYWsWaprm0bc+aPkPOmwd3R+1Z
PjW5aV0PfClnoiu684bdzX3KTv7Wq5PmIxzEDPWPzPG1mZvdqdiGC9/C2BJ3GGassTbWi9FH1xOi
2XfbiPKdtSC3Arorx8GH847wnQVesS6TNCMkpjZQ8jswvzGUpQtM1cC8eswIKwvk8GEZ0uQSaOPy
IZei4xlpyPAcqv6tMWvOF2Xh7dPZZGYE37EjY93+ZNRDeAghUOBadG+XoWt92PWnGH9SoWb0aMd5
CUFVXzSNW2zTYeGIb5WE7K6oy9o0Z5XdFO1mHfEexki1a3B1zXGUU3TdFaF11G1orPNYl5sE5Cpo
Wkp2iKHuruZz4siRGtdbPblvva1yZGOE67iHZORreNoGArUQr0pNIKPcopw/gwxHaEpF1zfCInwb
DD2emabU97rOkpZgGXtcC9FO1GuYeClDo/GhBigTXpXtIQOWbv09YeRaSdFeJpovEzOc7b451Fpv
KIoWbyJW4/fSG9CvkwCBTbjOdddoJvp6Cr9Pyk5v4y7Xa91Lyn5BMB4ghGof8AOVHEsm29xmmxuy
3B8zu6XvZh7PMyWbs0zZGCamVNVPS8ni42XfolCH7Um5yfaGqEd/rBtCWT072KdASke87UC65xJV
yaBboBxd+tvd6JK62GNasXICYmOUmMFd5iXVw9LMMAZDVI1yk7e5erdDkFOtwavDTMgOnmAeTkBi
b4WVWkcwq6YPW6/DcIZ5J0DtfjMNL7x0CA5ahcBKUbvBCFL71Ve9tEk3qRugek3dgMNcYibGaHE+
YRgMdLYhtiQJJE/Phe06WmzUwjHs0lVF6eS6xJG37VsR3bVthTsgNvAJAOxApiuY70+e7W0LRGkr
B96T0YflWUWr6jpyHbEx0przui7leeEG0VuSUok0o+wpLAtjBYYHMiF5YE68rq2iftWhKp9GbsxG
OxNLBK3FZKrh/pkHHDWr2CjSXR21b2MKRK+1m9fY1dOOtun2Oq3HFgK2J/aC0MrLzFbyUaddu7fj
OacUJ9GnportfuvMHHIaa2uWQPP0kGHycLLRz5cKoxq8Jd4KO9q6nF+F8ytedgy2lHJczs+u3ugE
cEGRWClGfIrGC8CGrecaFI1Hr7tol1TRdU+BKAxIX7ZG2a1qqjcfIN8H9GjIUT2en1Wc0c6yQC7Z
yWBC7TLD9CLUDmDnTspwJ6TNyIwLZ61a79GJXR4HFunsJZJNc1VO7rvqzOYoxpCZoT2x4uFWPjDx
D5tIIXx29yb5T3f2XKEXNKU8C3pADXak0/MZoexYCErnXTEYPmrP9zxXORlUXX4cx6Rmj5sQxzmO
3d2INZPiujM+OlOQUOU0KXKQDk4vcopaI4uyvVhEOq+tAD4pUUbpVmUk8AlCqa4cu4H+YeozuF/T
mmNbvp/y1nxJ3WA4zNFITVljWwJVYT4kjYGJM61u2ZNVgK4BqIdBZFyNTgu+Vrt6jTnNYlOoMGpV
wBLB37Bfh+nh92HLx09wc0Isee3DccELpCTPRlNsdFSWm85tOLRVlXeJ3z/ZdpottUGJ2w9U9hG5
lbsbPJSrKDLzvQRStGdFbs8Va1FJuW0U50M5Ao4FJn4bixkoaTkFO2kEz0HQid0UpcZxinrxFtQN
/6y7+ZjqwTmL6NDeQWSPztKmbHZVOYS36YQ4sBpGx7iM62H07UEO7x0gyZKTrX3ngUslanhYsNZE
cbXTwUItvxneXdnjH+bIfw0uZK4oL7vW0Ql14s8OZalaWvbBxucDJr3tm7e0DCa+wp7DBDjf97S3
inP4WeqaiE48+anxDIQ9O3Y1tUlhi3xTB6hOhh46wDly3CH9zZdLYvTrMC8Kv1u65VmGEcWCsRFH
y14iMn4TsQMC0mzHRtpnpHGK9cgC8RKPxRazG9z6ckA/iXw7xmphmP0tajpaeCttcEVNfRVMVrqJ
hRLhiqq2XvNVNX6XR8yJlgAZTTGSot3GHuJhW8HrwkF0RjV8PbpzBPqoLQ6wx7lbozncD9lcb4xh
ju/jBb+YDkX/7iJUobwtzaGeK2ejZ2hdKBuUIdhIlCtnsh/50/bgsPDCaBXvEQZK7mc37FQQZ28L
kXgPo512WyaG4Nj0Q3Re4Pwka0J6G7XQ8TBbafdmYa54NezWVTw5bbDOB/Ox51PtuLv2bRCWzZ2n
3DpaVU0fb+pyqdfBBON3MurNDJvm3BpIGROdmO/okZyJj7PlWs9ZcdNYFS6otMIOL2o3uQo919mT
hMYGvLH6A+6F6XY58YiTae7Wg6i9i5bK1BPnZY6ZEYiX9zFrzXRNobfaVlR0914vumNiDfMVx+gH
LfN5R44qIHEr7OtjaI0P1cLhVtRL7Q/SfRtiR5wDrglPbOPVTPUxpR6JIZJGw1vic16dpHx3gzBB
D4gRWclpQLtQ1fjdFAv1nxQ8KpNq0a05sMIJjjhoENRnfhM6kLu8dJIzu/IqutqoGwYrEYYSOG4r
oMHlOf93lpXGfoajunel0uBDi1djnLF/LsTT7ZUXQ1CNZ8xRLk2OugKL1xRVQRHWuZGpiq+toKTM
pePmZm6X6T7W5NNVlOzotqNsHuXpuEsT4zWb3MTHjuXsnYr6SXqKjdwRmBieZy78Yiqjci1DJgfy
Rof6Euvyw2zAJG/sKjsriMz0B4CRQOadFwf/ynmcD/LZcfGkJNEQbb0peFTZ9C0mt2+d5rm9wRVB
H2DJkGoCGdyWqbs3ncsRKHSk4urVUHl8WbtNces0ioXSbdY4WKwlNmgZjBbi6TG8hxQwViozrpas
gl5uy28VE7LP6v49gQXZObuwvjFl210KqKeXisbEpVfhJoCVtXHDyLsws/kbFOxibVUDim+buKxd
fcFqi3iX5ZpzTpFL992rCWGDN46lKlpstZml2W6nuCaSD7Fi0zn4P1sPIx5NVs8DHEGfIwB5O2ag
jTV+X3UHjr65gngZXdfYIF5gNi3fxVwW98LEjaG73rrF3ZEyEfUForuhV0Y4JE+O0dLxieUPdiX+
xjV+ewyahtgHvVEdDI9jIGhtkd102YShCOG2pvYX6PqbJ2iNxbNTbSqcWHuLOiwW7ZicbLhKOIMz
y8cCy/IxlvZupi2VOpdRXUfoc2eTJ+L9DOGRCo/VHokEf3Nx5/p9Hk5nWTYKoIR9QO09DMe7Hvfd
DscXK9aYBeCi5+G+NstszdZ+3ldBEvoWgvsxis3QxzuB7DNwylEUVVa/5tMGBtqE1XTZmWVa7JS7
ALlNWwZiYroY3tU4sR0fw8TbeVjuPmoqrRzKF+xOYkg37RAXj7WySwoiaK5YdFMK/Y6qBd9+Qjt6
WDD8V07L0XqVcc64SOcWBAQtlzHOG8VzsoTjrlPNc8fJ4nuLpH/Z20mcrEM1uN914WJX6/HwuFGV
HprYu5uYOo8m/ThsreLibjwR5+maQ6Xskvmbhz/1UBo0FVYpcuLg0JQTJEPyMGCkQqAaxvOuqTBG
BF6ptuASx5UFIoiPhA/YmL3mosW/ijSfYD8IM32rzRyLiTGIVTLh7mPTYu4qUT8jRkJnK2HbLiFG
8iUaPkgWyb955tRdciYPHnJ0rp1XL+WhXNKJpS3mkFIxVptYzXtOSMK3ZN4cvL6I1z0HpcclXoA4
tEPHkmQRqRkpOO9l2h6GZqQlQCd4OybhDDsXaOtlERTe2zCg8jWqDTY6n5p9lLKxKYdyAmFBxeOw
jIPY07gxsI9VbG08jmzRjKdySsMlQS5265fGsZfNxLS4Ukk8HXVMuyKbIxXtHXYSYBOodkoLLCmM
tu6zE8YU+3Zbls/I1/nt1GIDKWNAkTUhSBstqf0uFvyvrujH49RjriRalM6ZnDPKCe5FTSxTt9qK
7iKzDnZmkVCfy60XjDV94qesi65sgj2+2XJXjIF11lUaR5cdymRVhsq+k5DkjjMOOh6DJvVrHim0
HjCBI7Q++qwUyr4BCXgkSPiJ5z25DGzMqBya88fOI3dgJUY1o+e4bbTxejlewZkPX0N+7ifuwCk5
YR0tq4AwjznuD1YOY7Nt3WVTeSFQ25Fzf+agcoTks5FrxfSLfn/nYHBfk6JJXTGM628t4AyOBsm4
D7Fv+5Yx9+eDBdSujsf0rPDcdhsv3vRdOwHPg8diumMlqvySVZ1i6whTw2gHOlPaZAk3NOUwRbdx
hnQTzk8ACrWPXvy+mH2/GSROS1OGc+ST3m7sbVW/ApynjInhaIORR7ABzcKRThEoHOimNHroevoY
naVahTywOIiHaJ2McbSreQovzWSh56g3u2dKyNmmTOkLXTi8npmzqw5Z5SY4C4LiNU2zl8EyET4j
phNb09oRlPOLYZQLDTK2g0O8NfwKf+9tSh8DjfQZj/PsaCfFTQKyRoU9j4MNX/DXZse/hVC7L3P+
8++nv3kvq5mWpKj7j3//4V+7z/LyLf9sv/7SD3/T/sevPw4/y/Vb9/bDPzYFqtR8A7Bkvv1s++y3
1//9N/+vP/y3z19f5X6uPv/5DwzNRXd6tTAuix8gaKfuxf/mM53eye9/d/oA//zH4bNpP+d/+YPf
qGmG+MWkJo0hTsF+9yzHpNXuN2waP4Kj5pLz72LWdKSkh/O/sGneL0JZlud5DsF0lntiw/yOTbO9
XywlqYRrTflHmNL6O9g0ceoT/Z8+TAdqmudyCY+OLkAa5tdYlyTo03hubGjbJm9wtRhly2JhlBVx
U05HO4QXOOdtO9PTNncWgb81cMmVOY7TR4v29TI1CS0XgLPvg7HPm1WFYfqpYRH0kzLzXuzU09ex
Kb07M5pUtUI4e+MsGrz//TF3Eb83ZVt+776OqB+G3VX1Wdx1zednd/FWff3N/49jT9K5/b+PvfO3
5S2N2u7txwF7+qPfxp+rf5GWo4RrOhbmMvdEE/pt+NnqF/gAwtK2chls+tQb//vwc5xfMB2Y/JHt
KAeIJy/3X8PP/MVRrkKQo0dB2a5t/53hd+pC/5/Rpy3Hc4Vj2aaLEi5t82smShFRUQLpChOSzh3q
zFOQfloVViTEaYOEW+Crl3Y8xn8vJv73657evFbSAp38pYU9jpCtx8Bctq2iJmoSKLhFQqj2YszU
T/JLTy/19SNiQhbCdl3bJRqPn/+hozZfomTpO3qwBprXDpnsHz0O1VuxLMOqEMb1H779699e99+K
Pr8u46Jr//mPH3vyf/tgnqVMjpVSSC7749XGmm7CpJvmLSd6+kq0RVncRPjG/EKC4TiOPuuj5eeq
vPvrC//Jx1TKsUxEW+ji1tf8yXikbkCTGd+kS+dr1Crze6/yeQNJ3trQiFX+pO/9z67nKQCJzFlo
yf8S7JDNirTGftnmUXbKJEto6lyHzTLcKE4d3hZ1s/tZisSPTdGa22oyfWuBYmgxar+mqRmNjYrc
6HELX5lu5aqL9nWS/CwS5RRm8McBw1U0vTG4TWylqFWy9vxxwBARbhSFQlrksA1eQGYAYpOKUtyK
rmHzJ0lhf3Yx6WmbjYLlOf8yXrrIQuBQ4bQ1gyreqWh6CAX7JBmLl78eH39y77Rt2sIVHNZpsP4S
4VBBji5itslbw9NXaeU0iLne9JNB8acXsZ3TjOIw/O0v4QKMNe26LTjbQNrv0qYYHy6B+5MH+s9u
mU2fmmMyX7Gqf7mIjALAjiQUbC1XDbtqWZAGvfKYhfHP8GNMwH8cCazt9HwyBBgHmv/9miepxDyi
LmfZubkpVj/Dy315cemYpznfdFzIqS7f/Wlq/sO8NCI14hjM020EZcVeLbEZNLdSJVZ3QyZbG++n
TlRsdJcASXhAwqwesa8E0+1fj4svK8DpbQh2QbbivzxRX1lNBqd8d0EO3HbmmC7PROjU7iqKRVvi
00vdaq+LSL5O+PzU3xv6v16ZCRnFjhtBeffLVOkss8yapc+2QexmuxnFfTsnNCQ1DK77v/8hmTZY
fzEm0nJw+i7+cK/tiL7hwjPp7Yhw3Bth27wzlfdnQ2AvIB/y/jat3f4nzNo/u7OnR5q4f3ZurD0/
XjRIhIkdoqF7PLZQHXrddU8DhUxCvDosvRNCKT7CoZSff/PDCgxOnol92OX7ZHn/cl1hlkVqVjkZ
WmF3ZyhNkFVUFC9tNta7se3L60Jk9tNfX/TLky/hrEpTmI6in8ky2Uv8eFF7FLYuPCvf1rPl3oyd
O2ZrOcZyWP31db48/L9dh/2Psj2efDZBP14niqHFt3QqkeMQBhdOOtjXldDOTRSS7fDXl/r6/XmO
VA59ba7NvWSEnlbAHwYNdny8gpjcOr97jX8CiGIz8GUJpU3DpkeHZYbvizSCr+wr2dv0B0th74Yu
cvTGnJfiMESpGa/H7NShmeDQwCrS5Mg4ukxEus4KdyQeDi9EsRot3EigJw02axxXjAddwdFYTUno
PdudYxv+ELUEzaE7lacuJg+nW+7gradxvdYvJa6IQ4ajJ/SlO00InLKlkUUOMZHKstM+vPZ8n4y0
Ivpt2shDvzStc5GJxaDDXORouXYsKeYbanzS1M9OfHIR3dKRqp7TFnoUBVj70ko65x2Pmf4wB7O4
yYykR2FvO/0Sp07YIcNJ6nLoMYTn8Fust2Mb07+GI52GysDu272eenJQIeMqzzdDfBenD+1dRhz7
tJ/MKXh7YlrkVnPyqVAtTn0S6RSXexkm+OGl1cXt2rawhu3RdykAGpyJ7rOBZvPN5NaTooc55P6z
fZ/sffGr1UB7xvxNolI9R5mEiTsXVp6tvJyzmm+Hoj4kzO2nWI/O6XzV92WFiT7s4pUew+I5jIM2
p9PIzG5qrSrC1OhKPQ8d3OPEzDhLsA86FcpV7Z5U54ZuezQ3Y8j6ferUCOxsdEqaaUbd3gcpMd5F
DPV+7c0kGq8ysFASI4JKpj2tna6J+ttBq5F4i9ig5NmZDg3EvxpGTrodM7f6CHJnuXLixaRFfm4k
/oa0yi4qZCt5TTF3JIWStlOfuLmyO/bxUkxM/SNF0nFuimIPa8T6WGJVtlQdqYNOs5CvwopHBNPI
RQAK+T70uhsKcizDzmiqNZISlnrcMVSzUwevPwL2MNIo4EraW1XUydshTRs6iWgZ+O4NCU1vWeAW
hR8NafcS6LgUODjDKrluEnM6r+3MM3YSM6nyhTPlL+z6LLkraUxvt3nJIrbPQqIQKF9GebGyVcs7
nOTYIJfTQnoqRQV6l8vOXc4otuAE7hb6yctUgVVtytow6QYj2tlP8rp/p75o4Sag3FD4NH2I80qJ
SG8rq08tv+h784a3k9DcaLbgcYOglwajtrYwrKgFU2RTV1WInaCqTv2+ivFZWCBShZLzK36kiib4
UE/thhT1rj2mwdyRXBrXuAMNOk53JtYXUEGW05abMKnyfCsz7HdnWEUY+8Ja2vAGh2dgEwlik4yj
rDnZpGxTz+kUOcUmlD0NtITAZMRBeg66WNGaxSGwZobc0nv495cy6QzkSm9kTpGRphKFuZqiDN0p
w8rovcZaRV1be6eujjBge29LJyd7mXQFf7Yr3MCL2YXfmoZ66jqvM8emSxFnmV9nmKx3hH50xb1n
l727Hqq0czf2MgQmrVCuNa6jBvPPKso0TV/FrBffkVH/ZNEc5jyMTqUf4zg06d+R6fxheJ2DKmKb
nX3WLjM8usqdSqJiZNweplo7DoEEpXoJKM11ZyEpnqFfatU8kVCQpevBaMePOHAKiS0rU3RepHIa
fEPTRk+bSU+KwYj4fRVlFeU/N1uWJxJ2jGNRm3THOoWIXIRP0O1UPc3Q3o5mXnZ+oeps18yzEW1o
iJwplSnDDrdeFfXfx2EyLB/FOL0MhJNXW6fNls+qLvg1W/TOI6GLVu+7ZcE4qFqJ81LrLnobvKi8
HXSMq8DCuNSs6PnHF5yqoiSEg16PeVXYqsH9XOEC2FUqos4dBp4xbKaUmteqoHPTWymLfuvVUmlS
rVoqs/vcncC4g1sfMmR/YWZ+Ckf0rBt/HW9tXm+JcujKszDtB7EWOHdQ5nE89YRc5oHYiMgOrjHg
ZO9UNzB+zZpfq80E/0K9pMTlxYbdSdaqzvnsTWXoY+g4DH8USc/bkIShIIpztB82fCHAieO5OAHT
m4HmoWzsFco6nmWHdoywU3ur9lJnN7MLZoAQ6XlvWoyutV311p3KEvFKeewl1wbB7mE7HBQVWcyH
OYPcIXpoTXphcWEMXfyNktwHJ4URR2pgXpHdSDxVjPVcLtkpwIX9BfprfStL5p51mYEUBcrsVi+/
ih80mwfU23Ti4g1WaUttl40CeVL0v51nM86wHUHyPfWIfDgEeEqOPZsxZoVy0zveG7lZV62Te5si
zz8Kg84wuuQwZxrdh9O3C0kZ6Xfh6i0r2F7G7l1W9yXpSubzjIk+MtNnXAl7uxK3TliWvlmf6Ltu
klzQVg1+bKGRy83IMBMzeSNGfayjZj6fT8b3Mua5mlnifO0YBYb/7mDTJMFH0DtPidLPhrw5NjjZ
H2XXRWubnBnnlOpCBGOwwhNe+tUQ9xTiMRE3mi4hzGLtIYH9u+qLcGtUC5ypJo+uolwPx5GctZaU
cWY9gHWn/k/T4YHHglx/EgVUfag276dNggvmvjGH+pDr2V21OWc7/3QO27XKwlPgeM57u5SE0kQm
Y2xFTV/cEfjU3dq5ZBcbe/N9TB8n4n2FEJXwQXb9MJo7yyuSK7sOl0e7tV4J+dFHCSDriipwHPro
HvFzWIXUJq3Cza5qSuUGu6kxh9DSdfZHrXKECyvvA/O+8drITrghynsY/5O780iSHMmS6InQYuDA
ZhZwOAtOM8gGkhkZAWIgZiAGcvp53tJDReYCs6mq7KzK9nCHA9/0qz41K7AjfDur/xRMxI+lGV83
C8sq2aTnMRIYKIfFeaLc0scpnq36HBiXZVk5uz9Ql4I0Zx2xFyxY2ByJdFt4JLU4B6edaxMZ2/e9
6P9kDLIVdKkhW3eRXLAubqYXe19SLbdr+ZuVutnsfLqDS/G5Q8teErBYBUkDACfp5uEhCmzkYTJH
d1awuX8qVinzr7FZZ3dfUlzJsnnq6oqVu16/ScktV+uyfXd+OO272RpvM87/qeka/83kovxbl6v/
PZhoJGsomSqmovu12IH3uESIIZevCJdbJYL5CiyXaiEVuc6HEmY6x7MnfugO/VxAUTw6ZJ+e13E9
MRvVe9uyrR8LJ8JNF2f6kuB8LyhfePP8SzBuGum8E/mcyDknoJJRSHw3y/ZckS/ZhdTOPmpWpRux
ccxGcx43OBGiH7OQgqd7tMGxXzl7OYbbfgirIVWTxU5nmp31RcYeeerWzfeuh6mmJCCwE3ZBkMDz
yaQpMni2wO8jZ0rMg3I+xWK7jyzyOwn2nvBK+10fpXkWBN9DsbY8QzuL8mVF2/vvGS+luaTF533u
CZEEbA8Pa2DA4M2iTkvHPcyZj4ncKR0YGE1NEKHHZUc4nSUSkxzEAX8Bfrw1fGVtUFoaR2RqpiBO
5QRma6cG4fzxvCzYxcXyK5sC+aw6ateTXMXrlRYYy+NMgAiZs/bDxWL0MrJkuIkq0qyrXIKHamrd
F8Cy5ZOoHNJ/HOTxuZSjDWqB0fa+3FissTfkomqiWd54PMuSsFfTFay94oiraE6DDa/qAhcN1tHI
V26tbP9kseqUOD73kTHrjp+5OCzEv/HUDQPDysj2bggv7Jt25eTRTO2VyIfhngmw3/lNM+wy5eMj
yxowLkzW1kBxfO0/VMSEf3lqWFxoP+WFExXULJiVXj7KrYuSaDWr2jc1T/PDtjn5PSrrRuDEBauU
xJUh5uR0K3cNBryrmU8JG5RdWDsmQMX3aA0Po0E0Tfq2Zv03b04Bhy2wso3F8VxwoABB8lj5TOMn
8jz+V2N3prxuCMO6ZxfImL4FXDWOpGRwjt24TRRsGH+mjnHFbiFscS0N+0h3DB+R5FFXdpb94hUW
eYCIqZbTF7TpnfTKbd5Fttiaw1Zqjz+v8Z31sssl/c3PAOCuGu8xcXYMrk0A22CO9XTWwYCzMY76
4oWAdzc9ajoAYTxZ38AWfAJ/LBPdIRa7YfKtg+t2DS8jH19jBpxv0GUTySB4ME/sCId9R+vN/exV
HxPGNcyY8r60Jr0LysLm4cxMBkGLvqzdjJt3wvqu8HiSXJ4wqfJAJrXNtJWsebx8bBLKSyoGtz0u
8yoPCw/Zerf2fZuYCCNsozm9tqVlpVAGuNEGyB1Yb0DVFfZtu1VvuZV7V0WeEZ91q33A0HNVFyq8
DQW9DMZqp+fAKmAuecBvSEg2BdtkQEpG9i3xgICmrbEuy+FB1au6KSdP7vnyOA990wOECFSgvUMv
cjKMccDve0Nw5y/Y9Cy/PxmLkW6rcrGREMzzB45TbINJDieIM/pESGKFizrXtN2TV+ghRxzdcLW/
8Jqsv3xXFhxJHI5GvkWYA7fUeu1yfwpTVCB14B34xQ5AaHxLrBaxTahLXgOkkpfMkQu3PK+9mNOj
8tszI2F4dHtNULfzu/wYVMVNX0VfzgZcaXTiW69dGydZanPBnIG9O4Wl9dauanyFx2TuoiwSDwXp
FhzlEmDQtvwJFt3cK9tv7nvdLX+5sn6hsxHGw0DfJaEKixuIbcFVo91jJArzxNbiHM4lCI61y3lv
cXKKs93mK1S37oNczuW5SXjWriOX3YJtb49ZiLiUOO4mrqs8ijlrE7fxuCnu2rZx3hgeypexnvBP
9QFaOgvKMVf7qs/q+RgPS/4Cri+GiLeanOhJJrliGes/eTISIWhHlUbcS5mkGgYMMkVJbef3i2iz
c9QH+n1WWhS7CpL1q1WTTktmPHw7tsvZM+Z8c4MhEJhVHDZhsFc2vo7CJXAWGGm92u0Kp01C1Cl3
pmn6dJ7Eu8evn+su6JfdXJvf62C/oi95h1xiXKTluiLh4Ju0bHtbJjNzJAHb+qY0RII6AAfMll24
6ERw2iYF0YgXa9TzN+jK8pQ36m3wJ8KWkZWRexYKzA2IPHhULTPHt4p7buxugTWI9NOillfR93hj
fZUdUIHbDxKK3tuYxy5FVgCe9/SkR3/CZc3I01ySP8k2XrxLqvfXQ24E6d6wbQRBdO7JaVR232Ar
y0TZuXVLnjtqrgKTW4+6vpwZYL2tH1jFLxh9hoi7DGSIOaKqtc2+mVf/taRph+ME092niHIvrZq1
/nbog78FDrL+mn0jnl1bXSgaFomqzh8BR4Ksq4lWO505CssmKLBVbUR+viL1q0YXJgOtvoei2EiO
hK2DzWOKyBSparNS1VqEreKtCBk+eTuwNw3j2gPHohZ53xR8+rumFNF15RI5Pnj+5jqYjg3BC5o4
x19TlDPqL50KroYhDN68QuLdLyYdGO7Y0dTvh0n4fJ750rap2UJ9Gy49nDcukHpO47qBREdu0UoU
uRSiht1U/p5gwYJNA4/yQN8ijD0X4I1geLLtKm1gOZl0tjfxVQ7c1NN4UQG4/hkNJalJWr1UsagZ
QpVwphRgDS7pYMaGtOfukdv7kPDx07xUNaCZAaTELlTGaXZRFNo/VnTJ1WzDaGPUHUIdwJzNCjLW
shZV0i6mGpjvmL9Srb3uiJ4gL1nAC5mxDkP1k7G/RUUzTU0eF7HptmNJelPRAD7tqirkrh7RSvQQ
u5u0UxBM9oNl4ooEHQwJLPO65yjBLLeMN/GS47Aiz4VCh9LLadCpOJzQwubhACbfQwBbU67Wm4r7
3upN2ztqDU3swzyM5LzdiShO5i8GRF3h874an1wSD/Dt2AHIxHJqLQWTe08TcFXNW8HiY2rtiwut
hvjkrRl8+GHlMuGrRdq699a8Pc/NZA/7DbvaxPRo+zcdrugYESqcHnMeVVRC8M6q1ONWu5AxDWvJ
DFqH1rWGHFrtwx5eUdIXXf9S1wPp12CxkKlCYl1/jI1wC0Ko5OCB7mfQs92aTkGsc+peVIKHZqcq
7kjwvvCz6hKpIpU+JU2MWKb5LN1JcwNdTGN2i5n8H1fl/ruOPSJ+g4rJ7dm1T7YgsLrJ37muWG89
vPD0dwyuvg+3ECABib/8D39i8ANzm1EzI7H74Ttj9DO4y3YxPbfLwbXIFO+qAPvjcY1lwcFvHQIv
adk50k9bOlrtu2BGsc0FyhtZNwIEh3gK3feVMDzFeYEl/FOg254ZcbWCKo3Bp63cJKcVAJe2x4sC
hqoB2iQ3e2Qtc5/TDR3trCheQGTEFrxjjTkEtZqCqijtmYr42tNlz1FtsGN9biedQ/dgVnwsMAe7
5wA42gYaqWiPfka8abctWk2J3VkyfCCfRSWbhbJVA37t2EjFurx49JwCjGMNVuAzDEv/lZ85fi6j
VTJiOW4OfrWM+/4KBhM/VsRr5MEZKuld45aX+Efl6L0LXXCqj0Tk/Bb+FkFTDDFbpsMmrGd7iSKZ
dGR5tp0h9zre9zjb2p3NXf55sHXXpoPjifwLwE6e3WWBI+ZbbSRHfMToiYRcSzruImH3AaL8Evs3
0VTZ7q4Cc4IOaVs1RAlpuwQMik4BSPIbced7BfiSTY0WSGTGVIvuA1FW/kDeP1sgaTzkMsjr8joe
CHfw0AzDeO72GOjxypPHZosIg0Dyvga7zQ87Kz91nV8TTTGq7tbdDAOqe4h4Gs8Jwdmc47SSnNkd
0aKt1Ox0sBXHmxTgcAmIJK3LcA+DCzdjqrAlQb/uYHu9CbeFHgCdL9fHXGoT7qZ4qbOUjeFg7wJU
PfxF+GpNKqWeGLm5W2NnH/E9JX1Vw3AcqGO0sclesktgkMMqu24k8+s+03W+vBulbYiJo4wqdEfO
mmmxhOjTjkWv1h4R10wNSDkFntHzTHAs3Nnt3kavmhlAwBGUXP9V65wLQDUF1k5ouNfs3ad6r5Wt
ut88SCb32pFd99fYWHSRVUoOautMjVqKIOz3B3fAnb5bFGPtUQZDBBupl27+hnjQZ7DlooZpt1tj
0qyuIIToc/ABPiFZ46MTmFx/S29Q1pFeudbfq6Vx4w9KJdijSm0PDFgA1fCh8xMVV0FbTW9VhT6y
s/CJKeanKStTy6rG5tpayZ9fmSbzAGOHl+MWa46GL3SUZ9GIeOV7L66v6subDQVhNL54Ul4fdAnA
bFLiWZ0tb87aj971bGB9HjN7gQDgVSg33NWK8Mry3SXcl8aEEPZMHAQPk+zyJ1RfDGlUkgyWdRAq
g7rp51Eec01Nc4sPtsPNbPDyzu9Za4n8xvONNz14iAryGISZtYJo8TA5KoDLv2HyYurnUhIBmhkG
gb2XV+FPNbPTAXY9uLE4MElQsbhMJvBSw3Uirugc1+GjDkCR8PyXzNizHbAMF2MFjbxz28jao2aX
7a7O8qU5qZFaUtK4jWpPM+7OH+bu0uMhgzf6sZzhKX2WbQ75L1e2WFJsHW23l9Yygo/XkvP8TjSh
W/918qxemXRWUiaImNYFOlBAm7QMi7Ad6/PiOdqYn9LIXreVk8Tc97vC1ar4xvhzyTZ17vAcZwWg
WzjbYDs92QH46TrrectBkx27NjALBJ48HI4gZ8gQ6nAZK6KhAvwKiZKqPAfzKFOAGBSmDDbR42QQ
m/vQeMp7JgoZQksUzfQ3znEXXW8szuAGkW99UK6ZeQCTKHv2OA3/9p2C7su12PIfV2DdTnyZK+uJ
NF3wRJgPqtM6DnH8sbrk4B5adkDPdNXq4Aq3tN6uYy9U+cmsHCJvJnDw8lBTShEfXZKnICJWiDWY
r+sq8u+1LOvnJQ+NfRjcVYzMlX3xK75oQpymR+JQ2Bz/IpJxBN96ENXHpUchOWQ26ai7rJhyzvJc
aQY4+kaktmg339sNXN3325D1dwxiDWflgVAGyZ42ksdSrMF8A5WdRzxWIbqe3NICHJVzlt3bmeb4
GXGW5Tupq+yL2WW6bjqerskW1flKLq8vzGHJveI51zGP5rgVDJDW2CCPa8uj8G1jPN23Opeveqjw
Bi/O1jOlTALD8gJYCjnHRnyWmM7+KnD1IHYLUAc7H29W2aVekFntNfdU6dxxLGYnItBqR77otnvw
x6X5EfAzCghzsV9zWWKfP/SOME06sPq1z3Kt6vrgT6ohcUZwX9HxIorGnNRW81IDlYebf+O2FVN/
NZpwuZeWgDqydNR7HcKy1N1zO9kw33rSPWw/1syddl089xBKnTZ/b9roAh5o2FHDCQhtc921Deds
EKzgIqTjS0g6VCtRQzH41We8bMpOe93Gnw1MXmsv5AgGkkyr4PqLCrep+dJl5XyX2wGJKL4Nhbge
5YjIhsU++PY34WPw5tdVmol+gjczgn9JXLL+sJ6KsLkaVzamqSvc5Y/XbNU1azzJBm2Q4hpateIr
Py/6Q0DY4wRtEK6ZC+fi1RZ8Oe/igrU1AR+5EkjyWNtkXLTB3kY6DNPYGrZTOdYBm3z4eitZ+C22
9lMDRveG+AcjNfYYmqGZhnuNKlOAtYJS4DbHDa93lVSrHYzHxeRUnyAsI/vPQnGEHngmQrslDf/p
zA37X5Ye6OzIPQgpLDgtARCn3l67otbiKoa5PV95GSfQ8xaFjIc5jNN+nxOijvYDKQ+YJkN+cWNW
6KNgapH7FhECeaTLpAYIOwrFzsmbBzsxbQn+qp7bbzE42AwLfJZ46XVRmQQv/UJhia6A6/o5I3JP
DvQm4wDNiLJOfGImitYOsOfioaX6TNmHjs0tyAi01xAaj7dS7kCA0dpxkxPv9Ld0GzeQdsuvGhbd
f9Y4h7rVxX6HojWMlwEMGabZlwo+wW3Jw1EdsJZuDKM8e58cIp0RFHhGt5TWmDY4RqFbxOCFuJnz
9Ffu/FAb+goTYSptf9BG47z0E48jV5CPPAWbD6uDdofa4om1+V06VrIZn3omHBZmWWN9byBdvJPk
JZ3rVju/GEqkn9LRQBJsqfzs1eucVaa815cT6Sa5OYDG8Sawdpm37iPprNmJ2Ka3pnW52A31BaJD
LYzsshhOkuvtLWT3TrR/QEXa4+kAtTNSjxHg7LcL+VyGIaFgmuccCKYlnLf+sM2BX/+exyAbH30t
yhuIk5m6mdwIsW1zsdMk2nLK5RoFyf9s5WKP6ShdnZ218tgh6FnE5kBVgB88+1Uf30MGMvO+drzh
KZIVzMtQ1Yr4Ua1sINX1plz21sH8Im2xzsdCjL5/1VtelJ0szIHxadIzL5Hxhhwn0xNJh4kTNPE9
e5vVvdRlxYvOOcrfmZrIaxrLmcQ5GxKXfohsgiQ8WYuN5rr6UUf4pw1vwCz04TGcskF/Ki1xZewa
8ID2voKhO7xjCBg+l8KEcN+KgXV9FV54RdukiUNllfdFcKp62fj0FphHcGC9Gz/gO7u3B2Cf9GNu
4MqCtUPSZZTGK+NnzXQsDVLgmXRQGJD08JGA9u46wyhksxz+0ZEH+Hkk9hEmy9JQH0DpRvc7Jyna
nVoMP/FurTHKH8lvNPrKqS108Y34s3+15YUnPjO7GGxKY/zJX5HsMjfceWrVw69wc1CJbzD7LAtb
SdKYv8KiYRIhtJ0v1AqQoQGXPocNBzDbKZv5utggzicGdt90mMJAD2e1dI65WiTnvH04bcV8Cnim
mQafjed8Zz43ynQuXAknytR2dSamPQMcIPb75dYzm1FIaj4e4iXog+uZYe0vBLi6T0tdcxCpde+H
jxNxKv85HOYZSAz50CJhLyC/DQYJl30EB7Erefl/G2mYAMgZI8L0s571CY/KRPp50T0MMkb0ACy7
P1/1S+9MT7Njlg92f0W9jzyQU8lgjEbDF4X3M0hpWXd8perXYTHitfCD+TMcSyAQHL4Ya82k/uBl
qupkdsMeZoPvN4/GZR5IA0/PLAjCTRVpqNAnkixjd5aUjr38BH2V5Uc+43A4V7kPwqddWIjfVhzY
+Re7OuMZNdreJ2MYgkPns3a9QetkcMJso8uEL3Pz7qwW/2ixvcQT3UdEXdeyXAp2Eb2GZiVrp4KB
yBse3KyhVUXQsoVNIM6NiFdgFeudhEYBxFF3KQ1NAXE8gAZrJppwIi03fcDOV01Hq/O9eg+uKHrX
i+sM6UCd0rgDqULDSmA5bstMfelQWQGzhCeR54TLOYLxoCvhZMQ32KkDO6XCprZPDM3ZO0rDwFQg
LXvbB/gJ/wZ+Y7EwnYl6UdeTwVOXzVAeAlxdv4fG1utDsa4MzpbVit4BO+rr9VSTPt6uYQxJuAvR
yDhhkQtlSwrdIb9ZHae5MCVCEvdbnXlI9rPqrnM09gu/wXhPMZRlIGhe3F7z6Vfxzipyntsym8e/
JUDXnjZqZtpk0e2mdnUZqwbnKNG4XVuiD+6ok19c+Hga9Bx3bs5/QACb5pqaHube1ikzPPIT//W5
2EwF0aFlm7mrnUndg1vYoEFjP6TfS8vaTu1qviTNZqnBmfQRC/1YEIubCypyUhHV8PdDqBiM05N8
C4eVKb+vB1KjQ8Vac1f1lXObgyr6ynnTXjFF+FuSebL+sT28MheML0rdvPh8ZBArVhpk2ti5x4GL
EM3LKo/lCGYkwRIwULTjW8HDYpgAU6gF8+eEHgHRm8npiU6r2k86EKk5yroL38tn31onLgeeB5O3
wd3I8vIXlzGumLmaCeFb+aJzsBVwoxK0LLZ43pyLHVaBkYwf61CO2IDZHtx4pEegh2nOSFPjGUw0
rJb3jNN/R/cI7ojLwnS4L8w0LrjDJBeYM9b6UAbe+iV8x38MXel+aL9mX1NZNNglMSLrvdwWEHZ5
3v5G0gzPcp6W9c3AE/k9B9QVhYigQF670aPvSkwiVXVNHQs0vuK+VdpCO5z4cqWghf0vy8NuQwh5
Kzly5k3w5TdrZz30sTsCYrXxQp28KgsAIlcXCobbDIcafxQWqM10jGGrU96CT0KpH7g1EMJtLDu7
mspJ6s9gcEGACGhmpH+VXOek6oBH7xqZDcRaQUGwPd4sEd4vMuMxng+8RhC9sCCTpsNEcMPmJNzA
bw6WSWkR7fmuekZL5njl30YAxgDqliHjHaZihox+G8sfh6+wIbseuvQ5NLC4Dri6Iuvck6zkMx5K
5BkQB+hJXr2KU8XxGwBmg7R16y8sgQyWvZiWj9C5Kaoqng9rXDgPXWOLH2COY8wNdSW87eRDd+t7
3sadYFu2H7+R8tXCw2ySCln/L4+zCTuFRYIhGb0ZPubowwPDbzBW/ctE3gDL5+Dn7t/eqyt9s10k
6J+yrET5pSNNNULTFBLkg9eBb6ubuPzDfpTU9jRP3XLucibgJKwN1qsiXlZyy6se02aaq1uN6wlO
aCW68tWZ4KtBdSn87RiqIne+sBeYaV8i0G1v/ImAiWnF4ZiTdSGyJ5sRU++2ucWX0wHSxrAyQdFq
yy3y6SOrx5WkajMAk+PnQAw0EAE6aHnwF+HyZGj6jZ9z1Eicsteus8PgjENt8Ah6760exEyCwMcC
jrVNMe18gXiPTyEL3lSQNeABBGHLG6ut2cUK0Mz7csGFkThOT6lCY6+NPFNFVgwvEXvE24WGOTKt
JOoBcw/cCCGn1hETlOmdw5jncZdGbognQaL0dLB/6rHnOgqRe2n+RPSAmko5EKhhrFggxUtNm6CT
YX6aV/RpheSLkpYlNdiF7JNChY2etDgX/S8jVOfcM+CQj6p4kDVf1UZ3yFXT27wui7h9Ud6udYmA
uLNlt6iMg1kXbamfGzK6lqyVs484skc3je6q/IRLr2tvrDwi0ckegXh9ajILBpg9jXgGmZQiojQq
EBaFjXEk8ghUqhVODgeZNucZSTyZ296BPV3l7cwIM9pniLDaDpMFHqzhq/B0NV4pdwNTlAzLLGeq
oJb2i1HE9Id+8asPvQDuOUxqY4+wcH28NAarCODYaUWxB7n1W2xtXoONyOJwP2PWaa5jqygbnHDz
jPofeEv+uHZzP7+X9G9Nt2vrdNMJs19d7tt5y7CZYvsVznGVwn+v4Fn8DFzEzQ4ocbakeefUl6Uk
BDRMHngi4VPzOOy5V1m6flJ8E6udg6X2Uv/t+v4NqeLqjat36Y9AA71vaLklyJBhNBgz16Fdb6ua
8945qwCfHfgZA1DtHpaaXUVPnyRgziHzd7PkkZduLtGYXYH9uRAXcBtLf6tRPD5KcHX5neeGIHpz
k41vGNkuqNpKsg73sNnmpwwGPKosVAZMZFHVTH/8qYEPYYNNCvBSFAFFmJqqxKuWrXcEh4B903Da
HHWBOSxQCsJHXCkNqsTmuV8Zsm+1F5XnCeSdljcYJSOHSKB4rmp2Dq2Olh2q+KbSSuDxOnihCd9h
i2NRqBrMAAdNYZKHDh0oc+XH/aD2WVEA2aOqMajppSmt6MQ2AYBQIbTQfxqIgvWhh4s0nkc+dwfO
rTTVvRO63vaH5abuf1n2wmzCyWaFmhsWYr5ngNfRwRtKMuDCjCbaycZEw85dUTGJ+HP4vienDXCo
RvAR6egG4XjVZCQp3wauAVzVoclX692G58dqQxdcPGy1cDOOcKcm5q+A7bGkaZDvLS9286bYutvc
KCqYjjvadTqOkqgturHko3KyteTY5SLYdI6ymrdh2BDVd0rnw2+rYqf3IFXWDb/6DhvnTexUKxHA
WC2qZoPgldHfsgceCRqyQL22GZ4aNGVn9gihAx9r28dh7uzpbcrph2qJangWLhqcy+OG2pmr/mPs
IiMb5owmomLPdWrKkTYmEv+GepWyebeckW6zlPsHtWyOk6nphasVrtIuE3VML70Ec9TceSQNajiJ
NfYdq5jWHIsPWqFJ49Lq+3MlwTxdrXWI92JVqkdQYOse/e3KqCvfQrsW1hn0hmUeN+LcmE1AEBb2
/TZTBYafY9imj26UtnOrBFTGFOJZqLeLsxtDOwNnzsa2ltU2rtcgDXIpr+G+Da1zb+LabBEmdivr
IUKz0Dgqj66qOySxvrthwehfmOSYXq7LrqBJZB46/HVtE1PPx3PKobxOSLBWwwBMPKDag36X2OFO
HFeVC5lQUTFXZ6z5SkYufBsQNSiRE3j7EsER5qseFS4/IznGJjFC7XUMjYN50PAb1xNggJCSOua4
nCYSx2eRnx2B+OXecsxmRkv1HFdAe8dzRRLBb09sLZymh19Sdnx/ZI3HcL2OlI2Lf/NNPz0aISYH
4cdv6nD8ZRBGLgzMRlZq/WoolCrcAzeiQIxX3mIKvgvzMqJpLRZ+6zx1YdJ49cHUTmFjUijXgfK2
Zg2wbSqVxcychfbZ3kNvyDX3OoftHY/OvA8sPLNFs4LKX7aCrWExGsqZ9jPAmuApy7Ki6hMWkpE7
nLFz+csDPWyCG7vhtcXPblBm86lnC7JBgdA5Imbdkjyf5yE6jp1b/QKOztIW6Ip4nOmq/ilJsEyJ
X83+Nw8h4zE/6ugt3NrsM75USiQK8+9LNUXxcRH21p8ax5KfNrUxb63lU/Y1tIUhvNIMVUchW8zD
1Yz+UkNaXm0SJ2UH/qZlF737ZwLokjKHU/CvNC+Ig/8eUP9fv/y3/6ep9pA02v+dar/7Vr/r/wFU
uPz7/wq0R/9wCO2FoWvHrusDvvmPQHsk/kEc0yU0efkLAgC/869Auyv+4fE/klgPXOAwYAD/M9Du
BP+AE8nV5JN1Iu0EIeGfn8j//oT+69f/PX8d/7Mu/L/iuxbpPgL1Pmna/xnXoo96zce56k9h7feP
GNune7j3yHgxB2c/sqxH0NZcltwGGyCAXFfx0aEf/Fjl4QQFyop3WtCnldGBcaIRrNxzg50A9JUB
a/1V/pndyZwili5AoyE2flNw4+/FZWXQzZfeyrybD00I71cE7BV0Vg13RWck6L+WUwW6P30w07zc
Rk2WP291u+3zzRbf8ENpm/PwzSXIi+HJ7Ur5GIsGkg8m55dNVbRW4M+mLAUIMqjXMXo3HODOVVPX
fzZ/qT4GOS11qi2tUQFQWCFoRdcW5hRolEJGtyBewISDCE0jygiu5iUMzx47gjM9G+ETItZKf8qs
37TT4XcagUDml2UXwrk9EqxatO6+S8pyHzVpgG43TYX1Ec5DTIk229g7XWKQ5PTp76uyQe6JQuIN
Ir8eSmnfjY2/nAj7r0847ev3xvHz11LqgDso55+TjsVa7bzC3T5NN454Li0e2+SGSs6yUi97AT3h
KGvvkkxy1Ofiz3MCGnL4wV5h3WEcnf5KHFA31RAvhBFynwq8pRAUrUljn3W1RW8IX6wuBtap66Lw
QjlTwWEE/4fjpdCl+zf4OowVDlHdLwUB+6tzmva8jYP6m08NBnAlzU1cSvVkYGg8bAqLROJOI9aR
uAZnlXCGxpLcohrcBdzKmbnkuLCIjaT1M4x2mTq5nSOf9439G22BJIYTTqw6Gpyr787gR+dm2cY/
DW6rP/gf6uNmX6pMzTKh+BZiuGFQfmiDrLqNhIt9uxczIuCgf7CCwUXLZ4c7oqVcjnt0hex1TjvO
0Ki/s3L0C95L9H65yexrzEqux23aADqvm4PJn57m+qFeeCOqjA18Iqsu2q0hvaR+pICQbkFPtabO
G4oByQpyn7WFyT40vKtXs+bDBDy6s19KJxpfbCts7zMVya+cyC/7Zhco9DgQrICIhalGD+N5k8SA
kiXuogPvQH/tsKzm1EYD1W5VM8qt6rz3EH3oGYkv+8EZ2L/5Iu+oOZwytS8i2Z21O1PL5no9QkmY
sWrcsXCT751P9A6EkhiuOhftiwExVG+KvqtzXubICTO1nfvc8LLYoKgSeD3t4QoMdgDjuaYH7E3m
hUX7ojsiSfH0or9zo1327zDXKg3YCe1sp6JIdlyL7lA5/ECoT9hBdtEqPJYDW7gmZq62V4Xw81vm
TNi7qXcLP2Gzt7anLDLTh8OxCHOWMvp6sxb1SENL3iaF7tV1bCMW3hjYbE+0Oo5JWC76vkcmfUG9
Llli6ai8HpFQ72KbjP1Qc/HCJScNtFG8NaVQREmEDAzZpP8Yvg8hppaj3yJhMA54exzrPgUxxYTl
gRNEmPSbqJdUrt47EwVAZfWGJsPvqkqwM26D7swkInGTG/OEwSC4Nh69hHc4h50p4Z/sA79D/nH0
AD22lkyDoWsOS/jv1J3JbuRImq2fiAUORqNxcxc+D3KXu+QKDRtCEYrkPE9GPn1/rMYFuhu4i15e
oDZVlZmRcjmN9p//nO9Q4k4ld21vq25WP8UCjA0YAR5ZXbTHvOrUJQ+Sqj41LMVYC8ApuxtVo76L
aJJ74Trh3wh6xOJkqMqjR/ZNbsxGIE90lSMPcVb667ab3QvmdOti5Z3x2aRA0VZ4+Dgx8oGVO/Jk
Me0H4KB/hRnYX4nDyYU9Jx3firRvPkvCH8e0M1t8zTS+zGLqvpbBp8BIvqSs+AqF7aazfNCPUTow
u6Bd4tA1qme2GOO8sABzaFBNvAzJ1ACzNCzTZ5cDgRhfo+0TtpRCrVud1gdKXn2Mel7tvnHcDHcW
qFSvRd6zCw5ubUdJzOhku/LBGR3erMFq3i27KP8OTdO8jLnqv8Bas91myNskRaj+UOeQ/wLOUvxx
PKzqS48Pfh4r9QgIxoUkHYTQGBY4s6p4xqGv1FETfnySBimc1IFSSI+b+cM6rluagVzah/T0VNGu
SnnQYJtPtRDVJQqBGA8saTQGTcvHY2YP/OStasU2r315Bhpm5YdoLMvzosjSXJ9YZ9ZzAIwmLN3r
xaV6pCFBbYzGST8SBJjXGjfha15YIfDAYbjahoH7uo3wwnP0eherspeQU+/QyG1QZH1klcfyAiE5
fo0SPcoliFRTZUoeXfFOg721KfMxfe0mCb2AJO8Zext3X5aZ1jU1xPDFr2/GZTi3w1lx+rZMkUTQ
NnkYTDiqvdrfd5E/kxLk9TOHCbagMAvcY+NpRunYJ+LUmU2IzSwrPpupDuUpIB+6D2bK2PGKUVgw
FAMKsgxl8RQi6+FZ8aqArb5gDlwCDUTgeoI6IWiDtPlIUCPWPPrmRkmDXGjp4rGnvpDGyna0TaTu
sFXpxsabRo9nVeS/G8yg73UzJ8D03PojaEPaJK0ODcGUxXw02qT6Jrc3nxq0cgzIqpvXofadT11M
7FlIECqYvp31oGDR3raJh9cAuiI6rpPga3Pa+hSZ03AyKDDd+GxCEVO9lnwivpeoRs8R87SKU14G
KG+t+9kkPi3D2OyJAI95a1QrSg2W7pG0VU9wCYcrxqfpYzYb/cP6exhQ9SYkDFoI4YE1kuqteoRh
3hF7yewyZReDBfEyuG57yEVSn4Zklo8CZg4QillVN+1QijcFyv/ybGuiU7Mov92WTOmq0yGCLiBN
lmsyp59mCXKxLdFIWGVy1iK8j9PoU7Pnegx+/qjlIyO2RN9FkFeXscdmsS7NYOh2hSXq4yJzwcPv
d3Yc/84ns177bnvze9pALUn9COje0vKg5HEa6XS+WOwUVwM1TljOK7i9dcU7LChumoLDZeuo7qjB
NpFacurrTNUiX9FDnuwrmt4IfdvNN5t+yqLyJiqoMG6QwAMrtjelVcwIvFAPiatrb5MRZ9jDm0dl
n3oKVSJH7GU9mbtiLi3U7cTxf9BvMJ6Nsz43XaLOpYOoQ/8bnZdeX+80C66Nwee3nbs+fkp9S5Gh
Zz6vRlTAlWBLtA6Kqvk7xdxU6VBgUdTz75gWPdFHPY/0gMrYPo1ZmF5xX1IekAyYkUblztRY87yv
BriBtLf0LZjBEGn3OMyy/x2Slj1i5YJzDhCSCH9LTqOq16bBVa6qqW0qCa098Yl2O6Ua16ZrZsmg
054QHroshPwf2PiKyWcIqC+sJNFvqWzVe9ON8+fJ0eopMFhqrXF3Nf/osEax9KplSz16yds8tCT+
RD/QnmByR3nvk3rctmlF9SxLQbbYqe8cOc+Gc9vkrrNDDiQV7kYF0FzILNZTDdh61wx5t56CMNvZ
vYq/0jk3fgwLdWwVNT2MyMYKj4H177xvzt9Y8hVf0d3gf4da809D77i6VTTvuFCza8WobX/q3NJ3
orE2Dm0w793sUCmFl7klAIvgEM5VdkgJu6uabgTLMsigAL9gtekGT1R+66sa3fSW0p17TEpNTNwi
9GdlYtpxpAh8yX3E2yMSz1GPVwNsgLkfKEZ1gSuUYnxm2alqmKdFw2UZx+p8RA4m1BH5MYvaKPGu
+K31zcUO+6KcEXHTpH374gCXwNgYTwTFEz/+7PyouWC4yZ5HRK6zNfrNp+8HzXSCAmEmh3KuaIya
05ZiT6IrLf1iuN7mQSuqS8GU/BNyc91jtgv0jvBJER9UGFoas3HCwRHA9djYILRhchEZH4x4k6cd
1sF57AErkNl3bxwgMrxCu1dXW9ZxdMhyFpwskhk6YI1Le0fJTref0ZVezMUBx5hVrAxlmIQUi/w0
d77+NdOG9K66rNvWGfnsDOUQE0aqL40qnb2tvnJVu3sJqoFlPveCV3ClGEtsp9rOkGeqrdvF0b1N
h5oziPVYRQVznhJUBaNK7ZJzmzoQCnue9gDL5ECtGBErTSO4GkdJz1Ux+PRVBfO5diKJpahvwIRx
ksNmw19zsyXtr/hFo4uyCqtZmYYxofawAHWCxM9++N8q5w/7nQywOX72fZMXVCpzn+uIbRJq4cs/
dg+0N8xTaTy6v/qqdd+xWI4Np8I0nnrR6ydJ2uLYlS6R00kHX0s9wAtaO++bEmfzRkVWcGk83wGd
4OBkwqG1Tc0k/M5Fn75g06iGdV5V6hz6mWABzpp3QMGjB7IgtebV4gBsyN2l1IP8amvMlMhu9wRd
e2fFDVRmzk/vk7kuHHcjev/Zjwpvh1ZamDejmXvjdWpG70q31Kfg6vi3FyV3unZEv3NZ3a2Y2EA4
NMJ3FweGf8TyUAU3KyvkY3ai+S235U62+EwY798a+hdfh3hJcA4GOmo1edtMg9k26CfEAlxwy9u0
zEcfbP/Fy9SVxnssJvjRGfwBV2FLXzuUbW5ytl3vfNwg/IVfAdKlq+dsmlTGkDHIF1gAtyiKV5/A
YAfRrhfC+TQj5b/PtIzv3cXvyDqSycQLN8Xgue+9nyPY567pHaHgLkE07mgsq7rxkaOhnQaEiW0K
G3eidGyJrPoieTjANXF/5XoTO9ZAhxQfKleRYNfmHTcSA4rKxqsRjxEm2KeCxHzOiIYSHM+Ce2uP
7WPC0r6hGia/4F8lXkJMPR42Gij5MetQMCTWRnMFJGreQjFX1yq16S7RReksXt8ZwxpqOFUhId+X
SyOargHkHI3pSpr5cMPgQwSVi5G4YGwOupXB3WSDWwc8XVFVtMCiHLWrxAZwzNq024Z1cR9GgzxR
hhUVoj6NN6Wz7KlbvIycfR22paYefweGVfLz6uG5nMCuyoB8hkstF9wL18VP2FD4tllMCI8BIiYZ
H08y/GW8WL7lOFOwwg4i2JZ5yzxvhBkmPpz+8HWI3uzA4cQxXcElPWqqYdkYIStcpmYYKMO2yIxm
FrmvFEvRDjf3+JHApuWRdFW4DVXaPEdBGeTPtuhle7DJ0G3AdEz7ucLCaRt+dPXA92xUoovT1I3N
P7KnUXosvflmu4z9QjvhEa8k5ibXIcDyv1c3gcTyn/+J4fyveuj/2f9/xIl1wU79v1XNSwmoI4u/
/5uwufwt/ylsWpb/L54c3B5EaSweasBZ/0nqhOHpCQdCkwNaS/mmBFX2f0md9r8szhPfs6QH6eu/
cmKtf7mcX7TcIIayLoQe97/QNW3L+h88Kv50SlAdtE3p8m/BO+W/C5wBnUukzrz8EomI3bcnQBGs
sWUhQNZm2o6XNs0BHm1kVedj/0vTdsZKi1xIqZnZbKN6S/D/mn9lZCn1zKaQBHcvp/G3TarV+079
oDQPaZIL+Z1WLQ2pZe3w9klY6FAcSeK0v+GnSikz8kVDDqaJlq6yDIp1nZgjPclRh0ubfZFl3cBR
8HZOnVm2hJ+M+JG1LikYlxzOo22RR26yszkxDV9kL6z2pAneZmaPG1LRdUdTFb9wQCXGafJpOXgX
c+LkuO41OCiOV8qJcO/nNJz1mAMca1WM3PEuVkiJgJTpv6MAPubIOtNSw+PRfYLi2gqPMPCIu+dH
VoZ6sjnFlryn0zsEq/rhnAVLT2EwWOCnAR91xYW27r4868EtHbbkozmlVK85ENPziBT3tknKvPtg
+rS9K7gT6kawEpTtIWSKbX+4VlbhkZUv+AejH7MvLnTLCi42uHuVToxuVEZe/EYGseQgdLFH24rN
j8Teu+/dlrwt7PBiPaNTPkaz8+odzeEGfqwsO9YRSicRJ3dpqKCpleEhCUaDaInL5vxvHLOdWmWF
KPSmAM3SrcK8xYxLAN0G3iBjhU6Kn772dwsK4BpSjUVFB0BT50miYbEx1BHwii2XhEkjH5IYhAkf
Q2YJWF83LPW5EOAj0GTO2zuvQNpuBIsy4iig0GF2JRQ/c5K98E0GSppmYd09bE+nVF8B0zL615z2
vWnfKy+msYRAZNnc0BzD8oqugQa0xtXOWmiD3QNO2gqpYSayjfYwdtdM5Vb6XjuicDHfBeTulGDn
AImbbgYudaJX6geHaEo5CnHGyd2xNq0WcQ7k4M5KrKDfSSN3vc3gc+6+5J3qnmZrGMWnxTfBeR8r
M40Y65u8t3fIsDnJS/yIbrEtBsrS3sTYm+mJvFsuN37gMR+5Q8GugWKRMbqxTnfgegG4MojEDrlb
VysqvfSXcCIGqrkCrvXa9blZHqZCgWfwZRiEDAGCBPZozto7+EGMg7XQggCcdhm6cRoXpInpmqoo
XdbJkgZ35sawPhrVFy0lAKUfos7yk08bjV/F51duZyK5mAiTOgctFSrKmAARY22XWOYNrENVApOH
ehChaZgMCxK4MGKY32hBEZIZV6yisnX9d38wmZypNYd/9pdXben+7jwxQokiaMaifZU0KdbMlVkP
bgdytqzgHKmZJdGaWgFFwSxklcC7RMoigrzOfFJFOzruAFqdYl7sZXnqDQ97Bb3xOndf5UyN3F5P
Y+N8VQ49SQeHGzxMEGJZ8hFgcjTXxBLRvLrcH7K3AUslKZOCZvtthu0GwyWVJlz0SS7B4QhEfoCU
NjerwBF5efZJwYEao2E5PREm9fxbWOLdWo8JtDSyHIq1DmWyB3QpI1+TMjFIo7CQprc8EOKRG9Sa
r9qClcgujk1ezAC7YudDKvoxNxRqNfW+n5TpfZCyp4ExHTAercagmj4ksIV4X+vYrB+0XE0e6S1W
LysIQOIjLwmZ1trSR5FGfoOQBTel1S0hHqdNocq7/FIbpldai5G0mUbKwUKkhwKJSO9b8fCC0678
qMNwvrJGQmHxa//sZmJ4bv2y4a5MIOVZ5Bgq1ujDiCtFDP6up0xuFVUVjAJ0ts9wNrrPtK2dIzYb
x1+VWeM5B6YU9WMSr2hW7N7piQVJtCGbVpzkaA1HVeFNU3QkPpOsUC6UnyH8pSautGmbWfJAuLjm
Cjun99Ea87/wSOYPhA7adkmgTNWOCIV2jzAGoREFfImd57a2aQQQESmd1TSNplrnfeNeRBKVv1Mj
NT9SjakL91kdXrDQp9OrDZjkIq2Q1FZH79BxKggzrHgIiNYGbU/Oa82NVnVHNbZRccKrYcgLlL6+
xGMa96+lxTLnWI6tyT/KdV4mp452gT1O2x6znN5STU/6bypzG/sMKYKbOWePNO35SCbDezAlWWqF
qWPx+yI/M3dhsxzXUWO0UH1ZFWAkiZPufarH9Fe4OAC2/Awm9dRkI9dhiORKVmL6ZHKrjyNq73NI
6H4ThKOLqdCKXnRHfzGR8vCpLm3OH7xGcCiKJngVYjCoF5t5IqXBBxKSChuxJw8Z9VCW3e5bI8ES
TD8hicjJMT5NDI9PfS/8W0BdO6gwRPlxjKZTk2asI+hMfgaCIj5U5wHayae6OStiaPwEbcvmpycq
3UzGRc1GtLZHioqk6F5b0ZAWpFCaZf2krM1E8LFcYVolRdk3Jt/lEJsAtIEfSe1xnCAcArNL743X
Jq/pSJsoieruKBzD5yRo6CVEmVMfIdvNT3uq5dZUgu8Oro9TMFXhpzkTN1v183i1dUa/1ThQHmqM
2VFkvEBGKs5OyjNyigrpzVpNwM82pkcRy2aKkfhVPHgvErYItbeyJsLvkahum55AIlFefpNCJ9+0
mzHKC1JVRAEbmrriqucbmpn+q1nOybOpq2SF01udWfzUh76Ykj0rw/QtNpaWszyQQMAT/yppg1rh
9rC+Gb84DAjavcIlMWEfDan/YROKpJ09tK4eVTxHogjdWiAIkTZ36E6rI/UdyulvmpG5qoLOu3eh
EPveivtzldvWIfJM/96YfvoSxMDQsAuyAR1sw3kenDK/ZnifQCtkt5oJdsVNlkAYYa1NwGVqVVlD
ceoLzz8MhMfPHMYgc+jT2A+lMHfTFOLoYyI8J9bChU/yWp39MooPGlfYo7VCYupmK5+0YGo1kiB/
t9OgOPl8LTkumzUfU3oTBZGZCg4lC2oh3sO5I1RlYgOHWQPux7StR1nO10nT6E3Aysk2aNbFRfpc
San73idWxSRXi0+3G/5EBKj2oXSCnZclyYFpTWDz7LEUk8zuhi55qMYadjGv1UOSJxnn7YTsXZHi
wPV9YsIznyrKHOnNyW8Tiu+x9fCHVXFy9Ryi1LXheJtZBdW+9cbySfTFvJjHDKAOdR3GN74TTrlz
Y8fPqImjLOJGyWhzFX0Q/hV083wxi5cvwEf+3fJZHgbqoZ+SQNOvTrZDaw47RX1cXkbg4War+VWj
ZiBmCp8P37wVGLL4iXX7quzFP89JsyHfupNqjg5EDNmX5lkBd4LyzLzw8y9nRp3bUBHcg7tj7XQL
oT2RfO9Ed6dyJ3qCMO6ey7mfdryskQUaoo1uTf0wLv4IW10VNf7ZyaKZapaxJHot37j3JreuxV6V
ouBHB0cHXAPbWkxklQCn2t1QXvCRAZhdyqOI/Eru4QFEBzztOlgNGqJcWFLvHo7RP4ZBem7GsLRg
MSf3tUtatqnuYBjfvTCtc5C1/bVxINUCFaz6He/Xee0RivgTTT3eCUX3KrmW+o2vtVo3WklupDF0
ocnyN3kX0VbErnOFscG+tjIBCaHxR6Ifl5fS5e7mch3alwn+dXL7OAFTf2k3tYHEOEwt+6jiWsY8
xK0QfMHSqs7/G/XRDqOtOrdVGr8PJGm4YfvBjub34qJ55ljyiY1XiPZoREaw87GE0lrjYE00cWVs
2m6kRTtjsFgZtnS/wgExBk2lP0+CM0YPg/2pkGCOZlvw7pBFvglhofxDxu+KzXbaSV4slxxb8Sby
mumMiJDvVN3qszXXz52wrJfK7QEFZqmHR3pWH+x836j1VDsV9D66dBZRlqXMAGdI8VRy9TqGdDHv
TNMv9oRhC/IogXgljhvtfdkOr+w/Pvo0pxwTH8imb5tkZ+S0fFVoYTyPVF+3EYQuZq3mJQyT7OCC
HlwX5LPXrDvaa10DE8P7GlDySTAQc4EP3wj/2tYO/eHUViiBHaDOj37svmo/ys707Ugcg7nkIS8+
Ox1H3ArZWfuweLIVovM8bgipL9bOudolcBqeiM5a5yiOWUjTnrbC6SiPVsqX2E7s19RX1aOIqSEM
K5F+cPx+FZ4LrSDONQZi7jaGBamiJn0kO+WwMmq/+YJNB5Pb4VZOonyZysqDdsdn3ThBsdMySG+W
n1NeChTnInq2S1wGCGro6lV4LpA4R0wnF1frsr1h/s2F+CdzsFTOlo5204znkeU/oLWhBSeCu+XF
08bHwH0YMy8HGIWxbnIussw4dIkzH6ZZ496YKrKBjp2TIq3y4DqOBc55K0+CHQIqtUw4JRP29xV5
L6Kp8He8BqRZF36bnq4uqlpqllo5boEX1/SkTZBUuGYsX+sxZzQC46Sj6e4kVXgPS2W84tsTeyrP
/DM78Yy/2CnoYOIsJWHfvLX0mH/7/Vjd48UhxITKiOzPeYn1AdJzZ4CxTzIPL77ZRa+VF6RrnWf9
K2beP63wQ7gTeGiQEqCXscuVOVZ1wLIE2cz0GfNMeucv0i/kF3FoKic5gjoo3hh2h88Jc8UtwPp5
TkXlbHFB589tJJPTVHIJyRZyHqdDvm8L3aMMF+XZSfS7YC5498s4+lI223BLW96WR9NbA18i3SLb
7IQjW9xhGjxKq7tbTQpEakj0mQqz+juVw3ziNdMfLLpJPuMefvuSaXoOaRf7VfGwvFek2Rk5Gm51
WJ+JlzfGrxog0DZ22+ySJxy7DXP0t4y4EKiJSrfMqC+DJ4Z9OcnwLGdNFnGx5hYqSk/47abtlLv3
XCdip/0OnlpuQ3QKMnfXOqX8YELRFz1YEB4csi/7jnP4VMEquHRR85h91suzy+KyCFsT7ExSrv0u
OmvItE8dNMhjnyKOjwuRFzREv6loFt/4hXUdLPrTIg/XilPUW7qnbU4p5IS46Z45sMe/M1tlRomw
KvZx6Kgj5WM98G+EWSFc6+jp7gZL3Np7thh+xRj2t1Qa8lKRvsZVBHIuVn29p0ujfJS+vCeEf2hc
tcOjPXFHjhpoJ44C9BlXEJ6qNLAuPtZPEJfM9QYO2VvjIVxDBXJjRjRa3NaR1UjU/rBuIJZkdAf4
ztUr3eWRrXiMLfO7NoPwECogNgG/CaxmgySMEzeH2SORlNWCIEeEy4n3eX8uyW7dZ9+L7wGa7bk2
ZmZPy2m4aETuiR++OCEOK7bleFYCgslu1TpbChBPMZYLqiTN/uF3RUbKLzYeRCDyF9NEbieYFsDO
qMXXmE7zusDODkIsMM6GsFsPBI2MDzXLruc2g7rVeNUP9vDoTK5iIokIVAvTrfMXVJizCawyDRDS
pX/K8oa1e8ylbVOSM19cij4WD8ZaMYNHTL1efNhqxuA5A33fKZTGDboNS8VE1rdm6Rjk2B0IFHgp
PDJOy/DghSl2BYTP3+jx7jrThos9g5S2F3TDBj4mIasa1ftkcoled3jFNwAY/DWja3HKzLZ/zxNq
fB3uIbc2qq19ZhXN3qTe7RevZPDDjky/E8T7bTCPdEN6HpF/xX7ehE58oId73hixottK0WvMNTli
7Vx1DIykapb2xuEsRmnuUbOsNfY14zRayaWaxLAtyFY/+808LhnCglVJCG2ZOKUJryvg86V5FJNf
H36ipYS7dk6GbWah2AEi8/NbjIcpAXXaY11sm2kjHfe7iSpQmiOIpFpXyyaXPMAW98uwj3EKfYDB
nC5m1acHu6FAm7R6d3N1QSBnosCi1cWIFXkqdqKKAHcE7vA1iQgup1V6igSemp41IeJ3SG7jDrx0
+RCQfmysn1lzyTy/XwdApp7ryWFNYGlCp/2Q/0gM2MGqy3NnU1Nz/Qn/RL9QGfoTePb8hHlwPNoR
ssyqwoO49/JQ7WKgiFt8gVAlGe8vsqkVvHDS5GD9x60MDdWg54wsOsCQq22CZe6OZooORlb/7iYT
fhsymytUZ3dvdmK+dlEhqUHPTahA0oGC0S7+bmJxZ8M21UvUz/rJT6lPzDxHr8aaHWvlDzSbGZBK
dl3B29BPRnAWzO07XQ3ESWUZQBxI5FfT6W6DMaXZ2TgVCZxj8lujtDVLnt5KmU8pNUed7/ep6sY3
KwYhtAodx4APp3ryT30U3KXBqG500cyiyF9kzpSNFe8kxyC7YHD+Ldou2gSCjqS6EAjOBlArxZB9
2Tdrx3QAJrmWuyWJ3r8iw+v60Cod6w2PL4HnxMz2dshYS2EIqHFwmAxHUbO1c5j5O7jY7W+Zy+X+
rHvr22i76CGnFK4jb5rxbcm+I0WVai8nnZ1rfJRHgt6gBUWjuUXXEvGH6mhghvAkk3VYT99jmNnX
fuS+Sfc1N0pD6VeFcXSbk9/+Wxrd8GPGluBfw7O+wrgzlqdmuAtZ+U8DD7HF4N5Q0Csj91dYMqkT
PHGezdobLjrR4VFKA3m8FwjGlglJBdqhs2fH3OzCFq8PjbZ3lZVsYPl2Mqe6euVIgoUSP11OT/O6
irl0QA8u3ttBk6qgW2Sd13DBunp+SoXJfAKFcHHt/aRA3Q5cbf+quH8ykrZaoxr9UU1/xVeUZqvZ
a6zb7OA5gmdfg6nCchElZKNhweArTAL7lEqICrQalEtXQr+CfiCXWAvSgvolNAe65uXKnaW6i7g8
VfHyosiMOyU66GVN8WCNvIHg/TsMjc+2pJkE2rv7mSf1Dw4/6nQzZXEDSYh0Usv9PFnVSBSFT5xr
RA3+3UGTmJzu1Wjh+7DiVzTtBql9GY0EMnbZMfLKlLlK5tU/XWZl73MSH2yXQ1M6yOJRj6gz5FEM
SjiOGfsLp1l8mNb3VHNcMJi7uAzmVy3QIxwy7xQDB5e5A6C+MsmqHeGg3ONB4sOd4OkHg/nRFKH+
VUdOt2lM0F8I5tFaUqO2aow5vjVjVC0s9uBCVZnc1pZ4QUN/q0PL2lWG8eZOrnsNVH1xRzhfPE84
TGOtbmTfz6U09RXZRvFNYxbV/XAhIJX96QQHYu9VeuslKApuWDAGBX18rEImUtw0JrbQcdh20A5e
VJKqL8siKDbaOAaKsmyPOtXtF5UKGR20ts2oDQjp6LTFq5PCMpintGXfWY87wbCHbbI0kFAme8fK
xL/J0MrO0ssx/wF1fC5cdrncsNoX06VIE7vI+FIKHspxVrQXiLD7FSRYeBmFsvcxXQ5ZkY4pQc8R
dc3NobKRGCQuFBs8xLVttwdzIjtDnHLcJxWNi6seZwJeAfGlLARWQP/8gR2049oqjN8tksBdegYE
0ZwvcO8jo+FnaW8h8Jp9G074IQN3fIQW1RW96chrC5MTFW2Szs6Y8TBynoO0rf3kNqqo32JaaShc
mbD7BlG5rxDsTp3jxYfOxxDCAs095hZicFCmT6NsqbFVKNKihBMIxoKW9GycTz0FMqeCH+vvrLx/
WN5EKyJPBPPZNEUItKFPfMhIXnQZca4lOJeMeKSul17vTZrULb8DaibWhHDGh2cDf1oLw/XP7eIU
5WvMkzBMmHPayuI8DoR7GTIXz0RL+SSB7TmZqF6hPIMbsnRWIqkkdzsD2yDLmgtLMEQXwEPXLHXt
cFvFrYSAgyOoc8o7LxKgfZpmNywxDZwwjYpkUg2A6ab3bqajOBykYrYLQj8hA1ddyGyjxZn9Vdjp
a+CWwc1tA+uMIBHA/Ck7srlpGV/RdWEy1j3hz2rqdg1RWw4xgxS0o+oBlxvq+sop4kc8dK99kOXP
Zex3V34Q7kcthQp7Kq4HSmpc1E0AqCVv/ancQ8qHw91l5WWoKveQ2jkTPHuqixry4kZMQ3zbkYHi
ieShXxLgz6uhw3FFpHw4QDn1nti6AHRXPUG11I9+05L7XaR1unB1o+YXwhQF1r4jo+dO4sRwbRoP
qopXIXwf6nbw4xcHfGhURRCO38yEdjaNTYCN/Av91taY3JtgwLhPHY08qNq+l5U1/qlz6C7T4Buo
Z82HbzOMrEy3JvjSt7/hro5HxrsJMZJLkufTYCPZ+1ZuebFdbvtz6sELJf0HQNSZJ72lan4c7wN/
EOINCMAmhsc5zv4GQYMUFy+/oKruLJXzl6QOuf/7qXAeDPZSPBV5Kd+nxAuaeF2HQ1GuW16b1rrG
GBWvbXvuuj9516OoGPbIDka5iTdgAKQT5KOoe4DsEP1EDbM7qxiwRAPpyCUm8scip8aStrOD4SYG
i3thFNgvjVB2s8H4PoY7XVpQfLU76Hztxy62WVYZJFvtDPwsgQrnpe3qrNy1xKTfyoY3PEplWW+0
nohi4HHd0UcUngzWYOExxrVGe7xu5bSB66G+emHAfGG3zn8vqDlf8+4BecQv+r3vQvfSUKJ0Qh3r
7xyZ6AuWwjFp5HatCaZnr8bURn88XPFDNXu/J5ZD1HCMIAgKdWv4IlFogBt5Q31C+BLn0hl5CILp
ycJqxy7cap2HYduALOje645V1oj+yc2C8m8JTOJuDi5PPWVD1ng0AqqzmjQUHzRyOuaxT6oEDnqb
pYg+Y0liH5eq2s5+OVzFOETzyURg8h+pUHQVEAYy3G9HGGm3HuH/0GjjQ20FG8NagfOX8TXTDh8i
rhaUHWICaXXF6m2gSJFifiUV6kp4QMIc3iK/bQx8RiKM/nSGoCQqM/j2YGOn9ySmddbG/JocpOBz
nR17eCZ9Eu/BjyDeWENbfE68vHYyTROm6M7N4MUUSYwxoI9Je8dgs+FIDY9YGu6OD4xqU8NsNmk0
ovll9o8YOdCXI9FtgDIw99UHZdTu1WVUOGK86n9z5YUR5DTLlrmlkWRMuw3OdMHQnTa7lu0eFvPR
PBS1ALMbk5NvbJGvzcGZ/vF5Ebzm+H9s6NidfFOuJ+4pl+o/ppzFYx5H9U4deLn1jdijuztlkwuC
K3rqbZmf6PMI/uDo7KjHKwZOrp5Gg4lq9TWrd5dwPkGQJ2n6ZBdCSi445ZGaLx4wwJ+hrfPDULOc
Ssf2XQw9h6lTn4hfgntp87Z+QBHBfJhVIBOjzNy07XK9Gm37syz1dwj3/BxLCxBxQnI7StVwm4II
nScOue1yQgPOibhs2kmHJNyM8oSTWu3rgkd2HLj15nyL1qoZyju8WPsQGbK81KHmK2wAPQHE2BUb
aWFbsLkZXGKeymPuWe+Zjuyvmia/3wkJ7V1qlNFDD5O8+pj7DpXPLqUuSIUA6woO3pykDw+T/5Hd
zCvXbvoxCC+PezwJ/IoxkF+E4bPF6odJ/Qd7Z7IcN5Zl219Jyzn0LroLYFBv4A5v2YutOIGRooi+
7/H1tcCIqiSdSvpTmb1ZWYZFhkwS4YBf3Oacvdc+0UPd3jL6rWtw4eJW+rQk7byV93kGUhD3hJ67
rVKgbPM7NAxw9DBERZY4RzWjLyp6tPd2Ucc3PryJM6ENnYvsIT/TpX7LjKTdNGUW7Fv89OBAGs6s
GpAaeob6DNuLZnKm1vQINihPT9LMb2On3Yvesq5JljCXYzd990rxMox+T2ZWSNFBpdq6z8TUckQz
HdqLBIiY+ei5hDZCe4z9DFUIhbiSrhv6ZgEyUs3cmMDfbS1ksIsTU3Di1ku5npi80DWm+V3ceyiR
rfznBG6FzZLHI7M7qX2Ho5QvwW/lN6OlW2t/6KZ23trML12cnJc5YgApg2InSKQPOYGx2fd7WL9Q
yYOzSp09P77+DJZcsg3FGobmHai6j3to144GbZ0UjT+vl7alVW0u03kTnzAQIZtN9vfR9pwVEAFE
81K/ivW2vQuSJHxt8kG1wThAP3K6QTtrijJ/HuBNX/dMAQsFsORNlzXdKzqF4bV0cmubKhGsVFri
QFXLk0J4w6mi8ZoBnfnua+plZLXgzR1vxaog2P7pyS72nGc/J6PI1sriJOQzhJuMOLMLWlElsE/0
J7qC2NHrJ+17FI0VKv/h5xgT3gQPRkArcrIt+UI3EnLfusNWcUndsuvXRcXmwoMo5tsTTV8DHMmJ
MwzkIUDt1tdzFRaBJi3WkPUTVTq+IYBpNd3ggV7AMJDJQCQuOxA9D07wlT3YQRCoSyQizV2cE0Yi
jNi8YWgAziqNGLqxlFtgn8267Eo+UjdZpy36MYp+qOvtbDJWqF+cFSLVvMJwrqu8T5g+Vxqn8jOY
yvplmUYbu6krd9RF/8Soxx7GDu06wtG6ahwUJwG4IsCPWMHNnO0H2nHjaaBnsJU68EwaQKoGtzYr
rn0lDq5pFfU3JjX6XUjizfeq6dghlNgNUe7mUY/VK9Puc1oJOPSdB1F7cm95jnFS5djFFYx5v9gt
U48NIDEQwhbw+i9K/GzBC6aAJF94YTplp3jLseTH1S4nE806nXgYF4PiT/UpKhxJlFBOTkU9myAx
jUdLhT6ryyijXVVP5TWjxfvRNDnY16AJ9IsKoDzlPEOjca+gyubkQ0SfM2nWTiV1aBErhtyCzSdj
R4+aUynDNrxLcQfuxeQnroWXYRNDYlrVjmae6U1TnWUq/LpNRbtlBNcmMnUPSCowEOQWvV+SomV0
HhUn+j8uNixl2E8lyo01HZJsK6U1nYIpE/5CBZfSYRiQevgjElSzA+asIew3DbSt5hXHmAQMoqJu
WvRjUkZXMGu15kzWpXlj5ajyXCOYWoy2c3qZuDNA3NlXqgWa4VSRLIrbgOZuhwM6FUQzUrbCpr/P
/cFUbno9NO2zNkZ1dGKkute5upIAMajiIG2em1EzlAu0ZIl/RSu371cNVrLm52g4XYwMjDSQ9GFS
0CBXC9V2MgRP1DgjQWQIGCoreHIKocavgdLj1aTpSx82iaetyQ5235oluv+xoKyB2Dt1pVJP55k2
YClBQbsMKS5fU4+ZOmyaWXoC12o8F7zz28CuqwD70Jyj2aioZwanwChRphBoW5OQuFA4bisM77rR
tC1pR9QU0eGYanwa0Sp/pZZUPVpy1J9MxUwsimckBLhZNA6/qFCML1PRq/uGINinTtUba9+nOa7a
fOSwtc6wUBn7IQcSvhhrU3spMPkui9wRKwtlFC0bj+QKpGoE/6VmP77KgOPSQPgP0/UIAAy8UdjD
iKCiwCZZKxErtjo1E/wLefgrn2g/4WPMkKcQ4DZC+tUwhLEb2TpGw58l5tpLNjleVRZ2Z0D45WqW
5gwb2+LMt5aW9EZSODSfgDLOsl6wBRxedRcGWTuZm9RdqGrrgVovGI0u8RPzPsRJbXioE8wifkEJ
Sm4MRxpDjt29ovSZUVGmRctZXbBfjOZEq0TDedMMjtasDOhR8XPTpHW75SwZmhGOn6b9bgD9IgKm
qIWZjNCWbJ8GQNACnOQxBSHhQ/6Q3FuVVttuU7RDTWae159T4O6hb1sZ+MzvgV5hRfX8R9oK3Y8s
hy7u9v4Mb9WdOSPRVUHskMmFSDz175kqk/i+rjmKCUG63RbMVZW6DYdImKmdo1JlyBSrQbSR5D4r
qKLrfrPq7JyHg5+iim9QFOkNaNjC6/5Okf9f8MQ/VUmi7xcS7afkJex+1R8k2vNf+UuibenfpGmh
shY0cXRqsUTq/iXRtrRv0kEvg1LEsWinv5NoW99QreoGxGFdUrpjSP83e0IR3ywhTMHfNA3+IsPY
+ROVNoCL94HhBuB9MBcSRJZj2bZjzOnF7yKDw3EYQ1k3wmXf4UigEjjS0aIlCzVJ9KVVVeGJ6py+
e0B/M0reEy8OkpcNy1bxW9sUv21qAdjNP17Tc4YgQ/tJj7wE8KACelwCxmpWX1/F+u1lDNMUqsW+
W6oHwcuqV6R62gfCNRFfYCJa6d62ZqaqV+24MMIfeXwfJ9sCoWSyL6cVob5hsRQxHTzSonblLfER
irWXyTmBXF6+bMAWqgv+EWy3yKrQltCmOP6CC+DEwH4W4l6irlAM2Kfq+UC0ar7qu5NZxFstpLog
RA3hUfQUv+hPTr4B4KbApNbgdq+j1B1/jj9LojJ7l9os6d8ER7jhdGI5pxlCcAVOWM8uDFrbyuoo
objeX+CYD9yY99/Jp3HAd6JZtONsS1qGqR1ER/cVa7vaMQ5Kjc6UiCE3945/AjXke4wpdGlO/rAc
J3n19Zf0u+/IsFQHnaIlpaEfXDbJCpMAJy4r0PyvOTNQDXDq4kiuuT6TVP5FWLHeRpyladyYLuVs
Rfg44rqa5MnSoGcXWLuuckvLNbJNUJ/1Tr7Iu58wCQstWsjqKc3u6uRcNS/SPAUqsAZfoI7o2ZcD
+S07FQUsqU/gIO9jaNmZuLC0vWqxCb4IQSsDdNsNPXT6W5lSNOt++O35ED932ZH357e3YwtbGjw6
bX6LPt5ONQbWkFqRcH17qcoLtB9LZBnrwCfgUizzkLjHqNmYMlla3eAOsKbM/jIy+SUjGcmivQFS
mop1QDbo9GSGr0qw60qDXJFhWdWcME+Tql4V/S4uV8SMWtG5Y7j4eRZoSmktXckWqRqrWLv7ejQc
+EXeviZbWoK5kEGo2gcTA7YND8E2SXVwHDm5lNOa8j64BxvSnNd2vC3Exnx9SXXOlj8cGhiHTcdk
ktYMefAsdXNKae2bgKEM7cwJn5Iw9s4D0zhFxkulolPxEMTtNneYDttCDzb2ZLlff4Z5kB98BMMy
pJSmKR3u+2CiwiJWWFUmB7dlV7KctFO9rlYpLEKwi2Lz59eyLWr3WIJ43Z2D2zVgJAr0TxM5W4ie
hnYhbMtCfpUjmupFt/76avNPO7wzgg0lC5WqcZSfX/93q8tY6Dn4aS6kNfppHpUosdGJLUDqlBQ8
qrsY61kUE0QY2Ude+d9MLKyfluGwfLPImgfr2oCFOS4bk1uMiBfqjSbajJ30j6wxv7kKC7sjeQ9V
oWKe+nh/qOK0zOAeXWgQFZyHkuK+oY9Hxoc6/5iDx4h10nFYy/B0ibeV7t1jjLG3Z3pLFxvnwIrs
IArmiNz0ViWNjAI90OgLWCZoIwe6z0rTH5mkf7M2mNi0DIOJ02C7Mv/+u8tPTk+VE32Ry4l1bio/
ldiPkVN0CMzB3u99okIZwUeu+pvJwFTZHeBEFFz1cGdCxQyxGjB1dHxDvAlIEccDiow9fJI0xSnZ
esVf9sJ/uwb+9orMqpbQaP8LMU8V7+4zVsvYBy9EUGZOn8Sg68b5ziNbYErVZaHQeINK6x/5cn/z
8mO3s6Q5e+X43/yh3l0UIDumnG4Y3VS9MCvQ8b4cTVw++eto60eG62+vhZ53fu95GeX8+++u5Rl9
oMQx16LBsQaJqqzyAWgN0HR4GIp65BX83dW4knBM9rjMNgeP02vI1EsYIETE3naj1tORzumRjHQo
J4I8v55pfvcm8gzZ6Un+YSL9eGu68Ad6f5yZtBDZq4ariWQW9CxfX+XzLWkCPo2ONdIQqJQOZurW
n0BbO1zFizuDc+Jj18XPo0nLUdPDIyvTp7nTQbtjGI5hm4Y0WJ0+3hHsDq/grRQQTUOs35G3aVsf
FG8s7sbawZzTxW6tgpdJzO7IN6fO+6EPEw7XllQRNctiu8TM9vHa0NgLSvbavMEIf05VdluDblsO
iCjdOkfmQmAeTW5MJj1WcCMI1gCLyMOBR//18/70RvI5HGFammk5EGM+DdgBkXHdY0Lup+ZF4+1Y
FcLYjF68iTUEdqFC7+brK/721tmOshEgig0P7MFXHJX2lA4dmHCdZOPFrNTpS+cqIgkSFp55Fgz9
XtN8c+mUVC1bx3gFg0DJaIyPfZD5QgffAUJyk8OfQ5yZ4RysLUKxMdxayNkpnQCoTgElYcnZi6hE
tkmE0Rh01J/AH2wIyKF23O3aRtmaWLRBCAVHtpyflgCOmxwRaZjqwmA2PlgCBNKVEAbbhCCr8Omg
BPNcvCyz0S37inRdLdinRfD69XdhfHqpHarEjmbwzRs6Z92DYaj5cgCAbI+uUHOMs68dxwPff8iL
X7wxsFJMeCVrL1spwaqWa2e6S+W5EZ+L+jHp7tp2pymPgXMeYmbEEXMVXpj7pN/6PQJ8QqUzSBfo
rX4hiR94ge2dlVx7AS6TVaHBE7+Lxh9dQGHyqo/PoMx/fWvq2+z38etlnztv+/Bvs3U2D8bZpEg1
wonDYlNtDbFXOHta5stoX6b0eqv6R5kh/ZUX3niTJyeezZn1xo5P6ACTKOrS56v6OxWVsl9eGegY
wuZBtpvGeiC2LeNQm2+w8I7Ouiw3aDAIswMYnyyxBhYETK5KeekTs9Ts8npt9msv2iX6aahdgbxQ
/BctOeu0E714yrMzo1//GOKtTlFLuq280lV3CFz9YfiRaOu2ue+C6yQ5RxZjtqcOJyiyA57N4GEI
HzqiABVadNeTsdOjNQVjwnNR6vfeavw+i7sn8B7IiRsURZfNzNXDq3KbO9TmGVc3/c8Iv0n4PfNW
oQ9NcelRBry16I+SHTydsxnHV0SHqJ5WTuGiGuWQbeoniMNtE+fjOkNtp/a3lnddtkvbOrW6DZsX
xd7NG1HEBqV1gpzQhif9A5vfgDsDhVQDcdvtfqqn4K5keyG0NYB1gtEK3GzKHk9UhNdZvQy8eB1C
Buye0+AZNt5IYHJxJqatUa2tFIxKH5EdTU9DfxLyrNzFyChxgnYrbzgpmy3wMs/YDbOM+o+nS8aU
Zes2hSUhOPB+nLZt1qY0s9gyBblOH06FJlX5EUG56T0pdUQ8MKsfWRF/94pKdr+mTUHHgKn28ZJo
n/OqGuYdPv+xTDt6H3aC9+XI6/JWEzp8XdiXCSgCrEuqOJgKZn0FlVhrdPvuAikW3kqpXeneApvC
9LNGgCMei+pmbL8Pxotu/Kpxv3X11sbqpoldULsYL8jyBVszdS7JVZj5mnBlOpt+VoEHS7V2pf0Q
4Z3O2lXXPQRXc9fsu3KS1ouC/sYquOLIYmiLlk3gSXPq760zMq4DuQ5OmrPGJAMJ8Bmp6Etng1ji
vLzWgBUmSzmSJuKmcpFfUVCAAojS2Cep6LRot6m+BgS2IxyAvHXiaZsbO7zOHEKeXqe1L4hycwn1
wI3LS0/5HWIZLWpoOcK8L6afTb41vZPaXIJOscfzEE9PjaPnoarOi2ALMwvH3NBdUw+wrUVDB2zY
tJPb9Wd65E4ZrwgEx7Vh7+v6B13c5sqb7vPkNjWGBZzVRac+2nipm7TfNyoqIIJopPKEBp0Yd72m
GIYysSovu3Q/8+xpfI4vX3/jn3ZanBgpY1PhYIqc///juGryJrFKvFtuLyNgVGH306xMDjemcTJ5
9JL//GqqyhoDKsPmxHEwujRyuAhBQvuSkUcIoVVBDAwl1UKb5Wa4hr++2ufzHAVfKlE2OS3oxpH0
fry5igAPavPjiGUPYN+YIoz3dZTE6Erx6zDyZGwNOKfiJS3YaxQE5pHlZ356B28Tm2R2sqZq83zf
iiLvDgKRVeRgYbjfYXJYzpMQdRrEqSNv7W++Qw2YhSaRzc8P9WCJ0xKn0w1khW5qmetkqgje6Igj
alTixy170o481s97lPlaVHGwippUHA42TFGZO2nblVi5iOvaQuJwBPUtjiGLxsxIp0Q3bdlBcWTO
PbxJW2V/wlGAIgBlTP7r43dpF95UEhJNUzHrfxTg+untnWnTc1mHypEbPDwRcCkuo7Eh1tkPY9b5
eKmoGzIftTb1ZtVpz1j5ihiBhyyd27nVq3n7LqxcSw/H9dfj9XAXPpfrbW6Noj3NOD7Fx+uqCvIl
NKa1q6twUruiBbJM1cHWrI76Q3+edQTofn3Jz7c6N010IO2sKqZ2uJJ1ExwqZJeFW/nULOl5nZU4
mTltMamVP5PBDgh2T2AAWOn+6yt//j5B41jSptTClpOz18ebDRMF3XlMVIqD98WKRsT3OXuZauT4
30zO9z+/moNXCO8jDRh5eJ+abkoU3xERKLnfrgRSUbukyR0BzVnR1J2OrNafvkl+IG+HRVofu07h
HNwchtFmYmOZubhYqrk3O/OIiSYs8SAsq6J9jVOwvV/f4luh5v1kY4Nep6CioSGhTibNg+GDuwzc
Veulbm5fTsR4w0kV3qld3VqlftGSHCIKdnCohyqEQc64LNDqpKf8gibl1D/G8XpStkG1mMRj0N3S
Yke7vg7RFJjkEhI6VJyOebTqnduS0CarajFoITe9bNVbfgaWDn6AiaWevW4Sz39VAYSpwiPMb7++
0U8jZ0bMg7NmI0SdjMbcx5FjYz43RzvO3LGorj3YzUsiEfGdDeBuTUnO4deX+/SKUFFh0MxNDceh
TnBQHxj6ggDCIA0RCHAsQ7/Fgu7MES0aMZjJK/g4xKkivOwy4/J/cGWVy7PZBOOlH1x5UhHYwZIL
3TGKfwWD2q8skM/LsguUjSPY1RADjkJJm5wjF/78hLllynPUr1msiZL5+IRbLYxJIAQKSqDHZhQ+
hrXQ4vAzkjRWpMeKu59aA0xg83NVjbkSQgX04G1JiCgszGYaMNfWtI1qt6pQKaX1sDN7OZ7n8Koz
p8vOaVv5rkxq4pX8Y+XBt0L1x7eH9hXdSWq/fBZaIx/vWS9Is0grsht1VAspGCVCgPzuVu3YHWoK
VphwJVAtboXq33QKvUz6neHOCOpNlhAfDyClXYOPRD26GmNkUQCsyLf1sZ0gG+MFya4D+kR2sxby
0il3HLQ5F2KObWl8FMiHm2jtlU8FMRyEesOaRmk0Xx3ltLLqoEVNyR0A2gabFjuQhV5wsVOPHw1a
C9zHkTH/u6/EnL995hFahlT2Pz6NLlJtP8WiRlH4PFQHNIBmCgM5itDuecASZhFRqkKfc/KTThmR
P9ImO/IhDvcZ80mH3RMtfQHbDPLYx88gPDPELcTWXO0SZTGBnBpsZVF0dxbR75hQxxV5pOuvX7nP
I5/l17RNGNFvjdKDVy6xkUQ1Vdm6UzO5bdvmlKLRa/oGZQpD/OkqoVN3msFsjmDDQWPj4w3SlC3z
BuncvM+Qi0hv7WWmctqBEeVWY7fsWoiYX9/fp2fKxoJDpMl7JuZHe3B/dhhYjVXjC4qMyt+CSzzz
Bn9NxCx98zF58hu9wT5Vdkfu9NMc+nZZVAg2r7hNjfHjnfYob73e4Nzf+ih+ohDuVgDK8szGYL4E
CMH20bc3aY0GaaiH6sjW8SD4w5ozRMDzEdIgDM4Dn/q4/jCNiewlPsI0tDbxAMs6oknNfLabeg6t
Wav9QiRo71nUtBTddhesm1ChGBI23jIxQaX96dfA/MqXPu98DEjK8/N6dy7AkKF1itOXbqeUJ5XZ
4kZBptazoLZ1Mrsv8/s+OnIW+TS0dZqvlMEcTUXGRaHz4zUJEHM4faGl4MzU7BPlOQGyY/etct6P
5c2f3t9cREZ/Mo8y1TkEEoZ53tVWSEiewmuzKQUHedAGe0GyNupaN/MdZ88Knh0Z3fPo/TCHg0Vw
hMpkodmSKsnBxt0JZz8UTHNm7A44OZ4P+vRik3jaiLcXLlQEKvjrO/08U5L5xWGW4r2cexb2weEr
M2sV2EWcu+rQ6Quqx2A6qdAv5NR6u0xDxtjIpAcplYIkb7USgkkfLDs1PrJmf37FQEnO8g521I6h
HW452yLGSV0CHiZXHsALnrbUSaCrhenSK3sQQgyoQQbuYE5XXz+CzwPr45UPnjqWntYCmcGVLdca
bG/VOSRZytq0VqRlfH2tY3c5f5Z3L05B6cpitiL1tlQeR3uCF9Dq6KeA6TfnU3NqaFG5Vk1SQL6+
7rwF+TiyZlAndbFZ3MIscnBduN2mU7QB9QMIjst2JN4kUjL/yIr3uyfJDoTdkI2KDarox7vzJzPy
lWAOpU7VbBkKica6BzzlhxicSGf++p5+M3QdA3kCA1e33tChHy8XoTp1JnLs3GhIfoYyfkXfjNEA
kHPPwpB75Spn+Q+IrSHzRfgUVOXu64+gzbWCg+fKRzBNoMKwUpFEffwIfkWfo/KxeuTdYxHMlTgU
ojT8ouwU2yaG/6oLT3LAXQuwNk/GqGDnpIYIkMgj0VPtTwHQQQ3UtXylpt2viR3Y2g7SYhkoyDth
uR15Zp/XTx4ZuArGGZtEntrHz9vqZqSryOncIFIuig6sImy2taxiN5HjWg8EEURhpR5ZLj6NC4PG
FOdWRHwU60x5sFGwCSSgex3F7uz2W0NCe1T6YQn7+F5PY/t/cjEs7bBuOXNwmvx4i7lnY1upgxjP
b+VvVCemGhqrP9oC6BUdn68HwOc7Q1cFJJdtJujaTxJF9A6irwJKpfDfnquyzraF7Www4rmZCtXt
zy9moVRhw0XeGAXuj3cG6A+HGbY11zMxcUm5MT2jW2CgJ7AhlK9fX+zTWoT436L+yG6L5dY4LOaM
yoAYBjeeC2qP43Ek4WQ4BNlg01JTq9ulAS3lry95yAE27INrHqxFCoAhqws5t9leaS9whG/yQjZv
OQ0Pba2uOGPRACvVdazKYakG1dYPNGcfsz8lNuF+mgY8V4NinFiejTNet47UfD69PXw+2oycKCk1
S3EocBlGrK0UTrCTF7bitomeXGjNc5l78Crb0XXi4NJO+uLIJPObqzK5UBLhskz9Yp6D3q0ZpLQZ
Wm3F9LVMWhShOV4QCESVqYD7tseg8qtR7GPfxLzm/WtesznF6pKy2ixJnof1oSZDJGDFHEKZXE96
DtbRkwbAyLYkFmPFa36Lo0bdjgrsn9ZRXwhpeyAR9iQIYMEo/VTMyI4naKHekScxrx+Hnwq/KLsD
SgoM8IN5BJJo1XuENFM5kWe6k543pYdrv/ajXQE0ytF/BKF/GkK7OvLFH+zAeR4aFT4KfjPyGoPZ
YbWPrGCjpU7N2xA22wh/7AJB9LYqk2QN3lfbCHSUtYkG0VOJJhmHYBWCk8t3mVlVj4Rs3B15Uz6u
O2+fRzqc8eb1HLWVOT+pd2NiiJTeEpBpXeAK0tVLnca0q/hWtXJqKoJ+nm/IfnigWy8WKWS8I+Pj
4+Tw9+U52BrowdkeH2quQgLSuy7i8l1NJxQD5A0B68iPxSWmHvyXHWnpX9/xx5fgv67I8cuk0UP4
9Pz77264GCB9UfaM0IJr/rLInOEi1JcTUdvkmYz6tuygLeD5/WvK/V+7wj85uc/Hmn9vWLioSQHv
/rFr2qot/vF//rFq4Og27T92dfKUvXywMfz1o/5mzRv2NxYnWkbAlWexI0vmX0YGzjXf3o5w7Jco
VL0P0TTMb6bJNztX0w32jbO6lizjJviPfxrGN+Y9xGiU2SlgIhT7ExuDtOc54l9zCD9mFn9xLSE4
t87z+cFAGtOsygFP3lam+gJ6ToE9VdXLKgris3xyMPvK6HU24dGOt84nkqjXXpCeNiLXZzTVWRuM
xktvlP6MHHcQOzXaVe9p5VWNWfkcOOwAN6xqvnsRQceGnpgXIkrNi4QcWoRt6WkNipQAeow+UCvJ
UnCc8aSdvJ+J0K+sIiK9KysfgLDHa81qoDAK/2UkKns5KJ69AAJ4nWI6AJD0Q+30q6IwILFIUqqh
6KXL1CJk2Ez1Kz+Jnts8eQQTCMLZxhAoevumyi1yU1QCBE1iLxZeMgkwtFOycMbo0YmnO+r8t1qQ
PuY+YRdWYe+0VHkKoCsabfLaeiQNRsI4h7G8hr9a7XSqP5D86vuxKiCRVYX6kJbxc6jaNzVJ94WC
9ltoXBx8wLlncH5uLWWlZ4W+QCZ1ErRUQgGGgW0rkW6pEYqMUJ0ymEwd2OSATxepFmzuQdx5Ph8z
Sb0b+AwSk2AoWd55WGWWvHpYrNzGEXdgbEfUu3W9VEeVjCeff/VG9GIpdUkYMvctyrC4wBIMXsfq
bbcys0swWvg4GjBAAmzpi6+TmjKEWbul0+s99oXpPUCwJdxEdNAiuiS47JLCQACC51Sl3JkPCcEb
bVEvOecYe6eZqp1Tzr5HLJgr5B3mMgq5vjWJ4hlftPrAURdQJ/KLJayjYl1OVIylCF+UxLhyLGWv
9tw03rB0iTn8NVOC11D3X8OiRzqng7scB9uNCx4RQQn1Iqw4p4thVLYhsy4IFOhFDaYZ9EvFd4sa
xaIuVBP2IoY7wMNgfiejJC6U2y9GvPJx1501STiCI8oMN58LD7423nV2YIDJZWfRqR3B2c0Y7+2M
00lWh/p9MlLfxVb/6PnoyibR35EsNS6tugOdo1pXteGZ5LKZ+sYX8lypO/M8LIzyZ6bQ1y3sCjRk
YVwFbVashKVexXn00kfDHRgNchqKfDoD7jpAakWd0TSMIh9g6FKfshspO+SEiRJuLUBCgG3zy6xC
VhCWQ03ZiW/R0JvahWk2k8S9G6+MnpWpuM5avv084hkQAIG6Yn7mWVHPvnLzSlEhfJf27Hgrg5M+
Li4FjcROJqdqSADLNGUFsiLeJCu3zGWcMdjrhtFpQnCBe0UbLmfomirjEZ+gf+qk9s7JBIM7zy5L
ODdXUyTJA+RPVmPxoCBWA+ZEZpuem9u8ya9Fxtc3TPkjCLQ73xqJcBXanUeyzmLsZ1plajdu2GTY
LaDlhj6gdfhtDDsjwpFSx7wRoV3f1KQ/rRD1ezdFw/wSlSmgGttcJUq1Cg3uvRLtmW8np1PB58Wk
eVNrxWXeMZ44vJ2XE/ckcNWCfeQEWsPr36o+TiNLa7plbkavStGegQ6hwathUSoHrVtGwCcWTUWZ
KJWl9/g2/+U1QhYjw08KyUIugckhPfemO0WOBME10CBMvqSlLOfcUZXvmDQLZ8kB0lzKJHyuNeNK
KCC5KJLlF1mK1wEvBUJymHmL0NZxQymiXuhlMjOx+UbySh0YUeQXUBD0eCQ5zC8QvU1C1C3sCBCy
aDTK6oEoqQeFKi2OFKb8kQ2uC/Tk2qqKcqEPRv09nr/I2U9tCuIElTC10SRMd7Fk9GS1fQMLRoeB
O7+fWfXQBqwUhfdkSPR/Zo83OyHDxyq6ZvX2szNdi10xmbuutW68ePJXILhjF/XG89jNSAqSeVw2
UN2iT8piDXEQsm+vbwgLvfPC6FWrgadTElD3Dnqckpi0Ze/zyiYZDJk8SMhLi09LHOzQbPRzh5wU
3fOG1VSxLBFY+Yhj9aFqU23fkG61EMp0V9Rw7oqOgUi1eVzqoI2CZSYlGW2Zo1B6iiwQjUtyM6oz
p40ZawIEUt9pcHDJRdIL/arree+EX1wjIXssleiWJKaWuYCxEJeo3q2Wr9aAcoesjqnInGKD6CV5
rvp+sk2mrAGIVVgrrYkIBXlztrEcDG39kMCOn+mHL4Wa6IuyxTxMcXdc9pR/9miXw62vGcMK/a96
Q4XYXIIBMZcNqNOeSM2NmSjOzrId0qYQH/RQLd3Bk4giBafjBJpsrzBeYGi8Tl2G2DC/HMz4ceBj
LeGA2y4Mzmd/5K/6WnYaleOd0sjzLkcYGWmdtYVK05HMyxeKg+MhnRJcgBFPorGVX4AXqJ+A+8qc
5JFx8JANDGradTdO6vzkwPJCTwGekIaPPw8JONbHiQiHIbtM4vHOTwpyL2mXFENUnekZzQuz1lmU
pfKLlaaGhoTxSiggD9JMZxFMH1XF23MEAtMW+C+KPz/6XDIDFcEcBEu3rx/qBxq/ZP36fEaVx9yN
nrNDF3c35L23B3eSo+lPoysABCylZItKEWCBH8cYbETFRzDjl2TwX0faK03jv8Qts8ysBtpCECHd
o/BMGJl8OrtnretDsuMykHIbQ0zaqjQthfeTL5YFK2C09Iab5j0PSYleyeAr4bjx3ak9ayCuUj5h
Gz53urInuATFdKrctDPlvW0dezGZ8wORTM7Qkqg9FGGMPxJBa89skI3EVQgIkIt+bjgVQYcus/El
41vk6AwNPEVnVacad2rA0/AbJl2gcMEIXCx8NnVWASoql0WmG64QYIh0bh2YSQYOY7iLQxSzZsz1
C8z4kPu8m8AQVw1KBRDBVbGiDxcusWrrmwpQFVEz0CaqJAguEicb9vNMSYjDcBdmtvdUdZKbSeqH
eX9XhymJ3nGfbaJJJcCQvdXSztjUFBpTjhYSXmOFuXDzmnkWAhIxO2wEV1qSnNYkbcN6oAPU5Y+o
MNo1++ZN04Op6TL/hc43w4/pKo6Z/YVioeL12TlCfEYIOMrqTOSEpJJ6oK0CQi42is4MGXX8S8PY
xaglRI7sFGuldFV33pdFs+hMcSUia61DFzkNLd4a4lWgV3qkLPXFZdfz+UYBVyYguY1GJ+TftGaO
DAMet9DD5ypl2oGF4rBbNhVwc/xNG9zh0lcJRkus4LpT4PuOFQOVbIIOQBb3LXX/JS9ijs+IPbp5
ix0kqTyDLwppUzqxG2ROuPSGtHcDz76xA53ttISyOkzqzq8K0rO7zfTsVUiGI31Unn3BYmYUeC5r
hRc98Yxh9zYZhoQ8rnxAjGlgvjZZ16+i3BiXbHruOjIJtv1AzoTj6fEKwAbLrpmgI24YwZqhjid+
xvo2Tyx+P9NGBn9kQ22B12C/PEwBIeNUcNxQG9DPVKxEUTTwGGOp70UAov3tjPb/4cB6Fv6scvBS
zWFG2nytn3kxVqEfNPX/fftt/1fuPjVPH34BgTZsxqv2VzV+/1W3SfNfIWDzn/x//c1//Hr7KTdj
8es//vmTJL9m/mngSrL3J0xtNhL8+6PqzVMUxmHdPH3+S3+7681vRDjgj0CfRiVaatS7/jqUSuub
TpWYHit+SjEfT/87AM1Qv1HZEPZcBH2LQOMz/H0o1eW3WcxMW9tGU0MrVP7JofTNFfGvMymmeoNP
QCwbqZKUl94c/u+LGzrHvRFbqbPJUgN9kwUHc2eUHQs8Z6XnBjYRMBG/yVf0qmB+xQ1gC3piK6P3
YM0EUrsllmFYkRQQrZwhLXY1ARSSJAgSOBZJEQ4PY6tF9/yZ/sICGrOdZCnAqzjas9+zX1J18pMc
zkz/Sd2Z7EbOZFf4VfwCbHAetpnJnFOpWSptCA1VnMlgkEEG+fT+8m837G4YMLzwwosGGm1DJeUQ
jHvuOeej8nSSscOj+n+QrtnR/rOCwx9JQAU7Dt612xIAC/g/D958f2lg5qO/swHA7K28Fy+8uIE6
6QDqNHaQpYGeGxDFhHM4jFtoR6fZp578tv3+7mXIkkUxJKtwmXahjoLXKFvSJ9rBegIDGHLlKvOy
cOvaefqQUZO7p+tufAhLLirQJD22GtngZi5cYT3eW6H2v5JkAjteQRQDKp2cBZGelQIVvrIYbxIC
FF++q4e9rlNne7N3furK7ugnGSaaRikfq1cSqQFXAGdQcYxIHy/0qJA5tOrmt3bDW70T/JnDAE1c
7uYpZaPc26p+cNFasJxE+LunJAW1DMGIkiefuyqX2Cs978jelRLdd4Sc+sTTnQeUsrrsuy2b6L0r
0iYOqhk6WA8HlcYSaGmr1HMBuGgiZ9ZGuF7wYkxj/+5Wk11AKVuYUF3qaSEqJ8jloLhgW0ygiV85
CCS+RapTVhQIUhww1yHOBjrE8TUXMQS7aJ9SqbPBnzisBXCcfdmWxT0etnaXqDTf1qZZ/AmZ2eKG
tuI77uAMG25qU86nAvtCqNdAyLD0xYoS8VzByqXK1JT7MinLe8r4clBKLBm6dgS1PE361+DlFVO5
piCa9rTqfUlS6zSbyr2MYzrSFud0r0AjrK3jjenLQBP6Bhx8avMYwsWurcLcIoyGNMpytf9hqe5d
E1eCm1hSbglGCl98yVoQ3QagVUQNeQSMYt8JFIndXCV6Eyp7oLY97z+HMNoIJe8iU8Y4wCg7ryfq
7R3dH/zQ7B4GYTtXlj0a7HpKllCkP5xEwIyCtmTOtNJtRnjl1LDc2GbCMQ5FU1mvYRhCWm0d2B2I
SuuCW+pH6Q5MzsE8/6lzyoXXLiCQJ7FQE7zu81mty9wd0Bzm8bzAuFPHpjXnXwHIYCaSMA3I9kQl
NhicaLHjUERdNyknwTIfFtf+HpyRHtVUtBu+CawsKmA59VysHYxjN66u5pY433u+Ef52wuFCvw0t
FhGT2qi3nZcYsdenUJuoyBLcncGhqOJ+Ci0KjHXjnUB7xVbqy12WJcchtR5F74o1MeAfoDgHpZNY
tEKdC8TpLQPdGuPTKirtYWXh1XmbbOuYRPa3rAp7Q0Lzt2E9dcK4WwJaeivarucxe9BV/toO87P0
5THJ6YEkMlTm9aNNoWGh4BWwwA8LqvFUTmUdoYwERSArYKLUw187pIBzTT43jfw0iulVBtBNA77s
KwgyK9YZuCxeQDLCsx6/Msd9zkr7Y85mqqVo9rsaMiLf7w3OfW8XP/BkYRMOWt+JwTiXs38c8aJY
vbUnObta5O/acYtVheIlHAsY3ZhuuqWXTLf9M4gSyqca4Maw0RfmLzJnsD/yCvpgIZ/B4p3byF05
pqZZgyl28fYmhR8yt5j0XUqWZTY4lM0735XvU/TFguyinCw7VG1d7ulze3bLxDtK7RFdyYru22GV
jAk6BbtAoqgs5yumzHejyMLfRuQYe196x2Kanicvd2PTQ46wvDG2myp9s29zTE+dOdk0hvTsONY4
Moq3qR2GnW+puIXcgyBCtrQ0qTn58EYmlNnBcFYWvxu7eyxqRyBHcbwzTc2UC8VLTl2CV78AGHnO
4LTn2XPh0JpYl80PWDjK1zsbjchOLkOgVqwgjXWhJphDwL39epebam11LoBILz9Wo71RmfmxtOYV
lfASCHhl4XimythAv6Guec7FA2/uRtNumY24Dk3Nfl5k/ePNr4l9Gimn7dF8aU8yhp7UGR1Tbn7p
pEcXobX28rBbBxTRrFS33BEypFm4fbCXEFGmxbVhJ5xsfv6OzvFuC3FxI96rXDpvBU3WedQ8qKy+
ltJ6sBTNvrR5HaU/IDUa0bkw+mxdoyisOrpfyhQIkVnkV+rqr3ypn4xeIBLy0/AqMitEoGCqadU2
+FhDTS6HqvaY7sHrGPZQn4WglGo8C0P9ElND+TWTcZJ+cleGK6FBjmcRXY1mflpCaqU67v1szy/W
HAx8XP3HFMxHlYi7ZgnXqjBewWGdrclY0aoObaceH0oeFr7V3ihjIFxoO0decQ5TOmEKWiKc2TYl
VCi0yRBDwN4P3os9GM26MgIJsUNFsSc78FdplOwHS54hIV608IudK37z/cLVk962OQBxTgm8nLWX
FiWNIrV1jvwMTH0XkuQ1+3lYtbZJS2076Ocl9I1j47uPFZ0zq6jG3jg0/CMAVVnF1hWtzyXJTw5e
fOQwh9eYIjh4hnBfLObI2w4jSXOhOObIb7tRI5H0ao4H51OQJdqAYABxERn+GoU+oLgX9HUeGpcg
nQ0+L8S4+hslcSy79MlAoEVQEnqhL1E9Jm39CsLxCkbdgRJBCuE8J+FLyDhYhtV2xM3k+cGRwud1
VXl06BXbmjjHqi70JXTOQ/caUisLX5x3pzfy+9q8fZXJlLXznUv93tRYr4ERvLhzB22+DHFSFL9s
FvIcehkmdkr2VwFtmFcanMHCOj0Vb/J+0UnGwAwUQPpHSIgHRs99YA2vN84on7/iU8mFw8oOt0Mv
fogXEBumfHQFI4OB3UMYDoT7MzbBSztTFS48MW56UX0FRL6jwUChrIsOhUUfFkOmfI46rlVp9aRS
+yAMn/7Y/L4vxVNWZC9Vn0MDcddzkBUoz/eaCoe7Rj4ps99XGjsFZbgpimuVNc+0BHcrq41aPiDR
LpuyY+kxVdGdc4SoY6/axHvhN/4Vkbkbk/ZgS3NbYtnktTHfNc23JaX5czn8ISh/iYbuKN16F8no
ly7yR/rib5uO2Co8b5ekw6PTIhNlEwUymcg/spBC1tYlrejT8YQ0e7IU0Lh64oga+MDPRp3sWtPc
d1mC0omfS5jZhjrSTYrjPqITdK2DBjwgfa2BkSxrwQd15U6HXGdd3BXduQgVHZEcXORzaCXmhr/q
DHlvu82XNAfeLbfJd6mQJPyKDoFg1g4ZvadUUixl04bHP+hvQyVO9Oytc+Xb8BcDe1Wo/LEYQZzk
4SRoCL6h7loWCP0Urmyq4UbTRsbLO3fr1i334wW04+j66a61ihcylBgpKirNlRVPnoqtHkJECPB7
XdjMuEaYoi30lr3Pa+xkNnfsuJ6z98ESO1pNj0bVPDBSB6vpxtVTQ/ARSfrnJZFgugYrxH8Gd4Nb
xWb0827rsUOCnZR+lYmAcl5xQFqWHUcdLFSCFK/MnsQOl4vlUlNP4V+0jhIgWnOX/NbC2xj1/ICs
JldCBsYOiWnbzJRxas1RWGw8jqRsbt7rPs+Pk8O9m8/WyfLm/rXmxrZP0/CQwDpdj1JuTUFjV9bS
P7xkf6yooIqroX3GUPcisF+xve2p3VsnqeTksMv1cPtQ+mV9olK8XhVRcNVA3No2Iw1ssGGzPfNi
eH64dWrxYWuutKZtRmuTkBDsUZLHRYWtpq1Jf4CqSvkky4dlyF+LARwe5zNj8trzO9B3NWdt8NYl
FCpE9ehQc6JR00AI9rp8YbWUrx3QBWXNB9Wah1e/mi8uTRqdv+yrYHyjC3hd1969raI9q5KXSQOP
LYxdOxAl909p2hfbkZ0dHOHltIz6lDvm764nrpVm+e1KdrKT4ZfTc7uBjXVaHFqtMN+VAMfGvdN7
/adQSYyOruOxs+Guyvmj6QSYiWL55Hf9DKf03e3Nuy7PTL7LOJZsB0Bj1YxfYV09wKo7yx60nMGR
uSl8D1i89lLa+qXDaxPY+dFYrE0Spgd8dOecHR0E1F1f63PTm82adexz4wN2FF6uVyX97pm8iYLu
fCnSUUBrsWLIYBZ3aEq8aw7X1N30ziNtjEdJYt3y4Zwo+CBu7JccO6b0OeiLZ6ccMEric1g85w8h
G6xP47nA3eHb87Nh+nPcBcMOIO0ryuFjVXZc5zly1VBuVI9u6KLaTqUed6qg5/nGToM0B8Fz2CBg
0caIeVCRKFfMiXX4HgV1f7AIXO4qUDDbdrQjDCSj/9Bx246lvoHQkhaIrjknzcEk07a1c1LveHOc
3wLL7BvY7XlCeA+WfdMCP8KQzRlCZ22htQUrzEyuRe+CSzXaTtKODX3jiAqYfHuV77ybiOzD7XbR
VCshkvyeQcpK16jZDK99NqbrqpkDli64ZJ79sWaKGysGykhbwJwYMDgzcgueCszIP5OvbmNENjm3
sdw6tK7RxZMQlt56nTSu1LxWP2jR5C9A8+6h17lxORbTYRoWte+WwbgLFH3NKw03fQWjsXpEPHEg
mN46ttuu8d9zOxzXHssZAi/W1KKEmCF7jD4AWRN2PzCFu3NrFvCTybIkL8jE47dNKvgYDqV4vzXE
bKZqgdFtVpTA0m8ylussoOw/mKxmD3QpeSqGFuBQZDh7ZabZj62XYV7ngSzRt42pDve5WcOBSVkl
rdnE6D/s7IxrnVT2yg6SI7XUcLKjpt7NLpQpjjvp/4Dn0fdcJ1S0lm3m3qUwTZhXdO8ddZlzWvnc
iQf0QULg/rAfcOe9Tp2B7Ovw4uu8/r00UfC0NMsQ230pgUvp9G5wnEOVla9hblK+POTmTvc9LQ5d
2Nox7crtBcO+3slOhQxW7bgr+v6mKRjRfvIMxFvV+sDy2HVHGK7LaU2CJphXaRN5x0QoO9vhfZP0
SofZ72kZx4/C185BevW4lTU9DZ7bGZdF1cYF/hCPwmQajllk0fAbwQCKmO13esQWVnGi4z3AowVH
cKyC/RgG5X3ZBwWZIq8/RSrV23nKvIOcgLuPltB7SnyTFd+b9q1D+v/0++Gt13zu2+mUMkLtWAF7
0HJTP/+ibJVzlR1vVjIkqbxeuWYSrWcgLPNK0/Mag6Epvl1AXye3dadpJRwujWyh3U1BzQ1KcZHc
+6Za1ugN4jj2Y3fpXFpxQ+Z8fm39XNyIBxIX7TZIQ7nufe+ucxjhWhaLU22Dl2mUz9cai9a+T8cB
5swEgLrvly/DNaqN5VrZeztaGnNqAYUCnPuvgtzHwU+52PMf+5E8eX3p1DgzJmM+eIk4PvZyzqnO
GPyOpNIMeHXlzn3AyBV4tAdO0ASgltRbaPG4e+FkrFvbGAGS5WRDqKP9xeQQ/qhUzNs5mZJzyz5+
1aXZ/FbSkfucYDrYtKUXXN2BUt4sNPNYsKWN3bGk2NCWGGVCbXXca9LymDR1fjXpdz4zZ/Zbmh2K
N+IxzX1pm/U1SD3yTW4BkLsNpoeSWO45C5blo7R40vmZ8h6onJ8pkEc9d8dIXaN2Xj54PrjcjMPG
35Stq+Ipo/2XZ2iVX8RIrwSRhLb5Ub3gCsmd9SyirrnH1u4C6nTsF/ajxiqzB0ETo5yfzaDnKcOA
hx0kalJiOovB3sBz7e2SJ/26NfvxxJCSH6JA+FfmDLGxK2PZ1LjvWTib9rNosmqfJW2x7Uyvj30d
FXs1h2ozFoAr1oNpiU9jnMsNj1Iz7mnh2aQBP5pSAlI3Y5JQqWDWb1S/LyeQ0w7oOyM5sU2/iql+
8rsgZ6kwau44XCrILFortrXu04KNYm3jattgHvEYiNuUfyJdhvcMpPMqIp5AeXgzvNCh7h4tmOJx
MTYUqKiwiHubMHAXBoKd8NKjG/iz9QwJPAKjTu6dy9rsBfesE7sH2bTV2ZFp+V4OAkJsU7TBhSp7
c9tmXcptfiBb0+ZgP/Z2x/xX4dfi2x20sB9COz3VpezN7aSlMVzmtkI7pd5ozNmYFV2/MWUzPNcA
MF/yhIo2Smai6tp5NzAiRf+MgA5fSDto0K0Vgx+Du8sgGsrQf67F4q1G9qe41N3xFFQZ/iluJ97K
4ldkSWf1LOAiBuZQkjyUfcn9x9dzFwdJWx2F3YlvaxHWwcmqWyLbhoIe2TwUDEkLhl3eNaU3PNbU
gL2Fw6Dum1JyRCUMsRfZAqVUfvErr2qAhaW7JE/wF5odq5D+HTuU822Qa9hRDTMfQCcNX7qsk+/J
FvaXyk37SYS5cfRzfzDXHHwZqFcDXvQKMlyJ1afK9WsQ1SBvkpQTGamDbnB7sqgddxUzZd5BxlnN
fmR8hFXafvZFVn0lFipmXCSV3I9R2s6rmVQXsx4gv31WVtFzVRswD3TQ5/eNqfFfukFKLawMOo47
iOZMbtWEoc2Nbt4HM73ZxTxcJDEzsPMU2nraTQbtOllhh+Am+PGrDkDBuQE4s50I2HurrCTmzlOW
EnyJk+2VgvsgHirH2i7o4v4qUp3mwBBiPC5eQ3AaXlXHnk21CXtJdJoT7Cq516rS62pupp3dO+4H
Dhf7l2uMaser3RzdBZQV9oSE4AQnbf2TWgqwVmMlV3bZ7qvBBeVKXim1Vjk/ny7dPDz0bcEhbwnh
vPQdsvE26pb8WVSWv4NxTA8r6CZADIXhUX8IgAc+4M5qLPcAzoTjHhqtfMLGO8ZsjkygkXSaXaHP
Gpecps3v1Mls5Kqlfcq1aMMNK3H7Tolmuk/n2qYGJOhv6+iyXYuqAoKiI6OJ8MSV2TNFBMbBNCv1
Ys+DcZg1J9IqREV9Dwv1k44znbKKemP8B/SDTxv/bBj22iqoaRmb+yRNxd5IYfdGlOYfYLb1u07t
U+1qoK80D6C8JyAUfBGcXG1Cti/SXJ47adkncEcm76hlyxWfiRbwDqRIs0D44QT7SZVAiW4t5+J4
Wj73ohMv9ICjGNFNvxyXARWOAlhK/6wSESskzECdsXKX6xRAdmKwHmm/mdplJ+2JJ7vL/arBSUdB
cZltRjThF4a65DT6I4iVjq4juxnE0xQZ1lFXnW0hbDjeA6pZe8RQwmqXle9JRj0DzeDe5rkMCwpw
ED4VDpJkJrrgKW2TlDu/katn0Tr+GxZOf6f4m149fAD7gThJXc2wdRwU389kyQzjAkMhqC9ehoNn
PTXFeyXnJs6iTm6yis3TynVhYXHBCCF/cYZ4scyVvXMQujWlYJ1/ZcSwmsuMORxM6TIvZbyIRG/r
iVPn6hIPvIamUMHKKZtS80Vv5a8em9Q3clXFKN9k2SkX/fBqF0b4oCrCZFUvmm9AfM2f2u6BNLlK
vUw19NqqitxfY69uzQRwL57gALd77dTBAaodAqxVlMYFsmwFUVUpzJStcei9Qq0rdtdXSODOuVOQ
3qU52quyMsUVlenGaYnszzy8WVGrYeaSZ7veEJfpOL4gi8EGG3IgDmlTOuCOWzdmPqy3qaGyQ86p
dCq587zw+fjpG5+LAerSLimi4dEYohs+YkR80a4BA4ujJttYi8NHoaIm9yGM2DaYCJb0KXFhHqmW
vxnTmx+WB91uamag1V5lwbRUBt+dvlMRfD051eeqQaxPAvUgCeWtLKL1z0MmzNhtIvvINrCfsdw4
VRz0TfuSlQqEY5BSzB+FEGhdKk83oKLTL28K7Sq2cx4PJOBj5aMatd0gv3lfHUYyMfwOJrvaDAOe
dXC+MEDNwN5amW1vgtlXl2YyGZ7coMd4YlYed7WOCuhgkhCbS+O+MJdnUoLP1C3qxzoQdewZ/gDz
V5i0D2m+VNu09ZaXyrTgF2bBNKlV7tWSu/UEYWplj6FxWBYWoQYYto3VhuJR8vDDyxbITRWmzUeN
pe+DQ2Y6u/68XMwicU4Zc805b9zlJbUdsRoCX3yUmbTfcWj7N2jj+FWBpnlukv6njgjvD22WbHEK
DWfbZXWGAdYBqsI7sayhr44ny03qK3BoB1h4uocHq4/AjhR6PuBQLHV9R12U0Pd+Q6oKfAEK4Bod
DypgJov6nDBhLUBFKY0GdEEhkjjVZiBofoQGFfMYE99G448vnEKIHYyoO0Yrblf2cpqtsN2YDjbq
rAGiWQGpXI21nbEUKR1ZryWF83uHZ9HWX/ICrElbta+GdK3ffoCQaLcs6HRSzVvG2wns2DLGxZzA
Tav75qilfaqCQvIx8d8cVwZ7wxlxvZRWcp/jabl5MuCpdI5hDNTpmfWd6tk62K1xV+Wd/5365mcJ
iuY1atG9JGZWrzZpyq6R8Ri5WK2XEXelPntrS0VFVpjO7ro1NCsnnzcbyXtGD1q4dIUC9mreha9Y
qgG5lUuAB6ag5E0dHBOHEh6gy1RZG2R/43HspXMaS/Q4xl9YSsltflfWlaTP/NYUrFE0F69VEPJn
B+xKN2XX8FIruQsgVD1pyNPCcdAqI2dhEl0wCd6gGPVLmsiXrlrCA63K5oFLxnF29AcQ9NvvXg3G
Q1qE16oQd1PRxGi2Z6c1P5KmOYUdbmi7Omgreix081BM8rIUS81L4VT7MEoeUiWDV8tZKsjXI4C5
kOiHIf1Dwc0TvuekzTeunQTDDRe5Z3icfGoWR88wt9LQzwwbjPVVu/MnbtRV4NffC3LzEdwi9Va2
L8cJc1LgfuUYlmmGTaOA9mKwGb3r1RWO3rGBaqrL+ahxpG9yfH9vE0ffbsmocVpwi75FORC3lMDl
mtXbTWoS0yN2b69el8pj+UlvCWJ2XzrwdOcC53oYTUjxSXHWhLERN6b6MLQe298wrD/YbTNTV73c
do7H7kf5LN61e2cyWwJTnKGTMLcp3On2n0Jo/gizpRq4XQy1mxxwYFafVQ/4Mtw7RlLEXhnNzc7y
k+Vu5CzcaYqKeGCNb4Vql1XPBn6zlANSPpP5wdZZ8mp2vrX1p4iF4eC6DA2lieyyshVfMcyR09YC
GL+tjbEXD3hL22lP5pjSnE6WvEgtO7WptnZFWCyxdqJIgaDlaF5TEjkgL5uDfAlDZ1kP41KeZqef
z0yLbixmVNGGURnrcjYpkkXS+ynbDH1s7tLhw5y99rFKHM2qyFJ4tev5hBTc0DLitVRLLrCf+Vpk
zcU0DKtbD15/5lE9vUBjkece382nb5Dx2zCIMq971tD/4D3TR1342Rt2of6k56Blzzvn3gEkvLVr
THcEIoMFI12POb05ojJTih/xwtSYQ0Oet0te0XlvcutAYJkn6wntbXxRzUgPSFTAF4x7wH7nWeOt
jdNB043VpY7RrY3FlTXWfIsUbsEO9qkKx+KIDdm9BCFGRoZg42DMpWKrpK1HVoYdckKz7LiTJicc
OQawOzetj4mZU6g5O9ZwTUqPvBZ9uHlclm746mXBDEg661u+MU3WvlaLX27HloN47LrmwdKWRQ/m
YDMiLJF14cIIWsCbjWzlpK3NS9GaXNAyc5bRtq4mP0a9bTEFuXgHqgggpD+EwdEUwXNVhQhUXpYW
d5K59JR7Xb5NwA15PtMtPRIuD1iaBvykDP7YsszvF1ptWO1K4VwdxRdwjT1T8Xn0q1PQWDn7oqG7
FoITkKXbuKVswtj4ZW6veWLz97FPZOvPn5dP7ghDs2GBnKWdgT19mp8bT7UvfgLIfsZMsQojamVg
xiV3JjAOGGoPmd1+gC198zra7tswI/nimeNTbS3tHgKE9U5FtH1f2ZAKuXuNH31m2NCxCuMsmn6s
KB5uffqhoup+GbL8ibi7eBjD5cvOUe1i5D6B+FR6pov/f8ZtbOS39ncD8+CjxVXzsWlK/x7EFoUA
ed3RF0Mi7XvKveoAHnVk7e1aLBk4w4zONP5YvIe0LRYZvbJ6Bi3nOvgPXQiCae1g13aWjK2o5V+i
vs1wHkTjUSgyAr2Q1peAVLlhkeudTXYGx3akKGiuu5D4UZUS8Wi+skQ8VYnZAppgXkRd5d/obp8l
ZbX8/WS6Ob7CbO3KsI6lFf2htn95LuzMXqsw/+2Irj8ZQVXFTODzJazz4opqHD6zMTcfs1Cph5mt
ziWvSuTPZBnYbbAZW2VmGT05wNvclQqK6JMBn/GpY/qlALX2HzQoqnm1LFJi1yxupvoQams2lWFM
vZX3m48/Rg8xuK992qR7hvwMqcmItsyj+6jIl72iJoAa0NYPqPBaMoysDcu1CgAvjFbWQd4gM6qV
SancNdGQwLRU/oM53naYDHbLLqANBRetU8AQ7jyVri1lI/5VVuodELGse5rh2ntVZIqKEGC2xZTB
Xh8jdvsmudcDMz4bBpiU67zq+j+1mWdvyvDmfMUrCMYwmowwbqv6ZUH5ekONQzrrWvcMbJpBcRH0
C0y4gqoUWYVlZ3DOnWoAoWTQcSRLgcXVU99JB45F5uG4WuyyOY9LmxyqqGIjSU811ohgeFTe0tw5
M7nnbhhw+tWw1GBf8vh08PG5G5uL3LR0Fqa/6AHTNYA1KBOPeGPniyHo/51E2L0GU9xhSVgnYrj3
k0mvFCYFUwhzLbA0xa0KXHtd+WOEpAat/nY9SU4A84KNmk0ADwNBlVNFcObkj8O8AcVV4GC4jczp
wE91XH28Bdzf0BZxxqQFm7i2PDVRJq9WIPIdk235sizOcIUmTeZrNutfFlPeLm2XDod7Fr75ueH/
uLW83SfaGzwbuFkIjWzTZFb1IkX7MvU1XZNOcw3nvjua9RjcwTMweI0792K7g94qTNmnuW+NHSt5
SkKqkQhQ1PO3Wo62gJCw5j+gKyevNDrpXVmaIttwCzN2fev2n3BG7YX9fZT8ZGkW7C2nGyjf8FXi
MHkVT+aYsrLEfzhd2GJM+2iwasVHW05nO7V1uoa/R8NNHuXOD73NaoPEf4nG2kVvcdMA5wNajbBv
e3OjnL2jGrlcDnSTC5ahQq181lzPloVZwDWaeIRL9lXW+nagmrn+afHq3CvG9/BWXVYVVNcVXdyQ
wcD++HuouXtky/w8mjRySms88u84pxJ9LU6ywcZF4rfdR49nZZfc2IAYA+zsseyHdcTQHBPIEBfd
3BJ30D69Hy/P2ON73Ofu0NSKuxGzVwxSvYudTh46YNJsNrj0sCF3XY2lPHXZ1tM3Pq35mhj9/xDx
/Ze605tDFJUd5Ejk0ncU2v9aUjLUps45jvK9uhWDTYZs2kNe2BwwA6uwLYYUGbv4C+KWWe0chipL
V0riwjv9F/Pw/d+Nt//WqPq+zZuhJ2L6TxFRfg/y3Y5lOiaeRIJP5r8E7vPcSnVrTvQrZNq5lZgP
ce70xf+ZU/sqfjdPg/z9e7h8iv8Hbm3r1lb+X17ymx/8P3zed581Pu/r36PFJ9V89lkuCRf/47/m
/128+O8/7h/xYv9vXoQp24dM47q0Yf3Dyc32/2/cV+lV9IgfB5ip/9PJ7f6N1CEX+YD/e8AHi0zy
fzi53Rt3zbn5wp2/KAq2/b9xchNi/qfPThDdOrEwxDouRtMAo/O/uJy7NuTuZxXyxRuLxxLeM7kt
34h9r/giXC3IXOREfFUnvoZiiLZlEwDlLV3/4ttCfN48TjH1LACNwsq7m/kSr//KTOI39S8ucWJs
Isur65BOkwx+WyUHEjmZJKdWpzcXk5MzxROR88zEPc3R1J6tWee7qiEitdgtwdXefZj7xd9OVvnp
BM18wBnBv7Lw0+qRUFbtc2C2g0urqVFU+zog9Mkmod9whvFYIv2K6ZCnGxtiFkNgW0kwclxF/jaY
OTAipIuuJ5PG2i+/C0tPksqqvqzZeQib+pzL4qde8i92qM7q9j9EifmKVsxxiTc0bJdf7Pl6HsDd
k8IebZj4ZJ1iyXe+Jp04Gi2WHGLTYzvwQPVueBIis/FyW9AFgshYEpZ/7DA5uo1OjsFgLPvcK7+y
mWVrn7VPaTBiPLvFcXP8GfmI55k4+C2mU3wFt9xTls75Lsz4/YU0i+eOMNohr/PsGg4L26ihXeZT
4g3zDiokYUZiZH/lkFMbrmmpA0rgIt4k6SbWGYPbnSo7Ism+vhfdhwkNhy1mA3SAQKk73aJLE6/C
7X9q/epjmuVTM6cnrmAC/yX/zx5SOg3TBVGr0fj+K4xKR9xIyx6r9ZkkiqyzIOaKwJoh859Vk/8Y
PsGpXlYfnaYOHI+4PtLIlvPea9Mj54xjt1Ua3KMkWtcnaPQ6NwkF8fbYUSrftUlFsJBIjrRL/LmF
tsv59juq6iOi32QTpSz4a7O9/ystyrVZbaumFx+iiMiyWpgfYBdbZwcWM2tbz72bbx8d7fQXsEVs
M9tRnXXCciHwUxaQxkL2jLGith+BwIgvmky7h3xR72Lydnauws0SOXs6RL+ERX7K0y01lAO+W918
9An1qW5Rr1n5PvX8tqyd3huzvrd6HunLpLMt5PUyLuz6K1Dlz8xIvXFdiLK56/BMc/6dvPNYstxW
1vW73DkVdKAZ3Mlai+Vdd7WfMNqSoPfu6c/H1t77VEHdqiNEnMGNO9FAIaGwQCSQyPxNv4ChLkBA
7Yz0MIVyVKbgITq4jStbwU75vUOVf7NrrmzfegWZrKLwUedntYS0lufwknr0fu9qEyInLzJ03Mtc
vBsBBt5kFDFpdWHwfczW4sHuxMWAYe+JitdjtxJna5j+EKv1aioCLOHGgm0nqx+i8QxQb2j3uTaK
a41nVufScNezuIRj22fAfsKS3ESmnzYP3ruRwOsqMpZ2afypOqbQXEhaQEPExprceJsYzqZYeNGQ
bLezYM8sgu9pSkhgJEm0+dzBumkWiZ6G3VfntKmhT5NSHBsK4WAXaGpkCVQnmlQC10MGEE47n1rq
B2cbzAw6Ju2HYeFAGFcvOWFHTaOiBisBOOor9fv2KjbkD0SZzn/SEy3k80pXetQWW/HgcywickLr
G+YLnqw02sKEBRiB3ZH28hdbRP9OO3WVlfQi3E9uCzQIsKbLzd0jHdq6sAHA9+m3Sc63S5n/CBZM
PahloejvwrJzW9hvUjI1MAEljIcBQw8yOWw8SPEdu/uQB8mXzjY/B+ZUAEBqscb2dvpePOZnFiID
Bxd2wiF3gc8FK8C1QEyctOSREf0nMLIBRD003dor+hEoIaJvcL9XUC6CJW4/jPB0oyBoqhtklLov
TQ0yYJKwY+NpvP25bwT17T3YAGfSdT6E3WYfjbxbL0yLTQabTF4YARmgKyUsV3e8/Xnz/v9OGHP+
njA2dnn5vZJ/oYzt/9ufiYYHxYssA445SSBPo92x4k/KmLD/2LWxLS57Dx1SHNj/O9Gw/yDFQDnS
EQEmAT8lTv5NGYOChiQ7GqKYBe3q8/8kzyBfeSpismuY7IJz0KkQo0IHaOdaPVHDmWIeKYUAdWk3
XX82u8AqUlTnj+vMsTm36fiCrc/zjJhfw99Dm4Vf5llugCPB87+HwkhYhaWAjpG3MBuMAfXRwIAx
+c+eAP/6Q2jIk8bBWffNXZfqyQ9D/TBAcwLT7QJJi/ICnEVfnKOm4d8NifSt26w2iEDPT2ieWrkX
W1dFHkIxANIBK+VJTvqLZ8D+t/58HFx++7//h7mgWhfw3a1diZOlVpRiaA8GtMu8mArbll+gt568
8bKgui7Xrcxf+Fv7Aip/K+BDonzjI1ts/yTPPfndS+ePLdCSMBqXxTjgfmA+DALvmGEKy/cWdZDr
Kt3kg2FP/de//5U/XSPVP82O/SmVLbxA1XLKzDQXFmWBqPGt+abw3fTVYMETBrQED8WaTBAb9MaX
qyme+vuUdQaeGFMoXwR+tGbjxddZU5dvX5iW/YsV4enm+yhuWab9U5HryYpYTZVNBpJc0DDQRghy
3uqVs8L7WFG4DePFPC7OEp6BX5EndCmW82EzKtyIWkQnXeqNL3ygv0QcxhSBif6cifQee0GRpqtK
kQBH4wORAEJDyPLWo82TdVt4nMt5xghqV6j5+zX4S9Ttf5PYg2FKANKBfx4MQ1munr0Z/M2lHW6K
InFOHrSc09//lb9sPV70lLs46nga+ezB53+lDOs+MLDNify06Zy7EXff9FVj5mN16FKj/LoYZR5e
TghbNhd1XvbtC69tPIeUT82hEuJhTdefl7/vWMrvzIyEuiaymGcAmjwnJPm3QHtByIOniAfK+Hmy
se1ZcAj91FqTfOvmJgCiEI0NgIR9U3+uAJV/L5KYrnuRlqKKGlOO21kK5zc8xbIHoRl7uJwcSok8
6X1le8X9nLVzGiW5u76hgGe2b9dg8F7Z8woGrYS7+IOO8zLc8yoZzYPnUdx5myGvTlqBZajZRkE1
ruKtOa2dkAd/KLqNd1jedwjAg4c/+e3U17S0LbuhZOSEN7Lxy4F+dz6iOCVohxzswRseslxKlhj6
b9QCTkONg3RoPq/tPo13jlHrlxfgWjzvvnWL5p0Dnu/GXxe+D13msg2/lLUnSHfNunLC/Ng1hl89
DDDju1Nt5jOclt7CNrmxbATb0DGw3B9ojLrr49RNYrjYzL7oH9LW2n6Ua2MjWSPK9GuLS6KBGihi
hFEfFAGVx5nWGmoO5WAdiErXglY02J9m11/7QxWn2ydpDwBMxDYayxkHSbyddXMzfMxxXx04Ncp0
ZOHM7OO8GaBRapdi66G1fSfBSW1Cap6CkBFcexI492FuqDlSa+YwPJStI8NrUzrdcG0n+N0fEPpY
u7Nss+EWITkHirVPnbakeTG5xkUjbOOsLO1xhUA2UzQse+R2GhrzFIsQiBuBpjYokSBWujt20pOn
ej5AjXGclh5ADEY1vlzrHkRJXHvTj64OU/N1z7HoUY8U9eKDoS32Mn7eOR9tJ4ZHKDbwBQ+pMGsz
coquFK9p6qMGBFQmNb9scE3I50GNVI9rI2PrWvjQdm9rdDelf87nWTLUePHZeT+yest5IoZiOjfN
mar+Ya45G9BMQBOiusZW0umtw+ZzCPXRiiVKExX9sHtM1uUwH9slZtcN7oDlX5D5Q39W049pD1QY
4q/+ZMj8Ki8WwH3bZKTiZHLbw5oyQgTFl35CM9MPbNAogF1gq1FmybKo7pshPd8AiA+Hri8svKTA
pYTHzBJk152bSd5GEHPLda1n5CBdAStAOImPvzQ1gaIMoHnF7RJYpwAcAmIXNYJrENqWHCjsgGZa
DYcXteAqHS85Sg1+Cyw63DHaAr6rE2zFZ6pv3nqOk2KXnW1LUZj3nZWSddtWZl/33hYQoeawfs/4
x+c8dqz5QIpg2R/Yrt5wsyJtZV0PlbHVtEsAg/I4pLZ5zoHRT5+kU4FJCiacRTBpS+b+KLIlFheb
VXvV+US372PoQ76jaNwvGFcg6ZBFIB08CMpuA8QySerFjDZnptxcDzjD7ufYfDPn2RSfJ4mDGr5Z
okh8QPZ/sS861HDOBBLBNP/9KoXuMA6NB3sXQNqhaukOofubTdAmR2FYURGzsscqz236HUXtHL0J
MwvYmPAKDqaok/pQSDP4sCWUWwq6wC2VGYmOb0GhBPqPt8XoTqyt9Q29C/tylrsiRZbDoqi3tPuU
ZrnjnAMNaLdz4QzGD6OekpIy9brOd20C2gcKWpfMdwhHo3o/Z850UyC/2n0Qid+aF1sLKoiuZiIg
o27w0PMAfGIZZEc+GiJctmjzxwrQ3WdEoYJ7WWGATnfVmnx0bWp7RDomzAasmFz5LrA2YLaxHewH
GXjJ+pF2RNaxHHFcXK9bMKCPhFvdeuNnBbYR4TzXb2hUduLG3pzGRd/FgIRQzVaByhF91wZIdNMU
Zz21o+U8wIFzvJnghS/nhudLoLSQFsKor4riPUqANgZUvPuRqkgAEBSrY3znWEZ9jGeygbVaajvf
Qhq3YKWQje/PLDlgeZaYDjZwFrAyrCJdp4o4hq3hWlZOFV90y9YZF5sLQPly88u0vmpSv4OPYNsc
N2jCpW4OUk9geSVl1YHOHW0DAJfXANAJ3dpJb5zGGL4nplU1r+mtzMAfktx/1XlhsyEZ4Mjxxutb
77YJZqhLhUvlHIeLNHkMmgI0WykQrz+EdoV4l2iKAaMwaNwgnkVwLeOwC25N6fqbcWZ7QAebwzgV
AKgX8LA4PsplugYqhYFqOVANOPTT6nwtacfgdVSMwXqQnH7I8xYxOi9Z0IDlnxt4nGvY2/IATJ6f
mAMYu6w2c3dFqmr7pibfCLm6agxLAbX3iNn69Kiu1xjw5nvEeLr6psVYrbgD9pjm50kRGt0JtMO0
SxvWSV/Z9wXaxBtCLpyTdGClBe/ZHZw5DE9pN2QTAg2gNu3TUAL86RGImRFtOIYwG4KTaIfR+sBN
ATMOmzffu8aWsAG6TLcFsEGHkNH4AWlpkUO/n6Dny2axA7pIVnlZem6XRVD/hvXr6vd+dW95CTz6
AdYtnn9+u/s5diMVqKsFmaLxvoHWjy0s2/Z913DvHduZutil9CUei8aSzY9dtyXr2yHFoeEWJmls
PFS27B/8KQFJNLeWI6/q0hC3tIkK/JElrlO0RkuZPIaGkfwox61sb7Axw5nCXrohOdumpsiucsgq
/dfYnltIWcWS9h+6BlDIcQGsOT94rds/xD5AvY+jJeP3ElJCdlGgoNdTNKpGgKCA5PKTkxLy7wGf
C/GpQUNWngWbtZEaSu/1gFsAyPQRM5UzM7dAcYV5FdyDRAhsuMlNwvHVhAn42naws3urW4sPSKXR
nhRWz5kSxzEqPqJNqBtBeBrtg+kFKMlBzYW2Vk+AaOCGNuFXV2bT2yWfKi/qjTB4IPLtL76Zpdft
thOoi8Vbv9nNtL0KmwyJKiN2ukdk/LKNN+HW3mWx5zfXyZItxXd3qpPXWCxAFx7GImlu5lF6sK4n
LiQgFqnxBX9acr4x9wuyEH659XGuBi+PPMDw3WMvUvM284JlPVLY7+trq7Nh38huKI1TahdeeCqc
HAwaHNDylTQnuFGTyKhBTWn/bmrXmDJcESBL4Ts5BgctkvJAswOzay/Fyt0eTasv0KMoQ3OB8c9Z
cDTaLkXZK4xTC5cAs8lOhp8bASpXxkQVDuwc6BB/GoDlBbEsLvLMhWOWUIlA29AuRchZ76Tvirzi
6xaLnN8Yo9Mt8F3T/AcUHwsX1bWsv83AI/C19ML2KLjyAGUMqeURLwkTSszMBNTrd5/regX0SaHd
+rDVYCaOfrqlX3iqNcNtspGdUbIsZzzeQ1EPDVWyGPKc1yJn8p790AffcrcTzUfTbO3xktwxBAPa
xajOWFDUKKKfyt7NxCVw+RBquYdoznohC5HWn0mN6jswcKDeIECmPUl64YSPU5p76bUz5gHqNWIN
TYjoZRXH51swxbj5joUtcNgqyLND7sgqMb8Lu4GFnZSQBQ7ZUJjYHPlbfpOO0/zJ2GAInskZXC5C
43N5F5KufjGk3Y1nyCliEZauS2meqJ7nmMbGi3MKe2cJjs7qQv0U5K915FHCSCPfKjwg8+sw3meg
QKGvxOXIqeqBgOM/Lxv/0Bg7mptnV/wd+AjM7nzpwxswMQh8A9o2R2jXe5/ErOLyYoVXkZ9Llwrz
YSxL58MEpMo/bZ3rfIJ9bnzksnF3+n1cYGye8gw55o2cPvluBnPPFCGsyKCX1KyttRcU8ZOF28Rx
KzCCQ+F3w5nvwfI7VXWG8EIbOMs3ADslPIY6y8RZGBgY/w5ukaGQAonwUDvrhMRWXHAr07eyrGi1
wWVRAW79ryb7pKdPRJSfy3bonYMdFgsXVLL5WBBym9F9rsMbN/YR1gA+7syoYW50abJG2g288t5/
5cstby7WcAjkYfat4X1YNRJ2Oog5Hn6O7LyjU7Kb6llOW5SMtfV9qCsXbm1lgiaslwzCjo1D0boL
yG3m1WAY7keqfY57gUwk4hND6v8QNnTbg4UIgzxmYCwfQAWadhTkkv2xuY13M0LHX8420FPp5VpN
6w/o0Bw1vSMX/mzShvIcdIT9HjDHMp8QNhvBGImpL07Synv0Bvy8tK5E6IBP92Zr9m7lkBb+ZTkE
YEKH3O3tvafdOx6EISefosltgQosA0qF9InSlbPObIfDEtqiBNOGhjLnim+klEBckMk+erhndjuj
vyN30vQhsfL0PVUQVM2MRfB+LQD48007ObmnGFG5z04GbwjWt53759DVpo+oeZvOsZqn7Uu1ZFOI
n+puXL6uGTSbtkfxAiXLLXXOkcql+Od01dhf2Eh8FN/Qy0yqryZtjOLSE50pLtLWTbHiyzw7BrlB
Yn1WCXAr9xxNHoxN/oUH8jrHHOxnKeN/oZb9/1xLPQSE8HsBtIfPf5U/Q5f937Vs3/8joPnte5Bo
oWZR6vt3Ldsz/9hVsM2Ao5QizM8qd1V3u/C24/9B9c0TtLPBC++1mf80zW3nj71KSSVHULWk3e3+
k2L28zKXQWmPBr/nu0qrHJd4zu6Ni70GDXIsQrBe81acPVmHXxRxfze4guHwvGJccqS8Isso38Gg
fWu73Z8ADtTvULv7nw/tKHXhoXbcPKMaHrkCbd4lI20Js83THF0ptWOULWcQrF4UeMt944bXjkTg
RWtRHKXUt66BF0Dj9qJxMj6VizhiBP7PnIb+8zWdvYD6pF6bzlmfx8CCotp2H4sl/9zPo963dJT6
YAJz3N2W0ot8zj4Q87E4zaJ4yQnrNzvF2f/9k4k7U2/Mrs1OAThXHBO/vixXnIv0VlwpGzuN8NcJ
gZLI70ogTaP4AbOu+fPY+8cbcS+hP5l5yPt3zAuWHEyHcdxKYzmN1UuOgr9bFiU6fTIeJLFBfodj
bbyaBjO4dMsR5UG9hVHis09S6hjLiMpSOX6MQfl7jfNCC+E3M1cV/usZce+yYWgfgbODgKJSuu2l
1rR/Kjk+WfKiK6pis3sRNTxxQHTCDOm64bve4Ep4xhmQ6S6u+Z5W9S0rYPqU7YPe0Ep0sktoJu5n
VgJLNi6C09zHL9Tx9yj87z7SfwJ/l9Z8ugv3DKm3zUxEGeUjUKTpdo86WnfN8ftnq/qf7nNbidAU
BbPMAvYfgbe69E3jOpm/6S2LEp6A/MMNopeISMqukDj63CT/EmT9x5NWgnOa0lYkRSIQezPnyzJA
Pmq07Bc8EX+3xZXg9FZEt6ktoLbiuGA8youyHSK9JVECc6ODbMJfhxCA1h9llKvcnC+0ht476k93
ChmnNCnyi6g1vAAxJaP/QQ84e6s3unJxusKeeB4zuh2v792xu6OdorcmaovM9spxhcgBXdG0v21z
iKW0YX3Um7YSmWm+VmIZkzWaqSuciakJT7YDMkpvdCU4cUb3Wlh8S1QI7yFGKHqT7Ru9oZWoNKph
a511cSPZ2G9n4X6TcZCd9MZW4rJwYWMB9F4i2YprFyTklE8vWDr9JnQsJS7LzRuNQs5rNEqIH/GQ
3RVz+E1v2kpYrvRFJoDDblQhrUxLYaKkPn7WG1uJS/idVOUQteI8cfsjbYIfRrnprQkWO88Cs+/m
ugFQSSnGnL83Rv8ucT5pzdpUgrJ0F4uqEKvdWXAs6/HOTFDr0RtbuS4tZCObMKeW1UKQu0Y9fXwz
2nWil4ej8PxsTWiAGHbeIGg1O8HXQriPZRG+cGP+ZguqIJcOujbgTbQGbQ+BFzO1ruigBnpJoWoS
OOG67mC7vUTxOJ9bPVoyL7r//m7eSlQijBUYY9iskUMpyKE36cWp3u42lagsYrG1XdJyofkjfQUh
KcelLyEdfjdvJSyzpItRFMNvG++ADxUMNquUejeDShVIgjApgn2X5BXKPiFABXT8Rae1w/8ETjzJ
NuOgifuYnRgFCbT+ETUTxOMnrdCE9fB8g9P1LIO8ZaPAO72kXYXNkV4O4YVKZCZGTifeYoPnrjlF
XbWkR6d4yTD411/TU63ds1xUreHAAima4QPNZKqhpvmP8G7/zmWR13m+JkVLS9T1OVLqDqpP5Tsn
pLn0LjVYLs8Hh5xlUmXkUvPW5vWQpB+w1NDahpRrng+dWbA6U9Y5ckhmXxu9hD9cdFrHFUo5zwdv
HYem51CuURpXb8TivUbWRuuwwtHw+dALcj69n5T7PZ+XyDwH312h+SmV+xL8vzdgybZE/uxclTuS
rXDe6Fw8oESfzzoFH2ki/7hEvUDwYmlKxKI3zbGVqKTZ1hiWZEXqQG5RMVhIg9SlViEFEOrziZMJ
gnQMc3Kfzv+RLWB5CpAimoMrF+Y8TH6eUBKPHBuhCUrCn9tqfaW34kpcpjYCm63JiqcwH5zcikQv
tfJv8I/P1yREARikRMYW3Izvy0zH0dz0Ake1Vk9r0ftY5Kx4xk/mKfZtbI0M+VpvSZSonKwVOQ1e
DwDR1tc5BlHQF/M7vbGVsOyK0m5wPlsi18XwfaFlhRPgbOgFfaBEpo/EQBbEbPEhNbFrgvpwWo1K
PmjNXfUgh8NpOJAmt2jG2O9jYQ3hZ2we5ku90ZXwRPPQKoNeYLJVA/7zstf+oBc+vhKbg2ONdEAF
VWU0Q+UscWtzDL1qm+crsQkfqDW7jUWxG/dVtcpT2VUvvB32If5a/vHAtT/Lkw07Q8PXbFdMjBAA
m8zIHOYvc1meLClPeouuhKgLM71fkcOIljY9s0RyZgaW3l70lYsTzQH0Jg1mn9j4DIAjfjtTUdGb
thKhYL0Sv9nqNfLHxojcfFvo2hnf9QZXQjRHQ9jL626L8JB4l3Xzp7bRevgADH/+QQGG4OVmO5zj
c/GtGPzvvGWzg9asd5vXpxUg9FlFly3bEpll/bG24wcz/aI3shKY65YtZoi2azRmw0OfQVPfEr09
4imRWZidhJHJedUnCDMuYS9OK8xwvXkrkelsTrFmM5G5yfUxqZrHXdJDb2glMv20BdTYGGtUNeWF
W3mPeHLoHVaeGpGgH1EGwkKsHQwyrNibI1t73kpMgmwxYgFaJmpb+8qMzTfY0+qdJJ4Skuk2WKg/
mGskUNghab7yAM7orbYSkPgMBnNoNnzI0n/MEu/zVvuap5SnhKQnqbP50lsiJJPQ7/F8BAhS963W
xFUr8WTL3F0kwY5Es1wvgflqC//FMfuHNXBPqEEpO5CoLjsQF5A3RtvngDQmobfgQgnLrEYSAnDe
Gq21vMXFHrXE4bXekihBiWyOhJrH0FZlf5Du8hi4pal3BAolKjFKdHMgSXa02Dj84mt45wfje715
K2E57RASOJE8HuT6tWi2j4FRtHqhI5SohPUm0ZqnTh2u+X2dwE1defjozVsJS0Ty3MqO0an2x+Ks
iqeLxklfOKn23fCL9EQoYekFOUIt3kZ6khXOF4lCWdVhewFq2if0BbZwmmGkxKgNwtHoayqdvlN8
nO0RMcv4m9byqES0eLBzsDdsR5OHt7e4bzcv+KA3tBKhvtmjquWyPFgBvs6RnzbqUHNoJT4Tb5wQ
dqJaCPToPtmxkRhf6s1aic/MlWuPaMFe0ENrEMlN6ku1XllMpcN1g9/3aY44mkS+DXO4dbmsamN9
IVveI/EX23HXqHiaABXogQdg7TgRjXX4mC1df1tCUHphs/9udCVGF2SXLD/hwVl51tdkyJKDO3mf
9dZciVG3FNB59ky5KctXGN5h1NaFeueWigRaXIBzKPIse50TvazdcdXE3VVv4kpg9oOR4QVL886f
/FuQwoh5OVqNaahpz7+mU9ixl1asyVzEN+uEFGDX52+0pq1SfOfC2+YxTEloi8cqaD+XQ6hX8VBR
QNz3fQzvaqPb4yd37lolHzFc3F5Yk/0e+8UOV3FAtjtXptOw3INE2Q7/kGK5x6FpeN2nYZqetBbH
VjZ6NgMdngQ/QQTtdbMG760mONcbWtnnaeMgdd+nWzSs1mejM+6y1dYrq6g4prXBvWsIaMbG6Aof
JrP+Oq5S70hUUUyD6ZUYaFMVt9EpzazgzHZeKuz97osqi13Ba0N3j5s/6LP6UuBFutsF+h4m1FpL
7ihLPtYdApZrRoG5zh9T23i7rcE3vaGV6x//qsVy0ZOOHHgNl64DEtqQyaK3VxzlaBnR2Emagsp4
kfbfQym6Iwbneq17T4UxuXPRG3HI88pEARumYvUWGP4LQfqbi0KFMfX4Zq3Fuu9EGb7Cle88XjzN
ppWt3PtonFT16nEoQlFBmD31vs5eKY9a39NWbn47s/EPEUy8TFfMmRac05D10LspVCTTMIIgR25j
i+IMTUUMd8/bHrcuvZnvn+JJLy81wgGuAnulGuZdgRlTWiQ19TairWzzneNbT+jiRLO5XiRVGZXd
9KA3b2WPz2YGP8Tnc9pmgxrLeDXl2TutoVU8kIctgJRIsUabgVub8KB2bHaqV3y3lMx2yJ0Z9V1y
CpiE9zBh7zqheV6pcKAEP4oCfWuAB172xSJRsUzxSm9JlP0Nki4Aws+smzQ+X/iYBTrhekMrD08r
r5Dw9WeoPyto6HW8BuGgd4CrWg2eN+EmXFnsbXc7i/v8bsxCvZT2p3rFk7Cp4x4RqLXaIt/YdRkl
+th+oTlt5d7BdBlQpBQrdeXpWC7x464QprfYSkDGZQ+z2iKLiAHOXvgYElzi86d3CP7UUXy6Jqvh
Q6YKOQSFcd6s4UVrJJHWvFUkUNvUS9ilHIGzuzR30yztS4iBekeJCgZKN1gnLiDXaNw1jHscAw9V
VevFu6lcOzwgjBZ5fNL81rrFfOY6rjvNRVGCcknp9radQwLkQHcFP//DrzRfJyoWKMgcLxta9iCC
Z3eDxP8KQMPff0t7P6J/kYqrUCDHRBQOavkSCS9PELweiwGbcUuGVwid9I+TW2CZuy3BK8Naj95a
zLdWMG7vU9eer9FKt9832TauZ4gKuiPmXVVzO9tzf++YHm7HHTygS2rj6at1No1aC9iK9NLzWxJf
4X6xrH2pfee9a8fXoqku/n45fpPzqFAdO8Z8DaAbNgFW8Q7e5mWcYzSpM7b4qXDyJCLXtKmawimn
aAu/oEDzatj0noFCRemgulbhHlM30VpakVznkx1kWgsiVJROsWD0kFtLE/lVftO0DgVgT+tmh0L0
/DMaE+Y5Maom0Wx45cluJfq2/qx1tgoVpJP6A/sNjnEU+317dGNkK+DM6PFvfrKenuZpMp2TIR9Y
ldYsyzOM509mgPbC3++T/ff/NSJh/D1fFxsZbysu+ZoLAO7XiCFiQLUec9tHv70LtfqOqHQ8/yO9
H7c1yMUm2mZsAKM5HsI76oeoXv/9j/hdICk/IvTRBNhS2rEeNnKFmK4S3DX/fmjxy/VBXe351AF5
NO1gchoGRp+9g2Rb14e+DZCctCtW7e//yK/nL1TQUYyGX4XbBzLNDTrX01wiaC5WPbAhUrXPf0Id
wo1F9LSJ+hjNgwJ70LqQb7RmrgKP1m0Vlp0zc3M08MPGhilrP+kNraTL2zRbcmlxBttwIa7H/spo
G62yh1BRR6WRSAsuKQdvsfOO/S5008MCqlZv5spZE3cClaS+ccEZ+u5pppB9LA3bOdMbfd+pT072
ViYeYvdAup11fo9eOb43ll43HCrl87G3fKtwxoOUs5ndjYWI72EzXc3vqQTpmqDwUaG+GzU53rFT
KvtjsQjNwZUwdU1UbYeuElEK4R0Pqe22E7XWM0UESgaQ+O4y+QGLMnfb136qLn0ZPOp9SyU0W9dp
8zzYIEEZiJcXM9o9c49Rj9bofwEeYYjTyZ7RpZ1HxppdSXS89IZWghNLkc3PkBuDExq8Tz3vBqq1
3v5WYUdW7/uLi9AVxmhjj/px+D32yTT05q2EZgaZzQo65m2OyaU/+LcTBr56QytxucvF5fiueZHT
2QZG6iUmW2Vw0htcCUy3QCWmnBokR7YtuDCl/Ti7a6G5KEpk5igxg8rIGLxp3o2T9X6rJr2Mzlfi
cmrtrJkbMGTbLN9gE4QFpV6rQ/hKWCKgO5mOZJ+g1CtP64RqssA8QG+9lcB00YRApg3qFhTi7ej0
+Vu79jq9j6lijsSW5ImH8FtkJuZdUJlnaMbpfUpVFnXmchCi3bxooYp1OXTY6Ig+tfVOWRV3xMc0
JywlRLTE0ztK5O+bznurteC7Hv7TWy2dBK6Gns3Qs4/jID5ksvP17mNPicwgKJoFMRQvknVzba7t
ddH6muutxOW8BlnWZxgdjb6FWE6XvxoKtNv01kSJyyRfinGqWZN8M66lP/WHxjW1nrWsrLLepgCJ
PjJxM9jyk0npeq1xI9abuBKavkxKd9sFPNcFd2W/ukOi/EFvaCUwUaDzykROIjIwEojxYcl9Pfyy
UGFHqZHHHu5AkEGJzvP9QEFtSg/6JlTg0ZAURZ+6LImYu3fxaJ7bXflKa0lU2JHXjOvqOrOIYOfg
B2Acl6l5SXl438e/eB4KJSz90bTzeWJNghWcbpmZ76a0bD7oTVyJy3hXkyx8vmW3FFgLYBJ66JpB
b4MLJTIDy6imBT+9yGgDpCDDN7OmEIFQgUcm/Lu6LCcvKsf6PMvkgwwCvSRCKGFpSN80AFnvSgGN
Xx2QQQ5hm9bpld6KK4GZJOk4ZPsWX93hTGDSGxmJpcdPFEIJzcWw/L5embtrvLOHCrcqA8dOrYmr
gCML/LxE0ZaJx+7nJae6PJWhHoQehNXzs1AEgzmH+1YZsRt+I6XwkDpNGr3b3lXKwNxp+FwYCDRY
1nLnuMXtptc/QcP9+bytBTgGQeRFRjdebet8EQ+NXt6mYo761qx7B/G1yC3s28lOImBpmuuhBCbW
kJMM9toPGjz1he308qxbWr13yU8znCeP43qxB7vfUi8qsIOPx+xNvhaaS6KEZplU0vIHSX4vjHt0
11Z07JJe78ZU8UbWznuMK1IUFMbkedgnl2vX+ZorrgTmVPuLgSy/AIS1FHiUL/LLKo1QL7tSIUdp
3XGMu2i+NCiJHoXTl0giVrHeB1VBR01tLWmCviPygIi9xpQrEUOsxRetY0UFHsXj5M4jgAAUAxxU
IoO8Obhrr1c3UHFH8bqkSz8yeF7HXxffGg8lBpZ6E1euzsamTSUTnmx2ja/ebOYVrELx0qttH+UX
t74K3cFB26eNwoFYuk56i9lxAte3dJzpsHhTo5fJOc7z06tt3JbfAOE0j9O7tMUn2ey1Om9Che94
WV5yWeynQCesY9kl03HGsVov59+ly54+VWy7pnbdsCWLlPQwj9viOCJ0qJcBqAiepmJwNKJJ+jtx
JQfvzVL5WjA7oeJ38jLx0YZnWZzJc+8yM5vvJux89RZdRfCgdI0mbs6WdALxccJ4FuNTvXqtCuDJ
UINthgqVsKHbPZmlTbbY1JpFTxXB42NTlLDPvQjuLErjQz4eZm/TXHMlULu6mIYFSng0xqM4Nfg1
HtxgS/VOR1WHCD9C25cG5ZU0EzfkMRe4umkBsoQKaCxmacxOwcQRBoeqjJEAjX1Ls+OBx92zGJoX
9EHDhpqq57kH6W72LrYa6yWLKvbILbY4rxIS0TBxk1NsW5+LWrOP+LOz/STByBYvxV6eN3m84lWP
NBsOXHrJuQo+Sg0x/murhOXZMjk/zGl6rXVdqNCjYgkTI7aZNQY15Zmfyq9VgG+B3uBKgos9dTOJ
wmGnDNtlKEFiWm794+/H/s1NZCkprjDWsgTRjITSkqbvmq2Kb7id5BmmxHryJEL1+lhsnvtBxdr0
Ltx55EeHq7AbOr2sUQUiBeHiyaoyWfkxvstRfVu8QC+/UIFIaZvbjrExNJ410N6CL1k56QW/Kklk
+aDgpM+aiN68nSj0+XGT66UulnJ9mm6DTaRPV8LAqe5qXrbgTOSVnvyJUJFIKUIcKfqgIiqM4N1S
UQjBf1NP3wf3qeenVpX8F2fntqwnjm3pV+moe6IlxEGK2LsugP9f5/Pysp03hO20BUggQAgQT99j
VVR0bJPpcjdRFZXhymWMhQ5Tc445vhjOsih5nmrt9ZUJISLFXcYemyp7MZJoyqgN37cWkHy/SLWM
6GAMh4MP3y3SJaq4qSc8vOJTUU/shqvfKct+sUb3vkTwlZcSzqwR0DUAnmag+dpvaxdwk7FpAjn7
P+8E79fDv4lJ97IkD3RdGVr8KYtsmtuxC+Y8WvUxf5h4L0wyphmHJsSkXBnYFm5OFjiWx7+JdH81
QLtI10DzTdoRGyQ43N2zr76lTQK0YBL95vm/Gprw52mp0x5peYBjTqt0L0k/XBF6rDMDsvqfHx1F
ZdDK+T232IdjZobwquHid5jlX7337l46SloC/ynj09R3d8JslxXjT0dmC4g+P7831NJtvyZ477pr
wAodJoA9B34otRjtFVCDgdLRd8jlltCrndqOXAPkckwUhj6j3ZvTYQIrEx8TlI1rwF6fEy2OdXrC
J/nnZ5MwAq42As+mE/V9EsnL9JjPHCgBPz95AyiTTOR9U+cR6PHtHe/S3xHp/n6aRHuXopBKbqMI
aeK16tOsccPH1btjwf9fKGprMI7o1MeQzIt/gfv6lTD9saRltJc9xVHQDz7Ai4P2kpVj+xIYdXB+
79YlpRGcORbshmkHePwCkXMAF8FDJzQIpj9/TAZYnZzTJAIlFJ5TCQlOrrfboX082iuGaAXwUtlh
poAJ8zS3YJJU9MOhRc/5z++Nm3Nk4hHrEmKEZ0+IPTXotSn+88P/fhOP9pohpVrIESBYQZI4/FiG
VYZWuIsWjLX//PhfTHK+W5oQZ4OPMMIfNKkmD8uFbnru2aIOhYqwVPp5ZKZhmPtywhedgDwoZikg
2KrC9tDNH5ngn58OwHOnyPvQgMX5DHjiVUKOFSxAMto9urPLoEosIaX6Mmuq+FHOgh+cirtzU0gE
0PWC2/M86Oum028AUR2qlEd7zVCwQrKsBD6na0Wf1dvS52s6H1v8e7uiLpr1CNALjoglKIbJ3PiO
HfuUe8lQEhjc5gAiPQF90WXMNipvYv/90BzfI0U1ANTg1OO9Q6Hu5PAJcKqXY0/eHZoqIfPWvN/h
eD0VqYk3yByXY4L4aG9VRDgLUoo8xamnwV3bva1R/3rstXfLEnssAX2V4cki+dqM6fdlS78ee/Ru
Tc5UR8sIP9ITurxExtQEhsdBh7Jo71GkObgh0kTvsXj6jCrU2dbjsZa3aK8YcvOcVMaG2AjnjkDb
owAf67djy3KvGarEPK+Jw6jImORRNz10Ljm2ge9NiqawHmXoaXTakg3a8ml8sut0KDMU7QVDpKpG
xhnGu54an/Vgw3tm2mOn/V4yFHGnuql+P3nUMD6BzaRfuZ/Ko4/fLc1gBnuu7DEuTcvyWoV3rTiW
iAex4+fDYZylaym0D9hPvAEFFESDG75ANnjsfNjrhqwI4AQXkegEEtZ9BBCRqPixfXZvV0THaFOc
jSjJASKVgXv4rWL+7dDST3Zn5hYL1FNBjz61YXU/k4TccIAjD07F3Zk5D5QABYYXdwkI2AF/gff4
6dh772LaWJchGR2EzTNAPICAysFdNena/K776Bch1t6zKE48kJAlpF+pnd902AKIBX7EsbmyFw9t
CaTToClCeFfy08Dkfbkcc20DDHI3zVcZdNGA2nA/zOF14kqS06j1v1n+72fNX/Mq0V49NAWJmpZ+
hE4wrKJcND37LsPa1JmYqurYl92riCo3ws8JSBC00y88G9Ilm4P036il/09Lp2hvX0Qqv+GuCRUE
0UN0ZwJYEqNh5li3JzjCPw++4R42Iw7Dg/TZjVfsqxja7jdD/4sJudcRWZo0dW1RAR3ikedE8aux
MXNxaDXtlUQE9c9WaAS33ibFXJUN8JFg4R17+H6pgqbBK/Le4aBo3WeNrdFP5eRybHfcK4laa+d2
CAcQH1x9JrJ92bZjrUjRXkjUzzRYYKaDUmIJ6qGsW5OV/pi9arQXEqlWS4pNF4Ic4aec680WltcH
v+hfhEQrWeclBQcDJOFcjOIByNdjA/4XJRHoaBxEUaTLEi0zTMw/l+nYVNkridphUUoukIe0jRiy
DdhDANiCYwXQaO9e5GUyiJWn2FlApcsYqW+CyR3zu4j2YqJOq9RLSpJTB5/p+6iT7jQmcjy2+qPd
SUpD61i8UjwdQMCM1PO9GcbnQ+tzLyfaAMwDWhcKxbn163W6TTyr13o8FgNEu/zQEFesYe17iD5+
CxvxCTj2z4fee68lGlZwmYfhXZXsyy86qSxSZ9UxL6poLyXC3bMdNqORM5MbhLJp7cfbIFnFh2Pv
vgt0RR+0CqD1BO2NELOQKb6EKVB/bBXttUR9ArxbByAxSgjsAn6lJ/fbDtBfnEJ7D6Cy551G1QyX
UBeXd1s7feWsVMduRXslEUi1k6IOsShzQwDQuvthzbRdHBvxXaA7zFZO5aiQZHGiPjXJ0EC9IY4Z
u0R7EZEaVgV2MJ7etbYAxNYDfH+wPTv6i4ZoqozHf5B62uiUNZR9ZtV8SC0T7RVExjglEocLXT+R
GzWEX7hUx0Z8ryCiIAKJ+D2PSMvy8f3RSbycD33MvXxISNGRacBOPq2i4H1zJ6P+WPZzLx/SrEuC
GDDy0wbKdr4iFBKaDMe28b16yNjWDduAPptONY9lN9wtv7vH/SIy35v/SGkBhm42ROY1IyfQ6eKv
zgbI5mzVIl6Pjfr7pvA/5CzelCQA9xs153f7ActUViMPeuzZu+UZkKXtVVvhi1ZqetJqoxeQQ3W/
iW/fbz9/c2/ZK4i6dohZ2eFyrsu1ue1ALH6NxxkCSzRaBDoTOkxvNRCfP9Y+YQeTU3tl0dSWczPM
Eldr295u7zmYEiZnv9nj32uTf/c32h2rY8KAaKtxrKJ5mLy2Y9zCARciD5WFc5S6YljWOMi6cbMm
L0tAlLOFBfbYRNiLj4xvha15wGAWLNMcjNW3YYrZb77V+2z6m7/ZXn5EgIiO5xbfqg+Tj2C9qpzS
8pjzc7T3PmJu1JGQJTutdlHZlkZhoYVLjy3vvQAJhfWg9h6TOG7IQ9Rv4WXih+jYxrSXHsGcGVTx
Ca8++PFq7qH3LOmxg3evO1rXLuoC2rxXfJBgwnRdnqAX1r8xdPjF4ttLj4Cp4YDbW35a0djQnWpO
+QeiDEq+81SDyIkjkwzntNMedQ/X8vHY0bbXJRFrwBLnSOEIF8VghUSBuC1pZ8nBibq71xLUI8Hx
wCpIwI/Pup4uWUDVsf1wL03ahJ1IWur0xPo2fJ0j1zzU89g0x2bqXpzEaiJVUGMypUmVW8m3zPb0
YKlsr00K+ylcpMTA6GVpCl+x615WB7MJe6OkJAmE5h4Pp6IZziRov0ybP6YbivbqJNyxgnEO3je2
ipcXunuzzHTHwqG9JmmGrKSvPI6DUtgno9r2gSpCD2nwkGb++Wi275t7LTUopmRG7JnwP977cP7z
0fyL0ILsjubVUK8VEdD3VYP7Cg5RQzIE5gMrpl77l//8h/xi199bp1jVV4oEGB0VrG8IoKeMdvTY
BXevSyIWbUR+xrZMklHlbQ1hcqfjo7N9dxInpBVmtdg8k5jJzMBA8jyGbfObwf/7cWF7bdLK2jqZ
QLBC5LJ8DUt1C5P0Q/sX+4tUpoSBI4d9wmleaQ7z5Xsjo0OXfrY3Ckopas6GYUy2jSA5XMsQVkT2
WIsS20tlpsia1GjktvTGlozjZk79MVgv27vrmI2QljTQygSTfYWd4YNJg/o3MduvvuVuprSAxY+D
a9/TwypALyg/1aX7XcLiX4f1X+MmttfKbPU0NfUcQf3Qjry9dJIsaRaIKoguWm31Y0fK1mdGYAfN
eVWnHwIoSOeCxnBCyIZWVa5wEMG9/34AlM5LX4a/8zCg9F9B79+83V4GJwXfiJxR8kAPEi9vpU3s
lNW8CYPMTU6mWT22yXMtnapympjYXHaGraa/COfJzVvW+w1muBBGNZ7i/1vR1dFEtLqqXep/+LpL
RQb1tCqkFO5qNlPoz1UcqKnofQc1sgfh3sFl3cEtLl6CDh47rk6zMunbN7M1CT+JpV7botnmUuWh
68qv8ez7rqiVWj6spFfyDvLD1GUlH6oh9352z4uft/RHqNqyggFWo8brzrTLgwfVDx0zleLJLcy4
Nnm7xcnEb1TQVRIU223s3lB9TJcbvzTGtNlC46ncMj6O/QoOOgEPMF2nFq6R4D/x9Qyy9qagjzUU
AkKmy+kSlFZVX5gFCbCP1odeXHjPdZiPdizlB2Ach8fW4OL3sPFY60yxpKuvBYkact81I2W56JHN
vg1M1S6P8Th0K8sq2OLE2MCoEUiKasBa21wrzeZbN4q1/mPBx+6vpFeJo2giS8b6KWCA7NxW4ebg
ukQdSc2Ti5zsUbalkGlnoVtm+jQ60tkrRPSSZ+1quAXwR/vtDLgsmNtFPJbanqJKmviPqQuWIc3G
xoXaF5aklnMYniu7AHjgWiW+Lf1Q0h8ALYzDK0uhfLrtdbx0D0GUBuJmXALRPji+zfgAfFalywBt
nrs4R7u+395fEmW8Nk/R1VC9zo2LzYNsYt5EeTSAuNVn7UTNdAuUQMLfVDii8OSs2srqsiEYZfSI
1PLMq600fZZA5fUsXUyXh6ltkYRIu2pu8qVdOvunMEs5utM0dLD2Z+Ngb6B05hNDdB3zhKDdeZ1f
urJBXQEmTZq+6rJiYdEbyYvR9qQpgq2l+OpxRADp6yJT5WRbmg3lmXa6H9JwuJdzHcERUbbicxnx
Xl4DmTfipmdLOW74CwWNxt1viEye8PZ9cPoLg1GgBaPLaItJxfVHshljL5hog2tkJMcAadqqJSc/
9tEjHVp6NfGZDXnXmibMqG9dejZMKp6JCDTpjA8aiEwRxaXJ5lkjN61Bd/jc1t3iMy65pFkboF6l
LBkvOBgZZ1jIpZ/R+o2abT9uJu+qqdZFVC6jzyhv+4uxX9inZUx8nNm47xWEyjVfCqCOpbvo44j9
Gfl0/LAt1VeQ+sgzgDWqARi62coiTiNpLs3Qo1Izj5vMyByLV+ZjW3QiWdazheVJdb9KEZwDwB26
K0gM7edhoPK6dlX1JVQUb6YULAtzvSQLu5pEWZvnPgDFK68ofHWKTbeDyGjfivFp8Fw9aYNe+Wxc
Svq4lopXhW0I4UWieQN4W2uujNj6p7IPcGHzcVDOxdTZZ22H5NKngGwVK0uX8Ry0ne/P00j9ckIE
HasMdhvu+yg7Ru5IpUyVQYUyNDeydaijGTSJLVddo0w+loHuLtlWdvaEc9fbu4YOVx1fxu90k8Zc
tLIpbDBLib1mYFfK0OmtqyL8OKoWw5Q3qBU9VejI5xnyL+wxsULrayCYYugBZGPjM4tW/qIGqtxN
ZHu0A1WmX9TZua0Obo1unL0Ecma96TSIyRnv4cyUz5KFy2PIGvgcsmHT53b06wr4M/Hbh77j60WK
OsltHVVNV1CGJuM4QmLjVmyJJvmaeIOOSaPsrU6WpPsxLrpLzzJ26ZoJxccwC0xXr0+DqFAPkWxr
8b8RupZRBVScnugSl6rwbQf4rFpFvT2buFpYASdhdNcRN27PKOGmASgTolefnZjglg0o3syKuquW
uxIKXxS5+bTq0+JD5nNeww4qUy5R7qLWGnjbLGazzhi6vW8oq9h5bpvxTXjgDBc/8vFyUFD1Xo/e
+/Fxabu+RN0JQt/kqTe+cXc4j8r4zk7Cf/Cip/U52NB8fdHwAL4LuRoYyGjg1CQ/ZJpY9JALwkq0
BNZKXGsHg76rDga9SmWNHFhfuAlOWHfTXIsaZChKmhvMqOGu4nWN1vallajAgtZz8kNFl6fuHZT2
wOLGsNypnv4RpXCfQ0qvlXCZf/dO+cD7dKj0DZM8jQtYYZKyhvPGRIs64uQ0GfmjgfD8DUn7rUBD
CiZ6JcSQByn87HBFiNInjbrVx8Sa+ZvY9DpktHGpyEtRxld9zXrY8C/rXWSJe66biCe5GWEL2KuG
3dh5nrssWkx7g6yNzCe00uW01+Qqsp24Wc02kWLhCWCGHD/UfO5t1f8RoYf3UZm+WpssKvvEFJHB
vH+GSMxGlyPbSJetqSXVudFKNHmz6DkuhtAln2kpEmTXg2ndcqzqKMhM6Ab6hkXlymIVKhhupd4q
2Og1mzkrW9bRBaRWTZ9h6tkbHVmYopONNlcVA0M4D7iLhgz2e+mlqZptymFHMVaXXIn0DiC5wWWm
DvR6EVdNHV2zeqa9y8d19NOSjcRb9tCrKo3ypQOzqBBKyyc99MlQ9JbUrzIcrc5IubApt42ess6B
CJaNSaKW+6ARqctrK9SV6XTb3qxpuumLKVWBfQ5DurkckhyU/JhEGCK5r9mZ8z4wl3XTpMj+uKjN
4PXzZ0vnrjuPcdzYQsSSXqvVNPUFB8JmOJmF1IVOuM1ZNCOksio2H2cAjudssjgHMk/1Z81HcVOj
KzyDH+5jowawbGvWhNjt0Uajimql3J5DRB3ZisVYZsxTHNQz4c39qqs2q4laCHDg8+WkcI9IF5pm
zFCW4U8yxSjKh9XVn3wPcjBbY3a51jNHJqZPUPdmE84yFzVw+AxWaNOfJuLa+Lp0VSzzee2tu5u2
sZzzxEowlfqhCpIz6we0mEq0+YUuQyAjlytKunTI9dQ2KlvDbVXnnifTcM/myrl8mlomL82m4Cu8
1qJKr6cUMUk2DP3sfvhQxyKLNg2634xAfClsuXBdDIMMSV5TxA+wYF/J+JFXZWCLgfLSFUaC1YkX
Wu0rcmV9nW/wn75FYI++fRaX85+L4/CoMVFJ6nxRmE03STqIe2Rlt/IiiBFgXWhjY/8qxlHHmMvh
QvJOTr59HKqZferjPsQa8YFBlCLKYMg5bGhb1MZDUxfWwubtggVwIjizUkT0CjhILQrGiZTPEv1P
5L4V8ZZmCAnkZdvRIMQItOF0z0NcNIpqWUqR91rQjy4NVoX8W52o7jJwAG1mXY3YNRdx3bJ7DZVC
lavaovdmXq16mMMJpdAqgpFDlmyQ613GolL6Zqg4fUV+fk5z7JvdRRpS/tCsnkxFk/S1fd7ouDzj
vclXxksYIxoYH9RXZAMOJYNRLZ+/bbPn4QlAb+Tq1nZafNGktU3f0GCcjJcJvr5K8zGlQn517QQ4
6lajUpvJtROvMTdrA2PnKiGnAFzcOvfBRLqz7OCwW7hxcv4GPlNuzCPZhUOhHdzsQEjj5LaW3Toj
Ara6u2nhdfURbimcZAFCcZ/BcSPF9pn26xcRdiutIDRZlu7SztigL62eOnOyo0KHHN51FkDMN3EF
gSSO3pNjQ6AfsI+r9cU49BndbL7CfTVcvWqv1hXuusWYAttUlCvdeEGnMIryjSZDdFkvIcd+M4cV
XLunyU+XdEtwFVwahFVv+OYsvgFMvB2/9x2O0Is4ibbhiwrRYpSzhMr10ceVp09sDlx1glVQyYuu
Ie05iVL6yYR0uq8Yzv4ipIOLcWNoJ/RAMDQWFzoayq0QnXHusrdrwwoeNV1wJSoo7p4QjDKXg7VZ
jx94u/X9nYLjGyKuuVuR/qim8Uzw5Puu3BBktm3F9IcmjFt323RxKj4FOo7MpzlsSfJA12nhl55y
9jqzmPWYZ7p/MPMY15cjED9xgdCaqnyA5X93Wh1sw3M0QBDxnTHoC01W022B9M+74DZIk3K6jnqU
PvJND7rHiunNlg1NLKDiTSG7S68x6wXGHyY+wUNNyjJ4BBoK4UBTBlhB2dA3VaLRUoXvdGae+AXl
ExigZTSZHEHPQjS+RpNOMOnQO76az71xzfJNwIiy/Dapkm5/ihkz1/4IQyxU8o5r1COuqYInZe50
SFzmU7Oykx3eKXF1LZYbp+zYFHrF6ZWpUeKCK+up/hK1SfKp5FRUZ1gBTjwGMT7FCkClaJFn1+LM
9AUL8M8SHADllvWmjJbB+EcKyGXlczEzNfcF9oKqw0d1HLYoDS5OpggbixvMVPkQ1nyoQ4oTrH6t
KlitvM2BQghJBjWO7LErrHAKmXHhfpsVGs+RiEZ7YpsWCBsJ/N6TtIQgOOOz9tEnGjYsRaRhaJBH
la7lw0wXJr9jmx26YhGYS+fKDSm/4vHcA7gQi3UUn0U1hvbZVcgSPHcm7XVu46STuGlIB5awZtj8
Uuyj5SmmVNYCIq+JbXf4rEl9swF98hJ2Sd1c0JnNw0NgGQ2LGTtMc23MsLyAgQpoa9+5KnrqazUj
OkW+gHx3MYvoKSVoL7yEsGne8hEh9/xivSVzFm9tq6+9Xcr5orKUodS1hT+g7llIthi5fiFoJHjh
Tjq0hAS9HeFu6lhXaOOi/iZdlvp71/nS9pkN4S+GEN4ozEIKyqE6L5qkDf6WPJul7e/bnptLLEL3
qSK65BmbHb8Mk43/aEiKK2tCdBrnHgUTe2KqTvXdhK/SN5kaHDLVmZ9ao7OtWRi+hNviRwCw0fjm
t2jNCD5vsdgpmoswHsLHRExhd8NQsmOIfXC8ZVJ38QgRp3Yh7IctDj3ALwU7hwN8VU+iD5n6tlLZ
uRO8RW0EwmFFBdYWAmxoVzEzsyqVAw7eWMcPoQDh7jEGNMvkDKnoLt9wUdZFvU22utnWOrbY33TF
Mgim0She4w46XTGY0N9552STASy18Fsb+RF3qMCw2mYAyyYfY235n2wNyPSZUGvXhypFN94ZiV0Y
y4YmLvFXWLsYMDAo1Ko8AYv+CY8Y4tuZB3zCPkSpw5DDSQ6ewu3QqEuSLC2Y6Y6bhOXwr6BvlCD7
lK2wm3hRNEVmBlSXEjfNNTH8CucNWgojCKaukF03yUXrFBPI6cCGISfBMNaQC2Cbg9nLvOIakPQk
KobSQMvmWjmUNyPtNsDIaVqGOa54/HmpBpFmRCy8y3tu608JjNGuJlOOYS7Dln8oHYdieuhF9TrI
IfmoXKrinBJVf0EL2PbCQYpA0sQTuBD6/gK3n0hkc8XEI5JrAdpk+3lK8mBR3RX+JP/IPAtO2F3V
k5LNFCJiWpc2dyW3F7FcJ3LVNh5SarRu0TLvVQxwSTMDiHTeEAvIM1y1e4nDzoFCtZTYN6+DcTHV
i3xXAP/Rqx6xToiSTPQD/bmyemmhs0ethuKoQuKG4/5Ql8i43Ssx6VvrY3JqXAA/nxpjMpzGsVH8
Ge64ZMnTIMTWW+Lo6lyBOnpcFqNDhD9glgUUObVAj1m8Ip2Ub2vVwn0aaZIsrteTEuY+jFP/YQmV
u5SaE38zSdON3+xKSpwY7TTJ68DbFu2QhNdMzFmD3prHlTCmc6GGdsjQJRMEj2zw1d3EKk5yOfXp
1cbXoLyy3QojcKNKWX9oJSh6j8jkOX7bpCEXuaulfCJpCBJTzTb36ghTA6CDpfF3K27WV2xYhhtf
hpHLcYGC3VBc4jSdcC9Tjx1UqF9pq3VdqBThSWbiWrwwUEavURPv4Wfl5hGh5lyvb0jWdAijA3S8
4n7TmOkmGNMEFdpx8R8rFza31dZ2JtOibO772bQ/NE3ToUMygmLLKL3e2pt2xq3vZh65aDK3Ubfm
Xq247MedDuASFeObXfBGz7bK4KdTly9pLHt+EzRBfa17pZd8jNQaXIelcz1GM52+AyaoZBa7qUoz
ukV+uIjgNvXZ8XWdcwRz5UMdLuFtVIon5yqoSOF8x9cCe+d2Z1ndh7ca1e7v6KhPnzicCD57jhvG
dVdRXV6OVJP4gkSJdxfAvYxTNg1L/RyjT/EpmspqyMYy9Z/Rv5h+Crulu1YT606km8++QsIl7r4t
jDidRdYun1BIiDLIZBCyoWyP7dOQe4lL5gNDIhwMLQutwGlGDPVW0W29GnCAPqGZxgZXbbIiV6qT
cnlCo/B2Pds0rjNfCn0t+4tv/bZkkwfxbI3IUqQXk4DHRJ68p4Qr2siXUMvqE+WYXDWvO4iYothd
gCGJ/rwROsY+n1qFT9EAR3TvpQ7vE7n5LyWyfR/auLQPvhcTvRQdfRPEZ34Zf8Ryft20psgwT1Je
N/GmeuT+4uomHqrqCh8myHqbJFjxeml9MdlxaTMMf/yhDLZ1LhJE0GPuAl1DNIRE2w+2Ie7FamBI
RoPoKJ4Fbs4PtXD8IWBNa3H0eGkzimmLdWq9fmrIss7nrWeROlW1RwJ2JtHwGTgXEuL4Zgxp+jZ4
oiKYrigjExgv5dJ9i+LNf+d+7gkykT4ecC60/EcHS7Q/o3hu8FuTYVZ5ic23RPIDOXqkJKvwJZTI
VKPXbnGfh7Brw2zpGFwN9DhOZWFE2oxZKONyRYTo11u3rnWTx0jUv0IOw1ZY8gSdxM3ULn8gT9h3
5zkZ+HcsrPAySbb7LmDtvWioumPbOKss6Zl7GBIh77Bnp19VCyj5b+QXv6o67aSmMHiebB/X0Men
c3iFJlafMyaOGeKwvUuAJshvhKqDdARTPJgRc+kwOCTwZXufAFn39TA371VE2lw2M7YjGi7HmDds
3/89zFFtLODBp3V9nz89COL15oJDGnm2bwCnzPiqxFl6gukm5Zd1Qrbr0KIkekgAyfYd4JCtN8Kg
zHRaluSZlLehaD4dKcTDfu1nJYH3DfIt1Qb5VWSzTSaPQRIem4n71m9UmdD50WGuSFl+7Zf2Mx35
7xR+v5jl+95v16W6ZBWeHcvyo+Vb3qTHUHyMhz+PSG1rHTcryrZV0P0RtyhoyfmPY4O9kxAx7K8M
FgFwNuuAdIiXhKEa+v3Ys3fVZjYNlcDVEN3Zbfh9Q6VFDHQ9Vsned36jhoTOmOG9TzMNvgIWNxVU
6uiQGo3tO79xvVlbFqNTEzY4TdHgFv2GWtpwTJqwJ0awyCOLaN8noaPlLUW+omfb0YcnP08V0Hfd
0ioDVaaz94lv8rC3h3xkWLpblzCNRPY9QRdVNK1vyC+CpF59PDRT0vc19T90vXxCwSyg6KAqR88e
a1VF2bJJd2xD2fd/oz6aiK2q0G4foJ6zDMFV2lTHrJhYulub8UIIDLx6OHgxJGhRwICGAZfrY+Oy
W52zXMt0g48XNHjibR5QmEKW7uCzd6uzXWHRj3Q3dCZjeKlTd9IdPXb27BvA52QbypTjtZHQPS9d
84dQ5suhEdm3f4/w0Uzid4e9lLktX5jyl7W1W3Hs6btIhXsoDGQJn8fGCQtw+FhQ0Cl+c2K+P+Rv
BCj7/u8YyRx496IpRi8OsaNkJYCqI1mhv2A9isPIbTWqv2wTuv6bpfW/f+o2tf/8L/z6m+mROACk
affLf76aFv/9r/ff839/5uff8c+L7+b+S/vd7n/op9+D5/77zy2+TF9++gXQu5DLPqEi7J+/W9AQ
//V8+d28/+T/67/8X9//9ZRX33//7398M66b3p8ma9P949//6urP//5HIgSsJv4Pc2eyXDeSZdtf
Scu5ZwGOxoFBTgDchp1IkZQoaQJTQ6HvW8fXv3UVUZXSlUo01eiZ5SAyFCIIwOF+mr3XQYv+X99f
4+//4HQT//7n7TD2zfyPhzQrmvFj/Y//+s8/Xgzlx/rLL3/e88dh/Pc/Tdv9ly8N0zOlsm1GjbKP
Ls///SeO5yB6UMoEHnPyZdWIwNN//9O2/uV5vm14pmk6SsrTGx4a8sBvf6QMafieZ7vUAmjq/vO/
f++7v9bGX6+LZ/X3//9HPVV3DcnR8O9/ym8n/n/WkPIRXdg2P0/ajuW4xjkJ2pUxLf86296Iznyy
tbzs0/o1xfzPJdKpKHesK9NL9vycK1nEajeUzbOt9UPsNW+RmN6YlcjCfJDXs7jJtvQ+3uZ9MrY0
+paDU2Zvi4ZWZ9cyHdqN8yNJyrqbm8kPhya5mHz9oKmv+Ev9tvPcC0Ybf/Aa56r24ked5XVQuUIH
/mZFcLeGgCDxeS6SmhJEWwbOiBgiNx8q0WHeFMcZWBactt4Mxsb9imHndhqt61WqC89UjyjfHg3P
v43xvddeRgGxPE6eOPZr9b6q8k9149fhajVxkMo4Czn3nhlmRBdtcqdgXOwJuUKfUzRRHX1Kebmg
DwnnRn+ga8/fWYv3wjqVwPKqjZhb/Skx1webEkLQm84cOugcl3nO+VKbt95ipPxc79bm3w4OPZJC
jvdiEMfcHPZLpd4OfLYh6T4bair3oOiOPs3rYOgHK1js5SEpsi0Qm7z0dfxVLs19ScWRhKWMA9/n
2a6zZuw0Dd/Qa4y955MoGv1IBbRAvNCNYj7MefVaqpFyWVchl+ze8ncZEO6po3YVP7ax9qU3cL/g
MALPVq/SZq6YUL5Sy8y7Lqy87jkv+dV9QVUGFQ+z5OzUpBoIH6rseRPb0L3Nk+1pseKdNsQtKogr
ODhIfLbuXizGZ6ehJuutdJXZKZ2gHvp7c3IfDX96JZxHe9HPQ+vdZUn2vjYLkwpD/YxDEn+Lt8+Z
EYh2rXreIFxHhodwyFXZGJRlPoeypCbeDrl/XHP95OfWtc7XD86U8IkoGnTCR+cgvk7pQE9xe0hs
h7mGemjhEops5zDC1xZ1TLey9CInFtgfuvvOFEdzNp7mskMg4Fw4qnlLtvg63qYbLet7s/FoXDbV
23jTD9Ivk0iI7SEr3SZIGitCzliGpc7jYLN6P3TTeY5m6bybvZ5pinF8NAquk9rXvqS7Fw/1qQ/R
Pxcmb7iXVyItXs9+zCQSO1RWeox581PXP89ecTxpQ7y8ujGz0yuIvdcr3Ws6DP0OvjVMutkJqPwc
ZtUd3M68TkcGnk9TfGvl/hDyjb0X+Xjg16NUqL9KczjMUhyNvDwaraTnnr+PW+PDMrXoEuT1tJSv
KRCU4bKUJMiT/9gt9me0Hp9HHw3EWH371RbHe6wN8ZXQ61KV6qIVPBx7Ma9tP/2kDefRtMwrPVdJ
tC32ZWkUR99q7we6fkYnjk5eHbXHqhB2+ikV7b0h1w/ILL/OtbhdOuvSkPIq19uHvHEvCkd/WOrq
eW3l1eJ0L6HxvrkqftobHUd6tuSEUD85bGjb0jFftzeM7zOiuGvfMbCWVlmdR1WbfF7Wmkqmixy4
Rhw5vANDG9ELfuGQ/+YpOf8tmGPLdFVT0bQ5jwsrnypo1/cGv0XVonKIqU8VzrGbxS6R5bVfNg95
W32ozOSq1fFl01uvZZJ9HZk9/+3Q+/sM/uH0+J9z/fzsv8k+983QfB3PT/YfgoH/9b/6//D8N0/W
pv/97L/oP/4QLnz7z/862l3rX5ZF+1P5LBGPJi5BxF9Hu23/i5NUGQY6eUO5397Z30e75f9LeRy2
vmQg6emvY0H4+2iXzr8MQjfp27bx11/7k6P9x+AQVJniOJeEHZLZzf5P1ax6y5XOOymB001tTN1V
ZldpPpjxcUUG6X9wmqZVR4mMwhAvJAKn/O27Ffvt0hzJtglP1lL+ueGn7rYsK1BznDAWiD/rXD8u
9jyAl6W7+sK1zm/T9V0bFAFnBIGcdB3J7/JdwjeTsTtF6mpUGtWyHwbrS7b0634rE/cJpGj7Kk3y
5YWizy+vySgCablSWpTQf7wmWuyVWFtpWv3aCpS1ds9iTJMn0RbiVdG1927vvQTBOf3M75/p6T6l
gm+JqsGCq8da+/4+aRIoY7B9HdkYkIoACal1W2gkCIGo1/KBk7B5/d06/0Vs+Ksr2tI3fSUxF5rn
xPdFD1tfYteOHFCEV5aBWtNVm9wbnbW8NcQwHf74eggxiGsBElC0PQeJDSW+us3sdNRbyVVKHdub
0/QV4InswjLk8oJb7BfvkA3VNAxJAMzMJoLv758nFH7YLSuqAKTiSdis+tYU5U1WTSJwa+doeekf
uYGUxQv0WaOnFMD3ucmzDFxr+iClLnSUSffNMOf+JdX86oVn+GPJ8K+LuLTMyA9M0/fPCaZSrL7t
Dr2ONtyBSYTWXE/B1ngvodd/fnqKNaEMHpwJmPbchnSSghquZeooYTbseHD7as5uLbeRiC2Er/xd
mzeoLbec1qHzQkp9fm22VeSTnMbsno4FJfDHN4cfqaq7tEc9PmuBMLcd35jpbOzjwezQG9XbJcN8
9Z9BeJV1uipnMHuza57W6Nl6YUJwrNIk3aJsrdGE2W7s9iEqrmTb//4zOH+Fip2MvVtJ12SteO7Z
OoFL1TepcrZoVAgNl5R0DPlP90elN27ntF86tEMt6Vqs/rMtTHliKYWTGlHlmfpDQThIuJukpvuH
nxnXAZfPvUi+6NOFfnxZc+e2Sd6gkHJQGn+x2VN3hmNWIHyq6armJAlzRA0vceq/nTDf75aKXpsj
DQQpHMuGe06w86a4TGB40qyThxYZkFcQEK8HV1rHQTjHJfcBe08HGs5/eBwxu8vj/eF7gDJ9+kZ+
vF970oMQxaCjTlnJ9VJYSTR6DexCr56p09oNVKRRm+Pd7xfN+Ymr6J2avmnZRBWeC23+x8uqGl2W
ZLeLYnQNDC9DHYxfJI91t4Zl3Yjsj7yZLB+uh5lK2gqnjcFW8+P1qgZpTxcLI0I+aaKbbZpj7Bcv
dYR+uiuqG9JTKNoMdIrGOfhpqVNvnRJmCWtncS7XspjeVp727xakJvd/+AC5lMWSYWOhycoX/uMN
id5uCPRTL2KKwrDbcAklgUqXrA+ykZPihVXy0zfO1YgKDYsKoyHNcyLfZCN7y8g4okEZxUU/eqSG
6dq/UDT91eNzJY+NbRK35TkPsc3ABovNUxFDLNTn2miaz3Y+1MzblkK8sCn/+lo0efjcKKedo0bG
lWlCTumqaDbictctQ3bjuDK73OZVv7DWf/nwSMioW3kmcTQB9Pcnd6IKTG4bD08mecs4BxuVlKr+
rDfBCj+9Ir4nk7DrVIk7iyvl4NAuR2QTVWpuHue6zS9xntQvvKLzGOv8Kmf34lZWN1gOy47Os7hK
UADf0UVLoy1NMHeItHzz+2V+nkz+fVuKffaUYzjnzdxe2PHM1qWi3h2XN22bZw8LNYqrItPF3swZ
SsSfyr2Hyemyt8QUFfNEBQP3W5QXDm6UuXihefXTcX560IRgkmrmqRJ6dt6lRauUxlgQQaes9sI0
++uqMdV+4PMPe2P6Yiy9fPv7x3D6mn84Hk7XdEySIo4lmxDwxyU04Uds1spUuJWkFRiLsx38UlQH
mhfiLUW6+wQ/0g3McHX8/YV/+ZkwaJO4nLIuZ8WPF077WCtROSqyutk6YgHZdhmWUEZ7GeqFJOW0
Bf98j/+51NkW7aGfy5aNe5zSZb1OU/NeTihWkLe2gWlVR28wtocuExITXNO88FJ/+Y06aI5IdV0k
M2cXb/zBQnDGS+3zJTss1HAPevBfapD/+mn+z1XOeeBdot10mZWKNmter+wpzYPa99rQae0/g9X9
vR2ctmx2BN8jP/nxxZXbItDiCl6c9OcD4uLmg2qml3KEX65LFiZHqk9ke54j4ONNHIYbsi4R9V76
1qYu53hJnlZf2R8b06kvSeWdg9fBevn9wvz1lT2HY8llUzrXHKRMY18qyZXLBdtgkHaNeXSNTOyd
iSG8a2f3ketm235B4fP595f+1Voh2iU+5JMAoHLWPtwyoxUMiOHSVqYeNuyhlwy6S17Y+X61Vr6/
ytk2o9WwGNawqUi0Zr6PGQcSdubQ76lpT38EaflrrXx/qbOjY6z8SnkpX17N6PKLvMvj/TBO9gsx
xK+ODkXxgSIEPnfvvAmoaqAwreSGdFf7kcmIk3BAFhGZas7yYPOa4YUl8ssn+N0Fz2JMw+oNZ8yk
ijq3LD/XjiyjIqbFMyyT9ULW8KslQeXKowiAz9f65rz/rqiDINaeVqDTEaMhrM+qn/VFv6zjCznQ
r26IQoqiEMcpb5/LELrBTrvE4ZsubH8NyXTjK9kygq7h7e1+v8Z/eSlpmT4TeQj4zpl6fWokKQ1n
L+pqDw18JZovakJLP2HMfP37S/3y2VG1MclUFYndWWZX2vnWkw+oaESyHxpt1+4q4RQvLIZfX4WW
oUFT0yKI/XE/9PzCRUKIwduNW2dvIna+1s0yXfxf7uU/VzkLj3QxkMII3pDuc3Z5tNMohZvq/3QV
T5Gz0a2lp/rjvXSxZ2TrzN7XdJjABr3iDi/yPxvM9teu4Bvkhh5VQ2wVZydIMcebvVXcC0myHfgy
qdjbrZcKM79YaNRbOXXpOTuuey6YGKQzYbJpzcjPcx/Z6IpQmZGNTr9HnZ/4L3ynP1+Nr4KgnyXw
rWBxttY2xy6mInbMqGsd3EZp77VNVFWuVV4bjTPUL4Q0Py86x/YpwENaN+l8nyc0psw8ptukMhJ9
Ze4JpXrYy571wsb6i5tCx3MKR00eISfxj8th8Cbp45iSEc6FUkPtbi308wjl8qADFlzs/nSNu1TJ
KVFQR3PYIc6eIcBnQopCmlGTGc4Xalu0+Riyhafw99f59nv/GBC60Gsox0saWpSwzmLPlj6rbhEk
RDgHi+UTyEYXoJiphKEvCrjNugu8wbYKVADKVgdjtpY+nCvZV0EuY3IJcgH+5J56t2QQpQePbO/D
ffKDJkYUH/JnZl0BRVCp3MUDcnlU+2ZvHX5/Hz+/HldhzVQEChx8P+XOCc6HZuzxTimm1am9Us6c
hIy26LL9WtTN/e+vdn7KeiaZAvVUFBows+n1/LgYeGMbeQ+WitqhbBUslcBd36VNGZlis0uGOVn2
Szqq8zvkmr70EGZYJpIR/7x4NQ1IWBD2+5E/bL531S6WZVJFskQeFVONMfv3t3j+VaF/sBitYbkW
hRzKR2dbueNna+cXS0wtJ1UUIgzXft+76Kt/f5mfn6RnmIQrLD6fitw5wk54CCiaMY0jUaouhyjR
qmddQeJAed5+cIrJXP7wjAK+h0yG/3HGnyQ+Zx8yReCFMrFE4j4uPebMOr9ol+ElVtapocYi+P7L
Ip3jx9sm16PUaZ0T6DAIDDUNoGa3yLIuPpaGK7qjogvf32dyG5Z90hkr2gcd41rLcU3jOSluS8T7
t8lsrVMgMETjutR+LaKkSccHLFfxR1x1iGt6MVYBu2HzbiuSKz8xH2tG0ByRG+F+s3PMAqxKP35l
VkTmrgsEh0C3VMFI5eVtCqF112Zb/iA9Y7gX0u/qYDPTPrnKDeyotM2LPlqJrdKjnlZ6dIVp6le1
AsIZjG5WPTrjtBws+AAXjBmgjJph2X1ikFZ/KONOvxKye26lwH+Gmc7AppCaX6q8g9tmDvkHU/vD
VTuo8m4RJseqaPr00ZoyRvFamJVifpOgx38X2Y7+BKgmAaZv6/FhpamNuGTWtYzw2DBLc+4EqIxm
sfMs0vjg2gODQt1kZ2wVapN2myGEll67UK6ztyNmNe8KpUtVBYgpyxBwlAw6xvS+qoYm3ykHZ7OY
h1YGuu8MKyD70Tc4CZu9tm383bhTK6xCNvisnT2UQMRFPNzopLJA6Ba18V7F8/o2t6mIFJiAw4Jx
scHS5v60F2lqPdtylnO4CoHnP50yGAgNB+OcyPGYp8S7b7FICcgUpnN6UnWSoLDJF6x48Jy2KsQq
lXr72K1yJDIYe9UTdqsF47vfGW8XWBTvlnRx6qARpl9FLVNOPpZ53fHyhjr5Wo5mfTXwiqdHYZYN
3Nze8byGJldDdzEJgBy4Js63qV2eq02l5t2Q8Bcjq5furdKmH1/yYyGcDVthUzBYXdnuaV3RGcuX
sTRvOmuS806XfXuMkUr3u64cW2AgTaIDWcWme5UYVT5fmk06t7cdm45zUJWTGV/mqcrafe136qmw
UnHZy3HLdpOXVE9yze/NVDeRRm/8TmqpqmAQC5QqcD2ttUtGtlukTY3/GXJ0cafbadvPU5maIUrL
4mYREgMLVhbwR0aJtrAHlafYzVpGmlL07DAs1xjO1rBeqmYNRxxLyVHm7uIMSQBD22nmfabMtAm6
wtbtBczTtNrXmV++SuAhQNLBUrqES4cJdRy4WLi4TYaECvFPiWtfQndtOHf1TY5z1qruG9IYai2M
9y7WN9a0mnxHS9sMYV6e7H1VhWXungNyyvcADRgMqBhCkt+7uGn5shfP8ZIsSuxybm79LhfVKzQm
IptCHofECOUkwxRto9c6EGRUYQdT3Q9vu8XrvFAxwif5UBtFbR1VUhdq7+aJEJeNNw63wtW+iEz2
pQGWQ6KNlG5nW8VhBqVAohUatjnywdJ5TBYaZ36wjHW8VwjC1M71Ei1AJ9g+n1rRYQjMPDAnNt/q
FC1GnTf7WnvtnTfzJe3TtdzuEn/DGhG7c02LadWkWhaTp79UMXo2+Cqun+K1jy1zX6XjSte3w0Yc
tKjo6h0GtKWNPENIb5fCrnorEoFeS1i+BvcJiAN6V7mmt1mb1yfoWN1+tAtD3jprvGTRhKBIR405
2G7QKzryeNMy/PkL4wXxkbvrVetr/13Sc/oBqpJABTbEYhnxDHyIIK/zxY9UH2+flrwwsL3W3vx+
3piUfbBzk/6KaIbkozukix1VTYJdfUuROGCiz+DhpWaRPrm96IwAH+MidnT3GeCtoQ8dFkcJGFiZ
YdnBafR5FfSb0Y3oAzt9pccNAgne9hZkh8KWvmsBJbphm+B+WBHHemseZe6aqwsAIot7w9lOjZY1
UJmX2LAG74jocCgjfxTTgmtHrUtk26t8SpPOzw6jlcHRX9FjusFWz/qrgUQivZi9tlj3c5q4136R
nRhYTmvIneWt5p3sWp2FJgRmoDq4Fb9OZuG/Imqy7GOaTc571x0349Ia+41W15r7+dFuhxngWFOz
hTTg7Z7bJZu3HUDk9r1UxJ4h8k+8sXHdZt4eNsf4tPmjl7HhYcg7jpwar4s2k5wNzYaosd9KAIlO
rPwYqkHsXce0bL4I2LtuUJnLYgd5NyKQxDyctQez0RZG10m5n1lfYxJ5HMFglDaTO2gtPfdgD/LB
DprRLvMDIyit12mT586eQdqVEXZLs35hODLbj+dqJmBNperHvW3XaR7VybooTNDKRo44ZL4ODXlC
MAN+IBQdWAgfgNrjSz5Be5fQUqs17nCLi/dGb1sfljKjADxXlfUut6vC4YkORXEwaSsfB0f1VmB2
62kxVQskQIR4/rXp5Am+cFjfz52w1yKAydKowO9tB0UnkzOHPfxVV6KYzaZb7OZuF6hGUMagaDc0
O1vbpYf10Fo9HIHJivBU6OLNmG2lEfWVhc1eWUs37R17WT9Bi5+qV65MpzfxVmTT3i/SBaTSVlwX
Ywkpzc5a1scIre1ZTGyLYYvb23/duMuWA5bCLYjPekCRCHhkwdvOLAsvaAxMtuEsOl6gX/nAq/Rc
KHFodFzNOwuoQn3QzZY1+4mH7WCp1tziYia4HfO1NLaTltb97HirZV11qlF5AMwDOFNteZt/mRrA
qsNiKTHT83VlGU50MXnBVrDFhuVspQObQIILBy5a8yqFjQhKi+KCT/SQJT6JBLLSY6+RzDZ9U5mh
8pd+eidjNnkY1YUJ/ndYHPkR+3hu7jZbDsWrpt5o0wdNmraYmOt5qaM0Ka3u9dbhK5121gAu6ZOS
WdZ8GVfhxlQeVTaVB85AzxreMETdqrcPdWYssRHNumlo9w/Ltsh4Pzsj/uNdjEsZO3MvcJhFbgGB
pw+GqerrIwwjOwflUFqW+7Vxhcs3P+JQzb5k4FaKd8qsZWkEK456E32unFVQxeuSB6vqm3oPi0vr
fVlnPbC5sRimIEuqsb2NZZlf4sRO3NMOn58UqXb5zHY9JjvV9YCd2jTdAPlBRsRB73eNDPpsSZ+H
PIlLSDVr92BUqJj2+FWdQ02jodyn9DdhCUz8G2S1iml4dHU4U2deamCx7yVh3RIH3fQ2k1X2ukr6
97DMmJ3hpa04WN04LweBH72JvJ6YNABYXXi7uFqX1yArbPdqXQrxbjY5JPd2oswmKrca3gkept70
94BN1p52UjI+NFaVTzvkYrkGnelN877c8uTSSDqzvsBPgd6z7+d0iDgyWu+pbAQy3bZR2ccZFeAW
msXI4bf58+bvC16EFS441/tw2bT3sMK46RAh504bptNaxPtkTac0tGTsTYGV1SbcHTn790mnu1eS
+SbOlcjEfIVexl0DWo7pe6ZtWe/zvG7Sx7ytC1zh6ZbfpuvArtVDPYDBtixToHyP4SUgpHMiRqo0
71W5ygqbltWD7TXNJud5e3a9N+zeu6v1UH7Fza4VcKsBPsusNkT1rYXDPLJztd4zTr3+xK4oH0Eg
McbJkXGfnKzjuQrQW7j0Wzd3Cet6TL+e9BX2oSrk9EWLoYH/k3pUN+NWt0edj228QwFXfvUbjn0g
Lr2RB30xznerXXho9xszfs6lC0JyaV0i905vxfPqcZrtmrTrr5lqqmss1pKDmdkjAylcbIIkrVOi
wnmwVLtHvE2wXVAuAgGZW6jbkRGDXCbjWSCX6ZhIUrX5EgADGFgztWbg1VB/Nu3EDvNEf1VWU1yO
4Kdvt3bZXk9yuqt6o4hKY2pvPFpnhDZDzwgRDp1muEv5zh/bZc2+xpkjp4vUnerIU1O3d6u079mL
PLMGkbQNB03Zf08vRexz/HkExt1WfZrKuXti3vbDSv6TBstIUBQ4U+apoFtN6zDPYF9yAwOS0Wed
F6Su1KfylmtEhOGkMHPmRmaax/fVAqeBMxU9txeLiy2H0rjo1Xy0jWS93gpM8T2EqBsvVd0enqr/
FmhMfOUbDTJ6Va86mIxFPLYYxN9XdlE/LO0k9pns7cdeLvPr2augacV+9qFOK4o/zoY/MlhzktbT
6+qjdvO2y5Sw/pDFFYgnVs8T7ovl4UTRCmO5za9spyrDGswHOQrUZNepHre1PppTWyFRGbdrObtz
uPR80UG66S2cGZETEvFAeoBg+pR1ZXY0QeG92zg9dmIsfDTkEBlwqXs3rqBCwpqUsRMICDphU+gH
uAJdmHaTfbloyCAphesATMf1uJVXqrYPo9LwDu0Yuhx4P45BKny+W05BsZiQooZMPhlk1kfVrAWE
gVW+35i8SeGvzN/WdbHOgZsY6hZ22bzvV+9q1XH9Rgu35ncvgFAAMcB35V8KmjBf9Tx0F8ucvfMr
O31lGaIKW9sYwjYrYaaUjnhKDau71nBdHj3HHu/hb2l3Dy6oJFFdpHG0Sz0yDSrHVD9be6tQ72HE
4avQgEeU1zz1E9XcrazznWQaZaBnsKzknpmm22r477MO0/DeXjGzpIxTCWxAysctyZNIL012gUTP
vSqHavvqQVk7Fl1JJF3ILPLJnrfF+OC2rrgv/SI+ymQUV3mWZscMYmkTwOTKQxwqd83oDHd2aWaP
WebiLJmn4iZdV3FBOWKFBtqyh836eUKgsefcMQMnd6d3lKGqXTsVIw6OofgcF8l22dBtvC6d5mNN
3EVCYTHtvrXtaJh1dgVqMvsokqp5ROgrL2vRD7suptAQaNflGXsGyNW2m/c5pyeQWFtgTnAoNu1z
cvlg4JO5QHz1emNy3JU9I3QNbbfug22rWcB1scjTiBk3ainhXxp1LS5b17ycyyW+sN2mgDjlvLVj
S9xtHp7jeoBY5BipwXqEafXkpq16pVx5n9Sueq5ymzPBTaw7VcRfgXs/TdzDR7KOpg8rp2w+rKWf
wtTwGMTnFPnwIJk7dVluWX+0jOWurCe4KjWbaaC7OEdf7Fp3qDAIuexxeZ/NTBtcNxLfdYq/sQ9I
QDiPLDMNqxbtM1zCBA9TYVfxO9PSRUruRHks1NPQYo2Ro+sHMMK2Ywl6uGQ0GlOqIDf2a3/ojWFe
Q2K36T6tGzciBzXv56Qx1h2/vtOHMDTKJgLUWugAPJgQAeH7wBRkh4gVJ4u8cgFyw/lb7BORr4Im
JhJXfkKDXe1T2x/ifWHjwwq3yQWHyNijKaAqhGnJ6xLMrh1vKw9btog6tMpurPjgW++zyRYLUyJx
nYP2QSkfSoBBaLNgWZNUDoXBBjLVmM0zGwRxuKQUeVJfVH6QsYa6oMBsZO/tKqU+7PSkR0FV9nkb
ZvibzYsCsOwUbg4PLxB6FZzA6ewlQWGkcxO5banuBFZlL+w2oZyA0bUay4zUaZjnbiyDUiTQrkRi
NgEtCTcj95PjGHiGs9w0dqd0mJuV/6VvxPDJHcfxrpyrZQhiYSdJNLNrf65FBnKPM62y4OX6TFDb
UNcl+KyUHHC2NfabuhVsbagosyJahAcZMyOubG8mqic6ZIpp0e5n0iE/gi3S5bscIPlDPTcwB8F3
QE7n1B3TyC6U/EBNC4BdVvUKpNUywl6Cn+ZQB1tqaOWOmXjO61Hb8c04mHka1PSaYkCQ+fLKdxgD
zp6eTNSZ3K59o0ZNubjehvjJdooVpk2vsySyCcG+MvjUycOmmtuPTTF38PuwSKLsXmKpboR1ypW1
GkEb1E3coB+2mSAXSM5oSDqE/VOk4657384e91BpiqX+TMEISkrB05NJa6eB1wAOCuXath2cycK7
mevSu9+62e/3VR4XLkUdGL2RWknBI2Vnwrjo5i3Z0Bn0yz5fCxoUGl9cvjenmS0yqxHyR2g8oEX6
tef2l7LsjerQGHjzdOy8B34m051TJoxyZB6lN6JALvUJoN7P25Eoexx3Jfv2W7ez4megUacLuF19
D7R2SK8lwVwekcCaklJP6X1p6UjOu0QB8gy3JI3vm3j2VCik3DZqfYh0diKzYvDXpFpvyjmmgM0C
zEn5vMRNdwi8cP8K6sMgppITrM0ebaC+ttRWsfdif77Zmp5kzGcCOlG7V+EizIxarJwZXuuFsLnh
lQJomeRj44kJBm5eFCN25UoOFya1tptaJ+30AFnbbg8C7M4pE+nQv+5qiPvpHt7Q0lIYwR4Y+Y7B
AWJYs+OAMINXGwLKgS9oxYu4gsbXfMnp28Cr2vDMBWaf10akUYW86oo6/2iuPgC0Lkv1LcRHNsDJ
NaY0iLe67nax7YyvplTVWQQhEbAqHCvzcZ4gTh/GSc92hJIPWnjZosmFWRmnsCh70rHLrjZ58VGX
Lu3oBmYMYInxcO1qvxlp/BSv+25gdFmOnse1w1SW5Ub4VtL89awl/trpkqRn8yvGAsdVa7hBUrUw
kahjT/qNx4gh+IfsdZRpXVWQ39Cwvmum0iAg7soVYJovly4ak8ledkC7y/im044CJO5keBhTuGDD
Aab/gFwd8bxEkNUOy9QRAmwjlCTM482dGtlHA3t2Ni+stqpo73Rh9uaNoesK+Po8NmQjVT8ZlMQt
aM4ucmvSUOgEMcFvUqmLdfbxFFKRGMWTpio4R9NCdLh3GsRndRBjEzLerrlIHWe/rvQBrnyt8vWS
+uU83g1Dm+kdW76cH5zBI5/aTdISvMmqynL30GQQLR5zSJUVK0csy+tYW0bytW9gGF2maMHaS2/F
3LZnY+l6BmfPEkEa9Ej/U5NaLVN7atwsUxWamS2cg0NDqL4YiHIh8demy8hKvryse5VR6muqwG/T
/8femSy5bbRr+lY6et1wYB62ADgXWbNK0gYhlSTMUyIT09Wfh7L7WKpjWXE6oiN60cvftn6KJJj5
fe84Gm2k49s1sZx2amr1SK5ttxgRYRvuNznY82fyLSFTSMqunCUOABR0sVXkK5Sk6bVUPr8D6dIn
jrKanOouaoKE7KSQJVADIq8GY3Cfg7m05tt10LzgIa9MkB8jzwni3yub8hs4YboT1YFJygiO9lRo
RHQGdTV9T1Ql9LI3Cp9hu9BWp7xoC3OU2FgsCBplC5Ux3LQmUFGUar3G7uhMI1mba7DMLoNeA8sU
AloP8xB6DRbUXZe13rLRPaFdczkTjXheAuq6JIiZAdP6Xd3Pk9p5/Twybmvc5byKmWdaGWLh0eZn
BMdF1sd6Uctai8QStNNuSJw2uKsLuSynpKXZ5OSy3edhqkabfEsYghxin6YmjM0ANuWeIDnZPcBK
JebWaUpnvFSu2ULA07LQ+ceSoFVgGjU0fnPbydbrPzUGJNfjQutg7XDfzVrX/UkH/18wJd52X5tH
Kb5+ledP3Vv74v+DxkTE9T8wrNfgg59CCZ7Xz19JEiaP4Mf0ge9/6E97omf9YX5nr21UDKglrpr2
P+2JjvMHFiS8O1eHHvINF8r3fycPOH8gh3K5hBBewQd7/Ku/7ImW9wcpBld/AQYDS9exwPw3kgeu
xPnfnOlV7WfzyrwUUbUedsg30h4SLl2fszzb10neX6PK+x0X9bRLvaXcNINpPk2ppX4jHb8yvj+/
qMubxjpkO5DseDN/ZvMtORJ2Znv53lW1u8bMCkYPh+KCWrdGmdghGc/VubRMDlytygYXmqyajd/w
0j9rLa9v/bt10EDtwa2Ei+rN32KaSZ6t9GLfZ/Uhb60wMXVSPFY8btLFyGuuT1gdX394OO7+fJM/
Jj2QRPNfP3LPJFbmqgpDP4O45efXzcWiLZoztERqo/1WznCz+Iu1PIyO3a98D9Z8T3JvUp2wNjlf
8rYbyORkqYo8Qy3EFKBOfxWkYNofR9GZLykJMhMh66vlPs9Zc+3StBzVxRgnG7HPnMKsHh0aVswb
Yx4JbO+5layubi5MaCrfVVZAqK+m3Dt8QxcSdWmcSgx9RndjOu10YtqVkbYo66Wx9auml5jU0KgC
EfPd9cWhqQN2pYJExAmYZLW7uIFnYJ3RZWpEbmWWz0D/zdeSLk4zXDU7oqjnsGLfOTRqSr9yFyQh
AvxqT+anExddGuzMtbzrAnUXTNlLuUg79iqp3S+zlRDvn8hHMc/9gWiX7lZfuUhct9G/oRsfWL+b
R19MLnkClbZPrgQdA6+Kx4QXKbyCzqi1KTmfl2o7zOut26+TE2ea+mD04nOfJCQ9W5QcYwPYBZ2l
x5rHBWMuRHj7UvuGKBePfuprQxMSBo1IzfWbo2NV7meQnmNa5wEjDm/RXY3mK3nuzqs/dlAnkvuA
Lc5+qWFGN4FmnWang3BEmx24m5yqXxbC3M33irLY+qxU097aJNRGSz32OwP+7Ovad3I4TNhTZzat
0aCGgsad6k7N2lBGeinN20KNzreWBT7nc+/L4sR/PN1OlnSMiFHsumMurv1+zhbuisxXBRkTnpq8
28ypCUSQZYkGomsbDeHJbNABIRNV9w9mvk7i0eGLmvdVOZJjHmjDeO57j/4IpwnMowtTS7hA0Ixy
I/mh+YycS03x0AymtUeSxrJByH8aObma1SmlF+MpCVpW3LKoISm4molwJkL/QNUIk16GsZIoSjMH
1gLQNAlmz/LWIQ2CuGUTmzF0KoR6w0QFn7olqt54DWZPPYM1L/o2rbWAeIBWsHJ30+jokQFDPaWb
K1jXnJPecG/tyV8KG21BHrAn1gDpcHPlMn5WPVM3AT6qrii57n2Wr14528QsaaIpGBCqzUJRyUMp
7c6JTbdoPmKk1YvoWnmubRKtK4ydzfz8oJh9tEPVNkb3NEp9qU7dvAC31VUpPLpWZMOeihgBnlgg
Q4pGyCAwUT9zm+0sCTTekMQxtEeTd/w0BVoTACST7cS8x8lC4rmbmgeEGATPt1ZQ9o8UbKYLXQPC
2hKq1LdRJit7CkmQ8dWRkM1aP+jSqvEdVKl267UppHI/DvXI3Eq8/cbX2Zo3o+lDoQtUmsuHQmXu
cDOxgTzThGVVj/MaBDBghek/9U0yvSPkxXpk45j7S9GouYotlyxV0GPA2XhqRF5+4Fcti01amk76
Qu/PiNZ70bAIDCLzg31dWs25YGWco5SFnpYGzPHuI1M//IlkTis2Oh3y3pEr0hIbuzJVDYZqD4fR
pGguTD10BLFaVmTQLkzI+EQS8fKaT0OXnYQAhYrqvoKVJjrHTEC4pSDzMQtW2jqm6WQNTfbgzPXk
bDUX3UpMoycx6k4nmte1QoIf03EGqUCjEBOZFIt6XgpH+BuGXvUYSNZwrqxibQ4iMEsI5LXGnMQv
10pucK0lJcElM6Uws5yqqK9T1uFcIO+KAzE6OYKVdoTDchIIgzHQ1NdArx0R9yIzbmlbd8adZld4
UOn0Ea90wSogUTq4Php4+T95TZL7T53puBd99kam5i4pd50b9PcoQcSAcMiaPOrg7eA9k8lk7JIk
EPTy6dLsQ7CoBCN54s77EmxvjY2qhA2eF69+9awKGtHwQGNcPcggFhvo88z15k8VchMZQmJkG63M
ZQ8W4JmhhyfjyTFW805ryL+iaSHLTqVPkH5EQCWCJMtZWHp7EMq4nadhr48Dsli7MDP3SLHEFfjC
daXuK8FBcTa6clrPIklaEV599vl+6HOaD0x3yJHGTE21wwYCltcsWl5Gg2tRorFIgMYLsLuSQJzN
clc65PJrsmUtb7vOqg5EQAXcFjp1JtQZ8CCxnQ0ryQitabU7lRNHH0ln7qcN13FymxW6uBEjKNCd
XPJk3bS2ne8I6J4+cpimqEE0uwnzfs32Tq2TcCfk8B6W/NDP9QxygEyJnjQhm/edDy5DcrzsT+4o
XDdyxrx9KlKrQ6mTaMUBj5tzyTOyVXIUS2KPvKfnuUACInapInZbqg55DHH7d5Wl31C3Ii61LrqR
ZB1zbiJTdFq2xeGqnssm1e46iGsrFKl079SUoKQyMiKhdxP4W4NvYNDtnTYthRmb2rJUkbUoUpNY
hdWFS5ZpqASjUjd6Jgt92/cLmXJTqjfBjuRkWr7GLlmBBJbqi1NxfcRs63VDmUPfAkzZyGUOAgmi
OOl+M2Ba6ZyFfynhGfzSjEu90vxLT4DNQ9CrXJx8X5TUBYzSgtiHYgGHtmULH233wHuVIcS5hWUi
6r5Bo3YKGA2HwzBDOsR84e0XNevjjV8AG+6VYKmNCS9wzlzjU7DpB+V96kDdOkhjNkgecmPVL5QE
J1+VP+r1SeXt7MdDb5AY7rK891tM2OnEcWFMX4tlTIubSk+rdD+Sya5iUzHVhktmEJ7c9WnVhrao
UoC46WsDvgYppsZX6Tm3GSjdqVW+2JhW538MBjMyF+NF2tYmcDR51DsPT6upqngIUDSUYJzk00uW
yjrbG1fUj1Ao2gld2EQ9QnfCPalrjTOySHbFzUq0/Cefn3A4oTr5ZmaoxchYbVBWIkoc/VUeG9kV
SOmn79CUcbGaUn51vVrA9/fJM3xl+SE13BHRVW9YJ4Bo04s8fSxvqEEwvsis7o+a5c7HDpnYGQAs
3ZIIm3/0Okd/hlZ9mIRvwmSTpX2lFQCRjfGBjuELU2qz7bvqBknkx9YWxaaqr784rROHsZRDrFRg
7oslba8pzRKsSaa7ylyO/TDqdEym2AyQaofVKJd9psv85EnYWo0CC7QAWkHbs1ZdKr++ZTZqyYUu
xBbj6AO13owFA8ccURWRbwbnHskNNFd5dIxmV2Zpt12W3ol9is1U7e1HmzYSuOEYVOg9HG5yafMJ
WqolPt+WHPd2PRQbi7oHWPJFbY3RG/ccD99Ag8odCpGPQxoAKhUkR3nBO3brICSgczOD2N2WyVBv
jDk78t8kdDKI7jVFC9Cif4kIiTN35ZKdfMfci2zYDkF9z9QMG6bp94kYGaVwx6eUWMPZ0XEUksF9
XMHdQ1OSLJx2YFwO4WKSv0QUqNw9JteSmLwu7jrDY2aSrXbmG0wQpRjFA6pWmhN708nAJCYw5cIs
YzsXlznL7FgrGwjTdg02hWPs17VoSILz+IFfvTInG3jmFSQ82K9NR5nE2hefOh2Yt3LkJ7Qiwb3V
GcZp5sexDYKmPJpOdV8WGjLLwc9eUEddWnr1EGGO46cRbeLzIJPH1F30B6iUaG6DbKeAzFPjehAb
7TmTWsh1hNR2ii2gu6KlVykP0q9TkcSuMHd9b42Iyrq120nwcJOnB0WcftElYvqaFDrfuPigTgxF
3qfWn25B5BGOzIek1LudZQflOdC/+GYeElkDrK1le9iOp0643HMQcscBuCai0/HiuqjIBt94YZBZ
0LVOPHxNPbvvpfDeFROZX+hhQqdLuh3dH/NGNfb1FkoRRfCUL/JktYBqoJlgXVVtPdh13Z5M376n
ePTBykhQr1fTvbhT4392JpOByV28re/3Jx5R9USz8A3e9ZuuIdgqy7WIbs9zA3OwCcpORKVOE0RK
9tZhkKV7oEnZ2lj0klXauFVyBOVfp60eGPQWZmWPCKxKp6ONYNi2bRTIy67MRyqBKNc86VbvvS5L
nb33pzF9Si1xrawKqvdL45mXzJurbjPhK7hkmUKf2AmSb0i1vK80r9xocIr0MVhrlBe54BAbmp22
LtaXxMrzd3XOaKVTt3ijmhHReaCXW0p23kHArJsu6DriV6pjqxMzyMyk7juhQNay9UkPNH+vt733
AVq+CV0BLNAhN9o0IyVK9M4e7R7pEE0p/PfuZJz6rsddY8s7MavgG2HZ9ae10x8XwtGelMVdN4HW
E9iTJzGFOU/CM9KHsZgSjrCKCdj0qjjRJbpUK0ezUCbvClOcej1HK1gXkE50FzgZP0eAgmWR7ofU
dJPzyul9snxqNeOOWguLnrxzrQSte8raUWHCZoaEDWGSpW88lw4uY+njMtMEN3KLpMBqjFtsCJzz
LcmAZqsluzwooeyUnQ9RYlgKCdfaHGkjpiilbrTxkxek8r5IO+sWkRmaJ0oEQtvS0pMNJbGVc0Gr
lZbHDjTaU8KvmcJP1TifPW++D3IZfLIdFLWsm1h2isuUdX5Pwhw1o7Hq1cFw9WNrZDPTeSUPc6Dr
0Em98+LxJZ9HT4NMoiH1TCIcOHGDFjWcgba3xqKpHdmRtB45qXxqiupmaojhn8sKCaVR2phdGAXW
NSkfhMJT69Zu7KLMfaGfFs0gQjf31rJGd1/TiRrRAlXww0yaE0z6i+xn+W1QzA7UY+gbmlIppcnk
dGO1FtqxPh/ONFq/KjI0ab7SD560941u7dau2KIDCpoQ8JSgERozj7nTmseq4WEd5nZB5NH0NdxU
ZUm0ICNtsI+ZQ2MYcuHOt+Y7m1wTazhoSZIRzj/jXKVQWCK7zzfokzJ72bGsiWUgq1q42kZHvZqi
lza9steYDB3EXDIh+DGNqDBARx6u8MUD3Y/A2PTeTEvXf/aDBAdNSD2IY6fxjAWA4BBtdTt/qwOj
69zkA4Us1raQqd4urwZavODOHvpnOTXDuMnN3EHTVaz8V/550nWFSld3RqHuyQRkEK2qYMgWlqa8
Hb336VyYtfhUKpqtmv3ceYMrD0GlhM90lIsGU0DnAqnPu3V1jDHZjSgFfPTVCrnmSsMOtpjqOKPG
pHEsrtcR/0LIyjhb2jZjv/DPBVyLu22hqT+mQwf5gU16a2U6RSY+oZTbtS1wqk2JEw12ihYjEbug
Nl+5cWWEiko8ir6g8KYNLGMDXbhsPXtGrRHgInCC9lvbjR3dyHymg9c/G023WX3EyKjAb4XSjkWv
a5tCu9J1vc02uxY2KuprpxZnQJjwHX6YfQOx/Myj2cMnhLrTq70gNxSDlTEaJDOiwQzdQH9fO0N9
5KcotmR9efe5VWvnCcF2aKiq2NNViHw8dSk4bXWdjCBH6xH7uiex2rncr3QRHfjxkuxZcY9IV9KB
OFi8nWHuXny6OxDpSJHCMMy2Sw5Oz+I0G1pxGzRL+cHQoNFl4pbb3vZaqmZ6zbXQ/xB3H2Nt5XlN
0VRUsQaGudLJZANP0MLJMryiu5xDIEgGCYMupMOUcck6uZmOcbd41kuWG4gaUvLajiZfbVzIiipF
n5aq1JuqZx29bZhnYr7ph8lFv7dc5sEuD1KJr30Nn7uYQ+SIETbflrFeobEmu/RgNcO08ZMii5K1
Xe/tdUr27SDS2wbJ4rOW6RECPnvb0Hd5KVFFADVN7TdDW5B2DZM53Ag5Gjeapj3kuWXt8FQ4dAaK
iuap7Dz5tYaYzoqFoTfHKquqXTBCuYatqLwY6TPgltZO3gN7rhMiOLeiVB+Wx96a3U+alrLvupV1
GAjdCO0pNXaNq6njVWzUWUF3MBS6YYDZZ7dez4szuNAnqyl2etHfWxOmEket1o2+jsQ5qiaStPPQ
rWT3G1Tew8G2lz3umPm+nVI/yvmp32Z57x7oVL3GHnUoiDSaFea9Z1naWdH9edXo18tdMnkS1o2n
4gW8JtlYht7v6eytI6oKscgXHrSt7SVok8zigIaYh97U2rt+NB9cWx8p8y7r+zYgXdfIkvlYJZqh
bS2UsrHjEoELYVlvcytPKSdyqpBaHMnzfC3tBfPMvDOqmS5n0F6To9nZ/q7CTgDFSKLSbkpUfoMf
RdsQt+I8dmZFwac+FLw//FQNU/Ik40yMH/Dqde/Wkj/i0B+BIsQAzNs4U3lukWrc1YphWARj/2gb
YHrTQv1RkGflFojDuHaf+EZc612BuJKm8GIy8B+Y/aZz+62gQvCz0m2sOcC3+0K1bAZaTYYVtoLI
YD/8UrBfnAqVNrHSnWwndfYPYgp1Kg+SaqsFK4d/uagX1nVkqmFWp46LQxKgN4uNphn0fVkarnif
z5nFLybpNonXDZeF/fom4O//BLAxbxzW+4/SBaaMqJx6B+UWIE1RkgWpr1KUpdSaU/DSo4/L5r0B
Nj1OyCQTp5nRWLup9m7RG7oz+R0T3HxthltXezfMfX806HKOpG2r52u9KXLf3PhiruJbCsG7Bz+m
BK9N6vGxS52HRU8FBCvRdcviqXPSrtZhklQzFi6jRDMlYHxLus1tq9pQcfIeCqINy7XHdXE1gRhg
Akxx3MB+nni7vh3Nm3qQ6x4pnx+bjTRRLTftQVT6vK3xZt3OqeWGll8ZO1C74N2S5vnFE85XNSfN
nZXb1Y4YC8YQJMWv3SgR8FqauIzVPH9XUG68pptDR+r4eyBO7qdEvp8LsTMrLVbBtUrPT4925i8U
vo20cTfiwLPVPDh0Wh6UojRrYzgMMKGg+JgG3/xaFdzx82582T9Ibcbn1ntULOZ9th9KJIzlKj9g
lJ0PQe1nNwCmflx1dJ8tDmy9TrtxtPZoI4nV8MqtRgY1/PpURk7GFDiVXod3QAnrs2s62q4WBtXF
LaEsZZgG7fAFHGp9LUvHPQpvpHsUXyNzj9lFQzaoTeK62m1BMfBBq7TyQk0jFLk/yewJDKDZmnAP
9K12zkEIdVMb1/7cGpGdrGnNlI0P+DOdBQx25E/Z3su05SD7Yb4rkjzb08mXvvjMG8VG4PfNom41
ujGcXde7R6DTMJBiCwPcH/Pd3A+HmnO0n83HafKaKCnEs0p7b5uhkf8wmfNlUbral6rfiaaBlbCd
+1mfeKIzZ+3pba704ZzRtfeZjiJykEvXyJyIesWh3LpYo7b8cf0j8MEwflzYE9HQD2O3B/X3Dr2e
QKJrQd1FC7O6cdKBh49uWzTpwfFSw3xfBlO8ek4baX2XfmGwWD4pB/PciiAAgYxjEm8t3U2l5hfC
sVnD5xsQkCGCiHTTsCm6m9Zyqg1azSGk9p5BeLFa8Mi5qvTbrGUM3noYmXpkDiw4Zo/UVkNht5r6
Z8J4m20SSOyuVj1wF7dzDKLZXHo9NZ8SFdhHTyXsToVFcAeyDec+IQkzKmnivurJ5nAeR8TcSITK
qKpHcSh9fpgOKvzQsorlkf2447FZjfvWmeVm8DQu4LxNrF09WrQpL7YsHmxtpqiXOtbgrGQh93Q4
TkYYTJBcswFEWul2ezdrVfticL+FJu3Uc1j3giFdUUxXD2O6kQZNbI20sifAF7XFwTtEk2Ylp3xh
ARvqrH1JdI53KKbguFSm+YDaxHm4wkX3gDvOkS7N/riQE0ZYd+OqvUcI2q4iCf9+5FZ7annfWVjj
8N4zrnYxsee0ak7F/GAG5sfBbcoPBA51OO+GERm54V8/ForYjY8rYYoAxTlmIkSFFsuKJBtajmJ9
QRqG8GfsjIGhUdSvi5vDxo2+z/PBcupTlAT0Nlh7NmyfAMmWAmtF6fUN6Uw9fip7vKHDO3lJ5gqZ
loVoSW91vKgu8YJPUnntLiiGIkrAL/c8i0GU1lPGMa2VCdgwYqdl2JCIsKSfnLw9t60fadoi8HHl
fcCeUeLb0MKM64m33mIml4CdrVp3Odaa6UWX+lzA3OhpgmqjRnk/Y5KrIqZpgDfUnfI0kycxbmsL
w0xI27NmnOpEo6hP9fppQfQKEwHD5jYnHsS62VCt3T0CwiMCDRQ1cZljb1NheST0t151WVBZf7Q6
qnFD7l9Optnqzdu+1D9DxnkEKvqEw1NFal5Aahn/8YCBr3ulsD4Qz569m2jZE5TGZCb2zcIQ6Om9
8Zgy09DortG03s3yq98Emf5QAjfGgJfrkygR3UzFFVgnKCiebH0XtP0jWhYeFDqKhyW7FCiVOowT
nYLITIogztbmKRfex0B8WtH+n+XU76mdRt6Y8ITHcrZPnI1RpVfo/LOECsQRPmEF/oX53fmAocB6
xRElH7KuKiEnHj7aTR12XnXiDYdORb+va2f3wuyXbaEv7dZdJ4mpbYh890rttAR5FM0dRZkQGIkO
CJNd0g4H04x7YFaztR+V+TDPkGG9cDO26xU5tqALmmj1GtgqLl2uitxBsbzCR4JU7H0A/7TOTtrY
qe2EThCY2+enAMYNuXwwUdvamrHLs4Ddg9KGsM6TiarTzHv02AI3RTbf6piLyWRoooDfSDwi+EJL
e8l1dRmpgeGyGb4FTXO3sklQQpkV9xrcsRjVwXSKMy3yJC7mPbB5dq1uKDFF6d5dOvkno1JjnJjd
B0OvPhPle+ssJvCke0mqGulk6n2j6bYLFW0XD2Vep/f1op+7en6tUjFFHSdpSxcmphNvh45u3fR+
EMT0+mXHiqsJT1VAsnHDxivR0p5yEqYjNveU2T0jpWdW2TkNsn5mpVqQR2ENtZK+2taKTsRV3QBV
50goUut1dcDdS+2MsPC+tkBfhGCCTWCoUZejf0oxKEdmK7qwrgdq3sf9MmYnsiperCDrsshGunsS
HCE7Jr6EOwXqqaAW7+xPYnrhhxBQpt7kVTiMPKGrPUNuSHeiLbd37GjODHRfFAik/JQX65b9FQta
YS8gjWC0gRl2JumgsVca+sVmsAHwxUnVYXRGX9Fc3XMq+aR1tbm54hMhpPdHZSvr2/X8ipReI5uH
fhHHstMC9iniENu7rMiEPCewYjOwIsDUQdgTi93Um65961ULQc7UvWSPGGRJkW4T5dZEDgQcXseh
afP0BoIoryMkf/o3xXka/i8K5+fcVyrfZx2D1AfTpBwycRB0v/93bYr5c4ACihiCE0AUHXBPcir1
78qVH/KeirIPUAtm6d6SQXaPhlY+TAYtrqzILjDJjD/fCw1j5BNHutYgEOL8GqKasvcPjWrNW9QL
thYlWlV5OyoinemhgSYfIiQZCMRlmutEdRASV2zQX6O/dIIGRWySzf2N5Tb8nywIQ9m/R/QiaSKM
Tce3b/4ZtPH/pWr/E/fXNbfx1yn6j534JKvlfxy+1+UMPyrW/vqzf7XlGO4fBLH6uu46gYF0EgXX
n5o1mnD+CAziNXRUU9cUbV7vL80a/8Ym55Q/RHArq+o1wOkvzZr7B9EcTIckeeqBbVrk2v03NGtv
YoW1q5wOHR3JQD8rp0Q2WfjZlXewxHGgGTUxMUiYyXNjGDtNtJHdtcdgusWS8xup2M8/jL9f8JrZ
8sMPom6bsTIHcz6sunWVqe1MGMLQX/N3zEWff/gm/kkZdpXa/a2K+/tF3kjw9NSYMgYL0n/Uw7Ta
sd3IeHLcOE3TzTh/ThhIxtw8kSUcYlABfGhCO3F/8w6/577806sjNPzxLVZubSy5XWoHvZh2bY3x
LtEiisOp/a5jj7UJ0xtvGE11FmlzfdPU+9+872vk3z+98vWf//DhWoGWB02vAa/69s5vd1LkB4fN
Kk2Xk9LHu4nD3yvdGO8+Y91vW0Wu8r5/etk3sr/S5kBz/L49LPMmuFWX6la+ZKAw7yhyyv48an5q
6fpR7fezxPA/v9K3IWOakZlyWNvk0IxW3EFvGcG0W8RtGsyxapmZQMR/8yn+4ukxr3+FHz7FfJl0
mknm+TC5/g6OkJt1DC08MU6a31VMNAwyu5t6PKnmybEYvmux+c1L/+ILNK9Cxx9e2l21OVuNSR5w
n+1G/U5OgEAipb+NoQ1uphv4RO0TvECccZH9+6v+rCH9+6O9/lR/eFE/mDXm/lUeSlMHQQxiS593
2mjvSP2PMdrt6OUJ88ne/fvLfc+//YfH5W1GLeqxxe8plT5077vH/KvGgEyWN0TSizgn6H1++1z+
6tN8c9aUiSh8q7T6Q6ChDrOeagPB/RJ8f3xWTrTUinq2PUy2z/pvDzjD+sURZ745fZwp0Ra6MMEz
We+j/J3xvjm32Tl7xP26ze6aAy1bygNaiZhgXxP3SLPUpTmPw34+0bn1mhQnI9sk5pH97OJQV/+u
YBD/NN5oIYbi0E+tc/+pvdCOhQ0/Ljf9znHO2obqsa3gH98XxUGe/c54qaiwml+0zRi++pDVcTHH
/rCX1nGwowCnSv5BPowPg38GForaG5+1YUes52bZOwftlCwHGpJjG5vLdtmJY7uR+taOl0OzB35J
htfsLC7DPq+Pci8uwYPL/2OFpWF+qh+0rbrt73oPCea9nXwuXqybdOePu36fntp9gXxws26K/kt1
j2NYF/H42bY5MC7akXSTeSd26BOLk9oP/4cno/nmTDZwbqYVVoUDEV6hJ6+bWL73ZAIrMRZ3JMLE
RmLF9WjivvLjHBvybx7260X6Tw/7myMZM8lVdKKb5LLw8yVigjz4WDCBJebHDPitHZNoEB9zwwgT
jpVRdnd1bu5wZcFv/O4X/j1m95/+Fm9PaHfm8DRH/KI21HQb6jUl9YsfT6yJA+wfNBLkR/VSTfoJ
xt/aIBE4rqBU2jDEjp2gLewMttXGBLKBOSJ0ihgBMwcXnpdJ26l0DA593j8QYiVSdh2VmuMRPj/f
1na+6XNaIpdcxb1Z3WqaXrLf6djipHFTT+raqQsRRXMIkVnok9IXb8l52JZnYnAODOqoB2lFiEa1
fGCjuiV0I/pOsODUv5sN57yA6YLE91sLAbHfI+6jSs/zarIwGiD/Oq7ZDtps2KfG4ITKqFGXlP0W
taoKKcK6NMzZQcOC1X1O/Y/G79JY30ST/+fB+jZvsbCtoLL7Ljkk+b7o3wdB+tnHsjXn6s4joStb
N9LtHq6GdmT64mr5BnX+9+fuF2e68eYOU2hMRqdskoOR9J8zUvYa34pzixEggdxJvVPLo4hp7Xdn
+i/uzP/SDiH8OXf1OjmQdcJbc667MA/59dYE8X3IRtba/CEjFIxECqBN7zfv81cDrPHm8lqJbKzn
VEsOyAjumpISxM6Hn7ViaHiiQpHbrKfRQQv08O8f7C+/1DcTs23VWFrx2x5RhgXBsRrEMyTF/vql
XgXG7OajqO4cg5vaNU9regwO//7Kv5iAjDe32YKBuRyI1TiOfnCCAI71fDwRh8UksJw6/vd1DPr3
l/rlp/rmCmt10mZklZuHdtHvskQ/+s6TTaqSSodnACImI8R6cg3NrPrd6HM9if/hiPo+Tf8whczr
IBrKHozDmEiCQwhnmR589vk6K4FnjVPOaUgw6m3CaIvfHhLK+90h/bYz9O9f6ptT2h4W16pyRr55
PJVTsE8qguG4HMh1pD1yDhKsdfo7EsuuXZPypsnKU10FtzWik15cgN5OazUdqj750FntjWXCYJS7
/6DuvJLkxrbuPJU7AVDw5kUPiXRIX5VZ9gVRZLHgvceTpqHpaST6QFK3WdkkK/qPkOKqoyOaTRbT
AAfH7L3WtxR8b7TIbaFey/py8qMqKPKWWbYdRqaiVVQuSavwpaVQuyBVwInI64EjiczOgBQbxBH4
Eqo1VNjGRXfWU6FG/MTCbYMCmXW3yrjt8s9qfMrZJPpwNlal5aTm2hPX4P3Hcm30S0zu2ZpZUQiw
Iq8sAbaAux2iR0U+dAlUh0dNvcUja/UPufpWq/dJepbaVQS1w3hra8R/DqBvEb2RBBNljWdY6qcP
XfmQIlZSuxbate85HsmR/lrIlwghZmEyy13AE0JOdirRjqz7YW8bKTGgCsleZXOhwoPSJORrjQcI
d1srL4hMVdb6UBD8B0UtaOHPIDGjqdoWh36IYIEoZ72sV83giOJ4UM0HvDltlq6A3a1jSsgVj3ud
q1vcmksfFhgBK6+SF84MczhbsU/IqGK+Cal0O1TmnVofpKx0cJlc6JqhAEu+UJ7ZGkF/K1HRFCvf
GSp94RNu7CXqzKc9IVnCAvTTF2zqS4tdTlKBCwnTl1Gc3A6BfwPBdzWMODJD9S6BvDXC9AhCLgbW
lngWmiLi3+gSFoYzED8af6WfPVMrIjqL58p9C7x1Sd/BmsdEnM4wE+/9xkQ+SMM800Zyp3EkdPq6
8DjUkVXa4zii/brpFNnxBDjY8nga0EGaVTtrcxA63iQQ3iDG2Jq5eQMWc53W/QLFydwqUNr42LJZ
bnx53VbZOe7TY0h0Jy0Btieig5EEue7K7Yvp0hw5U17q6EGJBg/CJmcCoyHWow1vo6T7gkPa9lJx
iRTIMdTGifNqr8fiYghD5J4GvbHAhBrZn2HPFGpnY50tZ1lE0dRI9H07rGUx2HQeVdVe3TeDTmiH
8dkce/BWNcpmeY0wYTlo2o5epD6cCgJFw0K7acVuJ5sRJn3d6cRmRSDaSkmkNdAUROmy7RrmWvdP
VGnpNWtb2ps0tSNsME9C7vL89je+p3oztttu2IKtiIIXQA6IUqgIIDFSxEdm1llkGHYanCjZfrRO
/m6Wu9qIgQ0F7iY3jVMMzlj1a7No57FQLgKQ8Np03HzD4Y9IhS2VPm5ol/55Qld/sx+4Brkabjyq
RqW02OwT2/XcvVfzgCftMgvFg0JnIaliG+3wrMkPFcXkLDlTH557bPhE/VwMDC2UE7gw5nmsw15H
xFY3cyNFDpQUdjZpCdhBghFJFDAEZmhHRkSy8KVKn0SR3Q7ZhTLNDW3ZSaCMMO9ib1jR0AWknM77
hiBxGVGCdeO1pzy9jQwayajojEvSjfafL8FVSfbfc/x1YNfotxDTWi9yFKIa5XTrxptYJtD1iRWG
JgVO976hDSqg/OkxbZwqS0NX0cxh3s5EEr17R0ztCTKW6jmLH0QZWdmxczskhb648SPvg8X3Gx/7
FyuheFUEoELoj3AnSicZFMdnETYEREFet0rLx1q9Fa1DOSKnDXI7kungAEtK8Rek9U526yVFYLsM
Uu7jKZD31P47Bpm8xae8wYG/aHyQcZHdENpQxo9KzXDDn5XbReyuKhRXUUFER6jbBC7YXpQCwU9p
c2d21RLdo4mzjG5DKiwqxPq6FqLuwu+UXRJvEVgjHvVqJipf4uRtOgIgtLNBKi4q0JeRR5UbFECt
0sIvRYB9gDDrF6F7ljzIo/Iu1zR0OMNNrQxoEsWZXN5EtRP7jhweVTme6WNE+YxRKPQ2/Yld9tDn
9TKTzaVpebinIEd0qBzDapny8qUMxI20Ji/Rbat+SmtxlhgXldUb/7zBpNuMH8WofONl/+puXW1A
BSP1lAhXvRNimZBWcPNEtPf6acBxgdpnVkWOVp+b8N5DnFD0T4V/oyWt7YHWHPRmMTamHdfVBdEw
KNotGKMqAo0M3otDFi284awV9AkwbnjYNhTsT00kzAylsQfLXYVReQTbuwsR2DL1ISGWnURzUQ+2
c2QgczRh9tR57pDNprjIwISsEfnaoa7NxjjZRJaxpqc/DxPWVS1djEW2CANsckQs6qqBgGf8YAYy
fnNCuPboqm4p5Wbllo4WP7l4N7BG7Vm8txDRYLXWa/xqhyKwbuRGfc2F4AL1wTfEPZ7QS+TFB6VE
A6QXN1LpQLoCiSQcRz2jaxLdVb76ICeVo3sAPtDcCECwdAsRSjodoluPM8kT0ZG7zuu3ppCtFVmd
ifFLM3URWUtHL5r3g7AyQ5SwjMYBz5AQF8e80x0P/xrYNrtomrU0PKtEj9CqmrV9ttDrfp8bjTME
OXoTdwU8YCHy30LUFzScVqLfzEOoteFCn07M2dkNc9AdmBK7GaHeC/QZq4h+ZF+anPw/mjy+nXt+
NRyvTgkZGmp8eaG/QS43Ny04ZXl1gzGHomULgPUIqhG7hrlC/jQvKusOc/SMPdcslupTMViobz8q
OnzrIfzqo1wdIsahdfGESoJjEsLI5KVsxeFYDZlEORNbYjQ2n5GI7mKju7D9dpTxXDteZG41uGfc
EFqO9U05M7BnjGR+AaN5GOK7EVG3r1NW6JLPSTM6lPU3sjWbWqCOZta3I2zTjUJitmytO82pow8i
cH537rvOBTFyVTOwHOpO4arUxvxHhYpWrs9riabqvA31bVp796Qib7N+qysC7ntwJ39eu3775lfn
EyRnUmCWLW0aCsLYtKe0lW2WWy+J2mz9Qp6lQ7tFiYF8sT5ZYbyF3k/QuPbR+/+mwi9ebVtiYCUC
oSiGEybGsczdrYLrB2DWyQ2p8WdUK6faVafReA/v//ydf71j+RvjvowwNtBt1jAwW1hGoRubp+lc
P1VOQJjNO1+cxdp/7e4S0vu+Bg6wuDZp3yoOqtE7nblZQ+2Ya6/YwLbEvgP3nmewbVW/PAnasDX8
cat9GDX465M96Yjv3xw+IqFZSDIcvaMkl+irEdegjoqYr1lF7kouPqy9T9PA35/Jv2Vny+An/REa
F/vPowSpNjSTO5HvOF1ZoRFW5VsFZbuX4LOrlTLHQc86wNY0/CiL5DfVf8W6qp8A2SxrRRlNJ2K1
TGR1jt5sIo8uda5nwTWuawlBo2l3bD0iPtafh9Nv3/dqYoxjpAqdOpjOZJONjMfp2S3ce5wFk45v
K3Hpdbg6fR6diuzD6/27W3s1B1qBREAgHVynb5rMpg5YpfcEfaIwpf4maMZMl9ZxyJbTmiO63aRY
mXrvEV3nMwabk0c9WinVued+1Nz63VMlvx9qcaGg7G44W+cxvF+UbxWWvUDUVpELKSQRt6UwbCWS
2D646r+eOCjfvH+/An1/mbW55XRy+Nmk9ZhAH4NjOs1XpuIvcFrMs+wh4DD8wTtOr/yrEX41VVWa
52mg5CxH48kJVHEuI5lRukeXSCdfrk7dQLE4fyzIgRG8/9pcZU5X+6faVeI3Wt8JlsCOvd16o7YN
6ZY1PMHTtGimxlakWSmx6n7wHX9zVa8zXRsSyuIyUgUH1x8YyYlUpc97oginUqBcijNXRUtVSXPy
Xb6/5z+SelyyhH+vQUO0cL+AoioDz6//+z74UmZV9lZf/9R/II7IkC1LEXkyf6/yuAQYMoXd16r+
+rPC499/84fGQzY+ET0GW8gkdwIwGk/XD42HrH6amET6N4GHiNz53xoPwUTJQY4LSlzZEDXgQ4zk
HyIPwZr0H9B8aC5K+KKI9PwnKg/0Ie8eiimzEp8RryhLJCmbmn71OALtaVDOko7S9O3wYKYkS84C
Pe3f4rhBF5lyT+eiqKaD7cHXXcICo10B2moZInzFpqjDVQ7JSnENtXRA8PkPojsCNR2bylqmmSk+
9p3rv3YqJxqin9y3Fho7RSUdobWEnQ+ho485wq4T3z/VYeluAp0GGS1AuXQyKx33iJ74TAn+qlNm
GJxWUgPSfegmhwZaqA19O1qoOAuXMvZcxODNLFbV8gZiTG+LqObLrmmQyDe+cEktJXvBBeq+uZmP
vbPLLSGzCyWDmhPoHr/DDtUtFxyzx2M3jPoriA3z67fPUrlwTqnDkWC7oBie27EvjjcIfHO7h0N+
AwJMuCAnF50W2zevahLUtHC9hgJomXgZ1blg3Bu1ke1GfIKQJABvv4qNxJdDnMsXocP2qJDgTX2B
jmMVCSLMoKIqRmpacPvasBJsNYyQZ/aFLYwGOtKUivwtGGR951V1cqkT9IrY79wnqZd6BL8Njn17
1MG/nmQ3H/emioPBCuHCjrChERRrabNAAyPOc4+baA74k/Q86zdh0FCVawESPkhy5tL1k91L3RsJ
shm2RuuBrV+B1Bi+jisW0a3WdkCC5KRV79028U8AdrF6jaXSQBNS++ohxwT1HOaisQYa4p988ncu
kuQKD8Dpaf/g8XSi1ktxEJqKI1qJu8HChZ+/0S/QDMdnjS3YawAXRLYHkKDHXqcETTTcE2TI/tDj
ZkU0D4nHSE1zchJh2SjM5KSKmf9qRtOmUezkJ8JIo1MPUfapayKlwUpeY/VG/A7KUxy2ROFOdcN2
SaPTP4ACNfekRmSPvVeLj4XvD3dg4/WT2PpTlg8/okZqdN9igpw1LpY40+hwtollvcg6SQCOl8jU
RkxzBSmzdODLtzYU5WiBpri969P0GIQAuwcqXgsQCcqL3wLKjn0X4xktpXGNNcvdpJbuT0EtYm3j
ZMmfdKsMOa0KA9pzyTslUeM9j3QHVl05AL6teTY5pNMiGctoj7o72itxGdwAZcAjPyG4JHiLWIGo
ktSaEoGqaLQtZNR0VSV0/oH2Ut2agJVdzOu1+BvOupvh65cbOj+NUZ58vBuLJCBPIVXLR3JFAjsA
57dX5CF5i620P+j14O9d0TBeXR1Msw5S2q7CUFwHURDt4wGAxox0kPt4CAxQgII+OdBw+dteXLb5
zPfKpsCyVGb0EiqqABKPqUQOkU/qAYUq2fB6k/ZhPUl1YQLNEVepr1YhM4TlnKHDoXee9mTEazqs
7SIZ9vpYiwu3A75bEtZQpbQSblm3AMimGHGgCySE1dCM9Px5HScrq6dgFsdgOHhZuIRbU381pGPk
0VepsWc16wBgdhRsw/FFwLgpzYDy4GC4DRUEXpeKKn/m3kGf0bHPuhEuv3Xag3oeA5tMiFY4peVL
2t8VCtaaxJGzY9h/HiDEhR3Vlm2b442zJCiCN628tYIDzrueaQmHQL5LJ2Kn0L/0+rL00MHDgKXU
uK6DY5PTOFp6WFTsvGkPUw4TrbLAtUMtcCLIxPE8lbeGUd16n3MDQvm6zm6VDphYZ0eWg71FFU9R
CgOKjjDpdtYXE4gEk3NDLBRlQpXGdcA38yYez4sLZbiE+utbxrKUt4AI3JLj+7OErdXNFQTsjkea
1Qg+H+e1NHfhdSLtfe3D6lJzGGX5WyaAXOE9bdqCWO5Yf9FTiWbXbaC99eh5sQXMZQmPdnELYEL1
s+a5NCyVxq5Qg4mOZGFed524zk2/pvuDs6wEURtrWDAtZaOYOB3bJJjEz3aq5oqtRMLFF+mHeGTR
9Hj3cCXMUmRiliks0g46aFpelEBbVIV+o8mFYKPa/yIb4J9H9TAGw0NX1/u41O8T2WRLlfaPltbu
mnicw+mfySH8UzNQ90aMJwsbxAQfUd7GrnsUU/mL4tO+0G5T3XyK8NjagnIhnWWuBOZ9EbyI/HRV
7JlBbPyTxTxtmuPgwgZK99NVNIBmaDVlJ4q3cldsAeLQrQeRNlHlaxklYdpuovjY4h6fqtfmFLAy
SnYBhlcDoGmwavngkdmRSrR2gIyRZVYKqzb97CrNEmvejrihTQ5BybSwM/eEcRgwPXBtrsdmFbXJ
IZA+50Ewj2v3iytEEBOoJNXZq68N5GPpi7H7TMIH3tm9IeN5Ts6jtxzTrap+HhtpoWOtC+DNuHZu
Pg1asJJQeDUobNA8WCWW4XLYaWOXovaR+WYGgQCLMSFyirxFHGkFrUszCbjmoUIqkFocCnAeJRQi
1xwONTaNQA734Wh9loHUF81TIiLqbwZhDfC+sZF+yAsvNc4xpgQT9VGyadJTlM0x5duD+VkxLkiO
5CRfmcou65Yt4vQy3wXJsVUw2hMvsEjSx6Tai663GPBQVol3LJqN6e4YhWvLcJLPE5ehNCkArer0
zUd3nQn5vOw2ennbTPV1C+ce/lKCc4DbvWq1tqR7PzM8RwrvE+3RI1QNWp9JxdZKtoZ7DpRdLYAY
V5akK1fgvmQ4TRDctEx8tjBoPCW6e2xQ7mjpLof0H9cLbXwISgAHVKCIBxhOpbUaTZAISCN7b2V4
2kLtjx75FM1UeG/mPYiTVHoU3EX/VXDfmswZ4QDXD3ru4OUqmm1TXAL1vsO5Mq59Ejl8n7o/dMSK
pAr6JI/K3SCdIhjiTeVgq2TGvJj5vE82YrWWNMD220S8HeJLLXbPkTDPuW2qA8+61etVN361oq0w
xUnNx2oRa1/dcFM20JJ7iayy255fsj7RVdrKQrELFYRZlLUC/0mOtJnnQjDhcyNy1+asbirNIg22
tNLRXZhKfU9Kh6hkwWbT0atD3W9apqpRXrbjRkeo1PnbTHMXtdzN8viQJfuRKbc0d2Lz1jXwcnE6
V6sk22C+TYq1FK87YNxj6c2xH88wRtjIr20hXpt9Mk/LmIa6sRIEyFgTi50gpWIj6l99vBIix0qi
KzAOVixrF608RfiXUTvaHXtqFUMeMLND1IHTLndB18/rtpkHBd3yvFsY7WXMUphjCyn2b0bzrSWA
x2gWQbNOcvxbfAm6JqHTEPOdWge/APu7TOkRVkQush/rkGl2XfogFmcLJ2YdEFPKttAnH0+jW9Uu
UJDYORdmYIRGI223Y5xgSxFu9Og5HW8QqS+qAKK9NFO7tzi/K9S1POozUE2ivpf9lyJ8JjVp0egf
aT6U9+Wob+cSzmCWNIViqwR1XhWFNMknA0zK4m2fuYzYsOyIPjBNCHSBVTC2giwd8lkq1ynsmQE4
dG6I7TOyMot0617f6SlbFrAK2ho2YPtIspS5Moa6edTCoMNwVrcsUrH8gFT5kHdAN0tBl8+8MrmM
wyiYRz2WsiO8BEBhBCFs/E6EldNw/asyRPzYhtxTK263eVQOc+qEzybMTMAXecIzOE6bNZ+uTVcv
a0uH15S8BlV/xhXMXMyUPaTF3A9XcY9Vo7rLuPaZkRrzxgDWQtN00pPAS8Yi5bIxmRGHs1aSYWmJ
BCkWBd2kN7Bl9SoBidPO5GbsDiQHZUtxdAyLPcz0lO/x3u51uhLD8yDeyfmrDOEZH+G+Tm69IdkO
JfbOWOZORiGTSN4smA81i2fHv8Que//8GMfpnhovgVUtM97KIxKwmQgIFnB2izVEt1x/2aZ3NXfC
qD3EawNT4s1YV69jcFBU4TSoLyTdOTxqN3HAnnbdpI7gDw+EmC2rJAJCioKo1VdgoNe5yEAq6u1o
GmeJfId4VAAVsgKGl4xYBAz0zzAhtwqKjOJNH+8lGuRGdueC8DDYgFqsyD8d6E/fK0M/C8u/CYz+
KhiZeHUkWNnk/QAi42RwXeMeRa2MS60gsMjoHshAEiGzxjvMxc/sN8d9JJFXNKZ9sOgqD9CeaKhz
9hqwMXOY0t8+y/+zIsu7Uszqa3Z4Sb5W/z9UYkh1J7H3pxv3Nzj0/iV+GV7+tYX4E/+v//E/q2j6
v1U5vLy+/Ou//Wv98jlLXoJfuXFgpH5/7R+1GlX/BMNMkxVN+2bRohTyo1ajap+mwHSYDGTrqorx
V61GVT7pmqjJFGs4IVLOocDzo1TDHym6yCsacNA0snn/UaXmfXnWsGQLWy8WQUPHFSr/bSwOVkTs
SCqWd7qLuhu7a6KS41KBehTZJFs60Qb5KsyG40+X8lfPwFWD6fsbw/vTYWaplmJeex90S5KLulbq
u9wfFiXgM0gKd/CTFkJccQ7Fyih0FeiPEVqtV5DXgQ97llVdifBDA7KmrYjbmFdqtVE5sch+8hyO
w8KnR5rK7W1YiosYxo0n5k5X5Kcu+ywlxJ8k4NI87QaM6yXLP/tI5fQi2QF+XFSJfoEZuLcAI3OG
GBdRnzl6Sttt7FdKqD8ZlJLg1VsXscZJpxQi28su/OyT6iBW8cGCujaowYviaY3TlubFA0LrlSQ1
isqdqtJQK2psqsGrn5Iu43s3etnftjp7tZSqtR2W5qGLDdy4w+30klUNca/joxDg6kSleYSOSFKI
zMyo4pwSqNP3NRcrqpZT+bef6Dm0OGqcigskDDvQp18G2EkO5491KoSv4L/CJYkv6sro8kfLdRe5
Mj73Q62R7wOAUoQFKI/tQtaVu28+dpVkSUMpBRAX+qEpaCanZYR4PZobrK8QkpBnxdUmp7tBkMVO
4qyjI7NRCTqIoWX9ebx8a9b8NWd+Gy6yaGBp00xCJUiPf1/4plyFRVUSyjviNuZir219oI9WMaD4
1gApANNS9O4oh8Gl1b2tb8ULtUztKDYOAXozIJLnvDaWxUBayxhUj17c38f49ussX/nw+hC0zMPR
JXG0nWuBujYSmfUmJ52L8yu9BRJ0cU7oxSlz+/sEdKPvc9tDfYdA95EcU+r+LprVflsA5BO60Cc3
K1qMjGK6xPOS0h2trgbCzTTATWUReBw/Yr+145iOiI/7xY+fDfQTUaxN6B4KJELy3LXE0jXESJPg
M2+G/Ingws3YRvjGtTUlmBtLT06JbOzCmKWZoIW8YEfmudidBezX6h3k5bViyXctcXZSTZSKm5yw
0y96H9qqXC4poe1b7wuWPQC8ycmDOln6qU1o1byQGCFSvVTihOynZsMA3YHv2vz5vkpT9fun7sn3
G0uyHpMfaghF165ubBuVZZJ2enVXitYFAO4lxGeKboCyW/lYimlud1J/DHqNzJEQgzqKqDK7ddtV
pgLI0PpjOEDDKMJdYFoLMfOWOdsOOZf3OdScLs1Puitc1IHNb2zs8hH9p6IDPkLlI0j9tiwKR+u1
lWq0+6RPoY20dm2w2c/rB5eZsHLh+SjqiryzeWgM2yDCAK9nKzeGEUOGrFKGn10fYtoEJxKJtyjS
7r40w3neKHwiNLFBstBJGY7qemkN2Qon9VLuPXsg8bdtWnsKacKax6XPT9Tr1oPW7HOL4Otc5xmO
FgazUFaDLULt6CntMVEQe6BpSoye/stILbBahlK3T8AVpblPwVtK7KKkONRAEM2mzfu9qrdHt8vX
WfQKWH82EnstUDQSzS+lzFeQhQ03YdNUOdmp2Sn02fzDhnZyhZnfFU5/vuNXZqUfNxwbhcRyYxnS
9Q48NODHaUFe3XGt4WgwpXjayhsmoli6Blh7tDoNB793ExsugmNrIYScfSnZCD2XkcGBEPRJDSEp
qgElvThb56O+HJVyWarq2iWDhiDZg5lwDs2ah8rEBaUod0TafpmeEpnnlqC9ZQnM2x0sh5L4obSs
D7Z4kxTrerZSKEPiwsUxy+H7/WwF6bogGWes7/zQKGyF9+xkAplKSFU9+K4/X1FpOrP87d1UTaPT
oqENUa4fIaFUhLxjKVWzekNq2NKYGXOlzlFRbutCu3ONbju0GjvMKU8IFi2tmRl4OB8gf/rBCUu/
fp6Vqe9jqqbEIU5UlesOpaKhwFO6trsD6oYFo3AEzPqE6cLETXVk2oQw5+wyYnVVGtBu83zd1STV
EpuT8DyJUQNbUD+EtXKoY1bU3t1QG94RaflIYfsEjWZbMKPKbUoXp9nLbXbSZOsUaOWDOnrbttDQ
0cp3idDe6jVfM4UglTThQRH6+zJWdiQvLUGtvxIdvmpRJplDsxdjbU6Z4StRlRdZ74+EsG4LtkCJ
mZ4jgqlmhUcVDQg2zAp3uJf4mVnh5k9Aom+gE5TkXDDPy8KFuPRdr/jbPE66D27yNGJ+vsfQAmXV
pHkoi5JEvNE04n5q/ObELgW+z2XVBWWNvGClxO73W/ePzgK/7aa+2+j/9qf+A3uu7J6nLBau5++b
rtsXzttB9HPD9a+/9n0Xb5ifDNPg2CaryGK/91W/7+L5ExWFqUpL1ZRETZ389j9c9Yr8SSZekBRZ
Wq6Wak1mwB+7eEX6RIYJ+3e2MyJRKuiA/omr/mpW/aE1np7+9+PCNThDZtXgrry428O+q2cirAvb
b+PPEYkhiPRWLR66om3sIDCcAGNqoyebLDrD2fMQUt90Hgq4sNXLBaS2F09GNWfEpJClZhThHwC/
DLB6JneJvO1j+on8YqFU6WOky1CDb+qWUGjf3BlSuYpoVY7w0KRoRK0bn0bwn5QGwAoa0bETUvbn
4IRNdaDMdQvS+JUEdVBiRsPvVXdRmH4pEsXxLHKiez/EJ6rJB52YJ/q39BTNcpKPgugtKUh5ioHO
HlbiaMniPPR05g60/JI1mDZC/oVVT3tnr/oqlPmtFXcrtzZnZh4hIc8JxOzqh9Ybj+6A08F/Neg0
Ab+XF6JonCeTYh0+unCCKE6MqfnY+XQHjT54CKRjoWj5Qm3aF81Fjydmd6Uqv2ohVWf2NzeSOC4G
PP4wx8JLlJjyvtQicdNrw5EON2pmqOOkQJK4bQ71sxS0ohPUmbQY5O4+ybXDyNS50XUtfyRpFW14
ErarOinL5zYMbCK/BvYRZWksjCCrcnTRFKVdT6f025vyInRLfyUbBVU1aazME3Cq4tDoBT8oVZeE
2L+NGqrLoKDO36Be/DoQ885MKQd3IKRDsmLFXcwZZJ61Q4uy1F1+e6b+L8wvv5Z9/CdOLsYf55X7
l7R5qZt388r0N34UBgzxEyRPGTaXbBoScI1/FwZ0/RPnfgCF6DhU9krMGz+mFEFSPpHKwEQE/lmj
QDBVOP+PiEPmBTWJ7jQmVdZhJpx/NKm8rw0wM7GI6yzhHLtI5YYr835uCTtYuPTXy3Or9fqD6fLc
FoJI/MDgp+varNl9QfvcVVUkO0HZhNsyjeQXA2m43QdZthAEOk9aaIxHT7WQRnmoH0TobqvKVLPF
GI71559m7dP35fDnytr7bdf3D2xxuRCw8A8Uzfcf2BtF8nX9qDq7g4s5pB/HRZvlImlIiEYodX+0
8/pmsP9rVf7xhlwaiiiyyn+4Fz+vymGlNeYIdO/cBhauvcI6AiEd6AEK3aLpzYcoVrNNnQKctQwM
HlED3yhVWxiPtWHOcqHdRzUYXeJMXJtFrNm1nVctyjoubNAFFZXg0Fiqg2qsQlWz8JPIw/rPl+y9
XHD6BjIjyaAIJSsqap1pb/nTvmIkpoYtTFKfQ43yBtX8jshEGPyWAup4iI2zGJZQPqrm/Of3vVJH
fntjNEKszRLDGyv61b0S+rBNKHKSJe8OzWZgFloRShpsk6ZuNlatwhs1hMbJPLdb5wOKzWTk5E/g
hGX/80/C+0+SKCoMU6jZ+0sQS6Q8uHHRnCF2VuswzjDbkFC9C6gacx5Tq1NjFtKyrsTSMbSQpAuk
sjM185uPPskvboapEudC1Y/Vwvx2zX66Gbnag7NK85FdJ/KCwY0H2+qa7q5gBNFliPtL2VfwfcHV
wVBN8wNPU4RiQlNnLsEQDuQV86aLuviBXYy8jwm0uCdwIT4AnfjQgP33h01hemLUUBECO3V9A3HA
S3FcR/LZLDqas36Rf/HzhJyoFKi3r2CnUnrcCY07pOcwR4yptylDDCK6tBSzqId1q49L/jhYoa3R
jgIhox9c0Gnwvn88JyEb9xXWgmjoUxH158EtwM5UvRRDJ0B2ZRXmpJePcqDYIYqx2Qej6BeXgyoq
j5DBXEnk/dWDFFtkcYo4ac5tQZgWsVQBdDudxJ9gXifIqexQEJJLm9Z4myRPFNn/dL2xDJohZLeS
Q1eb+VJAXrFqSU2/xACn6biTLWkKXlJe//xp/z6zT59QY3WRaUVQrX5/YSqt1Mbal5RznIzE4rTu
SDOupaJVI3Qo2lDeFqCjnUAw03miutIH94WYw6sbQ8oTW2lJot6jaSwv79+/UWMiYFXDOitSqz3F
g84xr028SobUr4rn2vWGKbyzJ8eMZYcolYKoO6LkQiBlCJor7Tmx4iHFhytZgAemUg/B0+6dosbG
F0skHtzoK20bJRJ4TZ1oMHI1dJOwHRO25peg1OExQC4wPcq+Ju2sHrEC/acurJzSQ/AxpXFmOJ/H
SKKRCohinNcNkcJ2laUJ2Du3Vy8toDoiBz2tqHG4NdFrkUnWK+o5qoPuQFyUbZpRdTE0n0eBSvj4
NSKSJZt5nY4PKkcgTkyoWkfiagi7cWqV5XG7tOrckhd1R9Xda02ptk1kYFTkZIJiyapXjH4htTHO
oKHgRDMfGokCkDeW4VY0OgQZogsNfZZwiIz2YYZry25wY0ZzALzEh6ZVfiHSGUaq1WBGUsH1Scuh
lGVQ8XUJtaWIxlBwcq0LMbvWZbYs5MQ/5sSR0liWO+LYIIXHH6U5Xrn/WQyo9k9pmopGK4BJ5Uot
6qVq1YVhY5z1pKfgM6JaSBq8N62Qq89EzSYnseQ7j5mmnWVZ4eDgx+oHg/JvDzBp0KIhQSabWhJk
xrwfkxLmEuirtXEWkmLqIMJITQUivlEPTsZ2+aMT/d8mJ96PTZ+siPD66EZfTU5GTr+iln3zLAhB
twaLHs21zCNDxAJj+efH/RdfjSOmwkSNIEU3tKu3Yo4NBa0bLRrJPq0LX/OWkSCxTwF2CbLbipd/
fr9ffDWWMTaO7IvYNn47rP60joGObjzI1NY5GgmAGQsV8LwYfU3FWP7nN43drkLNS2LSZc18f9MK
1ZdUNxHdc5dLmSOCQp57ueCuWxaEeVe6/fbP3+xXI5WyFmVLCgEivbur83aSR3SFrVQ4U+PL1lFV
KguQitFZMnlKU50VLQBoi/0yBc0Zo2uwInSEH3yI6X69W9fY+quw+qhsqbR/r9NPXaLyqjITtPMQ
TGz4QgAM6UQFLSk6TK7pzrU+IWWP2JWxIr86tiDOMAg9Yrj+N3tn1hs3km7bv3Jxni8NzsNrkjlI
lmRLSrksvxDyxHkIMjgEf/1dlKvaUtoloRroh8Y9jUYXqm2JSWYwhu/be23PwthG+XXjtWXsvPbB
1vf05IP5Omuus+4l6XieDDQLKHSRizi4JSwSnGsQnxGvXJ8ZRBndEmIFDGbMEItZ8RjpGkT1sVHT
1eim7isD8NeNOfu5gDbRWlmhz35KpWH2E26T+cURar72JU767KPTBPY7kVry68DDUGCCJMIvQVH4
wWyY5kJ9yBIj8vxAMz4GfVB8IIIRZqnlJB9yLUPDqTwtNi5Bo+h3lskNRlnqeTm6ED2mmq7Idw7b
EukN8vUWMNDLX/qv7zBj3KIBRomJQ+Ojh/vJOzV0rZxb4gdutdRKN/QgLLzFrrHr0xqdnUXWwj+/
Hs+Nca6vgoVTXuMAskKvFje+DczuUDZ9HGVFcbOgXeuk/1p77zffF8QVk9mQceNCoDw5DZjG1Jtp
72u3+JLKW4JEs3dmnKRYs1yCxQeVnKWi1za+bnYkF8g1XopzgTWYX3pmZhgD8EYyRVcIc1t5CHLX
x7wZEK5axYmDQgoWx5nX9fAtWrG8hV8tPuIMi18Z/7/7jhhujHsauh5bzuezEXkisT5oWcI2LwF6
5sbUbZav/Wh+Lm19+/L38+scyxNDwkCtnVOb89hXezIecqjuYuod7daaEhnWlfUpnaBt0Ga7f/lC
v57UmGApVHoMBYuL+ScvNdgsWSknSI4U4eUn0oyXB8tR6NUasl1IthJOTnZgHvcZB+0Rk3ViSPfT
ZFQIPitDk+1r1sl1MDyfZfhAbBLWjYLJoz6Z9GFsGlnV1smxdDvv4JEd8l6qxQmnzssPet4TZCv0
8mKwyZchocd/x7GkvXj5qay7gZPPYFsGNV1UZPSwTme6Kc1znyDN9AjtbcLjRs/QwUbwyvL2m6s4
UFw5VFAhckm3fD6g6r7r3ULM2RFGSYqpjMDjbCj+jWHrcHLhIMdJ7tfeetU1dO3MLD+CbhObWutv
HXgQshFjZAzq28sPzvz12+PsyRJK1Yv+n+ms9/xk4KraNXHNtfmRFTuqiaZMLqaZXKkQRX9n7LtU
Olfwj0wvisu4yq8X00R83LWGej+JCV3HEkh1V5pt8J5Yx+azSTn1zAVb5Im9Vbm9xWa51rLQkV53
ePmzPzc1rdtUKhZrOQ4fl+/CyX3+0V2w/sFiTDmNnv48d0EpCw+VXQnqzim/mFBXX5n0f33J1wsG
AePMhoJwuow5eVosKWFNxwnqGZsKIhLikhytNh5fI3D97lLUHCGO07Jcj/XP762sHdpZg1Ecp1YF
m3QG/DkZcLWVgRPp5cf4u0u5a7g6N0Ux2z+ZJmk6I/PoWZzZ/+YRJIhkT16edpaaxvjKAzzhEP74
yrgGFUG0TQhTTq4FRzwvLDJJjwgyh2ufEMKPCUrAz26tG/eDQdSdNQ7aZcK92mGh1/1d2mlEoFeE
yyAQHzIN+BOPvchXjdLUJQ05IotdhAm4P0IHyQSHmqUcSIakQciLGN3mEjEkrQX5XtZDinMam/fI
BspQE+1772qt+7nrYhcMjTWPdTh2EnhbbvhgTjTdmMi9hd2Up6oqLxJ3nC902gYF2RXuxMlOdS7W
dESMyWbO0ymslsV0kSnOpnqrJ77vhSye/nU3zTrYTzOu5a7L9Rz0hduKe62yWxwFcZp+0tsZikpJ
YkC5FZ65Nv3nfPpuTInFsiWGXa5RMd2QH40XTxtaolIrpZqrTmt7mvZuF7C1T8YRQZZbkJ6VwV64
QOSkLTD855mcKHEnSV8jQ5RmxttStvqnl8fRY2P7+SRs0/E2qL36BvuGU9aQaQE9LMhiAAtTpRnc
F6OE+4SjjbwPx/HiiH5Mjrhf+e646Wa/+By7RF3AoOm662bsJmYMS3h/LOzZZTRAb9mZvkC8M8Zz
f+azKzqrVdJ+KJPRCTErZgix0YqG7mDJq1FMQ7mVvjVeZ24efOmnmVKuWU0TuQW2V3wTDgGEWJ1L
UsKnVBrzNh1d9Y30aUJKX34Sj+eckyfBcZJnQW7MYxvy+dubw6AnnhabCb6B4ItTS5bhrh8w1RDb
0Y58CnKbNks6JOVG6XTg9642SbmxKPIHoU3Q5C5orHINjO16RpBmfQaPlZI/6xWWHzUdCPxNZun3
csZugM7cri+5r5a405aN/GpAwr4AbolCNolkBqZgPIBXkm9hI3o8TWcv3/CvM7Fj8J2vUrBV0316
wmwHcs6IfWmP+mxqOyOokQkYpPdqVrsFR7PCpwndffmav05bq5t1LVv51Dvpijx/xqZD2G8Axexo
ULqOREuDzKxsb6t3k7p9+VK/rvsc7dZSIkpPn+uddF66ER0V0eTimBhFuqV9N+Dtm18DVK37pOeD
hqusNUsUCwgwT6suVJEdSfSoOM52kUa97r9LBw0wXjzmYSrVTS04aThjMW9fvrtTATTrKM0pi0O0
ba3F7tNJWRl2m+Fs6I89e48HiND6pUd2waXybIbqohnvyX0ukZhXJekehQ+7Tw++5WnqHbKuil9Z
1X/7cXhvLA6tj8/8ZFmXo2QLWbryOLfGvLez6mgiStvEzjB9Vi0iPcS46tpvjHrXIb/ZzwBnrisi
aUley+pXdre/+epxS5tYtC2H48yqUX66PXJzdIv2rPfHSYyYd8WUEnQ5viZQeuR7n3z3bCeRYDGQ
fQpDJ4NZJD65edk4HbMsNy71ZFRfZNGwcwYkK7d54yJrYd0TSOqQ2CK59dUWGR/eA6IRsRYTCcNq
5OpFQ1FVI4HyTCQJCEtIw8uXoeyRvDlIVSbktgJ540LuICk7mqoimOaKONB0bElFqTrnS5zRSTel
Bil4UV3eRK+MttNhTiVilZlRmCAzBbO89fyJDuS32Emm5iMyABAnOGCZqXpg3QJzr6SYs6+tvieY
3bvDlZvfVbXZ7htTdzYprbEdGXqKuoVozolOA2OX9gYYwbiJikmfXzlVPPaann4t62elmgWFxUW3
glj3+WcNFARA2TrzMdE99aEU+FtV+RjwXpTBtutzLSKx6LDkGGsMxsqNtszaWe8TniC8JEDeBoUs
dwb5SjXgdO5bP9f6bvDKrnq2U6RdOw5pj9pAHUWdJqSnZzDpTXCG/qDSf+NSjEcfbfjjZvTk60q0
iTgRaarjQLpT2OoOKTpWXO0HC6voy0PjdBVZ74rmx5pvwRTIGH7+tBFya7FTuQo9QpaGo5f2R3jq
fpjkYrysS5KyDZedzcsXXV/g06/Yt+g2EtCB8P60ZGkEgtBvb+SiwoZkaJKT3dkz7PSEopROCugr
1/tleuMuGfUeR3eTXq91elS1DRPs2yD1Y9UHamexQ0GskmTpBfJwnCUFwn/0sFTXZ4eiyGigFm6G
u9aqgsupTrpXhvhvnjlfLWV+aks89lUO8XR+G1Y0AsdD/UjNsgjHbJhvIETjKZsqYyc6k8jGeVKv
PYPfzAHILPiqUQXwn9P3yu9sqzBbfzk6saa9XQIksIWdiajBgk/7UQS4lGKOpF1d4nYq9GNP/y2i
oATAYpKXGj2Pt05n69dDq8kzTW+XC7b7DSZ3XNovj4/fvGp0x2hFILpwKLqcrP1LQTOk8Jrl2KVZ
9SFvBnPdXQW7buzbV1613zwVdhlsoC2GBjVl8/l30RgzEzABEEfbA3BGq0KdlSoxd05JQhZ+b52D
RjNv5xhC4ss3uX7Lz18CXjekjNigAvp/pzeJnkSnAB0sR3dU+rnsTAJVc+3h5Yv8ensugnL2w+xx
6Co91vKfVhrmsuKcW+rHui2qaORf/6h1uJCB3RQ7q2/n805U41WVyPGVHY61fkkn9/d4YF93i5az
ZuY8G+VqTERcZZZ5bBdbRdLX7BtoiW5NUXIwicyys6KLlmXRH+o+Yecsm2GeIolemkglvfK2NDLJ
72790Qp4MdP2jowx5zDT/+/CJln4TXYeXFkevrBoqdXyfTZX2GOr+cutT7j47dRo9w757O/9DvnC
jmGQwI/zPeu7vTjNW+DBznIuM4gHKBty/+OYzT7JuhXJxVaV25h1c9qoSd9oV2XgNdrGQrfyGjvp
sWLy7DkRWwXmhd2nbtMrsk+2Xn45ru04t7jLe128LWoT11HuNPMFYP4y2eLjIDlPo3VRbWrPrq4r
rybTgVjV0gDe3AOdnBcAJxtbEDdIQLxWy3C0xQMmRYSC1Wz6m2UpM22DeLiO8nqcAwLdp6p5q0mJ
dkLNCcnSiIHHm8ULvGQXmNI5B3iZyI3haBLQAr0WbOe2P17hiMnvXx6ivxzcGJwoYCgXo92mlOis
q8WTMdpoJIki3RZ3npUiHG4r8I9O3mQhkkbQmCpummwD9klccazJDwk4C4LwBrfB5Cs0TUBMsI2U
XMPUIix+KcdDMhfBthxFkG58AqKcyKbbcekLn36zFxRNGwH1SKF5rxHbflfkeJcpoIRx7XXviol0
atBZiy13SGTtV07sv7wWvIomfV4EGSx8vP/P75YmRjviU27uxlEQzM3qYgEuT9LzOAvAd5t+s60c
vz/oSWoTClcV4pV555dithPoARIzbtznDIe47fknsIeCDGc/G+8Cp5gORVOJbePJ4iB16USgqocz
bSr6feObLMal1YRT4+bXqVep/cvf/IkBjrkdz92PLhU6jFWD9fyTjDCErLpu5jtVTfLeAwuHbE6m
Do7pgoyJMGkdmkgzVpaPi75wMEq8gkBuzzQJ61WlJJVv9EK9UOWPL+k/oNN8136rb2X37Zu8fGj/
C1yf1JuffEm/OD6vH+RD90ysuf79H2JNx3yzFleQE+FAW2Xe/MkP/bejv1nVmCzVbFt4nVezx59i
TdN9Q5WCMzarOOJAZJv/0mqC6UL4zboEW9Jyqez+I/338+WUuYOZgyuz1K3eCz7J87HEzKhNRhv3
Ud+19qXhVfl5ppvXTx7G+x+z8lN15S8XofXIe4Oscm28PIpSn05VQ0McJJ3fDoAPSA+nM5zVrhO/
8oY+3x6v0yC/Xsdxzx5oPbXxyJ5eha6K1nAy6iIpYv3t7GbH1MG9lo1auWt0zTi8fFPP9wh/Xs7n
7VuV+NRaTi7X21lMHKwCv99IGrqCHu7iKwNivTOFuaGyc6cY4OYOVr3/d66Mm4CZiGPIKVqvkbGu
WouWfVyOj4Xeem/11A6nIS8jsZCqTRFFneVOr1459jzfYf64Z4/L0vJnk0Lz6vkjHpVRsIBy5UBY
Hhtvqlljq/dh6svkFX/fr5cyHEYMhyvG+Dp+nl8qg3xVjj394oS+IUj+pN2JgC2MI9Wre/xH1djP
zcR6X2wmOckxCFFy/qIqI/Ev7vsMyRqcHAIARDNU5xlMp9vMSN16q4Hh+eSDN+8xr1pGBqFlIkbA
GapP5GkQRIFSCyJEmTuXAl7bB4pmaRN1qsi+40e01i2E93EW4AzsdtZ3MWXd3PTnTdZZkCRaNiWE
HbR9/1EtJAvZYzx+IkwuO8Zr6Sl0oBAbYRxLCSiy7G2CJGKAV9uUJmqz85MOqjnGk4vUdyAruUss
SSxad4z2IBDDGrm2fMBlYnyJl26wt2OQ4cowcnOeoRmYwfe5yQItdEWvMCGKnv1LWrvxWy83vJCM
eXUPMi7+NI2l/EMCXfsOy2osITC19ddpaIVxhvjNMWCiltVdlpZLGflGTfhKNyx32QKZVjnKpjlC
lXhTx+5s45NcMQuJYWv3uW+oL6YajSyq0I4Zh4Y95BXEPU3BIfEMUpxlWtbbxNUSCkP+mJIEj3mT
AvQs0VktfS8jR3Ispk2x9IQlkVv80HvLoEexm+qC4CZXezsEftXRXJHqS8vu6JvuaeJyRHEy7PVO
pB91IBxHfcp6RE6d4x4XaU0YZ3Ov/OpnE8VMzDv65ZRr4srMFVwJT2djmVACCpclTVE2BPp51cIu
JB9Y02B+d4gGN0gYxyKcyMwjSNaScHzUEGOmbYi4p3ujosGxtIOoSvfKoJJENEGQB1+DqiSpXEeS
vtfNNMe8XnbiUksXOhVJuUBISdsl/xAPJO1suac42E553QFZyevsoW0LVFOVwOlcWJJSs6FGePOI
fvEw9qPXb0fDrrZ6lpgwdIgkAt0KUV9r1MBmZpqXrwoADJ0Itcg+HIxSIb2d3Pn76HfNBwLB1QPF
1/EPDWFds6nrhQwlZuVehLPRuh99R0C+oRCAbyj3RvMP5GplaLVGWe0yZsqzsQVKlKTZ+HnwpXXT
6QDnsmYZv0tOExHttN6ORFrr1+Zg9PUrNYQTucj6prN/WxsdaFgNqlHrPvPJrpncYyQitoJxJ5Yw
74ONUP5+Cu7qxETZOCOvLzY9hF9tgANS37biy2S97UucscGVE1zM1bspF5GyLn3og/jV6SHMfflj
gv/ffdT//GmOYy39e0/dxUMr04fy2XbqhxWPH/uxp/JXu4ppInCAO8rk7XMc+NNTF7xB27IWrViW
+ccaaPaXp05/QxNz9ba4q1aIdeVfeypLf+N41JRQzyMiQljp/CP7yyOj9Od68i9P3WnXvQcgVIxC
aHuq57h3+zXBHVBcXWRndTtBdprT+7of9rYy7mcUTZuhmi7E3J45lGig8pFTAkDr3jCSt30137tN
8lE1W28ozn2i+FRv7/Ph2uwAXY5G9T0mvF0z1cd0mY7SyOkHB0u06DDYbNm6IdK1Puyt9KqJk7OZ
Oanp8hSZcHA1gIfZBF6xZw4fN6kHDqNV/Y4598GmcUuYBoHfIDyXtgPHNbTIh78HOYyrJruIR/Wp
lMahJQGEqJ2j2btBaAF3CCn+HlwcuTIfb+puvEmM7mPau19mad8rPfs2EF8EslHAoDP/AOJ3GKhA
DNL/XArceJbKUT/PII8H713ul1EvRhx36e1Mv2zT++6mHwmWBGkXNWn20FB7SpgsIuV033pruikb
FHY8rDqVNJ2Da3Ouh8inIBc2VXOpgrGC1CVJHarZuJjoBpUYr3SgTgjujWWTZcnXFuHkxtaXCLzU
XrQZeHpa0sWyaFEstA3F0I3F79h0xo0zt3HolNMjOezaX5qA6J+rQCuMM5dkKk330ruCuJEgC+5J
zZuIyjQ2pUcOV6b7WwDeQbRAAtsqpeShceUhUQWuPV0eCTmddijeRhm2SWPtBSTSfTZk80XqyOwg
+mKvj1jUVTCM75akc77OvkgQG34hT9s/9KnStsnMqgKogzi9cQrLVn/PzkkLW1NmFaisLvSVqLcs
bsV5E5viYBc+jmlZuN/TAmllroIfran/wIRGwZz//jecCH9MScwhfz+T3T7UyW+mMX7mT2sw7GR2
tjgq0E/RM/3p41tNw2x/dRhR6NT458+jIf5f5jfitjFA6bST18LPT2swcB9S3P86Gwb/bBpbD3+n
0xhy9lPM1BQnduXKLN4b5kx5b4D7mUixZzNBIlxCUFkO4GzruFl9ni0+XR2dvU5Tgxgbkow4sMAG
4pasuRn08SKhWDG1qqEQZ9WfoFgbm5G37Fz4bfXQ0TPGLRJXO7ZEcjsj/4J617uHmbSZkCgvmhyy
t9EJFA5m0+yL4C3alYnZXpXFQB+pCORDFkywXnUYMrj+s10ryIvZeJ1LE3aSOmRFKn92oenntQBz
2Q20RyfK2uetO9pbn/mFENzAxDFCsa7c6E1OqJCjG5sJLdN1UIAlm73GBYppDisUuaWAqENMw3sB
FXMiWcKIu7AN8He45OxhlWZLNI7tH1oe4FJLbaAvplAfkNpgI8pS9Q250bALOg+ah0+oJ/J2NzT7
FRZT5GRQNbUTumX7HU2P3GgjPlyK4Xwcd1gpjt64H21IJ0oH4ugYzS5dN69JqXyoDD7qaQPHYAgm
7aa0nXSbWvXltAwBNyGM6jBQCDwQlDGTOrQkXxHXcIjJE+/Gr2O4uM20XDrsxyNNdkDfsn7a0VLQ
dr4/9lQ3swMivI/+jLbAYKoJHXvow1bq+F5imxA0G9cieWfkXxRd4e2GefH3xjQfU5Hv/ZnOcNUU
9T6wu8tHAi/n8zQs41EjH2/m1EIh2fIAjMB/Pi4wUNwpj8+Ul3CKYae8UT594gSzC650GKi1Pyds
ns3rysWEU2VTdzHIurh2O1YhUmHJzpFl8Km3pMVKMljnCbP2xl4a6BGx3n4Y4RndjiSMRWkyeGBv
6ABvSkvGuKCJJS4nCuv5nHUfBip/e2+ZsFhpbnUIKrP843Fe+P95gnTYef391Biqthv6p5Pj+vd/
TIuW/YbNmwMLCvLZnzPcj93dikV4hI2tCh6U7Gvp46/dnfPGRezIa6mvm3w0rz+nRX4fDAxdh573
p136HxATHsUtP2dFdKfUB6j4oGhGbIEF56QUjRlgNHrECmE1Ll23wSMhDPjUBcbL0S+H284Zx2ut
6IyLoCVYekorjmYNjqnPpJYB3kRNboKJstu73JgnEUrNlw+N47YfIboDxRSD4cmtyCX0d2/M0npX
E7dp75487t/U5E7KV9wFqUQ0U3leztpPPSnldC30B73TjNAxVEUcW8cJtc+dMF9g/Tbe6m8Dfp0P
9//8shZLl8f/WGigTx5eMLdOja3ECFWCitGO6SKTJqpX75Z5OW/H8XLqEA2+fM2TUtLjrT695kmN
c0ZrbrVyvaY+P3r+wK8RFy2E+UqT4rFa+nxorCwPlA5Ukhii7ok2Ru+Ah2ttboYZvb2RtQL+PHuw
Yl0y61HjxBjYb6tUEQvbDAIsq8Y6Mi8DbOE5S3Btag0EI0enmDcWJgF2bWoFzWZCuk3GkGk86E5F
23i2lmHYxGXQvG+tnui51hiLMnr5qT1uJJ4s/+tAhxZj0YJka8J5+TGl8MlZ2Rhq26ybfFnn0qSM
5twji1IH2hxhZUCUyOoCHVv4qpX7dCk1G/azWD4Ss+ll+2lyyrfLNBqXcVwv067Dm1ptZCLGb6mt
eGMK5cIW13DGtFE52M2wQS9MpKzxeIvmerdIEgvisVpS45ah5HGgViGnIF6f0rQ+ryCZlpU+Islx
JDUGLtr6aPv1KWfr8xbkgYoN7BG+hkmbxJZCbmxExAXhE7Raq0yjMa3sbyrHVsxuQw+ac3qyDSeP
eZhhZw+NFhnLMn+355bctZSLGNt0sifOPjKwvhdttmgbBAgwQqSpackG4awtwtZCCBrNzmTnF33a
zfxyIGEyJJJ1LiOyv9Dw4tbhGAal1DS2HoGKfK+KxScqTEJhb9nfn4skpyJhgCU8n7BJoNtZoJmB
G1kbwaKa/6gdj4ZfYZoVjLBkuCmpud3kre0cgaCk6jI1PNG/x8PNQUnGZXVTlbI5I+pAjTtn6afl
q7NUFXrjOc+gCnhIBa9mTqEJVTOMS1sWfXXT+M2ShKmrAsZ1j8N274LydTalnXdFqMhLJNFcOp4W
DkMHBc9P+vJscKra3lRJVvQbIlKXXZ/Nytz16HO2TupOapP1eLjAuXj0rSZMhkczVt05UatVteen
GCFAX80lhHO2gBZYnP7WpQg4U/1MzO9pPAcT/fjR+tZklHoikZuW4AwzDg/0WqYPeAQmO8SYRQRX
Iirg/HmjZ5uZUjNxxwjSonltJb6t+NaI862qUm3jtEXnVQgdD4DfuRBfhkZ87Nf5ecwEGRfuOmu7
6/w9PU7l9TqrN73JBO+vc328zvr9Ov+j0ZO3/xf3iyik6Ei3CLRg2yatu50TPTM2LqEGVBVhJ5Lp
1Ou0XC23CI7A7AHgvPYiP9vG8x679ItY+1yQobSiLM4fT2teE030KfWSNaPOe0da7lcfXCWMKklH
e8gu5qFjUTLN7+0QR3Eg+2jh7G878BLiZLwhMPggqMC+/KFY3J/PLXwmzjYsohxmWE9PZsqfD4aS
K3dsPt68X0AWA5bMM3Een0+JO4sZZn1san2Aj5/hP7Dp+q9rV67u0r/ffJ313cO35wW29Qf+3H2x
kULxhXNkFZmBrPpXbY19GR5g2Nc6gwjNwbr8/bX7st6YaI+QNloIgsAH8Ud/HkpNDrlrSQ4fBUNw
Ldb9o0PpSeQsLmQ0YGBT1l/FR/lljbXTqs88j+SBZp5zTCBOuXzs4qq79mdz+Rg3Q2ztsIn235Rn
tR9qElvLXTKZk3ftpWlHVa5xjXSrimq2oqXCKi5SDbufG1fOlSGDDJJcAG4hzzjUJL2ztNu5zOsP
etHtvclNQAegPGGA2rFebkaLlsg2bjTR7CrNFy550mpAj2M1s36R5MAsaGBh4VjR9pqxy3wCVG2j
6c9KLzfJcoEvf3AqHXXmZFfgrsZYiXjbaY34ZvdWT8ZCNbf1WxC3TBeV2dnBHv1JQ7qiUdnNrWnF
ZnI2kR0Ec6UP5KU+pMRLx31QGwfDlEO3s6xBkpWUBQP+utrAji9rj4XKTdAwEnPtEqhgaQ07jHnI
fVKzKXB/nt2hpD811w4vJLU2/CqJTwLL6JTueeGOMjsLVA8Ti/SyWGfyy3qi4yAiVFtouYDeLU5p
16ITMaGwM3zz3C0bhd4oDhDecJ5CpgKuE/LlVBuXIiZyrm9rr9pjIVKfdPplE6VL4uTHDAnDxvQr
58KS81RDHJ+s5hLqwkOeEnZ50OM8jeHmOGSUaqiU0sjNs6ANe70OcuC4FiiyybPK7FrWZvk10Lzl
prJKspSzNo8PSSII4s3JvLhojLbMt3bTxETmzLJtqEnG/ltMNrW7kVVi0qpDbdLRncj7hbh6V0Gd
gCQ+bGbiKJbIRG1K3o3XcV+G3inF5bnVTUtglBYuXRZ8W1hM25CsIhY2gGTN13FsHH8raZB/Qoos
8qj0GrX3OkkdtvT8AjynNaahVRval0CmfbdN+0HvDkFAzNS+p732sR3t9nzCu0IpF3Oltcm9HODh
AJP1qs91eoTVQPpraGk5YF49NrTvStkNZ+XZUHtbpGreFJz+273dSfCJrMyCOJJ8aFLdp3dpyC+0
8+LqEgPg9DazZbJqquJOQXLTBTnrSM1EfC6CYoGN7tSBvm8XL3b3dTENc5S7aVJsTGNpKZ4kC7kH
TqavsTRANqFJEGXLmyNTdT7oNXkzptl4JBMkrV0DFtMKPCPd5Cdspgp6uGtwTHBTkVJTHabaVEsT
DovZ1hcWoQ/9115fwM/JzDlkwqwJ1sIhFulS+WaEh8lYQgIdxREqqkkhds4uhMxINkq9CQId+tLd
IiwzDMagegVafXoC4cwK3g8RCTgZAACneKmqYcOsjdYcNkHfb8mGyjYoaheIe7HxgzPwv4savSMW
lb9f1PYPy8P/QVOUtU+rCo8/9LOsgGsQyQZqDX2ViPzVNFoXNkQNVAcoxOL+f1pWMN5QlqWgSnvI
XeWunKN/Vls5/yPSQYdDLRZowT9Z2B7F1E/PjqxrMDbYn9GWXO3Z647pyWmr7mlix21CGLZTyh3W
Qq++GjEcBEBLY6pi51ps1au4KzjrzRoYDP+X5zrdAc31OEdGihwuBKhmXfajWbx1RKCpnTFBMgWl
w5s5sFy+6y3V7AA1Jx17fs5RUVssVYSEVNPeYU0tzuJSIwtd1ZmT7+seQ1vcukZykOaALsCrqd2W
aumbH8WI/x20/2Os5aO/H7Rn3YN4NlzXv/5juNr+G8y04LFWETIdgFVw+GcVjObA2sSkDgUr5UcH
4K99GOmOvs4g508f1WGMop/7MGoTDps61D+PuQH/ZLjCFjvdwfsuOmxMELD+sLRBDHw2Xj05OFRu
9ZrlUKMY1nUU7ZPaaaxwqeUZbp7yEDdsRCJy+RAktHM3pQdnSfL0zgsmYrb0mUy7a88QVXGkSuXL
qPHrrt0bPBYy8PqmdTY68o72qpJ6kO88HJXJXp/6GbGtyFL3PK2dyjtH9mGlRJ9BVBGfBlHZ6oZ0
OFYbh/p7eZ7XhWZ/sBXOIvQnfiLtjXQrw9+nZWrc6zN2rLApBh1HT6fp7ibGLBtfDgnZfdsuMEnQ
SrqSLgTcKdqDQ9HnCKN7wkO6jCyrDSVmDVw/1U51l1b8JZqYC+oWEgPR33bILZNtAOP9e04PSGxp
Sw/NftSVBDc9jkUL53Dw7OJaSKRHdxQP2EIpIaR0YYBljYaS3rSn6dxJ4hRJTMsGHfFQjeN3GNRo
R9PgJd4+UMo4ZlbJjm6kn5tRViuGK20hLnFLBja2K2tWqc9nTsk3L3HBYy52Saav8we/ncd3pCmP
im5GASarkB32Kx88wlc7nrS3aI5yFEsL6JDQsEaHzFjU6xnE8gYBGE34kbAaB6nUrheu4/AwSBFs
KaI3xBGgx1207cSN3tmECLGXwxd8OSKw74lXLgq5bXGBJd/LyhvMI1ZfENuW9Fs/VEMZz1syE2l3
s5+npzEKDwi1FweUCRPLLnYOtD9gREnBcEqSoRK0gyoubdcJwb1l3+moUpKeQCJH1sldl8zaQqPG
sKptYkHlYkM34nsGNxnfsJskrkl4OH63flD6X+OCCurWylsSy3pUI+mFUGZ9k+ZyKUNPWPG32Vfq
Q6Vi4hXFoMnlgJsWDFpXzUYV0XBqaBg4lZnyp/59ouvageBDvdrHNXbyc7aitLtdzNkiMocxcDdq
nBFV1wVkyLCyummXuXOKJ9ybE+PMnzWhRxahmXM0GEvJEBMjUXtTXfo3CHS8S2tuWxEFVLuoq7CB
Sjcg4qir1VNPRhY4rvIdBbLcJQFPiPuhY7seGbVqTEpRBbZFQI5C7mdP+kuY2Ik+bPopNr1LxSqo
InLPuuqsrcb2YaUhIvY3Evndz5DLR45TzC2G8j7+w5XKizf+bLV3ZFbSHYoJhdTCcpTTVZ53QUyx
sizQKik7vrSNxHeusy4u0lAD32BuWmoTMYiyxMcIbBNhsLHH1voUGMmQsgzOk7dmk2br6+72t7pW
dvl2ijkWRcjbCwKWTLmw77aYPS4BIMK7x54D7qxqNexgudvYd5AxgeVZftyxXnbYljcDrTdr11Ho
KaJhUvOX2NTTBFyMg+JPzLZ8X2eD/FwAJvna2oJ4Kl0fp0vOARih66lA7NZqiQGJbVwIcKI0ZG6S
wlRp2HutuocZ4yGe4MDAoE5d932pp2MTTW7s0bhfgpi50EH+R4RDPqGaaq3BOKu5M/ziXY4EDsAm
0YalNun2Lqe8Jyh8tVWwmVO5XGXD9P/YO7PeuLUr33+VIO884DxcoBu4ZFWpqiSVVBps2S+EZUvk
5ua8OX/6+6OOk9hK2u7ctwb6IcGxJhanvdda/4lGR/Ql4BWNLLNQK0jI+XLMlC5vtt222BdVMtlh
xVr+FfY+wQENrI4yEvGQZ1HQJIRQVrUquPBJUPbMMKU8YUDKSC+3TChkQiN9MUld87nBJX4Jm9G2
njz0/UboL715OY8OfPylbNSdHXuahgy+JwjSyWay1JCDFRVyPAYH2zL2jTs8oiHM5n53R8kxTFFi
Ad1dZJOEe4WUMIapYhvQQ+LMC9Cc5xBBKOl8oAqmwOkmt4v4yTGTilQTrhohr9JCyGBblUoiojl4
5qwRUwjTX6yoEWsySZbelOxUguRb14ipvuFxPNbEth5IRiTwz8TmXXjDFbeLOL1OP0snGW9SDz6a
rBmv54m8m1z7Ms+ahni5EmRViZu58PC61i6rNr2Pu5XxKMxLoqdu45GIXKE0G07McGvN68y2OboS
uDMck1rHMWrusIZLrbqOKC03I/Eb59ipjnarH9KEJiZQhUhCS31gj5N8gPjOK/3sUc5MNmmotzof
wtVJH6XD/Jbo04VRmB/gGhxirKXIZZEcKHZvjJh5ZuA8j1CEvE5zo3aYuSOxWe8Hd+GVxexvabJ4
J5V2IZbsuUJRo0ChIq3vjo2p7BeUzbuZxeQa41ntiPNDt2x6vciekMYSKpkOc4STd3Jwx/Sh4S9A
EUaWtMw+oW5xpkP6nEued4jQfbNPW4toObgwreVGhW5fsu2xyjHPwMTRvAF49neWIEgQSwaZbO3B
STaxOfnnANx5vyzSZV9JtYgx7heil6lUvYoGX1X4eov8Mh4xzR3A4a1BhLaab3JRnLEaJXZz7pjT
46n9rW+da6kV2eWSFNPZK9lR3GYim6aSt6M2nbJe9A/FULkboyCu0Z6zx7EV5TW3fQh9eABXsVQm
UMA0kpueJCQi++WN1O1zWgYCLrA7OxeEI13gJePtcQR5hN+Zb2KPnVfkqdjIrL807fihNYtg39jy
OgY7v1dMo8k0LYyz0a+2D451ntomwLx8LD87JlkCftH4t7HGdrK4+hyVHVs1E6FT5wdtTlyqsNTG
Kcvufhjr8tXx5urKRnpOVGY6k4lCPl6nTdWN3qpvZpZYh0YrN9Vcsu7MmiSC1jFVEEEielGVcaPM
zIRcyhK81+ekuncJ4gzlxMirUGWJ42UvbrNkGhJeqpxk1yb1NnVaSHbXrk5CSLO3siYMBm3SQzuR
wV132tmgVI3wZ2q3QtQf434YwnxMvmIG+1m3MIMK8WOx77VErx5czbF2cSMtQm7jxwxDsce80GSI
JIz6hRTBfAYkG20xMHAaLyw8NaMGJ8R9wm6RU0qEU29/6zUGex5ebRSyWxEk2j1GoOx6Q+5unNkH
csriq9rUmX11M5/fo2YV1ZVsRucE0Ra/Tmu6VkbL25w6AU660sLeyA4OmgSlZDp5riDAHmaNYNtc
EcU3mvmOSXx+27sJ7u5WfhePy9Nspq+i10CFtXF+MB2ZfYZPQ/jPAeoG0dfCaRbByZe1edGgmi8P
YBVOD5mtUabR8DqXYAuQ/vVbfK0GeW0a/eAnkd/JyXltkmoBWjOlsK3NGDcd96i3lbprO5xPjrNf
dRIWuVua4jV2kA9SAJA6Y249SoWl3iz2hJsk46bRGzw2Vqmp6itk364WW3yEBlVC93f1SZ6cRest
MqgaMJpjVc/9lIT4ixoOxDx/LOQ5wySvubcElqqfnKJI8LYaCyoo6+gSxyWyi9Uo07Af2kIzzPrW
dwv+7BW0QiZ+t4i4cl/dDhIqTkaYbwtsQ4zOEL8Cj3gw1yoPB34Cdtzxsw0yFjaMw5bInFwDpG6w
3Qmld+3eZbCB8DFtZb5za39kC3cHNP7Yz2Sa9ZiVfv2E1LnWt6WZGvrHWqS29h3e+N+G9q90lb9q
aBE1fxHdTy3t+gt/b2mRJzMdf2Pmguz9raMl6M5xV3wAbOFvSXd/62j1P2B04AWqr8JmDBl/6Gj9
P9AD8ucYqxEXA2r773S0aCd/7mgt+COrngaeCIJN3B/X7/8wgZml19tFa9YbPAUhtCU0KjSRQk52
S31lBFUb4p1ZL5S05TTCI3MxZddqvWkIW291gyjTRBRRmUiATb+rYjt0RRofTaj1IiqHuIEgRtJ6
DFcprZHS9ymDdSq8hH4TtxLaAFWqci8AD762mEcQ6BrrGJK1sjcsCtxhOmJ2srAVYPB7RmqV3PnC
r8fNkptAGBSFmPf4fe+zPBo5W2VdGyYcg0rKyKJLI2nda8oDpcqkhUbdEskZ41a2L/Gju2pFYRM4
bZtUvvZkizUebCkPo7l4KRu5aoHQy8qfN4yKu60kKP1GX7rT0uGyMlW6dm0GiQtvLWjt7Jxhzv2J
bsthD29Zqff44ZoTfYa4TTH3/LBGB5TUc/xn2cW2Q2u39u1LPLm3M2Eg1n3sIjv5FvT4z27zpMw9
un1g4qMPrpvs8O9z1ZY1JYZeWIk5lF5ss+2kc1ufEm1G2OsMvsk2rUMkOPVDuvgYilCHDoxp9xAS
jIWRL4aY5xJhNQV4YnVwmpmT33ZtY/Xb0Sq6o5V4frnPLFI+p6Yp7WfVszeirkG+UdK6MKIPsltq
ZLwmYbZhluwK9z42jPyKUNaBBhvHF76KYRS9pm+Vu3SZcDuXHbPf0vTsJycxsfCNW5Ajc65PjgUF
2yV3dUFeTzJd51Rw7I6EhuUfPcm8hTDxCuFCQllFg6Y72z4jMTgWdt5hNmOIrTFPN7De2J76cXFB
41WbB2FGe8YYndp+kkoE5DJO7e8MblcY+YcBJq8PzT1zVP4Dtwg2op9fH2ztAx6Tpd/UiRC7td25
MPUYyCFw9WIEYnBJAhQVtwl4YTDwENYD9COlu3dGq74ss8o7115lh4tfp9dxaZSPYM9yQx81/Ybb
Yr8bXv35WRFPMSBFQG6Y7+Bnu5tjXUIg3SR6o4kwy6xY3sZC+T53O8M2PAvcsV/98vN2X5vqMzMd
fbq0ahOJtNWoAX58DsEhUDb+Fwz0x1e3c5PXYHIspPRBudfgjd6bqczpq4vWgMqVZdVlapILWabl
q5v519boVaeKl3FXMjmC5qN6uUlI/XgJZic71/XSfS6YCzTMTMqZ/S82LI+4ayMmn1vTXma8ZM4N
lNVT4QaVF8aNVSOAUvyJKG9TWJNTDFujL+Sgh6mGoe1v5IBveob3txy/BQ/vx1WL8d6NHf6aN4wp
AWWZFM5dhSzoqW/cR5kKcz8neXdwdNzMkSaRtkgru9Nk533J9V7deshOD+4guseYen4j82G+9Nc0
Sa/p5I5Qh+E3t/wd322948DaDP1Z3UkdeO9KGwxlWrukS0NuMPuPtHbMDbJ62VW9bl7QXTQ7nM89
brw5Vr+7TP/izWAia0B08JA0gib8/GYEATFHxYyxUTI57qGUrb83GIUQEDrXD742GCerMJn5C1Xs
mK53276qBigjIHcVSSQA0i9xkWhX9mwi3EIBe5wkfcMP+/Ttn3ftR5Hue14jV8hnl+XiIIvC7OU9
69vPyqmo3LTf5D4ii6XN1abHkv6+7nv2j2VWWaTg8Kb0dr25yd2438aDBUHHk09Bosb9IFz7CTY7
g4zG1E5trKktFkrF3hX+vJ+8vL9ISpMGJ43T7xZr/1bB9T+NpYEt7g+36J9E5bf9S9tVf7kTX6sf
66m33/qzntJc5w/TNIAAVqTgOxLwJ0agud4fWHzDxMDyGaoncNffyRoGdRN8PsBw/FPAJVe46ztI
YHhopLB1owhjuPmmkfp3qLI/V1S4E2CUAHiB/7SPIxNZMT8/+KUYkIpmioy72NW29QIzwlaFJ0LT
Y4Delyl6ZV/3jrPp3ft6fy8sWW5rK0uPeb7oGO24Yu+JloCLzvdDEs79KzdPn+eq7Y9pismTKptL
o2e9FtoQ3CSmoR+bfO62P1z3f/Fq/Pz+ItsHNTHf1BjYTFM3vnt/x9o2RIxz8BaRURtpc682RSxu
4W0o0s9RFvUEaYa/PubPO9R6TGz3VzTwLZcJ09OfL13CAt+Vc5ls41qnjQ7yV9MrPwfspL9ZGN/f
o/cHWk/+h6q3D6ZF+DGWKbadf26zpIj8Inj49cn8q2NwNoyF16cLG6Wfj9H1lkCXJZKths1M2I5q
XPUF9W9u0zuLjrdrxi4EHEX5wVrrvDsVN631aqkLbdP6PbhTnl9WRfAxFsxj+vZpaPvHVsG1lJ2x
yxbjXPjT7a/Pc70p/9gPv38A8GLkhwZa0/dLqFsNRlBnQtvglnKVVyPDtc4ElBg6JDTj+NsAorVM
+afjrZ6SATgcNnPvTlg4i6Xg1MQbbF7mqGrEc1okFel1/gI9GLJfgIV569hnp89eB7e5//XpOvrK
En/3AfACgOvMK25AMnwHWlvlpNmLHQuGK/WxdppTri3m1naz16Svl7N0me7LsbwANcCszMufbSt7
tUTO0KVDaFig/ZWzgIeoL+nOShf7trf905rMXHjFla+5pyWTr7qy4WswnK/mHBUIU7o3+nRoSCc+
FoFKb6VhMBg0jW9DvvZLa9M0x9Z5saAilYu4d4zms4zdB+Xb56p1zv6qOra95BGGVh65Tvbs1R6z
/qUlI5qjjR3xguvHoO2EjFJ6D2OFb349GWd0Sc9U+BZyYf0TzjoBRrd8y4Gvfa/HU7d1zRxVQOq3
e1dNdCAZh8oVccRs33KjzfpyttvK3wgQjLAeiiuRmeeMuNk/z8zM7Ot5aOZLG+OdcBCa3JbaOB11
r5HXEGOfZFlxVl42LdflUkSoVHzU2/BqsTg4NdZYRIvjftI8VX7sgjHezB1zvcrgymlFSuiAHLDo
KlVwYcZVFpZN8ewSdj0N/omIqjWZolquKY2D3Yx230WwH7KGL9cQXIcICl0dOVYidiUE6w07z8mA
0E/vQnLRBKAVEkR4xjTrWc7WBxOl5ybw1BMGB/m28PgIhijnx/W+xl55lTFSDvMpT2/6ICZ13TOi
vvZV5FQFVLPa1rY2A2MGuUsQTetFfruMk03Me4Yt0SbtkvnRA8nDa5KLMFtVsKNtCC7mVA8iX3in
IM2DCwcq1kUzuzCcU/GMGS/YlWTurJtcYLjR5lYhrt+Nylr28LnOVe46lxUg72aCb305chlS0tl2
reRI4DXzdUxICeEZpOM4lDoQ3/hnXLLFNU3+6o/1k5l6h7fPnideeaGX3qEslpVVvnwZB/N1TZZu
pr7epXDAQn3hJIcmfXXnZNlJyIqg33OAgZQ3vPRiwGyJqOo9qZwonUR14VeTuRUWn5uh77ILYvW0
ZJDznMyl1zSCKczzUW0MxXXCdzPZWVk5w+bgFfTK7mlxeAA0R7xqiV1eVHP71E2e3KJ1K8NRw7Pb
K7iZZTuxvQaiJtPbOAdGzZhy4JNpWcNvx+XV+tLo9CUXY88PxTVfXl/3PpVEDA1YJgyarUI7jfnT
2C+EcyFfHewHwnwpnpGbnNLRuDbj8aYhvrvo4YLJScnrxuKBX1i3SVA31ybWPi94lkeNmmCa+e6p
LI1xW+akgXRlcMKH+5xnvEimmzxbeFlvMVfgGHELRMQAXKufGLryVU989BRZ0PrIDQM+rSMTivFD
BovvOmU2H9oyhvYN9LWBIvh1sAxiSHz/QQd02MSF9qCbPN3rV6ykeu1U/swAoAw923ugI9O26+Lb
dR7x56p9yhClQVTipTV5Ocr1wdfjtAqNNt6WTOGjzsSQv6k0LCKYvm4Xr52Oteim41TUUDDxP8W1
GygPF8T0ZHX9Ekd2wu30IHaGjuJD6pqWXesLn2nMsRIZ6vzZYbATgRUOdSiWZKc1TR+1Q1V8LZb0
IG2fbL6aN15lxKN76fNg9U+4+D3lKw9P2gS0evRosOF4TvyUz1356WsummX39p5qtfeA98tyAUsU
H4q5D6K2asnQ9gfeisThug08JD6yi2mWPFxacAxkXu987H/uBjvLPwxePMsIxuZ8kQfxi05K1gYX
S22r2fxWjO9QLgv0nmYTf0GLxLxoLfviYF0am8m4wrSOZl0WjrEa3jRbTDrHG6PjXi5JP936Fotg
NmLO1hJMcYAEEAD58GgzE1czbbip7dGn+pu81b7g35beWn5BvBrr977H7zyEE/GEqJXBC62ScWXH
+CYa6DPujEXATB+0ub0cvJmV1gJBCruU0Voo09US0ui1fWHzkQ23ny8SHW13Ow+s9IV1blNGX8tE
ZjtaFgnDRGTqY0sExI3UynzrtM4XVGZrqFahNmOg/I2ZWvrTRMDnpUL+Dg6i158MzZ8AnOL5Wssx
LdzoWfqsEk3eCV37YjSSEaNY025TeLVYENewLszRMLfD2NjfMAWp9oiShkgmvCxD7vGGJ0m+RZSh
NjEWYjTeg/40ZvnzNLE9r4tTXfEEW2zY/sTfxfPz6W1bpG49z2MLmKtAqJW+7osyRkmxFhuF75ys
hecQT7inrGbBwBiUE4KfC++50yKlxhsH/vDnqmQFf1sjpHBPOvTfe63MnpO8jo91Au0flrPYscSv
e0r+kA9VHmaul2zW9RjNlBnJSrz2tYkGqr9uK++rneafSk9eyhmuNKr9KVRTSm1RFsEuG3QTlRsv
nMkSt0MXggQL2W3IfBc4WBYzEz5dXs2TR6MC1WFT6fAYeOkOphzuMzUUO5PJxaabnOnWHNlDFFPi
I5mL7IqyewId5DRNXXFQ3sdcNsvnXgQP2EA/i4TrJ1vxWif8tNGsL+1aYLyVCyU2CbMrnxuQffYs
ZW1xufndCOLn6cdamEIYo7VfnZuxDPTWOu6HIp90C8stpwVOjM9a5XraA143bNsUaqNY5SkI1yJI
k+I3o493Thgc2EWxjcidoToUNkiWPx94Al/slZFoG88bblLhYROUHhn/nWOZe1BBSuaYeCKEeptv
qEeu3U77wJD6KbNT0DaQRobSwcViW5RsMov0ttmWfbPL2uU+GUF+Exq3KFXqEHf6V8cH5LVi7SPd
7r1Tt5cN4Vo7nHCOUCEe8UL/lpn53kigXax16JDHr3WbdVFaiCNu05Rp+TCdHK2TRwQqBK7GLNzM
EA/jWruPgpdmfeaczD5BxayhmWC2UOSskKqTN7Nfuxj/CPbNVdqFVQ/h0GJUSzT6TO8IAJsi0ANr
22vmb8yy/qlBddd5K6pDemwHbt+70WtVe7WLf5W2YU6HH3BeUKQZ7mHxktesZvVkY339den/Lojx
7cYSvspAiwEEj9R7UZGJrRk+a7m2Kdcrxc2xDwGq/rOVBmhH1fKp971Dk7GrFLl9McT+aS0nzYUF
vQgQ4HcdDYCxsOeuNZM+UgKtd7mlGJgt+TylbKUFa8hQ+odZDBuVee2hMvPXpm6fgPlg6iz0NRkw
uc86T2JTTU45kb3rtm+mIt8OnX02bUrHtdzUFiqHgiJc6avxlskmoXLWgHTQIW81NC1vNd3Q1niJ
m/4DZnIPo8b+JGWr7Y2Ru61K51STmbGlkXqaMpKxK4xvYXJjvrQJEvbkJWYb/3NnpOdKRjaGcda1
7TSls+Qjoqgyx5qFtWAvzk12Bfhi2lrYobnipAGU5GYttyxSpiSR7FuK5/iYZM7y/+HU+K+tNr5O
/+cr0G0rkrT7z2vxta0U5cx7Q46ffuripTp9KV7U+x9ah3d//1vqP9++nbxU66Drp39Q8ohuPjPu
mu9eVJ93fxs5rT/53/3mX17e/grr6ct//PVr1Zfd+tcSUZU/Ds/Q9f3wnP/TyO3q5flL+S9+4zuB
3IWRy5zmOwvXeQMmV5dgWOU4Nf5jwAaffMVAIPozmHunRSeEG+nUOooGCnVdRmJ/O9vvgyguFNeN
6/T93z/ObP80Wv5HA44ailf+DazEQISsreDd+tp2g18lhTSiCfv3dpthkvotf5OMFKt6RNeA6L2s
k5+KVVeiedjkEzqzqk0QOPr0XGhQ+kwYY0QFmT+KboyfAeA9e9My47iNY0/aUVlqpGIXvD+fk5Vg
RoNLHKlOaMdVYAWy3CUticwwQww0RmgwDEJV5RIM/M0Mu7PENcZ6owfx+Jo3gfNYEnn7kA2lfMAW
H2ZQuWjefeWNhOdUaFmuCrKkHwpC9k7a0M/dJhtEcoW0tHN34GBxuoFDS0KLNultODhr/4L/EOkh
QRusxh19ckrV4tHHuMp9xOxD9zetVpbTBRKUur40hineBjZbU5j2eYXth4OTGlTdUX5KRP0tH7G2
XWHFLfcQrkoD7w6lV6HDuLCbAEDDTEb9s73M1rVHLutHKzVOORHQKXUsat1Ixpj/+1bvwd/ou2Rn
plW3QUTamAxlTIaVuoliNbSdeXAjNen6EbFUiWoNiuZnJ8dnkLyfgSwlv6diCkvkOGxrqZ9bkUEo
cbfhq82X0kZ0FiUYg7hRSnzN/ZD5CH6Uo99YOlQHTm5WdEIkgcsIQyicKtPZ0OMLT43OnVDl/Nn3
Y/osJBQ27Wu6ZF3YBOXIjlbRvsGnTW4J5HJl5Bkeenkh61HfNJ6Vfpp6srcJrVQQOeNpDLAU9l00
TpVXNPseAtPXvBowKgLfbXYzte1rgVfzN9wBs+bIjAUPZllq7ovZ1tVjacVWB8Y7NMkGkJgSrQ76
4rmdVY00SOEaslddrq7rLAmKXSuwqEJUFEAZTUipPQu10PB1sbAcYlA7+WrKpqpDhtMasvAB1lsk
HeJ07Xop7nMvxyNTyyCthK5VN8d2VVBN8Bfti+RNWPW2fPxbsMR/bxH9nwZeGMwi/2tdw/8tXlrx
9Uv5l/svRfXlpxWY3/uOXhiu/werIAAsThTf3Ty+oxfwPP7AnI9yZk2dZaX5x+KqGXzL9ignV6YG
MNVamnyHLzQDqw8eNabA4EwE26Mefbec/mp5fTfOpUzm0wGdIDIFFzPf1ziYOjaDzczi3lwMc5PM
Bu3CCLog81I/xFmnDj9co3+xnFvv5rlwyynkcMUw17SBgPzbn6tlU7OCpliq4cELZovczKFbdQZG
6h+XAPjQH23zCkV5stMb29rjRJJcqFkbyo1hY4WdxQNuEj3SndCCD3WwhDW/lHX/iaaMNQVjV/uu
RQjx2ZoTRT79kH+Mg2bKtxZk08OMgvDLZMtEJ3M6o7Nhrufh9OSrC32tj+qpKT79+nzfwQJvp7sa
IK/peI4evM3zf+hKDJPB2VwM3UNqo+c1tUlcxNXsbX59lHfFMUfxCKdzsFBwmMjT/fx8UYMODN9C
8vFQeqI7YQ5vHLwmNWBkdjD27KSuIDWRXfDro67vw4+j8bfDOjbgG5G2OnyWdzszxMdqKtOpeIBO
YuxIffVg8KAetS0gVIgUTLPpYCIXXQEE/68zw+KHX3+Ed3YkvDYr3sxkHn8xrIt4x34+c11P5tY2
i+LBalA8Jk0rLqZV9d86xQmLF3OXWHLcAskku5TSXUdaeggQsSKBlnIrlUOeuNRG/B5a+YkJUQvb
yYQnnBnd0Rxe7baowavb9jpvZ3P/6w//Dv9C4IQaLyCr2AI2hPz1DjpMlt7CJ0Zo95n+0TWTqNKO
pvxd7PD7F3w9CFAoB3A42D+94EOiYH8kUrt30+LCFS8d4em89RdT9uHtbP53H/jrSqT4r/eBsM+T
L634aQdYf+PPHcBE4oYLEGm0PKPfgeg/NwDT/AOHAWNNSKXIYnFgjf9OCLRXsaaDC8u6UuIgsYKJ
35d/2/gDHJyVE7XYG8Xw3/K/gw720yuMrgpQHRcqPiMHsrE3+Pn9sUcRj32MheKYJNnNQBDMxtEc
e4lwwtUvWETWkCVFRke09NDM0G/4VRxJqy+MjdBV9tHFEcDYDrUjTy1+4Sqa7Z5mUSyFEaPi6pYn
PJAF5Fy6MFII5WCqyOfLXgSx16wYE09tQEZs3NwtVhkEm0AkdreJ/dpk0Jca/rnXMF4JjYnxdxi3
EA1DVO4J+p8gMb6ht0q+ZIUzfSATMr7q4oXDDsQ8xGFb155+8BwSFkMZv9APg8fLBOq2J5t0147l
R3j0OxDdG9MqblKne9IWdPajf6056ZXM6F3XaeUgdzFOv07DtDGZsLkstlAb93GJ5FsZe35uJbxb
wzaHsn9o/AQ3Ic+xutuJd/7ZMT+0QeUMuAqZ1xlDNxj0UR23W1wO90qvvzSdd4q1EZlFdlk3waMu
pzOZjFWoZUzNDX6z98ZQS+qtYpJkTH6kTyMteUXoNv+3bRIPi67UXx2VLHbuxV42MfqBug1Cr7ee
Eq/azWVxgENfG0zM6xDx034S9hxq7hyZjQHNapmTyJiKDyLJdt1acbrVc9LoXggpPsJOrzzUPt4w
OeooaACkk9pLsxM948hNkZ7Vou+6PD849XC2JW492E237gf8JYhJ+4TOaZep6qgvUGpQ3cnOhZQJ
yYAZIQQggW30mDz5TdzuHKXgWSf6ferdIeN7HMwxMkUKp2YeQtHjolRRGUP/3NUSf1GXdO9KdqG7
yK1w6qOO2IfYWfOymrNDMdu3Nr7RsVFFvi22Vd8zkBhDlFXISvJLbzSiDAPU0cNmFLUMzZ2GamhF
Lb3xylJH5RjbOnN2+FDreb4zEM1NhcdZm48YD1yqjno6yK27TvvsVt51VcsUY52vrc/0lzIqiaHU
c9eEp24VYuSpde6yqXztodouk/pgezmwn8JKHKcaD4GlYdc3ZZ0gxJO8OAUJpu7BLgJvO5vWIZ9O
qBBCKs07H2al1sMnjWHeU/mrNSQYPn4w6PIxHaGSwGDCcjDfu3LAeWMxQk+vt6auHd1YNJ8w2u71
2WKIGzvhItsPGj9maiS4znF/U1RpNOXzFVvXQ16QcqT72U0ihovVz3zWkk1bzvp+sPUaZUOj7G0x
LgmQQLnBQnpnCIEsO47GvlHbmJAmkGMa1tw7YKS1N8QAHAb52J/8UBf+acRHakjEtYyNvV7nR0z2
17mxe+vV06HtqB9Ijg8JDu9CnWZRb1QUjPIUz+nBxFFxcp3XKVMbv1htxwfm3sVBH/GgytuTieYQ
8KELbq0FLF31V0NxnAwzCRkyboY5vWf6hA2jX5/FPF5afYz6Ixv1vcZkHTnsi4uRCkK9yBzwjc3n
TTCDhABGYPTb2ji/A9BSaNKm6WUIqzHq53if4hm15G1k1FAZW7FDrneBTjPEQpOhl30DpBB1KQF/
FTcJCB3CTY80z8WcqJH3meHeFx3PX2w+OrKMsFq6yGNO3U+OHr6WpB1AAmqK0FKGuLTa8nYqktMM
SG5V6ZWOtfekBZsS8A+u+SE1mOfZ9t4M4BZJtwhHa7iGYhfVPY15mr9ONW0iYJPrd3ujY2lf+sgo
zo5oy7Bd1RrQXZ/mfLy04xlbddRdZRsFaRy1hn7pz+jpHEwy7OyQMBMGDXL3reoKWAmIfHy0JmWu
b6U19KGlN13oV87z0uI9mvqcUoAK2XXbaz1HxZKJo6cZ17rRHK02KMAaXlpUUB9rCx2HjJkuKIVa
zLqK9ewzflIbuOWHwnGixl7u9aS7Tu0EDYw1hahfEcYd56HicSqbyO6dXW6Dcs7tmcCa18Wvds7s
FBu2tWk/u9aNUjqjY3/rOxPsYyzGCmiJKh2vvN49WHq3GdNFRdXoMSHg3FTgX8Sad+y8/lzZzdW6
HE2Ma1aM/DDZL1ocRIMT+4zUv02qIZ1SbDxoVPo0UEYSe59BVkHsy0w+1BbtdYqvu2I62ou37/3s
imk7GFzV4i3Gbbem06in6D0LeTPF82eTCO1sSYuQIIfbcbJQsPbjtlruRP1UNPX01UunPY45fuvs
xkBcEsJ53XTaqjApYrQ8iL38ozdVEwviBGLJ5L5h2fO6EfAZIXv1rZvc7ikdu/ojDtzY9oxtnCyh
MVrB2UK4uQJWiq0FUWT7DQCy/TAtQf4R4RMSwxjV9O00NCDiC73C5woXo4/tXDjPc8mhQ6YzM84l
GYb3jpXpaYhtGG9joTfODf553Yd6bA0NiQ7lNnIgM3icg2IwogJSxUr1SdUzdrLavdXjHrHxSkO/
sqrZhfiNh1q1TZskQEDqouaJRB2MV7bsMN+bJl2+KNsbSR9Gn3+lMGTUo1z1XAQk6qwuec0bfkVO
efECEjB+9axWT084aLja52puUtxSSAy+aPQxW7bS0+r+IvWRmO68Fr3w3msSwwYhkJ294X+AhJOa
racOkbBYKyQzXJoY9dA8EdccCleW08YbhwLyFDFc4kCstqsOFbA6gYpl4USls0jjnPctqcuxXE2H
ADx8G9BajRNREUB/mBkliXG1gFK7F+PUFYRdsNjOBNMGenyCXou0r4AiZGPFhnfQRnNtYpVVN5IG
UBnDjNlPKx0KMd9bX3ZZawQuLGSrRVoB1rrN+mkuHrh38Jb8Sox7D9VvdZRqlCba2zj3r4YsGwV5
CIXnbgfDqMbTOKVMOqFREFff+V2nLrxBZfFNXdit+wR7uiMkgaJ2CR128GGrBhTYYK5GV91KZ4mJ
0Fb45lwTvU2S6tzhIoD2UpVPQCwTvsti5aTzBNjsw4mnpmgepItSUBBlsplLakcGsxU1Tv7/2DuP
3cjRtEvfSqH3rKE3i38xJMPKR8iktCGUUia997z6eaismpKobAV6BgPM4gcK6EZXZzJIfvzM+57z
nFYQKZTReCDUDQT9tKW2O0SrzsJv60h5V1BxSAm/dvl+xH7dT9b0kyqOTvKBKU7+lpffkAemmGq/
m6SmnnlOirAXjE5rr6jcKXdeTvalHRdVka2LItNZa3v+KjuLvVFf+arHF6ObHLx2VO3YCIyZZ5Sb
sja14DGBHkVNMdRoAJvj0OoUTrV2tI3cy64Zs1OxB2A0imvNAzXcmJVFgbTExrjSzbopzpRpjB7U
cSz61cTiUkGckKsHDJLduVf22GNkK2n3qZ/oCLhEJVJtw+cpr8euTjKa9E13VhS5GjkeO3cmE7EJ
UWtUaantBEtsE0eIJwOwoT6MsBuFWH2qskj1EUB0YuKK4oisO0FI7SrYP87aoRDQ9eMWPO/5MCMX
FQi4KA4VpHIJCFfpGXUD1VdfriY2MIQoNziOioClnG0v/0uqZIVb4skf1orZywZ54JVZuOqkdOj8
LKV+GlujgxJTeH3PDiMyGseMQBe4LD6SuvLUkS1Ohw8J4KESAOGeFV0Jz7M0qhVpIvlrCmn/e6sM
Gq24tkUEpNSedg4vrPhRlz4m047ux+ig9/JaV/VLt5bkY2nxl0tpoMNXigLxGGsKbylIEgjTiaUp
bqWwT5r8vn/AQ+qbttwMLoVaQnprksO/a0UuwnL2+rB3i14K9zQu6rOkY8+30jMvSzYAw8Nwg5xU
uBnldArXnZ/7j5pxj9QkoGWrtq9N2HbapRaE7U3cVYriyj4GW9vUfesFH3qI/2pqxqtxFLA+BG0v
30dMzh7R9Qars5C0PlYsJdOPRqEqL0reANNEmNO0bib2xYuZYZ5BPFKB4U89LcFTLXqU4snkwqVd
DnR20yFtvo0i2hiHjRLzrdVIOj0xU/mpeb3yisTQoPZfDsqT3CtatGqobLboGPVORXEU9Mx6hOWl
yOlN6affF71qK0Unj2uiKmK261OO/g5PrcEmQSuzlD1pbhzyWh0k25ri+mWoM6JKjL7l9TWlTgUQ
7ygvCcsGSxLclGalyCMhtRin7MZIkoNSlRjRqgSNlJ0DRC+dwJhArNaGxcILrT2GHk64IBEM2VCy
JE+Suke/OZq2luW+7pRm3GMJN2hi6p0nDC5EtvIG4gsFd7+NgqdSr6xXCVMs30JkwNzGa1sRiuUH
XQXnsu+idSEHwyER1eyG83P7LNB8Ue2CDzlcwV6rJMgcVWCsgplmR/wN9ufJkxUfCphcoQuioBnb
RtpBFIeSN6mrScxLqGvZHOigIka8KnI6QU6tK5jekxTuCb1WLVR/6Rv+u67zr7nR+UVdJ6+JEvrj
OXv9Y/ujmn74eRdmH6o885//VeWRrD/x1FGCpU2kazOV6O8WqqT9acjYcax5tdCptvBn/q7y4Gww
qIKKFPKhl77V//6u8sizWZTKHUJvUMsS9oX/oMaPTnpR5UGpTQuX8qhFDQof06ydeVeFHtqsIACV
KV/tKrh+4aAC6SbmjC2HOIHys6BMPDZDy4ibNJ99illNUPah5NIEbYamj9YRkQcT1gbMsX7TS3d1
YHRQu9jUasSPVDBKhqmHqd10muSjtGwGVHxyUpo7JCMETcmki0K4qyGK24Pu1dUlm+LMY18/ij9F
mnsJf1SHhtNyhg9sPRaSe0GrM74saqN4EbWIRcnDJrs35AZXYEi/5d4S1PABwn58Xlkt+QFSYmrH
vg84UXlaPEPJ8Y1D/CrYKHtI6fgfcFDMB1GZ/iccv71J0Fl10VipOW0A9lRnZtczAYI5Zx032goa
YGIdxdSSLsLRS1yd6RXUUGZ2l6xx5HiNSkKkTdRx5GPFSll92okgCYjAFGy8+Jvn+9VZkuYgQ0od
oKSDWlwDMj2NYc7kJGUFBZCoPFRC3/zEBp96Z4nKc3fLmOXYtdIQYCcS7spclR3L4XZSa9E7J3wg
pDSnid5KKsWEDbyOH842Cit86rEpQA5oDOtKCWItcMqm1yyEIIl/IUS1/iRUMBeoK2XdSx6LxotA
53B0aFeXZ41mgW/2wHxvfS8yLfosoFkchETBnSEoWkXBJBsMl2JDfJmaaXNZy7VIdIxJhjDiaY9R
xjGeYlQkSfK5Dtr6Sa5aDxpyFsr3ciWIQJEKwFfSiPEwpTdWOTz8tnFId2ael8j/vUOOTZ4u3wUE
eSP1v2cByCosyLlh2iU454fUrCQODz5WiJUxqm+XFkVA2HEWd7ZER+Z66kKKlAiHdNllh2YMa1+t
ZO9M11sqKVOeV8bK9HTpLCKiho1oFYaaXUQR27JQD5pjN6n8tHIGLSijFe3oAOTRrhjL9nsSpf2l
QdnpO/bJ5nLQdZR7aTfvyXtEL3ar6d6RToiv2x30iTkNxGh7O6nAMu1lgWV6hZcyCfjCovSiyQTx
rmb9g18zFf0T7kbQIdSIsP6rWcoudjLr4ChQ3Z/sNhzNlzDqhAcTEQXarTYabmR8k9ctySI4ZCOO
My5SuaRf6/zhTYbMqEBnFHUSHhtPV1aoU5VpP6BZuNdKQ28wb9TNrQmYq3Nono2DC/gSobqaQpO1
BfgjkauJWVE5fin4+bXVDxw+RzRTr2ICVpxmmjBdU5DLHsIhkV8sULU/sl4ppVVUpDy4Mb6ps77/
hqq1/5aIcnxQ+kAZNx0EU2DXJDj3G5rppmjLkmcevA6Ni+0ZUs1ypw2gOKF46ulaSdgLO8jAG0pP
kpfd9PqoUsDzJ9ExgIlVSksgCfCWl6A2YsNuxXCmd0tiAVGpyAQ31bpuE3hdzr6WLtq+qYtEdk1c
z689kXKPjeUXwUoePallPPeG5qgUJFyysT2Vykcz3uFkH4NVZMYwq9AbjuraHMEMubUgZd+TMZW+
+7GCECoQB5Fjitq2gYMM0qxXBfVm80zzLOm+aktw31mthyF3aQX3qaIP1GG82NdcgWTCcyNvBz40
ueSQEU1x/8I6AcpEy8tidDRRLs4Ea8oJOaoIQuF8GCUIM0xpQBUoZzDDZ/yo3YwtHKOiH8B9zKh0
zbEGtsCOMESCAetMbFLivavshSZ1JOPM6NubgeYs9dup1g+yUYo/6iFWCJaZJilydROeKUz4CbtP
a02Thr3DquI9IpxgcNgDRYIThHlAuQt9jAwxNwISYBUWDu7O14Vt5yl155SDjhE4ZY66lywrMTYB
EiB1mym+eRSSmKp1qheJthboqRM3NaW4BIC2Fjdl6OmRa1D8oMDG+ffnmHVy4pR+qkXHqZiSZF+N
kyDc6ZbA/x1/hGo5hCA2+KFkozHPfEvzC0BEkiWsWhbtJ6s3EDFKqB5b3PX0StcCwsVLUY+nQ57z
Tl1LCFoD3q0+fG+zLHnQZ4o/DgrPOPNUibQs4mPalyYI+6tOaPTyTMsMn+OEdRWIbdZBOQ6gU4Z1
7KOwb4PgRBrDvG6/l0ahjTdV3OjKjJTABblowKpZrzGThzkpMFF9nQp+sGPdJtrPAMknR5nmJp2V
ndH3Nuz/7vY14+71v/5FrgrdOJ7kv98aunn8mv/xP/64faZ2FITph13h//7zf20NCbNi/8dQVnV8
7eKMDf/VAJTmf4M6Dg2dSQ/OnLt8fxNBjD/pzBkEObI/nCUavPi/toYK/wo9Ll1jREsaXbv/SP7x
Rix4N4KIvkJMQg0ECyp9RRTMH3eGssg8ImhJfuOnPyP1btabVXGNlNmgC5CtcgBykLcdg2J14Acz
E/nXQPr3+r5Z8PHVL1h0wQMPdA/FC2z+nKISavX0M8BkRm5/Me60KmZ+vgnbJ9K6nAYYmyW8/r8a
yf83atL/D4Wi8yng349xJ8/jP3Z1wvmnfi9umv/U3+ImzfhTkUkuRqKJ1/rNZP23uAnbNnIDyCqG
odLeZpT+PbYF80+Eo3wPioWfE7TCfFr5W9wkS3+i8GTUobrjOKUj8/4PDj7z9PfP0EIcAsWf05ik
MT/KJuP74+A2tEFr9cpTDrWAEDmMiQVUg9zYNBqNZMef3Q8jNVXST47vHtX1r0u8F63y5S4vbBgS
Ilj6/vT4lyGZ6cgUQ89PPSiZlxM1hEVjMnAofX2Vj7P/LBnDbkC3apaIqTPw4ePtaVkXtWkLym8S
lAvBKH9QNgycUBj2cf/qq1FG10hcfX3NpZxkec35zt+dJPM6qYohEsWbGiR9GsBllep0XBeif20W
1YmLfZI1cYMqyGhkxtgJYAEvLiakyL0sLgYXh5NQTLRzmcQjojF7OqZiH6y/vrmlu3p+ojPeZQZd
I6IypcXddW2tVF5j4GyDhsh+uD6vvBKaRbzzhf6WvbGwIyBvX6pbr73Umik4NRnOI/LDiAWgjjBW
QrNjoOwz58f//vEqdEksXEE3XEo5b1X5MrTyYoM+19j2eQvuSMfpKnbQBPUADl5Md6hFTQrA9SEM
s52wa+quOYHN+PTOZVljhZBYJOalwlqsEbBWTHIDQuN6whjMZmYcaYjSScBPPG1NPEUnXrv06Slw
QWz0hsyCZMqQCT4+hapD1WyWk36dadacHxge6QydSWlRroto7B2hkadbStCDHZSCQ6a2Y/Q0I4Ri
LHZwgytXTPOj37KGfT0+Ps0n/C5CORChs2E0UMV//F2iPMR9ak3GdS6Wqy7RdmrjPaVRW65IuZQ2
gS6i4Z6i7ZhIJ9FDv3smbCFEEMrMiqa6+NgrXLZ123Ftw6/POc39tHCg3kn+QBnVoHdptVfktmab
SavUlaqo/s6Suk1uKGQ8dON4bg2e7H79OH43LqhrMfUz1UEkWPwkQWZ+JVuC11RU8TVaV4Le/PYH
LOrHrDblE6Nw+fBxHzAa5qguMljmx//x4SNU8tSeWfBgWu2zRbu1QjvdCeXtMBAcPDV3AxaaJpu8
U6NxOZlzVjYVdtpv6jlKaIu33gMyK7xmkg6qdQwN3JAm9DA8nP7e1y47gYSFVdfOKSZu4pEpEVKt
6R6/ftILChFPd/4NbAll1hLEs8Y8Ot7PC36lqFMvSwfa6eaFocDm/K7K61a/pETBWPhp6Osh3OqC
42dOkTvBjqYTnZ8TP2M5CJc/YzE9JVU4Jr7Az/B/6uq6eiFXRQrcqkPLgzrAoe8TlU7yrFeuIe1V
4cR4mwN7PsyOy8svhkCDDQREJJfvE0zgW1+Gx+MiVMiMqx7f650q2UHlVHA0EaB9y5LrmuSLHyee
wVL0uvwRi+HQRmnGVl6UDq2eIgp7xE5ttyY2jeGFRHfoXnZFKwn284nJR/7t3cOgYNGHtobl8OMY
6Ije88cwkQ9E29MeUkUHtRoJskAhu+ng4fTSlC1Lgx33F1GNGKJ/mvLLTN2PtDiTW4PiLorqTjnC
P0qLfajuYJn6+oV8Stf6tq96v4q9PSK+F/AgMsuYuhwmmtBWABykQ1ytB6yNnX2lD65JNgjmUjIW
cnco6G2vsmNXO+VL97PeadlK2Azsy5J1kW3K9rKU6GPaGQmKLp3Q+zp3KaW0hq1KjtVu5enE0F6g
oX59YSpHqlnMzFS13EwVyFJSQenkA+Gtfbwdnyv53KeDmT0a6ipJHVDFxpZ2m5GTW7kCaDz5N1N/
N+BFzNzhIjgx26m/G2bvf8/ibQ9STka50PJ7YH2T+us7xqXZXfiQA8K1btACJy/4AigxSNxgWKcl
nI8tRGEcNVf+U8pEBEpBPNPELZFwgraOxYewB+64ksu9Yay6CjCxuinCDcqt5Fts3iTeVq9s8UDK
z9dfzPxBLEfD+ztZzF2W2DSt0PBkw+mpsbaWsU7gw5vP7XivKNdfX+vTDo40rznhBA8wnwmJqIvH
RoQUfX8y6w5W4+g3yjrd5htva11YT8a+PBV5M/9lH+5scbHFnfV5oRoBZ/8D8q5C4R9kFauQFmlq
rAxiFlMaK3tUgWp81nWO4kGc9snCPCCoyMe9gt62vaQ6JRZ2fF4GqxS6+o14jphx6O0aQDIVbxSf
x/AYUzaje/lNXZNOEusXES3gIscx1d/WNAS6iyBaRaqbjudz/xAE4Yueu4FwkLMTLtxPW7Nfz5cM
WraBHPmWaz67TVVQs1E6jBtSO8XSSbW19KJ867F5yWsv3NSp0xluSJJA7CBF/Pr1ap++ivmJU+fi
P1gT2SB/nAPRC6hWVPDELX8TEQPVONbkzjMwPlSPRWc1RpeZtsn7VbQetG2QOMOrqtuQUxC4ZflF
X64Db4213Zaje6FwBLIsPDphN5BeVL615Hyq783chmu4DSGKgjj4URZ4+79Z+QHt3BxFTVSDeTtJ
Z2KxFVyTfOz+1Ew/lzw+jSt2VJyAZZ0A2cX8WRe1ZUx4cQ5JQP4VQmlXfhaZPe9RQFOMaYkTQxSH
f8VzCsCfhH3YQOqGeh3poH029BG+fuzG7x/7Pz9osfB6TQe3YRikg4lIonQEVAbqOUbe4EqIaA2h
MrvqwqtO37fRmaQTj+22dISONIsC5GOI+GYTCjIUlGhuhh40cAdeCvzZKxOdAwFX3+t746Vwx0Nw
oz2DRjeOjC5v2q313h2B5UPUOphr75tOL+aeuAAaK+pPlhb4pP19eskewLqyriOw/em6J6BMcKCH
ckgq9n+Vi/5tvUr9tAzPQxAXEyc0TK7UKT4OQTDbVOZAOx6Eo3WlvUSvFuL27ylYfHUnSmtdWLdM
1+fVXqOrbPvIDa649/SZjbj1DQZ1/kxdOb1sDsqquE9vy532s7pkyKEVyb61JqR5W3gJD9m5d5Yh
9L2pz5GHnQKZLrfub58xqU7yrwqyOG+23+0nYdPlDemifMbY+UniVRwKe+mlULhVtZl7c/GW12b8
IK6gBKOxAXH69ZB6K00vx/h8yKP+KXPmfhty734BSjQh1YNAPgSvRMzUd8gKQ3C1rqVuvN6mKkP/
KrGIOXTI4RC/0U44q2+zAy+03aUF0h/CWTnZXDR3NHXNCQX15utfuCiNsiPgRWs65Rs2/1Rul6g1
C2t+oZs8o2otjjb+2OGW9V+7WUXoQK+bO+vEOnnygovJrUIQKOjzyMoqjhK2jrHNLUQbVysJMNMF
YScZu7rsxGxz8rKLsZDFJFak81jw7qaXRrb7y/aHeSvdRM/ds3WfnNg/fzrGfXyq+jzVvHvvhMv/
dTX/Hvm5oDjmMxR5UiEnANT/R4Psn1f4hu54dzF/ahAQahzdxgnXxE5pHX+8orPDvhIBdv4tMOgt
qonNfipP1qG4VpFHm+uQFdi7bY1tLl9b07bwLkXyHrTqXs0uVIZbx8kL0Wp5zIf4xE/+7Qbm3aib
2wXvn08QCQDoQ6ba0iBZwB3vsnybVy6OD4UW+gvGR7J6Toz0eZ/y6Vt895gWB/msbxLdD7gmUZZQ
i8dxJUAZq4/sMQVvpdwJSO0OEcEeuPquCVE8cfnfLXczlFyW5rovRtmPtyz4faa2UyofwOA/++Pe
e7SkVfYdGztx281VmJ7YW7+V8T7d7z8XfPOovhsWsk9THlGYfNCtlWwiuHI0a52Ot0R9k2Zsowu2
w2aTyWcG+6xY1NdyfuKR/24ReXfLS+tfV0FVVgxuubtFgMuxKACVE9pjfPv1s/209563D0xlOIjn
iubbfurdnQJI7ofR88RjP3BmhNnX7sdy3RGDUwSyHVqPX1/uc51icb1FM6eLW6BIIdeLRzg8W4K+
kE4npTuiZ0B2nbpN6srlTWK4MYfnuw5dgE1sxSnQ76nbXnxEPZJKr+/4Gaa0N03H65EW7yX/McyQ
mvzns8ziphefjxblk4noVTwC/kQwWA5uXq+RQoskIiXkGEFTuUovzN7xzJU/7MRHfFyKf6ErdCNc
jGr844tr5OJC7lRoD0kB6injO8Upw+5bkfDDwF/8UvXjl6bFZIEVOb80wQvVELR4HiirqdtEVAoh
Suz8/KzwN2PpIBJTqg0cOnvoyM4aX0r1Ui3YY3voonOkvwXFhOqix7VdXsYVBTAXoDUtQ+bR82Bq
UeZsWrJ7NBYu7BcCAEpIbe3oJsI2x5CFXcQujWPavZ4YgPOz/nSHOgDbGfFM22exddaEgHAbmTvs
sqsnbACOikhd31WGqymPSryzONpP1wmCZ/3UOvppkzw/3HeXnr/5d9+aZYaWGBAVfAzUlQF/vuch
OIj4LTKy+BRkR/ZOXfLTzLm45GLHkGVh/9f7TM5zcSc6Q7fvrLWovxJoMIkXirUy6hPT9ZJ3RXjo
7N4XyUWUTQ1MwWIFhwgX6mI0SkeqcE25U8UNTsRAoTizJkrZwtBEHtL9TLGzXDncR/HaCDYSlbh+
Lat217Bq7tJkg9KaKhDxm8hGPAO1gqv2tnboH60L0dx56ovwND76jEWfv7pxAwRWnMtkuztUylr1
NpgVrAsTl5KAWpsN67xRxc0SmOcWiPhGfTBR4fl7s3J6zFjm+uuBpv9uoCHDor8nI9SkofnxbcN3
aWW/EcRjiMamtava8c+7n7qTTWvDu7JUhzAuRgEJiMF34hDJu+LzqR7AHzoUCMxb4RDndmLyAC7Y
4KnBSjS3Sr1uzW346N8Sisx3aQ/IHGH5IVoaz9p6jWuOxAvyU4PhbtawqD9bYZ+I5H1juMOnaIeI
0DeUiiYe5kOgU47/4WU7kzMaVeHoxFbl007ubRz88wQWk2xj1VbdRoz3Wr5pCo4Rm1DY6rvnMjVt
Sdh9/bxnbe2nD/v9857fx7uvKxDMUQA/Kh4psuyqF4NXbaarvmT/mPvMZI4Z2MKPN/sn1MyNzKZ5
zxmTc9VL9RTFqApssD+nKkC/+1HzVDPr4bFRLx4BGCQxjKdIOlaKi5Ko8x3OJV/f+OfNyvyYNVGH
cgNGBJnwxxvPyjiR0mqQjkZgV0SdIMBHk/uafPdlrE9OM3PskbfBOtz6D19fe+EOZ9+wuPZivVAG
xQpUoh6PIZjTe+NB/GEW8xDUHrqHPrLTWWSGm9r2H6n21JLjP2AzgvbFs/Zt8fLrX/O7Rf39g1hU
23wLAm449NIRp8OUOvkNZimxdlGonGo1fT4SLe57sYpk1jQKKaaAYz1mWzOmmMfX6JKdaUrnbzmH
HFzWgngxtiemlZNXXiwiQBoDcfS4yap0KXCV+GYImCIpnhOKbKsYZbAoNNjfTi0l86tcLpzvn+5i
KUnjCGqHxoX1p/a+emSM6c+TaUeZLdwLPwLRKUs3wZZwqtgl/XYifTe+F7t/rU4j04h51ppyUCRX
7Vy/3IiXbCCVq/FZ/dEOm0LhTU8nhtMca/2bO57b7Vj8aeouZnCkh43S9aJEP4QUe1chimhcV95G
sxp3fCLW0G6D2yr/lhmTrUYvoX8c7/BmVcpjKUl2Kl2DNpk8erG0Aj2FnDpHl0eM5JWjABxNT6Hf
T/3cxVwTeIXUkagmHQExV6pDrocBElK6p/3YlqfKvL/bWNBjUlnnkUJQh/w46cyBv0QCFNIxAx2I
6qony0lS6RUgNTgPCtT14boI9idLn8o8vj8Nw3cXXoyGUsjNotVy7pJtOyptgqAGpwQZKK9M3RFV
u+3ctHOnBxohsbyGfKW3AAzdDDsZgUOQJyW3bldB5gbxbhxIIVypzUaN1op+rhs3nXoE7B11u464
4fZiGjYYY7+epn67LP5zB2+NnXcLlZmFklCnJcNKdRoq0xXjg2roGGGw2E4B+53Y/fqKn0uS83QF
kF8zLf4LyJCPbyuRJjXvG3ZkgbFTJs2uonM4dZw/MldNdmTX1P7aaLGwIu/ejiSwDJwBJcVBU51U
6yS719KLJLmg6CY3rhZe4Sg3ZacTXEWGorEr+wscXez7HyrxMWwJX19NybdE3VUZCaTbxMQJOZ0X
5CsWCezSiHo5AntdOgTeeVgfT9zsp++ABgBuFtRA+GwU1VjMzWOohYE+sBGwioucrZ2K2awFiUDc
dQpqY2c0N1Fxxdeapmd+ujOi9ZTQlr3RINEDJiarp4Bz6lo/GstRfkrjKkhdqCctezU2YbLdXArC
ihTTIOPcdtZsCiTG62SE37CujV3/TT4T8TLSZkMEQ1DYzde399bF/fABLG5vsQAI2jQ2Xc3tqcOK
bDaVw0Pp5M+mI+ytHSgSv3SyYBVUN1SRDZkHj0vlTNUoSK3Vak1JreDeVAd6MmBkPLVW/zMiLUJe
tTwmZZPrTiQ5JKEWpJCPK3JEsYxnx0q01cTp621jAIZ2RBztl6nhSJHDowEnrWHOndZ6/Jy2q0a+
oMRehy4ROXRsK7JBSCwocRXZuIObpwF7+xPH10peJ8WErB1y3rrSHgrr/Otn9XlrND8rWDiqKJrU
jbTFlFhJoYTSxmdrpALJWItEwk7NdeaDOEESpG5y1anbax8e37z3HvZ6c6KY+Wm2WvyAxd6sgk+C
6Jv9nxltzfKuaDCFOIZ8RiTBiVv9tEourrTciRWagiaKzTZ+HzzC1Oi+SfqNDH+2sNt8b3nbuDoz
QjfHfJpvT1z805S2uPhi5yWmSjl485gkgYN2tJ64FoMB9Luw6bPzugPusdYg43j7sNpI0aVfbXRQ
EUB5WRZPlc4+UcdQSn9464sJYKrUTPJw6RzT7KwxtibdiXalHvNXdHsl8oH61J7s1LNffJIoetRq
krl9BI7Z+Fp2u9QkUVd5ENNDNkLDv2nTbzx1ti7ecAqY9/ngg5oCj6AyQ1ZRzH4SftVyMmSTGh9T
8DpsvmEdq2A2Vo01PXoGFtYpmVQOl+2TX1rBWTwfv2pN6d0aJ6ydaZq2GSvvsq/SjHiO8acp56Mt
Af2pGv2JPd+4UdLxJfDXHf69C1as26muqhObrU+7S24CuqCOY0tTdHOJaZtb9YYSSvGxymZRhV7C
KmHZ2pwYqJ+2LRzHiR9TDPQbtOfeiuvv1t7GgLQf+UZwLE39ccjTaaWQOGBLOSDmGsjMCqnyucWs
hjyNzmlLU13pTt3r52np7VcgH52Jf/onTf1Qwav1YdQcdYyOpLj7SNj1yMnaGqAP1HUT2ZSlKv2K
E3qaA5w5ryP5aJTSXdsTdvH1M5m/hnfrCSYZRNYmXUnsqTJ2/8VOrhyGsgnIyDsOXMQtw+QYDLVh
i43/s68q4cTmR158K/PlYB1SBaOjR3LpUiJJgrQGEjXn3jvlXJdDaS0pzWxAlO8IYAK2oYbbRlaq
VZGlz2Ae0TCIuXAGUfdb3rGKF50h2KpelBj30xcaoH7batuyUzhtDqrihEwsktbHu0DXkhO73qUG
aP7xcxeCtCGES4qoLU4E45gD6kP5cJAHWh9TSfmwkjKV+JEY+HpyoQkGqfX+AESWnBnX9FMBLjA9
pKKMS9vQ8/sxL2Ps7vJOLkx/o5hnejAKbmQMhNK07arTlFPvV/78gt9kVkCY6eeCal7smHugTZ5s
+OKRkODLIBVtwhAwT4DZP5si71YIY+EGuIBP130wtklQZKQayOImMnvScIrmbBgoFiIvPR/DdNy1
igSeTLsI0XWTTC8G1x736bTtxC5A17pLjE39ZSiIEbbfaHK+Hq3L2Y5XQF6bYmGVocVu8M/HrSzQ
j8gKNbE+dpFVbqKAp+8LgOPCITOIkSB7Noy+GbrUrgluJ7TVR0hjpDEqOKwqNEfbYU8YCtUoOstZ
XHuXEYb4zp/0dUiTO6+a8qaRjZxN0Jium64wIZRVnisPnK6/vpVlLwSpNGLR2fAzazhmNfPHWxH7
weqstLAOUVHlZ0LY38lsNTG8XmoMJCfXi9pJwhZ8B7VSjHn9JdlFjUPCQLxPgLe3vRDtwe6QwNrk
LnKnyJUVlvu3n/nf9v5/oeR798Y+gdCPz+1r+Mf/rJ6/f2Q3vv2xXw4XTfsT7jmVN3Q4qG/lOZj5
l8EF/LlqafMcB4aXkKL53/zt3ZL/nP0DmE9M4soYy8wif9lbJP3PeWliWKAxpM+p/Cfmll9aq3+m
dgPnjQk7UocTyWzLcFtMV/5o+EkNXREOm5QLG4zm6Y9QtRA7ZZWh7QdNCl2gKzTeZEEGTsNMPN5P
Ey7VHTmDRAuKepr8rFJpPPpwpxXK800Eh0qONjLUq9gWREweodFTzCNZviQ82GfpjEaWTTmq/Fct
88sdMQJ32WRqTmWKGSL9saEgrXjVQxjRwpazUHj12L0fjCKT1r3GTMiDflR6UDxTyrpsmW2fbIMy
U+odOnL/eZAT/XH0yVgiTCM5mNKIQASXWLyLfXV0eCXn/G5rBlqZsPSqQtZ++gQlJfiru94t20y9
1jzEuYpQUyfxlP6G3UIUOHHr45ZVvLzb1GrHoaWjurmBbtnQNhiauIc6PuFXLgAUq2dePRjKPo4T
+rJmUEVH4gTkbqPQUC1woXox3LEYnG+u1IAdhSKGq5AZ2jexMcLhTtZaTseTFwEaDOv6hxfoCQfM
hK5AYAaYexO5TO6GIA9rFyd1oBzTyC/9fptlpRe/wPeOjQ5Ledwm6T149NFic9l7qV5uICip3m03
gWCDclQUpRSs1K5ry+5nHwysb4jbRLOoKYxqaYsn6Ae53kJ7LZeaRoouL8yXrVUWem1e4YmugO2I
F0OqmbRk/SkKfWZ3oPGBw/AW8l4hr1cH46M6MrljEgxLEzXQ1LVVSEVU5YgpZ2L72vcCBL6UEXSR
AKqrdn3ZWjowtCg3z82JPCcWyK7zVoI06A+eZrL0zy6Pzi2nwa/tvjetZ9Z6UD65FltnRtVpzXmR
NCpVyKHKqnbtBU0qrjswFSFDHo5o2ypyctGoidoddDXtGFpYqdVHTSONF6JUSgBOW3XWg2XF5F2U
cX6pF1HQclJs4htMvWZ3kCIh03a9V1T1fS+Y+r03WdFrIGaKelWCinoi6SkLN5NB1k42gFZ2ysFi
Y8DuUsPypEOebwuoWa5epnFwV/dGjLG9NSlSA0roX/RKY3WKiesb3TwxzJe6DJBqG6QDBmeePEw9
tMCKsO1GE2prn/TxBOxf0y7gN9f+2ST3RULRPwYwYAyhHK6qTCCAWsj8HvGcBMauKwq6rLS8UUsR
fnBTpBAqNW2UBRfc4/iYtR3XJmQEoV0dt1iGMLGstNhspL1kdiPhBIPZkvjeKbcljIva6fBJ3UXB
JEcrjcCtXShplej2QuGjxvJ7Nu+TX/bTswg6o19VyoTKLTBGv9gHUVzWW1jbOMKbRMGFnvlNcWVK
nvi/mDuP5byxbEu/SkWPG7fhTcTtO4D9Pb1IcYKgDOG9x9P3B2XWTZHKklrVkw5NKJr/AMfss83a
azVIzcEsdY9IMdCDChY+yjNSI6lQTib0T0BJaXxp5zLXQWWO0AvKU1vfD8g39JCPJvqKGn0RL27c
GMiUFpk++okkc3VC8G+BM2ireEJtR49f0OZTqTJP8dWihaLmj2VvPIaDki4AfyxV6JxJklkUNKG6
Y1SrHP8UJqWvq14r17U8ywdLm5QIqpAmfTXMWRzAz1eQ0PWWvAwOjXxiAro2T6rDMkugFiOx1aE2
MYpdIQ515S5VVH4whUV+WlcU2e0e3sFHiojax1miX8+2Wj2JXKlcJlIlWgi/2GQY0FbUSdL1Nn8d
xZ4y60rslImKVHRD39UxU+oQ0HnUXNHibT0KGNbaRkpLN1GQUot9ZUD94ZuN1IdOMYYN9dIJlnO7
SZs1r4A5jWXhN0WfIMOelHmJeqQQKb7Rp6aztbIpUEp2VWTsZQiTaJwQvgmu0zlplj2Mg4pcLHfg
+ManRCi0EN+pjSG6DQtxFOxkWiQIjeCgWSFBEkRx1E+wE6VVgvFQTVjGoL6anuGTsbxEbhTEswZ0
pASTZG5a1ams2U20CGF9bUyyksEc1mhFM2rQUTXMaMcRmVYVRUVVzEsJdYlSZG80rdxR+BIAfQso
60mD6SXQYRiFOxtql1OLi2gRaxStabN9qglN6shcitKphHZCFr1kkPhcL4bXbIIjV6VEiNEZYlfW
CmPB78qiAj0yFTU/+FrgMDGoTUTRjCM/APuejoUWQ51lJ0qmz9k1MqEheNRatYrGSztJ+KzFCvye
7RTNzUlNWU4kOqRnbYJ78W4xhLJzYcJbkHE12/IuaSz8UsSpITudCg3EjBgWfXuTEk0Op5BM6AQD
KJWpnTZ33StqHN29MFv97PX0i1Nua+via4wKZeSHkt71mwLgppiq0B5Vo8S23gvTRA4g0o1sQugN
qvGg6OAQu5IzJamPkSrDlpHOYghTQh2TTTcTRC1Zghw/HYWhTu5hsOPh0ehLik53u8IctaeRvASU
qUsLEdlVvw4oowxFBFyyhiSl8w0pL6B/nppypU6SYowVOe7h1lyh9DgRTERoH2FGTlMxwOpDDXTU
VuQkk1y9pOQJ5OtVLAsFaEkbZ34zl7p+k86RBBMaJD7PUacYNWwgK6JGSmum3QWKsmxnTot51fNG
1ofIHCqyp9wR2gVCsFGlYj5yP0GgI0DtSvVDLK/6TJoW25xE7Qoly6xx4KMp4BnbQu3PnUSY4ZhI
tnzMIUCBrmaYo4uGVh4KXGEIvAEZPaeFgQyIpiqnBVhzSR7kZylp4erC5KjVc2UMyVMuoRDs1GUG
CeKCuqm+h7OhSW6sOi7vpIXY+oOQzsYiOsKY5fIBuwF8KG90EHpOJFntq1rxUh8qsygtr0oLqF46
VFfgE2L3d+GxzQ3wGIjS5atvdhlsQ33YwTbpJJwIaP7yRm2UQ6SK6WcEWfTaM4mNVjtmLy7XYzHH
0TO59Pw51WdNAUag86BpgbIqoI5Sq70KhxcdBWXstPuoFDRIjyBi7Qsfz5Dur2IeZr/uYyk8IXeq
r7eSuUbSfUJRM/XWprIMgNr07j2XcjxAWLFoMB7Ws/Gc5iotlWh4yUow9AlbpZRk0m3apJL0mpSi
z5i2dYKARIGHdXweUsJIrEMHU8hCR+C4i1sB9ZgRhs4GErsIKrc8VfKnkL0tnou4aLVgzrQ83qdy
pMFwpddcBFAAp4Vh52PPKyqNAP+QBqnJ6CmRBmQlEWB4weuKz9I8yY9lPqdXsiQU92ZlLjCxhJKi
eX0zKTR86SM+eC9tTLMV3nAXL0hnU0UkLG1yVQEDl1nto2j1NTK58UA6HkkWlPjyNdOzq0yr0VeT
JC2EPSgrrd2aLEJ3WKw8dQrSEYk/I813CDvRfAnrrqTlTmvM5yYK6T0p2DT6nTB2BaKZoYHI0JJR
msaZzV/1vo7oVhYidvOgdq+VqM0P9TBKCJaJRrzL5aK+XTmqi68sHVs0MTCdOq+wj+QRibEwEW9C
6MCuErNXX9c2nSA0KbTqqtFreiE299ERVhg32foKBERVqbJphAkZXai86dQhIZ1s3JzWBCWWLpRr
ZNgjdJ+6b4IHPa6xOoN979BT/VJksFD60BBSlZPVGHY7oyg6a0/+R3+qhCw9Vv0I0CIKxamHpqYy
R2fKxPlFa5sFODh89Ynd4zLGttTlOrSg8KIaJ9jU47MgbUzgVddqEvnRQuR+qAbjGkfdeimKrPLT
uV80u1dCwA6LPHBo4M6cJxdHd7yPSY4Ou7WPl2t9HLA+Cw32O2DjAycgDgGSGn07f8rE1Kr2xahh
/zpBUBrfqiRaAkVtIksPw5oEZqU24orKPtb9FymHt3l6epLJEqMNQJoYgisi0HcBYQXBZtWUdemg
b4mNz+Byu0thmkT0D/hUXOhwtY04q9dkRavdyt3+K0n3t3neb09gbEAVcmd0Yf3QfsWN2axZgrWs
C4hoO6FQ/bBbutfvAvXrP0Lc7+kV3pZdGGXbSfQNKMBuULVQtpTYd2neTJVmWZPAgGSqhWGAJLd/
JX/CnBP/sDa9aBmz27U90Mafj/wOnv3HFJPG3pB+QJV/oCRY8y0SmiCK1+YV0Wuj6RAiHPTEOsnz
REeWJVQ05EA3y/zjyGFVpEanOSeG0uWethLad37+RD/OuGps0T+tCpBtUCl4Oxd9KlRhrkIBhFaX
Ckk9ETwCqtHN748CPQxltk1fEz6Gt6NkUlyNCGNXDoXZdU9sBJOlGpa/aEvZ6kjfJzSo66rQKCJt
QcpMNzZFjO/XVZtNIsfULElMELpjxZGDJHBplod0iaLqF2v548zRwMOIhkSahizdu9HQ0wn1PpxK
vDKLrbNoVFzFsB5/BQh4m6DdtoxJyzqFahMuEh2G47dvNdbiwJ3HqYTlGlpQ6HZwWsOlpUCvkIzN
lD4J9z9fru0j306kaYDPJOlvwRdAyPt2SEuCVWzoKO4ieN29tomuXGuQMx/FeNCRe56Kz9w5syMK
7NNf7Mcf1pBXRSkQMALEMJRg3p3NShdrS19UUgkZCt12NGvQA8NcPsC5HKXyLwiw3hUDv5kCDf1V
ZnVrN6Z79+2bynVSF4lk4uCMCtdOb81cDGm+LA/aWOBrMb5xE2qx9gE19bAMtNYIL0mdJU8/n/Ef
FlklAa9KEsx0MhgM892ML52YyoqgFU7aUwGjt20ljpBaHCpHbDKYmLVc/+XO+hs7SFYQ2S6awoH5
v99ZSagUa2ZOGKNe0z4UlSFFEvlxa6MiKMUxCqzIXEHYQqoWFb+o6P2wzpqoiND+WNuu5vi8m3gJ
eVrC4LhwciSvj6K2xpWbCGb3GsUqcczPZ/fdYKRYGUjUdAmQpQUTw7vZLQoIPC2jgUGzXR6EYlMX
12nAIqL/7YFIpxpsXXL3VCHeIwqkdDKjkZINd+f8YAzTA8nJB7EZH373fZDF5KU2q4PIz/smqL6u
5kRHxdFpdHCFiakuHxrEs0kN8tXPh3q3MRWYVMC3ibok6xsX0ntA/NLpgzirEhUeovsjvOvANbfq
aN6hANmixfArA/DOrG4Dcu9zV5AuZ3O8H7C2UhQuBmim4bQnm5xqI81sv7yQfngtCsYGDsCWTIc5
94erwkyoZMHOh944SLvWSmnIV+GkRapBTne6OP+mz8EW3DhHGI5zjurY+9tCL6KxGsM6cdpIkZ9z
Av7HGetNvklzh4gsWjwu2LifL96P+15RTSI29KFU3Lr3xrTTjHZKlzoilT19CbftblXDl1zW59/e
9+DY6XjEhm2sVe9Ba/GSSLXcppDtYFHsfJNXynOaP1MZvMdvvxMcuVuV7xs3xHsowCROi5gQRNlz
WEMgvL1UjmdPgeuXp/kdmhbDyHX7jYRMI1e9uYxvb4c81LW0U/TYqRXeSKrT0iRdPPXjOW20NT2E
yEffKBVlQuSquD4kbe0jxDGKNQxGNdfzcy3N+eT97gwArIQBjG0LMRpkBW+fquxpwkk7+MrllbA4
FNvMpisp9aztq98fSmHnkGLAy4HB5u1QyZrHKPRFsSNhwzZ7NhbDv2XPaC6D6QO5bDpgEER/O0ya
pDQHxRQceinVCN3z3FNTNCusvs3/jcmj958KPVV65vD9Gw20ukEVGwFWKxC8SNbwYuK5IYzNVz+f
vHfXK7sHykYKeNxxFpnN90ORoIKOVJaoLfdhuiNXz/mex2GFNwUbQ3UoAhEAhfLPR30XxH0bdbvu
oNNjg1A4fjuXkDAL8PN2kYOFs+iUIla/TIAHrqyuZ5/G8fS4Ju2wz7kr0Nloil+4+j/aHKhlVFoN
YByyuDjerSXJhslsBGVzncZavjaQ6Hmu8s2tKvSCB/r52/44mo53DGSVF+baff+2U9+bkSIBKG66
9LBt0EJMDv/WhUsDJO6iRFSKmvS7XZNrGjFiQ6nUhADwSNL1S6Go5TGN+y8/f58fbj/4qulpl/C9
iZaIht6unhYLSZv2pDtSVUp3qjbRNvBL9+FvBoEdwtQlfG0AVe8H6Y0C7vDUhC5TKcs7VYu7V7aF
6v/2q8CAh32yRM4ZVGxvXwV5hIZi0AyCaVSiG4xkeWz64VeR5Y8bwNjmS4bJVGG3q9vPv4vl8W+B
18V9aMuVLiuuyruNwaCmuM9W1uHB//yl/na4jd+VWBl21W/4k++GCxc42Q3KQgw3LQ/5NK/7ZiFV
kevG7P3+UEDdcIcIaYHGvNtzSrMuEvUBAYRsFs7ofyXVUcwIn6smMf/k4/3XtBRM03cRH3cpIIRv
ZA4bYv+HiC8rUmsT5xBoCRJVXyBD4okxm+/nr/TDxsP1UcFD4LeyH2COfbtYAmpxo8owdrJtt460
q1sv5m9PHKMwaWT/tjsFw/t2lKGG3Vxvt65YQudpN4imRDOtUhi3OERq84ukww+eJKOB48AI4bXi
/7w7sSj7dKipNHCOJFkCI1EFfEFUmttFGim5p3r0i+7zv5tD2EiBlGyUcj/clWKamg1Vdcv+llcW
dHl0Zwi4d7+9UrwXFKsbkE354eIP8c+rtKlC9GqEcDmKxUw4aIZzA9P9744EaIv8E04G2RsQj29X
a+nXFlDfxIkqGmTwKJ/2lZ3CKPErpuBvhBtv9jhbYnMvNs5B7MX7fdFF01TC77SZPWz3aGXzGVJA
+VMBIOFUd0oYgyKoKxSaqHcKqqrkrhQtKRCPVkxNe42zVLepksBxXCqicERbcDgBcUACTtoQtZKx
DJcBAYtnrUJUxcnivLsg+7Z+iK2F3AGJz+VBV/uqPjaQedPX2qSET5OhJjdUtTciHioLyqa210T7
rINtH+Si9tiEk5IekNeJPnZaP8e+vIUKDzPqahcS6x0djY2G7Bwc+93DtIIcvCCkB5cgtUDluoF/
c3U7MA1wOEoTBF8qwgyeWilohLIw1td1nJH3w5ZPKHi3Ol0m0VKZlz7ppOfUELizTWMgLfrb607a
gbiSDNqWh3l3brrc7OZ0MCwo6HDEukwoqT79ch//eDpp8+AupcRIuhVw79vdFTIdIOy4HlSzIp2k
5HN4KdHxuqyTEF6kpV5/kTp7fzwVUSLKA1cl4mWiqPBuwKpFacMINQHkSNZBMVSoQV6O0S+gpn8z
CoZ0AwZitQHnvjOkKdJgqwbiw25nBX8yIQuwakJx9/Mlen/Z8S6o+lpkADeu5R9cyTBP5KGjJR0R
iqE6pl1NZ0SXh7ixhf5Lb/lvXokwgwOK10ye5r27gKbHkFTVINjgFhGyKLgWIqqXf1ib34Ir/r/w
cHOhok21QJUY9/8VfK0uL8XX7j+34f/69tv/dv/17f/R12qDEL75j1f2Sb/cDF/b5fZrN+T9P7mq
t9/8v/3hP75++5T7pf76v//H52oo++3ToqQqv6fdJqvy3dr/AGZ8/Nr1/7BfyuyHv/kDyaho/7EJ
BOD0EMpAb7jlJ/8byUgKStSw4DBa/YFx/AvJiPOypXGJozdUNKb9TyQj1PUKvwu8HZNM9ySlpn++
+5/1G6btXzoveBAc4+9MO94ERPQkq/E3jS2bu+3k79wyhGqVOk6o5klWdhhD9UOv6MN1jVCRO9RZ
tNM3xYxxMsCYAMQ5mut8Ledt5ZeFCFE9ZJmtTSUbblRRPw1iqwYiiu+2lSnrdaWrM3LHaUNtfpbV
gGDRVXpxOY7iIPpJoYNuybn+u35OPGROJRdt4cobyjB3LF0wbKipj+2S93TDNZXmK3EvXKbV+CAM
lukJYyKAhdHT13CppCu5l8rHTFik6wrFwBt51dtrQP3iwdCn4qSNZKvsCjFjxbHAzzyOcmMcwWrC
kCaMBTwbUAKmdFsupqvPAJjpuVraqfdHfaqdRGmf9IJfK62t67qPr6QUJsrYOMVau5chVdSWbq/G
++wllGRC0/laq8qXUG+ey7X51LbloZIHLzcs+pPqU4UgTjKBuIn0aykqr4tSgMRWWXdTKN0j/Ydo
ZB3ooTcZ10hT38VtfQe3S2HLpXGRo8KLEsluFskDZ3jM8vl6Mp/SBM6iBIHYNg/MGZhmN5/GqXGn
EuZqvRKem14f7E4ubvouurMWdKsNLX3u5+YWDMEjYINTnBnHZQw/ZtX6OHU5Da59sFQd2XzZi2CY
oGJys0Stb+hwFZURpWSj+thRVJ0V9oYQXo0j7S0UxKkefVTyU9R8nZfVrZr0BKbyVq7Syq6L6GhU
lo+wXeKYkXwkMOVJEvMcS8Ur6CQF6ICtC9albtsdoo1XcsOIUP2twIJ2kZnu11RztDFz+/TKSriF
pash0rymDV+KrPxCx7Ar9DeCnF6lceYt6zGjVziSdpp8PYD6EVp/XT+OMDPE84dYWreqc4smsQCp
ufxSV/IuU65UaUmcVW0DRFICmq9oxDZQKM8FvxVWv4uqBy28R7ZPVfPbVkK3nEbpQU4DQXCgh7xO
hAg5RzVoAfFZk3xReu1C4ukil6bfVB/W7jEsB9pR2ufVCN260HZqnXlo352XcT0YhfqctNF1HGbB
LOZXiyDRfV4xUgO5b9PDdqHkeyF77kbpQM1sp9WZY4gLSrtIqpIUtUczaGT5bKl4M+YsHYo6ftbk
F3bQcW07XxrFj5n8MTVvpZh1aihahg141+k1EfIbMZvuylGhiwHtb1orxFnZG+VTKTSyXeraUTUF
z6z7kzJZh9SoH5JBc5HGdGbj3NErbmaD38IROYyPUmr46nQ2lfOgHbmPgcwZUFcu8wkH7ohIuQnI
XoxyX8k6T8U5NkolkJPe67ro2coB/WlleIMK8h1SfAXsIta9NO6a4VZtvhaLigamD4DaRZ3MR1jT
QaHHnsy93jaAGzoEalNfr61zpVs0R+7aqnSmFDVqcn8gmWBjNbwezUUd+XlNaJ9yQ9stcvhglILX
0WgtZMXqSIJ1M9baUdBvRuDWRikHlRXt5SnypjUoi9ZDB2fXaZ2nxc+Lql13fde5UZcH0yx+CJvx
Quj9SBLms2SS4K2TTTa0rSBi8ebmrOkIsBtlFPRdPYFK3anRAc9WHYUPCJzbgyxHoLYgHmlV60G0
xGu0OsjXQvFCV0bptEnf0emb+7P0aTGXYNZXN4LhdW0hhSFXLuoewMYPshhFWIXwNQ5XxxJXaCuq
7GilGe0mqWGDKz3WZfmlxq3AjofULWn6EWX10K6jr8fTnZ6bKGgTB3rkyhEoqnPr0US0DoNfP1th
3J7UOK3PbY8WW2eIR3J6V4qwngh3LJt6fXpchNG8GkJOq2EoULImgHyH8SqU8pNuwbRqwmVyBOlz
o+mJhkiuxOYwdgV/atc60pS9JH/MyvWu1/KXoRovHZiKYwPoyAM+Lu60TBpPfS1rzlb8vKhcOLda
0cnX06JIF1l8wmXXOvTjKGK6Uyo6UfIQRzqsMF2ECiWN/YGZGITUZ5SbX/K8tVCXLdaDvHn8Ubcj
aXHTF10dpEtFBQwl4rwO8qzoj2UgZKZ2lZbZvp8h2jQi4NFdG2quHE5HKxeh3J1FcCgNzMVRAgsw
Hc0blhM0KcCFIBero5yaT008PlSbLmDcGg9t0oTuxGJlwJndoRlORXkN6icHO4oWFl14dAAjXD3K
1ZdpHD+vg3Ift+OxTGFkCSMAeKV4BdIWHI4kPtV6Hb7UrQFxDXjdPuF0QF5KZgyQRBfFpVPlMhCJ
oY7IkoyQipQckGloH9tBaRwR9hOQwroniumjqM/9Hr28aI/c1TldXww5fppgCaJze27ToKD70Syy
FaFp4YuYyV4xkq0Q1sAqm8nNImXxiVgRrNfyS4mYlmQ1tHLm4GLG9UkclFdhAdG5SrQX9GmWcCEi
oKrPFOuHWT3h956yPLyX1vA5m8INt3cZS+tpUqeXyZKvNY0bSu2/xPMedrmoQrUitoRTz6V0T1tW
GaCcQVe9NoqHCUYbklBiEkwVtApxDRpSSAUJeoChcoV5UjDf+Z2SR7OtoNMNzWp3aUekBdVOa/xw
m7FcNCwHtd/Qr3JpOPfo7nnz0n8oG1VxqV9ATpHGim0g0XpK4uxM81yBYY7qJ41mPFdQm/GrKiB7
ZZbshnkAxZzXmglxU9IfcDC+lDpxvUVzP1nPELBcQkVIKsZ9ibjiKe50FAD1RQwSVep9sx0yW0Tq
FGTjRlLU7uSipTlZYpZNAydptWhfhc2Bfu4umPQyyBXoH8XhqZ4/Nol6isCROoUVXisGJW0lEg+4
Fxp2CrKk3rpCeWQ/Y0YUcdqE5m00oVFaVcVLlH2yKktHMzwaPFlbLubU0KlsglwVQM2L9L9BcRl5
Sl3ci1l5WGikMmMEYMZmjP1aKe+aOT6tJX3xudDTM5u29YHqrHkse6rcTi8oxqUm2j335pxfg9XF
em41fWr91sbIvJQ3RHDMmnKoRe3GjBZzP8X1Uy8Ika8kO7ABwu1KsuaBxPQCs5pVpyJ3GqqYKGCH
dMKy4lPTF0FT5F0QN8pjWW8c3Z3w+j+Lis4vYVSocCgGGL9+v5DMsU0BERvwivtG0NnWcFjO9XKW
W/lT0kGxN8pfBvxLtQ4dwN5/AGd+KwY7J5/bqqte+7fB0jen/69I6qr+Wt717dev/fmlfv+bb4Ku
/z+iLMRXSGWQb/zXukh3X8vsJRv+KY30v9zkpVqG/iX5x81Qfnmpvg/A/vvj/gjCSCog60rUtGVr
EW7benH/CMJIf/8Hhdctb4vCCF1dxD9/BmGyhlwS/I1USPiJLik83Z9BGD+i8YykGMkwlJZApP1O
EEby8U0QhmwDhR+qJOK7lIe2TqqRjKlyTvfJsTl0F+EKiXkb8tkUsQn5sP1XvZgX7vLaHv3OMXbL
QbprFVu6Cm+Sy+iHXnleHpcde9kvvPRqCpKD7LRud8Dtfsn3JbBdy4Ydp96rwXBMPVjKfd2R/NDJ
XKRsPP0w7jNv3KnOwNfwXQe1m92GB9lrgvkYO4vT7JojHpoD3/5RceO9sFuc1ZV2ya7dL17vi4F6
aIIsSF3YS/1qpx/qu+iguJKbXboAborhTGS3r/3a1/ziEl0QSpB8sII71RXO8IQ1tHmdsrOxay7y
wbjSg+aynGOXlm13PeSXZD/uaujkuyD3VU/YDQfzUN2E18Ilv8sO1qU6F7vm0O8ggHeQdt7HTuQJ
Zy0wnHBv4lkZdnGOr3LTht1YT+3sIbweILybPxWHfq96GYTlqqf4nf1173Vu6N+DlHakQHcJSr0Q
Yjnm1a/hV9seA13yHZ/gNoHirjuyLfvO98Tr8DQfaEgLMk9wOt5sCOg28ye/2dMIH7THwZWCdqd/
bI/wE/nwv7g0uJ0Mb/KNINtLwXRd7kb+arotbmKfO/OGVFG3p8HkZnINJwuKw6DaWYCf65QBPUVO
4oR2eogP6cH0IVM5ZNfZFwRAn3to96sAci57uHeo1bqoPjijpx26E7KkV9UeXKg9ellQ70S/cOMd
idib8Go5QaeA3oPoKk5pN65+ld6Kp+LL+gHHvxrtCGpv2W6QKb2ILujwi3Kxzt0+u6sfSq/Zz6+i
j7j83nALPiS5jo9jIO/SQNujSu5JXuanZ/WMKGIQKntUMGrVTu5Q1Nm3jGbBP604mb9m1+UhcTU3
DWhwe1R39QFCj0dhD5rYlXlY0+s/J3y9uOJOvS2Oyp52/tRGptW8qLfSNTsxCL3Ez72GcyLyvS/D
MX+QrpNPnB9+M70x9ksAylg/qIHgJ1fZXXpOT/IBV/RMdfI2PdM4GbSndA/F0kE9dr8oeSjfxHL+
yrf8ddTf5VmQkKLMhujweXEmj+aB2e9dpDicbge/j13zDK37+toHiW9wKvN9vUfz2RM9Ks2ucK/s
Fbvzipf4enJyR7QFt/cnT3ZEJ7M/JG7iD/bkwHPpWaad7CS33XPCfKjEdzjQMGh5yCI4mRO7jYMW
rW/4mWey3gq7vD8SeBRB5sz8623icrcI5l11ox2lneDpbhREQRIkXws0fo2D1jnd1/VT8TDu+mMW
ZA9mas+7JFiu6p3F7s8qZzzeCo7hCB9Ut+V7/S78GPv6Pj+q+8wJ3erB/Bid5b10iZKTyV4661ds
yD2R1f16q90aXuePB+NcoIO8Hw/RKT+ul9DvfPVKC5Tq2uS3qVA5qS2d50BzJLY3d7QT+qMD/yHf
fx3s3Hn5mNufS6zCxFlAocXtPPFAKsn+8gr0A3ETziS/GzqmkzokLlw+yUMO5TCd0h3ErBhW89Ls
en92aWTb57UtuZMHYZmT+HANLjuL/SgcId7ziCWcF90W96QNHJiOeLgv2PCTGrAoZ+FYnlZ/dAdv
cshuHa3r3AG55GWX1cd588xblT6IwGI7yIEcaC4iDi68W17ulQ6Yjr1wtRy2cfPz8im6ouEIndOI
IVMPTQSPI7BvdpWnBtFO9GY3s2sH5qBL7yQu7QQeDNaO6kjHzKO8Zid+5kPybrf+EgxcNZ0n2NAI
2a/0Ljmji9W3Z7fcay69UVCK7lN+q9mJt80OXp9742Pktmy/5Knl0zUXT5kbiG5Hnq7yTMdww1tj
P9gKZJjCruZD4kP9ELmD893F/2ca83sYOjKGb5Pef52j7fvf5SsnaoVUYU3x3Hj6GS4ch9bKQLB7
t9kVJGpYk9Zd/dY1Hd6AqaSR4RSzEiV31cxUWK7g3mVcQIOH5C8nZ7I/NDatLF5hfymd0hnsyobe
IBiZScMl1Dssu+E4cAzJBvrbkYV/yp3dZzPQA2Jkz7Cp/fqR13Erdh6sXpO9bZvtkuQHbuTxhFyu
I3+tB5Lf7s1DiKFqfRNTHno5R1h8Hg75fvvAbqezx0SnuMx+w1cxRrPxOv4NXjsfzWDwFNt0tm+x
g162/dztNLfi/3CM7bNbmqz2jVftLLaEzDDpno5ZXnb78MaT9imbpXf/eJEUR2Fkd2celBoufDbs
ynTPX52RQHEMu/kw8HYy2wcSaV45uzBpXOKKj/XizTkbfvWS3vP5zCuMZU7oESwGvU/21ENrwUv4
BwuxKx/4PKabPSVc5w+hh6Q6j7S8siwOXLTO8kmE3OuOfnc6eY80vLtqgNAzM5e7MM3tYZ10YJzF
ds5+yXJabFPLjzmzLu3Rjhn0rO2ybXRX9EaXDiF7cQRWZvvZNmeDzQELIj/i7si97WKE2ZCDQKzC
aeTQ7UuuoG0rV57F36FfziAl74CwvHaSbKTZ3XC/vc7mKvX+cFx2WAJWb2G3MEH8hmBvW6/abZNH
D/qTeZ4OC9PR8dQma48/EYQBPH777tBsG9XVA+FqW2nDXXYlNsBgA0d+G+Re69yR8uUdFjZc6bxC
CmCTmrBjrAKwtW9zodnQhPnQh32b5J6HR+yY3SNzcSh+LfM49fY4OzQyAn2n73pu5cQNPWsnHLFB
R+F62nW7hX28jQVjH2s1OZGbevG3jSlxVdBnzALVAQTZwj7HXHLxeAYnb9sS5QnbtKOjJwixLhAS
ezHGI/TaoGeK8Tucmgur89an9SneV55OG3GAudp1cIZw1aWBwf5Wg57GcnaeyK3cfLL22r71Zc6s
HMTBhNjL8G2nJhczkA+jL+xafxc65Fj23S4OtuPQ8yulQ1MhFnj0FtyQGFcXEw0parzvP6uYYeu0
2ao8GJhSKCO/vepgJy60LDw7jDOuwa6iU8pZPGY04EjdmA/TjXrBprHWhSudYaxjvmuOjepAaL2N
y+WSuVBOY/WI+ezGb3kOYuxtPpyE36FGy4HE1AcT6zJdJP56M/xQdOGuDpyEEFsEk5szclFwLnCj
xcA8a591jq94swS012J3F7d+EYIKs0Y+ieNffZg4jgVuAC03XC4payNyCLeRLdvwZVYq3+O/Orht
O/Rf3NoH/OBEjC3tTc9yKxdnzsmZ5N5nYl3xQEWcVRW/7fDZR1Ql2G6e7bSSsdnMkMhSc1IddEvs
mlcv7PbUaWwS0lfMaePQg+OiIOZJfh8zjbg7263Ho4ynGN8CamUbJSXER6rLNtXNQeNBc6YB68nP
a8/CJTeD9D7Exa6vCM1xVGJXwT41wXpc9XN5VdwsX+fd5ij0eDYJ7kq7w3Jw1MNA4tesi0W65UhU
4uWc4+wcHXJazX1px38PpV8cskN0qIJ8OQn83dV8bM7dufsa4y0vvhVQFXL+D3fnlR3HsXXpqdwB
dGqlN69pysGLAGhectGm9z5H31+Qui1UoYRa4v/S3ddKFInIcCeO23vjBMlu8ZRvCKl2fMuGwrSn
u/KGA+bG/rRtPJRtb4iKXDCaeEnVtt4kO7go+F14I35KSJG4hdfiFQm3SyI+aTxUd7x4A+j+G4qB
xAyOVwfCb6kDNmiz3Ay38zVMgRt0k4I1cLY9jtq8gy2n48ergUZUEu7RZqFEstO2a9DgsmeevK+v
jNvwEbGMnr+Q31lPjfm0tIF5jSMWxBsSF8XWJpQwtqRPiAJcNF9ubN8JzEey6/q+vwr31RPry0HR
ffUOVutteUUWlc692k2e9L2KB6d90r/Zj/p9smV5+L3pu4jPMT8m353b9sq8L7ZRkG8KmJjInQbk
jKIHKYDUcVdseSJxM4UfqpDaD6KtFDTMs8BTjPjlkHgJSIM7eoMful/7XYYnZWz5BZfEsnuPb/q5
/NxBwLwE2XVyHVXENcNG206bOsDN2yGorFPMABS+dz4BM435Yx/Ud6HsG5wT/qJ65Dfj84ntlUTQ
hxvW4i8ihMIaVnsRhzk/9w2Ojh2STp/1+Ur6hHvKAZS663DX+bYbPcJPoO6Tdr9u403llX76EfFD
/+vMJoZfJ3/azMFnUNkYBUqjrs1N5Bstzwp013RNTlfn15zdnr9bfOGGjrjd+k+vkS5whgDdX5BD
I+YivER9d6tuFDROV2+hTtj/6DCrfeMtlYs0SfSofi32yb4N4tvV2Mw/ININAEazioqHZAAY9aBh
BNS2XJVrazMSX+E628jeUSbdmJtmIz6jx09OQQ19y//Mb5doS3qNx024dThBmDXoaLx6RyB6YwWc
dsx6tEmDwje5DwMxn8LvqbENvDlsHGfX+9x7Gg8tH++JS0Nmkv+KDYAtfSOcbXG418PqPf1It8Kf
FcslQhDKwnwOKF2e6NqT30OiyY8cDzCbui1PtvgoDIpLfYA5LW6KQcI7JxCAl5v/n1gyMKq8Lo4P
DwmetPDqpKvU41EjGC0xdj78GDyjtpgHi04Yui2Dno8dfOgumAkCX75wBx2c6IT3kNrdY4Xxd/b5
dt5ChcbtlLbid/L8evOdwQT0nXPgHKEsxXrxKE1B97xuEKnEKNu8vWkwbu1dTbTBQ7oV+Zd+Gwsz
HIhVJgTAKOMWXI+JW/3o8BilTc1AaTDxtuC4uPwBPhhHahPv5UNyC2OOeOMsFlR1iUB0f2YyKj5C
/Z1QmxdGhIsSXsXb/jeoz3/IWIlff+F+29IMVVlVKzc4qXiaVMlKEku868E3/BRq4h7yejR5eQQA
bADiD/gTI7kgMkfYtAwLqHsOT53hCjeXmtUuvxf+1rwHuk+GI8bAkZ8il4Rn6q534VN4E960184d
lfZg3E9bhQyHg8faeeSYcKrhEyZn1D3nj0sQ7fp9iL83eSYWW8b6k6jZFYfuJt+MV+2OTqmd6WOE
guSmvzL3wiIOG/vdKMI2vnB8P7+f3XuLR6jYdk+rW951N+m77rt4BpRH8b4VJG+ywNgpbsUT0D1Y
V7P7deRyQ+j601Q5rsG/ZWHnee10jnPsG/APu2ik8XQkmGAYQrzUB0Ijgkrxrth+e0X1eKP49sH8
oeD4kj/y6x6jnW5KFo/EEkk68aSsBJYTLirje2ROvGWTM0Tqd8Jp3YhHCXjhBhJKBlf43bMfPswb
4d0YJBrwml31efWFbyDSd2pQb0h8szWWx1u6lbbmhmr7z+nAmoFT2GCm2JGOZwSyy6Dar4dSe+hM
rrtbkcoasejwZuBJY8lnLy23AwmibmO+Y+qYgdBdg/FZeli5aFowB9ohIdRHXmE77niYtwv2Ugu4
HMRZEETjK9nbGf+n3Qg/0vHp/iMSo5KxXZgDDQJg7lCcq2/k9+lDUe8SKj1BejNxvYURgac/8rwC
J4y+DXQpOIKtL84k2ow+KA/5armKNk8pnuKwh+gKM724+cNsevGhFQZkJ0JbgmvuLKoYhIAYmGC6
Ey7igP8jXDwtaBCsit36kAcyHyQcw5mFG/Y8rdiSGqshXLoat4xMDk5drV2LoMTiPqY/LRd27Dr8
mt9G95M/Y5NEyqHAzJR4Y/alaNn4p9t60ghdZLWR5bFt3YTflTv9ALU8aQjh7z3Jf67vzMxVb8bN
6gtH1sY0CtdS2ZT30t1Elrn/aOyTd8Z9dUVW7WH9ml/z6z+yWwptO974wD7YuCTxXUj+WHgP4X10
QFf2CvWorXZYf1TkNyN8njVQyXIum2Rv4hj21wTQuDGExvsRl5ggbtPulrscX8O8h0n3aT2Q3/O7
PY9mkB0qjkhyXVxD1ePcfORxxPT7kNRj8NYgQLtpr96rH/tDcc0rhENLjZccLpRVOOJEo7tu71AX
8qevAMWafbNBfPXKuaO9RUQ0xKslmTftTr3trqw9oXcgAvx06/xqCv5XhZv/SfPc/4UVG1Ul9fLP
1ZqnMum/f/uPYPn7T1Ak7ef+e/eyQvPzj/+qzhiQ8yHiQY+cqim0gmuwJ/yqzhjKH+AfQHBTaQFF
Bujw7+qM+QcgawP0PaAS2mEFF+x/qzPqH3TN0a4MHNpC6ZDuuZOWuLda5ERC6e+ELa17VIeA+QKb
o0GOjryThlH4s1aLYjHnKkdQachCJ1DNqrx/sThnMlrHFaBfo4D+g3yW7mobNPPJu6pNiVa38HpD
8NB6gvztkzQM1S7u5eRasSxgOqNJwqCPted8SqsLw4vs88kkdQSuwTHQ/S+KZMfD52tSVCH9E/4E
fWIgFTI8EkqMtEpL5PH2TE+B42JBGYuOf8YRKgcnY2m0b6iqRH9h3jgbvVgfHYjgYOaageljBFMa
eVYL4tFRKsm0qcnHt8c/s58stGidlukf1DVhK194MO3YSkZeSEw1TkO3CB2cLDHw26Ocdk+LSSIK
wETpMTYAvByPQo7SRJrMMHxZipPrZc7LTxLjukpS6Ndylg1f3x7v5wE52UEBawT3a8LSDTjpeECn
biplmCzNd/oRxQi6+vZSagChW0MVFUN0JcLBM7PC2tBZZP6Y1uJTIlclmt9K/XThW8QSvv4WoGyK
CSQLHc/jb+mShebrOEIWeRxx0U3e0Dm5g0LRj8KRPBFMmF4VdjcG37wHi+fSv2x+itKJzgh5aLy3
P+fM2WZl/v6ak0fQLjo5gXtO8w1JLWj27j7LIS0OMuiD+MLZPnO2DMCujlBTpIP9lAam17MeyrFW
XCO4c+Yme5fXnXqhhnR2PqyKwLoZYMsFePLFAc6tRRnKEsSWw5U9gEGBostK4122XhSIvDTUyaHS
Q/ouTORpfPiKKKtaMcHsUN/0UZcFb2/S2ZVzYC+h2g4Dyc8K+YtJaXIEiBzT5Ndz10J2JTdXk4Ym
79ujvJ6PDVsrvdZCNUogw46XLkvHXq9FO6kRavKeJt8FYYe82IfD0P3GUHQagMrRQP8ii3c8VMw2
haVu1X4xFf0zFKPSbrUL9TnqwvZf4prAPfLGAVMH2W1DQ31y3foBvFHryNAhTla9jStkhc28vYQN
O8Xk8oP5+Y4KHpc3gkfieEILjZSyVkG6yDOufDc7DamT1RRUtp28naDq/ZKqY/jLb/rH/vTXG3Y8
qLA0L47FMFtNYYVT7ZuhYtMxSgHaTGVqmkrumBdM9usjKLYKAgqOoaH+9E9ejlU1zawbrUmBfqIB
vZ+d5tDofXhBOuP1wwC9hfHz9KHxRQ/e8Yzo9s+LcDQ6v1QkBd252tqBGoBBaypYRkUy/iWUmm0z
FKHXrv7kUDg9HEYOx7jWKqQ1ukatYBytUMO05vpqdsrl0KTmEDiQ7F0whGf2TQjxsIj01GivGH6s
Ko40p6DQT2sWjZllWxxyKMB9O1XaCxM8s6AAZQEMqXCjyqCnjxc0jptxBjDNBGW6SiujHd7JK9p9
VY3Wjh479nxhbmeeWl5ZA5cT/wX5wVOm/S7KulltktaHc4xKZ9fTZKOajUF9fNIsBJoalSb2qjU+
1zDCkQDuh/7BUabmIXEakBZv2zRhg48fW7xc1hiTJsQ5fgI8XlyRpC8zq8h7wvtcC0mg9bkCOUbf
ZxBjwBL9Z5cu8OwtcNSvXpoq6SWZvDN2AbuMzUaPUDCpntgFBH3plI0Zf3D6cKOVKJlDP9T7EGR/
hlI+3jfD1F+Y86vjBREWLoQAzrDl5ivmfbTB177vBh9i5DToRgL9rLIlcqLl97dX9/VmMxQUR7RZ
MjcMuXDcXyxv3WuRbUKiBJRCaXO/sNRwa8uhs2/NXoOat5lAOVb0GK9Lp1sojaIEZU/6cLByekf9
t7/mzLyBd1k0nSm0qoErPP6YqczXflAl0qOQKrqWZAHfyJX4ERBjeuFReXWtwH8L5gUiKHHMfyYA
X8x7LW1Yao2CJhW5ioM2SS2vlqL5CbndeRMtg/3h7am9sr6MBzYXWD2odxSxT66xKY2p1YZYjDZ2
nK/ZvCobOCwuiVn+XKGj28IwGu8lcDlCkJ+88i+3Mx3R0V2NiWnVWXildA6dxhUUz34vQY1yWIBl
BNk8dG46azH8v1FKG/2cHKba7u8LCZY94B6Rfr3afRL8+xUwdFxHk05IASE+3lxTzQFflxoXmWb8
w6hp82ataHV/e5RXgSacXfg//IchgAuKI/ZiX5MB7uHcWOE+z5KaFOW4Uk1ZswgkSjOoWw15iZsO
k+qrVSjtDPgjpQuH+ER3kFhXfAKdUeyDMNvOicWIGiVTqnAEKhHTJq4AKPKbsERJtVKNqyFvaELq
6jR15SKMP3BGnftuQs/ahlTVV9dW2dHrm154ls8uC9SJrIrw3U8tSqRWqpWhE+P3YZXUgV7LxArL
JPcUbqo428mJTMF5lOkGKWWQWrOBxNXbO/PKkLIsgHph/oBJ0oZg4nhngPACHLPE0UyV5q5mNVwz
WwBqANf/sUr2zBldlQvXXHk9qoZYDnoG9LcqIiQ/HtWEo0qKqpykmaW919vbsupv7FDyS6CkAooN
bnCvmZE3I4Sb0sYE2AG28LFz/E6I0keQk0TrBXHXM98EWpJki01OSFDNHH9T7ChzDLE39Z9WG66z
qSM9VyvNPZgsmuHStb2zFqv+8vbyvzZ4HEmI5PAlwD1DJHc86NKU0wBdqYygoQVo5YdAJc11EfC0
FRc8iDPz48mEE4x3E8yucbLmxaSXg70ClTDSpH3QipSEaAmfSJa3xg7ssH29ggG9AHw+85LxbgDw
JPsiHpBTfLWix2EJ/9gC6xnLGKtleojWDuE5uDjIo2ZhvNP6sEVdkvptrrbhp9wZlttevYj0fv2M
8QE6rhNPDAx2p7mKqIYcqs+S1Zeh9vZiYuYr9LS6j1Obq/u3d/X1swJvHb4JTCBirX8uygtzV6e1
8MzWxZ9zI/xWlGHyXA7ax387CAh5gSWXkReB9+pkP+twsVPEN2hMXRXlu1TF2tekRBf77VFeH1BG
IRSQgelCMntKLTktMVrEcbr4ytDS1tEhEupKSoLh7qBfjpMFUOzbI75ePPFMyiDLxYMBHdrxlZjs
dakgRV/80FbkndY20o06jcYFu3d+lJ8xlw7zqIBbv3yRYIwGbFTn3HYpm31orOAAT4ts8xtzwUkW
SGdIBn5qBr04CCtSDNOcdIufKzgwRZeaV0MazReO25k9guHTAjQAz5hpnUpkZoM8kmKz8RZh49hX
VSN4xsPmT12PY1+BIffC2r2+Sbpik50mzQihKtQJx2s3Z0NaJFDZ+4WdSActlRCpbvW8pOd9ni+9
kecmB2MQoCXZxue2T455l/fkoDsJCYywj5FPh+5cjn6ADbvn9JQXTvuZU0FwRTghrJV4oI5npsDM
bzaLTV9n2zgETj2arnEz7N4+FWfWT9wlBSYLQUIjn6wfjMHkKSVj8FM9+l6EiY7Ho33ssUbb3xmI
SI0glSzt6SGXhraFbEuj2WNoyj+bqaQDkZzXdbgOF4zRuSmBatGg01QhHRDFlJfXSbKLMUGukmqY
o9T3WmVogWRJ9bu5nrULe6SK5Tn2pkWC+++x1OOxVj1WI9si9m5qgG5jW+dIMFsrdPfYv/BBywyT
2mkJS7c/Ou1a4kvVM1oGpYX3B+l55XgWVKog/mBhob9lUvveK5URBei5RJHkcZLK+nsLBJ0+DxS6
gResyPP4b+/N64oEwoVQznF9IHuAsvN0ydo4jUepouEAQZEgjrXuZpj7/sMCY0RgOGi2WGEIHLXQ
V+la7ZJwt1h6/RtHUSwm4CQhWSawUC/3bVgme1rUdvQrXWm2kYqzCwHLsBUUVxeGOnORhbOHuwOd
Jv7VyalfYEEFLQVHVZM32U2paXroLZFUX7dqgZJLrDXmBTt1dkTqCgZxq2DJOjkoRgkJ95j1dE2S
O9knmjnsYMYFOxchk3SjZXV8//aenjEf9IzLFHkEW4ZySvOirFBL6eoygQJFmNV26JaKVDO9cHLO
TAu2GspI8Hjw/p8yrva5Hi4jEFS/SWvZT6d8ODRZ2u5WOWnvpA61oLdnde6kYvAh/iXHarGaJye1
SNXUVKt+9qNlApSzNLTpRWq5GdO0elyaXPpcaBOqw+Rvp4ekdZwv9oD/c+HeK+fmTSESEh1cdFw4
sfovHlMZKtuubefZX/QB4WMNVYXrWc/jO620x6tFjVVE9irawBA18SZppW1SUtubXopoHVMspMv0
qLiJytkgsdsjYWvbw4UY4owZFPUn+FVwmqCbOz3jxCtyVkmTX9tLIsNdIM07p5iU+7Kcpq9vb8u5
w8bh5vY6EP/A/HS8HM4UIbxTFPTNxm0YxFXdIDJgRJvfGIV7a1PckyExPXkRJ8mxV7Uu6blW6nCX
d2l1qB2QRG+PIn7KiUnHEJrwpJEvprZ+sm7JqqA/rzn0Dy1LeZ/LjUbPKCJugKesiSaXdiz+RNo0
nDyqKc6F5ITwIF4NjpeOf0HLGXq1xws5J4Y+5xULSZZi3S91UlznUUtjzxqG2ylXOwFq1r+8PeOz
J8WicgoTJmzNosfg5WFu4B0eK6eafaRO3reI8Hmy3Exu5KxF8PZIZ8/Ji5FOpteRokzlipHKsWz9
cknzm3jNpwupjPPzgXaWurMGy92pjVD1kmRvy3yMBDnOaJALN0GQASRkLn/4jRnZAGAhqqTd4vSW
pVk4NNKEPYJmRdkslcyAnVxfmNG5dRN5TwtifcFUeuJ4NtaMrTe62denaQiUJR6gaJgv0SOfM2ov
Rzm5X5kiQ0Gk1awbIdi7oTKgBww1060Xx9rXkYKg1NuLdyYiJw8m8qwcPOifT0sXk6IvMiJrE0dh
mECk2zAwoAc0HcaosN9PraMcZs1uP8y1nD+hGiVdh/2QXOnFYpsXrv35b4FLDr+e7Bzco8e3YITK
zJH0bvIXVaGjlT7PoJDj97NitdvYLH+MGkCJIaFlve+Qlp+TCPWf5IKbcHajyfhAMoyjDOv38Uek
QxjL84ryS4tsw84YFcgG0Pm4EKS9IqfG2RDFKcUUzhap7RMbZ9VQ2lkVSw6DknW1FlH2kOF73vJW
djbkHWZ/SLrIClIECL9IQlAwRAjkg0pe7vMykte5cBDO3diX33NyY6H/sSb0bibfDqHCHloWgKIE
vZYqLXpvn7lzK6zDfQeDKCEP4gXHK5xluBXUM2jDXjS6NkMdqAw0XxcM3blHhEdBJBaJFlFqPR6l
HSa0xKaYjnJ8biA2a5EhKiIKSA+6nBUl0UBeX8toN2iuFqbVv2XCFxtMsUYllYsD+IqjnsJrZK2R
MflV7BSHZkzpycyK9s+31/LctmFiZZHGQyHBdk5mmdl1aYQRLbVDqexJ3bSKG2mZfb+sczFeWNKz
g9EGR7gPI/Criuo4puj4UbnwVxJ3G+TJZK+KLXUf2+p04RaevR8mzWCk6PiXflpmUps4G3qbZEyr
LfHnXDUi2mjXQXpcRocM/aQaXyYyazRxZ84cg1OgaWe/9or0flI7vXG7IXKSC2/AOdeAAyJ6HKBw
oEfueLGR+ZbnbJTBV6gyHd2RvLjy1Fv3q20XO7MyKlfXC+Px7R0+9yQIJ1enf4PQ5bS2GUVDosL0
g1GscqCMcXc/SFXqDabxUeml57cHO3c1LZabwggu/isyCLUazFleuPuUsOlJbWxAQqkxXFjHc1Ni
AbF+sE4Q9J5czaWMJ5lkEm9OFffvC9XIHsMK6n0zipvDrMjj78wKLQWk0jHqnN3jfRuVzLCKhH3T
ZjNALLi4X/uxfff20p19vZBgEuVDOg6gNjseJdGXnFCDEklkZ9E7R+lBvUFrKDhzpEBFrRWe/7U7
lFLbfwol3QnSUEPGWJ6U31le+joQUXKoHJ8maSlZjmlF15SvRfShx8gQHppaQie4MJFycgu5yJ7e
nvvZY0NJDQ0q2hkV4+TxaGAWHGHcBrc5OY5voOHpQ42Ybt4e5Zz5YUb0FiIliq7JyZOZxK1qT4kC
mCAslFutm50Dxal+L/eoGb091LnHAzIUHWNHvoze2+O9zFvdlAwF8iv46afbzFH1p9Dqy93cRlJQ
cAr2EZLuHyBO0n5jKck/w61JuyCcyuLuvAhra9nqqBlLeIDanDwnVa15RVHqFyLTcxtGgofkHLEi
1LAnN3DNUzMZcw3r2qHcUzhTAThBrZzfeQRh0hU1TdGF6YjveDkbPJrSrJfZX2EvhonQWbbmUjf+
27t1fjZ/j3JyvxEHM3MkPoh9zV4JbLkAYbU67W8EhhSLCQDonGJrTnamiTj3rU7CwdDD6WZIwhxs
6aCQ7JaR9PXbpQC5LefThd6is/kWoXLD0HTZYTJP1rDso15WiAmmQZeBg5SNdR/2S/fEE2DuwnEe
9x2tt9u1Sse7yYmJmNfmktKWGOQ0KqaJC0eDyFglp3X8EfqqdJUyc/fyKVQ3ueKM29GU689pF8K7
sZb6N1ldtY+l6nSItXZAqaO0N+6jPF1/w3t8+SUnZjZFArbO4pVAzKyHK6WM1U3qtJd44c8cKZr2
eQHJ3VBNOeUzRo9TjxKjIiJaxww+y0hbIdnKa+XC7p4ZhzCDgAefipDntOBeF4paF12v+Mg4FNdz
ijp9S0HtwpoJL/Bk9yiuQxQl2gqFMuPx7qVq3JRRnEMe0sTqw5BZ8QbNk9nL1FL1BtToDms6w6IX
xjBGZHUtXxj/jON0NP7JBUVxuWkNLYYnwZZangZz+YroZrlt6cva5SjZx9BDNdH2bbNw5r2gPYlE
L6gC0ap1MmoboxkcR5HiO8og3xfEroFVtss7a5J+/MZI5CHx8im6cWCO19d2lDXK7ZVWrM5erhDs
boI1a6R3stZfepnOHBg6lJD/EDV0m27R46GSCXnfMLEBJ9LW586WCb1LFYf+2xMStuz0wBBs09hi
kgIjEXc8it0aYdtC+O9HjUUHmWN28XtnMYxlOxra6FxHZZmVF97cM31RuGgvBj2JZcysi83eAeUS
tk37Qy5QvRl1Ffxe4oSjVxUwKGrDVAS6ZHXgM+CV3SIzrD+riXSFlFlQJXbjwanXfX17Mc4uOSRs
oolU2L+T75rKcU0rkuH+rDFunuVRgA5ueWHJVef1eSWkoO2HeJGuBELW40WXEcBxpI70dCmt1rSz
lrX5sGow7yrrR20BKpzbbbY1RpR4vXJu4kdE36vM75TYoeV6CMvbSKJwBbtqqEFPsSq98TgkrRTd
YYLKm3lYo4nIftQBMjeRDcNi4cSQDdizbe4jTU3hDmhbK/JNSETrTZU1zqdwrpPWLdqwgqZYWowr
WjTmZbeuw0Lype/U6LqI44U+T4dnHuXDBY7PopUWUNoh7Wu+xe0GzdjOdOvIsPXqvqJGHQ1FnWLC
2Wl3TqBMOQSKSqnn8EEsYXS9GPX6NFVrSga0RO7Ine0G5ix71KG9tRFO6A/ZtNSwC4FnKSkWIZrE
T6l6CEoni9ymPGRT5C5DWKh+42TVxxalBXVXIl9dbjqFFKgX16kBeUNbhlDESrCCbubIGCEYcuKI
2cRLaG3GKbW2eUz3/EGtG3vy9UjT0qCNtQg2Hq0ZHY/aFgraKY0QcFmaSeXmg5RBfftTjaWynWTy
VhO5OE+VINx8FsAfZZumjeA0zUzVz+xufVCNaYEFIJ9XzSXGlJpNPCQokvN7LfgdEjV5r5IlApOl
jc1N1UhQeBqd4ACw2kO9ALrgpyV15eVTrL0ryTlloAuWRjpII16T63TDukOx1YBfNFocsKZKaJNS
j7R0vMrVAR7tZOw6BFYSvfcVO6N4EPVU8rf5YGZIUIehdZ2aVstShas6bxETl99DA54uVE0z7TaJ
ljh1nZh3Zk/GLtU8q1c7+E3mOG+uG5BdUKcBqihQfBvAPmoh3Y0IbKwxeQuQbZ4SjlazG+HzHe5U
CJCfYZUeP7RLhqaINSn5gGpTaX5ZOMKfTbuc7lqlrK/sYi2o+8sTvNASbMObbEynR1lHqAoFpnY6
WJUNvoYOJ6X3lKjqe1DfczEnnPnIvpX7zpF2U+JE88fBtnuYbBZVW11kqUaJ/82L1M9HWfsxlzoa
95KspdtRaqUfVUKuzAXYlE4bpO05wnKZL39iMnMHeuW1eG8UZS65ZUSWyyOdG39K09reI3ZUfEeD
OrmflHlM78LI0t9nCToibk5XmOoimx3LPtyRYeui8k6fdOH0WuNNEDp3+8JautbNjSV5X46oxdGi
MoXV/ayuUuajatXk3uok7TcDhenKzfKyRGnWqsdPPYI99a7pocYNrDQy3sdSPo1bRCND1aN+p91l
8ewYVJiRJ4npYYLWOHfWzo31hVs6lkUxBHrm1HJgtVYOn4K0OndZlENiK4V8SGJYsH7kbBrM0M6i
fGsJq1Dq0MYvUSvDSa5ORgKdrp3p7xOwFJFrWzWc/lmcJpk/0/zTBnSqKfbekbJe9hPHxq0rHQme
kK5bk3uVy41eJsomgzeGAD081GxKwOZpXu4dPUGROKlLTQnaFh5htzXVPnbzuYF0Vo3SvHsYJJXK
/Rwng+438MDWsItz3W9MVZoML1lbKGRtKW7haICbH9H2TotbnzCp/KBOcofOyVhU6XZxWm6nKsc2
XEXdGMLqPZlD6zZqMuSIFbdgeJIy7Gmrc7TyYZ5t450UT426afK1LeguMCcA8XGWoNs+dE3phnRA
L24n+r9dMBLSg2JU2QSVdgsdedmE5nooxq6EtbZoJoeO68HoLJrjpFkKle4LTYrlLD3I0rSaCOCi
pyXlT9Wc2SZkRnOodrH3v8oGtKNNZ5o/dkl5S9LSeWdUffpoqK1EHrRxusBMzPyQNjDfRwqUHqol
NV7bWOrTEisp/9jp2icrLGtOVF5Jf3HK/iPE5lU7rk2TDYU+sBrkMulcOolHI1pLx3J2dB/FpXcs
V0FXWQh9SStDljMi7aOWLVSBYfaNZyrzhlRC65N2aNfRMTb10D39fPL/FVb6/0+SW1oEXng/r6RE
3n1Oyv4/98n3tv3+n8/lt//cJM3wPT+RIxE/4xduWgI4jS44rihuNuK8plCA+gWcFv+IDCLVP9pM
6eXA3fmL1Va3/sAvFzlN3B1UakRz7V+4ad38w6L9RehlI47JH1f/DW5a/ak/9bcjS/sRbpaBghCw
HIDFyJ8c+1S6NGhxUo4x1DVat7Om5D1jbqjnXFtJ37i6tspuui4wBil97Fnxn+SSrtYytDcUwrYx
sUkwtEu8M9IihgVe+2RMiekOMnxhpT3Ah15QClsPYRtt5EpU7PJPdJD+0GvdWwzrajClQzSXsj9S
+3WTOf02pOp+cvRnG011lzbAPkAu94MTr8+0Sjme+AssNF5dili8Pkdfis5Odom1gjrTwRGNmvWF
YPx7kTlSENJREDQjeggZKgY+cM0HJnyLQBbAWnVXGRkdIWEYISAF4SgYLC8G4ejlILCo7mTrzbqs
ECjl2U07wyXhaBNfkKQ/bF4nV89aGF+M5kNeF5+cqghopzr0AznLKQ0Py2htlJjhqVh/kY3Wwd/T
omDkXf71WUmn5m7bQDQylrVXpdGTA81crd2vqw3Zr119mhbzNo5guCJd8C0O7UeacbKbVZ4rvzQd
eDN6+bmIx/pebwAVSbqUe6hTdhinwR+s9Fs4R9DwZF/aIiq8otHhlKyHW71S3hcdfDPZ9IlA87nr
2LkkM2d3KeIvSLfsVzuFW0dt62DJk9rrQvO2o86exm0f8G7fS876fp1YJ5WOMJdOGNcYhoehr+8z
uem8dGE+mbM6Hk8IchErkBtbuW7noT/kNu/p1Gzov/zQ65RH8mHc5KMJiUkyuDQUyN6sf7RkCuET
LoWSl9DFVckXlBaXK1vKa2ROVAkvWM8OMWhAF87wyF0X/cGUySSb4+AliqQd2m7O90kY939i//pN
OWuqZxnafEBs+abvssq3OiDAWWzOCJAUSJ7NfIJUjO6y4pdlpQMzoTP0gSEP3WO4sDplo8Ec2dPp
wGVOYJePQerp4SFtZbjWZn07hx2sSbq2lfJRc82iv12sHtGYmKOZTxJsVyuHHep0hCSUYNJgtUqd
vcJm6Ur5aa1H8v2GuYkb5aDo2Z952t5bMrsfN6BaFPie0o3aZBcSV8eBLPffJgUuo+ctgDYkjcU/
f5GANEu50lGOQf0ux6m1KmO7pCYNlpnGgcovJN5PUnV/jUa/AwLijEoC/ni0cVAUSYpDuMTsCm6t
yNkie7CVKpwIwFlhhpTr5OFdVhzI7sMLO33/y6Yd8ZEep+j+GhyjCt6dXiPmezx4WShaVRkqJHBZ
9oX6XeWbEiSDRGXpSqPWr40oOs8J82u7RG9gtTZvf8JxmufXF5CWFxkzoBP2aScG3cF60eAWb7Nx
vNHV4jqKzX3T4PboELuE2YXl/tmOeGTcaXMnh814ZCQN5nwyY03u2jFkc0OKsG4POWS8PLfZXV9z
5dupJyTpnEedONaLjek51c2bvv6iNu0uNyIv6yHSD6EB68srBLifnUrCJ7tq0vHZruzNoGY7rW5u
C4fU6jekAUqvQQbKWmqSy9gjWvgfysVGWXCiNaNKPqdTt5ei7ipsqLQ08Cbb8XezmW0f7bBPs/CV
a025XpqK/lS5Q98PDZYUwanQjuEAiqfPjeY8FhFWM5O19kptV8mjse+b1bQf0s4uXZ0nbFsPykOs
6x0RQ4t8RwRLe7Wsz2qD+bTV52yxH+NVfl4aYtGkRfHHsCE6sKGSToZNVcOIS3nzV+bmX3lL/xNm
GfzEv1UD/h+SZSPVJ5I0/0xAs63yz+V/3g1fviEw3CZf+5fsM3/96V9+FBJt//WFfvL//3Kh+FXB
+a8A16YETOsqBuW/8mzaH4AIUaKnVIRpo+b4f3woDe4ZGvIxfbhPxr/zn4TR+PuKATfFRyMBSO87
nXDUw06KD0ndSLBNOLLXhA7cYYWpe7lDKwNouP1o55tUBShkKe/h+rhvdcTuoiFYKuvG5KcFVd9d
GYW5K2iugOzjTpLM/83emS3HjWRp+lXG5h5p2JfLAWLnKkqkKN7ARC1YHHA4NocDTz9fZGVNK7Or
u6z6rtvmLk3JICMQvpzzn3+5dNq/hxZ8Ey/iBfHfvV1uzyRYGlIwo0szL0c9jCdH6DSR7vtqF5fB
t586HwzeEonMmK9/b8uQrCjQT8/5GcZF5aRjuxybhkycrq7fIyHCH8AH3Fbu5jrPhsTIYxD0dD5W
F1x0HGELWzve2ZRtntpNOL9MAn6q5zbmzV5zF5yvVZnlWPGHEtBBjF8LQbAoJEDSPVX4TdmV2ZUY
m+zWYWwvRbLog6TpfqCVK09+PTapUhzQaTMVpEF5dYP8egifzCo+FnbQfaM/v+IRoP6Wa/v3Uz0H
ZLh4EuEpcCuCyD7XqZAxKUgy+ty33QiWlcTMx60lUyNxMGswuJwi6hFY6OzVpk1xeMBVK7SmrBwa
DMDs2fkSNJjgdvzQGC0X0Y7Fh6RV56nH3aZtoMQMOss7cUx0uw87ghnaLqvb8HwFCyJxMy7iJq6J
KaNsHFoCoaZzF+Mva8uDRQZKHGz3VdVDTStxq8rLl7XQ/EB3X/ooJpKB0xfjkfegiA7SnR/57r8Y
te0XVWRO/ApwediSnnoCj2ISznovsyJStpLMkqBqEjMePpQ/UW4l4S2FJkxjMz/KfpVfVB3yiD0d
kT7l5IX6Nnobhv0UInvHV+PZcaV48SYX/bfM76EWnYetGQ6U4W8GLcFzvqqPY7HaJ5PX9QPsc8/q
LkFe//D1zVhShTj+Iaotemx3E9dU14+6FhEr+NsgxubRDVRwGufqUiNDEjlvse21xXSOlDdPrwfh
QDTyHPmdhWBlW2QcCnOFWZidq5u2aR6aPMLB0s2nbOyDWwPh/ez5q59Vtr9lUT9GaTwVD/62YbEu
Ss79ZHnNcVD7L5za/90iWhDJ0MZdDST+40P30yzf/x7Q8ut5+2+v/cPyK/gNxQUDB6D7K1PiKgH8
w/Ir+M25hidz9kFxhwvD2fr3QJbwN5fCBhE+Q0FmSleWx98tv/hfpMwDXoBkoKPisP4XLL+uE5Zf
Dl7gf6pVqKYc7pzi8Mf+XNs4bsv2CECrIhsf0ZkLf+nK19oT7+1cEgvINPYAtvrLg/pHNeS/G0Hw
V2EvQLe6uqzYf2WD8g9VuNZlsHMUOc4TTi90jQBDa9VetF/dr0NHAmXoHeu2eWRsF5ED1lY3Yiif
a47ZHRfJltmy/iON/l+qMP5n4jF/rEru3f94Rf+f9/l/3c3j13+wmnnd/1vNiCGoEqBZwI/5JeM1
CH6z0VkhBbxmG0NIpGz/+2q+Vh3M+BIPyhLVxRWj+ftq5n9dzcOuRKyAPcfU619Yzb9PQP+8nCFB
BgBEjLgYq/9VxmnNeL5cRamkR5LLszrJfq0xO809BLhc0qQX1mK/BCW8KSDkLVxO2i5IFghIIwyI
JAw2Zz2ZIjzLjf0wBnH3XzgN/2euMGrG/2RpNe9fZfWnlcXP/21Juc5v8OU4ehzUvswkr1/q3w5I
J/kNWhkydTQacAqu2VN/X1I+xScgIMQpsNyr8dS/LSkv+Y0SMqEsRQd9tYr5l2rTvxxVkFD59bT1
DNzptnEH+fMB2c991cspL7Ic4RwZb1NDf69ra981Ci35Lw/lHxyMf0v+/mUB49IBLI01BpxlHgUk
v7/8uYBpTLEK/HKHzn/dkql6t6nVmAePc3cXW/5MGk4sGVZ2rbu8j15LBHFTuPp+rdcQtqhscnzZ
56B+MPlaEP9QjnPC+EvVH/wZU4ZdOYWVneV4Ft2M/kQt1kq1nPVsS5lVCRGTqQnt+FXglEQg+poH
gIGhO6xZkTsdyY9u3b4E5dDi50ul+kGEQ/cIsUvzXvoaPo6oIp356MU02X8x8Sm5Ks5L1CjyB7EF
i7PRr5cN6yClsA4eoPJkk8jdt8TD4yVb16h8GWFF4aSN8RVkGNkSDBoEloWFsjV5GNCGuMEQv6r0
fUEN+nk0eXvTwdJ9KsgOrk+1t/pARSCEeCouPbJ7m/k+ARlz3z9qDdKFZ9Dq6B91JHqSPfDXeSNE
PHgoc9Dbw2qG4JWgTmtNNSJ9/MMbdyEPYpP9CyRKU52Mqzr6ajvJbyMBzRNNA/+Sxcrqv7h+kn+u
EqQ9O5qdhmBnaY8ghsjk3KwGmPvq29VIaEDpxJ/dVRuyEMzUvrftWi2Hzl+hNM09ubDZaMcYKJki
cT4sVtF6J38KRsI7Nmf+UC8eWF+PVciUeXMVEwoT+RpTLRPOhEMsQ3zDqoVfEw9r8gmjuBID45ZS
mkG3knimWVH4VhqUSWk7uf5XCySTZIKtBlqF61gOBwgs/eO6TPq9HiCEpXOyTcTFVLMJstYfNZg2
yMwzIgvCC8Vm4oPu+41whWJZwSOXZX2e1EJ9HUi/JpfZD/UDAxaibkfdDsR3lh1RJBYprjKkxjh6
kz/8qDDgkXu4GIRoMmEHPxpKoGJ3iMPvRW0RWr02q/1JFghTrwK0YduvSo/2ybGHcV86jZ5f/SUQ
ITSfEmMqj2R1d98gOXgrSmP6NDchuPLQDRzuUE6qIvXn1Q3S3F+S9txia4TbgN+sZdbo1vkp3HCF
Ljy50ktrWbkvQV4Rk2Bv4Ze672rETV2iotQu83pixL6OXmqcRnVpEq79x6KKYyz6i3buDjN/Qexd
4bsms6oqQjuk4/BnX8EoSuEiCLyVTVclqd68ntdXTumlgS82lVq4P7VpvAXezymfQZwKlTAbtSAH
Y2qsJmDsELp2tKdV9720s1a8bhZ7TayMXM+6Ok9IlYjBkcz49lg6kD4XQPdMESoMF/6+Q+yLqrYq
3Tw9bxkzYc+kpSNskSllxR8HJhhfFZTc6irjJky4jBemD+tE5ebOKh92OR+o2Ptb4f1YPHyU7uDL
R+PBqGHsjlvpVMElsbbiU4ncjkAV5M7yEFT99K0pt3DKGHna3h1MQ9FnndHk2DVDORepN27bkPph
E75tIWzmnRCVJEIHoP+pSEoxZvbQ6McgaQIc6vvY7XeQBKJ29/uZ/P9rwv8NMf6X6+nfz+iWH99/
yF+Lwd9f8Mel7f9Gy0I/Q6cUA35fG5Q/Lm37N7QLcAC5M2ME3lfTzj/qwDDhpsei5KoyuDYuv9SB
VI/MnqnagIIgQkPa/5fqwGvb8ss1ikSZMT48VkSqdBjhX/H4vvWbBiPabVcnAeONuvNyWGyuwpZW
VUFZcgKK5RuMtorcMJUIkfnVLF7ssAz+mefH71f2n98LNTG1LZZL15Ll96H0L7OBoa+aHvig3Gtk
Qg/Nlm/FzrOgM2WOXZfhvdxMFGcdlSupdlPhv7fWbJqdSnL1YBCZkxi1jhF7XVao0Bo0t+OuWxcD
ijIhkT7rxjhjppGvBakrlqg4yLGw+lRoShT289Q9VO4guRJxJPxnrhxXstifPhyWaeB2fG/x9VHb
jFh/HXwMqH9k7q31rgIOZmRTV+Qp9W7yfRlqjIcLkfCpvLC3q6yKnMHKTKKm0y/L8h9UTX+VRNg2
NmI+ueAsuRjEL/kLo20QCJLHqYNTRMVgn3t3CpN9roKwzWCExiQ4jpSRB3AY/cZQ02nTaOu9TxAA
FGmDRNBO/6SO+10G/afHcpUo0N5C4UZ0x3/++bGYIO86BIztDp1IaH8kQxctjQGAaw+TmvSUTUSx
h4dwc3P3YlX1+ixHauPLVAUTfKslwTmVQ7noCQYe/Q4EkNLkTso4fLHadU32DaIlUsYxcXjnqg4+
CkgxnMR5i4MTnL06zDhrubGl9sm0KeaAnPWyjJ3naqlsfYrtye0zaJKb9WmxLVgpjiqlvNqcekQZ
NrYJLtboTZ90ARUKvBTHiEX4BZFzVVwaLg98tNI1jCCYeGJl3mavVhdmnAwj1Z7XwVAqIlPMWSA7
HT30ZaT6QwAv7aOhwLX2jj2ZdlcF4TKD3cbk8mylFSYfLe5C79B4MOx3aEua5tuykkD+GWempDoV
Mt/aHRK1LkodM0xbam8jIGpVWvJLqH3p70Y1tnqXJI0k57sti4ZrdFk/twAScRrqCoKfTYLxlvrR
JghdsZ0WQzDZrS0eYGB/aTQXBSGzjl3gNZD0W3hq4nKbU1YPc02MDkMiSsaq+Key1L9pBX9dNXg3
4GyDi4N35afg2/vnVWMlQMPtdaKJY5yYPiM5LPVpHMsyzFC9mOJpCQK1ng1KH/cBPbI73SpIx2Ln
ef1CNuq4WfJF6djMp4mKlj6AtdKflsWRQebWOqpPRtW+SMM+keMlqGaGpcIaGPfW1SzBdJfWimAr
zIt1CDXf0OvgF8TNt0zx3X07M03O2OwDATuiZ8bnjsFAFM3k+6TnFf5GOFlXjNjKztYkjk5bteLI
dKj/EgfLvO1z16vGp1U0Ot4VQyX9bOtVV5wWVZXTXoz85nsBbWt4xkdhO7DSIj8rxwYK1wwiVGae
9F2evqsSCTHKdYfPktnClho/2OKbbYSMlxmHoi3Vo2PI4DMA+XuLKUJ9MWu9iVPoV4zKkt4rnpQc
reagMP+Rx6XKF7LkrOC6WeImCK6h5iMxCtOG2a+3Rjy/cJHTB0cBDBAS766s1SnIFRfKhP/7zliO
S84H9TsRGO6W670sREjXVITzu4or0p3z1Z50OsxRUz8NJeflfdNY+rJ4y7jsRYJRE0www75yy9ao
OwNt4Gtp0YHtxlzDqbMSWrpzU4U9LFKYpwDXrg0pU69RTm1uNxuhRnPUE6zXIK9NJ7PwXXd5N7af
jEkcvkEPjsNns2jYlk1fdNBhleMTkzY4inRAhRT5wJC71Pt+nf0p5bYe1I4xRWNSyLJUvFY1LCpt
rcSxdsaX07sSuhh3zCZG0ndyzTNgYFSzhRfdvDqYeOIls7RtcClhthKA3DfstLXPe3OIhkKuqZzi
5tkUVkx2Sesouk2tyyfjyL5/cnDTRdGvnaBOtzqqvpXd3IpsqjSkvJUbu9zNCh/SbI0dve/6BGyw
GZIuyGJ/6uG6MjOCTNnAbqQFmTzyZMue+W0vkrlPBzHPjDWdQhYw/DA7PPjSWvq9mGYbDkiYCOvW
sqLuZ1IvisEAnuDBHgpc2ZwaCOTc4n27bniTJ+FjGLiNnQaRUHaWGFqvvZ37UHiavLHei8RySYqj
3XwDDF6dtHJQWe4rs8DWGHNc/tI+Xm2Ca6zFJXQQN2HOt0416mMcjTT4RvnODxfD2WY/xlfLoNkU
ioS0ZlRcaPBTPloJbv/k0BvHvp03z8LrrhuqdjfDqyvTuPWNOEyyxrEW7WcB95rameiy0Vnf2spY
ZE66TfwahaUEenCb6l3UbvghWZOK5GaUb4Tx1C2m9U5ZJgS2JpX5vOZ2TO8XmYTUPbDvMhtFlH/O
i6v9CQwW71DahYLUR9lP4BQ8+ilrgoWuJfdlKDMzBlhOBkxQHt1QdzorvCp58qbBJXWwNK7FFM6h
mZJrkxPHU4weeHCPMOESRtsaptezJ6B97y33cWvKodjB1BnijI4WrrQyg7y+adu5L7ttjDFVYsST
DfbSwDSGdSkzZ1024qV6SzNgbJGLwZbtX5NkNYQewsQn2nCV1E34k84tacCTRXJSTkoGakoHADo3
bu8+2OLqR+/OUFQqNHC3IuiLx6lsB/do2hFOgJiSYNsNBffxqcFgVSId1r1zw8yVgNu1jHSZGr1u
ZeYWuacf7U7H5e2a1KONAetc6qz2FD7gblQPVVaWgjCmNaTX1IOrT3S6OL+MVrQSpl4L+DGDEdO7
rRZsMXTAS9N4DBjoGUsvd1UumuqA6Z6WHJEtt7pyBJOgOggkaUqrEtVuWkLaWa5LWR26oW+fcJId
v4WFDn/MIKnx0UqK/jYsUZLdwH8dAEuXbZJZ28VQnlXJo0y9Cj+C1KulTbyalZR2KkiJICNSYhWM
YY4r35p4Jeqj2DAJ4eO7/n6LIH2jQpyZGbZ+tf3Uy9WZM2od7myrkfGT0bJyjox22VhMuOSn1S4N
32Pg5EQc1bOv9lOhzHczd7xwq1Y8pUKrkAASZhsJMQrXijie3qp+tttkcN6ag7XL7NpVAm50wPPL
Ih2RzLrpmeDBMNKqPpqpszjyoqT4PDStfyU5ufETNv4ejK0cZ6ZUVDVaqt4gDzzb4eAOUOqrqd4J
Nmxxp4yCKF5BTTsXAXjOM2UnUiihy+5bAO1uPpd5FcCzgjIpHruA74C5t8UxMVnGe7ccCKjHiq/z
5I659XVED0cscTz3D1trq+/OVLfDMd8Ymt8YLRS0q2BNAjjazWadLREDyq1lZz+iAOPkmJiffBFW
57150AG+G7uLoowJKnPIYeg3O+0xiiPsfZxRu26F9KJLO3iwPOKihIeu5sZq0iqsQyjiTh1F+23Y
SByt5vCS1Lmw9wOiD8hzbUJVbZpJl5mPQmIFijKcZH3X2ATzaVe+ehXBHZ5vBqJCVW4+aUfzS/3J
Se6hF0cOG3kMm70GkCgOpjb6qam0LTnAVPmM5CIm/8osOfmRttTO3huvxi8S8lu884fVvJejtjHV
0Jb31VQJdbEXrdD6VEsXmo6xbbzTirCJTDpR2f0tBmgBUcbaW8N93M0NsCHQ2qsYgyU4TFFCtDiC
F3EDRzJ29z6X6yfGam63B3MbAOBcoFdK78BpM6tIBpWKde22Y67qQR/RMCQQOwGhWlZSZX9DnNZP
p3Drm4+qcyBaw/NZCUGkL7zpzBCqgzY+I2ccWbHFbb0O3McN/XfMYILvrhr1t2G1e+7GKoAhCFwZ
m6xzSvPqeRpaHXdqaGVxPdYvbQ+Cl0a9Egm+8ZRqF0xIITHi7ew+j5T2pF5OFtd8tPGl8zkEo/Om
8+TXRYbr0Xgc31lj2VF1F9Qglhk2I+Nneh4CjlssR9v9bODoZrgTxLyQ0pTgXg4l9DlSI2Syk21Y
TwVI0Qd/iMxryI+sh3UNau7IcujIbnEc8qFDt/o66iUHTq1DoGEKEybTEYxKG0X52G63iNn9B/hF
I0kTvVCILPKaMDZiBqCST34zEsXu9sElFwU1RlyscZs57CNW6qyoQwY6wk+rdcVcvaIRP93BAMRB
fOlk2jt9QfYzc4pXYbvwIkKuuDfupsRK56KMTKbCacIbwoXXkOUiQrITaEmJ6FqrfdutOifEfvKd
Z6y6VuvYdxMepdqyPAKMG1OXmbA8jD8nMyUu7WdI4F3j45rm8tfWHSCx+TlqGSJAi2w1Zj1GIu/r
6m1TirUdVzUUWutZUordX83WPVhaBFGpGAfxdOxCb2X35uXFUbqtM+ql9VNQWtGzbEtsMkcdjUQW
mqJj60Vz/XMpBIm1peU05MXD+m8R1SQqT3GnS0iKzvXwYdlG4R5AdudbYmUA2MrSva21BTrZBaV3
cp2qO9oO7vd6c2FuBtF2lmg3bnViixRLFLWz5kQ+bDnBPDSx6Mq6gfprAnxx61ofQPoUGQaRl1W6
fvZmgcK58cZPS9QTwaxt8SC3/IQJbHlAY7KUO9+KnW92HhCbCHp4LjCrOOaThsLiNdXZnce7ZJWf
LFdFmb3JlzbBvpPjgeRDafyznMuTbeCNBF5dn2TZkS3vFypjd1tHV0K3ayoYzPgVE4fd1tEdq9Ta
bbPoUpWs49Fv1HCvpOg/aGRI50UONTQa97WsQnjP1+KjWsxeb4G46Qo2cTnP0E04tCeh5LHD7frY
upbGwb/7ltPNZYVT95fV8YqPKlZ30RLflbqwjnFcjl+1iY2fStGYXTzEICpFMtFVq/VBhKo56rk5
QA/VWTIV313GKYeghffXLYbJZ+hVyJU3MrhzZznA4MHIlohg029nqr2H2KABq6uY4B6K6LfZ2Nz1
dfQhGR2Ah87uL6O/3QWQsvtsdmf3oethpzAC09nIeOCxk+0xSHp5dlQVnaEFH7okKZ78xm4eNiqs
U9zbxBSG/f04Q5+JYxIjNnIjMoWPSxo73pQBlD+Pso1v5mGRT+zB8ATxhhvL2RgMDE35QzbuR9ev
6nStu+ak+uYCDOntBq298+Ql863Czf4mL1WZztZAVCQ+Ayy3wEGr5O9dLFn2gCAn8lMSkcIdy9PI
s8XR1z69m9Hhwdt8cXBGgf2UTCiVK/SfgJnt3ugoODgqGlLXuA5l+fIUxhv0zKLdi2q+CojnhhFA
VGQ0D7diHsu9h10DxWDT34TaNR+YVSX7sbZQksAnI6N4uFpNLaK+EFcDD5u59UtRTt4jFiLPDEeK
XUxJY9JhwrLXeHNJxTZx/QU8/mwZ4Txx26/Hkqs9rVg6x3lOjEo3UxK52FdPMZXEBxMG8jxpKS9e
ocfDIuPyLu8Tk/odg5DIqucUVxsKMzN8QRJNEw0GQc5qkuc0ndV2J3rah6EQJ6qYw2AN5TmHH/Yl
7N1d2biksXvxh5Ce+CbcrB+bF1v3U9B7O0IGbhdLP6q4v+SreDaTtG+8IdH72K933jShAuwxowz6
2Ek7aNI3ay3UrcjrbOAqu05VaYEW7rAyojK05zIGrQWs5e4KWhSPM/2UnUT7hu8uG4IGBh5CzgPa
0eEwlKaj1ipzJBahxcm1ykgfsd2M977xHsbcLp7n2DP3LbUv8ZeFQ9PlWF9kk1xyLDeyq77tUK84
6pCyEezJiXkQsXUTTbXzSGtt9mUY5LswGvOXNVii47TGGfQHeAQJVZOLjuqgie94RbpFkKnGewX9
HW29qY5Rq/O97xMKBhKT3FG+tofCBOsxkkEqlfiuOsxWe8t565fm6I9NUoBUhcGrDKOT0EF/KUdn
OQ6Kbcmh5B2RcO4Sr/lWxCwQr/OJf5/We4jyRTqv6/OyTHi3FmF56h36+jmsGUxRYkRXDKnH7utm
CptnOW/8VBWtd0WC3MTkVnLUte4OPWhfJqcySrmHGdLMYQjq0NiZ3TKdHFZnTNs++dZYnNeMhvW+
GOMxa6qpOPU+rnipuKpSwxHoBWXb52oJ5pd5CV9WFPPHVlL2VHo4W1JU1NuDg7ObWkK8c5v4pWFu
l839POM/t6zbuVAi3lX2WCR4o2m1h6m2r9by01XoEkQABATtPEZFQyS77JaXfGDPlULckmqxpEnt
l+fV696FjohRwO3VG5t3q2qr28mf74XOi5MIezqe7bqFQ8u9bGVxWsEFwWrnbtdVZr5rPdjMVU6P
GDY1kbay13vO/qv8+NpSLK53j3jsY1hZ3RHhT7lzyUI7TstqZYNYHnJQ8BT9/hd8W9hMgW2x5xTv
MPJPhbAYRTNyvwy6up8Ir9m3SVN/xoE0vimSqKMtbX/kVfSmo3I+OUsbn6Z6YaItR3/cmWo61KP7
IdiarxNjmYHJLCtkXKOPg0tmibs0PoHTNWP8MZjBL8KhP44BJ1jSc8ZMQFBpj27z2ExKXKxNjw9B
jlvPCHCbrfnSnbArjW/hgFOB5aTdM29Y7tzmqvFEBp3RjLjA7PN6MzN3SMUc7RgV+icbN4msnnsH
7cz0VIN9YEOUlKfZl8+D5WriicYZBkC7jJ9brw67FKr907COZ7ZInynKSca17pvndt5+Cyz8BoQG
yF0T8TmnoUnnJiAwFsbCTkyFe2z9fi4zWStytwW47OgBbVQMupkIb/nXNkmG+3Hy5syqp1JjRrRG
j25kDztaPVo11Zqju3i87Wm9YwI9n4MB4L11h0/DNtinIXer10qWVUZLlR/KcEDhucnhnNulPqpm
JFa4tuZLiQdam5aBgYfvF8njUstTXMgs0DOCZKvJ74dWP+rGOtTQinf+ij6KqIV+39jiMwLkJk2c
ofroVONNUbDS2pCbkqM5slE8K3V28bWm1WKOQDl2g8eSSWexUSoJx/li+ctpC+YBl3xxFmH8OlBx
3eC7lafWABZYb0xds6QOH/mNDLypIgMzrIz8Z+uyTtHFWmrw3LgN7HQARSFuOySQhJsszSdfnJZZ
AQ/7c3EBbaBQbKu9iryJfAFE1KirwM66Ksi0TLaD7K0z7EH3U4R/qkhNEsinXIk7MamfFjNt5lkC
TZado6FGQHDolzHa2ebrXAHyMFxXp4VcFi+qzwlKaaYGYfAM2ezDOCbegX7n0kbzm1AzSfZRAdMj
qaY33cjxdlw8nv1WfrSr0tyo2n7Pp9fOnv23vLCeez9iS9Zi2CmvB+UqyZD65JQ2zQ3q417YKOm5
8B5Wilhw8nF5SPomuQsswje8cqQZBu0vGWUe8nb6MJVznQVjjdjbanMYszFnsgym/OeGWvXGsRcF
NBNd1rA2X62wLnYucpkxC0FAz8mmGd5bsvC+Wkwjd0tFxP2q1x+TeTM5QFgwfy+G8WXuls+VGxxH
mTwbe5sztcr6jtyaAADXjufE7lPg/jU4aG9qrfscsXFz6azZX++UYFv/UDAjyntTxEt+WsYKyIn1
wJBO8fGvOP7aAcFPaR53wtpwGJKxR950Wcj+EK1zxa0EU2Y7UkSrguxi8gPHB3yVbBILfbe0PsJx
Fdaxdqxye6jw+4zflSs8WOtxLy35JphU2HRUcWK6FAQ/oC2Za8//TBBKElwwioib3baMhfvJ93Ml
7+O8Q/IvQb3t5yH0ZpZvkkj/NNoMk+7dhfzbSw+eCx+kh5xqrfEAcNDRXRwH6TAlSVvRVt2NYtGP
WSGi2JxCR2+wT6wY+8AfEfWd3Bu+xuh+5GzUT5NKFKwZcCKElpAuFts5BQbSyV0PdlB/cCel5U/P
0nrrMu/ajBFvzjybL11GvV6ettIPRIZYgfswv3Lxb0a2gPMZqncznNpxQf0TO52z3Nsx2ZWZ6Wil
XpjHEDekyZkk/VWHAiOIJOp9gpuXNur24EyITA9No7ueCZTWyAUgncfoggzwfrpG0Vh+lbYIxTGK
Vnd+WTqzhM9FDxsKHwfwxvp1wadDf/bKznMenahATpuKMZ8cKw0GQ3IXrBBXg4ZgDFaqnRhc2+b9
zlFw0gEl4kfX2DKgphPOcJoXFUSfmT4Ma4yjnY3+HJSTq/897OHevc+shGg6Yhl/5dlHFeysrph7
SqOtSZATINuN21cVR3X3PdksKiIaG/oTU1XN9BCsvUPPPuEY5J5osXPy5QecAY+Vp3VLdKzq/SMO
MP2ryv2ZWUVp8JkzA5iBGUT0UyZjKT/02GQUu0mU3Z0dLxjxpPEa+9+tkbyBtICCVt4EdTcHp8VW
hTjkoLsEWxkMKk5U3LBIutARydG/TsPOzqRzSlEb7xAymQJt77xqobpcrVnnN31fRJSKQdPjBxm3
7RuYpvtjkk21HCMa0Pre6uOyP4Tcehd8Rrq3Bs/gaJcX4RTuEksd5LLmHu3/6j2qev5arpa9H/1c
vwTs6/0GCP/g+Lp5F5zXeHl6N4FJvBuJmYoBeuaWKULD5SedW1P1eDrM7mOUO5dWhV8B+r9MJiz3
GIu5n8LZ3JauiLNibukk7YZPntic2AKvg0GHIORD1UfnovSth6ItrMe5VarYG4T4tPRJPH8X3Zjf
OQRXFWfeSfAOgMGGltUWPbVcwQ+5UM1L6SvrFkTigXSO4UuZB1hVdCJ+bw1WzFhWdNUuZzrm6gnq
hRZd+1aIFTKa41dfgnDV7wx0m6MQSX2sOm2ehsLnrK5r3FKDbot+V27UBzuU+gZrFT5pUPyYxmHd
iy3MpLvu3fBdE4tzGBEt9+76Bisl65P4svj9eIQSUWSRjX04SKZ9UjAaIx8trDHOgzd8C6/WflbN
114n9e1QywOJWODojIH7U6QGsd/W4RhzMBwqqvtsHFpSswRdWQ801S/LdxILbuCgnKywbA5rGev/
S915LEeObVn2V57VpCcPadDCrKoGEC7oTqcWERMYySChtUZb/3svMPNVks4IsqOtB9X2yiIrMyMD
hLo495y910bZYZ2HqapvxCb1IMY8FGg/HGNRKgEB7C5mZYY8g+eWf5h3yarWpSm1Z1FVMa7kgkI0
RJbGGc3Vca43QzbiO2wEdpM2Y03rOZMM/wbNQXgix6HKOMBowwtfKGoYHr6C1mJZELJNXJfZjmWc
8bduFIA/yBen2FCkXhwwz5ZGsQkU6k4STstAcacmlX5IWS/qbjgEUbrCkezXkCP1gDkBc86LoEqV
YS3MM5OELpvZFSVjbN2lXKnQHmhqYTLS6SuelHBIEm8cMu0SXI71hKwxJlmKsUPr5WGbjU5m5ekt
Kr0qshVqWm3Xk4M2UTKEM5I99i3G2nhFu03Ugo8jM916HbASF15kUI3afhky/an8Wr3Xmip8YSLC
mJmgZV90AiHVgxVYCe2aopetZRdILWpXnoHR1VtDEG2pirC861qU5ux11O4pxImQEcZbS/E2zHpD
dSPeJ/Ia9ArNgmgAsly1/SzKJ9QqpbihHWj5sP3F+FZOppyelqkwPMkk9AirVst6ptX6nHzvsfVb
Ts+UOrJBLBchLC25Sc8axYzGE6kueJJrBoY0W4E9OaWQxylMpKL0XeLgME1FZpOfAm8OJFbwtJ52
ADehB+RDhLU5iBe2zRxp+d049kKwwd5JXYiVIz10mS8v+/2ZQqWK4NS6pZ9L7YmJmd+8zeFx+OR3
9jQitUGXDrGoRxkvZ8CTHY8GtJzE0mN8qHNX3URsmCMPrmlIVnFLFIgmTBN6UMEXnoRMYe5Bx3kS
t4gRrA5X7ECrH7QmA7O6SvQXrWIGTYoOFiuPj3V0axhaE7rDTO10F7TAkfZJm8i3gzFVmWj/0xzj
HHuxRDaIIQ14uwFglgxChMWHHms1JA59uDerTLr5Z8hodBgyuWGjFxZbFZQlQ7lp8s8FRlETPvax
uP9nYBg+mmWz9fBDNWfDEtliTEmzMFGa7sc/c9rWKdrH1qPRs5jcFbl/agtFPjOw3HMBeWfm1TyE
Ubn9fWXhp86od4bVX7oGFiXjf/lam//897+UjYue793feDly1+mie66ny2fMwO2/jBbL7/w//Zf/
eH79U66n8vk//u2pQBSy/GlBVLwTCkJtfiPh+qAsPBT/yB7y/9H8A9vqj7cCw9f/7k+BIZ5UEhvR
CrBgg4B+tdT/KTBU1D+AbShw+LGwwsl861aV/kBdSO6QDMZn0f7/bZtSpD9MgPoobAxDNzVNNX5H
YEhTBy3OG60OMkWNn0lE+ohgETTJkeYs7QdYPxozsknqtnG0r2rlEJTFY4H4ww7ldEX+2nmk6Ded
b7IopidQpU9xUadqsgO9r7Pki98gGBiOoC/MjPE5WMTnWbBX+WLps1uY/kpiJMKmGATPhECRlnU3
IemD51OvKHX3uYYuglQiR1arB1ldy/ImvrLisyahb0Qr257KlW9iunSKE6sEwrrWzJPKPD9r2ecZ
xqlMORXuwVp3a4zkmQIAysMuSN9zAFDEMCy2bZovU+yBPxIFZAjsct2yO7eSi6hzo+LSj3cg3JiI
LB+ExKYatKu1nBxqa2Wp2/QqvYpdVC0gqF6qG0W8rE7Za2aBw68kJtnpvE9XfG3uBN+dcIt+p89Z
XtU5Bb19LWABKIAxOU30HEqX+VVt2tdVeigE1l2m7fDjg8Ch36QUzmyncnlaxWuxNtdz7DTCuPaD
yCkjtm/Z7G7TcQ9of6N3F4UAxG5VdcYORFLK8k26iC2t2ci1MtGPTnc/PQnfhe/TE1M6/iq+/nX5
NXxoX/78NXyQn9oX+elf/+tf4gdtra3Vp/5FfdLWumUPAt0ofTrQjPWnlbWukj0DfFulIQ2kyFY6
hlAnC/IkPcTNShwsmu/fKtmeCX6i13CfPtDho9FvJ9ck+1yO4jZpvVBe25JTbLGgop4bgrVVM605
I3hZ0laMSOBi6cUZ8vpxPqPOU+QL/ixDYq9hdzRkijOz3hgKDXnWaJod/JJrq1Dgc+1+Gx2zX0Yw
NpvB+QSj7PLX5Gp0xqXHZFvfcXWc2bXH7zMfCtVDumN8X2f1Ji6fZPOMsTVjP08R14j+aI7q40pJ
3emc88S4WzH+aV31uhhs9Xo6Dx99cWU153j6jPxkBJm389ldbsJOZZa5ZLpfBsJT0Jxl+l7ept0K
1kML4f52HC9H5buWn5zr4ioW7nlUA7VyDdgoGJ1pw/VM8/kJp2JF1iepq6TDGYJLZZ8kkM2dSN3V
fESU8ZzemtKzx3VMw60EDyyJU2grw26rU2BXjoBMxSmDteafKv5puU8RC6zUk6LdmxffNQQ7FDxq
6FhndXsShl5Q8FI7k3zdCOcNcrpsZiJcu7F4HqMZfAmvo8Opu0KXdWK+rKrRLYTD8HDKliyy2Z5Z
ziKFQ/AWXqDt7VWnOZDN1bjN7FnKntZTei2c9aHHn0jFqwVeM3kj8pTWP0nlfZK9+NEdJDMmzkAr
9wPumwewXR7mIEcVQcdoJexBxArkvJb0+qood+pIpKckbKxwl7awWKLHgGi9sTmpGWq0+zzobBqW
yxjbX4w3MwnFXnkuPrC9wjUh31o00S6z6iWBJxZMDiNOz5Dt4nIR9IcliWwocEwWmDNZPUHIssl/
sEGX0QI4DJLySLCZjzpAJPl788fZKkj50bijsT1uJTdVaNg5kvE98Scq3GdrEO7aeJVqm7Skubtb
Uspo/5pYCqQ7wAKc6Rr1VpLf5uKtmHplv5sO5oOM8qGhiUMLSJ5PhnSnMJoWTW/p6eSrLj0Xp+tY
dlRm7cG+OzXuBtZDphQX2QWzhGWcoELjW/6f/Kw7bU5f/zH/7M9/I7K8qjZr1bwsaF3x1/9pjdM8
F6cUGc2wZWGcd/PdxAQ9sBMgNHMmudjWIYKcV+pB82n2PvLYEzgijI9NumyZDtqU8iTdsTMMKEU7
3qmKeCm2/4Ji2Kn4yHDPDYRLAzF1gKSkFGyVn8LItw11vqUZNjURb8AJAOWw3NbaTeb5gzeYbjIt
be8uYrHW7xuRdRUdfHnJVc0lh/koOxpSbrk2j6btc2SXseFsyY7ZwSeCvMSGHmkOG1GrvE8H+hRu
DgqRETpTLetB38eP3YC0rnHU6jQsDnpwW/BNRE1j0RRd2utofFfzgU5Fpjrop0b5Poce1M6ZE/QC
E7TRQ9aC2JQPiYy1J5HPW5TxGdtWoXqoMXPmJ2Bh11F7p2qjV8K2t1qNan/2GBmhOCxfAo1Cmv6j
rDI76jDSvFqJbnwpeeRr/i1OVcseBaZiKOkj8Ff1Quwl+c7vdAdlnj3PF2KhgGNHjWbR0Ookp1Ol
bZPrHtSkXaqLBOeZbPKIRy9qbxgYpe/N5i4RhrVOH8GOxBBO9LmAYgxDEl3wGTAwbd8LCnXVE0zL
GyOGXTUBNLbU9DvZOsvGKykYbYyMXoIMCoixS8mR4+1B4Tn080pI1p0wfqcoPiQxO38tPTPS8TZL
9R9yru4D9SzMsV7izvwt08unpel/w6ITm8dnRee35+z5XZH6+vv/LDY19Q9NoWKkHbUEK+DC/Jeb
RX0tG7GmLkUev5gc4y83y/Kb/nIxSzLFqika5Ckz7oNR9zu1JQaA97UlYZYKJS/WDspLSOwfcPZt
P2o8nbpdWEIorBWQYeX5nKhhhAyytQI+COmYkdIYVI0Q7Qktyag+jGxmywI3c6uzv+EdwvRIMabk
FQyOeG5LN5Uz8MJGlmffJhnCm1MBob1LAHV/oxc8Rwh4k+LOVIQY/uMwEL5m43MTDLb8UE3N722v
FDSO/NpU6VxCbs6rwLXQOfGHhH7f30hsXxMWc3pyiPKbOhZekrRTs9pRGY6yfImgMVFUJEJMLweG
L0Y+WwwkAdGrAqtjb/pxp8DNy8N9K3bCcIq0Jw/dORXlYWWkE40RjYZoc65BEFC38GBDJQc2VmsT
hNoqKR7MVuTdNkPE/Cj1DDTknmQICbNtI9HAkCbkzMvreMgGfx92bUtH1yfCkEjeodMe/ILoqmvf
ijTS/NBAsC+0UZsIebiL67jIbnPFrPrv09iM9Q2b3VFySjwwUw6S2M8WNm0ix7gPsKBn7DLR5Rzm
tJLDC2v2re8jPpVy649FH56OUaHTZBg0wC01BvRF570i5RDdrQP1eVHNBOZcZuqavNuqoYdYZsGq
VpCcZp1bDFBEaejEZR1kV6BQY3XixhhGMbNaon/FDvIiRpCUQ8+ap06Gh5yXYXgjILDSIU3FYWv1
Lj0gJuaoddpRafdpReAoGjRwoMmT3Kf9uEESmdPzzdpWpamkm3X0UnWqIF+hncnXc2TUoYPcIbnx
8Rg+EH3JfCRMEelZeKYFW/TjdFehvoq3UJNrcCREsqDIyA3tno18rWyIntPLk3zIpGDThPLkY4RS
Qc52VnpBK4F2m2pVFyVaC0rbsOCL1dCyuFAEpd22cj94lZl1N3I5WPetmJWPsR6fgdwz7kQMo1S5
iaJeFEqdUaIGYLuxNqjYFsWuvqerT3IlbpT0voQPd1UFtObzvrS+ETMZnAYBgGBXKyWw0pVmoTNg
M7xiaHOllP1s9wgZd1OUspFSJ639PmhjeZGGg/pdVmsqUDlUWx9RHypxRPDKyhzQP7QCX+ZskCFZ
5KKwaqisFPy4KC0oDXKAOzbdcbRUmfYyq3Xhtb2M9n8Wr/uU9onZyfpeR+2JAVeuLwMzv+xf6cyp
Or4UyAx3CA5lr8h9GC+6mnhqDKD6qsmaokCTrlGJinLF/NxPwO+wpUtEfWcABEKb1vpxclJpkWHt
aPhYfAHhmuHptfwmOaSiNMaeopOWfs9zEA8/QEhZlsOUwxcPtOrTyqUvC3kniJuJ24usMqIcwkbh
9OHs524+I/o7zKD9ZkeY6sg4s4TW0D2cvrQPizkJX9AH6z2YXwqSXu+t83GM6kdTSlrDDhPdCB1z
XFA7cLoLCI8kJq9j5FT8EHXb8zBZWZ57tdhLIi7bdi5xyKmxfN4MbdhChZTA54iBKDMd6evckyQF
d4A8lOrEWw51ZxWqRZQ/ZE2IKTZRhyLeCCWfbi/VDT9bZWgE2DaN1hAyWtErc1wH2OtwtnVMbffV
om2ifqmbubVrv9LTZ2PI5fhcLauyXLVKUTNTnqt6mq/AHLSCY1WVnO7qvGWM6Da4gph+9z0y4Tdf
uJ844xab2ZsmhYKJCKCzJWOPs0h+MBb6yxvrYYiGKdEMBmp13Ap0Dg0yGd2yrNun/4vjEHRPwosC
Isw6cgFq2OIZhPX+Ut9Wj2U4TI9SjXD986MctVxez0YD7AAzh7aPvBhL357NHIx9qoNlRy5uKRsl
i6OVVaT5ZaMnIyP9pDmdfF6Kzw96BFs0Xo+KEV6X+LzTWF+++m+Pmg65ZXKHsDxlpFgskmzE4EBD
PAxksdepMY4XUUE+jf2k8kSs1ViCiL66/fznOOJQvP4YC0FowVOzNOpHl9hKCyNWGs3HwR/cmWQp
7vnUUlqbU739/EgfHxqkKSpnDMIFPpF8dMIm62ZUSMsGFm3ctYaAk2bTJH3BAPp4PgSR0N7DHolr
E/vo+8uaG1nczw0DGd3ifWgsuXGZQPv7qUXb9tsnRL/QNFSuHFX+MZx3RmocaHruMwD1i50JNzwc
5K8ia39yPjqPh0leBtgZ+ThQKaVN2IZmbNmV4FP8BKrvO61vtucys/bp989Ix86/vNlLl1M6spfG
JFj0AbK4JRb5XhB7353hbnzxHPzsjKhDXxlNmLaPPdQl8j4hAowAGCBGfi52XZvskj6n+ZEXTdW7
v32XdEVenDMmHVpohO8fCH3SeezJk0dJ1nQruUbOhpY/9T4/CpSZdyuiTEGtwWpdVkQOoh5ZLA1r
sFDTsQsMtYLuQB8mOx2rh10LfXeCPvHHbx+ObQFxyRasVA0O9fuTMlpTicpGZ98eC9HdWKnKTkgt
eVd3VnFQGKT8ZngUVHNQ14qoYb5Z9jJHFzGYhxjnFft88iUwn7XBgywTVKv3gG91ugRyn31xxI9P
CUcEHskHn2UOj/L7MwwiXFt9zhEruSjQABA5wSeCHa4IzuHzi/lx/edQy6KhMEAyod++P5Sm5k2P
QdKwqb7HVZIMwwrbXXdtmHWxQk4d3Riogb4KgvrZCfLwQypb0r/VD/Z9PQ1YQTpoeZLUr4Uyajw0
ZNWqQQW2/vwElxM4/lyz5eOLLRIAw418f4JGwAJI0evbUk/yBx6Ypc5s+i/s8sevwFIUMD0xdbBJ
AAmOiwL8lk0yGjApmUmHj0mNlseSMhx6U9qfZZrgrz4/q58eb0G2qybvAQvw+7OK/SCdzLjybcuI
JzdUCZdB9TXd9ywrHX6EIPviMn58TqgNFNjAOuGoLJPLHX1T9UQdShN8PaYtkakDNkGn9JZDI7mG
voLs0rIgKE56Nfxu/JRCCCKAP4V5L2WXYhydKIYyqZ4WH0M1ZOp1Wk501ZDBXOQYi54m8iavhAJw
0+dX9+MzIzPOUgGn8YEjy/ioLlAjCxtdgwukhbOZ2U0qKo8yaSHu54f5+BbI4NuIh6MdAaJKPjq3
lNpLAkdtobMOla02BT9Yg4p1jCX5ixP66ZG4JTRcOBhJ5e/vXh+L9VTR7MPQLDXf2E7Tg1bnRt1o
PTrHLw728dmkNqYRArZOpOL5kMKuB3Un6eRuFH66llM0JUJjPA0BBGRaGCefX8OPtwqJGEaFBZqN
z/+VM/3muYyNovZx6BPyMfQIq0e/cAWtsL44pdcF6f0qshwGRJZImQwk8ugChmE5pmEO7WDy58F3
6XZbJYNDuZsgdRdgT3sEdHR20BffC71Zz24lNnlnK0JolKuJ1wOzux/SQe0QzRhfPEg/vQgspvia
+Nlk7einQywZ+43CWWP7qBzd78TVpPvjFxfh4xKgLRRACDSEESCbP1pJTcLLQrPLTDtsMHEX81Sc
ByJxRZLZlFfw5Kv7CATD6e/eX5A2lgGWEy7ycn7vn9xBwIbfzwnmQi7rOtSmzG2sNPxidVsK43e3
F1wnBxFBq6P4/Eg/Z+uLHrzT7VqaTR0FfUITKpKzqnJRLWvCIaziTN1rGsNnO1LK5Pnzs/zwykgK
/4OzAk3qNV77/VkiRI6yVmeAjcSo3nfBTNtCraVxM+ZTQl5aG2Xe50dcHomjM5Z4RQ0Jsj6sF/No
7ekA4UQhy7xdGSFyctUvQNzx7QjU7SzFg/XF9/HDEyop7PZeAUYGx5Xl9ycIE6Z9xVjaUjvIruVD
ZMOj/NsfqeUorKgU8fANX5UKbz9SaT30Zhmisk+TpFkpeSGttURtHKmQUb0kWfmj8rX+i9fi42YW
5jVZ5ax5VEaAco53XXOLsAiMCzNHJnm5NN5HunSbW8YB29k12qVHFZqCavTXYaF3Xx19qT7f30gE
VSTrogmmUFWOX5C2ndsBtZvGCEarPUEV522Ijgl+nDae6xVtNKNq44uq6ZCaNXKzAR8zVOqPzx+n
o/tL/UjE9fJjUNHJSyH0/v7GUpETGcXQKTZyYPnt0OLwx+D5+0fRNY2FAJ4Llq6jxSDFgzqXEWgE
bUQtGlVobc0ZV8bnRzla5zDqs6vgToIKAHvI374/lyiXBxaioXZQl1uAn7CHPbRNZKYO2lCGW3Yd
xrkJy6Uxqy8iL47eyuXQlkx3mkKSDz+v5/tDkwCB+3QmHU+JmUby0eiZ/yrIU8F2d3RnPz/Rj0dT
cNJTQhqUx3zVlpv65tup0x0L8pHhchswgUi46swuk7hDx4x1MnY/P9rrk/jmSeXksFigEkIqZEEq
UJcf583hRqIX6ggzLR5wE5o7BbmFZ06vG2ycPQqD9qSLyZkiFLHWp2uy/2TZ03Oa8kg/UqE6qLVF
aprbMRTRH2rRlwxX7ZsWpYIcSNe9Dsymts1ytPSLlHqn32JsGrQTbDultdJ9kJRM96mUi3s/FtX4
4fX0fmu690s52Vs12X/+/zYDpKAQVbRhy4eRCl/lPX9z5z8I0f7npXflXd567v/6x91z0z7XpCjQ
fuZy/ilz2/74j3/76R/5Xxo12rWiAgWPTSnbXxa8vzRqGvlStE54Ytnw6OKy6flrbKgof4DlAU9L
Hc3a8I5cK/9B94jNA92CV+i3+ltzxNfd/pun+GfX4u1TXJOiBLGilpwg8+GCaNomANPikfY9b6I2
Isxu6MN1ofWnWipcYEq4ZQ7uojfdNpoan4hKCBSiy9dprR26PsFEm7id1RySqkm/m+boO72gwveh
gIPGhCuLhIU7pYa0EaVoricpkhYCqQojBUcuLtMXAlG+EXKYr6bZHPb4o1AbjJMjptnlUKIkyJgj
XnTttHA4CnVbQtPE5MxcfSIIldD3kF2rtdhwe8gkl7VMkyMcJWZ0XTSuJ4Z6dmoQOCzl8QrLNYpT
dBuZqa6sPr9LiLo6VyNkTZrJNx3//DUuyoewjg55pl+KgFhsTSQ1BQ2/w28+FIpxmIvoFtbPRSxI
e75ppzho1gwbZy9Lmm6vUT47vaYMLllPs6PJMdkKBmYCsZO9vBFPlTJ7YQjmO3UQS+Rsyfusm/fT
LI4uKCZ0M73Z2YMoPjdh+rAkRMEpBeJkCgL/XkgYetTaamwH8gkac5uWWsc0cwr2eYkAQupRx2AL
U/A1OH5uAYFLt4VlnnVyMK+zthif66Z6oVHUEEwTLKXGtG2l1G2SwMEh/AB1Y+snDEBll1lGTN1I
78byBt8As5C+dFNNnVV2LUEJGVMzoy7P9JlWS5cifsHoYrhKKDLSaoK22cqTiNe3FtRDDpDPYZWs
1yqX0O7Acnm+OG6KRjKuBunRyKfY6cImOpmi8CoM5Bm6SA41RmvrnvBEH1/OHN9F0XyThQYpoAFX
udN9r8rH4nxiVLNv62E4x2tPaqQwCCdz3nyDk0Y4WMkTZ6RPfa5UK4YrIDdkbLhab5xAv10c+2O+
wwa/Rwmer0FB3DRtOTmMmUzVIXwVTQokrVi0SzndWEZ2lsTkVkmzh7QWNVdnx/ULQ71VxDwpVtp1
BZnabjroMzl8xzKyw6DcFggP6+l7BcEl6Sq0XrrTTPlFm0vrmq1Yn5W7KpCdXPzWI6mx4tHT6syD
fOeMDLN99B9VrPFyMAQz07VRn0O5WQ/tSWwx8DgknWmnOj095VaNtNN8jDzfFJFBCtKZQdKADd7D
E0lxzXtCvm/+H345/htqQoxPl//VA8L6JX1w2yx/ad4t+/yXf67ygmb8gf6XQgcThrp0Oik+/lzm
BV36YzFjAicX6dohO+a/+mudJzX3DzoYdCr5CBl0M5bl+S+9iKDJf1j0hOnA8UeaKE5+SzHy2kL7
e6EX+NDQ+yEn+6jIrHH+LWS4dJOM2tkYzsSktNCDUCworBq18l1k+3tjKCl1PgZkp4jmYcU7omP1
ZdkVMCgggSwjr6dEuU3qvvqikHqdjv3sJzvaRIVCLFJzYiJlvJztZHXC8z8iTI1RvJwSnAJdp4am
hqEKR0Y/pVetQkCPEEorWcRrQu9CQxw4pyAKxFReYccll5MFZE3W7uilNFgu33z4z//8kd7lmi2l
8s9+Uu7S24+kWHQ6Wogk2XQ+GBqlJmY1FcrMLowkfBJTNdzp6lhA9sDDAu9JBZBVNcUX07Cjjdnf
d/CogFfMxrd6nBsbvHXaSqcKBLEXaJ5ZIVap8ctsGjhwgBnhqZTS0O/0yo++2Kq87yj817FFnt23
Z17kSjSrFvljcx7E5FtDx7wIgoJ4Ma3R2HlZ4mWkRBOtRcMIvti4vK/n/z7m0eaLEbcoQ0qMN2XS
Zasho49RmHl6WvhfjV6kX53W0cbEVHUhE+ch2fSY13ZzSU7amOTFdaZHwyae/dADgQk7JQBUbpRZ
vsnmvl2ZwXxI0sHFJzW6lpqPp1bSPOaVrq5wj3aAhCT/i5u+4JZ/9siJRw0NzCxF3uhDvJETpCJ5
AzNXN4tmlTL63hAVmp/gMUxIfGL7aPh6eM22OvYCqbK8ohMDXl7siVOdGmslGcMTqPTyoZy7cadU
4EHFxmJLXRkQG8apPXz+mvzqvh1tiJB6RG1qavlm9kd2zpZWueMY9+u8NK4+P4KyPHY/eRHFoy1e
h9EwhWVTbAjDTk9CQ6nsMDeFjUbQwq7PGCzhpCpoDFiFO+eMvbu6Ii4mo/wTx066QJw0eWEdamdE
ypPsG/bJXZsHIBdKxN7MHtjny1LuwF+u1goVrzeixFproQSJuekkL0knp2JG4BFELq/6ds53Kj7+
7ViOsVsS7YWDQhp3Kopzm+zLkkqZzwRtBnTOnbmCW6qcfX4tfnW1j9b1eKJW0VW92MC7BV4Haced
dOauYjl9Fab4q5Vncey8ffurGokFqEMut4EBAUY16bGs1U6bdweUp3eDX39T25CyW8GGaWbK9MWN
lpYj/OxGH624peB3hlqrxSaJ9G60dY3ERGeApnwrBmH/TE2M+tWkvNSxJ06J6nSlZK0bYEeVXemj
hpSmlaDPf36tf/njHC3B5WiWwLc1LnaZKfthTnBRWDQ5NzDKDNRw6kmOQ8yrUJACvC8GT5DghadN
NW56NfsKHX0Es/7Xykj78f396HMmrJkoYcy0gmiDegjFeD+RiRb4N5UyKG6UZ5UHv0Oww6Ey4e5Z
JrQoAAGfX4f3/d2/j3+0MtN5VQVyTdKNOfS4KUQBRm8B0ygXseuz2w68z4/z82ebWKz35+lPJm8W
mX6bPqap2ky6zsfeqlxRqq4/P8L75tjfZ3K0vNaphdqytJININfY9WWJ1LYEJlOlYdWqlFjy4NhJ
d58fTPnF86NYx0sjWG8oiSYad12cfhiMqcEcYs8/0bVZwJisjYBIE1CGbIXqNN2lgUjDqu38EY+F
aqUAsVrycyF7gdIUmuQ01geuTtSCDYCUnJyOaa0nC6FWfNLk1n+oMl/CYREq8bdkarpvodgHbha2
xUrr4LqSzBeSY4gFLiZ4pDVy7Os51Na1DlXmHIIE2buF5Uvwv02jx+UwyqdN108HxU/lzpvTztqm
U2NSf+D9nL008xkmiTnoQRhHQrjWc3mW3EhRiNtjz4QFyciNswBH/GQrQ4glzOpSQDB6tqCOGlm4
m2hlsQ8VstFrQdxkxJOOwTfwr8Yu6uLRPNBeA6qkk5vnxFoWWHap1Awbu3iIgYqHBjktYZkHKxzo
QbuWaU5fK12MggME0Pwi+LHwNMSQK2RfIM6Q9D7lojLnYGG3CSrObt26nkiVkTxJJXiGg045Ft4+
k1U7LRCDapY/CKh3OT0bZutcexl5hBo79cBRBJpxDVkBmw4bH+kf6G7ZdQHNawEJ9Y4kd/EDhvXx
WoF3fZY0fbmt8rRda4EM4gOsJHeeLOPStPsU77INx3GINs3URIKbyxbM6jrqtfWc5NK9LsI4swcQ
SGRZSnpyhh/aEk5Csl+eC11LX+DfWru6MkoMvmWTexQJhQfTt28IFqnbCqtV6xO4qC2gZAnm5nVm
ztxlKRnSyxyVJArqUjZhNUWZfi8gp6TH06jJYFeKlZRkG0nZ/ZBFyKWmOVIlj0xB4D+hHAjZxhpD
5T6e9H5DjkhNFlscP0iJrj9lqhA3zAuLKb+pWlF/srQeti67lpF9M1S04EKPUKI7Ukk8F90VEh9h
iMvFpZpl2W0gF3ngzKmciJsE2zqxBVIrgt0JJW2bx721TYRA6FbRQORLWkOEiIxSvGq0CZOGIvQJ
OStlhAxKNwcuDAau7kJtc0qGvBOrwTFJCb9adMuBSyIM6h8J37Y7lJruZhaWHx1RAJy2onNjZfaR
h/oD8Ot6MevEbJ5sP4jnb9ZElIQTIljOmY+O7VVVakvAjToJEAogTBLUrYZrdRw6hMah1V4EEo+1
gwGUZx0tzosW5iV6YW0AfIZeRSM1M6EtY3RztYGona3Gpirjs6GV9CtYod19LQpl6wl6wWPIkxO4
2qjwsdZFJb4ACx+ldpPp1mPBq1bZRlobV35X5i+C0uhPeFggOYRTrz1XkwITVKo60jz7qutvYqYr
MZ1zw3psaUuj4W6U/LkI1PgmKpoUY4E4KaC01XHEpqIsyOpK6vKHSgy6Q8dk626CTLyS6fRf6zUK
JyjWAWg+UCfEsiMhAWEfygd0k14wljrk3a6LXsZAKz2c2Jpthlp5gixkvG6lDJ3+GGfVg8HThIcw
E+tqI4NgXCVDiIUwJQ30W990YwhRvTgZMjHcVoyxJAdKW1VuCAkAJhVMMahFNTVkx++k+THButZu
piamVScjBd8jPR4aYnSC7NKv0pFFsy2/iTTTshPos+Jp1CnzFqYUemMFPMKt2sTc+M6azL0EARE8
fV2tVFMYcEMGfnQAI0AY56hVGyzuo46Qn3Akx0pgGEipMcMyj1LWiXaKNv1EzhZYZst61gox8r0s
HcSnDJsE7jp6OMk2t8busaJizVcmhF3JLg0pyBydLPrTySrIOUj1GtcaNCUwprkRgpUNzBaTaal+
E602e+jRqdLga2QFlmdW4ZnXk4Tnuekh9LGEs2QyhLJqdHxhqO2tUeU1/PwL+IsP+uK5fltIEqVV
GGOtLFuDGLBTkOQ8AknvJoP0lcJm2QJ8rBiRcr4/RDkx3krYmrIXGPHORk1BD7OVvtBn/KLyOZ4v
m/4Qzpmh55uqQuxvWNZ1UWfWrkmHyR6mYPjiOv18f0M+4fuTyPvBzCtJyjfhElArtuJwSAPhNCin
eZ8JGiUwqFpHJyPE0Xs4WZ/fnVcpy8+u3dG2CvTeKIVNXmwyX6xuEzPihICesFwLAGjvUQlAiQBm
EVAJwP7A6Zf6BYyaJJtrx6+EZI9zA86t70fJS24WxW2hUh3Yjd7XUKCKnqF//lplCBPfyDlPx36n
aFWxnspsOIe01t/X2A8onmWaC65vqHR4FZ/3by1CJuodQyCOwpFRMl9ISVmCYVPrVnPGtukvIp9Y
nsYQcTDPFQaIL+7Fr55Z5f29qAal07qypuZvp2al5UqwTX19woqg+O7nF/5Xz+zR/mrssiYjU7nY
EKj2v9k7r+U4kixNv8raXu2abYyFFpcbMjORkARJgDdhJACG1jqefr5AdU+jsgnkds30zLZNFwii
iAQylPvx40d8f0v4dqHZJV2W3cfv/lrM9qvHerKJSlYZgQ9DLnczUiyeRDNHoFo1YA6NdlwVds+n
HFimv8r0uxDKUZ05VPTD0OJuA+WBqSvRsm9qA/A1lQRnjOPmq2uafKlHGsYFuS/gvHXJDkJHamN2
cAynjL5w1aQ5uU3VM8Pznbm3hVbfGo92poWoMbsUn43u+1QoNrgRLqyQPM/Ibpw5yjuP+7Q/ITLW
RIjoENglo0LDZDePblvgeEO6Pzei3t2/nTzvslx1IVfmfKcAnvHbKUbCPFEIyS4V2V+DlcehB2e5
ofigZT2srP1krgALIjl8+XhMnFSA/WXjczImjFqgqYvgyU4Y+mpfg0IJZKuMb0hvJLdN1Pf2QKzx
cylR7aVrinaZNoV2uzZU6i4dQ7MO87+tzOUvp3KyqS7bKEE5ss92Ag6zbYI7pI9Xm+wKUJ4jFVXq
GdYy/qFwiXJaZU2gxshSFG92wF4xbnqEnJZSCZ5Cvf/dmXv765idYp5c0JxOY5j0a75Lhyk9iqvW
2Ro13W4qq6OfrIvkdRFNYkCRuj0oXSvIkTg5UkIgex+fwTvLx5bZeDtTjJgkUWY2yU5bUvE6HdXw
ckb08gE5gxXLDZmKUuyIR1/GQbpGi//xYV/bPn5haE7LhReDsmC4DMkOtF3znCoTLddJibYKwN76
OCgoK9E1PoSNPTbF9LnX1O47opiortXDgialDvgR4211BjV/6wxiWZoSFA4KUomYHXFiBRToFgXX
p9hUgI2wDbo8uhfyIhptJOzXS1WZpJe4rLLSEaiyvcgno2KjoyohbppKje/Hl/reHT7xMkq1Tuly
ZQ2Lh5mmxyXewsV13gO4nzqKlijIIlpFW/YGVAvL5xhySHRmtXjHQp3WDq9tVfY6aLCdVerFox7N
i7cIKHikdVqfKVN8J+L3WnjwdgQNZYmf03AMAhKgZqAI3qKNKRAiJz6aUQbrUuUQ7wW1/jkMYNh0
WEyfPr61r209vxpFJ3aecIiJFFUvBEkSl4euFhSnFvLskl3P8nlOTWJ6ujEE5CBoxghrULYEhMai
xJke4ZFOqHGhTUCMCNUdAKFX5RJCDCETP+wSbSp8gagLLWHU7Dgz6+CPTDSLBxXSV2ANIi2AAgWS
ORjzZm5dis9n+u0mcOpNT/tR8PE1bsPkV5d44lOAGiCllWfpLqx4+xztTr9Gk+Ko5OTf0yRLH5o4
j874rL9OcijGyWqjS1u/tFknu0xeXxSlv10RtmOPmF4hKQXNZtPoVCNUAz++tvdWN+NkaRH1FBS7
SZ4KTsRRMocBTgKMjjo2QerJMIAG0u9+bmXfw9UQHiwtE2GE9fPNx8d/b3qcWN9MCvN6ndNsp3bW
6qQRMqQJSUVfLvLkTFbmnUPoJ/aVXm/RRGAm3pGPG/ZhIotOv1FFcx1+0MdX8c4I0U92SqtZUtc5
wGrrlQLK4ARVmi1Hdqxbqd7PzTiwy1aFp48P9t71nFozij8Jj5jRjg1655iTqO8RfLGcaRYN7+ND
vOO86dv331TJxUY5ryv7zF1BUO9GWkGRmCWCF0CtET7pqRj6+DibqOivppa+XeObA1l9o80gjaOd
FOrlBfKyitPpFZJalar6QBOFy4GmlkMnDtcSm4kbQy8Kz0BB68tQytL3aiqQxooldAWgUFJqS71J
L95HG615E0MO610eN1C4ouzrmiS6v/Z5tEUiSmcSoIUsA+BQFGiDuEKOrK/RlBtp+yK4NGbXi6Q9
pVg3wghJj7ssWLuxihT41qh2DwjaukA5i1sQ4oMX0mzsGelEH93QtU7Xybq76uE3o09g77LRPzPQ
3puu+om57REhppxBxh0wNy4TTD20FHqUz/S80l0Qx9SntzKca3gA/tjkwmPUNYOjFLl4ZoPy3lg/
sYbVqBfWqmxd/YURfYPRUn5a5SZ35EGUKBvLiH20lTq+fDxCTgo3/83f1E/sodGMQkXZWIQymyFe
GnpXeUpYrru6a9v9BCwp6PVOxt/oZJfyZnD06A45hTyqcM31kNIs2srRSsEvySg20lrE4CZ4q12h
rt908i1bnhAZAzmXXfaN4BKXqjozjd67VSe21Rot5LuSIdoZ89x5ilyi+0VL3dVaaF/7JEtu15wo
0sc36t2RcWJJlyWi+79uoh0skHKnKkibiDSo/jDGZbxIxmQ8wCXuLuI8jj9NGfLwa5x2LqyEc1e7
DcFfLJPaiZ2Fg54kgohugIGemrskYIyKJBKdM9e3Xcev3v7ExjYdmgEyPdKUOsKwWpGp2VXr1Hqo
NnVQEGbjohZm2ZOLNYWNhBAARZz6GQ9rM0e/OvaJyRWlNanHmqiIqOXUNQxz6YpZmriwANoz1/eO
yd3Yh28tIZG9VF0XId4ZyyI/KKE8X4pd+NSZK0J1bPbPBfVOOIf/NqG0E5NrLiU1RXAXdplBBQhK
IsutMq3FxdT2cNaqUIaLm4v+lMM3QhgyuS3lQfASPSGCpNcbbZX8id3NwuKNkaEcFk2GdGDo4R+8
1ycWDuaz0i8my3XeluktvFNyC6uck5bSpC8fj6X3HueJCUsWZMDqcUh2fQwgugcBDRna1K7VQdXO
rGzvLGzaidnqJpR2DSXhEF3aHYxJohhHyCxf1gqqSOsEMbdIGjzycuea4t+7qBNjA7K1WRGUS3Y8
Pgo7AUQcGLIwu/S6OONJvVOBQ6PS7wepMvfRqKIRudMMIb4nzl0Eo9XKN3nb1s4SCQCHm2r8xHGb
PZn2eCfPceNo8G78FigywqJS5mnGDBTPQgkbtUioYDnjrm3nc9HYdybSKb9zsBqqahMhIRqrETKH
R+wsqbH4Fb0SjpGsTfDxIHrvOCf2KNQRVjAi7HcrLRoZ9WK5WCtL8mP21U5cLPmZJf+d5wre9HeG
Af4JhWIQXAg3DuueTRPQtNASvHbKizO25x3LfYo4qMi49tJKhcKITJu39pZ62Tfl4n18o967gO37
b3w8SR/nklFf7lodeUfwwBp6wawQ5kLq/o8d4sRmZIiyKZuOyC4t4VoDn0UOoF6vTd2aziyv713E
iclAVGeg4D3nImLqsOsMVVPQQesNkJxzT+G9AXViMoQYfhyAlGIXNWH/JQS85EHclva62NHmmYfn
Om/e8UrUE0PBqbfzgKzDjmLLT3pXX0Vph0x4BfpuRCpO1FXzzLh676admAskx6d1gli2U0sC2Mjc
U3VuNBJJidg6c4j3ijRei87ejC549fS912O6S9NNVUuYw4M4J4KTjqUcIPwBbn/Li8lkK7wkk8D4
0Bp4aAugfLkBsfHjAfhOwS7Iud8PcjPWCAtQH7+Lq43ENFkmheSSJknfwqaqa1tGAns/yuGACEE7
wCOqpG/a0NUVKFhVeeoXYTpYmYb0SMaeg/q4nG2EGUnkYz4+w9cz+YUPo5zYkUpINLb3FO4qKCRn
6Sp+WtSB+oh0hsmRtV4/E9im/pDKXr0ynU6BcU6ufvCtaADuCvPJpX4LYaqcx4gYUUlK3Wi+0lRi
Br0GtHQswtmjAHN1C6S+vTQCv4uQ80U7dcdmLDq76lYSr+gBiaRkj+MS6V91yPpBESmZP0TtBU+w
CcZesFw1ieSrWexcqT1nI95ZkU87wvO6SeVaYqBQYyHvUwkaTWulFN+KLZvFVUbNpmbv3rbWmTHx
zuhXtu+/GZlDJm263moEa00A1JzHQNyVpfelYT4Xd3htXf3VQz0xfANlt7ESI3/eKgp6p3O++HXE
ikf3QvQUtmR4qnSdqHht1o0fFj0OOjmrdN5YcvK6QJkN0QQy2yhYp576yM4KL8OIPogiX6iURPio
UvP8Nuurp1ajS+HjsfiOpVNOjKkZzajAW5x1aNbGLcpbhBewDo5Mb53LWatnjPY7lg564++eQBaJ
RRbpshHE1nJjqXIVZFY32JDHoS1pSAtEFEt8fEnqazXrrx7FiVmlNjfOzDlOd2jeiZS4D5V5kYC+
R4gIj3t1Z3GAOox8q+XUoVBcIrMJTxgZeKn1FC1BgbRPqPGix5U9RYJbJdnGXOM+TSmaFK2mWAdS
g6NDJ7g/tlFE6LFkIqFJm0/feFz0q4yVEAY9enJ7OWETCBfamJ9jBB9gZeOi3WiNMF4THlY+5Yo0
3wyNrj3HTRlLbieOeefQYKpfInhGu4vVd8hwpYocXqO3qVXuKFjTXUSxAnDBGl0tX4ieqDsoK6dY
Qvmq7KUN4VdsKFp5LQ6AMGt4iWvfoH6nEPQ16CKygoTkJv1NSYbG7EI/z25YZ3KWggEQyIV2mBke
EAE0QkzBLF50onbubGgorSSz0j22o5jAgTQpnRWa1iLNJ2riwqkhDCYyrb5UYnHX6/F00Bayv51k
XdfRSD/musgRvezxUMNIQDjamTtDPlZTKYqAd2N1BH3bUeHC9SXPQ55LxzCNQs3ZNIsGl6qz1tdR
KPpOp1RH1hVhdxqYkyJHIrJUpQetb+QDaIbGi2OzawIREGduS4AiUhuYTSs5Zh02OwXapJtMQ2U4
Jn5KfFNg+kGJhIgoOdRZzC8VsMXxjlrZ5i410pHiE9PKw61qzHpqwi5HGlCz8l0kqkrllhKQBZsq
g0Ig6B2101VvCflzWbfaQ74QcrAFHd12B7WD9Ati0WJiT3KcfZ2SWDNQc6PNzx3WyfzcV/2Mtuwa
QVkcUNGx1yxHHamNaF8FEKgMtkh9ikOVTyP71LyB381XWSc5RV1LbjMgp4dFkqrokEij+bmWw+Sn
QC1hEpRdUWRwSbtwh35kqiG0UlLooi4UNtnqBP8UmLSGCdKjflAD2time7aXQHnjIWlSn+0nCutr
icp9kE1Ad5GkUGSvTiMV0HCMcvGkJ6vEtnwSb6coXg1Ef3rTTmQr/hwpEj9gSq99iPUsKvtxXUVa
t5YoLz1EGimHbDqh/JH0KsSKeeitb5NhAdanZsKpoR7cmNYC9jDLLYPmYIalE8HNclK9AxSZSHl3
nIDBZBDJ2+ZxQT72eyeuiY/sfLqFLOPUkfVOtA4jWWqA96bBqU9xTq1TIsmjoxDWuh0M2q13+PIk
lM1WMHJvaGseKEu1+sNCRPOzEHbFjFyUaByAq86zk5WoCiN6LabXeqUND+HQjBeklwDoyWarpQ5J
WutTlCD9TYU1uS8Smlab3pFWqIIyFbSnUV9ql7EggAIJC2Rge0RbPg9laDwjqEQzu5QWM7fE6rrI
Q1mtoi6+ocrE7y3giSzRYX0ZTXOS+QCTu9tIK8WFlsaZ7hI07CCvtmY7kNahuSWyq3jVNsrYlN0L
zUx1JaG64jNF8JCS5yw2gUFWhBUyXW3otETkhoNpqnaNEB1tG1U26rmbGn0YUH3axp5ghdrqN0SO
r/JizsC3Y0ESuAcrcolajZCxq6AYTUo8XwRvQT5w447TJ+JVq9n7qhjW9zRJUeA/imiUKFNm+rFV
9M/jKGkw0SRj9VGNpOdxktAWBaiH2u2qyrlpyymjwepHkiJKP12OamdCuQ1r05Fn5CfbsEvlwzCs
tepx6dThItiWP1sWkhJuMUkDaKlCe7TUVsR0Zf3CHWrG0UQrnYpDu+g0roDhO17MaxaZNuVu2rUo
ImNiW20/7ZFBAXxuwrC9ZdY31OTGFpLKBSN5cZfInECslgOaOqRsfmg0/5pF8yVCAwYhQdO0LmZZ
iF4Qb0wYCZTH2bpUJtcqqulPYRzRHDOmdY2EsC5r+4iGCsNXYuwUmFlE1kmMasZtPXdZ4lfiFuJG
LFC19QbvyY5rRLTwa3uSRB1qmnBy04g8ayFJjU0oTnwIl4m+S/o2r5G4Nq4LZZTuUV0HK5+JKP80
cq0zFNPcouWDSB/9xw0A7JxKLQY6zJebWcw1FQ35Wno0KmuoPBSCGLdd2KAGK/dQdxf4IcmWLLfS
8l7IViGlUDnunpEBrBakNdAOpco/Q5fByjm5KsnAOKFn2R4IJxerIzFk3aWuBBTUE1MUXBlBqDtq
PKe7GBrSt6hSuyUwe0WACJChKumg0TstbDRya0FSUxCpb6oiiPjcAnu08vIHpNPxfkVY+Qp2ZA9P
X4zW2i5LdL5dOP7C6OgMnJ1YdWhTVVkFpl405nhwEtqelaCmBfEpZu4+4hi0sl2QtwU2kXYhJbxj
RA8vaU9S56IVWj0ZdiPcqwMNvVuhxHCkXESzKY1UAlIlAmoK6RGl1rq0Z03u7v6PhSZUgtdgBmOZ
Fl+pJuLUYvRLv37sEL0iC3/hD8mb8/fG/RUpE9YFQozBKE33kSaJzjLGtNtkk+LIkTi68qglnhDx
LGSsyD6H23UxNZMJ/z0rXdRdBT8Tx+8fn8473v8pOmxe5bqox0kPxAk0pRwhFd3SXHxlJTGwqwKu
BrBo5ChYVM8c8R0nVz5xzTHzfaYj1BaYQpp9kelkcpViZo1kgu3J1s9ngnLvbDNO2StSNQFkkSdU
63u19JB0zi/xhUa3lpPs9uOb994hTvzoNUfwE/QyAizrQmjI0q/zeaHIOQSr9ceOcOo8p4WkCGS2
At0UPvepotykuYSMl4YA1cdHeO9xnMQimqLMSeixGzOSRkY0oSsuqrmSfPpWq0AaEJn7+Djv7DlO
qbJhq6hdHc8CHOH4gR32XkDtyjWL+LlJqmWf6b1xpjjqNQL4ixn2GqV9M8P0Nm9FujLiXTjQUwq3
OroxrHa8Jg2GClHf6TtFh6PSdilqYymp1aoFfCzH8exKTYtEyLpt+aaWRTbps+MYztKXtJjQdZkA
HyCBhtByRL2mWgmLGw194VEWD9s5T/QbBZqrnxhkgnWi5pTTlMZ+EtLW6Re18EYQZH4jQa6CdJpf
R6uUBIqBamwIUtPphmU6jkKNCjf1n/siRydlylGZxuavXrnJymU0K7jGQA8xW6eesqduOTPS3suT
neJtUM5D7DzNhaDRy24v4Rh57Jtjlz7LzlWR/HRLc6EXOMuEQ5f04l0sSXgQZhyfGSHvVfO9xpDe
PDfQ6RrrZRmiQYNgB3oTY3RFDlNpbZAabWBImza72eeWRClU130HGxPbqzlPz7DGlwPtEOmyowPB
OpNxeS94JZ1EKkg2ZYNRkA+Z1Uj0JgoI4Vdkk/9br/LaGzetoj/NZqMc80XVdlZC6kJONsko3Ikb
RbLmK2rJePihan3KhTV7/HgybbbyVyP8xIYqcdT1qjDFuzZvpAB1mfqWMjjZ/fjd3zEJp4ylwhwH
xPrkEG2peTwuFEM7OLmTD7uQFjn6Ps4QVd9be04ToyEbhkHUrYBqqM6GnfKkTnl3beHG74soVCnq
YdM1ZoP1B5eE7UTeDDB2EXMZbwdka1bfZjSZ/SS+r++NPHn6+Na9V3Imn0QTJ1HtEMrVrMAYyQaW
iiK6oI8yX0+k7kePNKXb9SPa0EXX7hJKAt0+r+Yfrwf/J+3of/LAEHUB2BS9VH/FNvq/5TNYebyQ
v6CM+PnfkBbSvxgm5CoIRKApNBOV0j8TLSTgRNCJyCCAr7JQiiXo9ieghSr/iw6bWQKNBVcS/h9v
9yeeBS+ppPm2NyLuhGSJ9reAi6zNUfjLPDZgZMoGlEwIqpDxRDjhvx+Y1CwLG/wqpeegEn8kY2rc
UJ9BHQ4lo84qslh1bV7tw94wP49G3rOyNcLnsKmPjSIiikZrt9UvDo1B+xTFZbAok2mr45x8mVsV
XU1AzR7cQhONOhoP0nl8ouno2xrlI0Gi5Tas8zEwqIXx5sGKyapX2T7XieWAyazsMVLbb62UfGtm
87GeCEWWlXKxzOFnUY8Vn4YCunOa9kIyC8EBN/O51qXhCjDzS2hRgVitoCUQdhLzqfjaLOPosecw
DrJc9YEi94snIfHq0aBl2r0090+qIN5xKsXliAs/VVQyWBOIoFJF1butF5lV0yQOK6HVV3br6lBe
QTX3RPwNVVidJpz+om8lwV+iofQARiJROrWRV1fKc6WuyDxBT7MzrQgGMx7v07y+U6L6OcyErypN
KNzpRPspzNLBZPt8T/2SSkHAtLNQKt6RqGbvWtTrgX7e8jcr+DfN2vuq4M+ratFTVQPmiuLfRCv/
8q//N4xZ8FJdfS9eutO3+v+QWLPVvL0/qZ3qqer+x/+6eHnJkzL6378C12xv8Nsst/R/eZ3DqKpD
RNvm5Z9nOa+YEpK/mqbrlLds25w/U2skBI/A2FMdCLpGFre035+hNagcydD+gJpROggRx/ibJDRf
Cyr/MstNXTeY2Sqi6yowb4wK5/12+SHcSIedpciBTjmWNl6k0S5pL0z5uij2KN3phVuUn3KKoWpy
QapIaHCnKxf6OtL0q9hNfEAHjYKyhMAnbllCZHInTg5NLq3pq4Onqx5Mp652m+7TmAaKEAjhDknn
0nC05lgQ0pdMN9Z9Iz205V6ZjqG+n2KUwBwNGd4+KOaLet0nlR+Ou2S5L9rB7i7jC+NLd188z9+1
n/N3CFLq1VLcJunjou6L8Iwj8JpQ/+gOnXgEdOlGLSBeSm0Er/u2vBhfq2/NN5qgtK/iC6Jrxg+p
do0f1bfq2/CCrDWiT+uPubfjTyiqhf6wvOChVrJtEjYYXAgHU3oxpE+I4tBMhbd82aFZmPpLte+z
gFI9bXjMhZ8Lgb2CkNac3kzLGR/qNZfywSWdtlEYed0ptIqSczUe6vYWDIBoXmgC0eAbVbev6OW+
NR+GY3G/fskeFUTX7OyxT5wG0cDVxtyIhYMVre8mYhuhjS/ZEvnhF99MqpvfzuctDOjsaTIL3o7N
/6LTPDdAzG0hfePB/QMMkHNWwcT/eHtJ//2swu+3Ia9m00IAAQI0mGkR0bTf3yBTpJxKL3QlmOVJ
c3MC93Yxai6bRKzZanofz4RzRzsx0v/Oo50QkX67OA06uAlYVsH7O7F4rbriG42JGgyOHizO5KnO
JiDMpHcsDxPvrHxoTuJGPuqurnbGPEmbZOAb1/OvTuBUzoIgw1qHRawGajB5okfPCH6f2sLVJ1Fg
aw+L0x+R4uxVZ7w3v8/PtD3Jn2UKvaETNWgmb4Kh2aH+hEYoysVgGBEtVn4kB3Tv6SylIbr5XLxE
t73kFLoTVU72WbgiJdtfJJ/FiWSNzd/Zy7jLEUh+/Yda2yhe0NU9oY2KAHRqIxNZoTLlZZ2H4Gcf
Ovp9dOx/omEvfBYu07sJXZMKceHoJnpcvwPtQFS3vJpcMoZUbuTOEb7isf2io5SZ20ejtfUH6Uv3
PAbUsn+dLkCJ3DUo8NrJHX2BqmaLmn0PTq5CbRBEAyq5NtkEukXXx3QvxS7EjOQnwfnoZ/1UPtVP
bWpP0fZHoQf96lkEK7JrR48GOZRBlfpzrtO/4eRZQCNgq1HrZwM0LL/JFwlCWMjokS60h089He5u
QoXcBd3J+bmgztnHfGLf//mY/xEf8zlrctok9R9tTX4f2/2TLWFXDHLdRDXjtJSoGWfJjJdcDWhn
e5lk9WaZYeX3RrfuLIQcHUFRz3XInDvkyeLwH3HIkwjpny5T3+D8GhhkUztZIlDVzMCglsSnPPbc
bufcf129+Mr5G/Hxf32gk8XhDx/oNed04qSy9GybEpXdCVuT3y+xVJ/EMgUaagA7I3QUE9VypPMq
BwrfTk7QHurqmQyB1enoN4YI9FL3bxM+g7HcLqan0YPkyuVSoFUd14cY0L2jJhRo6Gvc+PqC5W2v
GjoFHN3EJKcgeN0wu59lNfcpocjPBJBfg2wfXc7JAyq7jNwufQOBpTgFKElwec7KronEILwJE8iU
E5VunrhbD68tItv5MCfO3NywcISjrSIuPV+W31GnNsizO+cW3V9O07e3++S5RjQdWWnB+S149nsh
4S9qPXIiM5/aa/NB35k7+aFmb2BeTz/GyzloL5MzyZFzj/y0ZP0f/JFrJ+vbf/Yj30bcByPytO2h
iosSDChuXvOdwq8os+vv3WDHl+WZhf7c0NJOdhN/j6F17lpPgpl/+FpPMui/mUdkoAjfAiLnvxOr
hZZdThFnpgYPD6JzfR3Zvf34+PnTpzNRideHc/rw3h7nxJxEZok+63ac5RDd9fvYaWzxEAZ0te5/
oDe/V3HbdQcHed8hFh+gX+2Edm3j2x3rq9L+/v3gekLgHXS+SVnbVW1/pULELu0ryl1s66xTf1L1
+tc35tS+AEFLmgr7UqEccYf9g7Q93Fo+YIzYy8iIOuK+XR0qS8vb+tBct4gzqY7R2OFnY//xdurc
ubwmSt7s2KO/47mcGzCvC/ubc/mjA+aXDsKbAfNak//mOFocEYosGDCjjyayfui+7VlkKng1dk2M
/VxHz9l7fDLpp7TpxA1RE/Tu/FRA873O75sEOj+4ehcNddY7SrgBfaU7JaEG+h4a8Lg6YNdDO2e7
1J2xQudmzOuDeHMD/stnzNkndpLp/fc+sZOujL+aoaep7k4frDFLGCFl4VSByLbYCXcqmuU/FQcN
ChrwhX/3KDkxl3/3UXL2JpzY1f+Im/CrAKJlyBatTlvWD1Tx7z1dBcEZar9qNXDdb5X9rfan4PIb
Le7ug5+69kvk2Z3bueb1o3NLZ7K9+/TpSnFQlnN3F4vzsHN3n1N797GJ/I3m9lcLzF9O6lSjNR9Q
qKTMTA3EwLBbl4XG0W/hr/iAsINhsUc3ppzT7w7VRXdgIj/ol60v3lY/UVl09NoRdgtTv/cV+4vg
P1NQ/ai5oPl2odPsMrvxzM8hm5Pb0Lv9kjvSje4tB+Ilu73gCI7p6nuyZs68M90k6G3D4dPr7eAm
slN/voj9l9UZvdXp3Np7aS9UxVbvbwhNCR6+80t1GbrqTW+/CE6wzwLDG7mBuu14j72d8fYoejyb
7gsQAttzWvsADs2Pf7BU/4gCIMy8Ky1WQeI83WiXdnG8MV3D07y9xQplODXnobu57XV+b4t7wGl8
W+UnOt9ykiA8ll8TDqm72p1xtYXLqHjef01/Ilbkfx2d+cD1PGXOk+4eHyf365VpfyW85Xy9uSuc
QOVwpV3tJ5d6Kjv4ykvHLrG1w8EzbX5cOeRb7E30q31pH64+3d4WNgXBvmbr3kXnbR8Pk5PZF8/z
NURRf3Bat/N692Jwnr+gDONTuMninjrPGr9HVanXuuWRPnr/4WKwL/O9xqhjgXAn5+Hygt5st/GI
Dl3Hx4vyuL1Z7bZ+vJ8O40Pzc4GgVdmTsxzSY7qH2D85ZH7s4ZA6gj/fyIQP0+NyUK63w25nGDoh
n18yG1woh3++etSC8Nq0v+9+DvaXL+ItIKfZFm27OZKj5R7XXueKD95jtu89REa8av/YuYM7ueth
8o1LbrPgzPY+soPFXuxd6ewmru/MTNhcw48mwokXXw9rrEvb7KSR2su5Ui7g0t9XQWJfX87u6pfH
yXNvjIAugsNjt/ekA6foL77nuGe8vnOWQj1JNfynWIpz9+dkoYd22/Rz+3p/tkEVXhrXk3cp2J3d
ON9oS3ctu3AO35ej41He6n8tbdGPbo6Hw6fbM7fnvNE6cfP/abT+abT+exqtE9/x7zkpz9mHLbn1
xu/+e9pPeaup+CtjTloL8UsZd0s/zdsJah+ucYWx2haz1hWDbX3svNEf/cGDrumvfC2+zP7sk3ty
tteWQ8Mq2b/+3JaR2l5bnNWvvpd7yZd887C6siO5mi97sUM5rIfKmit44864G3fjTnBon3d11+Jr
gket3ZLxof3ZaP3yC5gFR7ePg+uNnnYYve+Ra7mmt62kepDukTn4RNfCcXQlf+K7tVO45GnYs+Mx
wJ12saZXqR3bn78rzvea729bfJyG4KVwzJuK1fEuC27uVLfHMRrtu8o5yoOdHa2r5kkJVufISlva
x5vj10edoEBs7xCttL9UNs01r6s2y/TzxRcaXmziGYaNB4hym3072M/bvfm5ndCnnyzfvD7x+uZU
PD8/5056cFIv8yM/DxDgdVV78Qe/9rbbErvd58ZdfN0v3DrYnALTMdw8+Hjd5nmeedYnrnxCg2cZ
gTcKap7ewN0bHJPP7ckrLOXbk7wY3S3DuT1G9TB59b7cmwEUMHfxFF8k9Uj7iFPjhSeetsv9yIt9
Gt1cGCo86NjNeOCKa/hIl7x+rwlojySYkfqJ1zk5r/PTPsxnb90VQcar8y67ZM9bW654jZrb6In+
igua+c1xeRBamz/qNQpl3uR3+9VbXDz90JNt2Z89cOV40zRBbxfDB/R/hlrIZeh8Lh7em2vgcTce
oI6LxlOu9UDyRQJB+X70azd0+E0Cxy0DLPMrv3fkXe04JfU0Xryzm3txv14pt9Wx2cvHPnBiL3JL
hwCwvXI60qHcJbaNe+41QekXnj/t+6v+SvRFtzzwTpe37mCbTnwo+K3qwmQIb65n74pOjiOJY+gk
X0b+nXuVO/OOUBnwpRNHZRz3Xs+tuCDuhAMqB5VnejqfIFtdnPZt8hAY2BlH65j4O8Szbf1+uR58
O9lHeye20+CcwPN5U3GyK/unqfiHNRXSq9rwqY//Zlk43eyGqBJkiYmpGP0OQ9F5ejBi8Gc/vJ3/
tDCEzCUZG7G9oj2EwWYfJFf0FmYgVenOQpUEmAW/CATnaWTDyqD19gmNHA8d24HBRa3SpXGcj8HJ
nTw4uOVlfznt9YeZ8QwBjTjseliuKTtwmRWRV/oK3jP7C2bv4pD85y1R8bSv5If4jo62g7Xvgz5g
8vlKQPXVHrHMPUl9x3ydOVi7c2Uor6r1H92nk71QO6bAnqZWDRRCAtuMHhx28peTsy2Pg6c9rT7N
TCyLq09f857mTO6K4iruZie3D91B58EZgtwtuHsAjzyEMIPUj7lvEf8fYSkjL3RDd+Zr5FUBTVhe
7ndBE0g/NtubYVlL7GvqVgG6lfweSlj8Hr2vtwmLLyV1bnPJ72F7pR/bO0i71G/4/djl2XiFE7oC
N3y8KILtp377ye5l+4mKj9jf/o4OuZ8cpF0T8JUjJl7jdEHBeSc8l9xvnJy/M84s8wqv9jknrrFk
Fcj9gTPYrH7oxlxHEfB5WQTb9WyRi+iQuuuu2s7H375ynlxJxU9tR379vN7Wie33MLZX467A5G5m
18CBgLjpJM5Nti/wGY6rs/kPCCXdaodun9+ld+pDtcd8s7b2V92/svdly3Ej27W/csLvOJEJIDE8
+MGJqUayyOIkvSA4FeZ5xtfflSVfNwXJrGi77e4OK3SO1CKpQiJz5573Wnd0M9iji0Etrzs7OSMi
e+HMoFHJpnbn5TgF1QITCKxc58BiQH9rTuoVZx1d2O0VIPKhzYV1kXFewUrII8Z/YRkH2KXSaq3a
IrbP41tmURQUEhtDv4fITdzQCR07vgnhnEi2BPMuTFcFg1C7vjOtUi+ASZvcyc7wvdZFJkE4FCrW
2rvCVIeeyFMYkC/djp38drKptTPc8sTgWGCAdY9heXvi7IDa7iawjwW6fjwAvlm5Z9zGXmTDzPuw
a74Fp2TC3XKA1GAx7CRKMiayQIUl7TGIZ5letW52zU73jvsKprKGGdsPsKEyFl5bif1EXdC/QsAr
LLCE2Iv75TsRmp8wU20FaITarrZAEucP4g0NbAyWjOXbK+DiwuyKxFeLez/ZtdPZBVJbpQMoDazA
9EyHw/T1nOvIGszW/cqHnYdftkIqfN2slU2zo578pL5qr409vQaQzMZOdsauX60RV6MTXwTaXLbg
fmV8i1SOvZ/dJ7d3pD2OFp5n4CledJA2o5c61imHfjidUuvmDeV063h/9Rzz+/uBv8Hr83FgVreK
77Ureyu8PcpnfitSLA2/E0/BsDfHYK5lwj3Uke4Rvt6DuaptpEFsIWaVg670Q4ATxmQo9kIoAMBd
4kiZbeDHaxf5Jm9YFdsCByN0odgtH0dTQQ4mDpQ+Dumwd2i8QnpvcJVNuNrgJIU7XmD7B0sIE6rl
ECHfii04yxCHCfKaQcFW8DMt3SvWukexccoG3DpIDeUeXsu6km1mTdiYnRWuRHqPO6bnKE52HVyf
CieBEwGODi/HL/S14RWEolbwVRNHqNuAOcDHSBdSFuzc/vKZSl2kdNTSAFzh2KBOcs7WVQ6ojc/K
9JuHKi4FKijn+GR8ErGHuNDFFYyPC/hIh7mzXd8xl9qqRXcUCra7CrY6/t6uiaNEPFiBUxd3V7P2
wk1lu9J9oby7hxaz8+uzpwqtJvQYPFY3d5NN51XQd/Beb6b7zquPqQ3+Zg9YDPia0IbQxNvCg56G
Zo6hgQvYKqHr4Pkitwk8m/MvhBlmaanX4418lI/RrvtCr9g+2QVrdtU/Fh4QL/CvTEekSJFZPZiI
DYQuFHqYcqxNaFlYhsRLcG816MJvny3hb8FO5TUiJhU+LMRmFbgGLpk4JZFghG+9pc5ohQ+Di59C
OhfTJtZwwAT3etxCM3vpEZPyeGq7QsLWRuKudeDB5veBncLHRl76cXisPYCJwO+MoN8SfD6kwIk9
A+olxiWeYLRnSNNzbVlwq2uIJ84JJxh6zUuKoAaQDTeI43D/RQgUe3SNbCikEOlS4d3iz94VJ10j
1SpMp1DNIrsu/gtpRph80MxB8IVD0kMQ4TN40fWEHKeETwQbOO6NAfWIX04MpV1BgIVR7rAZQDpx
AO+KZQqnGhP+3oBwqzxdoRfS1XciSauf1VgA3x3fsmVe4HeEG67wxDukWEfsmvjnozMjVjARcyhc
XGFxXU0obBNhaoAdSbHnqaUcskeoubVvZQhncFaQhAyqTQS8CDzRMSoKGC0+X4Q73ZpwCxoc10k/
m6LzzqwkfKT+ZdhK6xCX+fzLTTe911rmOr8iaJbMH/oN2+O4RNKdh8/SDQy54x81FAcgSleg0ljj
/2dRNNCu+s2gjrx8TLAEEUSwK8NW8H9hXJN7fy3dwjBvs/t+NW6FYRYCJz5BQmgCajIIJJwSN7ej
lQgGZ1yiF0TezbrB+EPEYYfwS5xGDKUtuzvZ1Z1XIcgRnILBCxECwunAFmS7ed9dl94qcnPLSt87
JKoNnC6wpnFyQo1FEGVAG3PwxFlvkGNskNht9Tb0hFSLCLl6FLsNq4hgB7J+J8yQdCd+VnwVKGAr
8d9sHXvyrbCcIhoMPYRRiAbx0xbE7oJDeDHGVhfJ318x9q8Yu8sORZS3zb/+C72QjVuOGOqaDi6P
Adm4GM6vMBzAkLOehZqU95eaMrWLwYtYzYdE5K/g5Vfw8it4+RW8/ApezqPsh29ByscBPZEB/Sx0
WVR2qJSBJFaob7QaICe99nT4xBeGAC89Y9Eg9F96xuUgbFEq+BWE/QrCfgVh8Lt+BWF/fhB20Yte
FKr+W170meDuE52/HNEgpEoyc0SlZLDUc92jXIvCeb5TrkVhVXSOof7IkaxAdZeda4iAwUOEitK6
rToy6hgMuaYZeRiR3/6WNUKfnmG/vou8bGK9FyYnb4/zBultzEs6zBuQNuiQxBnR9FjYwN1Delkk
qs+pYaQitiI+vtT3dfFNF7WOv++bXix/nSvpHyKj/6PlL2r+1BnRFKZQmRCmLlvIhxpIm3LfCuFH
tg75OpFze3h4e5isFyRVCzQ/POALpY1s+hZtggN+V0RqXeT7kIdaz/bL7cyvK/xoYyGpfifxa7QS
bPLr/LrxjEP7KB+UK2U/3qh3YBRAQrtC54iOclWD1BI/HA6vKUqFB2Q1U35AKgqoLxuyRk/qZvYq
myHV37kFsqOhS61iPaGZtbJFS8iI4Dp0Of41WCA3X1Ku35xOx5AfUQbAWiX7LbJvTqgBKHiHBIW9
DH0eD6JtU3K3D1skvncd9623t9hC7wcqf8j+P9T2A0obyAsy8cJo4URXSCf+FN8Rb3/zgL047xE+
uXXxG35CNBXcvH3e7PHzLPqHk1nE9mmUmImRAJZYR2FC51uUfKyvgzPaBX/SuXuHQZzHngf8duR3
51l2D83L3Nlx9L/s0EFzjxkZJ+BA4kHJQ5TtehRXXKClIskXoTCBd4mRc314Q6vNdN61E3pfYuc0
XWg3PTM6/KBgP7zJwqkG367ERhn1AO1r+eS/o83aGzb6MXrWbsiNfDMeGkcHLmhoAycUo4/E5CO1
QD6q740jhgNVGZAhYppmfCleNRT5bNB6Al61AYp6YmFwUL7RnH7g/ZfPT+CMA//ZuheOutk1Ohgp
cDemKxqhTvsuSqCZ9UpRM7IDHu2jwLrP3MxNHclOjskx3IMJDJW7CBUhkdMW/cGfr+k8YPfZmhZu
fVsHqpKUoraCCpVqoRKFUojitjsDfVyinoeGGN6szr0mFoh5W+oAZVKlj4O7Qe8SJqZQ2UQVsDkX
ZRTIfIyloicGNaIBJcx0j5oRvKbcY18wonpBFIAF9LMA64MsLCx7DGA4PZKwflEtMLBeUaRF3WAv
Wn4mlGxFdUDUh3I0Lg1OcCval3pU4vwH1H7Qj9Zei2605j7Fn6K8LYrMPsrPopwu2plE+Vs02Qt5
j6wM1XevBrK6ais3wV1tbivVrhSeI/E8rQC9uG5QwQRq725Elu5Zu56dlWj5MawS5h6FX5yigcJp
g7pf757LaUhCixWn6/HclmTaCfrX1GvRr9A7yobARQAOKvrIvGH79uY7p9P97j3zbg+A5c1zjvsH
HRXZ+C3EHTyeTLtBh5rIjouct7D74vcBmW/UrVEo6Fbi76IKJHLlKC8iuV6f68ko2f43xUtewJR2
ah75kwKRzzg59yBgXncltne4V1agnEb1LOKhFUGVQPFuNtAYR1Av8dK6J/w+s+/vj4Wduec3hE68
eXsDuNhZR35+D37uIf4mR+cBzQ/2nYw5KLc7LLS6Ta9VDV4XOs283itEF5hX45Dmnfx44aGXrOV5
QuzDU39Zy/8ta3lRHhZVmz9EHi4pY3nRm//n3ZZLavfcRPxBcH+p3b+W2l14SH8xq37JUToDRXyQ
rv8NR+mS03kmDP+wpr+K03nJ7ZcXDtJf1+0/U3f/4KrquiwQxRgGExbakRVVANARuHrGzdcenTvX
xbhaX+fHZk9XaPK239FJ4aT8PdkH8OTQe2B392ijt6IN3ItVtkFvD0ezD8K719FiXoNeMmBWeWBR
3hfIxMQcjXr9Pjn3VeSWmDII70143lFihTelV+Q8vqkrfpMi0sOw5gVX9uLrLeKzv9nraT8tZINs
mlIgNeuY4/2+tGxkTRa1wsECtUp+16FFRn3U7Sfhmote2NGGM27Vdwg/EIAkq2SrnXtFK6vbiz7Q
2BVjIj3Qa3g78Q5sd6JvTwwP2PE1mqzcbG8i5BctRx0q5KLhEq08FoiI8PvoBZggKCgHYQKjrtk5
nztyF19u4S38rV5uwbD3bejd+HByi3s3kSTIZbUHXoeOZMf25gF5jYcnxNEYqSDIgnjeAVQm6Dg6
ZycP3uGmxLgMtRCPXAgnhNn6QQN8WMniilRgtdJShpVcu+vN8fMzvPiaC5v5P/iaTOzoZ++5SBQw
pYi0rkaqpnJEL2lyNSNJ40bQXi8i+fKyvpL585edF2B+NNqsr5CyAToNvnP9gmZH/FhhIYcm0gqT
81XxmrXqZgd5p620rbHKjkHLiwvD8GJFn614kUaYfVMvjBErBratu0VC7/PDObPcfvb5CyvWJoVa
yDq0Rw2OZwwDTVby8CKGyehOtQj+zNGByVaiQ1N0oqc2Xbl0K9rGRQQfuqF922SWcqoxlY+MxbBT
LArl4HPFSm9np+ZoTuP94Pi3ny/8wr6Yy/h31IgUztiX7OYLRsduLgXYP7cav10Jc5GCL6sxbJUK
D9i2mCKe0RUKtCyrQG4PKVSJ3wnJmBF7vyCv6q65h0m2HF9g7suM7N47/vd+ANbNfc2/gC+H1xyr
xECbyBCCzMza1PwWthADTkfk8U6EE7TlnS6criJ24ZPTPeOsf/CtpBLsRiTES0CrTFj8k8mfKiSA
Rbb46158pbcr0c4KA986uy/i8CSv5vbnh3Xp3pkLNf7Xv3em0CQfdu733rtL4rtQuN0fLr4Lpfv3
FN+Fuv6fEt8L1tFc6ODfZR0vKeBzJuuDoP1lFPBPAfMMA4UoHSySQH5caOA8kWjDtEH1XkKMJzUe
qGsxDvX6CF1nHeGi3EPf2ZilEEWqC5MLlAiF8aNi++3hC+2czq1cSMqI+drMqq5iTBTNmIWdHJDS
AtnrOnOUVY5me9HOb2KYagTYFPo8jwyDUC/b+hiA67PiYQxDjsZrzHQJDQ9MDWUF1oQvaEl3r64I
3kO2T+BGsHvP2BKUfwG0jKmcwlasI8F/TuvRE6NGMRL2kUtWMfBDAkyRoEgjEq2xI68SxD+ZGzsZ
WqzxTUx/yHCgZZvYsv0s/GhQJV7w5YC7eWFzFhHBVEVAofRxMraOSeoJwzRC428LmJ4JbqX4K4Hq
338l52kaMVuDaWN8RedP/7+KJaawR8yWK66wESBoxmzAVxP/ssKXhdckJnHEPKL4tK8Vx/e+/QoP
4meAH4yg8A4jYGjiF23+JYoZKBk6MoqDhpg2tEaMd4kqOyC3xN/R7o+JJIyF65gY6M8DFgP+FWan
cm5637r36YbCQI3Ao/kv2affxGlhn7KAZl2RQJwIoqSKvwR8XVm3dwFcPbiGINuwXfEFISOZk6+/
fn2c7EfFAnJdCafn+fkNCDaw4TF/uzltIkh9aYHJEiJy6WwvCv7CLv1fEnzj50b1t1NcGNWq9vO+
zHCKZ3deZCrEL3Fown2L3bv1HWaIMEuEAfKz0x/hfO9eXkBzzm9ODw+AHnh/N4D9lCAe9tfCw8M8
7W5zOp0wS3hcWScJ5VhxuBuZi/tsHTGiF2FEp8QcXu5hwE3Ua+PNMXQmfkHnXXy7hUX/e73dZaW1
sPW/lNZ/4lT/Ju4Lt+RPU1oXPYVFjPmHego/1QkmJRSENlRWzsmJD+6V7wvy0hG2EFYKnGq40iBY
5oC6m/nmWXNB6725oKN/CjkLIqz/eOTidSNZarVYxiNDnb6NxAAqhVGDgKV9UUOMn/a097KY1naS
ZJmbz8BIVSmgRlVQBhP1aRgAtA8WysaSSHnIevlFcLv3+VR7TE8abg49ubTinzoMv61YXbhyWZwk
zG+gOIFE0mMOFy05oVWuFT7tkR9sMdi7KgEDcv8smhI2VwHw+S9Y4HOW/weH7sMSFg5dVuvqpKlY
AgJroaJvA0cMygk4u5QLWBgxNxigT+gG3tXxlKIX4nMfQBZe0WcrWHhN2dg1SVhhBXsRHb/d7AUg
4rULTL9WoNrcb2J+c+GRl/Z96Xb88ft+RjL/7K0X/kRTdu0gSXhr6lbw5NAXVlnIfSHVUaGtoPJm
3BcBjAAkn54P9hXm+IRrmPGbHN0EkY0GiWmFIxHeL0PaH1kONCmdHj7fqZ/rug/isTDto9FLkpxj
mQ+w1i/Cw4RXBrcTKQ3h0j7ZXm8Bj6jkBwGy+KoCWEjANnpXtYhDxGD3anUnPAGx9EHkYywMoj88
nI6nz1d6UZDFmX9QOH+8IF880oUl/ZOO9JKaFKxlHzfqz1eTl27rQq9ngeCALyGDGd8fdqvP5ebC
hy97m3/fh5+JJj655ef+iA9CGY/gbvQHmCTclgYXmAKmBMAkVrKPH1u+E1PwkZVeFWip6gA5BnwN
wH2V/ArgDKLj6U1UHL44n7/xpTu97Pz98+40veBELEHk/wgn4oI1Om/ehxP7A6zRRSFZ6NhsjjS9
rIWQEAtQYgEaeeEtwQI0loC+FTZB4l9HGzG/x9BENyEBkrj+FXoRPfQyHjGbb13wTC6uaalN/wpr
WujXP/Iy/S6yzH/rmrZ+TqPn/B+8q9+fu38Up38c2+c2atro9e9AfSlYmv5z6kv7Pc+e6+Qjn634
B/9OaMv+SUEjLPhiQWhLTB2nMrw37b/+i/FPooPF1lRVYlIdlGkwNP/Odcn0f+pMxvdkGRjYKv74
D65Lpv4THwfSHlVD5IAgi/4eQltxdX7Tvxq4NBU8GU+SVV1T9SUDe4EQaIyjGdCKBSIBszIj229L
oGyAluCCIRFWaPEoA/z0eAoBFS/4e783q0mk+7PaNaMlKyDmwuNkN5qaZDfqfb4LSYBu1zpL7+Oy
Btpg1IfrD0dy+Pagj3OZyk9e1dAxpiCDKtg0sOvfP78bwsnPgrm1IjUJQLAgh4Yjg3/BcGOlB8KE
pMZazJVg6PYToqD3ACzmuhWGAT3qSq+/BrHuH2TVrHW7TieS8ThhFdKztNYrF6y0GaDQ5jjLQX8e
D6dqqHRgImphBRYKA9taS2kWWnFfyPDy6io/jX4xpxxsnzrlut5SFGnNDF0LauW/BPrUP/Y9k+9J
I+V7s5+k1hnyNLz/fFPowoKcBcDQwSWkqEycyrnP4YM6n0ri19oUg98iMsFn1hFVfs57pkd8KlmW
cSnW1EeSyvQ5bTQZuI4GjQZAXJckAGmQUr3N2SDLPA595kphGmh2EwXla0PHUucmsl4A38hjQ+dp
EDBMC2Sd8kpHmVEvYEl757cyKFLDOE1fWBdWqSv1Ro3m67YsnsbOUAATqfnTLauyGvO0Rjh2fNSk
OLVNo25f424a75pEbzJHwlsMV3TqwisAB1XyplHLkF2HfhcnLsn0rFmTiuU9XmjMZp6ZpQZAF01u
aycZTG0CP5Ia1naYRaNumUnePpOUZOi31iaKFu9O1rX9bBQ6+t4bxfjq08pIVoUeDqUT9jWd3age
dd2mvhnpdj537VFjahAclDweZcuvjPBZr3VZW8mFzEZwjI4Z0FdqvZF50+QzkGpaX0HWtmENwCHn
SK2ssI5IYscsMlQ+qzPTeDX3aodJk9zsVGvqR1LZLXhVlF0voRy/bXy/qSxf1dLbSDMj4uijlFNb
7iDTtmqktb6K6GjKr3hhjW0n39QAaKXqQXST+IY+oEYhmb47R0YZuVHcU8C5QSoyKyG5nK59RUlT
2++TBj30Jaiwr2MazwkvsljG5E84pIqd4uZcy1o+oxaR6oNpDazJNc78vvFfulkNI1dtFT2wcEjT
zGOp0ip7Hkw1tPXEVJDEzDNjsM0kRsu92qWDKyX+iBrGZJD+QmD9M4VkQO1SUIYTSpa+ZxOzKelJ
14LsUDc9LaSq3WhNdZ1gnGnm3dCiRNBLhduTGNNCaeefPr9833vW56sHLnOQHIPeQNUEZ/F3cUZL
pSBKDUH5EQe50wKUdSs3XbSR1Yx6BTXj3efPW3Q4f3sgowZasTQZ1mPpLWpVSIuSqsBbyocCRJEa
gOrGvN5GdWE8d9VYr3x5BiouG2N7qnqyTqtSeSmGpJjccaIaz2I/dWcmKVtFigOdX1jf966lWJ8K
mjbVZEQ3wa1+bhr4oIvkjJhjVaWtVUl+cSjMiXmdEqvOQJI+5cEYUfAzjuEq7zMdFZ9RRkNHq85u
kUmt13QSuWCxhEX43mLBXhPGVGbCditngMwP68mlJgfLaUesJlMr2erjIQDE2xRnF5zJnyhhBh9B
hU0yddUA9/X3kkDLhA3EmIgVFkN/YGkrYQ7H76X3TG30d2ksgKs0xkxDM0Yd1gCgmyJYa1ULC1So
uiGe7KSehqeKzQp1O62uiK1LKkCGpcbP7K7I2CXimB9ll1HwoKKtT8HGwA/5fsWCWFDvfbHifi5f
qFI0nj/6mRvpeXiMZkn1LsjG9w0jOiEqmAo1mQBtiRi4Mos0nKQnRRdIMrF6KVUfKl81NR7V2gBA
z2AGhGY15KGX0TS4js0keRiGGtzLQ9VI7ucL+V4m4LrAeSEKpQZ8GdHWuLi04cxKWtIY9KOGNNyk
hiFz0ifT3edPWRAgfXsMRi1RvTZAqIub8f3+gjQdhhFZP0sqRvN2qrIUtKxg172NunR67dTSd9um
nu+nRpW2UxMHijWSPCYcTkwCnEkNE8kO/h7e6lGZ3n6+uu8Vp1icaoJoXVHBxg5SxWXTTGnEGMXz
sbh6yPx1xcABPqY09PKkvw+6JAa7eU9B2ZeAInXqm+Pvfzo1IARALCeavqR7iGq5CdROKy19bmng
tCk4EIskwrTfFAZo8R0LaZ/08pDZtCSdU+vz8PXzFYgz/k0vfHt/WZCZ6Qr0NjuPSnzQC4ZOkECP
IQN9Huez1ZY+HXgbV+OhKMFO68dptJKnpnc+f+yChkc8lxFVg+/PoCRV3LCFUFSFJtflAADBGP2C
jo953Ps0qOAZ9UqQ7OGqgfujKeg1y7QYM2RjOIxuxKIktQuWzqWrERaO9uer+l4TnBeFYXoRvpjM
VOVlvxtkhCipInXgbUx7rqtBu+7I2D2oqTpv+7A2Hj9/npD87zcfioBRXT+78crSjVfGWZ6lBEaM
5gom5ySJOQlNUoCEG+0xK3XDoUU4uX5hahf2/8er//HJ7JwS+HDsM03z1EgUoPvG8BQD5ieOr48X
GYCFsl++IKIkKDkT+8qWPGyDydDxWtUYZi7DbBWkkb9XagVkcB1FF3Wq18LUvXQN1V01ayQeRnpw
b7YB2asTNTdNViTruFbzZ9Yz48LdU8mPso84AdSjJtEwmknOxeAPm9AVndxMpgbg33I4BJVi3ETS
2JQ8J2nH4X3XNhjqWy7PLZAouyvWZY6ZAPQgljwjTMbE0uI42Ra1zmoeIEpEH45Sw7wps69VnKat
9prJRRtZTahKhV0GsQLAvoSGT1rIzNhJG3jPpV8CKreq54MamI9xQIKdDpMB4mnJCDGHTSL9EKaw
oxxeb3dioRk+qdII/ue8DSPA97KyCaysIXXu5mM5vUqhX4VOOxjyeugYiNnmrO1HUJ/Kvl3nGoNK
M6byi1oN5FoqqZHxLNT6irc5Hr5NemPOLNWkvW6T1o+uZWmIQ96UVF6TojSbNVxmYPnKpqwB4jAp
2XEozAFDskMVU16rvhxY+TT14DfVtT6H354ptZdHtG020zS2bhYVNLXhPRsno5KkiRujVj1otDMH
XiFuG+2gScaGs7aq32U/1NH5yjI222UqRZs8buBMB1I+g2Cua+9GtD0+pX7UvBuBUqHhhWU55tWb
On4PKSKANWRTBTl4M/VgNqjH4QVeW1TzGQ7RHVGDDJO2s5nWK1z8weAx8ZPAjQ3Zlzgt6HSddyl9
74xxfDFoGF4hNu6VOzPUosdI1ydEAFGj7juJ5oiKCzlEL0RUFAN8UVnJrEzqzIj7bZZgLHskLWCY
9SKnvAygw/hQzlgZLENlXKWlEj2Fykyv9AGJBYs0k4LqCgmTEtzjXV3ZoxyicUfTwZ9YlKAXGGk+
zZZPmbLO61SfeT11KT4Usdzb1CXzg+pDqaIrmKHJomooxpyHqaVWUk490HiZZOIQ0yZ+MIqpe477
1gSQd0zIFxm+6RtCiamyO5rNJy3Rg6cwCdvcTshIx/WUTkzhoZQrd7WUVF+KbgAtmEzNGykdSGqT
SYk3WREHJU9ybLwlm4M5In8wj1dtPxcoupbKpK/xXvorNViKnqZMT3DRClXZsMTQfA9xCyL4ulC6
2pFLFvRbENYjRJS0xpC9ZpQCoKDGQwxO92ooSjvOyvC6b5MEuJ0sAthvm4zjOjbCkvF0khS8S2eQ
aKNoSY1ukj7pIKV+pbZQ9SHiU6oV1bOWJW1jMd0vBwupARk9xmVBALRajtVJTcfw2SiUEtO049wZ
1hQlRu9kpCtKHvTIR2E7uzoB/3rQGZup1tTUqpJEWveTHIKTLEynmLew+C++pM4j1+dKKzd4/XK8
6iYWUC8JJ7hgnUIY0jLlGBO79alPeT8rCOI5LEPceGrZZKixM1YSK2k1FTCuPpkw59NAWHgiNYHi
pnJhQsTbQn5C5D4AKzTylasEd3DkNWm1bCVrPQFSdxtrpePPxJdtNTcg2F3WBlwPEvOqwEEZNgJq
UvIe17zEMUbtrpKKpLEDLe8VENSrBj4wC+SnIDIS5K6ZWVYIqmLtYWhSGdwbbYecUZr78ZOqpMXE
dcnopHXCTP1rWbQSxtKnJntLJ726kfqqKaxOmnTNkyLJxMFPfr6t5yDMHORh9NtCq8FVLxk5LlXa
KuYXWVKMU2ua/lPG8vmuyNJO7OsoLqBiNnfTNMtY91wauUNHyWScRQFsTaMb0hfKAjherZKYcHNC
phwCGs2ZC4PI2pUMhJB9GwA3zNFmbI3DylS3hrKvkE0oe/XWZOkI/NXaaNCnh0gv5HLSDcdygqHh
aD9oAIw/xR3h4KWoISBzn+2iiLLS7Y02RKOeWZCtQqr50I9ReiRkyNHOmCqgZE7amiGfk4ZBsTLj
NmqtjsgKGvJYKa2UNu/RCjpq9KosYmV0kQ4KVnQWkp/Dd35jVA1Sa0xGsokgEaadpTVV93RSEWCZ
bWaCmAbhmOQarQaXq0lVhKNJM99Ig5y/k1mJH/EJ6qmR/G4AXVuVfzGyejB5OidRZEd+RHJYu6gM
7clQC5uEWpBzJSSAoh7SOrqlkanNW3CRynanyEp+bchl61tFpSBnSGpTux39anqI87HXLcT342Of
FmO5mRoIy0ptuilxWF+z3jJaZADsppzSdDXSWUNiRlWLjtNhmE/QofTKjH2E8lVjDAHv+jCI7DlW
2pp3JdHW3TDqcK3qyi8wv1+kc+cOTZGUAWdBmcjXHTTtsAtDrTmkod9o9kwLDUjGcYphi7oeq5iX
eZl9zedZH6DGCbJRVl0kJjQCrdXJi6ogU/a0yk3KaVzEzA4iVZccRZ770ZpCZgDQCJgZvluQrm8t
taQh9AYNmw1ujqbYman1N0nBOpcmkfZQyZN0Oxd0btdzmiV7eWxgE0M5JEi2Kl3XedIMjO6hkHZD
55fRSvWTCsgf9W3kazAXVR9k1lw1+8zMm/csTctHWg2HutfwPcXYlEFWRJfi/R8DKA14QwqhJkJJ
BaHq9458WuB6RnU6gPg1oeAaaosysIapLguLsTp5jVjcYSwujufrWB5pxkdduAh+V4JeEiI1IF2r
QWNygLsYWL4edl/rMi0baHZJzW1mkii3GjLFmIn007S74PP/JBJBKC6WjnQvUVRlEY1XIy2zdNQA
oFORhiuGEnvllJmm3ZW0fSN6dVQj1hU8pEm9RnaJvJZMHe8iZUTauCe5Ml7a0kX/qYhDkI9QkSZQ
DFUWf/1+T9sQQUOeJGDTNKGVNz2pxQ0YCuVZMzSkYM0yMks7Bbf3g06MILLKOqkMiw5R/JARpQMY
ukH7GzMvyMyHgCBxiousGRzJmci4bhQavjNZCzPbTNu+5mZoYLTIj+V+Eo+c4PhKUvg2oMUK8Nvh
oOaW3Mm4D4FSpi9Vbfp0M+dmNVgR06VVR3BevKeSBCzwfvKPXUb7AmWYKbjzIe7PDfFHxW6DTjkh
XUu+pHOgov/IrDpgEeV+DmroQS3AwDDoQyK8kCnn/gCJW82DTqOtFmTafRqNXWiFvlJ/CVFKOio0
yZiV5X0FyoE5AmK6Ecjw9NpWrxwVWXZpq4COerZZ0LGZa1oSgHd4Sk5RE1dgxY7gC3D0eVXMVhU1
A9mWT7QdQdXrq9HX83MfT3Hq1EUNGie9MQlwYQKWlzwbpB4Eo2ke+zabora34AAVLsuzDOyepABm
etBVj51Z08DumF4qVtYiOWvljZl+DaQugC5hBVByZNZTz9Cb5KTBWVNXadcD8B7uI1TRrJQhV/Bs
dL3GSQm4E21qr80ZKRCOBFG6gwkzGqsiZdnYYxIGMZCBzHIPT5VRyy+kROKDGQJq7fOQ9ccQWdNU
VWO6iu1nCJO/F806oEZHGh+zqrVRuHTKQDsVg/B5yplQlxhw/fx5P0aQyEogjSqjqijL2jnd+CFG
y+DmsKE2oJblnG3N/0fZd/XWrbPp/pWDuecHNYoUMDMXkla1l2scx7kh7MQRVSiSkqj268+z9ncG
2LYz8dk3AdKsxvK+T+NAykc9DWrrRxpr/p+v9XEpo2DUcA3AlgH7gNk6TZKyEXrIar9vNnjSGUjI
WgAUYeQC4Ha7CYYGhwVUlXcVt0PwCRz38dWiDwetCugBZGkUhm9frb8EjScAc2adTJarVQqzI0sX
5bFz3jaOy+oTSPg37W8IuANrNwtD32PvVhkzr3yqe5QX7WyLb9wsON/Idzh9AgXLQ9JV8BMCB7n9
8zv2z8vpO0gAa2gMNBBHISNi7d1+AYIIOd1jDKdjUprLJpnJY9V743FJKIDhDh3KJHocryedAH/a
gj8hHIE2iek+CZ79zeNH3E8CHDIaxAlW27evm7QlBx4hcSO6IoDFh3iTTBMO9Iso3BzSN5m31N7h
z4//11HP7x4fwzn4C2HiHJDI26vW0cga1o59Fjb9+LPFaMCxHmOH7WYqTTtsBzLU0IaCxhC7Np4H
mopELs9yCEQIsGYo23w1Qddu5mEtttanJc1E49wpCdq4yQLWoUGJJj4hjc345MkLe5TIgWm+rIup
80JWUebWetnUOglPCR01TrYb2NCminU6zmg/6hGsHJ9Nuqio2axt0BY5B5U9Z71dRJwXYBP7XUJ0
D2rOI3M6eeUsNnpg4rNYgd/AVCwMvBiMJPcwJd9BxyAPmPK7GgfRKBX88nwJbDjsq+izmf8bII4B
gWUcWLDnAQx9+1UIrjxURuAAu8EPAb7yCC2FH/sbp/WtiNBhZqjouzINuumzZ/w47WNMCB4z8AJn
u/q7EbEWOMkyniUY1ED6u4TOyPmKKkRuJXw5kiqZPil4fnO9CHqMCHh3FHjReybIGzu9Rp0aMlEk
6xV2dFuCjp/F9YDJj4wwEDTkk4X142cEKZjgDUMBh1/fp3gwp/HnZjhXemGXyYFDooDxzOwn1/m4
gAPLYefaCYY5H5P77Wf0ne77LsICzpa+vMGcr7auQO9X+B355hQQD4qa/ACwEtlkilQ3f57cv9mr
aAQwF6A26jC0iG8v73lCrt4IVcY4D3zrXJjc+M7MmfI8/e3Pl/rNR6QAqsGqYMMKPuC3Hu+LBis0
npSty710RSBSXTCcAJKg/aGy7r/+8wtyMK14OFBXUO28fTbMRI902h8yXtNqy8GW7AWAhC+Wxcul
jafqk+sF70ky1MBQGgVnhT87M4nvpqRul7iPPYyZTqG/ymrbhjhmRak2twHH8U+9n6y7enLLFxNT
0qeNTaKvpK6WOqXMejgyp66k2SZN7K4kUF6Ss6qIuozT2d1VA6FV7pkFYPuiE4NTcore/4zk+M1w
pMmZD8dKwRL+ftgrJ3t/CYExFYCFj52b62ulSkAClnpdymhRHOeJhJu+rcJDE8wr/WQ+fNzisKhF
UMTQM8sAyuXtRysArbk2EhglvZBZx1W4m73F/BpEHQNJKHDgoAeJxp9Hym8mO1bSwKMh9DU0eL9m
m4Qtru+SIZsDDMoVdNYxlNV6+udXgQILzC3m+plgePdoGiqjoMFVYs3W2w7FUgbZiPnED+afa663
23XMkpAxMJchlum/9NV/Kz8xrxjwFYUTlYLwO/Dl7sL0Fsg42o5DaQabhT5hNwCFgaIPdtlUpQyu
xlYt29qLBWItxqbzPvmqf7V/726K+7ivBM0dtE7vNb3j2iW2rGecOVcQcc2j1uz5Uumvg28Wl8Xe
hCOBjFDw0FVl9YRB0KY0cO6zNjX4+G44FoRzMeNBY8Pebc7tUISyHBW6VGcjHHkLjvWhr1Vwb5ei
h2OVuQH+TBYRBNroeX7l3ZgsN00p/R+oowPo5mrOi82fx8VvhjwH0eyfacUA7+h803/7YP3Yc8XC
HroQIp7bqFgOYR8jh3Kc101SokucIIT45E18rB7OAhQQSMDyQOW9PyOJN4Q3cyFdFrVrdShEgQCP
qE5S4MQ2Y9gMNms1epdyHPsf//hpYbjCvhqijMcdvFuVixmLcpUkI3rt2ruR4FyvSbCotACksl9o
N7ygTdXPf77oXwFmb8cfxIfMx5PiSFUO4vrtO9alKs54GeZerDueEeqC4QqFTWnyHhusSPt6cGsm
bQIaR6A4dJvK61f/0gbt8MjmoELPbCIJc4snAxytVkQ8gqjLNXMKpHuqAG0a/wpatOXW1Tx6lQPF
+hX6AgBNQWekxNhIkXRByRvv5FQGsJ4X/XJSq+g/2Wg/7umQPWBX96COwVx/D8WQpuFGc+CIxI10
10V1s0FlBYeYKPXhz+/1w6X+aj0hYAwSBinsWUL796Fbi0pVUvM1U8HwZbVk3olugt1HSvpPByy2
ccBKZz4bPAp/P0lKrhblT4C8gO7jREbfikML3CfziG/yufcFQmFNfxcGbb/98zN+FINgsHL/LBGj
IY1wD28fElhBSIUo1iyJG+++9WWThguw8Y7Her8ua3zTtJAFkhUEH0iV8Kqven3rSxulbijYoa5s
f9Xr8/Lx5zv7sG3FuDPg6JjDZ0Vy/G5Qe4kKNR59zao5FifJXXxBYUY5/vkqwbvcALx1lPjQSZ+F
ygxcwF/Gor8tULR2gbI6mLNZQwi4Lf2EyGxgpgk2DKTtt4E1+ps307NUi84dRIptNYFADXWB0APA
f8iqBnmJLFwJmCbtBtl9T+aav+hKz/5GtlPLTwE693Yz1Z53T4gdrxXvB7ulpVcVKUoku+YiqLQA
hOhFOvMtieUhmmyAXH9dDF1GoG8G+wQUSm7mXtlu64+On5LKihYQLRDv1KslwMUlKj0kLE8dutN6
7QEclrV76n0fWtBAddA4RUw5BEHoZX111pVxpmUjvYsOgTn6WNga2PzUuR5ecHRm/WGq4zFO46Sp
loNJiAB9h7We5GYKXb93IEvZneJLhxTeAgPiV2gn+pDYefxJuV7bvVSqSlKsXwbiQyQ0YAcqZxNu
0bmCPOsgVMaZuOM4vIhGBN/BKvVJOpJCobZ0MzB6Oip7M6hBgEQIlIACmpHilbJiOYPQtgR5ENvo
R2mjADFFg3VPtRbRL9DQwcU6B5CQkq42OBlRJ22bqaVpTyCD/Oq4VnWr0hiKLOh6wmK4BwlIJWrQ
BPBGsDSdxH1UsUu9eGlCaEd7tEesjFG4zlPIcPXIdPctLTpvZzTUyDkdB2hbp6Fdv7am9R70EPEq
TeazBGHFYOApGB4gqZCeWpG7fjLXRTRPPzg8ft6mTbrl+7CKMkitNeqBOBvTjawHjkMb4jqEXx89
HQLik8DDWY7j1AJKhuxX7tnq1/XOBUW79yBL6vZADzjOF7XG9/Ko8ixMgWROIHWwEjIFWy+zRvE5
BL+icuj6THQtOm1syJakM1QOHbYBv0MaNK0lnLeBPkGqpxB8gerGR8lfT4j0UO2ZOlCamIMdjCk2
kLVNC9RDzkW5kK0Xpb4oWLiTzTS/GDC/4aUMRLL1XNxHG7d0trrUJB5ZWpVR963DKnejY8l11kjr
TpAhtY+VtMEXB84eJ9E2s8A5meSMGk9Bl9wlKpBfqmRO4gwGNfHigVp86ddxCoBJJ/E3hWINdh3r
r1DTQ3EKFU85Lcj74pbiYE3QjzKde4ETh31AwJCfkuAhpKBfu261P9ABuIOqw1ClvVpGnLIsXfID
6Cop0360w7aNVmDPA43wYsZ+gHa8mxi3WwlmGJ94IbrJWkCLEKpzaKTTtsaUTKWyyU+qY/utWQF9
p4MMI+hbAt9c+MuQvC7TWGAtiOWICd3Hss6149alY9lKUM1RbEgeQifV5gOno7ftC0i4LxpUn1eo
/8WQdkQHQQacuAg+2aM+rsdn4iOAajWGRIe9jwYrh1o15QTgNyrsmNcY2zuDrKLP9qMPtRtwF3hT
EkAvkH5CifZ2PxoExFVgMEEYuwkUaofh8r3xVz+VgvAjxlJ/EzR8vDCRWXaN1PYJ4gOMGd3gjGLv
LBVbA7ufF8hoAohydmCVn4wm5EHjM3Sf7FG/2z0RIerD58LBDn3ownsAbyOYXi8bZMTabRG07KGN
OciLCpTbBUjACgcFxPN8h4VH3FlQzYfW1uXt1Ba1uziroeJUO797BCVSfeYv/00Bgy7XYxR35yfY
59++S9SgTQunyJQFqgpfBtD0mY7a/klr+UkJ+rEFwmdDwQsxM0cLCALy7aWgqNANEf2USVC/eSCg
5EfVyatXwCLxtZsThOG7BWfIFKo4yXLWFyPY3k+6w3NJ8KYOxk0ANwaKi1LGBwX69iao0SE2TVCf
ACfJblpEgMCj+SmkQ3Q1OuN/0tr89nKgQkBM+Bix7595HgFDcgYwdJRjeFV4Sr3M0Vof4FCA5ykp
xWdz4wMEg+cD8RJDyx4zuIHeEQTl2EAvPQPAiueJ76HTNV+0H4GKEnGRY4Uf9iIRbD+Jld/1oKY2
CETrPsMwfvfUaHFRLgVBgpf8rmDUvFimdT5brUQ3PoXdyp5pVb1CDE6/BavwH/9coH0cw3hmlGUA
bKIASpt3z8z9pmY1KsEMdFN/aFpGoKpT8Z4t8v6TK/3mUr4fYHun6N3OwcBvh49IFiIj8K8Z+K2y
zEroWGZ4DqP4aZoS5i6YHPsn4A5NsYsqCpQ29srychUCOzsmdnRnZOEeS1IF9wMpIBCCC2V1u5Ea
/yEmvkCIVEmvYIkStx5Id5Vab26aja0nhAGT1XgvaxtGOHobwsNdA6jtoTWJfBZeUECthTb5Yhrb
5LSWI5fbIBoptFVDpW64qJYxjee+Zbnx7bqbadKUedWEBY6w6Kr2eWG+xAnJJDQvtEd9C951itCv
RRDLDKSCBaUkyguyCfGSdMfCYvwF7Hla0qBfO/BtU9IVpxFiHns7KglVQBusjZ8DPFPm5s9f4TfD
y8fIitHPBvgM7/sRkA5DTEOLVmhunpSKg8tZ4bnIOEGPBZlH+8kS/pvrYbEApIkOD/TTX/zQ38p/
HiblCoESKpfEH2BMiwSBOoshYY1gSctnGXmfrZW/GWchTDJAr/DT4Zd5t0zBxUWJjzkEEe66Xs3Y
ydLChPoKcpn+WQ8SEnvd+zmL/WULMKyD6Bjac1bH30ziLXuI1/hmrLwwr4iqus2f3/9vbw47vI+2
F++Fv0MwiJ140kZoh6w/l4+hTOq0GkYG7CqO108a7A/YEDov7mFSQ+sBgvW9EWFwapIkZLhWUuE4
FGvtpXGrdwHRqcVvNU7dhtz6kwd8F8xzbvhw1TPNePY+JIy/W1GcrmRJKJ5wlAkMUnaJY3HR1rGM
tiYKxhiVuSjKLZua4FFaAjNlIoyX+gMkkbksy3G5xFzE/rZUQLLSrlD1D8NF2IACrOwjdFrDPQX4
tmZdH9l5uyrLr/EzI7YBIocjZGhV250xlf4FpTDYQUfGgX9SrX1U0aCjDwKfwwQWxSE+5dvFbMSU
nQWgvYwj+/drCShqC+hWjanx22RTiE7BnReSrBghX5NNCLVATZCIK+a4v+xs0u3/PK5+Uz7ifjjz
EzTbnvfe29L5RiTQUkOq1Zq6RPkKZiYFaVR80tC/S9Y/f96zvwtFD/geuJ/f03cd3KiJ6acp84ql
3Dvf08NmgWT2dmHt5KdxCyUneK9KPq+AfhAXjs0UR8c4VTxXM1QMaSNCeSg7QU0a6VjdeSgq2NFG
qLvRjfc+MsTZMt8CMpofy4Z4XbaW01ykUS9JCdWVRBqjAL14URf1GmWkjfVPtLz+ax3MDF24R9s7
GHqrS7Yk8qZuICpOYzL0Yss9D5LtahL20V8NxFs1g5gtg5Yo/tUI2yDWUNoCUyOo6GeU4LtkErw3
SPtAQmJfB4cVwTv+dsAUA+OVKA2Si2Xi6zwmcMmSVYQTdDHrCPkh8x+BygV3nNBkyKGSndXRKB59
LakIb+sxaotbsdZ9tBXg19wlEbN6bhd4o3NTMyAUCe7ebVhvE33PWGXZBntp2f3bifiPQgFO5Y9O
9/rX8J/n//ZDG1DBhRz++z/f/O7avLb3Q/f6Opyezft/+eY/9v/9118Xrzp/Hp7f/GbTQvAJ2PO1
W+5ee9f8+yL/71/+//7l/3n966d8Wczrf/3HD+3a4fzTilK3f/f9n/mq/z0oIH1tnoHLvP8P/w4K
CIN/gQYFDo8NJ0SdzjE9/x0UEIT/gr4GY/cMAcJzdG4S/icoIMZfBT4O70VFDbaYYu/sNUiC//oP
6v8LIwXuMdAwoLEAPPyToADseefR9ffSHZwYFC9n7CI8O+jpu/5hnGEyKkVAYXIO6mgDAWOy9WfL
do1b2b7oDU+htd9R7vy8c4QfKNx442RL9NRibS5sU7JdG7XfrbfGKahIma2aDlm1kEOywkgTmKDL
wacmqeu927Zwy15x3dwz4iNsa4pwCN3YHeFsoymvCCA0r2ObmVQgMmGJySkolCNvu90yAuQyenR5
66IzvCLpIcaakCQhuM0KU3QoDc7oGgyM4Mx3qWRU3c5rMe1HZZ5M1N8WopL5iOCtXBT9ddusX2k9
RXknpHcJLWa1L8Ki33oMIMPUPZU+sze2rvoDirApLWCCTJepv4CR63tDhxMQam8Dl/Ev+DVmCHU9
/ZPCKL3nob1vYBJIlyQ5Bc2I25fLE8Mjm8h/Hs6q8T7hF5MvvlW0mXISjeoq0CUBbCHdxVy78LwA
SbkFoeV2ehKAeLtwJQA6gzgbgd989TmK2mVV+ucSkXg7ARjdS4D3Oz6ul74hMlcEfBTKT70JUOAf
O69sIMuPly9wIS7HAiTWQcGVwdN4Sg4kdhS4ExtNBhH/DBlkOz/YOvqZ1GV3MbBeb5Oui48rOp+9
WJNnStbrti/GLIzqYDu2xKCOru21bDtvQ2aq04lOkBquOtwMfnczhyOsbExD6x4mS9qETXJYrMa2
3lcsmwVL9uXqDmEjcPYiCIZ01CXyWBEUlxa6MZkdShia/e8J6oINoKBcR3OX+msS4JOofCWSfFmK
aripeNJ9971mzcrCNns5WXFRWGoq7C7yDBuPO2+InyvYwiOHqtMnlwUK6qixCMjTRTo7nNpq+stJ
IizXjy+lpseiVY8xgaTRPDVWd+kYrfuq8x9Q90NrSCXy8yRqetulqoigmoqSa9WWCwTX/roXobIb
jzY493IuHXL5XEcx0pM4wYyL+q/D3FCeInbfOwLlsReSiPELirGDwEzZAe0BzGzERdd1VQ68MbMr
1KeVC3ZjN+HtGdQZNuL7HiIuyFmL8EdFMPRIGEAOXbh+E3nObCNvwv4m7TJkGnmBl743h8ee2sim
SYftQPsMAXjenKsBBC8xdVpWaFSyPhzLUyXC+LYZ+inCuIh/TvVylahh44Ai6zLUedsQPzccJgeP
wqkRiAYH1MWreoi0j2w7XXTfBji+bpQxNgXFtBwBG5aZgI0wA5Y97+rVsSp1bvTSlQ7zTUTLS9YH
7n4tiiCNNfRVm6SvvgWih0atGvZD5Y4NHKy5rxexi+DEEIjjANA4uoYenfA1IPgpDZtp2kl4y9PG
KwYgt9VwDNkzA3J+MY7W2wOiL4E4d/Op69yAoQRZ1JZFBocQQGuVQr1Pbku499NhBETEZdBmMF+K
TVfGDzHm9NpLSFMDvoMZThyKkW3qlrsUkre7WPtjVglGMpXQNocZC3nRyP/fITmiuCx7Um1qLpKj
FcIADC98eqWNIHcwTgF1riggWSOvGFyRGfU0GqOYXFUy+WXGBeMQQuexrL9T1FwnKOzhkQ3ik8cm
uu/RK+O6I70kXJRhRhQGLE5Bo2k0Onc9qlhfVrQd9nKGmHy06gpNBsmTpLdXEhacB5+NIDJ9Xqez
GFg6EzMdO+gJ0M+GZheGvX+5gvzdgUdGssVaR/VmVINjqYNDJpVNtAGADDXCuLC+TFutYdfrRmRO
iP65R/QILLybWvrXKlFPy+IOcl2/1Fjxi44dZ+NtqhZRzsnZZsiwGS1ZBZi5GpC6N8MxALVkChT7
BQbidBEMt11eCoCLLgqumpnfFEl5pFBP2tFhMupbVfNuY5eF7IyPJdzB+RYO7kmV5HoYH6cIEd1N
koFhuY0ckkc0hKdpgzIrPad2zElzAyERTBZzFhGcV4jlKFtc9BPJEYfKfxkrflpgiYTIaICLSdpS
3jIZeteJ1uGlWRuY1+D00VBMuCFfZmgncJx0c1iw4n4xBf+p1azywaMPwszTDrEzEKDTCZ1COwXz
bqF2vEB6J8KwxgmOaE/+wuDi+wRdTJBTa8orQjy1CeapgrMuWuYUk4c8RpDv5RVA72u/GaO06HHn
/UxTFVr/YmmHE+pkdE9+PxX7ZqjLU2CXpk4DTtVOLqgZ2WT5Haje4hmYv/815iX2H1uxYQexHEQ7
QrHyNEN0fkxgHDutAOm+DVW4n4clfJFsQc54X8UvXR3CLekkBk0CWxzcAYRt+iGge+w2WI9rDxuP
6ciyt21jv0xtm1wtzDPXfV9hoZBnPgzkZLurjbIYbuc/iwPUf1BcpXDWHDqHZJ104DK+qStAYKRf
DiqmNYiG8SihBIIfr49yjYiJ/SIl5mXTuduuM+umB9lbD2T9AQSCNViU0JTN0qlL6ffl9wmL/VaH
/F6LRaKjAEXW4qyVFUxAqpoa4My4+oeCw+HFYC/bkDhWL+jmkhMG1nco/HCUah2gXfARinGwZdOU
aUf5nVSOXTUJAi6Wfo33o1deCS6flAiGw2zWp5aqfTMju6boYJcCZUdhH6m9L1M1e4cB7qy9W1p4
W+msH5XSFPDjCm3FIO2JTCNcR025isPqJn45Sy/ZEMBimWEdQSTThCNfPVlsoKxdLwutut20yhaT
ySBaAXTcUBdIYXBuitMoKTDtSppW1HT7QenmER6mFFY1jCE4ntjyXI5CPwHVhmLB8PkI/ZvBOU79
UsPgmxR5FfbF3sEYhj6D39YDk9uuV2DKaC83JknWQ9C05c75k/qqkMuS0QF71jgpvilHEJo9aLhd
Asa39I6o1rpTXxCEvKM6zKeInsgA/+A6yAcg4zkL6L3V6ruV431Te2npse0wjDdNX2xmGQuY2UR5
wEekKbpWmfu+wjkz3vJlXWv66GYYJ5Zy2SWNrn5wi6QjRV177Fs53sD2dx0vmpwzoXid4dyrl2oV
09Xa+wQ4s+c3MMPxFrRZcTN0Y/2IeA76ECp49WOjyhSgF9BT44EcKgv9pcFbvEwKpOqU1LOwxrE6
d+MCYjCYghrU0biFCoDkwyjmn4ju8S4sJ9twjXywVc0Ez4/6UYRQ4gejBBlptkDAr7okyJNZpHEM
sqGM95pjkFJj7ti8HqJ6+aaL4hC7UKIGiDZ9zLOyjY5Bxb+V8/w4UbPrqHc1MZjMwrnYeTHcjAgG
kilfIpkWDln4Uo97JeTXCqzoslpYfay7ndyKSk31R1omR3/xci4mkU9jOe4Avd5xE29q2mz7iWxs
+8NzLO/Bddft0qS4me67Ivy70+IgG4Mvz/XDyNUvvgRbUcUybTFb24lfhQYcytqTUzvOu5APR2iw
NlIjIbbV9xWafj/x48yApNIiuCumQr2OUxPDh8jmo3WOXpraeZtVxtVFD1jxqp8WgxU+yqtSwKhT
NSiVChhWJZP9iRQxDrH14muIQZ5Ij613VuD0oijA18Jah1sqm70uose27Gza+1jF1gR0+FjqY+3j
PIrVemlLIe2agRXMzYGZctN66MBr2RewSyzNiQ0cxz6Y0r8xLYwMLTP1zbxKyHOnKzLRy7qPz4tj
4Q234DivinmG22uag51QcLV2ZTvtGj8s7pSavGdQXYjuqasEsiL3GkpiNy0A7rQHHp77nQuwM7Dp
eqmTZQPJQpslKw0hvYyuQu5u5wZZy9pU/jMrG9gxXSNfq7IELzx71Quioq/mFnlBlmHujOMjkkja
h8Q32ymq8hjBLH4LR6vGTamzGKD2p4whsPRKMfszbn2zQQbAcNXCv5OGXonQrXpUm47GsKNr1Fqj
TjLP0O1kQ3ZawCIC9TGWXlDooY9lq18FztnO12UJTklYPPQBIo0ENBql61+qahmOyjXhBkK/blf6
sAgOVfGcVBxmoWHqqxWEW4fDk8GabZolVs+AePoLuClL2E7XTR2W0wZlJ/J/6kZezz3bTkzFJMW+
p/bwmux7qk8xUkbul6W7jbnBOfKtvdVU3stCfmPNcIo7mIgBWL5AZGzTooB4nCR7Uukj9jeZEg+p
Tx224BMfUTBgPSovZAiHKBQoMXSTXoz0n+YS1B3dJ7Zdd4hXwfpX8fBRdLOXK2Bgz60Nh6cu8vNw
qCGWIHk1Qk6AYnWj7ZLB0/1VqSHI0PnsoyncNxQnaLku2XfYgHYNxaxGCteYOq4voql4GK0lx5kv
t0FTvsBq1W48xetdPJpn2B9S4egrp/XzME19ZuaQfSnrwNtSihK6N1iLRIKAIqexs5VqvvTiGpbT
urkhWCiF8FgaDOHeJ8+jIqki45ZOUbwvA3OcFbmhcGU8DzM0LV1QNQcegeVQBBMQEXLIElvHel9O
NPwCtbeAq7vj2zgcLjqETcKHbREfBVFFBsD1hyu7AxTz6gJJKdVVtDY4yoPBIli1Dl110N0nAB03
SBhHmhQz3/kkkj0febyvk7ZBhwOXMwIasLgm601I1AMchmwzRuZULgznU9XNMSztV4hyyqwjY7cH
RoHD5Ev0cRdrEaOjQn3f5uN6NstjeqYgCirwUJ5CoayiB9C0zQPr/R71V0AOQ9/0jxGcLpeEUZt3
PXQXA1OY3W6xJo/WVWyiUfoyLRs0pdD49FkLhcVNaQqcC+eXOp8kao4BMXeQbUzja7Koar8MXgXN
crlcKho/WAblaxg06kVov/tSkzjYWDgBXzsVxscxWtotm6M6XwKBLAbYj/NEOAVBQyiw6IT1Vsdt
/c02VfJkQuWeA8ZBC5T0tQqcd6g50rtWjUBEUqE1hIwOkQOKk3SUnt73kXI7NmPb0ZM0RyRe6a1o
wnqzqnV9qaUhO6iqcFLnYiYEujfE3OHTjHnfJCYrgJRn3hLPY+YcVDBeO7L7yFU2RUKhvJ0qHd4h
Wa7skLQ4q/0wzmij3AxoFoawDKpodxOO1tygAeeXuvWm1EsGdgGJyZI10LRnNYfcdwG+nNq5RwWi
9QpHFVQz7dot24bF5YGXxPsyIubgJBokgyikUp2qAEHj6izyh1jqWImCQzVO1PjNjvgMw5wsh8jT
3mHx6H3ZgFSI+S86aL7lZys9ynmsrMgPny5cG1wH0AqldJzmaDMwBKWkHuIncmPX6SVi1uxQwrRp
63sQFHV+defk+i301KmYnL3yGhjvQ11jYBYMCYN68H9a0YkJPmts/1CmKhyjB+coOvu5b+7nBpqf
mkBVqGxx3/RhkxcLOLg8KcSTTwKN9AuIKfMAbfW5ncetS6I2qtULgL4eoMssJnYFj3yYB3XxFJQc
fGnJxgAipvKUEDZAeEpCHMOpq+BJuKbfF/EwYoEyeG1R+RQpJMWUwnsRdEGwBt7OBepNQGfRWj4P
5v9SdybLcSvLlv2XmuMaEIF2UDVAkz2TPSlyApNEEj0Cfff1b+V516yeXbP6gBoe05FEZSIC7tv3
Xl4+p/H6oc3dxYsxNc3YzMJ2EthZbUI+tdxCvXckpehkmPRUyXZaK9c5TE6uv7uFJj3fXAy3xG9j
Lkfin8DbyHi5ZHbJvBs9SdNlRbQYJt092Gos3+VoAJfLqlsy3djOHc/2OQYYc18k5vKU5al8d0v9
vmsbwlR9Q/QVIuNyu6Z1m6RunUWa1cS938TiMuvbxEO4rVeWI1j0dHX6qFRbnaAFxD4wFrlLPcEr
EaiNyXkYvtFmMOgZy3YytVQc4lHrmB7OZzuX2l5vhXG/Vs7VpQxta3cnZYGBd1nil6ZWP4oyLSQe
Dugknwu4Jh4z4m4TOSau5OYYG2dqtV47doTf/H8kZt/uZRsIhuABFqsmWj2DRnLpfX1W2b6orYyk
8uCyN9HzdreBeNCBpcihqrW6Q71dlCYzQZlxCprlucRIdumXWOxGLU6Om4Dc2NCHfNh5H8Gd2A5d
nXbnasZbR+n7YOvGtUid8qWxevqlJkM5aWb3aFslhefiyDtwQPIsCGLcMTXXT8OwLndZma33CliJ
RxMq9jASWOIrkhjbXXcYtW3A56mcnRU7fMHV9JtJ9VcMt6dMMyrcmr1HevthQKs6NJ7NaVrw+wNF
RJLo8Wbv82lsg7IobV+a6ecimLPEL5oBEnc7JbMKJzgRLMXIN+PRXNSNEAN7sMBZULeet5eGy5oC
o30E+YHCPNy3dn2nb8397FEJr3oSmXjSeEOQHW81kKl2M0Z2Nb7xSNM7ptZjNREGx9L5i8bs5M0U
4c7NBUehrNxM/SBfIAdrz3XlJDd+RvIV23wRbmnv6tSERLt1wp+5wd8N3TsNADd0Zpx+bRY/aUrh
h3Bev1UpXFZTr9vQ3ozJb+XyxyCVvYvn4qmOkynqynh+tztRXAfR6mUA2cHxpyoJbSP9aFBS5sZ8
gifiy+qktPysa3yQXun9tELt0EYCrdhEgCVM+Fvan0medbT1zXS1B8MOybRVJ9kxj3Oti5t2rGzI
Rw221fq8bgZTwGT9ZXZ4POksfoyu3ynyvfusccpLuQoAOrMLO3VqDllet+elqbVoatLTSn7mDirK
fJBjyp0yJvW58JwPx57jL4G2id/mlcho+5LYhCl4gUrjPFf9H1pzwy9zdAIwsrxK1ox1E2RZFeVv
HZhTZj50sccvd1mWNqHUrJrR8qgXHXJt3vylDdaUL50hu9ezjSunWw3Z3w2rrnY9XnzMwU7hoMEV
owFVuZnS6o/t1kUfQE1V8HbVKEWw4gKx+cs35yZBT8kSZFO27WNpaXQFc2zFICrK5ssGOHQFEqQV
p9jN8zGK3cz9MCbZs+0LLfPv4nWeS9iry/4MwEJOoPKwPmlGuiJXC3p6nI9vq7VCq9qWzyGBUsWz
8q47+Nt8moz05GryyVIY4ooxvXBlILORliLiX3vPtdMmgblIfV9opHxta/CuSdJXz3MN6m+rMm/w
Nc9KI3BaejjF04hCbG40OkUOl1KtzoNn0Oa5epKe9WYAGmHn9tGTBvTY3GWpVWY+jpt2Jkn/Cb0X
wr+7nTY8iARlnP3qfA0mR2lh9Dno6/eY5dV7g4X0MpjxiT+qO8mxdnbNgAPFXut2762CAc6mecHW
cZ15aQNKpEnSvd7Pn4DWHgdjyo9bU6kIx1Ty5GlMkZhS+ZbGLQQvq3iN45xSpBmcXcykC0cPAxZv
zveb1UdMTE9dYZanqaDRMxLDH9t8CnFkrZERl/l+EQw1ygptOx9iFwha+2S0NpJb+mgsuveXcMvy
u1+1/JptvP78fLv5hfAhR3bNiRPzsLn+hPP3sRrXh8rKuTXkrVQp7Os6dHNEoJ9DPKtyppITe5lt
6RG/6SvdzSvPKOu1mVArqX9g640cN3kZ3e3Y1d5jnc7yB80L37EGgi7UWw5QWpPUGDGspMAWuhd3
XZyj1PWvZMYdXQJmhv0g84MyM/5VWJ7AkjTXfLG+zY2XcauN8r5jnmPaONZnANEo92CSWPDKAz26
1vaJ3n6DCtUrj3YxhopixO+FVhPXT5nRFIZ1GDsVKhvrWmpudjBm6qnThmPcxwyGgI343PbSJ0HF
Ir6iNd6MRbr3q0rHY6tcGxM6QNAqrsadPSXJB/I31ImlK3bm4ti/iF/b3DB6/DMWpcYrvNJ+5aVX
PW3mCrDScLL6qWjH8hdzNCLjFLO0x/Vdv2Q/Gx6QttT+Go2yojFpZgb85W6i2EqIjB/1Mv9Enx9x
mddfLs85L3hf5JoPr4qUYsb0pKhVe4CqY16HrfWAdakXjJojkjdFkMrcL16EZZRBraiMLSrduL7L
pbWekeCXqNP77tm0C3F3+zIHJ0kDq5MmuJfyiWx2xoO3mf6sIVDOePT9RCsVgXg8a2683VcwAfZN
32NQmuws2pLp2NugYRSuGPIir/ZSn+aUVXRawVwTylqZFuh8sIl3bdW9kZsdo4LPndo5b3fSuzE8
Wu3BMVUlOBtmdS+gWdNzZwer6lc/MQE5b507f1KePw54Iq9ZW21vjs4QjmszDs3ZUk91Rd5rKQrz
JqTnRITS9DI7Q/rUrnkXQIdzH7Ehj5d+UE6oJu/QKuXhLMSgUma44Px6I6LfUzaGFatQw6XytKM7
ePnz4Ob9jsdwHHyZrwCFhLneoE8EdUYY5oT9inNitxhLNPGXd6fYtzmpIdExyPTdBi3EAyUwtNmz
dDX7LCvY5nZXXMDvtP7cpFS3Zf+WbDctThDgsttvYQxHgyWIu7XKmtcude8GvZehq6hmcLAITOEq
7nxpid8EMmTULW5Y5YlxFYmu/tbWaLHiXpZBApAurB0aw6HR1RFGd3117cw6xyuvf5IDvlklTzE/
+CnpvWCFp8ZTCjgs1Iu4p9eszTNoPoIRVU5gjC0qbc3h1QlDmHK4U4tmnlpgKIdGrfhRh/qFHrEP
zFm8aIBC/MZSD7XRE4rOGBYkXm8FDq2VP66MrVKA9WbHGjApY5Teaozol+qUF05Mw6Qtf+1RZAOp
hCF+tBXOzEar9X2HAlzY2hcW/op/Ws7OzzEffACqDL3rrt1Q1QUgPYxYd2bLHBeS+9swjt/DPEAX
r2nY+5IGQalfbkKUhy6EraCl7B9SDHpLl568eI4w50RTbzDORkCGnCVe2hQT5JCf2xYYOiX9vD0m
W25fKQFUtIlOBrnewJacL21vACE0uF7jrgc4VyVH4Y4x9j6esmJgOtFpN/Kw7I/DVNKpjY/eZBen
rFeXbGqvSWtndxmYEiajVcG2pxYJZJ5vbBvHfAWxlx2SWcvv47YmUt3lCLla0aGR1hCmhgWF2aNZ
WrIVN2W7TzilRz6he3c2jcBxCRJMugyyW74Dm1vlm4xsDjNutb2R5uPXmg/01ksyPBXe1lDBThah
WrWgn4p4iKyatK8/Gzn7yzbn00IdPBs9HjroHbu+Nv2FRwaZWwZpRi3iqs58dlWaM71emoM5KDjK
SV2f3XTMry08POqlvgg2jbx4tUJm1FuU4MHYkkNTGQ/knLrzuPL6Sq0FTn8GA81Xve6GTm0Ofyyj
MCG04de9XXdFXLJGwBkZX9gMHqtaVEeYa12E8zQ5x053MrZa29cpamXhfvTNsPFTpbxogSwNRTxG
pIs0lsNr8m7eyqja0kOSdl+9cPhE1mBY2n0+lE8OGaFiOqO2BanA2NByxNl64Rs2KJ7mFyQxTAXs
4MrLO8stRdAYv8oGddltnzULSSWD8yK1nm4NLXiwN3T4fDcLpNZW7AcgcfZkXIfFnXdqguIEvPGd
43qa9eF5c0f8F42AAWqjrk0RSOSwgouTc47IGUSNGPbLrN+OP1PhMo3qoSAKXUlkhYy6lECyv8HS
aitBuotNnprxx8mNQHBScpdRYYI5res5lIYVtQbq6cZPng6sSJszmswpgId1pDlAbNBOKWRdBtEV
Sj/jwrjcG5Sdx02Zxr2oxoFnBt7Zq3KWwh+1IYvKUukBqunDROu8L4pyuaZDHIm5GQ+5xawIjYnP
EBLxNmv7VC31Q6JlQ2CMLteV6ab3YmzhuHq99DHVrKEYRv1gxwhTBRrjnTGLT+cGaNKUURw5G2Zx
yRLyZBJDQzBkeXwkMEYfoHij6X3/Z4FcsOdqvN/qTIQaI1Le4+br4DJGabK0/MXbArdArbaAvsbb
p13xgQ+t4lCmZVTqDfuYe/3brc31PnMaEWRLP9JKZmtoGmOCfu3Y71s1coBLpnwI6+2q723V+F3u
0JDLD0nDolS990TnC7qN+sYckXMTjq3DgH0VQcG1GFnKOMROGxIH5+Nwsy+6mKhrFd7t1TvgIz4Z
DdQtt1g2GHgjKwd6aGLolnHhS0SyX95qHGVG1GyCKQh317fczgsMsRzNrnhQhAaxOHyvrbdLzSKY
Jzvlqs3YZazLO2euEaTMqOr79BkXirUXBIk3KuzpDljVztKR+ZV4cgzNeLzR++h13KeidH9pJmmJ
ckGijUGHWQbDm9yigu0y74FvQrtvaBs+pNHTdpP4c/ejWeO4MftMXGfUn9tMhun8GDqYuJofSZPH
QLFa3MM06WBM19UkkKoHo5UyBljIjd3Gwa/Mxc99wjRfGLzWcrmOUQqc7OJp5TOo3Oo8xlYbEK2m
cyKbx6ObaVQyKWJGeU7o91UeB3puP9hLdu9k7dMG6K3Rpv3SJ3u3sx8y03kSWSX9DQUw0Kc+CxPD
e04EGMpkmOzIyL2KeVu6nWsT3joZSDrlxUr1H7ApeJ+BFnTvsKWrCKaO9AJAdPlrbfAu209sicl3
jKVH71q5SOBbK686Yz8Ua+dRwRqO135XNUDmcoO3nqdPSTTn1qYiSlIv91NLR5F2sFMTyRNeijmL
ExkSk9rsF0KHdajSPj12U6K/LtmS5yFdv+WRPMs5zpaK3SerLDjput3srGFTj4VbJSeqSWdXe/Km
aOncS5NhJN+pE+PAi13IvmA4gQocaVHLcCIeHjk3ldPAcRColYIIv9nV6p0y6HXj3lEdl2jDUa01
PVRe/Fw09u2KlQM5S5EcnTTp7lIMjJGTeSuqUv5eZWsalvbwPhUuHYLErAQbDp9vyavZZQSRO3WE
uetb729rQETmm5q7RrJvUfw3KQm1Tk3k2rkWiL7RAfxbL1T7DzrX0DLMjzkPHFHC7tSU6qov4p41
Aa83NRRcKWtbCBN4gYSvuwNfFPveODDwUpn3ui4LsdtFu3aF4FKwERxG5nqM07snbGYMN1n7jfbu
qzIhar/du0USbPZtUAxYNlSGfDK0FdetcjDdlC9FjXlBt9Sz0uKNmbHjRY5mxb6QLYIXDXzHOxz5
rGp77dr0Q7rXUm/U/ISHJUzV+qdiDVPY4DYOWgvMrkzR2fKhvUwO9WrdgrBMesjWs7OqJ+pJ++yM
+sjbp9Yu8IatfSn+OVJTsmvMVuwUXOpg9JbneqWZG3RWTgO5i5xYxxlNRMafBLJ9oyVMxCfT40jN
WJ8M8tMOlNKw3FjOtGbLibqkPTdk8/ZdoYYLn4jjZ7KsPpIxFQD4G/dSZ1R8bTP/amw5H3JTbwJC
ZjBOE0D149Zte0Z37jXr2++JyYJfN8kcwW/NHrSJwLPF/RwxjY96L/5b1SM1XZqENf6tgzZ5866a
bpWrSVWGXBNfPH3+ZAzbHzBr8vp0NBlqcvLCutaTw7zZCPXbnDyMqLNh7hlWWIwMX2Jl6lfMdB28
qIaNQVQtJ/6u10xmVrhhRN33VqPPzIXa+IHlFV1k5dwPneiAyDlT8UKlD5wUIRmwOYSiLs26x1aB
jl4bSiG6D/MPGeP5DMBtu/Oahay+PZZZ5LmxdSQRSmnkjeU+N8YRI0CVP8rSEmfaofmORTqu9Bfc
LjaTdGcIXbsl3Zus62MFE+JrBudHO53H7os1iQfKyM2FPjYVioJxYGKqJwxKfq1pBzOjwOFWhuUK
cU9jRMzsgoFoqPHTh1NHfGCVXf2jGpG2n03srlpQ4vP9EVNrcanh6fKh6ElY25aJOTdNF+Pcy15R
HzX9Han5KdsN680DUvKQun6mZPJQCLU9NgIWgk8kjmJMLYmXBkmbgiOt2azE20xkFDKAgnX3dkXj
Tu3aqJGNs+M8d+HobX8bax321gbetKscHByknssnM837g0VubtzcB1GXu5TU9Es2bt7jaBt9iLVV
P5ug5GFXZsCVj4U5Gx7dJO4QDbWPNULLOZbihex3eZ/OlEPEhC8z4YNHYxLjLi/H36o17yHNSz+H
kxtUrmhPVVFphyVmZl0pgNYiQUQDn0m6GklxUJtxRwzpmGhK+bFrPMh8WQ+TUpGsnfvaRYh3pl8p
NW3sjZH0ll0/TGedbyfL29/KS95zXuN6mvYhasAltr3jMpaRLlD5qA2jBpgC4OpJK3a3VDU0EFsm
pzYZp8BZrIwmZ9XOW5+0YU6gDUq8gLdczvJMzpi/c2FizgRp+hT9ugPFHW/+Njs7IyX+YCeUQB4D
wdO0JNZTmzIN9VUaG797Jx9xOTTx9LblmnM3g5/+DVWP/ojMsx12QJajTurwcyhuUwwkXXwxIP3/
ogB7lG47IggviXvQkn7aF3Qufg7OnDfbmH/bVVZEyN1PZD+hlVjrfSr0b2WRAm+0o55PFz1XOx7S
a9sArZw77HzmRVPdc1xbf4jP8IquTfrGzpPmLnVjbbfkWvNqwzKBnltu1yLP+kC0RYdVt8r3eWVF
zbTw0sY3b8NUdpfS/c3+K8YEcgCn1pHi+91pXfWxwN71SXWZpITEZNLklUc511YkRM0+j9oAeUzM
OfTQIy/2jBDt09wnH+l2e0pLZb8VM6TUYqnLI6qJogaV1MO8E515uK9SXbxWRUlhn2ZYf9oxJaLo
mYwajHgnWR38gej6pDMZOjklx4MGQfuqxn/gXJnyXkG09yH7l6qTaNz8sFi1F8SV3H6lmUD2YID8
jZ1C3ZnVmr+Q9GsYUmjasRYtn0dj/GaF3N/Go/p1szq/F3H9MZajeUe7sr7rsKYOWKi7xxUr0L7H
0/LHpkc4jk3b3ut6Yz7MmS3OgpUNl54P955bmUkGYF30bL7Joqvno8Ou6D9D5+EKxqbhLUbOd4Do
J9duvJBBTK+VtlZRUnXhaid51HWGd1CDp7/ni/MnT6fhPM2ozzas6ePCB35lL5cXWov5CFe9mA9F
W8rPpO4XOBkqfea8BsxMazpLWz/ijr4U1fxTW/NxG5LhvOoTCClrylfQsE03RZa5fM81frCsXGtE
pnWn2A0QWuP6pTnTEPVZox69sUkY5bB2YmTNx6MzrUiNumuwRqSETV4TQHuG/QHWAAcCGXbVh8Ip
3jFuWp+DWRRr2MDf7Ad3/HK44PB4WNsYYGmF7zqliFSQfJp95ghxbWYKV0Pmf1SiMVaYTfdkp/13
D1dzOCBAVTuljc4zHZiIDDuZdirn08my5hMeEq24lnFsXFcPm2p9VRrkRQ95KPAs6yg0V13Rg8wz
GhvX8e3sr/n24aTYMxklez1KS/3sGODo/B6H/6Gf7U+gCd6lug093KWuX6vSZt1cwkKLbeJLrQt8
KI6TcH9n07ey5RpMonpDSr0RM2pd7OSgY8yCQI7+HA9ZWEtt2829juu+SkvnMCgL+WWRPXstGOEe
5AQUaFQGsypncz7oPZgfD/bRkON5aAWuqyY2x4OtW/HZKFpz7wxaccxoZFE/jPgIYTMPRmOcdkQS
zzDcXCIRg4s+QSC0mJ19X7tg55WIBKP4qbsxHIiSuQ/xNrBvYHA04r5iYyi1xS/g0OK/NQBAkhcY
LSkZysO2uXkwOziwdYqu37gC8UYKBGAHoZ3azwDeh4EqsrqUN2FivE9ku/dSePh7Z5RG7m49+UQ3
oTiyO/25YpwfJFriBb1t909l7508yWbDOlvu2CD4N9saMFhFnV8Yj9LgFbOMyPsWQItreh7pdPbB
zaYtavBJBNNS/CUL8tZk9MJjUmCca8djb3nLYdDMMYKIZ+xUv77Yhru+Lal2jx0bYdrxXsdM1H6u
9I/J23h1UR8EmX6zE7cegfj6Wpfms+cZPQanHuJLUfXBRLYHud16tSkk9nUd69HUqifBq/px7ot+
X2lmHBmpnh+kZisdikxlh2Ao5ldRN4/4D6wgR0XER3ubya4osnq+ekCxiytThWhuS/Ol/ecBgWXy
JLFx+BmZ7EilVGtCoEJ54I9oNV0YK9vaz6He6YGm08JmnR16o3R8+DDDEVdnxgqClqvH3tw3AlYm
77MWSU9p7aGdMxd8UlHjPszIkrA26GB1uXVJB55LINgWX5s3jPSTnaz/YqhhV2JhfiQV+xUmVdzp
WqZfxxEuW9oS559Kse4r3j87TydqoSyqGnwizHiHkTsHU+4iW9CxG2mpcaLPtXvdT3OjeZhFK+97
F9u9TFaG+RpckjeM5POhm5rlQvkFi3bR/m5TetOHDBnwYN83fUu9c1s9J7xbvcUOlr23yfli9/n6
35DfW1oOz/PDf0e6iMv9z6Ddf/zn//n/LXdnWEDr/t/BuztVfqmJEPj3PyG+49f//l///I5/J+/0
f7HMjumDbepU6B7Bt38H7+x/waE0dQ9jOuu23FuC99/BO9P9F2lz9sgakmkkIV7ScP8O3pnWv27s
B92ltIC9YPNL/3zY//nh/9///p97aw3Gbf8RvGM5ILRp9vNCHiMx/J/L9lqnJYCUmuACvI6wBoPV
yOzX4ZGMssb0bzJabS+b5EEjM8rxcowIbYhqcbaH+8LUkdoU78p+140Z6J7CTQdxuBG33odE4f12
py/J9gx/IBq903u8o56TuGwUWqw33Vi6QHXNGUQsITRd4vL14vxpm2rzJuje8eADQihI3uk906yu
0n5EMy93hr0+233zFTMylbsMJAZ8HQ+7oG/0GHb8uGVidaIookQ0xfi6qSq5mljxQiehY39gIQ2H
1UgIr4QsGBL4pdpZI3gxsaHjZRy8Ot3NBBUPWYuXXHVl9YIv8RN4OwRyTQJAo6qbJbT+Nl4pfyfA
+LBuITTXKwQakViqDbKN+7az1Xo3ifZtWCut2ws2qDw1aDYbXaoFdCmFdMxsfEEY0UYT/3SOs88q
WjYN9sOrqFLx7iajeeGIM3eePYNfTFYwlqxpZT1jj5d2xJVwowvRxE6/iQXgwemUPkVjS8dQTmwb
8Z0lxgddgBTu06r54xbd7Fcm87Wlsc3DYAGtTGqZTqcu8axXFry54qBhbdQi9JzlxdMM67GHjFFi
/7OMvwSYcd6ufDkoKm2P796UQY3awQYt3cNYiHFh/E3UqLykvWZh/EuATVgt2b7SM/OodZvpL1cw
q8RGePhZ19WfRYyv300oN32rc+wAE6x1ZrhhnRkWEJNBDhqPsxdPZ4emFX1Fmq/x7YcfbRvsZo98
hO+/jTrQEk+r96ASlazw72nfi8HKP0WHD6Zk807ZM+gspmW1fAfS8qXPveywTF0R5AXm9XVD7rS0
JWP/TmWjoSQkJFzXJbZdWiw2KbCb95m3GzrcTHhQ111fEZZU7jv2M0V3nLCpjMi5b9Wsl52zcWdB
jE/a9c4uVobLxHAjxfLmuZktkN1xHBZxjRWTqqK+lf92vjNX4h5uL+YAw+IjS6Me7SVxLjxeoeyE
9AGikNraMtzm7m3nsL4xM623j4TtdWGmeBpS7Mr7xpRW2JrTbrM9loFArdxN8UZIcbPMEBE1O5KG
u8xDfPKKx7msLeaBLXtZBkRZCTYSnWSgcmnNJLJRpU8DOyP9rPCerRSvMwRYNpSNjAYhxg8HpjFv
BuQUc7j1tFrjPEsbHqrU9NWvE35jtbDXJ0gA4BEFMogpOvqxk+6dMdqnfDAvTJ3fLWcZd3GPsUDl
gdAz0MDGa8W39NJmHs7obHiC7PljYn0/A4a/efnyv6RPA5lBNtIN6KZ9v743nrxnlMAbPi++2Yjz
sZYZA74WM3RfLVnkSGa8bfInr5ASNrpFH4eVdcZUsRyr0f5eIc1PKV9I7yZTmM5kTDsgHUfsx2FW
Taz/6w3925Jlu1u62f5BVPusPHFdZmN7SxLTJuiGWte5uMQAezj8HC0r5zh/P1aMlORXNnOuapwW
cagY0M4hZGTSUVY57RqGCeEcZ9cNJfmm9bMIkFf7YqaRu07l67o1gpAUEhThzakYkATY42EUl1JN
8YXZZjzxj7SihAWti6zY3TGKRxYNb4/aphG6mJPvcW7UqUypCXCf2XBmbE2H3Gk3h4ZMzdXIyvm3
ZIvPucVTUDYl/biD+XMUalR32bxJWhZOwBvK0VYysyiL58HJSBpo9QInry4k+9oqp/VlaxqRsIr8
kSdHENIbxIepr+6RgtqJlrmlCev7jEHf0DCpLLsGTR3MQQCsQlo7i2vVjaqGaa4rEOVpQDD3kpMy
9GhmGxDJITSyhsPC/CY1jqWZISAQ9eb5XwVKfqnwiwy9/TuBjrpjnG9GIq2tA2EpPCjuhofMUZhE
TA2fc9RbN4WyrLA1DLFX3ZJeXVROS8ybkGnWVDi0V63XXLRq6UGmF9tTMmnmZfRkHKG5w9slH3dR
BTHzpDMZBioTu1OWklr2lzkzLVRaJ/u0MWLdt8sICM+qijsWlccBWw39kXN5R8jo17wep5Kf3LLR
E7C0pIr5L/CVB8WsC7MG/y/LMLcznpySKS4zVq2LMb3BSCrCstjIoML5COFlilAkuU2KPN/2g9ng
sRy0d3x4DOr0Xj3QXcAEyVdUyZ4LLpN1RNo/FONg+pJ8ZtZaPKtVfV9NC/oMhtp7mvddQU5TMjXS
8RJ47c3UZGH+WkFgRWtbLJdYtIwrRkZKes7GcM0gLtOX2ApsXkQOPuUl+ZO5TISzadIOveN1e5yh
FNr4k+hZ19wroyYVD57k0VvT5gqF4IE1wc1Jlib7PzEZPOdl+9MXxg8zB3VhEKO4BsY6dIy2Chgk
Oyjf+1YV9sHiyXuC4XJr27XtGR1v9LdlSC8MnbUd6V5x8Oy8ujhS6Q+1XeWnG478WJZ88KJK2vu8
hnCklVgjnL4y/hgum2qwFk07ZBXujdxkNO+9sKJHfQijTQ+wDXkeR/HWadsGP6ThhZbluAt70+JI
pPFhZLeXPy5N+9iOHd7oLU/e1qX/GTPePGIGIc+6tPiaNQUwQY8kaFthsB1s+4mR+e2PHNMDMNls
bw+VjDxpVUeBj4chDpMbFBYgBsOsB63Z93e1lV5kNbtBqjcrwn/6u+3L5gWpr38sirk52wbiJNje
7ag3lE81RoY7abFX01XtcOqcumOypsWktVZj9bmx3EtsNnTR+nJSupPj3ePVTgySJq+opiNU0fJv
T6MKS3olo2nMr41y3thBvis7OZ8mwugcNa9+YMPzEmUDhPwhBZoHYWu+rymT79OyfmWiSdDltpzT
3Hqc4jau0DXOIj2Z1EHpnjp33CvP0KqX89bgAs6IVzIaB+3YQ2N1so9WmsTBB46Htc/WrDmzehIY
yKDRWq8F9ksSCeLcECDB78dCizMnqWxCAMrl78LSU2Z+nfd76zwEatZp3LmC5SzHoUynSJPl9pug
Y8F2yrXn7u+RO+1l4/QNiyIJY5kP6+iBNEitnhyw87pCtz8g4JZn2Pqt3xGLfPRagI9+Q3T7ZWS3
8Mdsp9PPJO2KRDs5tqqrjNYHuFpct7FqD5u7zD+ge6aniZzImTVj2T7WyFOl/PJX5YztSWeL1A/R
kO+8GuOgnu3x0I2VvUvWYrgwMbGJMFhD5HD1k/yUAlOaRge9thINolSaOKyEs6kvBpYcdxwGLWRZ
7H+xdyZLchtbtv2VshoXZO5oHMA0AtFm3ydzAksySfR94wC+vhYk2SsxdZ9o9w2flWkmMpkIBOB+
/Jy913Yf03z9wlPNKkgaL5BVm0DPsUO5XXam5ex6p6WHGoIRO4WON11MvWOd3S6+BjTQHm03XtWn
RFxaVb/s6zGzrpe2Mb9lqna4oqp4xAva/eAlgZiGoDPeJzALGSwRy3NW7fQyMQdD1ZJ97x0W5yq3
1HPfjO0Fzx8nXmyxqTtGpymawsvUXcMsMRUgGKRVTfk4PNGhzPe2l6DX9SYmwP6w90akdbH3FLGZ
M705OaY4OwrDuVe54SFmGnioNYCPJbssiNniDorusRyih6av4NvHV2x4nEZM+85F7V+HOaO08S5C
16adj2npYC6VxPOpHS2lb+RZqsNUdrelJ4Zj4y7vlWdcJ3nXbuLS7PZ1agjGgB4hbYKaBy3+zrA7
im4Tn7LdB2XRHuJ6SU5lN161Ke536NfRzmMzYQ5UfqC9e6UWOTGzrp44jkQ7oqbcZwOZ8MbNjSYQ
s3k2ZlkGuV7kTThG4W4aiAXFI52+MHION3Pid/uZALFjosY0SBhBbXpr+mq5RkrbqUTpR2G76Zyc
S1kkSmCDKZL0g5mFZ5cMqj/QSMe5qXeNcGYQr+ZdKbJhJ9w4O2dd+EOm9bmJI/8UcrhgTm8VD/EC
5XrW0sPhjvqsyMb83GfIYHqcUueh1tGezjvKtjjMtwuwVfILQrK8iP47OtI4GxNPuZVBAhmdpcRM
jOjSXq1mmWi/Ikpm2I0qycmsDrdfOQbmorPLZrAgfrmcZKbCi3BTAHDezr1+J5k9vSoMw7phQX4p
+wa0L/iDg9mbFFxYeM7ubNO9IxSNv8S+nvdNgMmzvKy55wwP+uKM946+KKKj1p2YEnq0orX9mMem
5LnGDIdljvxUBo7WqSASOAjbdNo3mf/M8IuF3FCXckUFFzbmNGfmhrcR4sjaiS1K5YnO2WKwjDKW
R9FsLEz9yq9Go3ruMiQSdyq9S4mn4cbz5i+eioujYJF2Q/AcLfQT48WI4ytnbrtj0ll4BQqHRuZk
VYeQFMVFAZaGSrfsW1us+NQQj5gJBCyf6yfbot9cNIY++l2/9/w4fkLNmb/50VXi9ZCCa6U9ftM4
glGbddArangYNz0TwPCerX7cz3ZzKTX/cFcjQmY04Ed8JXKsUMRgzR0qvtLyyUEpuekjeBFt0xwr
l4pN6IEq299rxd8zZXHA0jXvMfU/5ykskR5Hyilq9HBhDL3mJIqFCSUreyOFhtsma3LYeXJTBkBu
vHOXFEZrvFB9+/ljGRk7Q9RtEBYh/bEO50zY02hHYbiTUX1Go9gFeAII0DXJqG2gMuwNY4gPgFpJ
orW5eFb+k2lCwof5e05n8N+46Z3jUnawHtM1nkiWt3Net8cVLnKMC8R0UONCSm1gevmQ3BULmI/c
pWIGBxCV8ymdMkXCHConQJIfU4wwFr8aiismgAHjdUnJSENUA3s5Zl3/2tbS2FqF9dbwEfHtZSrQ
LBKXmXftJt80R1k6Fg7IGVOefLgoDbMhSu1XsN5wRIs3xnBw3s3qqHNNkwf0jijVR9UXb4ZrjvwI
B2XEW08ZqkeSwPLreDoCseCbVy/W5H21a6sNaAfHu5Hg1w3QVehqLc1xg6qEA3i7nCySzBB3JyOO
IAsMZbH054rV7DDmDeLPsn3FuFGDeBzrvRd6jPcHusfoVCXvy+JgZ1QKbWc1nxIhu407c0z1G/2g
8hh3L67oSDF8HzqGRtHwIBjkbRA/FxtYhl8dnV45o3e3xM0cZCUeplLH5s5Iy4Nnyd2CmTyzffvo
yr4/KgJptpma6SBRsdHhl8e4Wk1j7ow2UKjxNVLqEtbCVrTmjipbgKL2mYFOZArivXPp3/BFhZjz
tmnRXeT9s+dnWYAUX0Mthlw9+QtjRFld5CGzHmakhN40aOTmqjA2jVlUF7KYfKyBII1NQltidBSc
m2fLcO5GnDlJNZ1l03hoY5lHTkZzO8bdTVHrmygfOPWxbXoN4msP6V6I5/qchE0ESmP6vXd3MeYp
j/6giO9l3aXtTmqmeRXTwNkoJx74CjSy8hlPbx/jAgYonxwbDt9BO0/zvXTCm7xlD0ZiFnde/RUx
Myo1VChXA82fo2GkP9ArAt0i7ueMrgR/p7PQpjD4NDUHLGzK/o8yW2gG5eW3MdacLVLuVdLbxlka
Qp0Lq7PpsqCFh/O3XezVLFIxuC9rUnGTyiwOFbF828RZ4H4xpt/BeKDkT/rpBjuAH0ArB9LuOtkV
dft6BLUe+J13njfs5wy7l7ss4NtrrEihAcComNJ6S7Lwo1uHVzj2d2HlfAub7kCk/H3BEfwI8ene
0bB3OHjdt3FvXZj5zJgouvPweW5kUZwxS+wjJ3o2lfgQJEvuZY5rsV2qFrXsqLGTkw5n4abg3EY8
RhfNQdW9KGSf+9hMHyZFYOSiitvGm79iP//uxFW5DUHFI5JYZyr1miQq2UOd7tCsip1puYbZchlJ
dKiiPDe2fvcKtoAFevgBP8S4i8mqpoeBtzYDU74vSlYBk9Puxl8k8jqjPNimcdvFEMRmE/mTl+JX
RPNS17ee7UybFMLfdkGwso4yf4yNVW4jm1kd09D3OQ8vFAPEjdUCX/PI3Vi1iSx1U7gcCCtzA9LV
5mMCim4/jNE7kK29jtGtmXZzblvrUKdI20d7NO+nsHPR6i1k3YnoriNCZw9r4svo5W9K+bc0oKGi
uaBsx2hAzmEQcByRSo702kj7O6Mfn+k26JUz0SI0RgaCRoSXVYVIaeaZ7WfJSC6fy5t+dPD9vcxV
9aMNGzyBCPvImC5ufcWKEJlufmv6Cme5xEQb2zRRFjMK6AZD/5/hS9VJsUeg5e9ZGzg5cJiMyWeN
jPZCJP3VkKOiZZr4fTL75whf2ZSa73ORdWSqeRyCbJN2YOIeW5osuLxok7M7NziP14nb7N0QpPpm
Of7XYeaYOQ0uUmuPSaiLRLCYljrQ0bh6nygYc5c+ZdjMiPFM3AAVe5aXOidih6btItt7D6IM6Igm
2lUWj3ee9g85HZStX5rVbp4RKhs9wgVTNMOW6N/fDRNy24bYzFTePBlavGV2WmzCKbEec6t+5jDm
B/WgkPVmCLQr44GsujcwKd/cclo1jg2aUshPck5GVt84BPSCcnW03A9mnHrF4BUbhOT7VhdATHqA
uigBAlrT8JVleWfwg7Rv8TvXWXEIeZpLhxTqUs304Ph127JM8V3aU4S0eZY7q80cKvBMbK3FiHji
PXD8gCb3TWN82GGF9z9xVvkfzUfXKvlYFQaEsaRLEpv9S2babO0W522OPGbd/LAN8GJ9XCHdK5oc
dw+FeyRI0KVlyimR5Q6wiR0x2108KbdAY7DWpgR4MRlD8TT7DZ1c44ebjiejodsItE4oeRtO2al1
h/fIm+GhLNYz0/kKj0R8M6clev/4OEz9Rd7xyi0S1rHodbOt2NhvsqoKj44n+H9lKlCo8Q67RTzv
Y+H5O5/O1NZJYe44cwnnYlp9lXAVetYbGxrU3KrneGgvOFt95dCsD4m4HKfxEPvtbRLZT1M22zDH
orVPHJ6n1aaU0+9MsB6l59gZX3FRbGTznpj+i1cMb6MdqueixzZFrJ17loI9prJX1XScbm0Wn208
D9khI8Ns08BJDzq3PEoPAnWvnqGMfu17+Qy6MD4ySAq4W95xlbYY1XePwqmOSTq38iww1+SLFgl7
kZqvnBALJhagII0GhxrNqyzA/8yEnCJMEx0FmeRbzZYX+Kh6zh7jKwxPJlK4RjP2D33nqKS+0TTw
3lOsVQE2o7sZybXT5o+etu682nh1LHcNXzbAEoqeiURNq9Rxlo9Y9M1VOBp8D8ObV1Vkno/MW4UX
VkSQhtkuRsTLFzirPWmtcOTQ813QR7+Ycv/CtvzLElnoNnGXL9Vi6I1ZxSv9gT0QgxDejcJovgPz
wGcStsCIlHNju7gFujC7m4aeIYyNmHaIHkkwuS0G+3ZKo1tKugldltg6nl6OZeHc9FRF8F0S2C/o
aNhkFCYCZCtHj1JiA7ISs0EiOftoeTcOycqhhA+n4zQYki5wQuRMOC5ndhafXAts7ptJ6XwrvM6/
j2lDbIdSVzeVaP4AX/9bs9//P8msHgjv//uAeP/eVt//49Tl7+XHT3zW9cf+mBIb6jfTUdKGsup5
DIltB1b2H3Niw/0N0bzCCc+fopj0QLf+OSdW5m+WT0Iy/5MWhSPWxLc/58RK8ke2IDmTXDBLeORD
/jtz4pX6/T941jXWz3ZouvuQYMGW8zbx59/e75My6ph2/1dalbG0iS7k0U46NP2+xCdAmLiHi2Mk
YRw2adKRODtZbxaahIvF54XFRNyfCcsu9xLUg4fn5cFDDQYEr/vwMONdCrJ17ybp/gIh/zNq+o+L
tUzuleKyLRpZP19sm4Rz0/W+tXWhQ93j9ZuvVVh2vwDHWz+T4//4Ndx9V7rkvAHD/URK10T6pRWo
CLihsnsOy1y627pqvUdY7hhHKrtWuGB8Dog167y2h+Y+HttigruSylOfJB08SWkVe9gP3hFrJK23
mObbxvcH+l9Osgw+nTPjezal/bVoiv4aZnJIz8Iml8e00+UuVqYRDNXiPNQeDn4Y9qtmC0IX0p6q
ECyfjIX6pxkTC4j/uCq+V76f9qgZ6/ENWmSV/OKmyL8/KNwYKl2ybF0H8vine9/rfLGdgqNiw1TJ
gZi4L6ngnjp8Z9dqajmEOXYdHTrSs+ES5BNgnsjkHNW1sb7P4aBTUCg7O/U9jADDLMlFUrV5l+D8
4kDnOEUw29avYmrNvz8xxF+7Jtm7+JhI9PgUOmNLWy/8BqKuNd6ZTVhqPGH0wlYJ0UEMarmTKT4h
i6Re1MO5eUNfdN5KX8udrmSI36sW9UXVzvOHSZ6vv4mnRV90DK7TUN8sqjXAkSs3eeyhprFVitqD
K6yXdMNxxl22f1ld/pTY/FXV8fvl/vy2OiCZuf+OJTCzuZ++BGHLzut4ObatFRkPfRnmJ4Ei9huu
27LFbOPEZ2HW4VPiRA7+4GEh4GuJ2j063Yj7HzUuWfWWmJ9FY/XPIcpPtIthpjtGY118P9bddDeN
wzChdeWwDOmEcs1xfcLBtDWlb0RrMezJgezsehMNHeZfxalUDjL7kQ8YiXEOGNAfSPYuQYKUSFPn
fs6Dbprqu0X3PaezeiCq0ZgRl2s3fgTdHr4Olkxhb8bFfY+56n0QXDw+l9REZo9jDPNujGUTIhCO
dDrPs/S6D8Ydxga4bcwnADc4Y2JVPiMO17gl06O+qUgEY7vsZXL3z1/CupZ/WjKJVvQtJfhvXSQ+
Ea0Nyo42JMAPokrUfnfGMjsi38Sli/062U5Rq7KdNkMIXaXydjj8Yb4Og32favT7W8PgO2HTH+12
vE3c1LV3HkKixxXggJkauPNNxEbSUX73MbNgHaVXPk5ADTWG2mKnZT1fDWF1rGEh602LBU1uBCcb
rDN4QHD2X85hl2HCQrLLD2HH2zYzCu44ztjH0LQ+52OF5RgcMatIF8VXZZsv2JkYVj8wjbLo24bA
jyyRMqLuxgg41YSxYLX7GvOl22QbWdsw5LxwRr0OkHRnCfwMWWcWF+S7dVcuKdRqb+Zmfb0YkMb6
UcfnSuuJ12nqKQuXnK5hXPAXtoNKrNvEVDcwvshCwSTL0Ty7w/4n6AXBrWO+Fe1LLEkvai6cbq9W
RFrrrXl9bmJcGJhV0VMQo8FcxXtWTT5d2oWV35sLmp5fvH/rN/v59fPZfxR1ukCn9WljyAmdA0ED
Dw27NdbfuRWXmeWra6zCAt+kpQLcEN3XaonFL0J4P+VRrXuSQ9iTD9IRSSgw9U8LWREtcJI0Tr/O
rCsauvX0BZKby7jMvEAXmJ+QEDYHuuQIPVDa575RB2YyxFeG39g7v+ZRQV1b/iKXyUTK9vmOKCij
Pq8Bn5y8Ff78L+WDnGzS73LOzr4G7xDb7nhIa86zYeIyj8U8vbdqi6z7rM2RVxsZb36UP0UVBy28
aTi1rFEcBgLUAtkX3l4mPR1ePGxxBhkIC9aEVra0vlFDNdumo4Hxz++y87NI7vfbiuNtDflS5DxZ
n4O0oO0WbUYswjY07PRScSadmO2Yc3kMM8kI10LQUQovIeujb3Aq17QIB8mimJnLTDM/moqaIcKE
gbYJUx5wvFn2NeGlVcj4BI1SrWp5yavOGaFtPKS/YFVckNfokErSxE5Waoe48HCmgfTmcUJWY7OC
bKo2khcGmgJjY2ho7r5tI2Cm4kj2nZcCRspYPmyrm1/N3osf8jCVr0WCzRPERDyOW0Mt1r2doUN1
W2c65VztpeiTp0YV/bs759DB504F4e8L+gi+9ld7lfw5b+b3W+vy3CvA/2TZMLj++dFIUYXIWXK2
htO8PIbOEh6XppgCcnkGSJYSmVbJp5vmfjoM3lwc9DA5O0sp76S5yo0AML2jsd5eKkPZh3/+4q1/
8cW7+BIdScKhIxx3fbD/8uCClp+R1wkKg7HIXprG8i4MlPVWZEtkFUrtEbxZB6EquRtIrVvnFl+a
MYOw5MFxMZcEx5BAHdcblDulkuYJCS8AP7qvcOvTPX1z+4lTmxN0Sw99WtXzbR2nxs6HwfwlG6v0
ui/w3jLgLY6t0Ri/WKr+fvttZ82eJVRMrikPn1M/jCQJvaLRfECZmbfIFRAJmaE8mflYBubU+5dt
kbk7WTV0NuyAttnoo6FSTEs35eCg5hrUh2CL+dU7J/+2f3JlPvY01gthejiUfr71tUfYp1CFBNZh
p7e2WzJ5x/axle4IChApfdJCNO29VyXYtaR9ngbt7//5+//bw8k5TJBLhEpX8tqrT3t4kqSY/Mlh
29a1/uYkYCRHf5T7woyWXyyRf3/S+FUm0jOCkIS/nrJ+/rhTt5ZEIpfbLpry27Fw/Wc+GPoZklIO
gGStNzbTONv2pVPfdmbZvVXkdD1LpRiehhPkutFxjAvTwt22gZklv9LCOPr4VuCQ5+tIcZlBAC9F
vhxgbtDnqpAwpAegmwu97Dx9FA3I7m1Wte9lvk5IpUgwDkX+5O1sK735xZ39F7eWBHd/zZhS69tq
/fx5OWsyKisbsdXUHvS0V2yUqUoSD7zlaZhtezdWc3M/TyZ8gRSyKKG29k0FUqagIYn4dmvo+AE/
LarStBjJ0Q1FXH8LW39+SIiFF8B+Hou27Ci067FyNvD72vfGRr7Pxu3syZhFpSkZyuD8HqFyowa2
d42i1Q8H3N5ONuENxpi0D9NY9e8mM7/vVTO7XyK8F6+5zrwLixH9V80+RK1bK7RcYwmwT6K+uYQ6
AZ4UufNJLj3iNZqLEBUa71H1w/RaT7LEK1c9ccIbJejDrjrYMr2xChHunLgzkz+e4//tvPynS4Xz
D52XpFybLn+V5q8/8KcyX/7mEMME4culOFHmGnX2pzRf/Pb7Y0nutGuTJL/q//9subjiNwEanQO/
96ds//+0XBz/N1c6RIopsXYFiEj/t1ouP69/rmDR4yjqgg9yuTr1OYhtAJUQx70Pa7d0nWc6Mc24
RV0G0TDVUkPJnNrlaZ6TfNiKZQDcWiUSSr9YRPWC2McVvyiCPi3Iv1+Qsl1L2ewU7NTWp71QR6aH
lco1AtlgZEQ5q4z7KLKgD9tJw1zIHMCnpr1ne9sQHjm9d8eqXkIRZu+F4Nz7/3A9hLcpQtzW/FW6
PT+vIBxCZ+05sxEIw+m/SqMnJTEZNfYzZFMi3UNyWN7cGlEYuiVDIVs1JnlXNFimgwiopf2LvfTn
1gf3R4k1NssmW05SMXxewUW7ygxRTgdxWcg5aCrIkxtTaToyalDYEvJymqq9yjyPBSOjZGj9MOp/
UbL8fPhYr8J0PMkR37WlZOT8qdTuWrOzvHpVBfdj82KbE2dE3AHemsIzk2Cmex09IK6Pk31eajc7
/uX9+he9h7//elu4bNyCgy/F/u+n4r8UTP1AbeyDbCOvEkUW4jLgy1vba8Gp0Edh1jwuuN0NpyJg
PM4LgpX/+ff/LffOpIvKa03fj+xC/vu0j2p/QQgrXNja3KR3j4Mzg3VvqPB6tb1+xevmAW9JZg6V
1H1I8sPBrR9Hug508y2/+8LUz/5VEO/f3h2uyjElDUkaMlydxyL01zrSQcAfap+UbyDK5msmKvB5
uu6VxXBHIOzAINB8neqY9IRGr8/HYOb5VSd9tq/JHdpfhbiarCb8yv85pZJJwNO6PrCr6YdvzP20
AS8tLp2+q72gLQ1OYYloAVv7DmSRy0Fob7xjHYhkoD0rupvEXDwU84Tmf1JryxMQefTV0sUSbXJe
C05tNaYdpKoZXadpSbq3eMafyMi+MeQDq5Pd70YgkbBOqXMi1BoMhrxujiApkCKUHHTnxQjhcxfT
EdrhGIwROQLwppRvfJl0kf0Qo2QuTihI0Z1iFl8KGmIPqqCjVugDDo2ERG0SVXP+MchufFFFBB87
9clrwHBZ9eMVBkGFmQGRKOM89ndjE+uFnHLs6HV91JnOx1V91IAvJSoEgEZjaTMoEhyzhd963tbO
gdiiMe8Rd5bWCjMwyR4DwNn3IZJZJ/xImdDdLa7dg9nISa/aiGqojReIai4ZDJwJfoh8CFUA0UZG
TPw8Lr23VY/WbYwA9tdh9TAgymrgFAoUzalvdn1Q0MWdeGirEenD7FeMe5axKw/FkBYg+3tzRY/k
iVxgGi3AlbASMCcGz9n2wTK0bnL0k0m8TyRa+YcGBQcTYRYPRsnZOGTQ32w06jpWOI9HcvTmDfk6
3u2Eosg5ENBJHAL9NLyPmKvMIYjp/RAaj/eKPlLoZ0ygFmk/QhVNoFVbcT9By2PKzfwphPjMwWlo
gJ+YyW1YyrJAnj7Z3x0hgMrqpd8iCVAbyNzFt2Uy7bPV0B7/EMiYy1Alxu0ywg+uPV+NAV79HouX
XU/ErU1Ed5yiovRNvpCorW/zYiZOJQ0XEIV23aOcmFOof5uJjC5Ky86xgAO3PDDV2OvTMNRYbaOE
7BX+cTQRCmwEmrvOQLTMLDtEbQ9sfb4PzcmaNlTZUYcAcTKZqNswX/pSXQ8eI4/FSL8sZscM3M2I
ABp9KJtDOyhxHxtdA8GpohZ8j8i2e836lYLhiOg7GqMyaCMrEcHcTDeThz0skNSUHQouCKaMRa0R
IFSE9lBVfrb1o+JI5xI/9tA91j5i4U2auzQP7BKwQ1g/MgrFOrJpGgJH4wXKw9bLrb1mIGOd4rka
S5zcLoLENlz3odQ6wFdh77HrwmUGmdXnqM+NK5ZLD0NRXBwMZ3zKY6BwnZfXp9pJIImDS+d4aJll
dK1pb23w9dz7didfCpEi03IMe8oOlLZMpuvcPPIaHIQ28U6UeDJ8cHP5IJ4jGV/NbrG8s8oVdxT/
3btICHPemGVR3Hc6haGV57ZxP062NR8c4LV70RuvdS5mhiRgMOdCL2dj1ajyN65WJ19Pw6Rw15pI
MCGwNiLLWRfKZNlhnkbbADeAfyln2tHojqF3TVIUOvEkOrnN/Br6vVHt6dSIEM96fIWS+wt8QdhB
pt53eG82fl4cGzy5OIT7Y2F3xzCuL0YMWGN4asLVNgLy9GgjZ2uhiZoGC/zU3dLb9S4SGJQFIlpB
PsdqEumFqQOdkHl3BUUp61BepslTPUjMdJ3bTjvm48UD4OegWYUqBhBicB7FSESPL+ROZd2dnYGo
iTilX1Y00t4gS1nvbmSqJ7QCtHAadesP9snP3VNCtACrw6WAONVH9mOWZeWOYdD80qxpb9G6VsS5
fGdnOsQpK54gQwIZcrKPQqbFUYyBooB0V6NkXOCDd0bxDV0y3pi4fjXjdLn2QVrpnWhtm49ri804
PY0AmTf1xGhw64luuHX9ATJL6EUHw68DmE1rWF1y1nUYHmeCMc5VCGQSutcmlTPMBRLSNNFF0HOs
dDfLqjIvu8p3wpdCjc6tn0cNRLzBnM2LxaN5fyfG6qUCwvNA+E+7PMq6drFileU3SxvvZThFNw10
MmZRpplc9V6mhw+S6iXMQWn5ZJuRwW2+5pal3SAyK/ZAb6wzibHJNO7rOq7zLWxJW+0TGpH5Flub
aW3tGWnyATJ79p37PFxKHoJ6l40rZQT4y7hH4o8QqgIU80KmXlMcXG442C9N8tAySsBZU7awAY7x
U6T8+GKs6mII6sSg2SmV7g84RaAAOiCxuiBlOnWkzS+OsUwEMEJVFD+KcFAAyoVFcmOt+gY5xly/
i1KnOz6z9vZREjm7tPDqfQ2KMzyrqEYgV6vEu2+8sbyHnj8x+Z/jBHpiXICRx874Qw1uyXK8xPOT
QasKVUA8wuZTPH63cZ9Mam/lNYzEoh3ra9nGHJLR9VPXrOm0iGixCtgY6KLzmIrlVHvL8Ar1Qmqo
ZaKHmODq9CIZQmgRUdcDaRk8iJnbJeq6CzoXTvQ+zRE+vt5hHNiWzgLYS2ATHPwsPhEq5GVB5/f4
Lz2Gg/1RC/BCIB2qJtsaHdYgivyiYXfmwFFX15VFuOVCuJW5nRicqM3YU+EFTu/ggycaM7/uaGyG
yMpAIML+aD/SFpAp7JHhheBHLCh9Zt21Nr2JeEFHYaeyIYdSmoZoeClyeWATBPWGxDOcOfBY5A2m
TMETYwryMCtQ2yJyRGiXtSDa0MuI6FAbOiPETqXf09RcCKpqhkBYCzHbxoBUb+4dtkB9XLSixlqt
aHaxB5vhENmObM403I1j2ScW75knP0k3ooNFhkOZjLh1Uybe9+CPi0t6as3EqZZxf5kjlZfb1Ejq
0QVQAgngjvlXDfFo3Z+IWfSDEaX9fsItdl059aXZvOWDWR4Q7hRPPTEgF7Fp7OzMBuOTGOGuUuNF
ane0mPEBGLn7WKLz8wea1xOeZ13IvakU5rXqJpdFTbrqeLk2bbVfZshmlnu1YriSeBSnOp+sAJW7
eZ8tESImUmDMJX1XVgphyVDKyAHO4rwzrVS8MJhcVuPxJIpTXtsRaOQOuNfodCLG9JS6pFOZWcrC
g3LIBd+aDn5Hhaq9OEvQque6qu5jWtL6VpSi8D98p8zAkITwi/wfkoJN3OD8EuOLDI0o3qX5EuLx
jHXjWHug2YtHfhhKmR0YcdXurNkz8HX1EWnXyOnl3LyKiJJmLStjwkyMzhiH6RrgX6MPPYEbvBr4
MtPvS1lW0FuHcO7v21mnWLxyd7VpJ0y4Njgu421mxPl9aLuvbG90pHgKnv00jl4IZQA63av8Eq2y
2A+N2d3gcUsf686lqg57LBEqmSDyhNl+roFONblqbjo94ZbX2J8Lv/na9GbxMdW4J7tacXq3vfKk
Rte/Q4wEP7Cv7Q0U/JEBrl7BSwiIyQ/kuY9xbKVVh1fTt4fv80A+e5/SDDZse0DV4Ez9i40ol0LB
qx588qGxbZjXSWoTy0CHYjOXjsP7GXVHbZo62kjtRg9CT+ZzbSf+cYj1uJsc4kU4M+YXIyGgN3lM
OFChQQ5Dqk4e0LDJgy4B1yxCXBKxLm5YoZ07h6oiELGTvQK+a26GQZVAtIsQ90htTndQPYnV9tvn
HufqllJz3HWoyI6CSw5kBwrZLQn5Scu2CwbTMW9aPZKWWlrHOouSA0uU8aV19TXLAehA4kURUCUc
SvC/ZJx6GJDHL6yuOJ+aFeBDSodnIxml9O2/DhM+mY4mSeqW8Mnn2kP16zfQN5il1HP2Xpf1U52m
WJqhpMATWJk7a4BMRFRf6pXR3li/EIWN7pDaiw2XUyUvISw5abDWTz6CQsCR95bS7m42nUf2o3jv
mmZ0V0/1jLfAzbalZXfvuQD2HeoYdL1osg8vs8szCmOOvQNG5XgJweqn6KonXZ/txisv8rw3Av4h
lGKd134nR4RgKkTFT21CDtrgD7cZiPhrr4vV+1RqoIBQEkAMWDniw+jHkJo7cO4sb95yYU2+F0yk
EF/E3UB4M2nNCUw0uqkxyUegmJMhvcqj0qR/2tkPhSdDDo8zxlKOYsBZBz1vssHzLmJOyZc2MU3A
ZqL5SqTDSrUcLpZl1HtEvDCsCaNNXIUuyVou8zT7KlPiF9Eq6kQUj205PLZeU936XtU/xhPSZo0k
7lxK6920dTBMSX5lxcnNWNfTviV7/ZK1kAjfBRvGjKLo0C3GabbEM+dFOHYtXxBzXtJQSbpF2sqU
4PX3wNjZt55iiKmOSYJX6CcvEHCOPsF7QWg71WUj7S8NKYtbL22jqxJ4WkCqPJVX3b3w/vTYC4S1
KULKL9HOTYDFZNhgUnG4Le5HaQOLaK36pZnGgNCJrd+Y2Ne0jak54m7iH0EXbcQAcvr8LuqwXaD3
nQOrti/gNjyi5+o2/mzne78W4a2SlMFK438nSvPBzMNnpAXFEdFCtAHuCIqYbjrRwnDavGEmTHs0
iFvuKVZ8cgZ3Y7s60UV15RS9QO9qR3vGKoy52h8Wn77S7psy5EfmF4/DgLOzh0uF4dAIojGVNNlr
pAMjAVTmOI9vMQavHcKuj3qpt6UfXk+IP0++t6BiIIl6m00Yr0xBwVqel3kIvGa5C7GFWiU5hrlz
SrzmwnEGCHxRa3HwtIb6IksJV/Z1diTJGhhB05HxOxjAzYFylLe+9gCfJaV6aiuEU2Vu/jdz59Hk
Nrpm6f8y68EN+A9YTC8IQ5dMpncbRBolvPf49f1AXd0tpaqlqVlN3IiKW5VSkgRhXnPOc5rtENRH
AqZqr+VZavgl+cHMA8ImI+g22zb6SkYNcS1LARRvUBnB52yRDJVpbLDBJe7LeqjAB+KXIsXLPlrx
cs3crthniDM7pTOcrofZhqjM6TuUxEo6c1Gs3FcwpV2MyHmSs5M8QyLuJ4IAu+ua4cHGsuKGFDNW
OHEaaQdtdcIU0OL2ai3ftPa0QEZfXpbSfBgDUtMFAPZoOJsy/o4Ai/KmUbqd1tSkdYIxOivgZo1W
+VSX+SqtZq8lDCGBXKKOS7+d1nDWqd3TVFywt6LQkAmWRRvotEN9SE3oQgjBrrPmoQkz8NS7rAZP
UE6nqG68sUv8Sv+mzdIrGFN6vpbaWjqt5Numys9GjDx6yjfA1j2B4yRpFc/uVcjqLPnKEWdrgY59
mLqPJbKec9Te6M1oIWlwB4PAPO0IqPI0VMyQuFFJN7VM3QNYZhnCyzC2w+jDXgYtIEwpNaQ7hidp
4VTYdgvULhYKFSXJMfXEfWol+OkmY76oLKPV93i3NXXHmDaedhyYrtqGUtClDFSYdRY+cR0JBpqp
yW3zrq5mE40LMOcWHFrLigtXwDJX9qkGMt6dWNahTN6U1UgugSqWGXzOrIOffDKI1K0eRV2VYFfG
qlGfgmAS+b0cpgFPRZjgnLHDqILR6tnAdjslMPPL0LawJCCribo9K2GLl8OgVVQ0ETCxv5FJuLc7
0b/oYQ25um4fdKP/4Cxw1hp6Wsb7IV4DgLQgd4mR1V7xcHIMjHzM9wxlFGpHKgp3MpPptZrFQZbH
asuQBEAzUStebnQBuGXmE5jlQCa0CVzwFv6ik6Ou7oDB+HOA+EhAbd5kQLCCOrNPCN7HM1e2uksn
MztXzD03gyl5ciQXr5kSFnfsksmIqlczEwOxkHgw6R5Kr/6iUvok8tsSRzi8F6Q8o6Z7YT1F8Fxr
Ljsr7l4g/t0kVa9nDs+8F6VqD02LPt9SzGu9MI17a4xtRxXJHsurK6FM72IdWnGavFYjmY45Aip/
Bv+zsVMk+4tWg7Poqk+bBDHyW4obDaMddlS9Ve8aDO59YS9+UcLDm60UkD+SQTyKWse0Kwa/iXcj
0fvwEGYp0nTAfVhgelpVE4JtLTFuVq2cfTk8fQI9O3HIOqAqigDhq4XvEicZqwVa5gSa9CItUJ0b
rO+mTCtM+Il9TNg6yn26n42efa8ODVdRnqFQEHMRxg3kS0R3x9hscpd03CuQs9WeX8gWCPgAur0W
/p0EaEZXrCtUAPGtWaDDm6T8MeypdbQZ2SNwFyyGmeQPRXe1ojgu8YPXFwQfO0NS7Lit21ch7ETu
qcwusNdK/aHM2sW1aRIZRkr1PjSbFRqVBn5UILmrAzV+qpdG3qlWd6c3HZ7WaOr3C+5k6OzajlZ3
2ioVk1tFyI3LjEdcCTSYoFo7rLKZbTeXM26418iC0dGQCU+OHKVpwvLaQx4GRZzQZWWbrk5p0q2I
Fk2hrdVz/JgM+eAOIAWIbhW95uHkZWVOuJpu0C3Xc7tfhHGTaYlJ42aQPZ6r4k6jOik44LTwnV7c
k+4e7bi0uCcvw42E+9JpYzPGmGXpO7mzXFUqmfFm/XysKLnARkqSo2RFtUmjcjyVQQvHxFhluNGz
FuYEIgdjuWPgiUqOrmMTMMY9G7hFDmYylNt23dBD3Jk2jbHUlxAz6m0KgReEaYoxYMx08tnUcLpv
ZnHb2Qr2DbBjVDxL9hq36nVnN37OitBtk1EfHHnMrR3o6X6nTvqLQcsJ1AobiolQKLOz5LFFZevV
A/nPRTUepERi+Cn0XZZW6YUk59KzEmDewor3nInorIWaNxT9OWIc5/SVAdzP1I9tT+dCXV5uKzW/
NUZVu6xyYsp7wVFT9GLedAV1/UwgFaZ8pcBaKQXuNGfPK8jpMPT4S6EsEMdkMMIhOQK5k0pgAu1M
YnKlJyA3d4bdXi5y8a1Wu8kXPGkZ9NfkuXJ2xGn+ZiV6hP+d+w+t+IWpGzr/RqRnZtGMMBtKj+uA
nnQm89VY84RpMo6gpS/nMtkRd155RFkBSk9tLWVAYssXS9r4C4sQxpOEyVvFKbeWxh/0kWzkvFDo
h2hp58V+rOfmPDb2g1aNZEsSnREfgyKNwfot4bbGirOZWMBsi0R/5ZFT3wf28DhPrGktWSqI+x2v
bGozJpRzFu7gxbSEaWNOJPxRc4hmfR+KmdC8Psje5CaCa4+QyjXBa3vNbCMQrcp1FRMgPpJrfwmQ
c+gIqXcmA9VTDsrYa00eynNmHrUq17dZMew7M8GmSnDGZhjnaDeMne0F1Xivq/Uz0KM7tUSuJImI
Th+BOdwGMkkLbcsFSwHUKiNipxGKsSl2qL+NJzw0yVVXlp1bjdm27pcXDLM22J6U8F0DWgkkqklX
cl8C4nzS8X8zIkf1ZlTRllmafFmjrt9MTDHcxizFE3wQyWctLhxTgTVXaQJWRSW25iLZDza9FT7+
bsILrctX5E0emSmcJ2khsaIboIYNcuPbVsjBy2ziKKRnUnAyb8x75hxB8NDn7QiLN5DD+3Iwzi2j
Jczn8bhVtKC+t5oG22o0sSs0QuTQKVecX8PD3KYDt2bDStDpSjNfQ4Cjvoy07roD04jqfvjWDEIh
EyJGZqzB6qwr6qNkDZQnDhY8Vqt+prWZuCpRgxtBcLFoNNTlXSEf84ZIDKs+DNJw1QfBRVWOpHOQ
DXSJKOBbHa4GI3KU1AhGS94QzEOgWVB1+3xMxW2bdZ+aEq9+colmpdddyFArndwyKBbiEaj+tLxI
TAE3xRL20PyxGwWGMW3Kbo5OajjgVkQyehhNo9jjdRKXY4D1rY5R3sCs73obqp2AfklkIsUlmyOF
hVTI7Iwd1LStCoCj6JpSDP0zlruOozCimEPj3rWzK9Dr8GhKKhL+VO1eCjvtijJYf9D7lsuQwcWB
Gnl0NaqaY5NIDYkWhmR7xkDXzoqnPqpTw42AP00JsmbGcVsA9JndJ4hW4aNSwFrcKStrvFEmOAvf
I0GXkhSUCTCBB49f7TwC++wdo6IDnUnqL9PAEJMvFKyZnG4hXAebfsLvuRks81KtaJVGkE7tJGO5
As3idlIDPyCjWrIbOT1mfSf2RsODUaYoweGcHKakzHaKzjSOocxtIAhCGJqhhsuK71SfCMBglUp2
l2WJo5jbewthtaOQPrgZyB13SOEpmeMx7lOk8pLgGdmlImOAhh7szGUT3miJhmBJFkRCj9phlNKt
nLbhlaljUBsrOhqdc8URgxaRtiYBSMS8dZgYpVKLGaTe9XDbJf26qGRKGQpPh0LhAOfYKTtI3Mp8
VsTE5gI55WQQs1DTSk9D/MH+03DiLDqC7WI6NxaYbREh5ltDs99Fp65pucQfhDx7xZyuoDN72YWh
3ZG1YiVQuaWRU4AA2g3Mo+Y1CwFqDJp5Kq3qFJqluaPBKe/BA0+0ztk7OcWDt6xJuWM8pidg8DdA
2Asc+9l1EZIsFNNP+9EkqfumCV0i3UKX2f7TUDSrtS2c9+Q51eDvq+aytPHt4k0sN5mERIQsOnHi
Rsa1I8XkMSQ6S0VB3l+fotCXtHBVA0z9pUWXdCmScIe9Vd8PpMDvK526UNesz0CF5TZgit6kpGhQ
bQ/A97Ju3EZY8fZLQM4D5l7lnTT3MXLDBDBZjpq1HOT0XOokZsGabu/UnootGkj3MLjHj4NVnZUk
YaDVsatMYE06TO0KR7InSsCeu1tvrOkvtgxDL13xY7ogZY+70EZZr8R+EcUWzJO2iwepBuraagpM
w1yBO1v2F8MC7tAXZt6ylS5joB6Djr0yD0YCnW0zWzOwWmP8VjLI4e6gxhPJ77THK2anv0U2g/kx
CRQcLSrSDoIN5FmXPPig9hVpV1Cd8qRjq8UIbbjtRB7fJoSMZ9SN64TTaMycgYiUmXdJgJOY5JW+
lRxgYKHsKPjJi8sAKSVsvIHd2fo0L5+WuonfZUmyX5Dy1I+AdFa2Z4lG08ng6gpUiwXlFBMHm5ZW
1h6o2qendkZ5s+mVfuVOQC5tKSnkYCB+t6CfFkYvQI6Sb5Z9tMwrxnPKrPijpq8gcGmsV9qnBSEd
w05asCVONMrvmGR4hSERQPSNJgfFNaCybqBhUoH7zkks+3VhYKJM2xj6b4TKCdx7M5AoLxkIvOeZ
dN08YAOMEmaMGe4Wc/MwLSbXCtaEKDxmCcH1TH6rCBNqNCpnTNPTi503+DuIMazAo9TDnCDHlRQN
lCQz9qM5zemzRllZ7nIoEG9FZuY4aJawfOyHAXBjy/D4o0p7+T0sB2WNezJ1m4vETMCnF0ReNXND
oz+3y4fO4ovzJc3rb4USa9cszrKXTIo4K4XISsVP2yFP9lqz9LNTpyt5gHqveg+hPhJ2GzYWY5q4
UVfOuJWWThCmqxRMLqeYPVeafA7SKLKDWXeD7IdLZ+1kGgS9VS4rI7+1ylnfEtKbA25q11trlXZX
dkLh6i4MEF8VFWEFq/gexTFfi0HEUsgw2AOt0k1HQmUmhOHo3p/iKIkghFetZO0j1njkyfLMuR+j
0QZCwEOfgjEKUPQopGTCwTTEwPao6jlfOKb1rVHrZEEV5AwpEETJGtgTzz5ABkG3/YoUu6oc5p4g
1OiKYUu3TCQmrzMLaKB5g7bC1dNJvZdhb0WOArO+2pCnOxZw7tfSTTQrwqJW8gCGWj7B+iPx1mmE
rbwgUbASNwA9DnvPztE0hMlIaGy20mXiAso1fFed0URYW/gA+c5aZ1YV46aIwdG5YWyWGPkys4HU
ME11coOkLOXNymZzCYNbt/aSyphXgz45QRUgN8SVcg0Ipoad/LvPx7yxVZ3LS87G9tKajUYCEKkk
z+nYDI+RYCkuDwawAxIMEu7QRK5RqUHYTzeVHkU9i1K9O+hyqKSeDD2W0r6nqXcXEUUZDBjDfqjq
WnkuYnoYHMllHfpLnZaf2Mm0dPUcL88GtuSI6z/XrnNL477DHwZLBDvjrsnZBGLZEZlFE6Bk7Zpz
up6xDORUuIRx/DgthdJBs+nq1E84I+4ACg9kIEgNaq/RgPykR3UJnkbUxKGroRD2BTvvmEUMcsLl
lFRAvJDCxAgrjLZRbgs6psvU1tUATfF3CINc2pKXFKX1oXRazbIz7EmzqboE4Kwx9t93l1LcIoSJ
Wt1ZgN7th6pnklIxN2e7Dlmr5OlhKG9Nn4yjV5QaiCuGtSrpUWnSw1oNcWbTDpJagEKxRYqsyCVQ
EyvgfMdj1Y/vsTW0qlc1dkOizJQrxGeBo8tQzaQjk2EFrZ1rtwoKCyrKoOYcUEjgycjqI5l7TOw1
86pQ7xiaSKDUClM7lxwWm3kUkb2Q8hXwIO00sHwCAF+vecCt/lHQRRxgFZHe1C+xseENYtHpqkw5
pHRXglypkU0Tv438nDzIsmAzaq2pOQoBng/AHRWZrtnOiOGsxcymUxEEUjRBH7sTFqNlq4uqv8Gu
kry1tZgea0YWLa5XCxJSaMJgJgKIIpX9YkawzQKo8BXuA6TzEUqTZ8plhoqrqySDu1BKdJAWgvcl
rNswLS64xHyOQkoyH5eFzEXQ2Pwdq2dfSRCt8sQAV2bRQjduekmkmPGG7pzdCkticioL0c88c3vu
5MiHahOtOayulzRnC7whb36FDXMVMjfgZn2O2hWsoSlWczcTGJpCxsx5BVPpWdURLMVfiQflWgol
4qmDIiD5VIq6MvHsutRJEcF/ouyBoTFrBydH9csAjCwUJjuNxJZQZbpvqJEuaGexx7BCT214DHmf
vyi1HZoUmLUEDccO6TY1cPUxFipoqs6SE3u0YffJOCLjW2/dyuq4EQaZnb5ZvRWw5E2GeYNEaAZI
gBzHOOAoZQKeqQWbfxuOXwPoZ55Tz6xEYuxSyQyvzQSSpotfrI8JIuYz7Sa+z9uESNbAtRKFmWBS
F5iZ/3cdErjQzkAKFeA7D4SHo3PrhD5FhOMUsCxJuR+eZSsvIx97SqBz5BTtfcQbJTZC0SS+fFWn
0zCHVqv+YO34BXzOoVCEsISK0pqdnv1FkjkW1RyUrMC9uVDxRuaSXZSI9nSTgpRgHTYqkkId0WGj
WJU5a7shC9HRdIvo/vei1a/KYd4K7wK1t67iPcbM/0UdmlJ9sFFuvACNBPE9WpeCp8lrQdZ5Ua8C
w2YhIagwms5glVqmPOTUUPtLUf2PXAK/ZfP/CPX/t/+R5LC+3ntZzQ1SwQ72/1+v7752rz/9C8VH
3M3X/bdmvvnGmKj7T0DB+if/b3/4F3T/bq6+/Z//9V72Rbf+tpD04R9F/za+rv/ZJbCN32g+utfm
61/5i81g/IuyAS+vWKXNOHRWZfdfbAZ+hNUVfb5hapxJqGr/yymgmf/CjIl/CdyRhgRglUL/BWdY
f8TGguGtghjY5sb8j5wCsrKKuv9by7uKd3WN38g7NA1cMvIXaX5AVmFiVOWnomyiPbKbu/xGeVpJ
AgyUCcp1Te8jPeQHcNcXyo7I0HLLTGMnjvZx/mZcDB/dHk/RZXGX7aVz9pF80CbtsrsFYt77+IC4
tH5tPdkp9hSCnr0jwnTPtMqzj8t++IiY+pMj6YSHzK2v64P5Gl3pn/GObeCF+mrTbNEbwxx6aO66
i/Yg+VAPzp2b+YWLAXWfPqjX1cXowVneaz7pH47qZVezV1+z9C9Z793lXrzTQwfc6Lm8Hu9HXOfs
Hq6XC2s7XfQPpHPcSGftXT3oDoX8trswt+ml4dfbwO12lCYH4UeO+ZlclQfe5aV2FLvgIb9BcGe/
W5/IA8kjAHoS7nqT0KVNbW6y1rUO9QFGEKOc5mz7xk6+D6dzfajsq7f+FB/IaTyEl9HVfLDP8wOH
8ILP8Kl6LIn2VG8H05E941icuY9tKj+7JQxmj8fHodZx7nJHeLlXXcgH7SJymdP60aV1FxwKP/UY
z7rgCbfjtyLwG3Iqn4xdeVB828dLv+tPwXVDiol0DF7ELt3qtyC4p2s4OtwYAj/eSK1TQQ4kJQVw
An8+OqGWC98y5bjuuY/GvndMp/CnI3VyRSDI6FBoPHe3yFE1oo+wqj4tF/kuvq6OjJ7zTbKvd4Zr
Ogmfi2xeDkuyj/Zkq+3KbXhUD8Vd+yJd5ifrild4RHQUbGQv2mNPtTjsTFe2pitutB0dWfJBSI30
mB6H87i1Pmcy3zao426A4j1qx+62OVsmqKjtMtBE7GzeKPe6nXwZ+4pHINEW55/fv1qH+dAVDr2r
lx+Vs3TL+QlALirOcb4jimFTnvj7buwgT/XNY4ZB1CehON5mbvXcbpRNfY2fvgaouNEuOWjMQEx3
2kUr4M1V7qZ1ceFLuQ+JtboY/NHp6ZbfDBc95pZRUOKEp6vc2ehOeZP4GPF9scs+/O4uJADtgWB3
bPijxWF6wX1NxK8XOAg2PICDPLd5F/VLfiID1O/O6z4536T8io+E00h2pv20rmfOJlOJtLhY3fSb
pvcV86kXlLPdJxpyyHuf4Nfohkw2xNpu0k7d5uq99YVDAmOxY3zmknLBEl67H67nW+Me7alFZnR+
5L8Z6Sab4aI77Tsq7s10zzZfcXYNgdU4NUiH5VTMSGtyi6HfTDiaDXz9m9E+0O91805+n/TWgd/o
yV6wZe0wv9aH5REKXmIfQq920Zglh+C9vOuvVmEpOPGBT3Go94WXitfsEJ+Nu/oTjdOO9UVwKbgt
ATE7FBf6ljU5SP37mkm825772wreo0Pb256R7QNf3ywn40H3EXY4mYtmiZVw4dOjFjyQEzaOK95E
d4mXRWYDZXsf0oAwsU1P5nKnV8Idttodm/NzvTHvZZUA4c1QXkMBFrT0iDcs9gyn8kr/sNSN6RGq
R8DZoSbgeNqL7MRy5Vbam1tb9VEy1dvpExKdI9feY1k6jCGoOq8lj2t6zwjHYGiqvXJ85ae2cVX9
kRyhwMm/Vc2jBGrSTbeIfjZUqsuOKAjVOmmZV7yxBI/NnbAJn0fXcWQ33j7Dstjk3nhTOwwvFNeM
jpqCodOjwOOE6Dh8INeUR3AHmDZfSFZREEeMCA/fKc99zddu+2WXR1cTmNThoHrpA0FdyrN+FOqp
uK/zff7YP8YLkE7WEbsKQkmzYbx/akDivghzC9OvfUgpzcwHoIZkqpHPBiY02sgd8ievhYtauMtT
b7vGsi1Nh92k/cqxnm/p7qzdeDveigfOKafg5L7sbmTi94hiNjeMHq9T91bsFcPB/s8U0vLn8SOy
LkA1hpI7PraP8rUMTNWXVQ9yF8vWLbnIOw0m8710Zd20uw+mGis20F1FbCdJfxWkKPVO/4T6i6Ff
6xvBeFLCm8LXzvAumBYUL6K/73N0YbXYqiYB9gOL2PfEmbeMX0GO7WM3czo3vhm92TOD2cGA77Li
j+74PU+ZE11HwtiUo8/FoYDoPDReX51QzJlvgJ83eA+8gVCWaM9tg9Rf7N6PWhxvtG0NSEapPWwb
jDSs05jrREsB1GWu7koPGdizZ/Kk2BOr+Sl+kosn5dx0L0q4F53Thxftp8Zgpa7ejebePhvpsT/k
9oUub93aw7dzNnoXlOv94Hnje956ZsJo0EGmQITgY7h8DCclAzReqS5DrcirTnCuubc7nPaT4L6a
8oPr3u8SRldDahLFJl/xwIKj+96iqLeKBz3Wca3ljxJhGKeid9PbAI9NtSFQudhCOUsORLO4lVO/
WTcW01MORXdCkdsWG/WNf3Sn7DBfBGfDyd36DV3SnpfiS60c08suLOghDXf6ak8SyF5/ifb9W1Vv
xmP/pl2hqj8awGMHxgUbcqkvrNqtn0bjStmZbu+qPp91hODpoxrk/0T6RoZ5ANpxzfz2i4glrQO8
Ju43YgSr54l0W8PJiw/BAjdp1xmPo+qEH/0+gKa6gJ3wCno01YVEid7ugKyU9Xy6GU56joJ80+9i
99XaRQAPMfJZUIlBDl/J5GmQwtW5HzJk2L8YBP+oKr+Dgl7m3yvp/6qsf87Y+rftt/LyNf/Wfv1D
/x9W4+K31bjXdmURv/5Yi69/4T9qcdX6l6rQsGFzXK107AD/sxRXlX8JoRM0wI9tvHY6Rfpfnl2M
uSDSGHRaQrFw4q0Uh78qcUP8y4DQwI9UeCn44cQ/qsR/rsMxXwpVg/lCHqJqIq5Y244fbX6LWqld
EycKhBpZPYqlfWIx127hahsXHXlQh1jJi6MNp2QLwUBstQZMKBOAjGV2xFzLJW27PxRFmPyhw1y9
sP/dIHx/Y5a+dpeGrWC6t768MREkUoJ8AEE6wRNHpIR5uFHbkTfKzpq8I4ZJP3RQV//xq39kUP16
JNaeRzHpmOiChP6lpdXlESAczgoXsi4G5cZi9KxJ3cPvX+VXD6MBMUSmY6aPF7TPX453DTEqthrL
JR5B2wKgRbyf1TFPSElT7xPY0I9BhmbQkKv+9vcvraz+yB8PqSbDzUBLgCSPvhDH78+vHYBgGgjS
DD1tMdOXMC+zQ7sONXTdYDHUZBr+vM4c/TVfhLrcYtK2RL26zXXZvMxEa547rbCe//Cu1lf9+q5s
hjSMm2TF1L/yPASyeAJp0DsFkwbykq9mVyslpvFCQopRgUq6SabxHNd9e2SizdNtVhAMmIP8mCKG
dw3Fvpb6PIjcRhN584ez4hd37nrQbPyBGjwVTQEk+PNBsxZhYdYrEICgZ/M7FBeunOjN61T2044d
ovKo5xI+LTMu5a2igKpj5hltg8ksj1VLBOvvD9c64/lytAxcuXTgiDjRLn7xwJoLC5UIxQSR3Jix
4O3D9emGDjS2UpovOcm+/oTe2/n9qypfr0aOgiEU7kQWo2qTE+Lno6CKGmJwVMeUfyoygWzQ3H6e
susp01aRJp4AppSM/Yh9UE4N3M+tVPOVLkHJgx1l7nauDFpFVakOUhBJ9/LIzuj37/FvjgynN2hJ
RmMWPIMvb3FqW6NmuRB7gTDFddMh/W8w28DCDaZdEQ+tI5BB/uHr+HrTYIahcSHDDVS5priJfjku
faX18KSx0IgghM8OIn7BtvcH9MjfvIq+3guZvVjyan3++VUKU2rsOIXlOpFMEVF3JYj2ey2/+YdH
EEqmgKlDTM3KhDC+zBcLEp/IqEloxc05O5VMcPeFGWQoMvou2C492VuJlJtXv3/V70ian05pXpZn
IB9NBwKm6V8+Hao126hlmqEyX6RghwRc+tSVia4WnAob6VFpQ3jymSG7o8Q20AuKkizWZhkJnCMH
FdavxPNy2CjsO29TqY6ibYk5zrFQSxlOa6h0AFiiqhvSgQQ1rL5MN0lihBecSto5GRPlGr9MS0h2
J2RG8WDmLkIIWasdx5hJ7AJyciJnu8RCwC0CF12isnMXGuaQYYi4AAuGvasEDxncpJJyTMQrXbgZ
Kd1DVE3mpSzlY+EPkVoSOhFCfpmEPbZOinq3dtIYUwIJaSK7bUkRIjRWYQ7tFmNfDftMHcziekLW
vqtI+rG2mkJeopOi6X7pEOqR5KXN2cNkq3HgWKkkDe7S8fCgk4yB9il6a9bbpqbNNPt631Z2cDtC
2H/I9ESw34M24/7+6/zlMvz+bTLc454pFO5VP5+rWZssagDxwRUqcTxlnAVbA+ScZ9Z97mpLNlxG
MB2937/oL8+Q9UVV3VR1wLGQeb7cFccgCHsUEQZK0sb0FhU9V12Q/q1CKvyntxnugjI3QT4h/1O/
3yl/wEUQ+Z1SSdm8FBfEUQGV5wcQCJ0Ko8KBU3ym+4Q18vvP9zcH1VQUABXks68cl68HNQyx0y8E
ZSil3Z3SmeyASKDxUGgCZEG5YnaN/M+PKWAKFPGMi3WFVK6fv0hEdZEUzoTAsbfUfZsvnL7Eojtl
wbn7/cf75ekC8VPVqEgYTOtYtr7ceCjmiBaEeOSKhXSiYSbGbwwr05OT0bgkF7H9w+v9+jgDCKMI
QIe8HmW28eV8yYRRlz27fDc3O+qd3LI/bUJUNcfUp4boJTwXW4gXykKqVb3cyIGYKgRMMLidBYLD
1hwBnblkSchXdahUkasX7bxvC8nq/nA5/c2ZbXFLXCnKzOtJw/n5WwhauyLntRRuAe31Ai8KNAKW
UI4JTOb/4aUoTa0VpMDN+Ds9+IczexiG1ob8KVxcFiS3WlK8R1+LioWb8R++gL85n1d0G1crq0Ju
+V+K+zlSYf0NiYAhZwQX/YL/bJE1udpYiJUBvmQJ3lpt+MOr/s2xhAYC/MyW2Trwj5+PJSDhmADw
Rbi9wFWeEiHswJ6ZN32IX+ifntE0ExooJn1l/cB1+fmlgOmKbG7RBheapWOHDjqvXnpCSJOMoW3a
ZX/AaK5v/ednKNQ5Xega1BaeoutS58c2LsC9icWDrPHSrA2/lebuAkF/8Ycz5NfrlN+84pT09c6O
avfnV6njTqrAJxhubOKaJYyz3yLN6C+hppEQkdbWH16PX/nr5+KuYHLr4/tacTQ/v2KW2mgq1QLU
qjlImpvEU8GYStFRxCjdZBcIrfCdQ1SJqkM71Vhn+7FDG0Hg6TxgPqqSG4ERHF0luy0WD6bJ2CLG
G+DOkhZADshYHpftRPUw1J220ueWOwp4hijBXGXvcVDO2yjWxs82j8tz2HeZ6tdwYMdNhlWk98uR
5+qmRbwaMqqp48tpyZsXwkyoViSh5wAKGztkMN1mz3UyMRNCfkIuHeaL/htRPeisBnRCMUoEdXwL
YAfgjCMVoqO7Tmpc9kJ+15vVmcpXn9+3fV/fY6RKP9OoDS5BfdjYjnCiMb9sOmA3MdGROWpYEhi4
mBR9BTlM5ZtR6mtsLp7+9SAG8xWiQoEO2EQE4bdpzIB3zqPmUpeaKdtgkxCMYNOFZQSYXXHUmFCS
gw0f6Zva1YLWPzTzV7Pq6pxktkq9o2UYHolynkMnzUYlvOgzjW2APc/TWzA05jrzJNiWVdWSEkQ/
Ft1jNIii8rtFo6WbyMnJ/DSu28UhCG1hDTMJg4pp0jptw5vihgQYF+DK3MI4SG2CI8s64I2M1Dmw
h5rZ1P0gC/kvVILGe94E0aepDghNZ5zUvd8QJHuTkQSDqqYeq3NjStUDFVu3yqwJ59nEw4JMj0wN
4oDJkWZyPKaoLNcIH6REuHjR+yVLi6F0AFHCrFErZHGRLchd9r1pdfdZCfbSiTDyDqT4zAXxwwUm
tHSx7BtbK2o4NgiIjjJmC8bAih5BqbBtpDV2TKYs2nW04XyDk+JQdIJfJyYYe/qMBoNQkqbjDwrC
HxcnCbQekEvZ9Q6hduIukQs8JuSDWwxqUSbsJaOIPtRStdMVm8h2rxvN2UuROOxJTC1qZ9DIrhnM
Rb3jheQMvnJTPoxTsdxwXiPtZxY5fFvlNv02LSfeLbmiSrUxrKA+m00ssj9UGr+KCSgeYIFYUCtN
YGtfbpbxZCgZ0gfVrSPZ2NYFYYg8gtVTjxrXo+SAXiqP6HKDERR4pu9/f6v+dSxCIQe1DgQZHEsa
3BVr98Nzr1AVJLl5qbqQSxDmKfmC6BQksmutucp5Z1R+DwHebeFIuTCA7bOtl+Ks8oW7ltGPF5Ui
zX+oMn99VHE5m3SzVCgrHuzLo6pD/z5KKKrd2qKp0HUlvZIsXJDkb2XXf/j8f/PsoORaP7yNvASm
/M+f306J+NMFgSxDoBXHXsflTZpg56tDM93O5tS+RoYocFoP+JabmK2uYZQ4ygD712YQkVkwc6PC
6Or//o39WiToBnPRteuVKYHU9dnww/cSZ+bYKqAEXbkpSV7oyVvdaGYl+Yix8QWmZkFk5DD+4WT8
deCj6DxvVpkDLTdkvC8POdnumyUdRpNkYjM8VLDz/VAO250V972/aDxWTCkVVyJGVJ8tfUv2kAw9
TKqW/Kntgj+R/hmE8Tl/erYzOwYbKAwkmYyDv7blSjNNkjZo7CuXoT/oAEwMPzXpBjfkoLIqkKc5
VreE9/SXYbgCV9WK0wenlqwdiPNRPgZkTNwslkLsJxhznNNZxKacoDpdBuzx7+ydyZLcSJZlf6Ul
14UQzMOiemGzuZnPI30DcXeSmKFQqGL8+jogWZkkOzNCcteL3EUIw8OcMKjq0/fuPZf6EitT0TZH
bsrsdTiYx4ukCaNu01qofddN4nhPKHTxxCHfszl/ZR+tKmW1BxvEA4PMmOjqVZdbHKPo/JReD5Pn
P6deUiMrIAUJgklhOwwV8RBflbaNlbu3LQbKVYhAbk0Hzf8Qk2ImmlqoZY9VCp4UFXQ7PApXOjAr
jMZgvu0OydHqdPbiNA6pbc6QAABrZRViUfEyVX1Iwn7KbTV1Jn5tGlScaxkKdzWug5GQMxdvc2Bf
e06jHv2F5bWzMFFed+y7zhJgZiU7lyzbeQM2pn1QAR2ELY7WyjoMoY2GjJv1ZSVav77p2VP0ahwD
otlFapZPEn3uOh1hx+71WNPnShulagxkoesgp9OSkd60TD6dTuqbUWjvcy7C2thzLpbVF1LaTf2A
icx0Huco9eyDnEg6XSVTm8Ohr5ugu+DgxgI4xPIKU5LfnwmdjUj/c2LyhqYSatgxhwnY7ieyvrNd
4PWtdWsXBMkZKQkUm64NsWYu3ecMm0gjyfsuVXqd9RJjFvrQ4cFMRiBLfsrsgW8z8eVm6lo8uCJr
LLmxzdi0d61jqo80jodbDurkI+AlArVUZN47RS8O7CiqSSIkSbx58RAmUaGlpvrEXbKjZ5W3zOFS
VP3xkZypDGmaGphpuxWpZwS4YUfJCmW4sHlS/aAUBBNoHlO515MI1Xaoq+BByCFoNqotx12TZYKh
aOCgSTVJJCq2Gm6MuZtrXtNVpooGkaHbB9f5lIVE03t5NWGl0uh/CCNTT1QNiDONPErQ57cZsIGZ
1WftRJOIV1lYjD9dgkwuAOmRKguMxKPSw/v/ZYBolx7ICuhQo9SwHNCvFEwny64lb1YSVX/O55bJ
qpnh2D1H9fKRwWQoEh9chBu949Jwz6Yp3jexzoAHzUPfbXgfx+Y8qth8TC3iFYBDeMa7P+RY9wkT
wQCMwdYrDoI0lRdsrcPBQPKbbLM4IowgsErnZa4n/1Onu4kICah97touGDFsJtVSIeqRSelygTXk
eprMiRjKqR5fB4NW4sYZcSVg47VRHEW8dBh5cUjKdlyKnCR8MYSBTL5Ti+PWjPCxUrcq87GDJoPE
gvfrYpzd/IsXKAN6g4lKsymz/t3y0xZiMl6FT4WMjId+JI9nKTCN20o7g4MnCxOmrmSsN4Pfl5+g
4fgvvR11D56VF1+H3idDOCGBj4lEM6EvcNX8aEcNEiEdBMaqM7uuWueFhpnntSmmKJZcV6GRHES5
LaUVUkrD35vW3LF1uwp9kKYkTU5MxoeAEKzVMn7a2u7CRLLj0spYoaUFxwUh8VpmUlR7jMHOa1+l
CL3xck8XYT80rBAvye2jYci+3na6JivTDrPwQ41eMmyHQhfjKSgDF6MMl0wC1uTwMla1T9KfX4eP
RZd4Fwq1Ofn1ZY//ArpKcmlh4IFiUAQWwrVySXLF+G27awu9sGRaMznegYOmTdeDGOwa1choZsem
CyRSjb7KgO23cli3msvg2gmxk25bP5mrTW358W3TCPGE7N9kZh65wOZsu1efHcNgawuT3Lju2TAT
VL511681D7ZbyzYnKtAYC/MJUwGcKocF2u6jmRYnRg83fcKODmWMlNA6Wgv4LXuRmdAgB7NgqJWE
oiiuA1fX2GQjPU77GXfYVzAQRN0PojOe+abhGArbIW9ApgMVt5eUaDBwLmeMsUMreum4LqwameTF
Ng9zugRllfvpNio6CHJxzfGVdKL8DE0S65VjBMWzNhN5K01GDRurq+sz7uqZvNN4dhEIde4Yr7Xr
kpg+4pV0N3M1tzOoDjG+J74tUP5RQr/Elpzf29SIeyJVaw5UDX0c+YituvPoSsHkKfAWnZEwpmAb
M2kYsEgilyARKFp1oiO3oNUE6aa14ycb0656bI5xBl3WAOdGD7iyu+Z7o/DfGr3/S5nrzyrX//un
stn/D0fwEeXfnwhi0eTW6sv08wx++YkfelgbYWvEIHAZM1h0GgOuGD/0sPYfdB2ZgKNspfcINp+f
+jGFd8FjU37TVmHc5hG3RCn4YwrPH7kmiH9+itkl3ed/awi/3DD+UeF5fABCAHoqdLBpX3MP+rXS
Bc2taRglaDTaNIJ2ExdPhuzyq0AY6YnNGTRyRvZ1nDT6MjIV1AhY9CtBQudflNy/NUa//yYh7R0U
wzyJ8HdiNp7zOg9tKLC5LAq1qVsH9Vc1e+8d5vKnZUOIjD685ABK9KpDg7xvvSH5pJUBJzQBBXfr
zso96J69iNuBld0ZzTT/xTjs14vBt18SxDkMdOpzrmu/A6N7XzkxGwUKo77Ld0AAHCYcy2AFkFsq
11UYN38x5rN+vY99/0gf9bONrppwh28hYj/dRXCQhj38WDLSsEtXc3oITJHeG9ZCoPQnsUv8ydkY
cfeScWnYCKTuKyRQDo0hNjE3nBr6UgXM4MJrv/fI/rPi/7asqj9Z8hdv9f+5fJu+/CKb//YzPxZ9
8Adv8GKTIHGQIJxwucn9WPTRHzSeOddhh9B9hk7GfvBj0QfWH2hA+MElvHCRx7NYfyx6SPrAp33H
5xYW/Fsr/huq+ucVT3PYBTWOn8MzGSGbyyv+0/uUuUmj5HLsVj7V6lrBDTtiGXN3yseZnpZxAOy0
B5+8bY22u5KJx7AJUP4GnhDzw5Lk6iybVknMzGClmV7iedPArQEGp22MPifKnnvPwOwlsmB4La2U
vSJlJk4MfG4CtBots6QLaSedCUukZzGL2Vw1mMlvfEhxX62TnFcTdya1chpk+Z0Ksv3MOAwOnNvU
5JTqOQCSmnf32ps2muqWqWRGRTi4XlLtewyCp8EwCQ+n9p92apZw24y6GJxt1ap0se/nH3Cbjuig
8I7l9shle3QB8k9+0z0tLIVqkyZS7lU2jDvSJK1yX0f6ISI2GbEoMamNC49RFkG1Hiyv1lu45MV+
Tg3rzcbzB/euQ6lHsKL9Nja5fq3BpB7E4MqVp6vq8O3d+88y/Bv+qz9bhsePL78HVnz7iR+L0HL+
YIbIAACvCZR7gmn+vghtlzQLC+I9u/h3v8nfF6Hv/0H7C0EQg0eyCZbV9r+L0Hf+WAa9gPqXxMB/
cx1+k1v9vA5dpqokYzB4YHTCjvBb76snm6/tMjfddmUMeTCvsnVFIiaA7og4+hZTVasQ6dqjBwxZ
j2rPzTeGr2JzZ6sSyM7DNGwsroM4GJH+9GJoQDhM8Qthy8EddyW0wQUA16iiSm1Jo1p3rvb2jiEt
4C4BSApd9ltVBMRgkNiz7Vugg7VXcWepl5hdyFzAFSNEw8rOz7kMWdANjfvc8cJNBBhiQ85g+lzP
9ryL5sLmCtK032tKqsHki7j5/jR+FsbZyzTu14dEdWK7y5bInuj9ngvo0QIcQUEaAK8KeZU5nHNr
M8rLYznl8ePQBcNjEbryCEEqueoh035WPSScVdUvwAbKnqxcJ5r49rnK3cckiZtHUznhTW4FxptQ
ffVqqNZ7G4t6+qtm3u+lAu+P6TMZs12Ib3zZv/UQrZmGdpWHBhMigrCEbrjM2DoXoJRz7yHqnPlu
muv8Oa49kIGmn10P8+h1kLaL9smHSb/PHOldzpbfHYqxafcENhrXZlIlw+qnVfNPnjIP8vfHzO4J
SWShiTAOxxr165ngg3Wix0jj0Qc0wOuh8ROiqW7S6nPgt3FzE7S9kJd2R5bSla2sBsg9iA2+hmZg
+k/3JO22IzED0Q22YyRaKyNzxhaevsrS16qMK+sKj7RdPNZEs8P6JEvzbBsOsGsZz152dMZAiEPe
s0ViK4lt82RZfVtvqinzQ1IdfNUYG5ngm74A8zyHxylPeNugW3Wkoddh7p0d2L4cRRng1GcOMQVK
pWv1Ng9GTfQL+HkMn2Mq7u1UmHdVbTaP+QCJYCsMTgJAtJZ7T8kdWgfmI+G0Hd2ESLgm6cWjO+fR
vTtPoO3HvJ0/ZTWZ3Ilq+nviNLnXc8+fzgV6xV1SykM1EtAeqzxGrZ9K1g99S9Twjh7ehSU71Nyy
jZ5btzaPeIQT8DmD495olJ9vlVLmsYxD84tIaY2vqjRBgu/7slWnTpXtJagI+ZLNzXBo9SLAIQTS
f4SUn5wzf3DtgwaccFuaUKuBphl3nhYVfZmufWE0S4R6Fvu0gZz0g1BzQSK6U8wvM6yjq8nJyq2w
IvfVjMax3qdpm1wYY2CSF5iT25aW6X2a9uSNzj4DKzLlbe6WQl/Tu4sv2EXnU9a0KXRdZXMtRaey
CfK5FGhJ4+mqNKxy101Wfhk4qro0M8e6qmaX6Y43Qn5mJl61j+7QeCfI7ONVDsoLaQmdNQ8B0qkx
jejM5RU5SGrY6iIgqu+TqBv7zo+mrttEdedByQ7Gy6aabNwWIpJ7+I/UKHKquj0Rvu7eZ7u9aPDh
V+vRgAMYt4XI9xG2UQb/JgCi7QjWrL2ECiL8WzJf/ecg60Ha2pApOjyFDCPN8G1o4WGAughvgolX
DD4z4JJTrF1zuitbld2nhA3hPdfhZT5E3f0QKPNF5/28BBOp9FhZdV/vWyOxD2NA1ztQnYHHGIfm
08xm8CT8rF28ZqH9Ze6xom/STHR7k9WVriFG4B0fhtBE5FVlcmeiC0MLKu0LgWC52AhlAQJugngv
tCV3zeQM+twy/7+r3RisjG6HZBepCdaeT2OCswH3ejME1bCNehVGB7Woho91Y1D+jHVY0uX12me2
NoqsthVHVAc5ghTTOrVgCrdhXMz1gefM6aOdEAVA7ADi3rThEqHulcB47mQTpV9B64CUazTdRRAs
kBOu42jqcV4lg7wUo5Pcic7rT9MMlAhiFSphkPP5V68zGV/HIqkuJ0AiG62Ufdu3wfSaZl3zLvge
vkG3P4hFwEwY1BaHEY1u+kT0dPtmdGAVGWP7oaOgeJcMhW+tLBrd3cQjvKhG07kyG/JOGaKUzaHS
WXyt81BcKtlM1wArw52Ubn1OUtzslqfxwU3RAvcfIYxe+KHf7zvfat4ZKrIkQLBPIOjRlhKREDkH
ODjlgzPWJuPasoTL0VKTT6vULsrbkKL5gQ6Ofpyzstm5LfQOYHFJf2pJdDg49hDTa7awSXDzMy7q
1NfXNpPaWy3i8GryYv2mMjM8gyxQn6PYag7seTEpB3P5CsvXAD7dG+x2flK9QlbtJDITuw/2Q15H
/QHXuOOi39KpPARN3mwNmMRLb6oW29RvGP+Hzpzd+CqNcVgF3QAejjHZgXN/eMwiC4NSYfWU2Y2g
AEF7HF+AOfDefEtSgQ8a8q4tTe8MKi/ea+3JC7fwstOQ2lgYY93QXfRqMq99q3U69CIOfleINupo
+qO85xsC4OFnMTNv4GWq3E2EmtwBF1enwazxxJS1caO7VDxYxjyesXYbt3UZ4qxx4PefYgOKpxB9
957VNREKo5elF2MwByu7T6ItW75Fz04n3TGBFXjNLqQ0zMyqzDdjOiafktbmJpQz+cYnlrkXBmqw
XW2j78b5VXjHnH4iTB9GyleNkU+7bkiGpwi4795WLQzeECrppdkmEv0NuUDXOdSICwObQ7u3xwkQ
k3Lr4n70KtddzX7jIetMKrqX2rePFfci/u7SQh7gCgRfzuw647XF8Xlf8TeGNeG56lEUWXUrnUZf
zGlvBw/tJAKORdGnkNkm8wpBQ/wwSclx1DA/WE2mV5xVlxZXsxTNswfqAcoCPJfHLImXgYwl+kOg
B+O2nwp17PiOqZcCrZ7h74y8E5irgJ3Ruaanu7KtNrnNJr8KN+CgwsOYVYR/kBJ0HGu7vtPTkiVj
dlBunUHdl33kfLHtoNuS5gJwxTCN6UtkxDX0L6BZikfvAYp3jeHQxXV6k84lPsUwiYB9kgpxMlPH
8FaazXdT0qa6RAxgnGfQfycdxequNBRVBjdz4pCUX3RnbXWkNkMSsuqtSsk1iyERwQ5kjulvC5JZ
rnJHl3ta6d1la+Tu1vDa7GpJ+TkJelJnp7CtS8+RNolTBEE8OOAu5lPhl/HlLBeYhz+ZDyDSwC+g
n0keAmeGtV0Sp3angp45kcP0IQjd4bNOYA+cG28Acw2uIkpX0qw90gnm9qYZLOtYd1RNWOZiZ6s8
y6qOTe647RawdBcjKKpqnMf9oBi0GBEDlLgR5pr1zzY011Hx0BIEA6sqc08QHvGLiwThWmmLQ+zq
9tkIDC6oUK4yBktVodeLI6RcZ7KoHkxXGUeu4n2y6605f+Ifu8uGA3EX6oRIj6rKu2cnnPtTBhaL
oadJDA40Kg5klJIxp4UhyssRPOi9XRFOEoOsOxUz7f/VFKNUJCyiyk5gKKZtQJV0ZPLo7lO/mI9V
VCN8s7h6fwwUBQ9FYzav8AW5LISs+yP982FJJ7XJEEWyc8GJMR4acpeHbcuM4gIWfNNy1x6du74c
45MhG4ISpOXtssZLboQ9OwceK6lYkeY0IDjCvWn47bY6touUiaLvwyNTSXBGhxXdKLJy90ZmGUca
NdHeYWi8M1XVX/Grl/ewcsdxR0D6/DVyiBdBhirvQw+nnNEJ9wwuObss+rh7LSCGn3VV1tcuJ/SV
6KmPCYpQPR9Q1d7eHuz+c9ZaZN5HaXIQzjRcoP3S1TYu4vhGWmZ0WoKOd1GG9G1D9nlmrbER1tt4
7uZrwBDJu1VrWGdWLXYuEMlLq6gpJgAwtWzkoSBcoggyb5OMYfYShIa4sbPC2NGhgfIJZpM0KwKY
0WPFi2DX9dkKagY9APsV3HEAGpdVLN1D7YqGGBynPU2TXXyQlMxwoY/FBVnBqKCMurcfVKx0uLbG
sjLvATPVV6bgyNTt7L+CR54/wXTqffIunLA52CKljjb65GubduraTium23lXXqbayZ6AJydnJ0yb
R3fU5oWriCzqQX4dwVLa7j5IghZPZ6JOrq7mo9eDweHSEVe3EEMxNirf6C+lIGCjHSGTnOa8zFoW
MXOerjHHuzCsg3cQWUG+y82hfCfDr7lmOGltBaXBK4Cd8WNkxLh3PNGcAKyDW54FsE1dkGNKsZSl
b4kzZC6U4aD/BLmzPXeFBC1I9PW0TsJOfiK8oDjR3hfBWlZRcWQO7p7IWDaomLV7XbZwxzZzXXZX
pVsWePSTWOA6dqv0anbK6AYScNFvUL8h1vJFwtq1A33ZJVykd5MTyacUePLBI8fgKsxBLG5VbebO
ufPa6rhgV+59hlLPtsfUnqwBZb4bgVUcvVR+AWscvGtSCu5QoEVXQ6HyZIvXL7vIgP/C74dxFzcy
25AqO5PJ3Rhwhaq530ZxA+HB74gauYhJE/gkQxHVByGkzO6tKZ/gfqXZK3lr8gydzywA8IzVbZA7
1vAAKcy8dvvYKtctqGvwcmhtPwz6YM3lLKroQwzGQMFdOMHJLQOH0BkzlOecUo72ovDCkzlk6R4d
EDCZerDaNw8lRbxFSN0fobbqr7EKurccBNdJZWMPLcviCzV6gtQP6dSPOw0k9MgVdLzHFdPHGKjD
6j1VrDhbJO2NlVqIMF2r/upnkT6RlVHd9Y1VjWzh0rpNLcia4cBXsTXgCjlM40J9HNBOuPumI9ek
wjF5PwZLdhpqsvFVmmLeg3CqCGH34+Q4cDUVVySpEeSQxDTqN7wDaX3yKXsxiMOxIiu3jrjQKzlR
0ndxczEIia28b+3yPLVtNR5yyI6vuF/qj4o7g4W9qgxfixAZuNVE4kvQzPVLZoBe7GwH9mQS2eIa
kQFicn76iTAJY6ajw6QCzYtZkj8Sgh+vUTBsrSKUt7Zf5cFiqYkP3aRKAN0qqN+dtMXSD6MNIMBU
3aJvGD871tg85KOyHxkoz5IhEKFca37zTu3DPLK+ZomT3tRcBjXxWGX/ATPb1fsSfeubHSQubw3G
pW0QAoDFw2fflU4ixN6M0YGsMVR6hA5UnDLMYq9mP8bd0nnNobClFltTzeFbRw+qgMku82HV9ErX
K+Bi6hKklXsnsS7ufMNtboxUVYi4Z+4I3NIonle2S594nUzVVCGi9OYd13rj2pVtG64LVXv3YR05
PZo/H2VIlWjuQYRjhdyxe5umDNlKUMz8srlv+xKYqC9lzqkbjHG5E21XJmuQa8T0+doxaAenY0qw
GqfqCmGOmW7sgW7bJjHyDj7urJ44yoH5kl1ORJLjGjuZFPLU2dJ6k6403kbbmZ7sbgoe/KxJruCh
UhoWYTZ9oT3l3bARaWY8TgZBNS346L4bLkm9bu5qa3Dv4iEtT0QMGZcNmL8bcgqLbCuHRSVcm9pT
a4Ec6mROffiSAlGs8KVgwh9nb35CLFIeCsSWNx3Kyo8+ndpHqQRMLebks80oyYKw74RJTJB3/hy2
XvGcQhE8DUnRH5RW1gU4Zv+lxcgLFMGN43sCLIqXUMvm0Oi6U8jnKnGLJdU4NuDvjl5Vhu62koqe
UZ32bI55gJQYQZB8KtD6L8eDW2PFt12yl+jzZbej64bZZvAi+hNIfl/QZQ7F2nXm8RDG7nzrB117
SUGI3KOKliyPuvNvE85NDpmxPjoTmEhJ6f/i1XP1XEbCJDUqMnbAw9pdXYz1fYcWINiU6cxFJU1a
uUMa7RPwZSCiaMh6ZP4/DVRg5ggKrvAd0ifDrDkPOuA1mQxJ8IhAPOBexDmVxSrGKBquLLiu1U4k
Vt7CsZCDAWZE6vdA8+Vldp9dW4biypYFhQFmwpPMWUkckMZV2umiInHXKk4JlHPod0FZ3NhtOB67
YaCkQgxsO9eGXfOmhmqITimRN9NdE5cGXFdD582XREZzdqd7H6EObHUvEduSgJTpaLfVbJ8qr4mK
G4aCznQ95VXcMsRw0WgcCLpNxEeZJ8QXkjFEekqSezhNQexfeqllvQTw6/1m9V/CbsQyI222s7Ta
eA/2mHAVklrqzX+VfhKYWHe77dT642UAmOsGb5gLqDDzvLv/qlqviytCyrfK8oxtX0bJTatyTktu
K/c+rON7qKwo/WKj/d6S/c+g5G8LFOtP5pXnTKfd22+cgG8/831UYvt/hA6TZuaVvoM9aZl+fh9X
2uYfQNYibMgLdc3HZvr3QYnnM15hjBkgXsC8yU/9fVDiOX+QMRrQ+FiUC8v/7n9pZT+60YDO/vUM
4FeJQrDIHFxGJLSomYLTUf9NouDGXsm74TWbIIgbQvnwYECArl37zQiJ78G72U/PkGH7B+SqryVy
PDK+WVk7UuhKi1TENFCbgsHbqVc5CWuzqgJw+II6jRAd6NzbLkNVegNIYFKncURSvSG6bHz66ZH/
ky470/pfuuyE+LCKFp4AbipciIyefu2yhyp0gtlo+w0wzzQ6zAnM+304p+58IYeWOWpQlNnnDPzi
iaBj+SVrAG+uEzlgQs2aDC4o6bSOu2o4EUFh2U3yqAGi3/ixWzmcSV15ooPm5Bs9JhBkEpQbhApE
fnYcPQrJnXQqLB5GGILPNyA4Szp+GineYJqQ+/MhSVKa06J8AaNpXgxVT7OLLSaHgtrmg30TJUMF
mBB/xCpSJtBE9swWJZ/Q5UcTkru5HRJkbZu0nCC4DqYgeJXTq5fc9blcE7YEDnFLW4RkG4jBRbqu
6P7IVY83L1i7hTEBp0Jwd7M0y9F1NQVXSq7VpDKqJB7kquBLPo+BDm/9sMywtqjK7LaFsv2B+ZdS
kL0q31IHn2QUyDPh0J7rTk7hhefVMeWTsmeQRUHZfA4zNG1yjrxTTruSWAzizI4lstVPXBhaF0tE
4vCQDCmR7aGIDNZwKOaDbLvkkzcP+qbnDtPtiBnMCF8Ow/4Ktz6pbcQQg7NGr0u7AWYF4bQNqVTM
xmmBAr2irXld0VcOV31Uz59j2qrwyzg9vsqiRdXWi3J4sMoO2A4eH/tLYsscY0fRZls9GfkV9Wlu
X2OMsM9yoOO/qkrBChj4jSsnQe0IedIEvmIO80NBBMVwF/iJxmGiqsnZITlT12ZF5buyBsCzK+H0
gIodmXnncOlBrNOY29wmBJeZ7KzW9Z5quiIf2RBP/tpP+2g8knszizWG9L5GNBrYr0FVjxFfG4rc
bVS34/VMvKveGNxUuPvkiPPPOPm4Xo9l3rcnRH3z16EZeY2jOLTctQmgU+14BU1ErKoj/sNlqvE2
NFUabHG6RZ8mnwg/qFUzGT91X3BFows0JJshJwTD1v0e16zP9bSYCBUJxgGOvxMTLomvjzDfnTnF
ElZvNpVHXjwwwwOE5L3hdiZYn8xAxktzcXgOXbelzVCF3U0kLSVI2tL6Oc6t8M5yiAR6cGyVv+Sl
CFAwhuPw6kp6EKQyGQ3QwLrt7LVX1356nIzRJC5MNM1XlFTWR2ekulnPaT0dmO+G4T6BRvu19iZ9
WQWFePAhwxeKthXrILKdVcnqPZlxO7wz/vEv6BTm8x4xY7yqQ+hzuEnUgcRRWnxa8i2jbrZWg2j0
R0k3JTpGFPUzC9vo1YXd5L65UWYTt9uA/vj71KH02BtKhmT/db0+pIQ5ZvCkG+ZMUdQ74MWTMdhi
+ekXlnnKzdYCDkVaHX1VB50nHcbj1DYObDiFqWidWEbwFV6lRXAQz3sTEoyd7Toj0BZtLTLoqAFb
1MyM1wC1p6YdNyslJGFgc5QoLu9uqd5tr1DPXp3AEwfjH18kjLmKfWUGBq1rx9Vi04NBh6LAIfWg
jYJVPPkDs5+A7m+yRgFCE84egum9iG1B32Qst4SBu8mtcCxVbC0+D8OdYmrE5qkBOvcurny0wLw0
NMha/Vywp0brws5c5t9xNwKV91Jy8TRkdedkBlW15cYJuo1/Zwrvx8VzNg2oS3xy+ogBHGUFG4y7
wV0aMfBZW10Gk96CZALCxpxgNKWkQpHmK2E2oISPY28tHIdxIFUS8Q4YETPrJokhve9SpjuAyukJ
wk0qmnyGkNNTEevCqrJd5OnkKmtnqQ8G0x2eUDAE4Zn+A9qaqC2HN9tu0weAEG5FPFvhf7a7yB23
Zl/2/dlnJ68++xlOGwZ4tr8K51jbfJhD2E/Z2hFp0QYpBiuV+6C3GrueTslghxXZ9ub4VoSFdZmN
uunW7MjuB4BNmPG81ZreH6GbaH58hO1dpO37KPP1aZDl9JiCUCh5yVV9K5QIr4O0sG/teFRfUb7a
70NfY30uCvwpzLc6upWxUggUVER2ACvMYflrLBLttmTHJmRrSJPrvAo4I8TgkSnp83atYDEn1hl/
jnpDclsE25pAU7EKSWty1m3TQEfGN6MfMxfvwmrE/ruw9ANvOsSooeitDlknd+HU61fMYHm3QokO
T8EmDnVJgvSKjxRCzAjvL+yQTAsV55tQlu4Dnkb+67LSPWGf3eQka5f1ceM7jJhQFMOdXslhChc+
r+6cFaVMn64SXrFNQEWvwWlkioAZolaLs92K6GZotX4ApZLqTa2H+GZqQTSvCictgfHJug3/UxfD
yj1+/u+/obn9qUhbULk/ELgL/eu//7ZuxZv+lZ717Se+V8UWQluIAEj1HHQu/AMO4O9V8aIsQk8E
qGRhBy1F8N+rYtf/A20QfxosJCekYv+oil0b4S6VDFCpkKp2+aPfyuA/K4sXedA/lDF45hZoEf8j
ikk0oaBTfi0mOw8fRLdwb2ob4ZpYDIJhDRHip+fxT4vWf/Ix1NwOj8Cnov8d3FQO9JhEDFE2yKzu
zreV+SR9k+jojHbKHZmc2V2KH+xydkiCXNW6xjM4kTrGfIdyc5+H48Thi7fomS5cgiaO5QOGjruh
WPl2aZy8Gl90WkxldSoWuQ8hmaZ3FQ090edeXQIYh3aUi61j9+Gwch1iiqrYsu6HMsuf+qIYFyVU
IPNNWunoPhM+KW5uggU6Luv8hJWmMNauKsLrsHMACf754+EN+P1LoARHJuYi9HH/H0TCRFYiyB0r
X8/xvMaFcBXM4T1RaIn39ucfhCj0Tz+Ia9jPos05LchXwpII4r97nkjrloD+2WEg9ztbi10yHMcL
TR7Kn3/srxomXiwX6ToECHhP3OKC8DcNU5JlXY/ZOKbpi5yqF9GwTSiBth2DhJ3b45uwPR38hRzJ
+u3C9+1TbYyn0I1QxiGG/fUvK03fpfU8xqsZwtFaRH22LUqUZwMygBsmWFASVeAXu6HAKZvSLdyP
k9tsSlbMX4ivv9EgflplJEQ4Dvq8RQhIWx9Axa+/imJ+MyTViKXJJ+t703epx3jQtslUI+sZC5Gg
EF5hH4yuwiQZxo2ryupSZrmXHRJ6G7BxdWeemesAhnbidnrOxBDfubLoIIeRu3PRtAS+r/siocBz
Sd+ZADUA1N8xvCJ5T4cG0WzdUOJKaYX3tNgxB2r93KeGR57xvmw35s6skEtxS3NxW7cipx2U9ABO
R1sxypCDZ1xgYUm3QngqAqRZmuM28lT+KqfClN9V4f/yvr68ir8/MgjfsP2CBei9kLx/flXRynBD
mDpo/E3Y0ez35dMUG9P7/7B3ZsuRIt2WfqGmDZz5FmJSaEpJKSmVN1iOzjyDA09/PrJOn06F9Cus
+rqtLstSEIBPe6/1rXoS85nPcwUYvrmWCzccLafvg2k4uVbR1x25lkg4UGLQH/N7zsteN/RXZB8m
n9IeoOXkOqToIBG90TKt3hZ5097ZabUcULSVeahhQbuyzbg6znoLS8vE3j9lVp+e+ahPZoo/HxIs
DnzmfEc0vNf//5fq2qM4m83VSpMqNbUvUj8D8LrQnq3Ytd+D5FXVP6v6f3wPf+oiJy+Cwgy2Eo/K
jYHc/OSSis1fY40yJH8Unmjuer8iUZTj17luJRyAVIN62ugUgTkckqehnCzytondDd9MzBePfW7a
Mhy1aL5oFlIjAlVmGc41uxgfE1cMTAgamot/1Mz/8bZP1rX1QQGYtBHGQ2dh8jnhs+gNX/9i8UpV
nT7UHggFAozWq//LmQ3sHzglyl42bkLOtq8fDnlFNPUX0szYQCYva2rmzqff1Fd1eTeTzhB6buqd
MY+cpiisv42BAWYAz40O4evkI7Cla2piKDBu6LPhBAv55Snm0wZPe1oN9YuFYWUJSvbwyBlWNMgG
UFA7h8bozg8f//53HrNNRQqcFMpPw9ZPbsWax4X9RaUxx2IYoZOx7GQyROe+wXcvg2ga+I0A5Lea
n/7+7As8brZn1xosCvQIuZNV2yxTqNliMwK+QRSm9XVUU35BXhjAELpcxKcSHfKjrurkBugY2bGD
F02BdGNx8//wCNjEuR6vH/jQyZo6g2EyqTRpxEqx00Ztpl2w25H//ioOeAcHyipbRZa010+glq1W
NWs4iUyN/pNbqSKgX2I+f/xb1tLhyVhfK7SMGp0xY52OddfDQL5MPGfDjImPdDrQvb1RHKLGXG4m
J5MH06JCsRRudPHxldc3eHpl04XRiGtLh1V5Ml4JQRvtNaY3sMi9J5wJ5SqZKrqj3aXW7G+0fqqu
dbhkXzikK1gztUzvPr6DE4cUuxRE/hbURd1Gt29xH68fcScbfbCIqwkKxVEv0cp80xJyGnCwt2+L
PieWru0l3UVzvKBJQacGSfNFZjjTZsnd/ojSbr625Yw10+sg6n98e+/M/Iww7hFMEjr/U37lYFQJ
+3RPkhPaGjSQnAGTMpuJMCd3+8rLDZr9H1/xvY+BxXCd2NjAvVlrJiK5zdI0CGTw7CJoim65tJRW
fS8lEiBcCd0moXh9PXfe/OXjK7+zHmNpZM8Bd5h+wSlcy8fSU9gVJ2BzaNiQAbENKNWNJFVb1JKz
zom2mI+iz//6qnyAJFXrRNSwTT1Z6CYh6dNOgMsBMP72sD9/ncHyjdu+0jtExLCikpBg7WL/8WWt
9e+efPoe6leHwc2Bj7Pg6+8OK9eIOgK6Qg8yYuKbq7pDpzXC2DtO2RxlWUU26Ux6DbeE/diRqCtz
PJpkP/+eKeeyxBXWIg/NqOuA/iOCFItMEjIgs4J499XjDVzHn5fvSWESC+4PTRdRUBiJmHaJc6aK
VUWL2iEP8D570ipGcqnY/RwMC4zPRSeK2cLpu3Rl2JlOW1122UzE8lwR/kAj3p83DSSSRwENGJsJ
gQk3qRqseS/abkVqlKkzAM4fIOFOfg4j3J0IWQLpnjrpmTX/xPv5ZwRzJDbRTLDbtuEMvn6Spq/l
g60vjGBf9JeRJPvLog9DSqGS0Q693RCmJNtvkjFXV1E2zVeWm4hr30+tw0wLG6TDAKk8Nv2bptcF
6YBUq86M43eWMmZvlxYZnbPVJvH6Hmdhy64cYxkKvXR+psxmId3f8evHH9U706nn8vexBXP24aN+
fRXLb6eZF8++KwYiORa0VRAUOLLB3I3qBBLofAW328TT3ntTSACcHn58B+/+Tp8zH75lTMara+rv
JbtX2QAewtECJ9WML4aYu5Baqrz6+CrvvXLOU/QHXeR8NjPk68twiivQQ6KlsNPSvGploQEfs4rd
bA+Ux+aCUjbqEbG3RZvsvGZKPolu8S/qJBOEe85t+RRXzNUpzkRC6WKql3OaG2eexduZlPFtUfmg
WMPEcortmwkSTfqMZbUoXVaH0iQkstbTZ2KH5c0y+8bFLNNn5GvOmVX1FAXEmmaxQV337VyZluzJ
nAY1ZeTEw7aB+EJ7nwtp31aOIgum1pAQLhQmYzm6vyn7YBOhNn7se726cpRPxEZN4OK//vi5ndWC
xdNgY35qZgJNMidIxdgraR4NrwqCbFwStHDmo3j79a9eONuGTOjA+vvD5PvrlBR3Aj+CUlowoRbf
mpnqNk1LtnKAuI30hA7ZrDare8Wh/2UxdIhqlLOxQ+D82CCJB7KT62a5tQzdLzj2oEgMpzT+LtyF
WPEmsYKhsLwzI3ad5V+vAtzzn9MnPUzwzycbILzVRdX3lAiUqr5brAE1UZQ9eeM92eVnHtDb9dWi
3Kev5znhmH+AAX+PTVlYlWbQduDowOlkWFriztLcfGxm3XlMqoJNhT0738+8FfHOL8QqqeuWx9Ti
vtlfFZTe2gm/uaAwftQjm4aHyABeuKWovkiSZhd8V9UKl1i8DECwRQ5E541xmE2JHyS2Ux8/vqW3
e6q1JiNWk7Vnrk7m15NHaVbToDhMQe/r9B2aQhaszrUQBsHryrHQEU308RVPnIjrEoURke2lwIcv
mJlPBqSJ8klvfR69KDXzflCQrwJkRrN7LDpV9dgh8A9QpIdtElZY27KNz9Fc4cqIMHAWwA0IRcm9
ntALge1p4wkr2bvOEk9ffOQNZNk7NHdvAaD4CWhCIjtDlFuxcWapfWdGI/OMsgwFE0EGwMm0W2jS
cLOBn+GOhrob0zQ9VB5RrVU+tvuKbty1iAgllLZAz/bxI3xb11tnEGoff6rpPMSTaztp5ScIsrTA
JvT8PgEo9IvGtJGFfVoQFqVrY6Ld9X7eXbWptO1furm2sQnHjgJpm832zO289pb+80ap7VO2pbhJ
Gtz62f812cx2Fk31aFA8Is/2s2pSsrt4ZpiGFm38UqMv7IgMmtNHBBjwuG2fDVpUx/oZfuo7VQHq
D7wK04MzanJQeH0fyVzriKYkdRppLC9ARHHcdYjvrpHvd8hLoYWWW7hS1mUOfT/fZ56SyRHVJU3K
jx/J26Uf5jKviFq256BVPBlWswbzF7M9IsMIqzofSLnBu3XuePLOhImYh6dOi2SlvZ8899Kb596r
mE6U60vYjqvEAdKlC/CzcqYzP+ndizF4KUCQWuCcEt7LwgFGi2qfg+lYBUmbet/6sviixGQ8/euH
R9GTp4YogYXbP3mNmQuIzJDryCJV9iKmZbvN9Dw5U5H+g/s4WW5W8RB0cxQJxj8io7++Whey1WwN
69SHsCdo60U9LX2SLxeS3tM3B4WPuHDpm4JlM/LNggKxDmiS/xT0ywG+9vk3bzAor4Eb+10kksQ7
rMewVZwEAdJYiQTFqKvnD//+4VD+WPMf4dqY4uSITqXR9mZzZDszwYVKehAJs15bZya3d5aFFelM
wROxGAWBk61rXoB9WSRX0VCBEp3uxPtEdMajiUHgin1td25RWGes05dBDY3XQHNsRfi8HrpNnGkd
m+P166rWnLVxeYEwSMrw0g172YKhTZD/XKFqy6h49f0FCnM0Baipwc0pE+5nliwIO22ssJlXHJzO
k7vGawViDGldVJp5ZWFl6a7SvmvP7MDfGewOaCHBR4SKhtPX63sXSzUZmEW1oOIExTG1TQ7arJ+z
wb97FcCeDHh6qKa+7mj++lzjvtUGmzD6oGK6P7YLOX+ugS3748/rvVFuG5Ca2RAwyE9XtUVmiaUi
9mBdFfmbdnLA79U+SrjcKKCq/fuLQeg0+MhWJP4ptBTttF60iNyxXBTxVaKS9qICRbe3KumfOQa8
9/QY5ysSieoRi9Xrp9eZWUPsOt8XLjlSaYy2u8j7wrr7+Ae9s6uEug6V3uLQuXZtXl8li2e3BXcM
XjghRI1DQLurlp7Ocnc/wZFMx+Tc2vv2d9G0Ycx4BvVwjn8nX4VNW4r0Eg5/klNukFlTfWsDUDzz
hb/9KkhwMlcODzvllS7/+ncZgAypeLCcjYOe73TNJcCkWAwXI0ws9x8/w/d+kU/tkKmfyYBD0utr
ASCF10bIb8i5juAoOIeBBCl9ZoJ7ZxdKVY+wLHS6fOxileP+PZyyOZ4x3JYyjMZO+9HmDkgCo5DH
xWlwUKbwMLs0b+/1TKY3mG/g1dGiDjEoo5u125HD9jwcUlfrdxmYjI3RDj8yVfoPExnB15bADchB
K/LP7PzeeREOiWE0AExrbX+cbPzysTKTwucD6/p4PUJW9F0wnPq0bCPx8vGLePsxU0wQa1AQ8wAX
O3kRlh1RMjEooHT6qvItaQbOGkTC0myndSVs5UPiqd4+8xNPUoXX3eTr6578Rr9HNFZVfNKapMpp
t+a3tK7zHbcCuxUOyL5U+uMIodEAx9k7t/6YfSsyH00jToNqB69k5YWr6tvHj+OfKuTrNYobWxtP
nF2QR5ymmRXOTNsZQ0Do6HFT33XzohGCVC95fqTqYqcPC76+PBRSGr89cOBt2MKJSDdui5fgzq5H
4Iptq+k3pVPn9g4WAYxBarzeA01Axzrw4glnK5WlP60TbxWoyOzGcFzT4dkv+/bWr9NqDit9MQSB
iVVsBl5NxhoBOlnMxrrz2+w4+jiBN3oPBBT/rDlVgb0sxiplzkw9pAKm/8qXzrmnaM6Zd0EmdkcN
CzRnSULWD1AAeIl77EMolu2ayBkSvSaAt9Kb7bBRfN5XuUstlFV37e32lSjBojbp/Gw6aQ7QsTXc
BEkbxh6ek6gvKS3C7RS+h64mWzL1YxINY9pDjNLyD337yo0ySUJJSmkq0Fw/fnJdXFP46JsFZkfk
G09Nq0rv0la1323Zs9H1SvRJRyVdVkuGWNAwvveaUX4HY1GTCpDHuoW3JIuXjU5YBKIHbBOfaRQT
W9+NLf49T7nEQvqTIGSdrTMN/VKYL25TWj+7riY/brJH6yijERAKYuZxX8IV38Dbqt2A6mGbhRIh
JB6Vrl9+NOZQPyOtDayFJ6zA0ICshTl6Nwr2rkGrzM4PjYJgs51dpvCARdr2q864tQCXGpFHGYam
UNBOca32Cf6mMdSSODb3cZvk9wU85y8dOo4vE34ysxnSizZxWgNsRNH+ajph/MjGpnqOfG35tOQp
Ri9AEvZPT02TSWCmJvGj6SWQF6In6nRD2kOMlmEuXSNsLOD+m04zbZroUvafjXGAW4DHzHiiMmIu
x9SOvdV0htx1g5A4qzd2Wcx77Hu52ql4XkXaY2/3YTHW4hOu2OlObwHpBYnhac99Mns/0rq1aMZ6
Mn4w+bdQcYDVL3DHlEUcDQwWPKTUywOiV/THvEmLaxudMpp2MU3kx7aGWRwHC34C37PsDd5YKx1k
fk70MCtA1EE+oldUDtFK6OP1/mack/x7lhYKt6jbf8/w9acXrkJZ2yDMxPU9OXychtE9VGmKL7Bp
EwT+1GpnMpDNybicq6p1t7YzCIKjzKomjdaYdLJszEWmW8SQMD/LKNJQaPkDuHmrT1DsKkJdvlnT
orE4FhZalGWOSBPQR78I4qKO9xMIVifwwS0/2KNGVmvqO6TgDt7QyY01eW2+nzw5/SxNDUVJ0xnZ
Zqn1oQ0rowTFOGV9/QQ2tcQM2XSYATR6mN8HnE8yrMukHYB8W94SdgXcuv1Ek6gIaoWUfDs5yVxc
JuBZ4I37xlIctNHO1kE4m89Z2xF9Vxizecn9CtRQsGx/Z4ZbfjYGzp7BIGw1hGAM1JEISdcFnxqT
xoX8NflV+YbCjQel9YtTyuqqnL0UAbSK/K96VY5frMrLeW/EF6zhFpMia7rSCGlNOPrZIZz24lbL
i7XiRZ3yM8ElJPuuxYqhxX4A+LmsfCBKIo83cb/0T3qjoFGPMfL7xbDBuMM8Ei/uGEefEqbsIYy7
ZLinRLDc+bNE8FMiI5kJ1FjMeY96gZDryJyt8dh4VgLzfG5xTeBK8G/Lrsp/4MSLQcCmi9radWo5
G5lo6m5pAWOjUUfyrypC4GuQdd9VM+TuRvNVhrxbb/SUKmkNtaJNst9Da+vPc6oDGMusTt4h90qI
rkUQ4oSM4xXPXXv6ElQVLu2NoGdzrzzYubjBgQiHadK5x6leejzpjTVc5yS3ORvbGhsFlWMoJsIL
k/wzpoTG21Pxsj4bou8xRTRZeo8NOP7O8Y0qexRZ3jdBnR+B9dA/WGKcloPumoLEDZfRHSC56p/1
uIz+TEA4PFXa3LSuM8D8jfWF7wNM2O8Kz8tz70oze3DI/vrCzO17V7rFsTnI67r60aPhBqY5aM1E
Ksicz2i88kcvb5Zi1+gsVoE3JuNDq9Ow23J4peWC81VqUAdg/2yHJUaU6ykTlmE3Du3E0KyAz9T5
NF4lUa+uzD6KAQpF+rcOCvwQSJXPP+dskjDUakrSF76dJlCDrRKvguXH/lfs1EVDzoRqL2MW7fxo
jwUhbX5KGgOJHuKmz1vWrZ7EOOMgZgLy4DJE2S2dbdK4EB6hIfMb8lYQqLuENoPYnghdEWR6bKrF
Yj+Ex0aAdSsEkvM5cf1vXCAy+eVZF+9irzeqrdua8aPylhYqWQfcPyUhCeNufJSKATdrLQ3PLEqx
3A74IFfTrqYZm4pPcD5Ib9FuOscHNtfZlvyxWHPRbRZLiRvywgxjS3+rOnQg/1kz41L9sCCcKKps
ZlHRUPDXhqfeTiTBS81SIT5hjB1ubWGOsKLB++5AQyYDuvbbK19WyzYrEvJr9KaIvyzLaNXh4ABt
2LTEht4J7Oyr50iZMRgak9Ylk4N0Liwb10qCmyfGHc7CEczG7H6aDIM27aRH/D2tbGI48vi3r9p6
qrQNCCoCeGbLJxx5snt9L2ZYSofBGP0vjfQkwgrwPMdhdnA8pYDLr5ma9TaIKAZHNzlu+00h+sLf
FLno+FzQrN9OCmcu/c4aPZ9ELoepptYXcpuzZfA2kWF7EPh9rMm7xtKg07vxNBpb2Xn5cBXx5n7a
rateqGpiK4aF5z74Hm4bJPxpbgVm0xTf2BMiyS2UDwptHHHsBIatzG9EExQr4xrxbYi0EVK24667
0lTzmHmjwRc1ddBU3Djd4N9qad9jLo3jG2dp5G0cGy4h9B2jV8xIftkOGNN9W65BQ9MI7AZkEbrH
ECfd/JXNHycQ0jdFuol01QIaBKw9wtOeZlLOQTrcyTkX0Nl18uXkMq+J74Pj3pANwKHFGhQ97xhm
VN34v1OAD98GQftTX2Z4RZbW4FYxWEMjzIASNkSi9HFnmrNxsNNW9dtYaMhgWpEIAq/9vLnPjGhU
YV0DTLhjfMR1OPUrkaFiHOZBJjXvRc1ZnB9r7GD5ZW5ZoPLh4s0pfry4RdGS43rbdBips4vM1q3r
oSxIGa3dZrDXTCq6tAIdQnttD03UsNwVWbGF801wazM0Zb8XGiC6vSvKpD5OXpqxT9DTVu60SLfB
kY2thTxqmPvA14bpMYdQ81AlwidOlK7D6o/SLDtwZdk+6pWZ6aG12KPBniUrcCT0viSm006xtAyj
nz2jnbJEEGF5frILV362K7DfRwFX51hNLmZrSHrFGis7s83mU/nUuhlbLDPy0gPJYioFNo9duaSC
xjlyQnAQoO0YVt/XSH7COLn5sO2czjUDF1vLeMHXTtxp5rkg/X3YNcFsa+5VNulGscU6XIDzr0w4
7uyrBrYvseaDTVadf2/g5fCI3Byjn+PYS3e3TLmEIZHbojyIARp/WFZe/Ht004h7Y7NynZeQjmwS
P9aLI3fYxMoTP1g9pycGk01mFZJy7D/KpmJSF59q2PPRRS2i9gWXVHmLljuLQMmoZl+pMUPdIIp1
W10bxMNLrXe22JFT0D1eHt9Y1tBzdq71ubhql0GT2wUmTgvSbKoPrlOl3cYC91YE+mxDw8y7GTZc
6xRg8CrUazYjbMhSHI7SGDYkQaTDto5KAJ/U5hybjNN8Nb2reHlCYN/cAMhxpi07FIr95B1U+jZD
MkYzQsVZvfX0PBo30hibJoiMpigCdA/WfLDNmb/yv+TS4vwbUP9UNlusgK0isQr9SPACHZlOnCmB
vne0pzFO3JxwV9HmSe1oRntVtkUraTyKeF9rWfeLhLsoTEoLN+mZsyzFjTcnWc9YZV4ol7BmvC5+
2ETOmJXZs/xA6QuwI3Yb1aXd71KD/CD0Qpw5O78jLLPxHKPaQsq0KmlPylRmg9agtijqWE7WB3o/
rrHU2oJ/0sunn1FcqM8Opr+dMAqi0TSvvm1m39oOtuD8pDHAAzU1MFxzbZr22eLSgP74ibxX7CDb
fS2uohgxTnUziCgx2XY1qmLJXU4jAT1EpaXYDUcPSlqNNgKs23zmna/v9OQ9cLJHaQW+lkaRf1JX
A3+3Wq3QW81mNVxqE8zDIOtTf0ODb9l1WE5xSJrDEjbVlJ2pgL29NtW1VUnq6nDY6Si8/gaE9KOM
jExJBm860wRT3gFMRvcCmPQbu9Ho01RwQO+0szmo7ygyuLLruavrBsGXe/IxELICtFBghcxmu0ak
3/8cYouyBpE3R/giEcPesy8iKavvKFizY6zjwMzrKfrlOFN8prT59sW7qzjIpIVGF5z24evHMCWa
b+J9w5ihqeHIIag4mnrUbBcKosBe5vwL3fP0zHt33rx3pLJIdmjdImQ1/JMSlwbZOseEqwWmTM0j
1heOCwu7IdIA4iv+R77/+Ot+Z/zxvMHT0K9GW0Hd5fWv1PRkmJoa6WSnVdWu6tN8Ky2iUZaJPScr
G35qDL8W6yVtW6qWmTawsCD9jO99vSl3C6LeozER5rbyLAguERZ7449v8p2HwmLIh4FkhY7AqQhQ
4XCuYwjibEVq8kMziucIcWKwMXpj/Pz4Wu+0itFrW+u4QyGDqnitQv/VTVEgd4updHFjjVV1ZU9C
xx8z+f0SQqoavdCMXVuEvW/J52GZNAnTTF/RJcCw/ts0+B91+u9083kx1O/hniHXx6bz+l7Q5NmO
XLUoiS/t/qrUilmyVVvEjcpN195EvefuPKLSTGxho2ZtZhMaM2C0xPupabpfnXkR71RgSSpDLKWD
UUAELdY39dfDSUxPw+SJ32FMW7Ft8gXC4rrdqJfMuytigmGMIq73smo8NukLzO3BbHYNzusDSTPj
C4SadDvUXbT5+K29/ULW+6IthYQKO8ypNrsVk2/OmLpR6hTkgC6djpluxkklPe2QL805oeLbKRIp
LL0I7CbIYum6vn4OPeS/hg+SpjqoheeZFlaQ9GuIY++vBwQ5s9dOswGNju3Bh/v4x65//PXawC9k
QqLzwnRJTfz1xZl5qq4koidsAEls+jF3t4oz3/bjq7zzSPn0GAsr1Z1Q6pOfyDkrXYxVowg7w4J0
YOqfWrEYO4h+3YWXO/M5+87bbQ7r3BpNvGY1IgU66SpkFC2QObHQDk0rb+1CB5WeQoWweiRqH/+2
dy7l0ofDJLo64HTzZGofCxIE+tW2E+fDsllACm6JWKf+10TTuQl2/VsnbwsnquOz26V5zQ97/bak
i1NtjHW2DlNcQCkr6+fYKvKafmPpXcejnFQQaarDXa7pB7WI37CLSJ9uCfOqe+rJA9juo9UiyWwG
bdlSv4l2DpGVWDkyF8whgtkz9/zu4xEmDE2Wf0wV69f/1yiHQYFoVDKaqGSlv8oJ0Ec3D/Zdoi/L
xcdv4u2MQsOadw0vnUK2y/725Fo47DIS42M2cJpe3LZD1nmbvmqmn2nclh3eNlLDSgfI0zGFF05/
SSTx+K3BM95v26VtitArUI5tTJoZ4q6Ofemf2Q/9UU68eoXoKcip8NcOD7LG0yan2euEhelLHJKA
58zPEuyAESpsH8B7qWNPgMhGYuwcAyzHvp+EPz+iN+rQFmdutJlcWyd2cXBadCDM8bumJl6KkktD
3dpjLEcQYDrtxkkb2nWTmmVF7FwrYKxhZKoDWKWlOha22V4PBbF32z6X07aTejxdaAOhfZsJjtZ8
09GzEGcGyp/V7uSnYypa++I8Acs9nWuiqODwWpG907LZ3Cut0aZNrnvZVyoRZgXXYSjSLdVEN9tk
swVpmaWVShhywvkaQxAq8iapgIUSpOw+dIObml9z2g8PZpLOP1wA5oBrfAvcidPz6gN2YcPXlLRW
Cg6jBUQinZK4o8+YxA8ff3hvJlGqmWs+BWOS/+hvvP7uGhmBbbBMWD06Bz4yod2wbmEYfnyVt9sr
dAWc2kybzTy7Sefk8+ZJeYlBCGCYwiG8SovBn/bkvHXxJi+sdp8ssE8f5zYqKXwnZXFAideRNzjU
8DiIc0PPWNq+BnW0x8dN3SMS29Gb0uWM5Ont08Ash7SWDiapg/apqseh8G1MNPjAf6TTXg7AEshY
07cfP433rgISxPJwg60j6WThokJipwxWSkqxK6mQIyoIxyVN6jNf7ZspF3W/INYLNzVnCJ7863er
rS7rrnCSUNV1vLETxwgi6ibbuejLap/Kybkc195R2E3WmraVZPbu41/6Zn/AHfA8MXSjklpjhl7f
ARTt0WwW7sASlbbrLMCnLg61q96d5EhBD+azpRn+XtA2/PTxpd+s21zaRy/F6Q0VLd3515eeaMIP
ekJcj1TNEircKtd0HKN7Jh3jboqyIvz4eu+81PVsTOASwkaKBicPO2KUo7ul9NLXmX4x5dbPGYf+
mTfqvr3KavnmRLR6OteN+etfFXE+7/N5TIniLOznjKJ1tosJOSzDll1DvE27TGa0KyFkBQmEqHG7
zLf9XGPCVVSamkvKauNtlXTDD80y8j6wZvrG7mBVw2Esy/zZBNb1PdLigXmg6qi2dyCU7xG6iZvc
dXt3J1TiQmdeKnNNt/Xcr1Nt+Np2yLKRjEHGlMPg0VQUNvCNOSLZbjXcVnMNJT5HOUn3v9S0hwSx
YPTLy81mPGC3ceSuUJPpb2nTRkWgkBPnm0xDLrDpraJftpShQcT4mZTWjoV+4hjGSvUsIkzZG4gr
4s6i01R9rjgdz6DJMvjodEf6ZjsVuMHDvptyIyhroloCutzdlwXJlkHyUg1mJY3jChyYM1RiTxy8
v8aZm9WtBoeo34yAS90NqCJYj4ixsEAQJPE5ha32rauhqm90PVXdS007+sJ26z4JOBMu/58n2P8f
bsq65PznyMOHvBq/ZSfglPWf/DdOUPxvJCcMh7VMY62i5v8Bp6ygQXN1ErBeG1QQGEr/N/HQMUwW
PXR1nFkIbvofnKDlrmGIBhMjRQD+DXPzvwCn8A/5U39ve7khmBbcAlZzdtnc4+sB25GB0eZ5DSi+
RS/7smKu2qD09VGHJWwsWVizB+9ovzhJwubCzn+iQZfI/Sk3AMI/ENEzEz5D9EKH50F4+wUG+td5
TMqLSInmpVKEICQF+aES+edTkcLibfXls13bVVDY87Dpprr4DAvQ3it2tBTS3OwXder0clwDdpU7
Lvdpm27IDZNXBU21g95kE625sfwhIPBtVDmNT/XY2YHX2Boo5167qlP01IHnds3OdlVxEDqI4blx
2iOZBd9b/WnkN2Tyax67OzirP4iD+AQINLaearZSd7ipmq1tFuPFAmrLGZT1k/Tt4sGCe3Wr9AGk
cVuJ/satDfu7pBR2z+Z/uXPT2Pli07XWQjdV0Z4KHaCzVDl0S+i2+aPTH1Od7SV77P5Ym17IPhs4
7aSR4Tak3iEiUzho6tzZtRKxgj9UzUFR2vrij8K6QYhuhCOpy8Wk9iNF0B3lcz2gXrTclEv6OLik
cwdaI8myQuA0XZlNrS4L5sddNWb9ZqAMDTC7i/YRiXROZ/8wMnvY9MqYPpWuPV2PZlFiKRRGGFm0
WCor+eSZtbHpTX3aQU5L70jRehIJafNTq8MILjp+Qj7kgSPp+VVRO21qozs6RVHDOrN+AqV0LpLW
pnXklJ81W7Ov/bhuSbnrpz2b2PJqErTcbTOVzwo4ONwFuw0bp3Me08R+aXRpf9J6AIpa45pXFQrJ
fQSNOVDYNMBplJ21p9D/I0prlo+5MA+gy7QjcPVoC7ah+jYUT5SE59VY19452iCuldmrcPT737Uv
kK3m9WDcFrBrNqVT9YD8WfAh1XUbp1z0SzKoRnr8Vp/fe6vvciJP8+BmstyPCwJyxCa8j37qnwyc
Wk/TyIMbs1l/NrvlkZVkXFlp8nIsu+ZYoyPaCVtTG0kUUL0GYBWN0ENPNSvEsoXIJSahjpGqxM4x
Y+trzTl738X4xuO21q/JT5q2Zp8se9KnxNai431LcnlzTWMx7YMe0U250dLpBQYSDRDAibcVCOo8
GIkP3Iz9/KzzTygXJlJesLEpgs7UrUM09+4hT2iRjI3t3hK15lThepR4Kkl5CrMWmlzpFfMWXCQg
50m4x8HXHERJS72lsxs9Ftj66b1386UYRbPLNJ+UGVQfgSIuAqlSbzxa0mwvItj76P1srzy2eW1c
GHpr7ii+vCi311daUhoCJNG3uUzvJ1A8Y6AjfSEswP7mp5CBOyqdx1hV1Wb1UwXpXHahrqwq7ICA
72OLOOlOryQ5RM7XxYvpK+kz/GaqcgZDJI13BV2iS5p//gUAM2hkbkO+27I4SHQslxkoI12DvlN3
C7e/fSiSZDzqblUQlJ6lW9iW46VtWMUl+aMpnFDD/+ykqrkENQnDAh84jwlBAWo3oaFiR6csqloc
SmRR3+KSM2lllmtDQrZhbnT1zo7z5tKjl/WgJUJsZW5dIUO/xoWcvLBTvu+q7EVjG7StcbfcuAS5
X8WxjC+0TD6QjzRva8e5jREVQecg1SNnSAeCLUowKTLM8w5KiN14/aadYUtoRLdwPxVvsFLZFZli
XqhLy/1uZfP8OHVTopPo7T6UXZcRwazLS/L17G0KZjloWIiu2sK3GBO9ZO+DbGNb1SAsZkf/xDbp
eyIOlqV129kV5EFYX6V2cJwi3jgrU8/M3N1UN9/XaLtqB9/zao4HsjXpB6dBqSXavWBLc2uu4ayq
Ni8yAi6odnHUG1vy5HvZb7JkrLdxS1thrFV70SIcALqqnjWi5Le6XoSJTVMUL54dYLoLW5l+QnzL
GdXVNqbIxktpkNE9OOjtCQjHPL50D5C0b+GO4PCwR7FFXF7cEOEyflJDIp91onm2g9C+ds3SB5O0
vU8cn03amOU2GaMvpe1eNEL1h3YW/lFZ/uG/2Duv3Uiy7dr+iqD3aIQ3gHQfwqXPZNKTLwHa8N7H
198RVX1wulpQX/XDBSRAQBtWkUwmMyP2XnutOcdkSLAXNbm7M5bEl6K03wijQWRD7XehIB4MxAt+
sLLAPDEkBCUELevjj9lTUn6D2bnR5DT1qJADwj7DN7KeiCKSRumcxHW1V/W4do0c2l/TmMsHEFlo
ey33aaJX1JkR8modXp6Qil1kywFT1JzaV6vn6ptu1EtUDSGnmFy+Fwrm62KmOGk3jV+kn05I2aRo
OzBI2C7Ebb/Eemwe2wrcqKAbs414iRSt0PTKYGDk3bNWTfGg7Uu28l1iGrUfLmkNaLA/Eegz7w3i
expFunKT+UTOQycnfAOXw3KWmMBf+iy1LR0Yh1fKg7KbFyg6JH5JrW8OJsq5ARCpr1fo+eKsjL6t
IRgesDpU20zF7mugzTyXY/ZatrKyCcXQ2OntqOzIjvxm2pf5ZmQ1tGGs0rxLq0B1CuY3IPrj8ECs
k7BpO6NV6exw/iAZSbslakA9h1Zf3dBXNWzgx/NmRjB9q3WpuBlzS9/3SxecQNrqPhFC1W6ho3uI
KOB3QszwaxpbiLVNgoR4iECeluPoz3PCbtctcc+QNFaXByuME8iLZtV+EUC8ABida9ltoCA6BvsE
lE7NsBGhq3trVcqR6NQ9Jkvf32A1iGlWz+Nnwag3ZdiqhoeEWKRTnqSmp5NkGY7D0ZAzxVdzfct8
R/SzTKx3IucpHyiRqybRnVaV6ic5G7ywbNk7PMH5cVC6wetbQJiBWEh2w4tv2Fmmr/JIIbhMyaxt
a4osl5A5cztkZvjaCgulnrkjMJHTy3xAJ4MyTvD1GuLWGs9Uaaiz4JWmcb+rk2LbWMmhN8kOqhcW
71FQ0FQl2UmrkDKFs7IneURFdDS1rpIBfGfufyzNnKZbW2zSftovpG9c50E3rn2g5/6UjwBAw/lD
AE0TgJkF5WDTtrqZu0OMcg6yyGaVxhpJ+IJuUvG0lbUSF6DIJvSUwnzoNCEhDSsgqkxrnqR0OQ0G
us8SVqkuNq09j42zNPA28+7Ngp/rCOkgbOhP8Ni1gw1smwsqWZsLcEEDW4NlfUSSZbhRwkXMPeLH
Obn0xARbm8gMOW+O77Xw2lVFRNZlJE0nk60MN1ST2401386zdmsGja9PvJJTKyl+lqjHpE8fUouI
wMgacg/u0nUMScmcs2oTFxdrjlCSLtqmDenqz2XeoBjnQNfNYu6SmfbZIJdwibqrMJDCd1UyctoU
0w0N6m8bpdnODM2PcrAeNX0/y/0pp+y2waMkHj3d2waNIsfGg1InmON4jYOsU7hhWGSYpdljJoFw
BsWMnQjE34xnVw0JLhKMLSmelbtwlrgEUfcZjdNhirqBTmOue6MRPXYqvFyxf1WK8g5T8icK7u8A
pxWJimQnImOtcNw28SrfSknwVrT4GgQoVglkzI+CqFe+MlD49kN/xDBpuZKY79VQ9iM0bohn+thr
R2rrjDfe1lPNvLN4rzkNDE6lK6kfDk+RArmgkqT6cZnJeoric6gBe4JZ7RglpLRSyR6Kss7tuaof
Q0Omie0OE+vprOXddQpRbRH91dGH2Et1Ml0ExHSc7lk2hQE697vQKffDwuAPLWp8FLiTmTPuK1IK
56nfNk19T+CW7EmdCW0s1rDiZ8m50Ipmj+pd285RqCZM02XruYJqare5IH9nS6K9ku2Es1twSCLZ
U+2vsPbOq6Hm2GDiaSFU55TLkLPFRActw/RSQEomcrA2mq8BZZ8f9jVs2JqrnI6fr9TG4s1iQqJ1
XAjnsaGpBy/pnd9uT2f/lA+d7hp6O1zEITUfgMhBUkEZdzYaLaAoWkyvFtBepzys2wAVstO8b5+k
pCVD0xouudRLPsll5YbeBvpQrWHCt1hwAK1QfzBTEUGzrlcbuTRKr6tuCRLlaWOM70xXkxokuPgi
ZMxJSfeGQZOWjOmOvIUL+e5HcwSYPHcObpdzGcT7ioYZAd1FvCfgfUPX6WVuuvKCdB7JYjowll9X
JujqfjqGXjea55iW3KFFh+tHTS3h8lF1WxtHOi/K5OtZeZoNQqzEQfdXYVULhcOeRFXZDUnWbdtl
THZ9bd6wBci2sASHbiSeJWMI8qQGK7mwHr+KPpk47YSQN7tgP4wFhX5DIt8YIqDL0UNuMH2cori9
7eos8TlF6tzOlcp9Ej9nA+aEJUcXmRM1exnETn9uZ0h5Acupawhq6xFx8Z7FMWw/JeT3YrzsW3Sn
2qm8V7P8sRDxNGSW/j1I1h0JJLfshm4Ro7bhPt2ZOh6bRtbFh4zr3IYAwX2czbMTjDmbrorhexl5
nohKwQ93yzUnYQQTb/Ymh+jC5GgWXMxSFBBmF3tivMgf2BA3Bad4cm8zZyTiC8/UvkgZeAokI3rk
N4VeqFX5E6M3j8wXglI0DbldX7ELmyysifEoS2EMAkrbpyUhuJl1jGTU6b2lTLtKQvBuLCyqJIrf
DrMeoevQTplpeCxgwdpJ1O0502KvC4yXgKuPvUbPTk0J/nGI5Y9O7h8pjC59LgY3xrJcZQIYEZ2+
yEmtullB9ZNrsmuaAfG3ciJtIkl8UlNySzK1oC435cBbzSschcpHND20FqNIPCl6DGWFzXdDyVl9
mXE+kwBTj7yIPcJnLYNLpGn9J2Y4k6t4qvC/tlZGWG8hJM8rJPqkGRhjjZoJnk1znSuetJS3glSS
TaOrA5yELM32MqEkzwLq3acFGamt6bFwiJNkxC2ojW4S9uXqP1o2c5Rbu4bUxQe55x4L8lbpuQyn
FKGpQYE5DxIC/GSG/mTRmM2FbFT93oqfo6SjKbCwSuMBkFG9GuI8n/Vamam2i+JBr9XXfmrzXZiU
+b4uZc1JK1Om7UhpXAhD46D5BQQUGeVRiFUyU/vOcI2uNK6yGBBOkZakUJlQBQpNT3xOeMLZWmZ2
XZq1ZMAHaks8okwIoikKb2OQdte+swqnUzvtW8g586XLLJ2sxJru6zYstmKYoXDTtKWwa25SXCRJ
/RQPk7jtxCXdcTMOF24oGZy+HlDWLSYycfjfwR30djBKdI1LT6+K+pYE2+S1b3WRk1ejbbVITrjK
WuGW1NyF7CtQWXLLmb6pCs1TcnVibwlMPyT2lcynlhybMs58OvxAGapqia6WnFE4NnrqWJNUHtZE
RnBTrf7eVKR8SX0LMz0pMRJEEOgh8Q780KXlRhwUJfMwS7GNT4Waxx6wR6ToqOho/oby5I8k0fnM
Ic0DlF+TXMIB6kwrEEdDnqPRO52WShfy42pvIPNOsIugHcg41vQXfc7FUxN2nTMPWuYadVrv05BR
VZNL7U4uJoP9KA18HHPJA5HXbzW9u+tkzG+aQPevVA1hU1tRs9OCUHGR76JTjViuUpxW61uoeuDX
qPxKVw97t1byU06FgnSdFl2w7EpI9wOaHDnneK8vforeutOieyBiKAcJIqymXvrUesPcU+TDyDO0
ZRsLtbnVqqragA4gGpqB70tRw70qEDwRfNraQqhQVdJLE27IBessR53yaC+IbbxtBNX6KMWyQjDd
CO9VP8MQKeV+ozcRNjEEQfIDziL9Tmpx+SeCxXJlQGouilC5XUQ6SQPtGQYyTXgjBPQX2O4F5DJm
s62NaUAdP9ZXVa6MJ5aX7MkatPg+jALjzBQ12pRyq9wGfcgikBHKepswKdgtsZQ9FrV+ltWQGQhh
TOPi5mMw3pH0RElnSgwHqK9WioUWJ/mZsDHlSSFn6DSZdR6tbEiOX2WQiDsyoaQLkRGj4anhnB7T
sm8MJ1GFZGMYc3kTilN5q9KyoSegZf3LWKrCOrPUwmfyXul6qqwJdxHpI6SJmYIo0WNSQtkjIZdU
bGC6P0Uwfyto6FJ9FXdd8/XVnd6qf1u/9aOsZhzAUfd/fv0j1O/fH3kFlP/yB49wx26+9l/NfPtF
igLf+lOgtX7lf/WTvyPP7+cK5PlH2Rfd+mhkShc07H/8gB+odBWlxX/e8j/GXx9R90Ua7lf8H7/v
Z9/f+g3oApIcNAOADhVTR7X4E5gOSR003zrQXkef9N//0Pc3fpMN2FIiQTTY71Yq+r/gROuif/9X
+v4EDiE5hHa0Zg+pxt/p+//wRv9BLoDOhXEnPDPGgAgYfwwY/qgc6cUR/XJT63Yl543b6zPps6Q0
0ukiQSXoiMvVMuUcabRgOnVtPE6L4SrFnDJN6vV7I1U6lwWgJ8qQHixAU0fuwndBjZ/NnA6XrOUq
t7t2sfR0dFNyLpIuPQ6rzSROm6cUNhfWHlPepRVGHJOdD8ci+CqvUgCx2XUc1Iwc8vI70rLKVYkR
dac8Q0kt9MuDkJcUValskBKb5ejJNR3nq1n4hPmoFwIW2UqQwbqJGN0IQknvWYSLBTMcKrSSxJuu
KCIAt0W0CerEuFXrXnV/XA5/65q/L0lPzH+9un9csf+89E/xR8Nm89395VdtvsqV0N/++Yt+uY3+
u9w3XOV/cd/001f+znoU/nqz8U0/bxryApiDc2HKTP65EVYB6c+bRmPqxZAKQg6xLyj5VhzP78My
TfwNFJVFYhfvNAJgi4f7x02zphYwfVt55SvKh5n3PxaNm593w1+lDCAi+tOsTOJO4V7hzuaEbzLT
+3VWNlfkRSt9qNpy23W20k+z1+VMrq0yaz7qqrKcqWLYFCW5dGUixmCjFhQvEZPcjSQ2wIFkYK8l
Zxr4jimjQ7LMR2qGd61dus0iQTpWGDPZVti9xbn+BpHkEQzVywIIOKop9E0t/kaQfC/OlDR6hDlS
itYOYKNUAPmOXaRZe2MObw3B/FTVGAuHWtU74ioJ7I4iw9XNSXfkNWmgsGYMxFHwXk/W+NJJgJWn
JYrvpjGe8aCS4bGEonHqJKoQXZ8LugtUlejxelZi7MlTBdqNDvzim6EkulGZqxfKImsb6ON0tBqq
kzBqE5ecyo2hzA9mEbyGnC33uAiuUbAaBUWeJTSGod4k2pzuexwwdhobhFD20itU1ascIXEh/eYD
u1e2t7ossXNKt0kKDmaEsJ16xPSLMn/XwMds4Oi0Dv3N2mfLBWXdUmyI5Pk6vDmgvZkPkgoW9g79
HpFfyXwbO13G7Bh3bgJtbD9NjGraznytWhwck9HI76WYTLkbNIa2VVkmD1GyYP8TSxn7ovFQMOCh
AM7nUzZ3AmNSDKQJ7WZHEhpmQ1CIyEs+jnErUfQ29RmPG5M0ExoDNuXRtQgIZ2hB2PyCd6Mi+QHB
nHzKQNGvkZp05WJONjWVt6NVzaMyy3jV69nkP+tA1aoflGTObGqAmdmh9og44F4cAtMxtWkhwnF4
rKoOtIUEzpe0BCQ2U3+WAyKzmTUR/Rmz8GbRzKlPmLcxUn1chXlI92J46kbOjKpc37VSTUO6HU4d
ph+7LAqySBtszHE1+1Wh+BA0mPyY2VtQBaTSSEetxhWfkMyD5JVc3yHI3DaQ38U51ClvE169qvQr
VXzp8aGyhIPEzYF6shIcMqYAdhiyERSW9N4MHK+yYrkIYfGw0H9N1wA1eRI6HINPGY1yH0ftBCHT
rL1ukMn2rCZoDTJHtlzpm/uxErcmEnC7CdTPcNRogRTjk96qKnhxWohROxF0SxWPpKx/IXDuvoqm
4E6DYrqNkfR7ShRtTJJA3FnFKNaaWzZ5grUASnLEMAg94LeU/LgkMs/KVDo21dTu6KYSPxE3Ly1Q
WqaUpkRyjhFsk54ZZNMxUBr6aTt0yk5MTHNrzcqmAijAMFfOn8Suee+gI7lEW/duub4JYaSMvo7J
1kfR/ir24Yc51A+MaWV7ohnqmhnkwZbnhHlysTZSX+qcLXie2ZCdK2tCCanyQpetcUh7ukSDXC3H
CVHJvi3Iiyig07mJhshRmSK0f1JM3A/D3YiGI+cKWXQlPX2iy5P5sZoy8G/HO0VLXuJ49LqlWgD3
DcpGUJrMDaIqhZJGsBhro7whK9RgtIKV3cprDNmUI6ZvCt1Za2g/wftzusVkQE9re6vBJEZryVYe
IpXiVUvVW0xj2r1RFKabYhV2e8ILB3th9XclaT4wvtzRKGq41XTiackrhcHYkl3IyYWC6wDQglWF
NHOneFPHZbplJL4LlIqebmY0LpGboW0tooGOpztb4fzeBGO6EbpFNx0tCD6jMFZYMvg3Nh6gXxDw
VNOQkMOgs2MqkJ5AadK3j9kADKAuQRmUCWnYQVA/ZcSjuuTe4f2zQuJdxfeFbvcmM/QaCFcS+AEM
lKwBF1oK/XwAP6O5I7oHbh+ej4Q0fouU6Cttegb7ZBZg4B5Okzx9lmSp2as3UyG7a6eEscH5CrPR
/1YuP8r6/1fFv4Ke/vPK5VQWbx/lL1XL+g0/qxbjN+TXwPswBOlr+I1CAfKzauEzgOA5nuKI0bAf
r9akf0h8lN8wZqzEfQKLkJ6uHKB/VC18ilBfYiYMFTchs+O/U7X8CGD6o8KHWS5KPDx7Mqg5vHs/
OEp/UIkbkajNwQBpoZavLf5Htz9cyfR1Fj9yEnfY0vN0e7GwwzuGwvvRK9x8A47zssz+krQOAoDD
YzjIDrb0jbLpvIHd7Zn9d9+TzuYm/viM3mAPYnyPD5zBgti7k2m358fWa+18i2LCM/2lIdGbPr/i
MaqS80cRYQxDI+4nu3Ro5eSnQbuFWEMEvEMt4g8ubLzJDzCEv2pu71x7nsW1dwIPUtIm2ukePDs3
tZnHXZXRoTncH2J6hvZjb0dH8Sxfs53Ir0OauC/vq6O+kTeAT14OgpvxIIJLk2/b7DNPfo/9wOu3
j6Mj3JG5Z68/gfgZ40IjVTkGvhJ7sWGLt8OLfOqd3r4GTutJF5LMNPtxf318tOzTYf3D7DTHbNd6
r6pDy9Jujs0RoNE+ZW5qH3I7t5/9+/vQfkcjc0SM4+W3CKDs9LHGIUA7iBjAA256RiCGCzcVeHH/
GPlF7Bo8tmG/xvY9r5Wd7Dq34+8m1/iwbMjUDq3K9+ZFcdPbziUV8sg6ep4tFJgPjL1v6RTHG4zr
dh+OrlGQX3qtP5aNuKu23UFN3FSlgegjX9D4viPegRtQJJt229vSpVsGO6TlnHvyBS5ij60fcY95
GY2b5hlvr2u68THccR08Itq1YYa+Znvi+hTk5ez8rmE4xXiD+Tu7YZYptE56rd5hGZTAh7+qC7RT
9Uvz62u/6TcYZD70ym1S+0A/X8OQs3udQAEKjlS7M+81LZrlaziRa55uFPQmG2bJT8XaPLPFB2bE
pO4ZJ2Rsste8huhbyQvZscpGu5si2r000y767llBe5uRUeIzDjiIO0ZNx+Zlfh1bJkE2makNQIh6
GxG/MYRuF7rSuKlF1zi2ojcMT1h5tOxsXRMbDsLGfKpO0VE+KXfNcdz0D7pxI7xb7+UiuqIZIzKy
RUfhA3GfniNXuNALdRLhBM9ddJr0yEhX1HxIV2gx+BiqTU6DsdqMR2NXkMagob6GEeHOhQf/VGkR
MNixbvffHH7lxqbQIDS+uu/f1nCwY3fB1NSUu3He9xQP0VZxg310k+ySI7qB/ju48pDuO+1S++bm
uOf51454V7sCSwC4RgZd0bNQ2tV9sZ6SnZjd6lt/1U/5IdpYO7qeWe0IHk5HX+ACW08wgqd9gEPn
GpA2buQZ0H6cAFUD4jm7G2x9dAV65c9cdcye4ifpJm0d7cUVZju4Ez8S36bSsxnGblV0Zw4lAnvv
B7+YZRd+5Pf+zbwly4sAgANpqLw61FhYvc/KJXgQ/NRd72BReZifIuTEot2+87wCIDpO9ayxbhjO
8Bxck5vwMH3qzKy+hHdsCwAOYGq1il9PW21ThE/wO+T5nuBXaTufCl91/Nlb5wZ2t1vcCyqdwzuk
thO3TXxIPtOzvkdhp78VrmSnXwHBmJ5IPM5L9p4LdrOVX27Ck/WGcJ6panIj3yo3sUWdTt31ssy7
zpGuykl+MY9V0xEVbI+9/SHupOVkXrzFMTbmc2AzgjsODpqwd/lmp9xuCB09R9/K2bwZHMWb75T9
ud4BKvbB3ogc9dJdBVvjUW34hZpzBXFnm7osy97bW7RNGsfaifZdtC1v9omnOE9eZUf2eXY9jfOV
9yG7soul9FM+8pEtuupz8faisJhzyCHLy++83h396K13C9vkbyRn8iYv22rO4o3Hs+xLzrmwm0d8
Eupl2fMr2PHg5LvyyETIMy/lTuRLaPHYlT04TBYpvPgaa5NBnjlr+9HlCfHP01FyGJOUW84nlkKT
00lP+ku6U4N9942uhw+z7xfQauuzOHePIKjaQ7bhCPMIfoZ1kdkag8pjfSTrmGOdHSF8+07kfeui
KpQamzmXT63W87/Oy3d8eLQ2A9WUxlbV7ZF+BZcsdwnXlDb97Pcu38NocAPlTQAdazoTl6d4Uj9C
sWG84yteeKNtXoSTxO+ANopBMYenDVela2zQt7hvytsDwX/7O2f7LTAUceWDfjD9B5SaNmmbgWlr
b4xSdg37pnGSzikRCjeA6dzer12oqZv1384TrkblCK/ssTx9Y0PhH94Xb5gDWmvTHnlS5jPV/nk8
IqEjRWm0o5NVvxLfInwid0cevhrQ1UvgXS1XG9m+ss0cX4ZwS2A9f/OS8ZQFhsqJ3Zp+JWyVYct4
vQOnUe51S/j/U17+D2p5od/+q8Lxtsz/nDX/4zt+F4dbVHoWp0iSPlA0/uj3/qwcyZqXdSwpoEhp
E9P7+kOT2ORTKs1hi6A3eloGrbB/Vo46HFbC+YgMUEiUsP5O5Yj16dd+F6RanWwPfeWSGuTn/Bnk
mWUk7iXkFBOtkcbVizwQ7MqWWi4Cty954FlwkUEx5Nd8iSOOJwZTkap3hUkR83uzEFT93GiJbNAA
IJDSDsgyrJyR9L2AI5AoqF5J1Lb1Ns0ZXSc9C6X6gsgrko6zOKHzBoVOUDaFSxNG92kW9MKpzHuV
PpFC1jekMl1JxNtSNDLtBg+4hCiPA92dCQ7/kKq6eaOsabK7uE/Vp7LphIomcqWF/kx2+8UISH52
+9CY6tmuC2ntI3WLhBW4U4oxOBLJ1Yx0tmD6iA8iob3BuTYJL96oTHELX0Ha3bIQzBYMuAg3qWuB
4XpRkR7rPvS1AfoLx1zOdYmVBd6sd1XnLL1CQvky1c3C4AlPHhhbYOaOKZgCBhN9DAU/DI2ychFi
juEp6yzrlCtTfreykQe/qVtu9AyJMJ2yIaK/V5vxawdW7ZYMaABHc9xOEmnd9GZI7GXfy0dykX01
SeMInZUpzUhVw4EFUxelIUP/UI7PBGPTQFDixogR3zYxlpheQEAY9r36Fc/d/JhGtCICa87dJm5V
fmyoX7OpKY+LnhsqDSU9xE6DiPizyNU02QiBcJtnHDvcTG3btyBjbGeVYe4wjlCPUacuTzO0RKNm
/K8ZdCPkPOA0HyRRd0hI5FZcQW6yh0hJh11VmdkJcggBkIEkK3up6Pr3UMGybsVT5gy5kn2IWoE0
qc6LfHLSNLEuRqpJyJdm8o9oGPTagU5e8prR2QOhmEzB5FQ52iK3wXb1TdabzGFbCIkAlBshizag
epCAkzPU3uVDGYleYw3VRrNU5gh1quB2DblCT4sAhooBM6Zh26BLYNlaoomS32O1QOMvpyPmLqRa
3lKDRbBFtQM8A4cX3ajWkzOUyXl3O3U0AmwpNsunpm/qzmnxaGp2KFf5hdhqlagVdUglezL04lzG
wvpUJ7On8RoNzT1BHvGnKcfQG1MlGZ7GKAa53VXKfM9gm9zoCFEXkoi67oTtHHcU+fSfw08LLNlD
IxF875I9LZebYIp60h5HNKNM2TPTzYMmuRagNahUqla41oWWGNg8VWbqiE8zkZcXxy9qkRQ1blLy
BshCKR1IL4CnVoRC/BkgbpnpSqcjDO9Y0a9SkoYPFtPOxhn0JNhEMXo3hJeB8izP8YyX1MSh64lC
nVyybA2L1rpc+84jIWxsAd4cWzzoUoojYxiPIWbR+xha5m3TG/QnVaNloFRYwehog9o+CWQXdUej
7uftUCJQtiVovqc4z4gYzFqmuq6Y943oEUA6cBLJdfECNSGwfGZV6WBDiqv6vYzGAAVML7Sf1SiM
X6XSLNmuQCHP/l8hYrbJXpk5M3asXu/K3Latk7dG8FIaEGfsYFjCggUOXogTKXn6YZJbMvmNVFW6
08eC8dBNQ27QlC8MwryHsgGSNUjpg6QLc+B2eZ8/gUwYECEsifnRFHNxYyLESxju1mHoMShUUFX3
0VqLSugNw1VQAdMyq+6NbogiWyT9KQOqJUff4K6KGk5cVT6TsdC1+84EtevUyhQcIT9OFACatCxo
5oI28to5EE0fGl7U2i3SFkqNZOQ90vXJfFBkgQNqmIG085Hq5+f1XrX8CDH1NpgSWbVDaUpu6orm
P0tLFlyDTECuqCpFfVN3dfisy10JWZORT7jlh0KamkU1CHZMo+UZLS10Ehf92hx7tQyz3lXrIHuD
UYWiqyEVp3FrbmHVqSIzQYMxjkENrHY1yymwpq86vFxkNUGpN+4U4VZ21AR3sS1VmbCvVJrFDrfx
8mEEofmAOKD7WrAWnTJDHtfSKkxf22RATCeVehk4vOA8d31E9IdsIkzvWmgMWIBktWrcxZJQbSlp
Nd+R1w66bNQEzvzJbBQNM8icRAdEldBJZasIcl8pzZxTd2QVj7xryGc00m4/zSHR6EdrC6yDRmEp
dSD9lQ8lWsBDH5tsNfmEaMZGw5aAlmpT8TZcCnPysOk2nHkStd/NoyGjwpDn4ZaRwtjYU5DgD56b
IXzK6B1fDEh9mTPnOaFSeVzi3UErsFzUdrREFzkZAthCGpdPFEnjPjYS6sJ+bqXJkaa5o3JeUEIK
gi6DFkxV47kuJuVF0rtQcTSGL7MNdqyh/b1Y6lOfzdKtIBaonsjd5XI1hsrYjlLRA99MNKV2RZm+
qR+h1aqd0WJyjLBDEd/oiTH7aNWxQL5EYsVNMeNZw25Wq+0RZxVNWaVQ5xsh5ek4DfwNTruh3D72
aiTD+QRZ67NnQfKblVh6YGMqU9CRvcyu1gyLF0exItDzX2fSCEnosrbst5Vfhs0cuTjyVkcoM8bn
BeBbjslCRa5Ecx3fQ44ax8mxVM2I8XXze8DJQ71dUw7ZygLhk2YFtlUeI8gQUovyS6hG8U2Fyxf8
7ljJ3F/RIu3zKQVDBikH5kDASO/OAjAfcMm3pNkTZwE0VF6KFgvGrCv0X6zKQP2ZrQ0hSUzfF21K
zvUky0xsylrt2B94F90qKbqrVKjlvM9TadgkIJhqOL3ot2xSbXS220Belej0zScnCoP0WVKCKUam
p9XHrJ/ZvgIor7GTdwIL9gzU5Ekre1pAadwqDyWy5GVDItOiYdYRlt5vkchwMscjr3rqEtMnnCp+
kpNGSUm7CePusi2LysgdnZumZUQwavd6jDGXySOv/xpHZd0klhIPHmVjrGIG0yEmECXPmFFrBHPG
D0bpCyJ2kN97YSokKojAfMNDHL52CIeQMqGiwwmcEwVAYirarUwqm9SNzIiDT9LNce9LsP9MW66H
/hrBpQcQX+doIXO11wcQduZ6K81S5VZsBslRmlWEXn084B0ozQaPWIt27nacZ+UW/k/6Oho5fGW5
bImr7bGF+FVuZq0TVyVXaz4lxeyEvQbk3YeTPqGOB8wlnNlIo/pQ53Nc+xVwrOglA56nN/ibQ926
Sn0WoPBh/qhqB+7SvngchrEZvQTOIidOTc/l5ZHh2yS8w0de0lMpZ3V9D6ST0rPj2io+J6YR0epa
LJWXvsw7+eUPJ5ff5+H/UvT5TRkXXYvk5M+nAcz662uPwZskOE1fP/+HPnKQyIJeQWh0ISMjnW3S
2LVKI//465/yH7hOJLmYWHNwy2CN5cf9yaeOhaNoqfZSt1Knmdl6nE13ktGxPFIzJgqyKpl2bgX3
GasotZ7YjLUbGHFz/+OJ/C0Rx39NofE/Tt60Bnb9xbDjLeugA/5BDrV+/c8Tq6T+xiXAiVVlNEE2
0kot+Hli5TPgnFTkOWibZIahTEF+n3Uo+m/MIBTRgkhliVB8/jnrULTfIGfJGvgaDemTqvwthcaP
qckvsw4gX5iqVzYdDBSRJerXa1QkoF4IU6bE3ICA9wxPHlW31wKn0Ptrgcs5nt86RbmRsrclujH7
h77cdHJi63N0xYG7UeAFTskRmIrXtneoUZmdbrELM1/ZKpgGMTJ7YV0StcfIc9ma0nWR0aNrz0t1
0hF2rj96rO7ladPR3R4OQvVB7QJ+QAII/KBDVs82RoNwyM0HVvWp2HVhTb/cpgahOxm4ZbldahA1
1UYH5pJFzb7kr4xMdPX4/7J3JktuI+mWfpW23qMMMxyL3pDgzAjGPG1gEQoF5hlwOPD094Oq2lJS
VZes7vZ2bjOVAknA8Q/nfOcgCloWzn2CwVGQfAckHrQOA+Tupo5AWtnf7eoG490qadp7WVJl1F/z
yGTLf5lqbCxF84F36dLr+JcspAMZy9aIXsS6Qpa/TTQqhuJFZB8LNy2pAKsxbsYzu3ITNzDCdTX6
m3ay1nr2zazrc+Xc66G5g/GjrOrJwfKiwnHrTGgkrLHaF+GTL8utUdPYVvEpahgRW9HWUMYBTRZf
Yr8dDcl719r0RL9nXr1HIREY6kuNxY4KpfZup+TNbg7QFHjTvQ7RKW6IU/awW2Y4ztvrgim1xZY1
DHuY/d+YjRWT4u29z/XvxvxNzA+a/264qGNba2MUoMWnD2c2V32U3Phh/DCIeJN5e4c4gTbLdnrH
4sl7QdV+IMx0PdTjRqNrGJz+ioQRXJu7sIo3MZhwDLV+ma/xvu1kNFzUMh62YYp2aptZxnqA+z/J
hjp62LQ1LzdMGhYLto7ttYmEIh83MUX1qJlrA/lC3LyXS1ZGyq2ToFo+jTI+QtPZITdZd3RlwPBP
NVOYubq3mpVKP0sbmTxCktIbA7s/KEEP3r7pvMxNSDSlg/aUya/GQHCMrJ1CEOc6+WZh5eEsXpX8
r6yowzy30yo9UH65Q016dgt58lAflTjnYNHvZnGpe2IjvE2U4FE382Pk8lJ6xfi7KvKrvAv5oFwD
T8LyN0bOmzEgr1lsvOVrtgxoKf5065Am3zyFsq+dqOdV0PC0idpioz4HkjfbHJP1EeKew0xG578F
nLsvY3x1GOPHiPg1QwVJr4LS+lZkyb4scLKqkskCwS99PDHJN9g1qABE6jr3btyWD66fpcHIRF2K
P/HrfnBVfxJOsj3lgCHAHTADIzF9Gb79/BKExWX6cY+0ysy/EhZqXfGYsT0aqezZeMzmTWQh4AJL
MrfibDfpYfKKjSHjTT0rurBxV+XhlmiQrbSMLWkWq8i+KULSCXyDP0YlY3yU6m7OCewO+u8o0tcJ
f8Zo1oaPWW3KA73ajillV+avTHmq4ru52VaeRtQCgAP0JvZi2LDeSGQ0LYwo+pOvVRtq7bVLBiXZ
lSumHGI+u/ZnjAc9LbWT21GXEEjQERr8bvnUO/FKIocYH7A2gF3okBQR4eleuviuwKfu/BG99huD
4p++1GUO+VNlMXhTkQEbQHSWP+p9dmNXabDoSWZa76J8m2qEHPoLHs1Z7Iyp3UxNEfz0hvsXtQ07
9V8wGD8uwUY792NPjyz3N2lfKTVNjF02LGD0DTkoK3gRGCCj7obggtT9gK1coCCLPQrTDRs7x7yz
3UOpvTTeQYWbrLpwVOjmk56ceeq16aCcUwTb3w8youl0d1/rA4fp5d9f9u8DWu5GFMRIWhZ4EoTC
32oluDYejqYcY7D/MfToZHR3PXvnKZv/8P0s/6Pfbnv+IssFxoUn6p/guujZczTDxcCId22y9wV2
Hq2FIupkHzV/+ru8f/pYBEf5ADVJqoKbCJDv1/uBiYXS8IANq0Y7i9K980LjkHTkhxbVXroyAE2A
dileGan1MtagLBxrZziHrNo4hQ4amj4eH1WJrCCb0kfBetDIclgDbLRydFYRnC7e8/SevDuLfY4p
MY0KbGZPMQ8visBPrUVMhFMVUvohkegIltN8gN8eXY/dNwPnY+9MNzPwITFeEUVyVBco+40YNhYb
zGi6bfEww6sNMGJNDsATy8esiw/fI0MjZZGJ2V2HSodG9I0J5qHS1VktsCODo2TEOdHmezOC7i84
Y5tDTdGtxdo+grM2fxXaTZSBw0KfRuvDXbFKQwVe8hqJFG0JumkzSAyEfbwQRdOu+/BBzw8J+Hmn
33slIPCJU73eIk1cGV63wq+y8l4l2ZZj/aw5T8tr2GuzHZkRMfY4i+wfFFN7PCBrad/X3oSbgGJc
vxoVC97p09DPmWgCd1k+aQ9Tivgv/5xEcdSLDTaD4zTQQvpfwvj0+AosuDINxK/yfcgSxGoXz7hL
i4vs9zg9sh6Ll8FRNfPTP0eZDPTmxxugqJ77wQ8aQeKIkQSDVq878zwagZVma20Zj4DizcUAwGHa
kRQSLER7l6fVpmjrBY4XMnIqJn7VhOl4xHtzbmzyelwG9LNaES5ywHf3IPJ+F5OTtMI6E9hyDHLP
3is7QceKuLPaT3x4Jj0LxoGRBCr59JtJELSeG6eZpZ9hrf1kH7e7KDfXaWjsvOkbyHFY0HLDWCpY
eAgR775hmfqc88gPKpsdP7UZf11JGqLf2odUElzRPmXefBxdlIe70sKiQdONSCB0n7BwbOTQ7D33
BjcqR7m3X16pFqNpmk9CFDm5y3ava+UaRzdZltcOk9iB/X+2CXFOGWm/49bb6tm2MF+EgXTO4Y8N
0d5S9g7UwVo6JykoHqf46KT+ARocmjzCGBxytvGvw8BbkYY3m849acvSkVcWKwE6uaMBnSV6FDHG
LGGxJLDWjBGRhwaZiQkyvMOOuQPFHYfG2hhum+EbuAqqL3yTerqy9SOWskCGCdEm21F0R9yX1DBp
YBZfw+hSj7gbUZl3pd1u8no8GKz7zfqr0vduf1e3EEEscl+QBVvMu2328xl75uglkbD3ddIPWWZW
lXlg5ED5N4rv7C7WAmZh7mNQ5RVpPDXiMjhGgAHJouIizSGYC58XtfbgJM+DIttGP2jEtfljjHEH
CinDOtYRqE4voa4xw2j3Q/dNq/i97Be4H+vYj4NpHI9xGN0vJeWI3HTwy03RkeERy21cfyu75zqr
9ya15pRd0MZv++EViuIjY2cc1frabaIN9Z3V7bUQQyqGxCfJqHhuSdCKvsyaUtNBAZx4zH/xHFcr
iu6JgpQZ2Kpy6C0Kdz0qj1v1JkfCaSnulQmfE5v04dkzryKO2U4+hwbhV+SdOQbSTHve2JiLmS8G
k/lS6cdO2zBaXU2QReLqUKIRCYnNs8wbY5/FcAbsjRk/NRq5KLjypyp78keivdj6iMTZLK3EYOQX
z4s2LlJWOCi7BdXvlMSa0+FL/BdFjF+UuBFF9IwedpfGEOvIVfuU4KXcPVgtdQsKaWbPQYe8p522
6EoP/FrgTp6G9NEov0pqJY2hr+Pm7OLsQzhRO5Hh5+mbuTKC9B5MvUPb00CSYw/IX33HMHPXT/Mx
Llj1M5DS4/ZW6+6abD6E0IBLPJFua6/dZJ/MI1pYlu/sGcxyAqbM6LW859VA3tAq7/MHfTzFLXdp
fpDi1GjvBAb/uJS+YgWl3WSoWD36FRTOG7flSglXE063sp1v4+jgAOOx1dvA4m5l+T6pesNudgXP
asuNhFm5XUdGuR54D2V0tihyMdUyUmZEN90XNkiCDhR4Vh1T8Wn0CHDEcQiNEw35LkIWF7P3Ydf2
Ieaj9PejjfDAYflnnsL+MdP3AwFQGPAzuZf668gKNOvBgaJz8MqDY180ZwehLhtvWy1I5D7Sd3UI
R+tsqfsJXFW4Z2zOJzh7bR0Q7bJGErnvkE112vdOvYT0XtQ+PubDjhCIzDzV7LdSdzc2b3P5VC9/
T5Ffw9F400LUXE7z5gp/HQ5EAz01VRcIhOFU91icH1ovOqOeD5bdp6+rlZ4iU4kA+6tLxrZxBBng
LQkAtXetLVnaY7OdEQe3snoTyT6TJrvpBtd2usnnrU0Pm23wyz0Y1aFyr2X2Kr03w8wfjdZd28ZX
gSpimrck9gVTzOBJcZ8imowxSYMJnmMzmMGr4oWft6xfQhqiODmAX0UlvhGCTCCkxnYRTDraQPgJ
ZcZJhL3QvyUUPkiXFELDC5S9rJrStRo6BM77nFVsKsmp4yVj8oy2/bZBteQhR4uNY8thCnC/6K29
NB4ZtN+albNRIuZhyXZZK7dK+Li3teeGo36s5HaivYrre9Wdh6FhSwn0Gr6pkcN4BVOCL12MJP55
LzT315ZgTtI8huq7poGptYrDEjxkssyZuuxLZ4XR9OCQ40Ppb5hK8MO8ariMWVJvSuT6Tq7WvV5e
+UVI5CAHcTYETkg7/wB0i9R3h/ECISlwxitu69olF4JYwuXzi4n+KAbiYZcspntoBdFuKNOHpIJf
gVhQzNlxRmTu9yMyn5AtpAbgjGwifNu+ucY1WfD96HMI1AAf9RK0xrdr8Qkd0pKaubwyzXrjxvEG
fEeQSzSEECrTGkulDzhD38dFeux1PPL1xGom2UykuVgV5C5eviwLM5viBH0O3IZCV9cazzKzbCTb
Xw0Gkc7MgViEgUNykn+smekKK1slGZ/FWuOw30W2FniMfDLT2RVsN0TlrOZiPlt0/FqYfpe6Q0Qk
uRFFvWtRMtodWZm6uI6XKsXqLmmiEDjqQWLvjanYYsgIaoIfWXdd2RFpVqFN014RF/SkwgKVZrpx
Q+5UNIyaFbipus4zys6suKr7S5FRfhTkyS1dqyrfccFfD210MNmIrIoY2JKkkBg+O45M6ebHQRqH
CL6AsEfa1XatmpuZnVzH3Dt1ie2iEI3Z+WDy99zi0/LiLaaPNXoKhi5veCy2piKshd+xysHgA1yZ
CmNNhMsWqAPxlMVaalsO414/WfocKEQkbI63tvtaiPuht9eSJacoX7ib2YQbk76zcf9iWQe+6eIN
AM8bkj1IZaIVe3uiVWYVMlZPENC3pcXvXT3O5SNNgVl32IGcrZ3PnGHbtn6PlqROuSBQXiJCNwfb
ODXpSyReioyScpS7cboiexNgT5dftLG9HtFgzn2zS8xxxxDOsfMj3vOgKJO7H13dfzR5/p9oH2Se
/FP7u9h6/zGEXvyP/+d/37+X/+vqHSzJL0L8H3/oH8NpWJukiwjfZrlmEQlCX/mP4bSJEp+sCP5h
o+Bb/l/2Qdv6m485EG8g+ngbPRWt719yKkFQr4l+3v+HCOs/sA/av/fQTMuxAuB0sXHvWt7vs+k+
dUrT5d27wqdNmKarkp0vloFlCUm9mhD0mbG1CY1UXsh23BlNciBZpd7qZvaQp+ZmKMd7J6H2clTc
nNvKebIgyVDgTQwceP9vYr9hPy1h7bk5wvkcqlfQNbLaxlkKp1ELv+eMwxkbWSmzSd4wSve+CGpF
sukXe+GXzx4LVoTWAiHyYNxLV99ryHPoxehqZcF/4wCSjYZD2bwNVTTiV3GLQLPDh0Kafx9t/P+H
4E9OFI+dxf97OXNdteP79Mt2ZvkDf38ALONvaALh3oPBZwGCcO//PgCsbdi+eLoOaFZnv+b89QB4
xt8YZrJKEa5uLbzvv0znjvc3zCmLfcX8bzhRfksNIvKevQxTU6aFmF5wzPAX/TzmS1jH1n1tJNtm
ajRquslx3xwUFrftpLs3Vgtoe2WQDipXXj4tNjSj0y4wweybKTdQ6RVNTi/607f3LwZ/v60bCWzC
yotBGPEjJDnzx6f/+aLqqu/NYgSbRRnD2DVEica8x+7E98QDw8dupsumteFRHK06lHs3cSKYGsjQ
9v8wzPstRebHpRiua5ruggsQur+MSX8ag46QlGqzWZouVzAbaJs5RSREFCQ76MQm/XECgOFvYjkn
dLsqVf5Wg4CH+a/KKUjdsiCW9Q9fz/Kb/DX4+/s1LfwCnVgfh8XabxNGaVa+GEdE/LqbmC51RyFA
ApNRd6vy2Pw+eHZxLwmWdjdtO9bAdIbJw+ggE/vKGz1kcHnDcnrz76/qt6CHH1cF/p45JNtEHVP2
b3dS3ISzpckFphpVkgQKfwSjOeTW51AZw/eRqFNnxeBsRISOU5tNjdUTgtWOrb+U4lP7UdaQjLxY
jNdeZCOpI0+bnOiC1GTS0ZkZ8Z0SNUv2IHWejyIiyW+I0rOAfMZGLiCgzNN0aRCR3U1hkZ+tSmG/
SOasha1pEBKaCKN9+vcf2vh1Sv7jQ4vFDuY4+rIp9X67PYqkL0BoRnZgADuYz4SmE8cwFUoSQ9EW
GBB0lZGy4TaE3a2jxNS/rLBjVIBCZaRPJq7wwTPr+DMGivD8h2v7F7eJcC1riZ4AKOHZy3j9p1tX
J0cd0aeFn6YF4rolyXggAaXWq9s40z0fVG4GJAelbjoS3myP5lb1rT4FPP7pFwHX3kOJPK7408P9
61R/+cp8A9SFbSz5aJw+SwDBT5eFV9UsRDPDQ1WKLowQYmShEVJlQj8NAxeoaTnau8IamkEe81qK
a3eIP4ii71iEpWE2/cdXZBHdpROBpPNtuQxnf70ihNZ1GXVauKaH8Z/iRneey0EAMCRvmtnCnPu8
l22m+p8y9mTB+tmnOTeLzsW7FHrV5x9+uF9H7XxDXI/P1p7XBXldQMV/vR7HYdnIA4rTafCImDeb
2WbMoveA5hxulvs4bZl7C9uuQcmiTvxGGk9MbzdFFjb6qa3YquZdWa+ruHRRvoCBek9StLWAQtFo
/GE18M9HJMoQfkfKOAZRizj918sViHuMVoCajGc0g1uc0vKJPEqQa1EzJR8D2jZW6xb4K/ogSZ52
JBL73U18SEM9GuM/fH1Ugcst9MsB6XksKWxufp2fk4P71ysyjW62UwsVOKSeJNs4c2hi8Jv05FYA
r0KsyPy/3YWO3jtBRhql2EGy0jvM/iHsQeSbs7sV1lx+OS0+6JU3xpDewoGPuUJ56chjVGszp1la
s0dw7NlgnFKO+vtQe/5d02b5ddQ7o4e7TgfANpiQUPciTCNm3EPXucwQS+dFdgiYr0i+8qBr12VI
zeehxsfypSX5PTnB/OiT3xj6VpJQk12jhYO9hhjUtbYVWe08IiU6QF+Rhs52XcLcJVJ0bvawcdky
EPKZoWRy6h4Hfd86oJecSPtOPFECNUaDYHesdbt4dBq39QOBMf3W81A/M4VKrOyYNdlQrVGcyE/R
Fea3YoCfvJJepryVq7nhY5jUxh7MUbkE3YGWWTH5DtEKhA0NpZ+1DBL9rqy0o5uRk6vPhcX9rBNc
G3Bo8X7UW6LBglomQ7GyU1S7O2+5JdYWK3/rqtE6n54y7jkfoS2WgHnVdDRFG6tNQtTPd0IA0UaM
0hbRTiW+DgjKMNMC1TO/xwJ+YPgCjbHMtqpqGnLliYU+Y1YfbjU5ypsyjGpsbNp718PDy238r5p/
o2Ihg5nkmG1o6fu6sU5NOX9WkqHPkA3s1touiJedLWD2DKxsu9NiRvhEHDZ7s7Um6GBltdVTPz03
ZScPxPoePfebP1gXYTP/NcKQaxr0fQmChoBdnxBUX3W71hdHh3caLfpbS6E/UlBuTWQq5rTJuF/j
hWqSlmxq4OInR51O+DRlQ7olFldAGoYVjTo9p/Nmq6HuMv7ZmXqPZMWd5McEsv99bEqU5P6b15jF
W0HmK1oTRURYYOoW50KViY8kdJgnpEX76nTdJbFrDXxxDSSrj0zSP2bvLtdovldjajkfZhRn0UH0
ZnjlVZ387AvN6AkBrxmN2xIE2Kgl0Y0lJ+9gQcGFd+CGTDnQIZOPnoP/LNBAEklIDzSoM5Wc+eCU
UbIx0uK1rN13a7SOOSaAm3zonsvSOKM3bHdDlSfbqpWoAV0k2KeWIKVTpqDAM9j+kH5UXNzBJ49W
tONTb+TGpkmHdw2N4E1rlIDmEJNvgV7C04xD+LDI5vLqLUni6tiWcdpspV4N6XWM7n7ctXzQ7znk
jDd7APewdonNrVZJiFfhZCdj36DecSQjIN2MsPh5jcZCEem4PFR4dLCCkWnXMTaOJn+vMT1GJqKj
Cdq6aTU4+3p0ADJXyh3YSE7C/jSY+kH8qOO2umps4KNB2/Zpeds3dISRajGS1gsTnu0Gqzhuk+ZF
WFNr79wqV8XZAEaDwmkuInEaYgR5e3dqKNbXPkjL/jIJZSWnEDIq6EQYttWn7tda8UIqNVYCLLk1
xDJt1Cx6xyJtsq10Reb1O9j/vvcBWLETH5Ex9WyNehTS0xKBzsn8HPWjiclStrVzHh3kk/egEoSz
FxPFzn4yDFimXuVMLTrpjpxB+PBxqAxthf+dAgF8ZWUZN4AQffYdqujSF60WjPxWVe1O7qOlCXt4
qsjfznaz53XxezRx/+AHmsX8Cc0SQj4hX27d7KuJ+GJ3C4NQsHMuHafDIutXy1Bx5szeNQ1b3GBR
qKonQ1QhezijMkb4b17b7kOUxe0+G8zYfNbstMtPmj97CKtim8qt8ho53rVEmsbDtuYoT8tda7dT
egvN0Ryv+ImwNWhZoawPyKm9WAo/3nt3fYVZ7LosU6vctGGrVd8TfzZLZCO0DWrfJ9wk65KY+OrU
lQbqOVRVbKMwhzd9cUDSHiPp5mrOYV0KMJ0tmvHrdGxqe2/lA1tJr20q/VEQLYP0X7Pb8lqOcwJW
fPSZS+Oq0pwjR5ZjP6M58WKc4nLCsK5UxLbJa0qtfKtMbCoLWwMs8UfpiHS+wE8uQAzaZszvqVAG
BOScmd1FIDePYPYOTTPv3GlI/E0TRyUc9dmO7GUnLV1yG3R9bHxCuKLKmZtVbtm5CXGpBCe/Vl2S
KYTgkRjDPUaGPr7uC16E33EhuNPVMGJgOTKbLrRrGx63s0XU7+v4g13VguTn+bVSamjRRS3SJdwz
LA+FGeGYcYtraaoeI4+CNLjyMlvWJ1FhIcLfGiqveNRk3ZovblNX4WUiCQAciuHNE0Lksh5BnFVp
bPO6R+Sf98Atu9a/ynidwRQFp0t8q2vxPoabDXjffQhdXCscZrWL84x0kZF5bq8gl+9U5qdqT+OI
PrFiOmMjglDOdHb1ishbhjx5vLJz/APrCslfuS5lmJXAeTJHexCztMKLFvtR/Ck8lpnXiMxYOtkQ
Te69wTWeaFKvdOs0e4DCq4JxrYZxICQLTIWvbTV+FmSErWwr3dXkOCmDhao1mBuJMksgeyN3nZUi
/mS3hpard8HkdBtgKFd6E9660QfzMmSALcNqx6a3v5Z8q4l93aOM2jVDdu3NiGxYEhJvKIe1HqaH
ET08BoWBaDARQGTZddBkwkm/8Qv7i9SPDSMvcfHNHqSEivezZB2Idgz7QEymVIxcOvT2ftG9sHJ9
6X0134a9eQf7VDvwTLEiI1T7OBU5eATOwKPFWFgHuTjO4QvcTOb13fPEllHQUSqnclDTcUTlaPcV
eYsuEWVI3F8kNvq477EHdZODPAMhlp9Vhywzbr1+9k8jkRtbu7Prkzn6BMthnxZ36Vg8TdIp9rIx
w6+28j7zsWcCouUYbpJpF2UsBa7qgiZVzxPN2TKbaDZpW5+K3Gx3tHwN0oPSfYw7LidHv3JD9inL
zggTkt1wx6xA3Oy7sTGC0bHq01j6zSYvdGvYThKvge4e0owdrKz2WWfc6hB9jbk6jqa+69hjaSlI
VtVZTBUL2R5SJ7o0JFjxtF76hC0bYMvxbZJsYKKRXiqWqQEvRNMCpwmPocwXkHPxkFjk6Izemzc0
wNe/hG6Tn8HTvHULlp5t11yRPdtfQiTsmzkbkVxVhbXtdBOJT5oVG22Az5AKZTIcbXCB+h3JPmPE
Ozts7pF1qMOUGi9YR8ObkJDD7QgJHm9n9GjX9mkyigndj59sZF/eulrM0kWRb0EWJOEimDXxjHti
HTvxulUyIHvjGRMS/CvN/wR6xXoc5yHrMrwrHKfT2rN14Oju0G9sfXhmkJts05hQW4gw0RVTHGhU
hv0aVml9dlokOZ4Cql+16bPPp08gfJDw9cjSetHX2i89qRBDlK3nscpX/hCz7azZ8CfWU5fGR8LX
Z26VkRXNwLapawldmEOpthhMLlIl+ZWJLAr9yVJ7pcdEWYBEW6NHAGtUJOiMD5WMygcqwbWZ2oEy
i49RWvO5CdGzoa4zyxBiQWWOW6IsT2Kx2GlVAzlsltSBXAkGESFOZFlOqySuDeYOgGA3RE1gejFs
+z42Gz5Hnl/1Jt9mXMWPiVnUr8ZUeztCTA5Tzk02Y80MDDGfyJEfAslIW3Ojrz62KKdkZVyg2kW8
BEf3fYFjXg9ivNFqpNSUzMWjLZXGtqztwC7Qlmd5T7hHI8pTj0aaoT/72Qh9A0ELEpcXwoeM3diR
IJnsc9CrBqwz0T5tVfbvheexGhbDhOQmiW9VYSzyS++hTdC6Oox0jJiXpqmxJdaa8EbP82cJjmpY
u6b0dmkB4swqBoI0tMy/Y6hKRIoyGWfG9XXedfZpQCK/RvZCqF/ZHaKq32VCPyRKj1cVNKdVacAM
G0rK7sSsbrq2AA8InJo1md21QY1/OJRm/Nw0UKpXgDZZMYb1RHnHCxSrsrfMrFztNULMcFiMpBt7
TPxVBel0ZS62KRKOoB500XCKlagO+IXY6sVJs3dUITdd2SXrcq6fmgy1aMn3e4tnWQuKdMDN5ICq
u8yxk72A9o/hiNTOrWnP+mXS9TNmD7lNGs3Y2aVK7s0OM5dDebdpNWu8GIrY3B7E9K6ITbnxzQYV
gBmaT6jc43t+Qt6NKZFN+5l6aRXpGK3SlIWvTko2gQ7sjkV1b+utiUWVS36ejQ7kS+2a8HdwMu5i
Vcnvi2vtSA4kvUo1teQCsvfNQqQWmo+mJl5+m4oF/VWTleGtLTh3jdrceAl2m5YHazLz8jMc+w9/
HNFxu1HzSdhWc1G8h5G7h9nWdNG2OWGP3L1DL92LMX0I45ii1i3w8oi0OJdKAUDshujZrLwnu3O7
AZVq+JKZ5ET1RR4jGGFWuqpzLweyOC1y3Xzg1L+bIOhx80Q2ab0x9xdCaptScRd2mhzUdTTiotzO
0TziKBt9IGYvosx73dvOJAugbs9DxKdNh9WborOYxSLhg8xtyFZ/5Xhp9gDxh3pdN4QJfjZOJfc2
Yq6WUxDRjYdZIGsIFiTHuJy9fJOMHnzuThqIwiTpVKEankenmYJEMUe2fSZ4cvABPI5I61IXl39Y
cU93Y35bqYoyyPdO6WSEB27HFjMaQQ4Y0it1XRbOnHAqmt1GS50N02kB7dVaDbJj7uH19lZ2Er0e
gdbGttUxasV9lK6p0sVqqJMXSyM8qNBbjVwbvscx9ewtRrRu3Tdj++HDfz2rEu+3UYGLNyYmRsTT
lcMVQYjXnZmcY0kSx6qxW7meRTXukCwSdBOTREmkZETXT3MWLrqn2IWS3Hcetk7dzpPAxfaESE7N
N0SKnNU0k1Rm2dMVcY5ns4wpfetdqkowS3Gf8a9kv9b8ElupbAndWHmRYE9NKpS3m3LTvTfmGle6
j+DPyCMc+WbZXoHeRkU7l6mNtI9Ve5rq6WvqmO82kTRH3fWaD0Ws2Srruk+Dm5LC/xFgM25F15Bj
Q2KemA+1XvsPcQjIFvRo6Rgbi3J+eLB8kzg3gBFVeyrDAbc2FjHUKEbMrUItNOib0WVo4EbLfCR3
ENvTs+zKlO396PwYxyjIhTMCTJ9ceN9/rwqxwWmpLcU2v0sWXc0RFtu8ZFyVAlxpfU6ZVrXxSiFc
kmhy15AKMIO4H0alTTsxCzKZqJI2JfU9/8eBo45xLfSgLmg9H6ui/LKG4cqx7OSsbP/G96YXq+Kq
6Rnu65hRTzTcMMnfM2JDR23UBppVD4kF4sAidM6SUJyk9l9bO7tPyu5bpEUPjhrBqc6ch20X7QsG
ArYgkLMRLrV9VdHzp8PWdnoK4dJalzlRdz6I76pAzzJaAcoygsX0izfwtsvCvlrlZoQyysf4PgNQ
EsPNzGIji4qvMU8JJMm2HodMZ2obCTaBmLUHwyi+R5G/63tYoibN4FqYeLGtKEpWFtWMNY2HOCI2
S6GatAz0yX2xr0L1AcLtSPTrjcPAJVYg+YfoK9d9fpDotne1axOLiUrwEsHFSgx5O4wDqUrVtyTy
AOhU9gH/RZCTn6gND6RNvTvD/SD9u7YRV06IUq3rY1A8IjuqQV1lbXPfTpG9FtRHQeekAIrI6Gl4
eTVFvca0iSTf6gcNq6vDaUCkS1PeQkFtmx1ZIiH/0q09tTZFIjtgyo2LICUty1NiTJLtiMWdRLXr
4EEW9CCLnTJfUPWNpq/xRqKc6thzfWfYTt5HVXYkPUgbpkjC/OHHJo4loeNqdX70OjM9ufrctc+6
FM0To9ZGrYqxa2/1uZnU1vGdyiUqw2Sy6eAwJaZi6BN+H+KpuDeZPu0svTHJCLIL90Gn7mWh7bWM
uqpKGtDea7DbFKssydd1SMbQOp9DbC+5qAFHaPVCkC5K4b72fp8RVxROJWNPGWcfNGbsCpp6UN4m
RyKGyStGUYZbnXQZrUM8NdcZ6yh8yM6LSCYKB9nYGZMKix7l4kp9PDLWTkqij4uWsC9P6kgVB0Ou
HU92V3ncF7cdoZrDlh5EFag3R2w/Y6LEtbK46fCoO3pzdvsmvwOCSZCyK0vTvBYsNJqjqNrWOTRG
kb/51ZQyUJ1Lf+lVZVzcZJEcy/0IS5K3X1t0+5h3572vak7ZBPX1DoRBP0PAy1151ku/v2bcVr7U
UWgv/V6TvloZoQPXXWhk2VUaJUnxiDw3fZaTo9VXYW87XxEdar/p+ogOJcltrwwSrLAhWDN+Ql6y
EZlnrcyS2z7P5vk0O07M107NQOiBKuZboWymVl2nJeXRTXvjlfljWHyJJPbP/8XdmexGjqxZ+lUa
vQ4mjDQahwZ644NmhaQIKTRsCCkUImmcjKRxfPr+mJldlRlZNy8SveoqXNQihXCX3EnjP5zzHVXh
NEPJPOG9oHWvQQvrul9O6qwv07M2mpCMenXu+KBDwqQ6NI5YXyVfLCxRUh0LpA7QO6ia4J1yS03F
jxFryObfpXMmEkYEDwJvzQCr00sxEkPOuGFykL67cqEiDRqHomoSZKrg0TfoRxO3tZdxTTW8W7e8
4XNooJjbOIFz3CyqoX1LaKI2unpV710U1+S0zTH24dIJw4fY7zbxU9lhQ1i7yQFNlc7N57rwiaQa
rBCnpfZdAhmzusWb37c5B2dUVucUIrY5hNGQsTGqBmrVCmZLtXeggbzatguR7VmZfGcAD+nKiHTm
einCJ68e/S+MbyCrs31YyCrCsX+rrOMX+wVmBIDBvhuxIZnmLtL1+pAyiBh3DmFcGYeYgyQc4kz1
1hJ4Btpkcqv6xE4T6yzFuPghD2fO0tGzfrAXPWP5mUV2mvm40JdhTejGQn05r0PzmPghhrcIW+Vb
C94kJCZuwX+hSTl5abtmJbU6kYqE5iZu8js2G8aFssOu4aIcE9xUrnCmLfqtHZ+nmr/xiBJteplZ
V373Ld5tVOGbe2UYfU7olv3eYV71el8zc0H+PQJSs00SmUMhKyaU/mTUe8HhhGZ2kegXcRS4l0Rk
YSA10lrN06kNkx8DxnFMD2Hnk+y4SCDD5LF0F9Zmod0TrQjSNiu9jGxFPSNVzvnPZuOYyB47QKhx
WdIbPVJ9p9gKygZg0QLNYQcpB2IeaGl9GEBnuPAx/fikJqIVNCOt8he23O5dK2x8s0ahCT9W+OPB
qVxZXVpQzh2FsBRPbr7ZWbq+wIGmXeJ5DpNZ1/d8JsrnMFVWEZkUVe14pXTASRsSOA0Y0zR5c6wc
CSpb9u5aMRQjLXobu1SWKo6LHz1CB4nDXymgtJ5ZV3IEMgefvOo2nSd33Y+654oT0eRep0zP7jLV
QoWM0Ok5B+1N5bXMmuaxyoXMOQ1QYO+rhTyta+yI2UMZFfWXuKpp8ute3cra1c8pgUJvIWK829Jd
JlStZmQwsrW5QD6KEDYlrXwMkbxJ58dgHMkCzuko4fDxWfNNoKLca2JrNci8HAVmkbE3C/KGJ0Qz
l3cR8gAciUK2HekuPqMqXWfjY1kWQXIW6NR9KdapvTeJBNKZKwVWjfAtFgOeX5PaTTpx+W0sB6+7
6u3iP4gyWJ5G12y/Rew1P6p1FO/GW4HF9KtnHnqnjp8bvofrogg6dKxOT56aCwDd8mzOCgIZ8oav
ri/y/MkVMbphojzTr6NxzI+1btm/htBK4IUUMrzt8VXfZWQnEniYuszcAq1X9LTQp7nVU6985Him
P1WuQTPLqtx7c+uWubaKRhbMhUd0MWicjNkaCZje16lqmgfPFcF7bMMFcWpDX4h2x4ET2Eagk6xw
w/o0D+hpDlUV9fNp5GeiY0GUrCH7DOBMmCa81uB+nvybzOn99tS4pmP/AhDmJnK1fiznpjrlrcHD
jEmGAVoZk9yZiTzAqZcN2XcytD9UsQYr2WxZi1WpWHClaL8t0ZcMGM13c5T3Tzx0InVKA1LclIkt
PlYMgjU0hhn/RYRQDjuozBPWTmNdMuWLB8S/6AeH0yXVwWdOqE1jzJxJ79ZcFF/AjC/1flGjuiOX
lVfqkqZ8IpVIPWge79Q2Ue7gAagYce3H0Btfc8flu9Iketw58Rj9GDXjg4MG8bgixvMr51i6E8Vf
PITjl0AxjDlks6/u534SLzIm7h7bMlgXmrAZ0HmTW45SN8KJc9DjlDysZEfjqiqQbxcQucCs2KGv
T7ye2dMhY4jN3+aSB8tq2dRHSOJThUF6arOTMESsso2tYmTXKlDPBugIkE6SJYEbyqD4WrHZRJec
tjmLwwiP+TKtTxUR4Py6MgY0qoqgvJ2SZkgR8JZptJtmNQbXDnFTIc8M2tZ9wnYQn9bMIuNLFAbQ
2/rOm/pjFPQCWns+NZ8NSJAtsEyj+i+Xubnp2qKYjjNDie/JqvBZrURhBufWgzcHxLAggmxuySI9
M7LLUGz7FSIIvzfFq8P3YeCLxs0DFIzlmnRrJN5zyBRxJ9nMwU5McKqdulFOfTpFpnV3tjONOPY4
TJ8dOCOQkkRR35ey0t63KQj7j5gV2Ffr+unXukXHcjBTGn3EuipukJOOlwV9SH6SDdgwd5mInNex
bMRTHgcV1pewS261T4Pg9cCsDmG9kANu2MRhHNf1G2P88AuL9bA4ECaAm4W0qhQjIJiQCHuyDA9r
KzJ97AbPOLcVEUkpDjTwZmf0Gt53qadmvQCzb+0RAkn+Y10G731aWovGaIiZ7hex8V+4cKiXNMYK
94jaDQafrJR+88eqwUuQYMrYVR7t246Ven6vhzCqdkPwKylq6ng+OX6kPutMjrBEJ70Q0OVSgUcr
8qr9sKJDoEUQgmDNOFQHYqGI7jVqQQZv4NqcS5jmz5FROQ8IErtBuC7TNp4Vtgf3Z1cGb1XWzSxk
yjnkYSgHlCKjGavXqQ9r5rHDUMvDUIUea/hSDUyQZh8sXh4kBJ2tZFB8scsseLrqQT6RIDWszF+I
NN/FJkbsD643ZdmN0ry+ZbE6QSiZ+uojtRIXAjrV4IJSWMF3SJf1bMZO0WBb7KgNBy9xkI4rsorY
M8Xt+aIm1z16ZRMQ1DvX1bW1tv4K0iyl064Mf3xsBlfy+uP4I+AIoIxvo/Wr4zKlRXC7LjQyftE/
lzAaAenytHntuMxfHD7h9FKMhqNiUoqsDuyD4WWPwA261ji7m2beMjqK19SSW7qY6GSgqfeOlhAG
Mt68BGjbOjP0h1GYbwCG5mHKJkoENlLSHF1/Bo3EVjo6d0QWDWdshLoJdulC+gUpU5RkYdRmyzET
OBIJWmCkxi09j+ueJ8n04JbboSBVEnlHXKkcfDIkR9cKNsc8Vrd0ZjMZYgGGnnDHfeFiB4o4MnCH
jfkrJZdnDjHema8qYvcGkXYErDrn2DGB7C9MJafF3bIhfOk81sJFU5RUZjrpomR7ukWS6UDNLesy
SskrnPJWuQ9dXKvLLddBYEJN1MvgU9Cd6qBvbwaspPd5h2EB4+AcM7bPBnaNQS7GBy2ckSAyPZmD
Q1wdJSqT9uulsDjkw8kB5zrVQClJOTD0R4YBFOlhsw33/bq277D256ssrQasQXIevhExR/D5PCf9
O+Ncddu1mCAxAU35DUdH/BkeQUPVEFflax+tiXMhW7nh5Ki67sa06t8GUqYx1ZMj+OyAnTNsCxUp
F4FfL5+TUcVYI4XeUrA3oKJh6srDhBjei3aemQ+NsjVPxZr510Ed1rde3YNnaIduuw+C6db4drnh
WdpHhCTm1Ve17RAPcck6nU6jNTATwG+dDMQu3QR5DedrKDoGEBZ7V03gZUhwYsVBE1wXcxzmu1T3
Vp2JMklhRnTt8sK2trvXSDOSc0ZPUh3aeCyfUpoyuTec3Ld1zXcSLzXtXuMP8+VQ/HqKZOSR7Mho
aF6XcGz7fVy3OjnkOhy/Wh0VJFouqA/OC9eI8jgveIVO4Ju5AJ58750uSjv7blTBrU/Pm++tDPh2
0SSRLIeMDeO1SvKS/MM8I7+Yym9+99kD4Mw3VusT0g3Xp6BbquspCKAxUz6CIt8klSDI8fnX10z6
hi98v+zvFkgT9ZF4an2L6xzhUTR5IxfQkGXPnrcEGLHKXNzFxGyYi1ZVPMoJo7Ad9styfcwJak1O
8yREceYNNVjKpu0dIi/jEWRAT8/80FapIaUUjzeVPEZ6tKWLP1/3FukK1q+he8+KgV5vjSJg62xT
FH2JNfesgTMy0REkg9KOV7hS3mrrdscRhYo/GhA6nHYckV8dIChPeeax0o1ApGFu4vSEhsUVD4DD
Kb9xZBaMadCGfVh2wVcLJQBxH6HFLZWkW12K0dU42zBy/uw2KeMYb14LNpdY8aliTGKda0ADsCAR
9crkhHOYjRbaMYO7bSnghMkW8h4ktYsBCif8LUI9iO+1qE5PWtG1005kfUBZFJsquxn7yHwJEttK
3qFdwBc4QXWdp86cHBhVaPVZgCYTZ6KL0OCCU3EeYsZF+Nf81vPOsiKuLnngd69mSc106Ce7dXhC
G1TIIkL+EAw+FUsugi1Jta/BBoQI+JZbFGkEAzdrsyH3Fc027WsWQi1N+FwDL0u/OyJITvWYgQU1
avo2kc6Aob9GZ8oL8bA/rgmqtvPOznx2eTCn9xmGxBdkEPIpVyZ9TCeGBbuoShgtS0QxN0G02kfd
qsJu0y2FfSNI0MxVimwzyCfNPG4thX2tgZFitbDBxEPT1IyOye8Dhz81ZkiOtV4JdFZLaMOzbT/D
o7zy7NfA3R6X4zRvuDHts1ha0OUxmop9/RQtnh13E50ajHfZLA0jQ9unNIPruq08og7n64z+tZPz
9ahrvz8jqyV/4FPLXz1RDJ8Tf1igbY7amqMfaXQWPD7z+zLvu9soHh1+x9lxj1wa+jFKKGgZhDkN
NxxETXEd+NMEkX6ypD15jI/wkBZrfoZ0juxgKZL6KaHK/ShKtFTwItccRnhi7LNT8Fvs0zDE8Rqt
lMyA1opeoS7KC3lEb1c8haoFmI3ie1gvTArqbh9GuX7v0GhfdyhW3t16lU8smhAIWtHML7ZGT7Nr
CNB+srUzfamWMENxIfIHp59GB5GPZTappe8/NzoWd0ZZPyNet475kugzvyauyOmWXObGuzmrO+yV
Km2/1eTl3DKAq5+lch1WVzRZAIBFPH0kSYZNt8LCTL03EUOPe5j5DcXqiDEWOdnnuCsrJuYV811/
AJ5ENLUgVbl0KagX6brfAQKD1Ueyc78ESwz4sU7J6E5Gm71RYSIbcCI+o8DEwStMhva5jBcmDKrj
rxz6kt8R4GoJQiNGCCEUWeSIwCoKMQCBrGm3yVp/cGcmiUMYY9snyAowPSa84MmfOnBPPHj0QwIk
OLkqBLDYXcuq6SJfgubECUu8h1EcsN1aPS04Q7yh5LySIZlhDapZCptBZY/4kSQPDBHnJwbURrVz
wFideEVcvJeJD8am8ZW8Cuu5YJ7chrSxK791gNLTWZ/HoUvuvahZXoIY98W+8xVpqqwtqvN84vFQ
FTqEKo8CdtojviC/G1E+wN7FzHyHrg3b88pOmXMdO2n5zQDovMmLwBFY2T2mHa11e5D7umQAupBq
Zdl9zaSfDg6bMRCLJJt6VQ7ek2zS4XubiHLlph+ANompFMBxdEI5segVwcAAVvhhSCyU5CFU4Ucv
1pnHTblOyKomGghNvvS3VSF0Pw6zOzx2ecS5CKOaxYKuFITNQebp99Hx3JtsDYKUZ2HBS3hLMxEp
UhQhK48FSfueNTgUJK/JNA7bVuubIlJdeIIVn961mWMnAjJdzneOO2xtkWMoDV0I5Gz/LeXr0avX
oOMrqKZbyyoppxBgoHc2r2553SN9I/O0KuL+Mie8CijwvIgrMtZHyLwoSvunIR3Vd9178lFGFuYE
ZaR+J5S4frCJQ3M8+0tMnoMwvwYyeGyxpzXOkDPmfbmNtsvxwKx7u1CHGuW4Y4A84i+ZYr2rWSaN
+64j+5nrCTwwyIuIsLuV3tEQB1/YDx5M8/dlmLucwbQ1T1yA4NB03JFtV+bTfE+LynQ/J/3qCrvK
fNPEyARhxrg5RDaRU4E5HKwM30jKaneZE0Yv4zqDoUhh+OLMHZR4htzYkJiDiiRciS6PGaVMBUK2
/TgYEeMTToKrbtp+v5bK/safIjInxkV6O/ryqjxpWRmPl0NoS+Rs/pD1KGRK9bl2y+W9CkZ9mtm5
ePVzp3rsSRSKGV02zLK8mS38ibvMXQRsbHK/B4yPESs4qzMA2C7KN6sWbMsdafF3DlnfFc7ZnOVT
E+Uhcwwv3cbh0TqdD2HbQsZQmX6SGIsyXMoOejUTem147I2HCA+Ql4IXmy/9r3v/LbiMI3pxHaqO
dOUgOyQ9pctngYzvOoUbwley+mo8ovQssiOVG1IY9Ns+8KlsnJ9SYq3wv1fgpC/WUjownLhcMlo1
tbFF6cuWPd0sn8WgRxZpypnCcl8hU3pZVkexnNJsi/Y6RhGyd01BoqBTQudAcD3EZ9xT6xOeACF2
GY3Al9To4ode/fapW0d0LdYvVpCuQhXxCbnOnFV+MNRfZTj6XJHrbNnMTqP7mdkGOqcW3d43rfAy
7KOhDR/djiVbmRS0ZCFzVMAhEXKNEhFRfVz1lsiM4xnNTquZo16KvkBhnUjfAY8zOvPE5xoDf8km
K53TRRt0Gmqhq4MIlVE05Yxm3nIP5NlFWQ0kIouOe223ELqOAZ/tJrrRYpHvLU7+5QwJsUsSS51r
+NflymMpmbh7OXsdMCxaet5NlwVEro7LXD1TEpuXHFFzjYBBu9Od5ZMGdxohs8CnFOesdkhRLvZF
b/wfSRoo/yr3u+BFDkhadwxL449WUzjyNGXB/+D4C96PIp71w+qb4S4dF1a7dHWFZYmZhh8Fhi6o
56qWr76RoAfKHs0t4sQ6iDEoOFz2mdM+Fq0t33TCiP4wtMRD7vMRHjryQSZbO9kY93oyNFxnK5uP
gi89CdF6jk5ALggLbPjH5Cy+eUOzCRIJokhBrOl4OBRA2GeYA5wcm2xgZbBJCx1+6+wgfpjAH4MD
AQPDDb6W6d6p5DJeZfT6+G27ioQONOsB+jhdoOijslhOiiFOb3hmxXJvvaW/9LEJrycLo2+Gm6JR
3tH1QhDQi1wylyE98949idIjoIqAPDcEnBNqWBVN63y0I09njE0NUxO0uMtwgRNmuNZQsqsvmpe/
RX+yOsjl55ZCP0Y9e1AoB8rThKAtb0+1xYVjkqhk8uZEuLmO7EWS4TB04NL3Myu/kpydtYK215nl
SzGl8sFiBMahhjaXKW3WlOkJ2g6QJyjczwuUWxDAXcL7tjOEsYHvRJSha4N/PSsbjS9+7djey2mo
smM+suc7tlufxy5fgrnkOqdTb4TTEReWFlaABzBcxeMgoseFT5+4d9S7yR7fp/zSclo1exdTxBYo
Bqhr39VtCzVpCVEuiLybHliWtd/VoJg1aANmfWfbWDs7zGDut21U8cpiEmQvesaM3F8/pzCMQ8t0
vOPZqE7XRPtQMRFaMDcbu4oleFfO6J6y0Xk1HkGle1bSnPA6DcILLZvC+9wKJ6zP+kwML/W0MI/o
sCRMO3ZK4KUcOAu3QeM54pVxJV6sskMXP3rjwkpBhqRha6YEEzwOX2ZXKkTRAQKaYxo6h64pd3GM
ZDydQOXsJHqf7DZe1uxbR+HfA1PqwjcmOcIHjhWMVHn5ABk5Uikap7Dw5uosl27AxTJ68o3RBb1M
43YVnW6x9GSYDyhbuHdr6iy60RSxw0CWYrSNXC7aVaDnHbdVy6FSCsZOH+qNI5KOPtQ8GDbA8peV
eXGhaZ4PeQ9jZo8Dtv1IO8f3r+d0jpKTcqmhZ8VsRrF9zVnWIpaSRXUQNvUvZK9Sgy5Cpf5unPn/
d6zphte0aBq2+WPIh5T6ZuXpZeT4mE94ypn3SYfArrjCvFPgec+OdTvXgCNkm6JHcjsvu/TGCf/C
nA/wIZJeJZ9153a3pEsi29G5iLOTkj0YrVuz5gkSsLbCg7GGyCO1LiSvtbgyO6hxST+ggNMXuYUC
8KULn41lN04bx0h0a3xVR6WbXtIVcJRihEir88VfnO/LbOGjOa7HCDHpeeIdiBaGRyGrJORZSpQm
ZhkWzNSqtFBA7+YAfWQ/5kH4tQmVvbFDvA1OZs99brp5/nBbpX+sTipeWNHE0LC8rrosHUQqwD5m
IquMqb6xcSUZIRHYm45LmsK8MrYJyNvm3wFccpFE7JwZ/Q04G8f/4dL9LicUMNwfRISnPLSSFvNt
wn+vjoz3cm6kKWfgxB5YI/JP2AzrOvTcL0sF1PXYIeHT+9QIEoQQo0CnRQeFkyTKU/I32ZYv4F2R
nxMbtPrTN0YxjGwimbTeW8FuSF0meezDPbcydh814tPqLHUTFnu9J1aIM+Be9Rfbtkn1o0KgBC0P
/zLojFUCGfVHG35goOxxjXWxzzXHWPBiQSaM2KIs/Xtcm0D6wtpsKwokZlB7ciXS49CMSXKI6Akc
VC8Ye/afxnz2o6zTatsw07Pjbg/SQ780tFefMDWwo51Xu0cjSZrE5M8oL+rIhO3+E6vtXMyDobNL
h+Q56oIIBNOyLtcj45G7cSxKZ/eJYiQA2q+HvV+1E+EikX0LZBU81kGXXX5yUOx4rtkeuGVX9xBH
PNYvKaMy3IVLcfsp1BEA+zKX+3IiHeQYOyXHhBNq5Pw5fMInepJ8PbEmYsz7qZx6Ma6h4WHZlg6t
YeDTdNlcet+ZljChQsNsaNvbETZbpEYXR7LrefpYd4H5bMvWZdFN5Cntb9b18vCpH3DiOZxHzOYs
A2FRlECrMJKzz2adEN9VrNzBFRd+tx6cdICalyhnSQ+NMhULWXDeb7VXxz3mV8ySiZ800WWZ9EBk
Pi1eX/L68FaqdFr1mVt4aGOqqUO7WKqld4hQCePLT1nS2wIR03LwKm4N1Kg8iShwSoZgpoqih09d
gl9BdUN4yJy4YNK+vMNR9TaI61yb46dx4mhPhrE41kkWkDas2WZSgcIThNs2VifT1CGp/dQImIt0
bckB90L80kc65KQXvn4bYtu9ZrWP1KnlBN9/YjqT0yn5xTEP062Ymmv03o2zxao65TDv6VhXWt8i
PrpLMl8J+BmvBOwOwcHrhp68mCB8CtjdQJitpeOSPCDzfldPM1drNs/lCZpimtI+Qw+5jxrTI6/N
8vRiKmX85sRMNpFKVzed1A3+wdqrXpGyswln0E9DQX5zfZnxxhCzWDH1ZwHz4Y0wBFEL6mr2wZSs
fK48J/NPPOSj52M8w5H8VBrXNRGGRwRZzkIp1jotIKYyvhCFojFrIzWc5EPOTsRB5FHty7GV959Q
kPaOYn8E2SiFgwbTsrxd+3x4qtsk+2rQAuS7xE2dJ5ut/hOZxuUt6+TiIWr98eOTG4cZBVi/HMMF
Xf2emRnlQ8hTYDx8SlFNFO0i4+PoLfP1kuQMVkWSuFykgrDe1Gntpj7wi4MfkavOb2r7S+UwatwX
UYj2Wm0bvjRoNkEwjYrefWqRLwyRNEjh6wntX8g2GdaWHJofn6RsxOqiUTqRLeYrmtsB4qKzwC/Z
vGKEHZGbrb4ODAYzJKV1c99Mtqv/jRvZ+6u9nGFOIMPNYw63Qf4EjQ2LhQMgnTcYsSRUoah7DtOs
ciZvPwwCRqVfuSCIJ8KNL0dEG19SD6/pZkhaIUOlgLRJL4KSKVDHXo1Fh5ikbEWaIXrclMx5Idon
qiZ170CL+OpONMe70Zb+119N4P8ItfL/HcNeuR5e9n8NSjnvyx//o/mAGFT/iZby27/7jZfi+L9I
HjN+HKIZBTMrPOzv04/e/u//yY8iKRTBvhj1abh8wbv9zrNX/i++GwIOoRfwcRBv2N3fkUH8SPhg
EBjw+PjTGQv/kwS2P3vLESfBK4qDgBC4MCDAV/h/9pZjsWoY+WOCq0KNgy1hUkvzHysR7WyTqztO
tdNojrMjCSbq35AK1Gal/09j+69v7roAAcIY8W3giZ9I18JzYpbrkgrGh12WNC1w866H0jbmHtYF
wTNp78xIakxviO1BUSIRKLS0gkETENvrC/eQOnV01YNDy/aoa7coe3+I0d0XJRA+/qNQ4mlcKth2
VJ4gwEAxHQz3Gxi/IrnN3WqGjujAbU0EwvmqF/iLOmUfO+HlCyTdyp6RqOG9I4WdNjGhHDOS0kfE
6Ig3mmNULgbiYLdcMYvlObhU+YtdfUZRKW5jBg44vb8F0idivVSvxNUQr60RvOZ7xAHs1uMWf3dH
//exWFddR2qK/d8+5n907/03TZngrvjXt+futXt7fW/6P92b/Ivfb0wV/+J7XELckYjWw2hjCf1+
Y/KjgCscipcL7Utxof7HjenKXyRjdsw6JFCQUrARdH6/MfmRUC48EIpDCachCv/JjeltJ/sfbg54
YERWxBG3pvJFKLyfbo5a8/j1DJMvrVzqBpValElYytdCJVT3w1xC/CWkAsZiTz22R7/qOfvMV5R6
VeCxeLFL/4G9avD2WReDc1jHhqBV1hA5OlOqg44B3EOjan3dBVRRp//8yP/vedl5G3vmX193D0X3
mtc//njZ/fovfrvufGI3vQ29FAsGiWoL0Pz9svO8X1xJ8kmsYgG/zRVckP/3ceD9wk9cypYw4IfY
Xv7jqvN5wHCR0D16kvWo/GeBnNtx/58XXSiU53Eix7EUMsLU8jPNpsqGVntDx9q7wCaAgNSHa913
v51I3+f/lf5obn97vb+J+fntXXxqGq5qQS7Lz0VNbigEDbxbJ8lJPxKavMKZyv7tDx/7f/E2Gzjq
z38MbSO3QBB7AbT36Cc0j1UVWhgkNLTeDVP0TDSYTFLnLCaG8iIc6v7BIaDtsilchux//9budnf+
/N7wzja+fCQEz3F+/gcsUD2Zpp3QPh9U1rjJS9k2EWBr29JkAnyVoruq0PejVvFgmiKrjlMAD537
TAXfJoes6ilHnUHCO02d0EuPVSea+nM1CBe7+d//rn/9zgEX8kTnTThyqEj+/Kv6aDQLKB7jAV2I
/dKz5CSb3rftfPz799kwNX/+SCgvWJ5tSTwhb/PT18H4MZqmYAVaUFKaI7XwZnWDbqydrrFQBd2A
QGpc9RNu8Zwi9+/f/C9/ZIRMHWyUu/3P44L48x85UO+7CHYi4jSgeq7ZEl7K1nYnf/8uf/nWAc9R
0PC1g7oDxfjTu7Ry0UnqYoBGdd4/j4wCdiNW6G8qX5/+/p22V/rTh0kBSMVGKFAopef+/HQgFBZC
Go+3Q97iigT1mIDOHZPwEM2zc1kWCgr937/jf/EJxlzL0qMZBYWhtq/3D1c0Ygt/8AII6ArEwBkQ
hmk/Y0+4+vt3+ctFwoGIfiJU1KShH7g/3TeALvzO17yLFCb5ogMAI2WYC5SNuTz3RPsNkUF5+//2
nj9dmFVO2h8CBnnwojZBd5usB7dov5sqCB5tVIBZQShw8U/fkyOJvzUWG9wpFpQRf/w0QwgolvxH
ItEjJ7kY9WpvXdw6F4y3fXTTmljZ3ciuMfk3N+Ffr5tA+BQ3HE1coPLnMzGtsXzo1nqspzDzjOzx
X7EhBYzHKzhu8BGKf4Mc/MstwQnI/7nAUqmzvF97gD9cNpB4kr6kgz64NjI3bszonMl9pYNDC+bj
/O8/VZez5M83BqYwKjneKEYtCsdO/vTBug3gD1xM44HhUjmeoiXU9YXRjl0fte1I3k35IxOAPXBL
TrHTYrNj8gGWsYyD+Ey5zNVfWWzTNuxS/DXdRW/KKL1gTb1AlO7WNkQsvhgU0bNhQ9cht2iObqeS
4FiPTT2ecqyxclvCnuSBAeG7u0dvCD3LiwaGxhWSMXPT9QSLXi4j8pOLacVD8Ritc0iqbkodR1AE
qtsYy2XlIjAGLgC0mxzD2b75GJoQi0TL1FxNTdAGeAaH2L3QQeJ8Z6xPmnSeO+apqb1QnQfsQOEL
qowpqMJ+C0DcNqwGU5ZO7mEZC672kdzh07zswMWilsRyKkszYLQSzGF2ksRO6O54cG4hoExYmkIv
GgnGnDI0V15onhiIOs6JXrUybKVan0Ci0NmIFZ2IYDd0IrthN+HKsyAV/beE5KMQjHtasBBiLruk
3zkdQYOhuEk94nCSTVBYIQP1NnZ0t4b+g0X2Xe9Ms6x8hBaNEoO/BHSKgLYLIX2o7Td2lHV6iiKR
peHclHj8YPmU3eUqvOjMm4fBIaMjxPm7Sj+5i42dxKlY3PgliUK7LZ+WsQ0uBdM/XJ9+OUfu14nH
hXvnM3PvT6tlqbzTtfWtmXYOPK30yHjRTogZgN/goRxH52rKZhJ9HAdK7T0g7hmLzYoxZMdjIp2O
EEADBwutJkcHqXRQ3AJ1q9fzsbV+tXdZsxAH0AU+bpyJuPAjRijm4UhvigNMDXXZ93zv7NBWx/RX
ic5jnJe2YS6nkwEqgRnxKyadx966tjlrD4nq5bMy2iwnDBiSc9Z+diNNZmV5aKwJvnZdkpFeLYu2
ueRcp9ioTJyCK+h6TLpBV6tX5tAUTIx40RYVRproqbXkvyUQDZbNTDO64AnKKke+IggogRXafhvZ
zNx7XgtOTEoHUQVRVMySl2IEkTSmGhsb2bbM57fL5oMrHyFX0LCTJXwiSb6h8mexNgcDLYwHvNgc
VuNxW2A4yi+aVU1s+kdr7urBTWtQHQRaghMJWYtXHVSy07Bu0semrDtepHCYG6QoSPq9MyzkJqej
G3/O2c5is2SNF+7niPyRnR5GaG8rsUvTnohf9z12hq7a+wbcBpeXlGC+cH18B0K3in0UItQ8kB3L
zTA4HUuvapKsRvjuiuUsz9zYP+llDZYL+tA2f/e9dbgxFFYEeWWl8Y9i4b65Z4CXpl94COr8ZADB
BvIrl+3nJYnRTLtgOMmim8STMxJTHWEZ90+HfEbMx0agQBpIvtuM1dnxogdPSnHBrSue7cS26tgZ
DDagGdb4pfCWKEUn4gPVYQbqdvGLTLMqu5VMORAtjyjYeJ1KMDYZWQqrNjttsZNYNA5T9+j6Vdff
ynDokOkgGPs6ylRl56JB3TuxL0qypSCpj4fyCeZGLz1niSG2EeWQaWQxVHknHftu77bF/dl/mcLG
I8Euslg6zqq1heuj6rzo3jXcmvmexB5dn3Fv1uVx8ns/+pEGrOZOMEgNeu8NCR6CYWEa9H/YO68e
y5WzO/8X35fAUEyA4Yu9yR0653RD9PR0M6diMf767+E5EqRjQ7Z1acCAIOhoZs509yar3rDWs8B6
AS/Ylz6WhTuNX+XGIm24xPI6TVD603WEhp/ZH57imtkzVV2TM+HFxb0BO4ks5Wld79nZ22+zr8G3
B/kIpyCOxyxsldDvWZkVl7qtpm+zMNefNDeUc9SizW9ZHKzqbgKO9MkCy/8IXKbKHjt0cx9nPokY
eIH6b9JjpztDDiObBddR33kyWzGJCK5j7jD2AWVjbx6oc9kQ7Zdz0ejQHwMzQ0HfsIt1tG8cnVUm
1Yl4j/omhUrARgWox17nFQ7R0crII07RcIItkOAJMArqoCMZJ29sJIpd85SZHJ+7aiQlBX186UYs
TtBrEHfQvCNxYdtR5faQnjDAyS4c2deysTNt8dULY0DRUXrVa8Dq62ll071ZQWfCbXplW99zAWH8
YHWNrXGMWOPJh3GADSVpeMtj7ZenpmAfcu4H7X5OhQ/MyUrn4a03S4uNsSSAkBThZb4Z2Onelz2B
kKyYEo9vwnFT1BkgP9cIUkmGB78uLfbWfNHf5Knnn3aRkziXBX3eh13aemzJ4OOT7LNaCteqMRD9
2Ijcv7dNCCNPEz8V6HIQFD59FixfBF2xkXD0hEPN3pZ2O0TzE/5EpxiuJw9H6F7jrT5WY23rqMn7
hE+x4tLBRpO+wZVSduj7OSsRbl8j3Vuz6qwQJ52NqgtezN0q1k6FGnuefxqRbJPMHqAlPuVeu+Qh
7lXxS9XxprwVTUDyQTqRxoQkp/7QlhcHN8tckmbRSe6OJ2MZ8RsDEiuv62nAL5KybYxqsmnjk9fX
2XdakpMLrcXrgU3UTvvlAnvpkZrkAlIfP9GfnBAwEcagAyZO1Fq+JJ2txsghTDs+zjhBWy7d5Tb2
J2c+dl6wunhqltTB3OuWr8gPsv4ACtqhg40nHiQsk4iTck2pvMtX00kPpjO1+H9NVDM4OzFOMjq2
8exmjfkJxgcwCXpWElQcLIgTKhDhf5YlEJPG0JCQCgbPLXqU2X5eWbkC/WFCDrZCD82nIFeSFBLD
QmYAJ21c2F3O6Elc1c8fvoV14KCCTD1g7l3TkJ6F7atfBHA4alKdjH3bwgwIHccqZ9iJ0jhgkkf7
COmuu3AJHVkiZaJN2SE+Kn5lHIYPPpdyDT4xVht9gUjog6q3VHoIXtiiNIwJzHM4ShH9+coDGAWw
hm2Z0Oy+Br+Q76U/sigtsBxjQE6sHDtcvARo0lCOcXG3GzMSPUZ/mgutnhafc+Uc1yCP0K5xaoZB
trbGzZSAsAsz3PxkgOHxffCoR0VISCxb79lSC7EcQ0awkAKyfliRev/KfXTQSP+zBFKIm8MNd3Xg
5BxJLvlcMl2DCoIzXBTyOwtge7bvTydtDnh1e0fiFUKCRfQdlB5qR1x0BKbF9fxepnjPWTQhuzth
YNMPcYLL70JKw+HmmWT60sL438482bIERIN227VDLY/G5CbuycP5RvRS3lH4ZmafvQI4Gz+VNeV+
VJsZ2ho5Zt5PXCGo3/U2+Jv9yE7rZ+RsfMT2yaJxal2EoX2rXkbbKF705kHiNNnMPOiTzCN58A75
2QGue75912UVNizqBToViNHZG9pfc5M2jzXD+udetSupY6ptT16j+aZVmzkubFgf9bs3JfBwFxkg
aa0kYNS5cOv7GmtMv+9YDoL1qMzutUeXZLHgNeqLRiC2wRhpEi4qxtZ7EWnBPt1m60ZwmLkGU8Sd
xFfEhUNN6jDWIGWrtzok7oqJFG8a+juMfO40sMXwvUtW2i1CUde0r9dCoJlkrqU80ilNkrdGjxYY
EMoWC6S10YP6cMY2uFjiBcGsGbvuYw1Pq8AB69TXjh+vb4rKLo9s0nAAiGEBQ5YLa9XY22s3nT2d
1q/xshnTcKVWN3ycoLXG3CeL1fLIuHd1v3yka806sx7L6lGPufFo4bF6Rj9Z6b096fgbyQTOiQTc
BEm384os2i+U4Flb/Bs/1n+oMubkJVgBaRDFiq1+T2k9f0GFqG+kPW+9Bh8sZoUVxFAEewsYrp/M
DqijBGw6LalRn1s/0xT+TkMAXesKGwWqN29MywH+1uAocAf2mvPDH/OGJKnc3Xw/FKr3Kyek4pEY
m/wQBFn8uMiBS6ScN9HAIq0OS8HQ/pDFzi4GT3f3iw0VlhU3tdXtBAebODAvqPxd16+QObQO2kfT
qtoDUj0JzX1YhRtlc2+rME1QyO6z2Z3ek8RpMerXnXMtJs72cOwnoh+HRHA4t4giEaKICWRTzA1/
Edug5ZD6EyEztnn6i3yMdj6hkZS39biW6SVHZPXeL8Dqjnqa/ccy5hpDwdMMH1q52N9EMtnHqZ+d
KqQWiF98HoTiLK2GG9wYwdvpODep/AfHu2KcwAhS+Tp7Nnl3BI+EDSfBBLyHeAXzD74BwSpi56G/
y3fxyDNJ4SXlD2FyNQAKk2B74C7UKmmrGr2v+e8ksvs24BWZcKyiRaVjhcpoBGQQr2WA4a2C4AjR
D6c+KiQljGgUNLGQUfDg7VxYzDX1rmOw1/AM7yjLzQmK1wxH1sQXnR5VAuOVbGDTfgJWxPHsTL6D
ZMGTRB07eXvbxBgmkGRpxMMMrNE1WtQCl93YGtxXfUwkZ7apOe6HlkX4fnKH6X3EefxU0CZh1OM3
EE9kut0NA8GAI0YZVB8dQnWKXFPZa8goF1odAleStVgKdndzkOf6kIgAtSlAsGGJxpzl/94oe+vL
Z7L1PmVr81IX+YpPgKufQOgSY33qFfCBZFCunxVydbJziTqAzFMimtgpMRnIsGIr/3FnJ32gtYLR
F49J8dE52fjdWsNcH3B6cgmpUm2JaX2W4213JIg8gPzEcE3acH/c3Fia23qxEeZ147ps9oeh9Niv
IpgDjrBYeCO4ouCD4ULap3laEm3aNOlFTNBZ1DMjQmZEB4E9Vi75dyaI6wRNIxPYUNj84RImsnD3
HuxTtbOmhXACLZu3Aa/MVdIbW1IwJjl+NL5rfVpmJa5GNWviP41M7DzFwbFr7Fw/dJrVF8FOmJMp
a80c6afjgLdC8NDgHNRt/ItCgJC2zDPAa8XC5evIm4REOMhdZMMQbubfgNrzHoVTi+fBQ90Zx+XK
HY7N4Wmotn4lx1o+7TF1u48z5RL+V0K94+uqLgP7GGBnnZg7oxDZL7Qdv61epm+tY7TPsWdlTOzL
LNanpLB8Qj77lfxJOqTePli+u+ozbSiFpLJUwfdRUF8c20lXTwUfdLXHcOGciqSR3QXMl7TZGzrR
lwp/Xpji/L1k7eCQwQfHfQIkU6C26tjWi31itfbD5BYdriddjkSj1U4HBXvC7lUCc+f0cKqcknmF
4xZ6A1HGu6VLKDVFUaj7Ol6DgPwrHgJKck5cknuaDA6cGB0yz5y+JUdYWO+B1hbRay0vZcgJDCLN
HwYGSC1TkquhWhpxjD2P7mOQqYn1RtaIrirlSejC2B38TxxrjhUOaIXhJEyNfB1Vg3HeDSZ/2E+m
kWKbJB7hdh6g6UeMqdYyQj42pyHRjME5W3TghqreEh+RuI4v2ssZxkg9mp8DlajY+4hLN20Nz+ZF
TTeWnEa05vDdRlEchpkHD/rMErh7bCYaTOm0KH6HQw/qs394w+uWQEclzsg+I5Pla0BhlX52a8Ff
Uxccb5eqR5Z6Ug1cwV0DDwaaLCIaAnKR1PJmQKxwTna88qMdlqAGjKRAhOFqaftr1AlpBXwHBBUm
pIrbTGNhC3a6TYGZ9TD31oPKdBNEEgeaFVbQLMOEj288AJjA0uP2PCvRJvVo3wzGUXhK69QDgSpm
ja+5clp3b7NKRKiA1Pdo5j3CdRcrDjCjNrZ8ZHDT/MwbTOSY3TMVoVV08pOiWXIPSKfQjIPJN6a9
ctz5uzAb+422Ahdj4+j1S2rXubBMFwNB1yfumyMX71XllvpKKgm3fpQptjRjnpxv5sOQUDS7ZxUy
a/GWgzdZw+/JQ667leTde1C75q2v2wQHKEaEZ+6nxtvBRHGq4wh3854thuFd+0q2zxoFLMwGowvu
Sq8u3phcgFj2BMiJqO/6fgh7s087ZM/bDS9mHx4rJkd8rE6bQaPz6SO+VuIFMOSkLCr7Ns/cfYyX
xgktbSTEnvuJ/GXnRvzY+wMZppUXG8716veA8DcF6wdEEJz+pi6ZJwk12tOpIOQgu+szpoGhWlPV
YDTtPeuU6U7wRHPMhnqy29oJ17jO2WDx/t5Z5NNmAE3c9gcA/jCebBSdfHIo37L92KRZus+NdQTU
XOTN89KxrcEnrucnuB0yxYnlUR9oTA76NHrYyHiJMBPihQLnStgLx7mcxoBTYWSHwGSvxa/pOp1F
rcN882qQUOW4n9MW+RcpCOQzYLDDMQ+mf0e8JCwibcbFZ4qYlLEBL+FyEBnExv3cuv6rUQV4jfDU
c3kDMBj5i5t8oVrvK/d2WQl/OpWyJbVAOWkCbZvxzR7/u9VAOm4YqvWZJ3+zTVAmatWMtO5ctVKF
dVPm71mXkmMIrcJP8f7BYtkhMir8E0fz+OZXNWF/xuLUVNoGwyXSpAHH7SCfDKBe4659bbqm+Zax
YT7mta9jvLbpxIfJgIr0ib575sQcb6wRmTQ9ewkmLeeA/rHLvvhlLXbDhY9nNDkuFQ1OJJfRfIsR
b+co5pTf7xFvD+g3ffKMsiLo3Ajb1Soj0UCXQCpqWwtfl4zjM35aJD8FkOHklC2oeQBW2cmbbdfd
XVCKCvyuPcX3C6HDy47Yl/wOSws73SCorVNiF2NwkOZY3YA3rPpDLkyg2wv46Gcvnxbe4h647KZU
os80dGn5B0IFiDNmOL9SuXjD4h/on+Kr1KgHdE0AFfqLvGqbN2AYDcaN2Ep/jAD8zqFGwQkgMSjb
J8lWlQ8td8RHDC6n3q/8EJoDuNqUAMWpJMjQboL6jhLP/5oCezShFCRElrtiAUsymsUzXCNVRaZV
sxHq5xEMi86E9zziFuHW53yYEc+bxRfr5B6wry7z+lOqeKUq7r343WP213PuGnb3a2wlwGbdeQyR
OSOD5K4ZHaLCm0lM37YzaIz4xBDvuGMUXhbsGlgK4PYTJQD0/1bircJWZKJnjpyhKeaw6/7wGDKZ
uFacEIITcVhOHqwAfSW5mV9R/AiCSShUzvY0jJpjQ8mvEnRNt0dIzkxWYPd7zY3Mj9F8gUjJ3dZ5
WJjmfBl4e5kZzZ74lfYN3ZB0vMw/uoGjGWOYXvvT1S565nZdxDWpojRXTm9bJxbWZXthda5/mSxD
R1R4i7eK2rtqv4n8EpxMg6iuhGg3f2VfOmAkQMv8ShA5z7xJDTaPdGhY1jRd5nhQp7OCRGyCKehV
MGSPWB40hFN6M5/iD5afPjU29hPhlt3v3DHSjBOUvQDn5ZTJqPL5fA5yKRxw7IzDO4ra2MwuF2Zk
VogyPHs3/Y7HhK5sItrJ7Xl/PfTVt9Kxlo/ZlfgSOpsqd0cRmq2ba6rvjoJFLCxAY1FPaWvJbzye
2QiGqCf+s7Nxehkg0BRXQIPbsCuE+WCnA3VFLNe+CAH6EGZtJzwWmJwA5EWE/1GiLjTT+ZkNmoNJ
So897ag9MtGYmB5GrvKZAtiMZSxcQxUSxNHixuRLSTeQ87AGT1OFNWBvxQzldy7VonvZuoqw8wHO
iXnWPdgZ/O3Gnbk91RRXXLVhR0bcSNVhM1TGKYNXR5YtiQ9ziWUU3Okqbm1RWWmEfoQs8qlYeJfB
+1pGZAqf99VWIvaPacoK8hAMcczBhLt4itoeotchIHOdPRVgxPxITo7dXrm8rBSQFhfjdcHsExQo
E7Y1xKhZk0PqCrFvg4LY+ZiG8p5KRDQRhSZ1l7eM5XPZ0RFE+eLEW9PsegSL8KY0R9xtXnk3WV02
RUxA3M2Ot6DpL+YksHZth/QtKvHTV+FKQDrujBlyZVh7k/tt0pPRUsdFZu6B4YIIGCamWvu4rIKf
ICAf7qg9fmGnGuWdY3trxsldda8BSVpWGCMf4tgCa9PvK2u0y2PNdoMQgyDGnVe07nDW4CJuGY9U
DM1SP0/2CuRCs1ns02+5qqrHMIRs+eArWudDD7zBB809K6Lbmzxvdlqp5YnXFryVKTW38bByKBxa
z4DfSQrDjQFx4NeY+QJWD2MZ8BtQREzS4+eCde5KDQQVN3eb0OGVYwbfsW46QJ4RC4fbEj84ZRyo
Y9BhheL4ZnwOXtemNzVoYE+UwUSa0wkzqBkJLxQX1L+eSZ5rZqRPBjNr/ZUZ1GGHFt8ejze2Q8EI
h7+1uN2ciupIlc/GsGGwWV1OKV7lnWMBjKaZBaO6axf6MaDJAe8lOIFXLkttney246KtM9foDyzq
y/xkN+Vwa7oOiw7T7Gf1kGKqporj2AJKnHjjG9t+BsUrG66B5rf0MenYeYFCveR6lofMqTyfgPLB
PlDnQwhxjbLi6aiFxlvjZx99k0FhXTFoEwfe9ROZ1Rll6uAEFWCiILhGzbIkBAHLtt3q2FQcABem
6aEyaxhKoqvxIy1zR3MOOAVC1Uzvpkk7C8qYs8jCWGqW4zifbDDguBfttXo3OeRpLXw0LEzwR/dd
teMA7Alvlgbn2DB6MNDekgMAbuQ9GIVxOXYE6EVtYeQ/bCeKtzlDMofFuBy+Amdo1W/aF3RWh5QY
aRALHFZVR9nKVucDTomqoEBwPL2upRRJ6JbkX+8DXBPLBdOvZoiUO7AaJD+47Olh0ArgyWo5H2xo
gctO2Zk//nSgWTjaesVo1S4gJTyxbEg1vdSkPif5B3sx9QBT4fx35ZEEHCy+9Ji+2HcBGLJ9iVzg
lMBnNJkVB5mPLh9ZUpRzTz7W/oZNYq40nAHl1GA7idt6IVcCIlPO/r29xEjFuR6s5LbucfTa6+OS
Qfg8ytTn8s07o2BX5JfgRYXptulFg4c/IZTMSVKms25ahkrwm2BODLY4t5MT3PkUeVXkid4EVuWm
uGlPzF3GDqZwQmn1GQR6WF9gBmWKAPO0XQskAxs1qPOslrY99qvbrMsHgHAer8Y2iC4TAo3x4uTc
NNh4qHNq2+K13YyJ2LW5VByCtNaDmU1YtxlluNPFNA0z+gmQAIe45SpjE7TxpDroiFirddrjARZB
06AHn9bhzH9teFIf2BcwSygr2zBwMW3qlVQCYjMFhqsLH4dnDkkn0XQyOJEYitesA3YtNIDfmkvq
UWA5oxcU7APhEsMr2ePHds4SfrsXCQ0EaS9JYqhCk2kukBbk/ZhqelNjeSwY1RNAMbMddWrlT5fC
GTnepkC36xGAVh5cQOe2rtcFRg5GrdI8AChyQbcXVUcQb14Z1l52Q2JxPILFoH/MGbAPCoQwQk2X
f7ksmvWZjKUsP6WNix9xMLtAMVbmuZzPXVG6X43XBF/AjKZ1N6FGmIgN9UTjXtMzYLXD+MTAKcCf
Vz07TPHTu6SYy/bHB6F7LPopr26mkiH/eWQiWkK7ZOofaRyYt4yWeh0xP8EWbQrmcXBYmMvXLwtt
a8MYfO29cymSzLjHxlU45w1YJI/c5bBJoPaVFfRen7G+HsgS3ksyzawrM7Ep4VfmWsbRZmeY3oJY
kMSNSg8ElcWVWN/ZIujE3pkRdWzGfaZ8duZ2fyq+/r8k/r9ZDoKnf69NfvnU2Rch1/tML38RKG9/
7E+BskmQteNLMtkMX0rPcpGQ/amL336Fihd1Fe5Hz7XQ7v1dnyzNvyFkk36AJhGZ8r/aVf74JYQ2
/H5KAjSY/n+iipd/VcXjLHUChgXYw01MUS5y6L/q5jTqBhwVtrkLOFnVcJ9JAnYY+nU7iKl9fSK+
3ZsfDUzVwemW2PeHILu1thyR1Ao3/61ggm+DfuEp2/nqqUZQiDxzeU6nZ2O9Sbu7QXdhTlGATXg+
YuRf/Hu3+SL1CqCxR81gPv7x8/+PHsWnpuI//337M18NJROAYv1HDPg//+nfKun/8of6//HHvwQV
9hZt/pd/iFD+6OV++FbLw/fmp/xHzvj2O/9vf/HvYen/h3xphjn/u2fwmgSU7/o7UX8NWd/+0J9P
oGX8zd6cFYaBRBGnxfag/f0J9P/GShJZuuPzawSK/ssjaP/N4bEINrmhtAPMu/+UyJt/8zedOR6P
zUQHzvY/eQQtfvtftLeW6fOAI+7AzmU6tutuz+i/SBqFIywyUcoCCw+wF3j/ipqFVlMiasazySBH
t/OH5PMgUX0kzgnZDtyD3UzSRnIiyy53I/Cd7Lwqtq5RnfjuVY/JeI1yhqJZuJaLQR+/FgDBXOX9
Lmx/wtLE0LS8ciyURFPpVFXYYfTcSy3VtydBCh6lCLxDtRAC6nuxoiOJU1hCXTKNt7KWOZoogoSJ
ajPz5bmc0TfGWbfGu4EAh/ToD5L5w7j2615Orf1ccfZ2uxr/vLM31pVLG2LMx8La+VrSS8O56r3+
2ZZdkO0lPwGx93D1mqzU0WDsywpBJWYZZlDCdFrAjokwTrkt7PvGlvLbpfEUe1OqhuJL0JgISnOa
FD/z3zV0C1CYtqZciHHetiFTps0k7jjtFYdWceEbbTvccGVa/tHroArZQK7YShPmZZwkhJon3CzJ
RUZ7yDK+LIF/eIVd3RRsbdU+5ccNJlE7rz29u94tTLUuPfBKcDGGpgE+HJDfGbWssMzJaheALGSK
71ujAqMgJ2u8Q9rYoZOQ3fjc0YGT6pQsgD8Sh1g2stl6SFiD5/NNtLTgP8XgQEIgYfMWbAJ5evVg
D0egxkC+fMLx3LAZqkBdL0llXlgZzCg+3sEkQ8wsN1/AfN9I8iCiep2BsBcmyskR5Ygg3wJ1Vt3M
hy5gts7nnBZXvpDZa2e2wYvLLNSJhtiwcToMrtyVWSD4Xsg0YpfjBA9eAbWPBxxZ4QCwhNWrKFBC
ibgOkl0fO20QalUodVOAVrhbtVovLZbom1KhYWJPudDBAfVa86WyNmDJ6JhJVCLwB0yIoCiPkrhP
KFVE8gnvbshDIGgmQHsBzpi44DXsZz3lh7IDP7+DY69dkMiJB096CTZiauupd4MdIto8TZBEUghq
wAQTLN1tU+iHItHxNSBZg78jkBB3az+t2GdQf56ZMJbAE2FrBMxVVnbTwh+Kuz6o4RT4HuknO56h
Bnozsj92u5aS8x7IJhGsoKT5GxygZzAUuRtvfEQ2ecSUiuFIPjYiaudpVMinDVQ4FrPQ82q0I/Cv
PrlwOIFOngXsC4OirkkDKEiKvGik3Z57oo26g1OZeQ0YISE9yzTGfGNB2ZiZ2bskQUdmLfoVB31F
B+NqyWSFVzvtjXs45rTfa4cmJcxjVax7q0Mu84Roe+tTLG/8u1/iP7qW/u2d85d76v85W2/gbq6C
f18j3TRKp5h6v75/N3X2+a9lkvnnn/37NYXfz96sM4iWcQNyU/3jmuIC4/5x/8iOt7irAv6+f1RK
m5ML2b2H+oigB9y9/7ymDK4p4jl9A08Hk03nP7ml8Ar/T7eUtIIALbzpocmx3P/F/URGTGeBAGNH
hoPePxnAha7Q7H1n7Q3n1VsOfjXNe6A7jv9h9u1bmoqzi6rwk6D15Vin6jcwE3CJ/nBHfwE2xVva
4mRXHiNJxbURvNuJsA5VYR792Lw3lz6kur/DTMn+tJW3ceZMv9ccW49S3bnA95QhEjfm/qYpf2xy
Gqq27OOI6JnskdTohkwwPPtncp6rxwL8JBtLXo98RWKGyCPgKH1oiHJMe+y2fnVs3Pw2IXYsMGe9
M+fGOiwMgq7TJQuus2pjKkrSXxidI+Kqn8tGvXTVes2A+RpUenJcIZOQfwAxD81o5i3sQGo7QrXP
9KJp3FsyQqxrL1mORl2cEeLtKx2fB1U+68RGYSe3YAX5ZSOU2cdKocSukvy2bzrmvYmHjZiEgljR
huv2ijbyqiJWPc3M350vTi3ELfi71SuhEIxHMvOJG9g+DBC8IDjIR9sUBDQPAmysEodynl5VZ++X
ZH3qivab6ct4JUrkC433vlbehVPNMApy63dNx5SbdInzIu7rLL4kEre/G51BnlupoyzLGrI2HPmI
AyS4UJa1g+pxFKb6BTb1tPjxd2UKAwQMwoS178hhWpjbVOmT7UogZJIZPBN3pAyqC53Zqn97Feop
d8q9h9Qqn1L1QE4ktJsSsCGA+fkRmJS3L4P+ybPsTzbZbK9z8qvFxK6IL7MyCX4J8oxIz2aF1LcB
oEWmbnpl6VtPrjIcF405oRrNKGaewaovYdc7JCegl26U5gWYCZjKPnCKXetVwT4zSvM4T9xwsykJ
Cwy8LgImgkym5jY2Oub185R+QIFhlbtlV5IUeeeA0oVo5F8KX/isKupdwjfMhHC1dvAYsOH4lQyr
hgFm01a/AGCdJ3PtT0XLIjxDf7CstwMX7860xuPSMWiEA3OaiKqBduSRCeH2eyjS6GdadAtW86vx
aj9kzd1icKhRpVVIE/YWGSPvlt+/eyl00x0qyzAm6g/kE9gy0g69+7zvXydM4wA0CHjrh8slto88
46EyOgYJXv7kSnvh5Si7X/mUuYAzEKmR4iTfBUoP/lFGcycezdxmK4LKfbZ22BhQFFp8BDgX7pzm
lqTR94YBWBy0FwTB5uvrUFghyjOI3aTA5YMV9szeb5x0ve9LuZyYA8e3uToBN+BeG9YzoTuREahq
B2Tqm/Ejeg4+kMiD027bwUfiGXuD19Z0IJlm2bszZpxQCcIOPhXFaLKQUeCgpNQWIVFyXk4u586J
xeh0B3DeOzZs9cOq78ojq6vHsnZRFqA/SNNTPbsG8zTvR672NaEYyQ36m08i30iMaAGYxc0NVGg8
/iX/apfAXTklh5lXIR6v4BXZJ4JY6yivKvNhgHaDo4HdL2l6xVVfEIupnI2iMgdkGdhnajJ4VRuw
k9zRQaJHaJGJk2nG7Nbi82kq0+d/tV8LykjQWr3elcY3RqALKFt3KV/GqVgaVHnzJyzCOsoq0PPW
aNzSeoTSFJeQRtm6gSZjtOpQXkM7qDUPrXkUwfyBxRB2vkW6Ex4dfepa8JSW5Q6w7W3A4P30Suzx
FUNDAPQryciYZy7muHuz5/RoAJGCf7o8jNgfIsKDTm6dmzv+3+ySfM6j787YlzZMTFmIK79kWe+A
J6O5WD+MQlxo2/uANnc5Q56/UVWdR55TTUhVlncTCCarsisk8uMeAPVXkBhETjawy00YD+s1W8oq
dMrW24OUO7HPvMvgS/E0c8pj/nwyCFqYOgLv3Y+kNWuqQIR0nnv0VvE2p+RXp/N66sS8S43+0+9Y
UXTj08yWBLPGK7Jq8KHd/L4M43WedSGuBKbvSYfdUwTXiTfRNMhaXACoQ/GSz1tgBxv4bsrIOqzr
L2K6BOEEbKlwUn1m60ZuDIha6PsldKssVM6t08P9HW19GXe1FTae9dXPs71zkxfQk/k1esb5IxvG
IFSNe1TcdVk6cvH1LKhcx9r7xCrsle91EqSgf5/PySfV++Vo6FPmaovFh3kGZCeOdtVPb3nJponl
cxDVpHmx3OpuJddpM/8ilmgI86R69wLaTc97B3I6Hok8dQ/+GmltQIKzoLYJI7vJzPaOCd5l1rgA
pwl+N9yR5KlAgg7ksQ7o4MIiH+Xea8evNltIlEETQIBF+px4mpxk1/1aeqyyAcbPRwOw4D1S4B5t
HE42UuV8IIC6kyzpWvFc6qwneNQUf/BCwpz9aaS2By4gu/TFZI9z3QNiv3MMgZssI5KZgG31AOND
3CRV5pybkXI3mfz0B59UeaXh7d11JaajSyaR/ZGIPu+t3nJAd+6wyiuz79dDlS7pawvj4Rx0LQDN
dbV/wVKPr0quE8qKAj3OMvPQAg0zFRAgz6uH18RPmk/U1fKCTSecXtMdLnqsDlFA1/EAL60Pk9rQ
896oy+pEOhzZZ2ts3fpCZERCEZ1iwUsH8+qchky3BzBg+I6IHSLsw0fsagxU+pLwgU98XSyurd65
kFXV3+pKWZfEPX2KINa/gRQjAc2r7gnH3RByXnD6zgpL3zKFJO1O9wYBYtFkVPEXmqcYtZEvzXO3
aLR8GpQPS6W+vjamtL20C9VH0umMW76F9CLh5eZ4V0rfOWjero3endkHlwdn+HT8GbTKyMqYdW4W
0UXfsu8cbnPok1XUZpVMQkcpdT/B+r3oW+wt82A5R3NNsT7lcLdvtjZ5J4oY8v4KkUokkhwHvGlw
qETmw3mz0iYaysx9W8q5jcrRCA543ssjQtzh1+RYhG8KC2Vrsjj8Ky1RvEBONQ4mPGOWGZgtdgNO
J9jlA9UdMBfnvegs0IWckT3DarEeE8YGl/wZd183N7FXXJKkfrBjiLMc1f3naM7GcdDVFwMV0E1w
Owv30lsUDZhVnms96meUIkwSphC85kdelZeCBJQdrOKzpSYsP0PlgH5OJNUZXgfgYtvPl7lEZRxj
kG20yMZVk2I2IL/rQtLz7SZFG97noccY495rmuGyLVe++TS/NPsK9iy45lNXsqkjnqGHw+eVz0s8
vpDPRBxWYSc7vRIzDizzZAMgPTRNcNkkZn2AidrcsgO5JjHz5Ls4IzGAs/Mcu/t5mqJidO+D9HKy
eAHJiCCcGW1lX9fGjexTetmgPVT+fNd1em8olrgFdegECz/jJc4EeRu9LZpnh9xEBvN7aS3ngaUg
mwOQ2m12jEX2MCWkhtLgzwe8aRdVFr+sK5lwY+eFBgAdszNeYvhxmGa4ARSnYq0jy8EnycZjh64u
uJ+ToYpc0gxkYUSsZ15sV3VXHgPdXZuyq8WjtLwFTvXG9X3JgnMOB+2cLP+ngypw61lFciaIgreB
3/sJ+GebqXF/ZKQRKxhZytVfSWeuF0PwNBfJFSqTQ2X/F3fnsew4kibdd5n1jzboABazIQmC8mqZ
G9hVCa0CCKinn4NqVd1mM2az/GfX1VWZeZMEQvjnftztAp8mpEMPk9uJkr3WJEww1qIckM+0oL5O
1OltU46JRefvuO7d0UxQ7XRuOmXdrgmZE/YsALVw6X/wyhPq8LMrXG+2nf7FSFrtYnn5lfHwEqh1
npTFVwdtrOMd8NPhqvf5hXz5ySKsuqVHbZ3R5o/+Gsrz+9PccvkQNU57wz9RPcbOqfezMfwUaqQS
bZp+0aGZhra+nPEJrwlTEkQ0Pweq96sAsirjPPJvm8mpThRYY6eegOa7xIbLPmDQxeYj4VbG/BYa
2eFJusa2qtybbm2CsZfbbvEghVb8mD6WZgf9iHGTdZFzi2L4v5e6/39TC0zxP7JeHn/k579KBH/8
gn8KBDpjEkAQAIPgBf1DIDC8v3jwlD1GLEAisH/+Ux9w/4JsYAoBIMbV/VUF+DtfyDb/AuLFtum4
oUTsj8HM3zX8u7+iIZD//1sGC3H/fyM6mAbrgwU8xhY+jh7dWKP0f9KxYaXDhY9Ril2ZDaeUfTLA
xO+cNMHOaNWGemURJG7O0HJDO9LaJAZgyOzlrbfurqTn7E/segtj9NQ7FusuTHPrwvbCzoxkzPEV
aK94w1rRhdS7sIk7AuuZv+7sY91RjcdE9V4r2Pf9pddusLfIB3TC9gbP4LjJGRDf6euZgUhw89Kt
54hqpMlqdOjrNLFpBfl63pC+qT2zF9q7BgPosf/jYDKmOAuX9bSC8dF+tCVTWQsnJtcvD9xqko5H
y1qqw9SU/f1IKdl5whILhiYxL0tiLEHNoXRPKjG/1N14NR39LjaNIJ7EQ2FEKWBH4xF11eOI6Fqb
uZ8UH4MVffhewp5aG8EUYWe0U1LtTIFpBIexSQ1qkALbprb7JEvRhjgM91RlFLTcJifTKm7d+Hmc
64eVHn9IYme8U2j2e+pj2Fr1eBxfKznMl6ri0GVZqv/xxsYmvs8BxVjMNWdBREmfx/nTyBL90VZl
e9Rm+6leqvE9jyBQl7GthaMR74jw32BWBHhsyOo+Kmsm1YQCn8dK57bmKjJctTY8xfhBN1BBY0Ws
ohhPkMTdLZRZ9UL1lUNIIyFjFzMGuPVV8qVafIMZW3TJLJDQa2ltNTrZNhWA5S/AwklYtlZ/b1kY
pasi1sImooeiQS1ytMjemXV/J7qe2DP3nQTRY5xNxg8TCGgAbhNh1dFJ1E2rppe4QdulsYseEPUp
rPTBya00mJB38ORwd50zfduXS7K3bNrja2c598N0bllzNUTVopGfCdV7XNVjaKDl8DyYK5mHRvvk
orUdF7++bfghOkOqnVnhIRK5d/QwJb8okeVng4AShw0+HYxqHMnckupZDph7Hb8TpaOS3qAqGNtv
s2V5xYpGC4MZT0fqciP0um3cUdDZooWEuB92hIf5eJMoOtUqCaZqyK/SH9U29akjxJwXepmFbSHG
+WwwC9nXrR2ZWB2EtxtoGbojuQDBPA4xNvrbWcxhqoNVcuZiAB5GL4PU8JkPe4iuGwszArFvm7FP
PR2oK25P5uD/IGEd8VrjNc/6M7Ea7kbWjKrVi+kKeL8JpEOpsIm4D0T1PJiYfCgx4IWzkiEAf3q2
mtQ4DVisyBDpe0caVKlblXVMG8u66WoKfAfPvp+Yu2xy0ZI0ls9iGOtbw3PuK5P4FM67nMoMakk7
w14CISiNaThLdbivH6QOoSmbLX0nKCw3bdJBE3YENA53xjRGLmjDiyA/lt52zzLx7DCfCTINhJzy
Popvof9MGxJW7yaut3CgLfFFuUD5VN2qR461195j380SbVc1FVXQ4xbc5u+sJGpvJ+mVI4/9klcL
5MDitu/89Wq5hv4ppdxZ4/hVQSOFkapbL2gE7Q6XcXrGxUB5BLGV3tbe8Lzp+wrdfqfL5Cla5M7t
0zqs5vIgDN4mgNupuKDQNS82qbEttqSvIsnuweGou5RTV+LbV80ipzn3HJJhe6dxxjPZN49Rkn5X
s/gQqr1xhqK5ESlWYLdAlyjr6JAUaXZyGlCfsXLlETDt8NJqZXkFy6jRK4vUaC6t2Eekj7+swZdI
IaW+wQm5/JZZne8qq4BfUbjxOSfFH2J3Z7nrCCwQjM5osjZwxuGmLPZdNk1Y8gvepxZSs407NJSz
h7N1zBxyS4CqbT9KqJUW4yElX7QdOzoe3LK+WUYERhcr5D62DZCOtumdZyY9Z3xfycMshPkrpcKF
mEDSGzfwW+RtF6UnO87vI0KVFa3YNIzECAxFjh7rexV4ZsNNvl0tdw/G4GdvsZPON0J28sfPS+dn
4ms75Yt/bwwZYyBvnD6djIAyEneL0hOd+YuAmC+wy8ZtfPTYioKhdYyj9OLisRTpd98bhFjr1tpp
vVG91P0yPDRmWbx0c7lAr1iOiaSxJo7N6l5DWUiBLvsm7YOL+6ZNXHgqn2YN5sSzqJ6j0q53Y7ZQ
EcsycDO0+ReGwYxqy77ctvTg7PSkQI6AbGN+NEmKmKZg7b6kXoK/tjJWOEJqxdYe56PgfAkT/4EC
FjxE3QgjPOxmzT562qS9W0NTXTh+5N6OOJt4spFH1ybgRr0LUkEHhqjVXa+p4ej7eX0x61rbdXaG
CwiVkMMlJkN5sUjHj1u6qs1nMhHjHbhOloGUlPGnIujnbaJqiAA5t80LeDTnycawTCNQkyyMFpHs
/ANVyNpHyw3jYTBNSb2YVz2YAIofOYrQLEHB8ragB2ZDO0iE4EnskygFsprvTLeuQ2EKZkB1omaj
CamEzZ9r23jBO80jpsr6TFmbdUoXOX3weeBBWty2/pkXwDDtnKjfMf8RQN20s57BlcfcPWOTFRI+
CVAAad3lVVhDZiSZXQ0PpnKClu6breXr6S6O/Mcsw6Oe6TetjB60XLATU96g1mEmbZnP7lxEvyHq
uhBAtAPSUVg4355XocWIsLeHHd7KT93EOUdfZ5KkNlcQP5pxtNbRxcsV7sdsPJIbABOtTZRqslBg
qdaaz/W4eLYYGd+VcQdkfVq4ensJJv2IzDzwL203x0SbeHyJN6jQ52KBEMz+5SOja0vsPNuGGncc
I6yrXrAco1bF+4oeE49GigAKdXc/ZIb7LHmdCFX3U/uYCcsER2P7d0lcdR+pBBCRKraZCBU1oLiT
q2WWecfEIS6eWpz+4r6hqNfHYuyK7nMuxIJ9WY18OKUMG13Z386MmZmzV8cOiiVbSQ5pXWucnXqh
3JESon0agVKgbSekzEWFdMx+ikx/wROgdrJzqpval9gos5ZVvY4Iq0cp8602NHkvHa26xF4dmpFg
lfQrZhlQeV9SvmO5qTAHnNmEqp8hIx5XLtgTqUuOQ4gTI6WIRRZ/t13+ITRP3pqlEWTN5FwsrJ4P
TiMI5NhmcmdYuvneymE4V9pQP8duYd2OqgeuTdMB2Ckcts0ISYJZe/Y1VGhLQ4fPYMkt6xl6SM1R
oGq93+BfkRpMp3VDs+E4C1do50AD4h68yd3hdo4Zhync2mXojMBpTNs9YJ9Ng0xLijsaIZMTJRvy
MHXExaBixLe6N3C9TpeyCQSBg50B7Dxw2GGPlZneq4WEl2Ml/s24tPhCHJrKqLA26mcIirTb1GWn
uCAnkOVYxlMLaBLBwmwVmPBOadmvcWb8p/WBMKJHnCipB8NlE08ub0W/tKGCRECjo+VFx6wYjN+5
3XUHqvjOtD30JxmnFq0t/N5ydqdDnszlUcpGHRclzNfWA0EPjJ67MYqQX5AecXNqXFtKJ+EmpoES
spi33I06qGhOdIlVR0HsomeIoyadnicm+D3azGJDExaDyHlLbY3DmTnH2NTX5zyt5+aXnFIm+E4f
xmlVv42Arnk+5nQsdzz48U7Xia1yijKIbmmJsUNZi84lLxoDuVzaOjcPqrUkBgIS/uOIhNAKX3vy
pTYvmCFgg3P6rjzMZ451aLq2h7bdTYQam0W9jrKttq1noU3ZrkRnFanSnyqiS1DgupQKHHqYLeJU
ox7xwenei9F3eZAka9YHZDEFbTHZRrAm+cOUWWWoeZHYxxWOfn22YbjM5OP55ktzOzQe3Zlzike2
w4PwVIyi27pWVt6y/sd7qktioDCSDhdSxrcR7B1McY78MDPYB5SV5fVvMOLLR16TQOljd2Rs1z7R
gSQpyfHpsaIp8EbYPac5MzNM0hetdaMlB4ex6qWkOmGDFFneoFYjZFZN8WRyDWBh4lLHBmJvEWXi
YCxi+xefjjriwAengEWK5Lc27ptGOJeoU++NpTu7wuu1nNFS6hwcY1iOigYNBaHIrW5nlZqHKVEM
RprY3/Yy46jCYO9ksDmf2t5dQmJa+o4MoXYeNY+8GwDKveo8/UyIXwtISVrHCtv1IaNWiJHi6unF
qVy+dXPjHLPGWz3qnc8OYsw7Zozzgf+LDRWpl4sXbSLGqzsOS77jwvpApvGz5PndQErA9T2CLelL
YGF9W2xdzDNcvlquRWjMLD2AVG4JXjHSQKXaUGujnSkWarpHcHAPo7RPiIhO0LvGHReGX8r/tqb4
aIIjG9RIeLZMOeOSxE/18aHmxkfiefRPfmKJzRTZ6ZHng0Kefuzf+EHfo4GmpqyvX7UxpVqszfoP
N7d/xiw5D2QNtnj/N0bJNNazrlM7UdMZkVboRPLbclYQqU4WFfojFwZ/cAKRla+T14jLZKsXH+xw
QKKWEX0ZXRHbh20+qvJGWnbFClR4h2WmBWbHvZhRTs9aNUcOfExNf2bwyJWLSwVSqIngNoloN3O6
nJhmMKlGvgTKeKGxKEwrozrjd9taMt8jzjmPcim1PRV6S9gazjv97t4bC2F+GNP8V6VX2KyBoCQ2
41dDe9FpzA6QT52Qr77eRUjxoM7zp3HghsjSlnK88HvuClzoSRc31UMdRUyZbGZuhOrhs4V1E0dZ
0OqDWPF50Q7qRhbyCylL9pl0Z8vX7EFoTjSinZuK0jws/dFdKxCL81a8WBTj1hvhRNnR9lG/s8HQ
t47Rg/Ti1QmsBk0VPX0zmJN2I8TgP5g+3kKq4b1ry8XIU/01zcvi1kG1gVyauntKTd2929uB40hK
03FQ7yZ4Dlurm6/RLFaIOwfMtr9hwvOVKbTSdq4Gpp9dMGnm2UrBF4Ej8Hez1z6TpHuUWk14q8Wh
nRjde9+744FLJc+rw9dBQV2xaQd3OLR27PE3ZEMa45uIkc5pcBiBG1Pxa7H1gZ6mQRz6gQsolxd9
q0p8jm16Y2oS8Zb7MmMm7p1eGkLZZh4z42dHXDEDxllh6hq7xqFFlKwsAfeeP33ojI+0Z+wFOO1X
RmwzQPEFVwF3oxlUtCVjwtDW78G0aZjFvAHZ0/NayniK5d6gnq012mPb8JBpQFN3FgCrbWsbzd6I
7Qv7LViB6DE3PzVzZIKmE5IlY5N+Un2pNshcTHrEL9EN557jemsYRQglcKQq0Xhkr+huVaGaE+4O
ZApyqDSf2GeiXstRRNXBdKMYAly0H5jAEJIBBSE35ejPB5WTcItGdyMNgwUnrqpjYrrutu2dIeRx
c+4ByqVhEUXz3h8bxo8Zw39SLrddTlawSr0332ZVqeoszCO6ymkbo2pUmocmwvk2L4QKGCE+j2W2
t2R2qUv53QAsD4hBcFPl7xXOU7qcqq59s4xK3pedeCInQkKJyq49K0wf0nIy3BToBTiEtIOy2+7I
FX3l5dTzLrIlJVl27O7JIfUQnPuZkYV578tUsJZqxifXt09XkHYyx9I8NgUsRLNbdjAnMUggwQB5
HYIyZxQcxwlpmgFSVNo6DiNevyXXD3BkiPWj4fI/aiI9IHLi2zXeRRMxZktJKixP0xgmuqtfKWGM
sHdnz1Nk3ejApw6eVDZvHhKPP0iu9O48UedVJmS2ANSRj+2dj9iClZgn1WPDGL63SEpgsZWbvKKl
JAZ/wSCU6Sp+iWMqSSK17kSHO8lTFArKtN32FLc+103Qf9vaig9xgaIHDy8lEsnpdZ7ag0uLFb5Q
yh7ZeG7t0qN3nZn+MDO6M9ptrudnIG+vShoZnXw6LZmOTC+G90eLQTCyotyYETTX9TmpDjBz2C7K
yA/n3rvn4KEHrvIhgFhqWxoMoXjTT9MMJmmouWAqXtANR8DfCYeyH29OvkBzuRvG/phpIRVtWKJI
KerefNu2FggKXk7OU2nYKiBUid8/ODio3EXRF0TJ3kNJCNZPizfLzNrjYpbkMxKMwBI6vdbcuxUD
b0tzfzPx3NhpFObN8i4ZuHHG5IIBWcnaLggWWKRTSU7EfusdM/7l+4zbxRKBOiguzZB8CTbFjYLy
yzEuM96Mkg9+QCxwC2e7GMNwT0rkbPbd3m4gjMncUdt+skKQf9smmYpdLKrqyaaOMpzs6dzFncfG
Ma/Ft9YHcaIT9IELQG6xEm2sKf0pShiU2voE2gNiJS3Ehmw4oztO1Z8d5YqdpFzivCTu/TTwdfmj
DEhpc3QqyzDqlyVIBHCuPs9wHC9VYEb71C2fUtc/Gjne4Lrg3kfsCxP01M/c6U1/tp6hDP0GJW3Q
HIhbpE0ca68lrrwoBVHZ637p7fCm2bjbYrDEjmy/RVsN+6bri63iLhiYS1bukrHxqcEaq0/2WRJZ
Tr4dLUsecvhd04JxGvtftZPtj7TpGHSnG0RoIGTFl+qmNzNz3E3vYvZ1y8Q6ZDLOrumYLBejNZ2n
JWZxp8KNp8V+1QAn1WQ8D/5wVeWi8JvEX3ldLsHc6tNlnDvmdBldRejfHFvoehPDxUj186jYTCYs
cjMzrM3SuDdl6V4TeDl+ki98ekTq/dFc9qbj6u8pswZvMnEtN1F3sOZyO1FiXAdgvjbtdEcshLmf
DM2cRrYXpb8PtbkSy7hYFaDbrPwHpMCePiMOkHBi79ylK6ii10nz9eWAhJW8dlmhURREVaO3XASr
+ZOu2fQ2UmD+nSjT3ZUVME1hyuUeOdPaQQ2GgabLAglfgyJMofRl5M1KteqRupSbXnPHcCB9e6Uv
sNkShH4eI07oDm6FOGbtV5oGkBtbMSODN9MuibBmXVAvWnK286y48vFPe005h0jZ/KB1Uj1Jf2Kl
Ij/7prQ3xx/25jwFshDuRrfKYQu7eGWVGfLRLlcxzTNPsbFgr/SSkCPJl6ulQZTHZ532WaWG7wrX
E71vEXTe7ttnDmPWLUa8Qj/jqgypxeYTW7KghMVn+W6grZzGjMirrSfLycUbCkiuIDgqGKRPkXFO
4HMF0B7tV/CPHAs83AD2iPGa/K6Eeasv1ziqvcMUdZg9wRpw0G66e3OA9ZwyMQB/RPUk5PCerduz
fzqnwPctCd1PX/TExHvR2NN7zsvOBSTbLuPjHDsHN+UhxFVYgEHNsaGlQc+OS6xxk4p3Gns3bEd7
oXBwxASgrwuToj0oAwIWYFlSsdVnFBVkcdAA3O9Kdadg+M1+9ihVRvl8FZe/AO6fqVpG+xofGDrT
Hh6N7Mqye644NaXYSlcfKz5QuOynaWBsUXkSuT8VX1Nhu1uXo8Ssd1qYidY5S5edChFMnu25CuJR
zTjCERBawYtA58u5RZi12PXSGmoWPaGwj1q8ZsBaqpEa2cWcFb58wSge+a+5TouU55xSN3STkUVl
QJ3bRHF3RSD9TdoYq2nUsvAanPyCBYLKbT/oblAkGjZSOi53pGpiPJ69BN++PAlAB8zDy/agaUYa
bxqDc49twOiakrEH6lL7164dFNkAQrz7rHLIjgIbLratkYlnYuQkzRWYoZrj1HHAaF9ul9ZNMHXS
q3CNjJqFiT0oxo/Ve2E2c3U22nze8cf5dxna+6emtzWnO6/Ttnq9YtUItBJCrvUPu1YXraQa2KvS
I3yd5NV0erAFVJOFw9TCMrHb7GhOfgT2hT+CYfkjvePRD19uGwyVB65NeAPdjnmmv1J4pn8nnG0A
lEZF8lPDJuE2iSIG7oi+Zz7IL1xd1E8XQv+Q6eKG+BbGt1pM00uO9rwtiJnv+7wpTomLuE/2Fsso
Wte7advGFUnICXE5V1SBzd1t5KfP5dJHlyn3q3vMyu7noHetJJ3ig6T0tWYHhSF56TOIXfRmDstN
RRP2tej7fG9MHaZHw0mv86iaNyUW/zQSLN+jTnWcaot+ByfZvFaTlLtyqT7iVt7ZKfMDQAQEkZxW
OyZdJm54INTe8Jkn8IXp9eOafj2rtHTezXqG9Zs48fiyUsxOimo+dCaIczPplxgtEmuHX0Mnd8Df
Pk4Z5xG3MCbOHVU/s9Wa8a0oOA8XdeyGQCkw1wrpvY72JL8HBwcTOfh6X0fuHIxSX/Y0OmCNtRTb
Il20JSmXBzv36qNpNt1bZTrzBWJTfa7TJfqWJtIJGhC1fC46orR5qssK0hBCtk0BMeCN7rnXDKBG
nRYv3ypdu95TIwqRSq1zPb2AR9Y+sN5E3Izc/gCaWt13GJN28NWZydG+FMKwzbZu58tzF3UTWxiH
C6Kw68vTAjQmSbTtBs5FnPFak4aoaBgPOp7OsxEDlpzxWXBCEMVXwwdwWlZvGBIDNjFtwTHmrd4x
ubrI/p/Niyyxd9eYLal3Lwe/OkdL56BrLlDz4tjbkZ9NWGJsefd/32hhUUNGmu+/j2U8plVPKuND
Eh78cybjb7/wr5YLzSWUAQ7bESTzqKqw/tTqxL+CToUR45/+ib+nMvBj6ByCHZ2oBO4xftk/XBfr
v9IpY4JSz2/sUrTxbyaL/9l08S+hDAKKDCdI1lIIZ9H45v977QP8GUjUNf5mOsQrLlAuS3m1h4jO
maJnAhkZQV4PvyhkY3mvqyf8UCNQhNjeAqhip1RFFy4aQJguBzn3p4/zbw6RP7fyWHzcf+oU+eOH
80weZd/1iBHr7r91bwBPgKLhDLxm+ThueqCPB0fqZ1XMnwnT8EAvol8UJxr0Oi93TSMZlKDE2UX9
Mi/ssKIIReFQ19l4zwbof0ayDNCL+OrHS3FBG4WloKgpqUrvbmF2sROUswdOPmCJlVa238W5XXAo
WBoOqQgZHWZls2Pj9LCPaTB3Aibn52ZhK/q//7rwFNukY//0Da853r/lc28+yp///I9z3dXDv2Rs
//GL/uZPMv6yepNoRgKRLIjFYhD6a86WABO+GpiGVEqZBhahf8nZrq6h9fEgf+vyRvzjVSHqTSuN
a1GbBn7TNuz/VTPhmlT6lwdSYFAix6s7ugt2yIWytAZx/2RQKrIoKxc3p8y+6pI7WKvzqSaRckzs
RkBWJqtTFzvaq9H551rHn9AVL8JpvuO6+DXM1slU/Qeefj9wmMkSuW16xIvB4mRCfpIbknUf1wkV
PZ0Nnb+MniYp/H3fjR+Kp5u7CJcjrR1v44ygilVFLyNFpLGLn76Q0V0ltPKQeMD+RvIX8ypA67Fx
C6XzrtRnCHC0ra2G/asnU/NRjqfaM07sp/FJasnzlPY/5h8GWkxON5VJ/4bGeXEXqU5sXIOzAd5l
BZEj+jT8kbqd9qZiFDWJ/A13GE6/Mj5ju7F2famORoPMPPj5JSKYvFVu88BrXoZVVqyoyRiHUG/c
E+kxj5FWnJkDvZlWXd+kqXOv8EZVS+QhrxFvnUFs7NucJFMzpQGAmWQv6+6u1CztZOMYVnI+ZAPo
USo9qtDPysDLu1DUAgxY29EhEKPemu4LjXSbRfrw0Tp8G4QuM59QwWRZj3E83bTNgPWwftD9OWhV
cyArhElcHtMJe3JjHSGzXQbdCrxUXVbE+NQyUS7ZpssMYSRrnoqcW1bVime/K6GDRtbLLHxq4TWd
MhfXCJk0PpuTuSf7oR16il6us20XQYbiT7yTC5LFDzNyh6VRNRFL2Kxm6rxKzCPrHMbubjlWSfRY
kuuqStCsdk6ZKvnaXdWBGHFsGWS40EQpQGsDrQEQcwTpcmDsfmgd95oW3j7Ns7AinIyZIWdAlnfn
po3PYxPhiMrAY2lEgvCh12+GgQSWV30PSZqFkIMPxv0f4GQdU6MoWIYcx39L7EelApiU+hpscnyr
adyguHiTYwFuyjy0W/RKXo5QN5GswaIfsnbItjo2c3gwvzCQhei89C+r6sLQ50Xr8rvSVbfY3nd5
NzzhQIDTVexI+xJ9wu1twj3vMiNMGyjfKXPQ3Wh7n21RhvRmUGcJcm6rGxVelRFMaqbq0yj0Q2T0
D9NgHnXLvVj1dMSAwWhiJleRK7T1xmad5/l5iSpxw1EJI41yHwyv4i8y1hfIwDEd1O0BNC9seNI4
8wLPOf3DaK/8XQmSbclM/Ol2/NhU+T5uarqCo9cRxZOPov9s6exkh/iyTe1lrqr2ZMU2TTf21yLE
h+z6c2wiMelEifFgPJnrOU656SOBxuMkjIvFcdRC/cvn9mD+cdybV89ZGmYALmXVhCKf7n0NUd+b
/UtdTM9Jm93HrRnAPHtszfi+4diYVjwtCInmep703erJzABWRLmxpy00dPUl29qF/2rV3CZw4dld
9LGsp9DFau8l84km6q89qPIlAxOlZ7SIEJ43MuDUlY9U0NTfoi+OmfdtFjGyQFc/jgYe/YiJab+e
daVUw96rWCBWO4GzHoSLUVZoBzYgCzkchS3KfTO9WHp8juJ6B1qAJAN4eJwj5hP/AHNPiWDu4Lgu
5juPaEQYyLwphV0GWUv4ndbmS6tpJ0ITeyjWxW2bGdXRlc7erdVTyzEd2fd2MFBFSMGEeY3a2es9
Ja+G7oRgB2PkoOTZ00a8+sCMcv8V1/HOM+vrQIiaSoz0ADQr3/nui189J94z5vVlC9xx3xgJ98jR
uh/SnoV/wblMaqiczJdcSqjw0a7z5q8alz/IUrSouQWB1fnZoePyEhgMGde6W2dKb/QMQTey4VCC
mDlbrriWxARrJo1bi1cX88SyMz3z2RHVnXB42VBveEvwqTDD6l30bOvoKPWeCufBpjic7r6DYbl3
pq1e1XoViiyUjSiGxFoyZyRGeJPMVrZtluG7q60GBg5sbKvO7tU0/CrXC9XY+ev35z3LsaKpCHvC
HKF0uE75MTKT31DJcl+3+r5csCiaDksufLjXUfFPnR0jJVR1ysXeJ15REUzDBjPq1R1LAaxpbXx1
1zvdMCUvnV19urF7gVT+BfrnLi6LN5bzo4z0YzH4C3zzVQdSL7pUB1PRqRApecSmztvMjQgvnrkv
GjQK9g60UpehRGsNII7n6eS26afmUv1B9SK5MsEBtuivs+l9FQN6JKk5YmfSegGlSFO7W/RBBMZ7
Gu0LgS2UoNj/PRoe/hmzVKzyhmIgmMZBJtzhUrfxr2nU37ysOC12GUroahs2NoxWvvgC4nCuVXOb
WjrYgLWFp8G7SMoR+4WIq9fKoH7FjdO71JpfSl37GYyEEOTYH+3ZeOjppsfqKsAbi/tR5FfyHHcl
SGnSqQ/mwuTWYyICEgRnI66avpvOGMdSwM/iUI/wArT1ll5OuJsE8VQFNGJM6UXJLPNbZOYdX+cz
C5e85HlzyEERExGmJAuWxYMYIdh7Gh0RdGFuge8xYVLTzxQbjwDc622vrQOo5oatI98UzR9DVD2Q
XGTLvmOwZ9b7VJvvC3CSm7Hz2r1d53eGZ5/KxrtP69zh0VUwcwZcgYuNgpGO8Wc3QX0cfFCHdv7V
md4Jix68yWrJrpxmwNT5Bt+hL7jb0yfRLxiB23EO6kSmmyatH9KmfDNgprNnmzCUaeOiFqsJYGwE
njEg9XLk6tXFLOAXEorSfOtQL20BIs/6DTcr0KR3HrxkOZZNybtFKZdtD8POig2ysqYyrmnz7qK0
qIV0BsoLLVLH3tFv8t4Pk35sd36/TBthLCwP3X4s532xyjUMLo4O9NWtkS+/Utf7nA0qC0SsaMBx
9NtZQPdhNFFHfE+ukfFb13hDx4yvJP/oTDs5W/N0JhpPx4s/PFgM7kFzlaHV0FqSzR2Pc2VdsEXb
W1trLNj6yEhTXQ5h9Ye0VDofGMuLXZ+OV3q9AN67SMa5RZEYPhvyOkxlgK8+O155nNvqi6GqsZV+
eoWEAfqwHPut7NODa1Xj3ugTmxBd/qSl+sVkehyykKkgGmymoxNqV1wzvUChxkTNCGAvYctDRUNF
6h37AjATLl/HqpEZp3mQEdUe8eu4SmjL3Fohs316AJFmcSPo8T5xyJcgDCEvJsymbJv2gAxALdGq
SpgfRsMYmDlUs+/m/oZ17jxYw4WVfGZJTK/Cqz4EggYXWeoRwFhoGKI5b/XZTumY+Lg4EsbJ0wrR
a8JS12F2B1EfFI733Jvzg6vS93GZr2aZAsPJPoQS/UYK7MoIZUNgJox0nZ6OldmnT8JtG44CEZ4g
vVrxHLH4aSzlBqyLjN/yGZQoLJo2W+eWDNAjfdMN461mWtBVWuu+n1bJmWzUKFeDrtWfvQniG3L9
I1BtZqP9uTStE7FkGOrK+m6EbZzFND4u3G072wuk5lFfZvtbUP2rnXyPoXGfuA22aKeskd7oGho0
ETBdIqzt0cw0VvkEFRorJ7VqLDrz+D738VbZIsLdO15mqUcbFlMJQXzYpe682qiihxH8J4dkpga+
zP6LuzNbbhvZ//urpHKPKTQajaUquREpUrssWZY9vkHJYxn73ljv82R5sXza1Jm/xZkjZc5dUuWy
RmOSABu9/Jbv8pTPw5UQkImlqdUi93bj+dxED9hpIxNDhYyrs9ymIZm3wx2zDzh25HzXbf0piiq0
FMEllPIU6xa9cakDY2IdUXFrHzAMa4wZ0WXvLF8snxachd/SCaSqByfqroAbPYA9u0Wl/r6vIKxO
ccljnR5EYGjaQn3r6Q1pG1RAbM0XMivOFjVduok8j8F2nIw6I+Ly1emSEVBR4P0wFsAOaeI+049A
i59geG0KWplZeBsrXVLqH2mN1vnGMfXuhVYOaj5qa8F83eR5dKYsaFpNeK77+Eckk2GvfHkK6ewR
meXqJOqhsbTl9DkP8K8vKO8PVn6quvDccrGLtwNd7pEjHi7yxLsBkFGcMnon7EW7OM+uIR3DBQ9B
ZSSmDMyuYwNSQjRTn+HVMu48yzY9sBBMgZ0oA32cNvgfDWfLgBxBw7Z6sSTaPtURhAlJ93lV86eo
xfBRAmpp0/BpHAhc+0IT4IbUQXx10Qzw4ZGetHYpOAbCFADWKoX8iJlPt+k1jV3IxbvABYRqT8uX
vmiAXdnqQ4Jp0rD0GaR7hwwUOpvUJbjd9DFoq8s0CuRpVEsfKlj+JBtWowsBZoPnzW7u8KmBqk8Y
OGKgIatul1nILFgZnYy2Kz6MyIVuUuyANmJq07suyb4JJ1kv8V65KJWMN2PLljhLa+/WcbcHo09F
3iMV9WP7Bq3PD0minrTqJF2ajGYZxqZtV++MWCMq0CfdpO58ZM/zNbih+0W8pfkQ4DOIVJ7aQf3F
oRJO4hejBJJAIslUWBE9L1+9ER5LmX5iuf6B8NwtwhrkFx2apsHSfQ8bqt7Wmnz0qj8WWXz2ZFfu
OlnuXGJrMliwj4uR6tVoFO7yfBVfE4EpZpA0gNGFszARgWEj911cOaF4EnidbCLBu8rUs6m5JB+1
YYajIbOimRpsvbywtwj2kkCEIEQygW4jXnLeFXokX7IEaAWxQgG6tRJwG9LqYQXTTRpCIwqHHwnE
RXB0gv/7HtSn64JIJfiZSOLZqD80o5HNhmWN+9JZMub3nrwNqwwla+NH4fh0AZb+vGkWuKdYW9lI
KQHnBj4L0gLW52Vow2ERTvelivEOojrApjhQmffw6OREd++0/WWe2ujcadxdRZK7lvLcqwDUuUH7
eR4h+ETt+tjSfcwksCJ272habupedrvIl0BklXFg2odVCTFzuqvyiMadTm9wybxMe/vaVvJaE4Il
XvUJ9OADCs4fwZU/ikmc9UmCOrfoaYq6oByXB8oIsFzC/oNP95XIxCEKcqbitHB+j2rKjni5diS7
w5csu0EB4lNXKmSTkj4HabN871aY3D2pqUsEFk0mjYclnjcD0CGV4NG3es5GNfOm6AAQ2bK6gBcA
5hJVKCz0EnQ9oRRgiXFiRX9I5/PEhjiu7V06Lsl+jIsvl6UXXtdNeT2OdEzmguR6jG6TbizOsVy6
qLhOVy5yA2Xsuffbq8YOkLMApWm407aC5oqIu+vTj/PSL2sJ+v2Dap5cPHKwQqrQ7x53uiEmQYVi
M/Q05ehrnJcaOZTBh7da38/DQK86RfkNRc2Pi/StSxvc8VarJd+140is79s3i+8+YLoL/RS0fskL
TpauE2fGXgSR20LW39WKlZpfrTdgdaCxDdN+6Joz2xM3DUhHEY1nXtc/oHPS7arlSWXqyW99/zyf
f2TFfJ5RSSgrGz3ZYb1R+OOBWPguuKPPLuAG2w6+VO1anw06/15HfItgXMabBWkvwNPInHgJpbYW
5yKdZs5pYVQcmzASOwxTtjF6FKRZdJQ8z91M9WDtBTU+Ccd3AzoabbUqdX50Rvl71kbgx9HR3gGl
fD2qwLpQvZ9delpCvROUASYnz7duhDh0P6j/QLTx/091rBDZxH/fg9l3z89V8VR9/7UBY97y0n0R
4jfABChPBXao/FfdF9/5DdMVm8RNKN9xKBz/yXkNkG70JQ4gqDpieYpUzJ8lZRVSohYigETpBv9U
E8uUi//LM11RTsZo2zaf49oCbxNTbv6lnFx7egltMMjX7Ty0KNkMeHcyizSVtQYEdiyt4Gop09qC
uthP4NgncMrtYxSg03jzy7D9Ta9FvC5tm3vxTZOK27CFR8vp6F6QB8t62kTimqKR52QsTDsBJU/S
YBlif+Ndy7zu43SLE7E/FPt4oZz3GbWCgFgtSBHw0WVen1sBqn64GKUyuOstHBrP377PvwxZIF2H
CC103QA37eCoJTTOth/NShbX+FlinCbCwZqv4cvL6XPtVumCiBNMNDCRTtydjAA6u23fc85+/ue3
4QufJ2ebOXT85OTS1oCIi+Ia9+C0+tbJcUx2Dh6DyOEjy+iDWNSzB+iuipvwMrPHQl9AX6mDb2/f
hzDSnr9OoYOUGt2xwKYzIe2j8YgyDWcWNc6LEl/zRFx4tQZ94mkkHGlNpfHqPOg0n8ActYvlnFQV
xoDnGUDQzRxBrL3657cTMI9o0ngOLZmQXsyvM3oOVRyhA+5fNBiiVXdDLBOU4YE5Qu2o57Cv3F28
TnkMcM/yJeKNaoQVMZ6InKLAXd1zqJ+9c0tmBH4ZIRn4NlKrUsnQZf7a/pFA72yPdYMCAZ7AE1EC
1Yi6+xSFPaVlJYzw7jrDzhwKL/0WTMV8zamM9BEaq0Q6FSJbwb5otQVktuczNvWMTdyJW2XLqc4p
PBCflPZuGBywH+/ctyG7v75vYXu+ommFlj7b0NGCpAHT09nwip07eQ1pol9OJsQUCHGgWNQv/r3G
8X3+rmVc5U+IgwTJh0o2c/c7QAltnTiltIDh/+O7cgJ2TJ8eGJsE3pyvH7BLzm1JtId2JI01sQNm
oRgvn1gOaM1bJyoC72IYessakDdxidRwFfbH+3UaQI3SoKhXfOpm163qwwH4b9UDnKOFwJ0I02a3
gWbTxw5/6jT/spcCsF9H37WjU/hW2L4SPFFyD65gd+QTpq3+qNyzGkt3iM+jP5f5U2U7k+GoxLiN
7IZG8b8yu6n5GxTsDe+b1VkjtNJXTTpN7gU67G6nQGdjLH4G7yezv2Os13IpSEGzVZ6+PdJHvW/z
fSQgDgQZgAiASz4a6GUNU04AOzxdAz5+RzYHKMXSVdThIDt1KXWASNJ1ApNTV5dvX/toyQBupBQn
PZAHdE6NpOTrh1xICEgAl/3zwesLwNU1sJ54n+lYlfAlY/pneFIUBVbaAJewfvuhNB7a+TtzzeHY
/nUFoI9kB8hr40jvSyHD4yMJ6/a1A3ePE/2CkRQQWbp3aXel7D40nAAUYCB5OHZLQ+vGBzcH6zFx
wybBoM7zG2ZlPkxt9sN20RbeVAseHstmsiwj2j8CdImXU8gNy3IJqdzynhBKDpBuCBTQM+oDfps/
4UoNU26DrznTghoXf2PIFetg+/Z4H+/iCHBKJq8MQXMwg/3jb2qpjA5hOoGromPOpPTLArPsc6n6
nLsse1HhrLXG7Wj+rRgLCf2rhcXj79y0C6EIOV2n+cJv39bRNJDop/MIHMQFUZZmHzrazBsFXRyl
o3FX4iSX7yxHt82FJda4wJUq9m7mhBMPTkoC/4huXxW/d5ogLfLrBOAGwpDdWzmOcCSn/tEWiBwQ
Jl/omO6E1QpEN4IV/HJJ7P7ddSa7uCYJ7/UHutn8bxph+jGJ84bKWlVk6lyXcEuxfyzThh6kXeB5
ja/x+jsoXBo3b4+UOUNe7dVEj8ALCDSldFkyR7gAnwpnjb0yejUNZk47kgQHo/E26ftrVG8K3HCp
+5+9fc2/TBpAEICDjPa3z8yRJn799azVhZwtf0oGRANWO7gZ7TX1PkVZbqlbN+lx+2MA6vgjeqlu
e4YtRVRct51ykR/FYIga2Du3cxSZgckgBPE4ZKHJKBp2R7eDTeiUT1ie7cCOhrcoSQN3HURKD2ct
Z/rA8ZyMd14DbvSsTFpMXygc35VZ13v4ffnr71OZR94zUsvetdPbBWxPYH6U27xcIjcwNZJqJecS
uPg41dY/i+fMzQuY3w7iuET7KjS78S+nh6AnNwFG7naQV4LxLp/mDGcsnYLwVOusnUd4hOt8Cz8h
rX8gt4wUOKBB9fzOGJoV9XoeBax+ZnzAk2WnOboNV8MBbFnnO9zF04s5l+JumKQTbLIYBxQjsjD5
AoVaJMyvilRn8SVnEsKR4RzNM1ImaJb8wBUKi9/3dqjjpcgAKZtsiLtTLtvV0V6A3MOQoTjc7BJH
jcNF008TRJkCo5Wt8BMkRuhBL5JYCfQLtLVkaCkDqDTe4S9TwOp3oUWDl4iX5mNRF7m6neHh57fM
7LK/eHsUf97L0SgaKfzQJ0XzPdwhXj9MMCH0XXQw7JoemxFN4T45pZE3IqYt+ia/KJEoAcwbenTy
KHDTXPUWvDydZmjFZ3+RpQYzKksQ5OU07ZYea3l/EvjBxBGsYJewpqKMnVnwj6LVf8qpn8wXc9mM
99Q7WmpuaUCzMlajd5GCIcTSeGxmK0MC1I/BpHdz3H705WQU1xqXK/hVzbug9az66e2h+EsQASZK
gf+mYGv+uEdBREzM3zWB6nezgFR8Z/cFwL4CvVz1QfLw2vN0VemVb1vlp//gwgEgKVSnA8czGfmv
60kHdVxSABp2iI7n0zZUPdpC1KeTnV1W7XDh4lSFJVYvtL59+8p/sw2hfs1UxZOBeNAzE/mXlexX
1GBQQR8QYaTK/RHJZv9zOHfl8wpeOPzdX3wkNKgA5mKL341PCz/qivyd5fI34064YrwYfsLYgqMA
qpYwia1g0rsitcG4oA8kCIgVulNI9ol4uqNWj96FzOFkvP31/+7KRMDKnERgWoKjI1O0OHwFQaN3
QgromIgwlNGPnjW9SXuU8qAsBAIKSxOE3Xvn0V8SFmOO4UoGnRPQ5uKvR77OcyznaB/sfDXAcY69
fjY1A1TkoNWXe0q/maBF5NAbjoUfFXsyKjR6OSyj/rK2bQbnn4+Fr5h84N49Qtqjp5Ch8oOD7dSz
D2Chd5UHYfNcBGV41To4Hz5jGwVeOoCu/c7TP46bAlPVQTPNAU8b+GxBrwdibSq76UjRdsotKPsu
cxU8dI3TP0wNytCwkTGZ23SxU69GA8fKTt/+2selHA4ztNMkcQELwDBVj1Z9uuKN5awNBu+LLsIB
od4Wb8PcRwzXzTDRFnZuU63MHJit8P+VdYu7a35ZT3qlPcQ+dDtS+J0ACLVdDyG2H73d27f411lq
hsflDw09fhzd4dAFQ2NFCXeYoki0zXMvWL6ss7AQeYlE/8WaEM/agm7o3nk0fzc2lLdQDkEhn7jS
O5oTbpn4MBTXbtfIqX0YYg12J2MxRRtPlF6xrdxq/pzD3oUXnBXeJX4Y1ZUnYucOu411AI4gapVc
qTpPnpwBvMQ7h9ffRHWhCem4M+JdajpHh1eTYBTmTlG70+ma/zHKJOsQzqroDwE/QVc0VQ5+tjz4
e/SwsvMiDqpxI+HKt+8M1V83UngOCO8ILNy4neNTFNTe2DRN2e3i0MNgT0EWhR1f1I6FekeNM+Qy
4WyNgk3WT81F7ET4Qbp2LO/fnirCHBWvT3MiSoog5KFmthxvK2GDy2QbUr8ZvHrFZCYfkIbBvibK
TtC7QPbW76PxW91OpY8uwBj9XuXEQbsFs7jrfPZXWPFrXsE8Fv7w3pZnHsbRvfnQeQHqk6D7ZEqv
V3pSlwjMqbXdEY148jQZg+LKQr/2prUNkm1S5adBZ9Unq0ZLfqss3UHJhqG0F/VUPndpCyz37eEC
df36nlzKH0gxgnZmyNj87KMZHjkdWlJhme2XpkVM/HbO+5W0MZysmR8Z8SKiibMVTiPK0HJ0/fE8
Z2oDL1vWrLr10NPTv08/899M9uTPCQgRcksxJCbhH9AFmgPUmOfYzs7sRsfzsAcyDeLrDDeYcn2c
K4ybf0i/sYoHpAlW9XvWsrcgWC5H7yOoMA8QB6JsLUppGPJkDsDWdYwidGAhnq+PcuEK9TbM8UUs
T5FcCKPwtESBDI9sL8dwqwAL0kGF3KR+uPCSqaztFnJfMbRFuEfmOOfty9LlJOo8e3PpSK0pvwVV
G/UBnLDQ1IEEMeIQnqZhYao+8InItRvYvrxwzgCvLVDu4r5P9zHC69R5qOBX3nxfjr43zdumt8fl
K2oCi/4s6ngRyJ16JMpMSKi8fNRsey2K+NFoWZjqxkHolB5Ex8qllZQ4OK5vyraSJlBOrLzHhDCP
GLntMKLUVmya3Ou9m06lifl/hKpCnQXQwYEC565efeiFDPZc3MJM8wAfgmaKHXuftXqhctB4+EVn
qCG7qlHm+aREqSiOOBTHPthiJBK4ebnbtGUiid26Ivzr77J5wGkCbmA/gaddwaKuj9FC2oitASqU
FgYYleoprEVdDQX8gmmETeclLhrUS1QajsBsIuUQZu/iAQWb4ULg88nES6jwMPSzzGzGHJprxsAm
zrwOZC8dve/NmOiM1u4ao3dUYWKOq2acZTyn5qVsV0+oWUCNKkuGJEJSjGfy8lu9rCMD5CN5yLf3
nDasHx2MqNV90MtifURCo0N4Av2DHx6tgf5TEaxT85SOFXzhRswl7haExdgTbZHrNRCGdAoTnuWQ
41WgN6jFUWHe4L3rP7koUljYi6SmGjO3i3la3ZBThBVFZatPnkMRaYdw+ThthypZBryPioxbLg53
nrjUop78OqpAcHYZVK/mrnEmKw/32rJFDwAGY1k0FsTsB6wKXdumxIr9JEkwkL+49W4wcU5Dee5M
i6n+5FMsnfDCdqtQF9dOHUYSLy20oXFWKouivly08DBxQOJrMgYc2eih8J/amp59HI7rfNWOlgZ5
QxVjbbMtltbWuI87JdkVEkHhSm3QIPLVw4QFCM3yToDfTHXNDmQk4XKE9nxnreXXtUYDSG8y1hIH
+Fx7K9ZAWTNO5XBB4Md3hFcJxXTZ2kSS471dNDHl2Uq1+frYBBoLWBC+BfMA/pN5GYwCnvMucRUc
3w+BSDGvPikclhaCGfBIG3mKUH3uWTcFiPv0fm0iU/1NK3BIZ1kUayabr/KKyaYQneFHDuaT4ezB
BmY/DqtM6tG8ySURYN06a5iN6cdVAmIOTyicNPnTUGYJ96mSdGGtsMWYh566UWe2tbpjrmZdJrMv
wsLoDM06gINfR7Y+REHQdi7CswyJyOi+Gp2S8kdOsRohJgQwnGcbzXPwJ3Mcm3Uxq4a9M6YoCmg+
zbU3OgAMRlOoRiHBCjZDRj3kLmyhQT42zmDne9FSAENwK6Faspxgrb5kH9kBx/BeLHLlX/xcGru0
hKO7vopa4jksLw/PaVUN7RjcmaGEOptyHqnVH74w4rt+OIL4EVN4PSy6pf+HM+vwh6/RzP4MNBvv
YRQuJhqDPTJjs30StHWD3oCYmqE5RXpdWd/rTrTWtei6Kse7wx+C7k73IR7CXjN7CUqMkKhhN2Ix
e5nrIR6TbVAgFHQ2xrTNbkCNC3pZUZTrDMa5hUMv5ulpFD8CWnW4Ydg4FJ1eloSEUftnfZbxgw+A
sKgTz5/S1a8xk12TrkM/0lk6s44mbGSXyzZsNb9EdWzq10Psm6MyGAOxXGo/7UAohfQ5lu1cDa06
hzWhlnGHFE8Z3iPv2/NWysgzz5SKo6nRTtA2GdBSQQcvcHel/DWwsazaoywGhPtKDmOaXjFhq/a8
m0EvniDhQhbaM02C4AINDfy9Nu6U0fXdJB6CWZAUeu1wzEnOIuj7GCX0BRWhw8FGX0DN4z5pJMoS
lFw6kXyANhdN32B/mvP6pc3hishs1y9neQ6Tid5QhQiIWVwLyoCl0Rc21e6X4zdLahMovBwSDpa9
LM1OuKbTceiZgOM359VYyZa3+dozm3g5YGYVndirMGdx1qbmUK2m3pyfVRSnPK4CBLEZKtc3S//l
1KslqmnDhv5ulDr/6juA2Tb7po/OSQhMpZrgltiMOihbdSh4F9X085M1MLDpJESKg4+M1WKK6FUQ
WIxlVtgEMbqc8HXbAkLnOW06L2PJAoxJ+vh+saO16D5lENYtbzPZed3uQGDlWPV2bg+rHLlFPC8k
Lrw/W0r0x2e+cBdPYbVs0ajLA3mBCVrMOah127FBzJZb8waf8idniK0VBfyNjf8cU0kcjr7cL828
Ia4xSy+tXM+aT0cn/9mWOFzBz+3KRe5/IYHCmCnFuSjY4oGV5/Y+lNjOEOV6tTmeSlg+rf6UO53V
FI9dN5jNKoxSy86+Jg5kbYj+q4/NJzKdM3ZIJTnFukyduEEjBzrYXo3aTHNZC3Ms9xUYrGZXywrG
0c0y5oKHbueh+RY0wwoGsmFKu2eNPcpVfHDaogQMigWy7MRtXCm4MxCoR2VbwKYmi0+vcM2zif0Q
CBPjz5GqEt9cP0EuKfqaWl7fFo8vYYFI81R/a/olGD4tlpQsRjdKtCm6FYTXG7fUZhtOEx8Nva1s
XBMTSoOQ0BsvcSX9oNTopT5i1IC5xRlA+pzH8RJ7pE5X8/pWuOZLlklIRPwRLTxvvO+CNuZhjmFZ
RZhCF+YDo64c+DoKJRQWEWgCaya0QuCwd0CtnbBh1K674MyEpj94LhvmVIRwENI2i5lu5iP8kmC3
Pu8ajZH5jZK95pVL0pcsEQsTeD4GE3uM2La1zBByvK4P87nCCN3M59A2q+gFENIkJR7UG1lK4gCZ
jj8vBxqCj8xJ4yj9qraush9dn3QoahHhx6tvZoj5mlnRYeu5Rdkgdy6LIu5TRKbtNLfLUyh1fnxD
3A9S0x+trvoSJlHQPvsh19sMgJNdjYRn31RfULqx6eu3mUGzArEqOyS0xAxedqvKQoHL71wiz21G
2Tr/jPB3C3FtLtMVjEvSUrJBmbPvw+FDna/r8hmdCVlWqBQnawelqMsdwrARa/NQXicaZcYeFQBV
pyir1NgRADdP8WMpPs0x5iQF6gZd2WLWCHZmmJHFxvQSS/RhLOfTdqZgjiw3gBFgvnnBhPrA5yrS
sEQXOIalOhl1t2kxTsSxl7HJIV3pMaiz5j4AlGMXuxDHD6Vv3TBHjnrfjHUk2OzSWN0JQfKtz/Kw
N9e3Yy+YUWSzavObW4jGPYvyJUcXqnScobxt+jG1ESJpddDjBe4vGloWgVwCQGztuzyN0AGDDCF2
9DmihTOyyursbO5rm3tL2oouK0bmM6JDqHbJpLK6626uzMY3Mb3NjpfVHODRIWp+2bKb1AmBxRDb
WAU7MaLGZpaOkMFBnAbZkj31faMSoHlR38biVJMOlR+zcmlAwqm8iBXiDL0KP2dOHvBkpwHpF20U
xEW5XGtRTN6JsnzAyNAdG9XY+Fmmkw4+B6tg3nhp1PUOTUKRKjTrBxOulnjcm/PscMhlM+dMsXGy
ZeEryMNLKkiiSHX1wOd1saWtZJIyEpCeLeOQm6quMp/l9jYd3K5SrN6smuU6f4ii2e13TNqQI52J
QjC5/kxPsjD7eS4gwLFcDo00Z71cQDQgtCpNpusg4MxoemxrQ7oNFyfCzZQiVpSlNy/bBQ3lihNh
aBqz6xP4RR1aFDUdmaS76sserOk9eWIE0QhBwwwdFEQRTb7S+aPZ2pfeMjFmFpTmAAbXzkplv/LZ
2RMcaCL9NVo8KEhbr85/xqRRaYblpfdrezVpFna3ZsMLpsHnzOhHm28YNsPImDpVYxrfWWk1yDPl
g5t1+ZnnNckS7ENQZfNpPdhVeye1hCOo04FhY9dg1ig7yh3OVdFgX/WvY7zyspk9clHez3E5pDFW
38eiRR7b6xFz6oMRG1TX0uxs9hoyyzZrEq68S9aAuM6cw7acEreSIB0CZx2HoC06SxpwQRVix8oR
dtjydFKExDMvhysOTikPJA8sPBlQ4SgBQyCwG6zM4eYQ+aQ6MnueRMmKUXYCiGPkUYdwPY6gDtbn
NZVnk1As4LfpPUpTahDzbE66AMVnDoigFybQsltn7erTIrWMcU2zRCj8LdibTeteMcDztGWGBOFH
22014riVH9rx84D2Mfqz49LmZ2uaWBFOi5kFFeUkZP7AYnWT1l02MSUK0WEdE+TBM2UC+6Gto3b+
mkzS4KCSmMe4d8sxbc6dMY6WxybKUTFavVViK9RouT4QWq2tte+N6HR6gU6XaPEAy+s1f5zbzLJ/
d6JSIPg1JsgzUyiDYwsfUQw9NlDthHTvPf5Wq4e0A0K/wRk1PJyO0YFZlhz5otl9ElExO+dWpdvs
W6YdQWV0rf19JVHAqy50sY7e+apHa/xY0l2Ibsc4Neuyr+KMQZ9bArwf0Tqi2bbFJKAC7Ur73SNn
KfJGnS01Oxae6GVjV3LLMelG6bVJzaK9jWdmVQFvYeQIHmH545pE70TgL520PfrUh4nzEmUTBpio
51AkOOQrFmBpJpM7JGSVcdgQwPuS5B0cMwLVgbNJGtjPUIUOiXrM961hRJn5Px9iKOewquZlBSk0
UT1ieqBqSmnokHLn0WpCzZc492VJ+Go0YXVrlyYKt6Ru7d8pGzTf2nFJfarFrnnuu1UGzQSjFcQ1
fhgOuAbEdScnYIZtEz2+hCMmtE6z1uwWfb6ikqgpkWW3NU4QqGiXFrJEF/6I/oCHrvZstgzgWCYP
skgQuHzoNgjN4EZcRiaZiWxSyabNRUsIOkCQBRyJ4hCfThc2Ys3k6SDiH+xLBVvX2iwiPM3bOcXL
gKxsKh5YUh5OTUAdOxvhDEXXGxLAUk43PMBmuonzOliR07PlalM+8Vq4ZaAv5/4ZV/ShfyaWGLJv
SdC2GXLXoc007LtFZ980nBi01bQPTiHnvPA6F5WA1Tb5VLpMBsOxVmu1fG2m0pS/5qpuvOeMdnia
7aO+HHmdi9Eye40dz2b/rpvRhtl4KB759CVrhFwrEI7wuK3GDEeFlggbaUfEQGzUpopfxj7ovBst
I3MSzAK6PFXEwx7GigsoTyT9CNHDTvE3zOH7KYyWToTqYGp8aGmr8MC8wzk02LLkdopDON/Z0mQb
aF+Z7StER3p9VJbDooAWB1Fv3f7rkDZFJ4a9zs0cyIWiDOJNzuB1+0Uh2jBRNA0a56pStZl8aWvX
PO9yIKKOTqD7moJG6zV9z8XoUtSo2/lyxNzaU4ijVRfzCxCKInABL9WCSY2/9yqKMDxxBtiRqK0e
agAlvDX3TIiQJNpqZ9ZPVAk38Dah0Is+D/Q42p/XBvPQHaAxlPP8tHEYtqAgxnqIEXIfH17OVLtq
fhZPJ4Cey2nkR83yLXJjiLOG1YR+1KkXLwNjjUybGTRCbjNM2Lxa7MxoJmQKB+54wVSAI9Ccmh00
GAQ9MR2hGLzxLadkMOy0M8yzPp+LoTqdQxlZGJs2Q7VOly8wLRpLJtKgAJGzOXQvtTzqsEQOWvtm
E3lJFuMx6kkpysErV1rk1RTMapu248wERjvWW/Y+fOKAMHlZIraTrleTqQ7FuCt0Z6nTTDwXoaUH
FZ/SaIDeaT5m5kcV1NwTxbxWIUC85AnGvRAzKlN3QPrPBPhlWvHcYeybX5B+VKQAqZ+iHNtulkOl
Js1HX14x7jiXFJp63/OaFrFN7CXm9cZNnAlxBYRVptn5/LOj8I+Mtx/qkj//w7znDyqPJIqJ/qk6
9F+/7Z9ro/LSv/mif0tRePXJCBi93J2RkHn1y2ml8e28G5675f65H4rDXcTPtXnl/+0/vojSPCwN
ojR/1EOlzafFaf1KximkmfMG8WB4+v5cwN1+fsU84D0vzANPINMkjAk3ELbXzAP+KbDBpUA/IHgE
DUUL58WNW3i/AbNxJaSAF8LCn8wDoX6jL+gHoQtEH1ykK/+J8JPpTP3SuVJoToHwNNo4Dhdixb7u
XAE88ZD9HIftXIrP6PSiL+ZqwP0zDr8JlbNfxubD4XN/VXJyj7ABPy+HTxjoOOA4NGBNQ/gXVEbn
IvtYwnrfdhESU7RmA5z43HD6GpfLcLFOfTudpEEmCEBjP/leD4TlZ02HwYydUzhAgCYlHUn9wfm9
g799llaRdZ/lIwoTMPd37lBTZivb9KtvxACAcCFd5VWFt7eQcDpXi+z2PrK3uyIyDMG0TS/WJa4u
isJxHhJVNhCmNXbN4Qgxfy7t82UhZUDlIMLgYVF+u4u9JUHAb10wilo4T+6mJCFBkeGY3b0zVqZB
d/xoPJ9uJxgCRIa8o6aiRf6CIZIZq7Bov1Zd2XzyJk+JU2ie2LG0AbRnj1ItDbvK+sp/uTH9xyJC
sAWEC7kyCTepMuoVlY9+FvVfL6u2YV/Hn7KmDDYhTXfMkIq0Wxi8gJO7sFH2pqtkf4yxK9+J2hPf
+3HMEF6m/31BzrOcA/WiTK0r72ymnoVsK128SxvjF2IlaV2B8YfE7a95ixBhXz/ba/dAlyHGPQS1
0TVK7Xdb+UcwCzOnCARRMAOObtAuR+O0rl3RCA+6KqjO4GTERAnL7hiqrhWDHKBRnzVXqkUAU5Ci
ajGoE+SKT+ugyHHimlD9YCuPiQEQlQQQ8ahgx55EcDcwS5+L9zAZf7MAcMizwc67wOfAs75eAEWM
okLukNdVFcUjbjg6G+fwS9pFtE5c1bOPj/gOz3ayhTSj0dMI1b7IOQjenl0/L3Q0uwDGKaAhnOWA
dEz7+JeVmGVtywhkGtdozCEI6mYEYTtMHmK33/Razmd0urxTRQviRK5xdEFrkoJB7cUbQeXwnXE5
alabZxj6YB6lDH3geu7RM9QFfdlcoVO/ap4NnmtyUwl8gt/50uovS4odlYt4IJnZ845xlaqkb4ef
Sb/FIbyFi1w057GEyrlJFMJyWFuXd1Hk5s6+pVlykWEioaOapAOC99jB+9tlRELJyTRW0fUEY3d8
p2v/190YjBLGjGZo2R9/9vR/eShD5eQqmO1+G0X2l9ibsBlG9XIIbidwIgfQwj86z/9fM71EnRBQ
TBjCiQCG6kj3baG5//2/DCXwv5335kf/6wH9tx90OLEd8RuNbvDUAUezULYEEHMQnxPhb/APgHRB
auJwBhf653nt2b8ZEhpPDfy3gLHBJtXXg07+53+HKQgkhEXGKgMdDiruPz+vDQg+MPhyZcOK8sEW
Hi1bt8tbkY4p+j/QqE70MEzIB3kX9AFHFIO8eff2ink9IQ+XYwiUpOjsgf03e+8vE5JcDm4AIIlt
hubKaVNzaI7GXKXD9RkVLsd/J0B4DTY6XC8AkCVBPkuPtfr6enkvVdgqeOu+xV/TBNoft8Dhg13g
orv0fYEtQk0aQpcz3oVo3xwWxb+lD73ehw7XD4FrskkoIHvq+PrlkIqgAbXoJY133tqttakyVezf
HtXX29DPqzjMK+WC3Acgf7zb5V3cCAdXoS3pQoVdd1/vhsprNqWdLu9srH8zoCC1PZBAMFnBHh09
wK7ps0A2C/4G/4e7M1uO20ja9hVhAnsBpw10N5sitVO2fIKQLA/2fcfV/09Rmhk2iK8R9uE/4wjZ
lswCClVZWZnvYjrdXecqyzEHRoUgQZndaTH0c8t1rWM3KosUli533lQ6yb5IYn6+KovfYNkjowqt
9PqDmg4On7WFXlWNt5NMxjLtIxmDAWKjZ7NRU8Z8q0btmtt1XSWPuRktwHRK7oW0Jevo02SPuAgg
Kpo+LWMZJV7IBTT2AWqE7zHQmn/QLhR/qlUe761Fbesz0VKzdOoEtky1r589oSRPUVBl8eeVe7Sj
nAZB34VHN3GU9znA9cOkKo+0rTT80oDn2XTwL1wEiruWW/w79k1MnQ8dPlI55XJ7Ccnv9r/j++e8
0nOGcso+IVyt4sAU09iugmDxFQ2BkLEW1TnsW7KsYADhi/5CHWNaQ+Nn2gEmbkQEWlh8TxhX/N+W
H/xFRChNUu5ZGFQusCM6iQ5/qQ5RJJ/j8N/q0H66/Zpyv129pg1kjMuyxt2Em8gaBamO9CeKbEIq
D3jraRit3yrN+mtOM8i0I/KNUa12O2fwq6/+PCSL3rKATSOscf2CeutEOVgY08cq7h7wevau1zCM
1HWxg1B/NZMM9BzobFCoKiTK64GWgLtXE+EuO8nWHbWb/NHNHTRmq2bxlkX0O6FgezzODAICZ5i6
WjIKBeBkaBJSmTIY349FVj8OtFMB2DXIUJNufb797Z5tmtcfj8ubJdlbOg41q5nM034ya5sB4xxE
SoYuotfkMMc5ZmK/m9Ov7RBOb3o61p9yNtddjorlUbGKdCeobz8IrCS4/EDhOVmuZ9qy0eCaHMX0
rUVZ7tAsqh/xRDEw+sIeNUek9F7pFUhbkBwPkAVAZKRjcewHDtfbU/J6OWsg0MkQHBlWNJm9vNw8
NkDaCFF1y6/qnMsb5Icz1+2jY2IQ5MZqdUg7PdwLwa9Chc2gAttuEiYAAmsArw0uYwbEg4uxguoi
9HAsanExwRZoxrwkwfFwNItzqMhncBDGzzG9T/moJyNauPsGSXEH8Ej1I2G8pbvYvIG/Yfjc3bud
BbMxOy55HU9Lhs7frdZLX5uFjbWH6vd99pHm1/IhNIL8Y1bZX8supudZZ060M+ar88lG8gqd4efJ
4XIgN82LcGbacRg4xDm/TOv6zdBSwOY4jf2S6PpZjaY/EV0wjq5TB9i4lvlOrHl9PDI8tx20juX1
laz2enhbL6MZ2QQmV20xp6pq/bPDVdtLxIDeYVNa4AksRDwzRTvGTupiEVbmfpeY5XlWueOz2Kyj
BeAA5jLOBNxRsruUOuOR6wVSDNTN/dsreGu+EAk3Hch9Nvbsq60EprRC/GlR/QSkIZ5RSoOkDmpt
GOBUflrGF4ATXt5mf5E3pn+LjsyZJycLvL68uqmk26vdM3DGI9XPt7Jy8NW4SkUgHZAbdnL9a6iF
IE05FD8XfTrtRM7XRwIDuxpfiEyAi8FqYbboSeog31iYY5MegaYDnymG5KggQ3N7ere2gKUidM6q
kCnoaj3UpZWj6NSrPlZ83bFuKlIL0J/HUNOiMzyG+B5Sk7mzCre+6ctBV/OKI6rbIZiu+rFj5GcN
Des7WiZ/Lqr53kZgDh1JQBNTOAjMhqq/m07wTSU9iqsWFwk24PUG6HvRYhHGni8rw/Brwgu8brW4
pAW+4IUaWztraOtTkopS+YBRziVjNR4qiXZW60L1zbwQHiCR9Byk9nfBf3O4/Sk3Th1ejfQMlglq
BNDXr19NwcGnbBBQwCgVJmGchjizFANykS36oHBPeq+myoRq8VD4k4LzbOKibVuokb4zxyvqxM+N
I4l/JLHUnp7V2V8GOaiu6MdGuuo3DrxDnDYtb4gRWyuKNDuKsnLeKf1QeejAIlVpFcKfayu4h7Ol
nky9m9A219TLzuzIPXOdHLDKbWaG26xkKq1mBzi0SS8QV9HBojsdRfqlcaoPqF3ohyZYUHamv4j3
XAzuzQoCb27qBqVBgl+hGePO/n6dGfEsJAcQgkhtKclffykjaxrEWnoMvvUMiJNI4lOwoBtj0147
0GtJnm6//NYufzneKogmbOEaVXLNj5s68UBTYGhfVJjW21V8l8yK+NAs898jRP5cBLZLk8FB6wpZ
idVL2v0QCUGX2s8Tm4uMOTh3NsgdpcP/0VKz+IhhNsq8Ta8ctbpL97KQrTkWiN6hlUTxRHVXkc2J
F25CaLT4YVnYFyQnqgdNVWxUTRwqtRjgHC1UeL1CXg0pkjb3tGOnt/yxBecTF21To6pOQ5XZF7s1
K+R3q2QnDG49IT1mpDaIDLBlV4QZisyoXKQG+1VLrb8GN1O9TGSdV6OXf5obx95Zda/zMsTuLZNA
L4uR+vo4G0mF6MKCnp6iCBlrtBw9tSmmC0BDnFpr7RHKmQc1Nvxye/XJEHe98xiXCgf3G8Ml51iF
ezPAIRCNDFDbsx6DkVBLb2DB7Hzw14cKo7j0tWSrh8ruejZrQGBmYGmIWVnivVPZwnMBYnhRZoIe
SGeJJ4jyu8oKfjiT4+yE+dffUo4uMxST6yPNresd3Q9JPpYqc+sqkUvmagE4BKT4lAES8ENAMofb
c7r1LQ2NgqFF/ZZRV3MatHMQBlmr+yaQUY6xyAVYW9BNyvLEj5FLOXaFi4rhSK359shbXxNBI9cm
WaABYsoD70UCa8DzAuTEyGCEx8eQ9AXQSNbvjCJ/ynrN0JDkFoHqma2v63I9opoO+qq673JXOGpW
iQg7Pq8owWJEfPuFNofSSO/o5rB+jNXCMZIxDnSQ5H4E48/XoNOfp0Xt/L78+9VN6rjylk95isyO
vOJ67toQIzEzm7HwUvGHH7P0ezQEIRq3HRWxGf/Hf/BmlDFg5kkbErFaJIsdAJqyCqSNExzk2pq7
qO4moadj0bgz1Kq9I6M9Bz3NBBrIsvCmyj7Ui2WhK1Xt5h1GhO2o9v7gVI4XcnqelG5cULWf3CNv
GvmxYvyBekL8u7ye+BWQIw+QhLX3NNddr/88DboGCBgJ69U1R1/qtDGsQZf8ifQ0BuVwjFAV9yfN
mQ/zmGMs6LgC256y8kM3HIBezroHH07Ndzbq66NXZ9tDVWJlYROzDrolPk0D5QjNH3NnuCsLzLnV
7pAl6mOSi/Qup326E+a31jPsTBr1Mqmn6nv9JYokRxc6cDUfHCpyZxWw63mIC9+pCQ23F9hWFIIk
C18X8RKpv3Y9VGxreIUEpozsM/bepVJBtoqGc2mYzQc6B0ARtUg92zXmaLdH3oq3hCDe0OD2QlXy
euQ6MnoYhonuJxVivyXSG8d81MByR2V0HMJib31vTqpDBw83INjAawOesYOYOSqcYUaAwrABEOoU
W0V00gRL/varba0Ykvf/DLVmijtzimpnwFD9HMcXQ52CI6uE5B0560NKcZ8qcBztzOdzJ3IVcGE6
E24FdxT+WoWmNM4hwUZAL4eWrnruzj0ms+lCKc2uLyiPofWytN2pMhQTHpJhoUsX4oeYpPhvtMCx
ktroz1mHRPDQDFiUz1F/jFB0P92enI3vcPWYqzAzDHQsl4kVR+s09e1Kbz9QjCgZKlyOt4faWGIM
BZ/ZYE4EbZPrJRZkepOCfWPnUq+5d7Llc4Pp85eOch/BZFninU+wOR7IXfptZGIEi+vxVAEUTJUJ
TJlrzgcEa7u7NnCtU1OF+nlZ9D0cw+ZUspKxh6PVRoC6Hk8JC8ftbEXzwbaHj8mcIRZNYfU4tCgj
3J7KjSVNDHYMqUsh9dRWQy2GcEVft6osJElXXvv3OuvjIxxkDE6wtcJcF3H+22M6W++HdhhyqjI+
0Oy/fr+2DRo+0kgRJcfp0YsWQ/k4WQi2YySaJBg6auajPvafR1iIuNCl8R1APvdtnNXV7xWAoKjW
/0r6VoPr4LbZoYqS6GEZSqxWYBtZ93AbHeEHXdQa91U1uTg0lhEVqao7uimgE2Vyu9FDNmlC7Cef
aJUEQYXmzwRGXz90CjhTr64r8QXLRJ0jMgqs+wAApIDOkDvYDi3t+H5y4+bezYp8odlj9J9qQZni
QLlSvA11miZIVWfRO9BEWMploW5/sxDnSiTvRBv80Sqz+qxhA22dIqGjIYHIG+YPFjQ6+G8i7b66
QZYiZqyByMG5HUuK2ozd30wgyZ0vCnv+PdfpSBwQA0W4wuoRsHOUTv8tR8kPggq2jj0BsWoNL1aS
7o8RjMcndba004iZwnBotczEgVNUX905xlakJ686jEtwpAADZLfQprnwOtvAMzJHvfpHaEHyP+Bg
BV4xx0AFKYyhbH9zhEJm6zTt8HR7iWyuEApsGqkRDUtD/v6LnMVKCqV1IHKQyvbLxWhcVMjbCIVN
iub/YAeAe0NyRKAHwyVsNVRdA94cOspOPcGkqNT2bOK3cZgs551ldsrDsjBtt1/v+RBcx3QLeTGS
AXAM9nOZ5sX76RHv1QNQ9ls3Fb7hdtYbNY/0OxzaHtpS9O+6HNewSsUmxZ2h4DTG7Hro6lv3KLYX
Xhhn47HOjEXqtmoYDkfdzp1tKy6QB0u5Y9kp0eXvv3hASBUT7IhJBZWco5yQ4i/NbcD2yq7DlD1I
x4chETu5oS73/WpWZJYPZgIqtryQXg+a6x1yghpMr3SJe/TmB1THD1iauIXfsjHecq7FtofrBb14
BXXzt5FhsDNoH8S/F1HV/BuTn/whjCG3HMLWVN9iqJoiQS/ar7DF3Q+4bsVY7Nrh+L1WWvE0VbH5
ozfmxt55k40Dg+uuQCUFTCa9ltXsobVetQUSd36uCHFCguCPtupNb3LU+OS2lr7zsTaqemgkASgh
gBNWkbW+nrixN3XkTFu0lBZdf0jF0v85xr2AIZAlLGW0YtMngHDA2sx8Cp9AIU9f5jkPPo01ZhXo
j4TtG4fG8d4XleO++qDkZBgMU9Rw1pgR/ihmz/miYUqnYqMiphqTGzWkkxTZ71PkhzDzYlff3lwb
sUNnT9FGldVzpMauJ6NZnKEuRMcdpkZsztTLFsqMiw0Hooc7Q23dreik6eB5nquGjnE9loAaiQMF
Lwg+BPfpGUH+wCGEixEvAEPRA7gmbXB0x4V7Te68mbC6Oin1nPwhWmjut198o87CUiMjos8qJ31V
V0va0W0CKyMDK9yayIK9FTLLy30VF/MhUccCKyN8GZC3x/vBSva65a9BEjaLHrcEiVSl1r0+1keR
WHoXUVY0cKj6gdQkignmYuFhPKZnFzeOD8ivUOBNsT6E89R/qpaqua86bMiNyEbUoysA+8Y2twbo
eDshd2tL0tuTV2DuRJa2mpxlcpEHKin+4CiunSs1eTSb6YwecHSfhcm8k+JsVPxZFeRkMmmkn6+u
DjC0WxHmnqknTG1Q+TSMAP9XS32O1bz10ki6b1BDOYjOAKKr+1iImRgB6OHO4SYPr9UGlPEHQS36
ZBLBdr0+dQvXTUx0dD+UoQeeNkjncdDv/vbCM7ihYH3xLCy4HsVGf1ZDR1BHhNrWPpSzPsNpwXgt
G7rpZDl64WML31wKxDkufT3+8sb9P5FaW5MNQIhUlb+A16/LmPRKIsRx8V1aBkpSwTItfqGWwk+C
PD2ZQ2b56KWgOxnVv+PTSQOr6390mqLv7L+tDWAQDQTYYxopYPmvZzvKUqHGPfWqGMnwQ1ZLsTB1
gE/jaPkJCvF8J6vWFOUm5whJJjtZCIp5fQAlJBnt6FhWyA4aMQo11VjtrITn/vF6KYDeo70C5gAR
uNVSMALErS3MKZ7p6o9VV2MZpIAvbmJMK2s434pW4U5WXNxMc3FXU92HRneeVIilJ0rQyUNYt+Zd
7XT2gQMU/VWKqijBYHuOZMjJWKbkbqRnclaz0vYHI35Sg9C4k7YmTzpWN2/iCsFgq5P0F9UZz0GZ
IByduSDRWiAIhQrVqO5FfMkhXL6xRgcZRoGJXAitcCcUbJxKXKyYBVBTwDphTVzlNkD6F8yADN2f
BTZW0aJr7xvW9sVo6TilBoZG87LslSm2BiXNpNVIV4Eq7epUmnodsJQdsRPnYw/56K0BK+kUCyO+
y/pFoMfz91t9oGJJPwx5a9VeNTES041wFmREdzTw58ST56Sjzka5q6kfIhEZsunYgyqI8vMCiV4a
W02fU7f5lknTGcWq9u61GzHYoNmKvwaqbWR4q4nP8sLuy7pCgWCKm0+KsPuzMlRPbdXYZz3Pmp0g
vJEIMOEkAKDiuEiLVVaUQjAPjAxiaaxZeIJWFhe4nrTadntnZ+tvfV0bwwxUo0ElgJK9XlJV0llZ
V2N1jEVk6qkz3LWmb6Cslcq7FEUj8CoYCt+OuitdwOdSqry3gF2XjB1yv+tBLeJeFrqZ4dPI7t7E
6AQ9C2Z546QlFBbxfirH1vKSRqFkni/dpcLi6B/sJfpk4JekHDBYwOtnQPOgbQuVZ1iw6ST+lhlC
L+KpwLMLI74EcZCk/H77vTfnmsIO9n1gBejGXw+ZaHE5TebEabNE3dsC2ij5ZAPEJXSQiDMtfCW6
EQ7I7VE3gzvgbQlfxcvilehg2aCrnmoBizc1gksNf5kqydzcN25Z3Tt1rMHuK50jXyyLDgGuhKcF
SN8h7IoG6y0MvtXEtI+jIWpPEXyg24+3tbW4byCuK1MwOC7XkwIRm+syRHYfl9AUBqrxZ4zgLiq7
sfLGTCZ3L7jItbU+TUClqEjUUXZlwOvxDEu05pLqzx/BuWgpdRI70dJTALXxHBjVX7GdTvdpmIfv
KkxiLkFODKoGp3jEIhz+Ky6eZOnj5fYsbO14erOSZEc9n+bt9VNZ1dgXlK9MfzGbH0ugg2VDicrv
hFHszPfWIpTcDBXmOXX2dQkydNs4jgEO+rUSigdhZim17UWcO3NCkBIL0DeonRk7g269HmY3kIVM
elX2WsjYLA0s0urO9G0UEVDNQXwTa3UTgxu7Pd6eya33eznU6vsmQLTj0GQozAjRGZ3C89I16Yk7
uw50pPysW87n2yNuvhxsBq4OgjdU5RO9qDhM2pChjZEAfQgFUlC1qWExVmOZ3cbLzsHwnOyvVy9R
mnUrlYCpv1yPFcMgtrRmNCguqnS9Qpycwcm+6ZOw91B1SLyRTg3anVi9YL+te1JE5KEoZvXkWH3H
hsoWMOpKdam4yxwLyNN+MZBCzWW0E+Tlin39pJyXnCokD2tFfy7mYZq2HbbTyiyAAoTfil5r7tEt
qzHhS9P73lrwyikj7QgecC+j3egi4ZEDL1QSsfg0Mgq8+CYF/kl9WGJPHjqInGUd0b1H4xKbt7Y6
wzRQH9U8+YzIzfwPNrJEQxJmSdNeta/QPcHhOsgYOILl2KhOiLUpRtzcFbudoZ6PyVdT7LCXacXK
8VZLPXLgDOoT2wilpfatVvU9iPl2ObqKhlJBUT+i9Jjcw4X/ZrS9RdKERLK1uNM5W+Ddt/1RLRX1
HDhW6HeOkZ0qSsJa1sBQpd4DWikb34ScFufQzlVsa4PRU5Ta/Af7lRSAyz8UBQ6pVeSb0R9YwmQw
Ze9/OkVNDpa3MOv7WtSNhx7JQFaA4tLtLbuVgZj0lzkRKdRadLKv1wduQmhntCNTV/fxGzpgBppB
gFcmUSJD0qkocWXmlz63w3NZdtmboSy1nQ2yETaIGJil8QXpzzz3Gl4s0YguX5AKAlWl4GytAaZ+
Vznia4y21J73yEbr+mqo1UKxzH7o8XEn/A5JegGNY3giKOGZwhi8a1t3eW+bqfJAlaTH8jl1/Aw3
ZD+PQ+N0e943ggLdfNiRpCHkE+ur3NRpdPGB0/ld7TpfMyTRQjNWTnZadmfRT72n5jNVGFtRQLAZ
yt7Zr7+OSbKpbMADA68Eqv/6q5f5HClxSsECqVr1DiRK5Y16Z/kF5/7BGoblZJCgHUcq3JfMMPDD
dFwO/whLRzOfzZ3JkLO+2r4mJFr8nWS7myrE9dO4kZinJuRptCoo7haNULGgkPAInl05iBgD1duT
v7XgNFSwKaqw3HARvB6vjie1GUDI+xm9mIOjK+kliVxOrMZI/9FQXNgBLlFJXlPk21BIgcPG9PFd
JnRYEVHQGioUZhV9JwrKnbqeRUxq/jvUqjxWjNlMl4xtlJQu5GepLohM016vZatQTdcWjQMJt+Gd
VsMgXotGzUiCNhdz9w1VrcSz0J6HdOyqlxZfLk9BPOeCZnhxdvA4xxOOUnXcg/hsuyxCnAnH59vf
c6t6JLswaDKAznW5l15/0GhqWtQx+aA8rw1gCzRhZFSUafQGFW87b/6Mg9k8dOjPPI5lVV4idPTO
ydjpOzF8ayVTo6M4Q58fEvsqhifG2EcKoku+hhLIIRC58BuEaKRVcXxRDLKinTc3tj66bLJJQQrd
XBdsK8MKrHqC31Sp700jG9E3nP4IldE691iccnFciscqDxDtRGLoJDKoa2MTuVjRtOmXqBmjv02D
ksmYadH6lu2f9fNYM8xFNKRNP0oqXG/zOnk0+gozIFINTs7U2olkmxMOwBNsBdYyHGPXX76KUWRd
ypZFv/Sx5wb2cm6xQPHrVpQnC1uAbGetbcUOKm/cmajHEjxXy1+ZhxLjicHwEQMK73M0ZXw4ro0n
UNzeGeq52Lje0TotF/I2LKGY0OuXE+YSjorWgHGkBn9UIT4heNVOxyizsMEskIa1SzoEbtq5Ph7y
upf1ueaBwFdODUrsWBOP4VFPNXFvdVV1KYo6f3BMuJgOjPlTWheKP9JtOAymXtyNEQ5pejhiSm1m
5bm28shDes85RYqo32WwOk9RXOggc8ReYXMjRzWRSOMdQZCDZpUf+UUCsJhOkfTmYvh5mce+TqHf
16PIPiN21vhV1lHkRy/y0vRL59/eP1vLh84WR48D1JPb4PXIMKdcpzEjE1yraM99VbbvQ1spD72e
BFwUVPUfbA9KLaq8uEgnqNXqSQdbxLpZsz1aMXt6PNkHvQyBl1aBdihjw767/X5bM/tyvFU8Mip1
sSIg1jCg+unQDY1xbJTogcptd2nNMX3bNwYenhrmBrcH3spvcNwyKNzJi8daiSbCd7bIEYr1gSen
/3aswrlPcHtHbn4en2iRp485q8mLayTvxwRVitvDb3XnUYUArox+OXWEdR860RJW1IxS6mLqCFMP
xQ8DUfcjeMb2TBG88irhoBExJzn4tkk/OQiHcvfL1AcEYPETnUXyiJCs8RYB0PY44LH7aecJt1JR
oOLyfxK6syaMaq1Sa4JRaRwpGJ5PS2Yey1z/ES/GfBqbavEBmDi/ZWFqnwyFai66P9k7NYianTNr
61NRFePKIXACo6B+vQestNO6yYL1ZWrcTztgh16OwM7FWYLw3u5t+9wP5lf0etQTti50Rm9PxFZA
fTn86iIvdVvnEFtMf5pa8yngOn5cCuqCB4B0T7eHem7arwMqKbeUbYB3Jta0hXhIkE2KSlBnKX5R
oz7nx35UYVYjRH/p4ad8DB29fdBRPCeLSOZzqBbRpXKw15mKwPpIdv4j15NPSPea9xaefPAfJvON
OSITSmNr/qZkNlD4BInU3DRaNAHT7iHqF+1rP5uOv6gDKvql4JS20vI8uUN1xpi5wHYhsLAka51T
XeTGg0W6cG/1Ou4omd4fkV4avdszsYXTYP7AztLX1KAOrD4602AWiD1qPqdA/yGKIPK6sSYAGIeB
Z6Fl9TBUvbjX0Sl9JHWoTk5UjW+w28CrxjCXd6VIhiO9svJg1EL4PTbtX+rR1t+FfVWcDbSJtEOc
zH8tqa0frUHstka2ItvLF1gtG6VplDzl3fwl6V3othFyiI42HONO2AdAV8p7BPqnS1Q4o9e1eneX
T2ZwGs1Ov6vhbX0LTISP2twNT6o1SGOIVqDz3mRvhzgtdqLw1hJ3QPNT4qejSKy43mE0mEdNzx3N
79BK9+c8as7gvdMzJaNm54DZKPohWuO4sNGlr99aPskyY5whEQNmlDQ9aeCNDkrS528rivgHMSFZ
N0Mc3pEf2nw/qFYSuEKesr4SoJ2Qa2ZPU8gSWX8yBiv/Mo7imwZ0bucCvz0SDF8iu0UHdJXoa7ng
GqUwUtOM3UW1zXtw2Pr7VBh7mcHWSEibcT+nGs9WWX0zqLg1hGEOkLFDV0jPi/KIGUlw1MWo7GzG
zaE4J1HDgUjAreF6eSw19TNAhXwzE/Mw266zk8Dg1GdN1zvp8sbykEQh7r60XQRszeuh8hlB4yag
A9K0YXfpQiM8W1rZeECSIYGntLJnZbeztvF+ELAMA24zpzH89etBXbNFUbtydd8eHfdYhWYGDs6a
Dmbm7tVatyqBUIldWclCj+uVO1yL6okbzDRRBrcpzrMN1DQGv3NUI9V+VGKjOU4Q00+K0ox/JFGB
AjcG677rRKlPA5YU0M5HH2jyiK4BQjm8j3VCntd5ADzpfGhoitNSN8q/Kr2jSIHKPc4jZXhGMe2P
2xF6CzMOpESlScbA4FBWn0qrsE54RrtAfSrvYlgWh0ppw4cma8L7IUDjU+8TdODaLDnV6Tyf7UlN
H1KSCm8e4d6pY4LYXD4ajwYctCNWV80xzLK9esDGx8XUTOoOcknh7i3j9Ivc3RniZFTxeYDREyn3
ETqsuEvgBZJGyh7bQ66T1el9NdRqRqjcaZJdDPxhBo9uiqm5RxQv2AkxWxVRKtamFC9gOL7A9Rtl
GLJbHUVasCdWCHsxRbi67N/rtGjOcMT7Q9VE6gP5bfLRRTH3Ako539mmW5PKRYhPL5UVCULXj6D2
s+vaM7oMU9PEzGyc3C9m96cyNu359jLbHokdQ8tGqjSsLkBom4LokZgqaQzyqTTEeG56vBNrw/jl
Mv//tUSZ7Ez/33Kh3rfi249vL5XI5J//JRVq6f9C+cKR4DFJF38WEfupPKYAGf6v1phj/ItTWB5o
lD/5O/mtf2mNmdq/yOnRQKRRKH/D+jtSY88ck//tHiQeSAo4x57rYxRM1lADp0LOmdQz/MQVYFnm
720UFVx8h5ZsqHvK6YrZ4UHU05gq+AH2WlW8T8IIJx0/S0KcgU8D7Lu5wGcaCcnWy5ecrsHFDGme
qucOQfPkW9bRJ47P8AK6qnznDrjS6XeGWmluS9UptpL80QiD1Cm4BiIJpn+w9cWJAbVrSK/TyFPm
avkUFD1C/0HT67gCJCNwwOiA3SvuVG/DIZrSGNvk58fCCAfHpJOZUCHJfIyE3Kb55MyKrpOt131d
ZlTh2kSdD4g5t6ZWHAItcBJxTBZn0cwDty61CXZSoee+44tpFpSUcYeVJTBgipzpq62bI7NbFaYT
/qbZYTG6h2ppB1s9ciI7ovDSog7D4qD0eEF+VyYLto0XR3pWTCfoMH38ZYjtsdQPoxU7TEmXa0GR
+32nB+QfIR8HzU5MvUIJzTAWCx16p+txfZVCMDjFwQFPpbUdqoS1gFWREf4rLwxFqU5QGPq6Do9Y
XmU8V4jCD89FqVCP3HMbJgYoY7fOA324zyeuYSWXZVq8H4wxDx3hpbM2iB9YLWnlE44p8ukKakz8
QLspVYaeELvPIRjYHcRwz4IlS6qtYAMrPilGKtrWF3XQqdobpO+LXpypUpWmdZL5ZJU/wphPqh8N
SKh+PC3dWE5g/8w+EMID3D/w8+s6VobhwZmygklIUVnin0y8NBit5jbDa4M8V3mEpq4nUzlnU6xh
zGr3qnz+uO8xfztEiW7V319seq4JMyT2lzq48ty5/uTYaSKN5EBnAoomVp8cR0IIG8nYfFkMXKDF
BWRhgOeqmoyDbfk4wdhddNTDJZ3HS4mtO4scY4WxS+60PMCEYee2cX0zggUJ5B/5DSlGRUEUdMf1
4RFbUae70xQ8tTQLWBpTgpx65HOJlKrZlT3JqRrGKK+iD4qOHs/wMMV9Ee6ZVq4yGPkgRD/SPVhz
dDMp710/yEKXIOmrVjwJhNCt/O3QEGuSM8i52DY/uHyQwMYrl/VILx7mWY28u1IP6BX48eyY44xu
Qy9/GTDEGyNU4iqr095x80Sb9l0+ZYPzvTRwGEsfpzIw0kdg25r94fbHva4Q8hKS4Iuwn2xL4fu8
7hXRsCI2WdX8NOl1ElkwhaA65UcT9yB3Pkc4jBjDvatg6oNr6u2h6RGtV5bQiG8Q0YkqaAyuYzY+
TVgfLEb4ZOd2Pwefsb9JkS3uWrvmG4KMk4MjKS73gFlCHdc9VWmxmnwsFqstjLcVxVR2RBSHcqcO
gxYBa+tb7JtZF6ES4dzQRJrAULTs8bOxznYPca3xxiEq+Zl2U8/U7XVtEbJMOCyD+xVAbjJVH6vC
TdjFZtRAoDq4Vq9IjSlOADZZi4GKXZ9mvbTkxkXokcecJ7hHDbIBVU/cmYem54ny1pG7UgGIwy+B
Mtl8fBXuFX+yGaa0a7EDdaJGeFXdy72NlvbM76EkIX/KUNvyR6tdIqXmJxNSOxIseCnxL52iCOXr
/fTSSWKXfT+VLTjuo4kEihn9GcRZP85vWgNjtepQ2oVafyeI4ihxKlqEDsMj5gWRXvmwFeFTaxVq
1RyADTasRor2sCOq+DKHI/y4D0kVS2uJopJEww8Vptm28g1QgZz2TIQ1H2+qu2yqvg5al/Evjblg
vn/DZqxLtIcs0XHaxtpQL5MJZWWF3UCAXYaOPzpWmXxqxwwq3guO+aB8ModORrX853NSQRyVT0XV
ynO0pHyEsqI+oyWg4Zg7qi21mN7OLBeMbgD648hxbtTf7aRT+Ey/flQoNdrtd9bPiDp1VLY+5rna
wlLCIW/gohhnU6d/Bv4pP27MRS/JfuuGER7AIRWjlqAqzI1KPjD+jHb/BvZRS4wpwMQzpbf3xvW2
RBuJ/i2BjhIvXWw6P6sg148aFNl8zBDZSxTWpqNFNsmAqilxnb4ZlMkhYBS5SFgXt0deNRvl0ByM
9NpA5tLAB8N5HdbqATOMZAiUhyhv5XbKBAYt9hFeRgWEscMdtv4eprGGdcA0N3LN906tyn8qc5nM
mIEIg89alSQYtt1+tuuTSD6a7IJxwUdIkev2+iSyQT9TDg8oYguUBCIsnNKImMXnUICOikGvv49F
mE4fYgNIFo6Gtk2tyLMiVeZVt59lRayRDyP1aaTwMQ0PIP2rskYDJdChhtM8IOhOc8f7NSeIvQ7q
xznsarP3e60T6rfsl6GD0RTat7ovizT03Bq1ysYrQ2TLkjtryCJjr1m7OqDIbxCLg+8Coh49X9rG
qyeklJQNSr2YD8gHYEP1m2E1XZVe6iA1lU+QqWwL+AH5bf47bL+JhY2rp0t+hDsyNhFvJ2Hm43jE
wGgQvcw6yFYPYwbVk5yZ+7bzx1znRnuBuoRRK1rgeoAu4e1Zvj7seQVu3tAvYPexHWCKrhaj6YpB
szJX/MczjGQ45MNWShPIiO0Ac/vi4C6ePpJ3kFdrS25xfN1+iOcu6/8yIJ4CBDNVTMqNErhK/fF6
S3SWOozkj/Nj0pRZE5yGui2d5tFFdif4Ek6Tgsx2p8xE5g/Lz+D+K1+NbdLL7JDWY2DiUmfNVXqG
Y6OW/66CLky/RYoWmolxsFttUJWj06OOR3o7KwUBsQwdIiGlVTwbD2UbdYRFQZRrPAwmTb4Tpjuj
DLUqFaD4/OvkKcNp6ER1kFYd9XeoRrD2cfolDeC/iyt5DrEkSn7paeYzl4oDOghDG6ckLfUhn+jR
6CEXwOWFNe04M32kn45Wdjb3yqcQSeQ48ojVohlotykGrkkHTk152g54x3FGqQPQw5A3iPo+P6dG
Kd3zEGWRuzGj9xmp+NvmU1r5kLXarrtv6igezePizpH65fbXW0Ep+XpUbYkbXN/QZUWPevX1aJ9F
Jr5Y8aORRjKTqH6+fmZnYozuSYvUwOFoHzNInCjLy8BBva/jC6RpYTBtGGzJLCNNevlP6pJGzB4F
C3lS60ZrpY+/Xjtf4ql8Uic9VEcaLI4dcLv+7/17IxVfFW94F0RJuDGQcAJjZXOv9oPBLUILerXB
ukCvrOJPrluRUZzMnHru91/H6q+duhR01VzCd8i5/zNsR/gv/D/CzmtJTmRbw09EBN7cUq69VDI9
s+eGkDQaPAmJS3j682XBxN5qnZDmRiEzXRSQmWv96zd8rV9f042y/N/VQQnJBJQykW6JrpA67g3+
mfmJ2a9rOLwKXNIYJWGIRvLWYS/PjU4qPtOfypV7ODeFxS+i6fSbu/8Th2gHOA1OUQ/GFWK77isx
upe81MMcyPnjJBNEacexkvrlijL79hglRMmLV0NAJQepdKTnfiSLw8uJ68RtshXexwHkZ1g/mKSm
pR9mVXjKf+qClRjONfbstgvGR2fr9bbHiF4o5QO23zBa0g8Y3qAuzKxp0S16ERa6vfDcyWBdeHk9
UbLIxSOx4X1rMV9t/bjpEfpnf+yNmaUYw1XEO7QMcnAPiMwZen27NGwW+5OSAb6ehPq4RcoQsimy
0Q6eUnKH+2+mZ8zUmNbgoYl/cqx1bI2jgZCj9xnQuakOma+ttVGXmrhWxz/D/9eVo9caq/1bHpJ+
u/7nSZP/AkkDHo4J2I1Nz1uybcvQj/LZKz8GPmvIPBPZtXCw2ozCWdg7ipG4bl3khwE5Y1dQuBSZ
5T06izPTQKyiM/PfOUK+OecAfYCWgKC0ZyzH8U+YxEqmk5cvufzMlHfmy6Px0L9UfZf00fPQTl77
gRUcEpE7DGav5m8RR0q7XJRNGWV8W8zBBLuJcFtwkPnMYuqwG0w4POtTrZqhUHEnk8INno2w8N17
mRZsuL8xAftxdAF+BXUrMqH3RpgHUYC9WUVIDgxGTJ39EbJClxqHfFJrStJdCQxD5UcAh9eRnW7M
w9xe5EIBZ3/69UL+8azVV8A6tvCaJDVAL+Y3++QqpYX3eTd/BC8oA++P2VTKW85GZNW88sygymmJ
M5+8UUKjcAHm6QZBDQXuNxvKz9cR2RR5XAAzMMi7b+5E2dlsZ5DcPra3Mt72et07sPLpUM9DYurE
OWSikV4QrHoKYRBqDdH8+nbo6uh/X3ZuA5EN0GYwGaCOe/uyF+U4yMx3eh5ITzyqhEYSGc4YK7KZ
7PAffyjqvnwkIj0I0t+gbD/dAT6YUjcgTAebR9zLf6w3IIcS/VWu7UdYrASqvmezCCi6piQy+GXf
fJwG4yJx72TTtLxi+eNV4jd3AJTn7T3gwGTugcEFryfP9M2jmKtQ9GUdtR9FNkLOfnG2BZYVDU/v
rhoGtvNLWArJctv7bcIrm3l6ykRSzGZcQnVwirO1nbwlWUDlcz7mVCbZ4OkDwW2923fafjDKxjAD
TK0WYqcPc6Y8GeKl0hqD+pQbhhiLd0OCU5hxMgkIiuz7EHJT6T/azaR7Yqosv/vqkUZOQyYDOLYS
Diz5zRLnwFC/xa2Je//yAJhXkVzTGgn4yJkpC9q+ON+QwyFiqkTP7s+6dNu3/2Li7fvay1X3431E
uFD/NHnKyZNLaZn60LBsWNQ+ptSQ0aOzPfWr+NyoVXLGEIzE6byfgMIkTZD6zOvKgb8rm6rmYl3h
gQo+rqtGNGnzEuyi/jA8rypfCKEaLPWcVJ7NcTQUKd/x7DkD8NuThMmP1fSwEMGCDWiYJBMlulu2
OLfCOqOPgws3+stwWAvfaD9zXwQn7Zrrh32mNi25hNWDSNid4f3p9nqWGLQYMXE+QUZotdPk/B3B
TrrEnIWrS4oWS2UuJR9XlwurQm8FsfRDCR3x0VOLro7sDVU1WF38y/1/sFjWvCgNZy41KfCCvsGJ
sxDofAGoyqkf68yi5p0GV2PeJmoBheuiJHc+PZHHrj9VYpfDLzDmdBHQNxQ+AMnKrzhPq5YTnjhH
L2ELPVEQ6LPaUgYWFwdXZbaU5zXnXmVnopuX1CNgsXbLavpTBXa5pI+kZefDqD1Og6Q76Rxu42oO
kbeW535qhvmfLgluQJM1LNwjoxCimOOQqR0ZV2kzkS5+xRqJd9x38iLssey9LQ1ix1f2p2EtnXYw
ie6ppxCfLFxb0aDhA7J05oS7XRFm/9RAV/YU3zTk/dWthlUFCPgiDTEUjbsG6V0dNpXoURNOOXvH
q+Ga69Q9GAXHkkUIIMG6SDtV75jjmdjJdH30Bb1p+0J4r4qWj6yYVawdsZpuEmWIof1cIy3Q9tac
8Aea2vre2taTGQy6DK7TtvamYzE5gu9JmYY7ynHJnZIPClKpMa0diNuft+VnujxCMa1XhrsV0/up
jHm93rmjYDG4JRva8+uN+6fdM2S2iEULp6m2Mn6LKnZVZ+H7KLIP2/kBuE2F7vCN1NWblW5BXH/O
uHZ3gw+In2Zt//oafjo8YNpxbNB2Q8AnyERf4/+MjcmzEMUkjelq2mOlrpkp/PKZ5DMSEw00CYC+
DUABx9qvP/YNP4BTgw9DJLSxkyOmuz9+bsF438ujQX7I8gR//IuFSiwqQOftVhmn2VVz1j9bXdZH
5gGX7i4QRF0G5eI9RmUyrOvnKDPkmN7N7crTPtUdjX57ttKZwvWuhzjMs85WZJT5gV0NDSls+Koj
vHbxJPO1rjCzYr7YrYsQ9ZxmgVaqYW/SWdUlZ+vCz7Ry6NzN38AENxHv/x7WjLG1QTPzeYwkYZm8
Oagsv5vn1K9GRtarb8kvNMiSOi+X/cjzdoSl4QKL8Gk2hCZfbD1mE+5qyWPOegs/DSp1+TMGDhpU
tUyibF9b4EH+gWgVviFHc0HXWALXjhofL7Yf7BpZUeD+O1rKnZFjSWaBRGibrK9HrOH9GonekFK/
3BPsvVC+1FPfcbOHxtCnkeUYZe5+7wLDV96jteZcSdq2KpPHPmcaMD+odiY/5GQapXTD2Jo5hRKt
U7FUW8ddYkZjflUtfjvtHWB0NBnngNPXsuOOpHqEJrHHeYMCKlbkJfPB5Gyvt+8+5JZ5Zu2SKvob
kO5tIUsDiKWNNt03Q+yZ3k4Ii17lUFTG6MrofZraPwGfQeQIjEcoF+uahd07KyaPu6Fs9/fA3Nul
x9COYT9TGQhAjIPflo+iY68lwD68MgvVCbbbWl8cpLBZTJDuxPengGdP+PXa+38+VzOAIOfgMQZh
/03RhrKXWFR3da+mi9Lt1cXZDNBjtoXeH3vlgE6B3mik7Nefa72ZooSa2WpF+htDcGAi9WavqSAa
Kzmv63VCRir5jgOwXH7Yy1U2qMwWD6IG6zXwwZWq9d53FT1bHssiWzB7EZ1bBPJewAez4Mj31EF/
goaH8/y7VJcbF+qHdaqBbR6Lxpi52Lf7U6RMQqtcJ7uqJBzpEsMy0y+CK/0+/IsaQKdw20WdyM/F
1DNeODTpoopv9H8jte7eimCFF63E6eQDetyj47RGB6mpDfSN/vW9/RFwpvoHYcGMB+UNrEOdgvLj
dtp3Jj5UTe29x6NUsZH4ObkiGZMYZ+F3G+Kcz11UHD17hEx6MUmh5WQpbYha2W8u5qcXDE0Stsl0
ifo/LFx+vBhdJgyCsfAVj4qctWTiYspacrweHOvYhxgFXvtmztfXX9+EN7kf+i4QokE3hCk/S+un
tj9KVUpz6LLTBB1AeyMnPSlsGgWSfEBWpyddqxDjFOraMxPlda+50h73M6qzqE8oB+YQl3y0AFa+
ctn78KhuOx/OUWgpPbOzpyUd8xcrzdZhPQaq1nAVYGXp5f/8+kvdqJQ/vImQgTgoebaoeDRw8OPd
jNwlW72pmK778DBqReS/G61uCbNTHqzE39xNzN2gShPZ3pUp8a12P7QH36w0ayRFe8a3GaRtUQpO
9C2V4D0GrvoAEh0kxoEBou8YB3PoaV1jx1WRXZ47aGwVsDu88HK8RxXql84FDz+K388Ttq6gwFux
gBWOnq3kbqbnBDuAK0eaYazi1tBHIrMSR5GqU7CYbeVcfCPHWSJOgI6n5lSVGbKQh7GbgI0JPcHI
/Ov+ONZl0ojUOhJbBgbXN9CiLnB6RMqXSyuEwfiz3kaoIGw1b/M+9qyUlvYfR/gMSEpbo+VMeaoc
oa+vA2he5gt9XoiNR9yWodsY9ym+sMhpg1JRDR+A8nMU6L9+jj+dNjCHmFQxg2Qi8/O76aM4XF3c
KK9T4+gVqsVS3dcqSyLWKVNLfQ8DMkDRg5DZ+dvN9+eP14uC4QAsc87z8E3dQa2VF0yk2+sOZaI0
MjlfyjH0+fz8xsZwvVLjxnh48dB/8/VvLoc/vMZkG6FCQQSCD6X109rMBrcorLWb0PWkuqsqKuo3
MFInHYvx4M1YTUVHLoeErscOyIEHSKCDHi8YUSdoKvbezMDNlD8c2ZD5wx3wJ+xHj6/3cn4REe9S
QvqqiY6iwY+8wILn9qn7m1W7lQbKZToOtXe3BFNT4+JsDmPhHwfUFwaawTBh18jjKm+y2vjNDvnT
du2DBToOgIlmlOFq9uOaVpVf2j08o/f7FkU74urBw8arcmhXu68l0uDh3vcbh7cFu6NGXbEb+m0D
8CPxEE0bprG8D7AbmFxpb8EfLyWxVOWlS6U+kZlupB7c9FpPJ8uxYquOQt7HX6+DN5MBPjDQFUCA
cTeEDsjqbyr/2fD8VCRj+ilzk9xxDpYJkcSJrQX0ipJRZNH0ZXaDOomHfkg6+FLsdZVi0gNGIeMM
szd++fVF/UTKYzjALdD1ILOBn48sIomHRYg6+4RPut5JFpxpOO5L6B6Uv1uBNsNnUNfWGLkn5BTq
Amm9nTMca2757GXLrE9eMApuo796dNd9ztDJPmwbZZ069foaFL1dtJcVlYL9gXEbTKkDAZyaGbQV
oB21M6uw97HIvu4UjH1M7Nc1rwSeYlQecdZPC0yxmqytLm7h4wdPXdRgFHBIjaD1jj3jVpZ2F+D/
ad81I/7spY4cu+EcMtL1rOXWejoejoZuNtUG3v36zr6tBVj0jJeZBFlUBFiov3m9xoFo8Yg5wce9
s6xlMExnkZsTuj7mjCRUYrakV/uvPxc8mBf3vxsONH22OSpsvMzZeUwyYn98sU1Cu3jbJ/s8eNlq
hHFQpA2GUgn2wB1zmIHWpwMqzSNyW9Y5Ukl6gj+aiXf2NgjxHXot+y4PpGV8tUaQBpDV26Rzn+vs
7JpJ0PtMcR0MtcyOEFVYtocsI6XoWabBvJiHOsgyt+B8NTVpCH34GEDtBK6pXqqZtFvoIDRNS/3v
6LpKGfJFsTu1ExtRlJXSbuJRc3K+7sAWEcuo1Q5zE63WdGnBhPqcXqX32mdhwfKrL0Zk9/YXyFyV
EKfFq53gtVwTj8M4cI2xL0/JtEIMfezsZMW8HtFulLzMJiOg9IjbcttWceOVuSgu1RKRy2zpE4L2
wIsgPx/LZGqj5WWRPQQgyqZ85f0BzlzT8m6ZIJct92bPGlFHZ05yozwh2NJoDw5XoTL+WBbwL3Ho
HQkLDjVyJYxP7kxKL3M3EcmlOhOSRFF0yUNsEM3TvITDqrM/hqVKT/nU99AC5oF9qt5GnWhRouAb
eFFWXNIqmTvs9MqGRXyU3TCrMF430tM+5p49ZRRUhMZCCXucVB906WFwyKBvDpT0WeHc4xm8jPJT
Cv5SOA9mF9H0XldRFHkH3CcCs4daObbllzHDiPRrhI1AeD+20rLSQ4kEfmTwbCPRDw47U2q4bRJ5
mI08EFkm41I+YT2h8b8Ndt3pY9HGvTJ4pOw82zh0WoUuhIay1UjWNHJQ9dQ1OLvUMcCSnP7eJoFp
0QBKZoE/c4j6C7C9PM6OQN0mCVctfldu0y7+uMY4yeHkIaeCWU0nSePx4xpjaTcIT1vvfhJZ7kxx
1UapKD5ZQRLAQaqJTbhDdcmYOIPK3FSRxHBhsZPgbq6gnRFUofLykXE++rcWfO9pnocWLHe00k9V
RaLkIXLrdH62g7rvD5ly/QeTe4C7N9Ytblo+hJ0SlSgPeB9icD1K/i671HZpiHdFCTv6wWiBbS+Y
EbU5zPp8+pL05VKcHS+f61NlW/ID7VIuTh1wZ3XA75bCtBW+Pd9jqICrpHCSCM/RJA2GQz6oAP8e
ayiV9RhFTftiBJQOsemlvG9jnc3HOUy9NW6ysCW71hPRQ+pNiAndogmeaC5wLpuBTUK+bBl8rLAf
eh6lO8144Dj2XziR5Q+V8nofllhQvMg6GnF+ya1XhdMwIZbyi59l3ath2eVL5RrKitfBzbFqZ4yf
1BN4dQYJ7KnjuLLDo/LcNY8OhSPr3nwCjzP+jqbUuTCgq49Lkq2ntuVlRYgb3vFdLbAbmmz4G6v4
RKYKRhKRO4I0R+vTsCYuvupVsHw2K3c9QxlyMcizqv7dlHfte8xK5HNapuu5XAbvwxAaziUhAekk
ilaP4jyPrISkbC6mmxE+s7aVhqCCZwjk6V3LRP6T2XrefxY7zD4n/SCvC7SZpxT8/L7qJcbV2Ooj
nc6FBXA3ryefnAqOvrVQ96YzjI+iyNU7YffWaZ1lcSoL1wZ3n1pMUgJr+bsN5/JjB4P1fe2awwMo
e/YyByYKWkMW3amq5fpoLlX0Edi4erDSxHsf2is+FQXMubhMq/DRHAv3c+WN8nPEXOYCxdA4TJ5M
7jw5tpwmjV9rR3sDb4sxdO/cyW8+tsPcCEyaJQOMZTK+pHYunnC4yw+QiYaPForM49xK5zJjvPNs
OykuAOu0fi9lIr6mfg6GtyTGUUyljPs1sb5ajADuArGUdxibLu9W2xie/RT7KIvR2n2GzijG42J5
rNo8LA65FO57WKGhOsEpbfgUVHMG+MBj27qYGKNDCs5hVSb/hKV6jfCv/GpxvF3qpYhI4HCMuB88
9sO8ND+5bMAnQ5XYuKdBcOesuQBf7/kCae17n0L6TkrsGUuUowhF82WsCw8/1K4QT7ya+WEiM5N1
YuswAFD12AxL6ykFiPqictd46GwZHvCxju49tpOrEHkXc2Y2r2BROC+uU/Ela8ocYxi7Ue87b24O
iRbqRzWzjHieJ2c4wEFsvrKh1k5s80sRc/CUJLHCz46RWnZ/EgA3nr21Le5LVLLsGdlaXpmxDVeE
XQ40mb65jKgV4lA5zUd/zjs7TmphleXByKcM46dYtQrrrrTu/4NivHnJmA+ejBnW2TGZsKuN0xKf
B+CN17lgoKVG8QeOqMj7auvb1DuvflUreNalOhtjUB7WCGExUWWtcW8NWCw8RW5S3/HFKufAuKZ9
oaLAIaSiN5og6dgcyRkBBHAsCYl+IMoRfYJtFeYXqE3qMEceqhe3Nf5jQPjPEEflLqo0M6/+9tFx
3xWZ4T6Kden+imphPJTFMLG4XPWcus78MOZ9ARXL9+ojHXD3n5mz49FaPP8zc5buWiediUdRVg5n
f5n9V9vqa3kkf1s+BIMXoIygCPxuZHWG/ezYDuAANnqQU+b1+XOnHAIUiJRpj23pBU0cBVGShX9C
2gsPdi8Xplvc4QdI1eRtCfSk2er3HwRTiBP+D1l+nrC0+ZCWUEviJqwTvpBgL4EF8IGy3bhaDDG+
C2dh+4ly5wk+RJHH3HjzYUbWQrLoWH8C6PdipdbwS+KI9HMJ16iPheaOxdyF9qMVFd65UBYM+DyR
1SUVYf6XS/V/FxhL9tXt4Q+6yRCAnMzZYfRXu4oVIeUsTYRqZyZU3UNuE0AEGM94wS2TY5G3+d8h
KQuHiii2q7REhMrHTe9I91KHauqHEzht+livU/vY5csLF/6t6P36W7daWKumjLkEyXlPVucMJxnC
2TpUXhs9lO5AgkeAL9SSe/LsdHNax96ct8fCM7wnt8XNImjNv8Dg3EdVKjLiMjaheiQCNDZYuyQk
ttWfODJk8Kw90UOKG6K71p3kJx+skokLQSEvRoqtM4ew+NBINd35pNzjJiTdy7wsyZ3LZxfHYHKN
D1k4TR5Uqciozqooc7SYaZgV3w1KcNTofeIziFjzkI6yXC2NLeRrp4E2v8Tl67ldKdTyQw6bmyrS
jtI8Hd91BMtpsPDWgbbdREO8wxN7L9TPmjj4YQx7PeMp2VBgxmwtWjiUGb1OVltM+E8D46sqIjMu
ndf8Nah4l4djgd6Gf+Jt2DfFlW6VghsOjwOhHJvYbEedr20NzCBfVT6k3R+JF9UK9eeN7RGtDfl+
lP1hV9xHjde431ibGm9UxsAs+9DX0DKOyzhN6zM8kVTeycQwWlDstF3amFXnNy9FPQ6o3tPIG4rT
iCYrOxm9dAhWMRo9gkuaJfxuwhlIHpAHWPWj7ZaUeAZakvncBW7bXN25S4o/By8VOB0ZwG75B6bR
iWUd2rasbPMRgFZ5/gVMKu3yeIQTAVtnRqywnBK/yfwnhel3E69LgvbknMwFB1dMk+71wGuK8UO1
NbsFES3ZccT3NzvCVuOvo9vEpFvXdoliWpB6+A5jphxhX5O87P3977DKbkMGmw5o3sPEoH2JQ+JR
SYhNnLo6DG65+l/mijQoHDJXs0RhROLW+10BQeSBHk+Q29Ssr1uHHMFMDelBMm5jkE1W/w/Dfk2z
NpdZtwvKqzWoVmJKBBVkK41z09C47c4KqsuZjPY41LvAdR817TyqKHHxjjglDoeffKGW4hWeabTo
6dHRazTdGe21Lg5raKB/vTAJaPnMfHJo142VUeM9tqnwRkr01eDct7K/qRwtnIGGrMnxvOeau8mE
CTyg7saK3yBg0X/GxFWzlnahjSDYkBY0M2c9FTQrjo7r1ke0qtEiIs3zUP8iil3egAjc0wURC3lv
brBskJFjCAQvyacU8XY1JYrb/txs0H9PS8cP39rzYbL0j5VpnTSV3nxCZd1nweRNxn3lIroGJQu4
NeJC971I+10yCSn+GUh0kMUjfXE3ATHPTCrah5V0CjUdbFzbW+w9IFKyTjd9EJk4dg+1JFPhTVAh
gpbFCGioLzUB/ONJLYllwGeDYyBsvJS80kLmU7uevj2iC3nbLl02p+N9msMteR17fCSKs29iBn8t
N2HiYNcZsEpq0x0QB689h7/DQEwFsHYSNl7A2+MX6+swalp+F6VDFt7TrDMrjwXqrB4l2UwyNunN
Qo6k+Oz3qiMiRJknGRiTzfgMtJ0ntkl6JtteM/e7IcglyOLGoSYyT0U3kPB9H83p7fVppIaOCOXz
b09kEwhsj2mfAabuHDJ5rxOxIlybskg/UMJc18p7KkoXJ6a4zplc4STh1NyCwu80fkRnoWeGvsos
VVyI6hxhbC9JKReqQcbHXApWDhX32GrChf977g3EOIj69Kun4+y7r8s26cRGfQjEweStTWsNTHXu
Z0aGer48MMwxs0Ne0Dk8q9RT4ciAF/d63JqWQX9tq3D12MfvpokeRWGebrZxxfxFvSrmB/1XsZho
Lh9FlLP9V36t5Xk9WQA5VzEzd+4PibdqnCpDSFZcOkf6xmdilyzzkwkFpWV3jrKiPo9oIae/6Nry
LzjKpt6Mz1pklR/MrBrhzChHsg572RXua4alZ/WU+7ATz5J+zL9ue8ngSz1nFrcTZkhrI/9ieJja
k/cxmECuxmQCM2yLDsWJvudj5+rZ2lTBncK1dMr1HbUrfKNf9+FtOSCZouq9SVAQHfNKNu2oFSAQ
ZEDgYhAaH/BuEwRIVq331xwwWPqGMxsoT+kNutGXNgIi799Fe6OkbShQn5gepx0GFZnGCFrXHj7U
i0jqL63NKIO0iGVUixkvLoygHDcyvR/tkGVx+w0cHH05lQGqflnqMFoOCalbLf3gDf9tSSTtvm63
SJZlW3exl4RLwrtA+6j+DPKGH2n1GNoipNnIjettnLxhlNuJXeIPwZ1qcHzhtCfGWJ/zRIo5/OGc
mHoAuclgtj16P+axfAJmjcrF+d57wsVszURYpq4R/Tr/f7Ph1JObclvtJdCM2AoGh62OZHFW3qdt
K4NZU7AmdhS0IrNjfe03AEWPUY3h3byJguqh1/+QMA0A2wSBZPd1tFu9kMC99CUS4KVXajsxhRrf
JQwauHxZM+wQcaIoArIY4Efzi7fXBNhM/wvc+fWX37g0UHb18bPOtOvsX42thLgvJrtWqMu2jdg3
jYV1QEKWZo8h5uk1+jglORcXITfgcW3vy+CicswvRT7PbIkOQuf11Z8WyJj3RI0h6kQNgbygpp4X
ZeEHp8qrF7aTThUoue4nv9I7AdCgrnnSymTvW1osk9mTOH1Exzkncnb6XZS0zWv/5WMsiZ6JToQy
sNvOYX6Tst4WT4A0Rz+e7WH70HvWV6HJxCLuZKq3G39O9PGc1ze5ViBw/qKSaDTfCQ3fjWvEMNCA
T7nCIKX4Hdn2n+XtjMMhfRrlXZI3vUPmIvq8qnoA/gw7ebF6lMXN+ybylWKy7de8/BdQ/tKE/4uQ
AAVKWWcTrJIJCgL0u9GFp4nXGQEVOaIm5NyaTLPLgxxX6lWOYEG/rT6eGll7qJqqHb71lSWAsh3p
1qTOeOa0BPPZshY9KjAZIXNnnJvAQUyRJpqjJtQTb6Y5Dr/gNM439W9HjlH1t/P7BvKnNKBcXH0T
QPQbPWAfQDC11DdQdRjC0tP5OcdVUqKDWc77VH07vPhz30ljBwSX6nYf7k1ibYKMMBLTFO0dID9D
J1LnlculYZnC83EHczUcL67ryq2Ok0FLeZznDr3rC6RuWtNj6mQqKPEYvRF7GdlpN4AoDCLD/lwM
4VpFZwId9TLZX+NtQTfZRNL4c5obas0OHaN70f3VW8iATgI1w7QcO/RHfIu90nG2558T8uUMX6Hs
316v28AlTQWeivdlNGnBlB/0OffKdKXedTOIsRRmyncnlkLrgwNd860KN7tEM673G1jKQpMxyWLX
JxNJqnqFFkkGqyPOFUN079hubIEef1xuoTQKiHBMrPsioU/BqhN+742MM7rRnARXSfwq3xrvBn1Q
SY5SfmJd0arCDmhc/TPyyVf84H0wZPTwE9BCbpwIen3N7GuR9PDyYMpM63Ity67rnRdB0YcRQVMg
WeI05Qjm/0tFvZIzhTXQCESvINXyoycdDIMOrqaHEvcNViUSBv5AdcRUR9kwkQ9rWWGkeJLNOtdI
em9l9D6kbyREuvB+Mpw86HVC8G3yhfCY52JtUt6OooUL2/Rr24k4Rag6vUfDA//xjkMImQdNXV/r
6fqCmKWFa764pS2/lKWnyTB7uQsIg1XYidlWNt4LuRDI+bK/M7K19aB3hrTMHw6JhP55CSO8dZZL
zjyxfM4mp6EcoyrTy0bZCesgrEy9yPb7CkVQr5QIAQcXopJBr15zZjvx4qgP/JFcZAmRtz5sZxtQ
uibSLYCR8ylwzLURx8In3Y3+fFt0e+cBW/XWgPRMi+/3bT/fxua7rBNitMlV7W3SAt2H+LimyiXz
j60jTQX0Pk7qIhu4Z9shv69ptPfbd6cnxkBoG8wtVoB+Ip5QGk/lWZCEO97vG7ZRzZrqypcnfepp
V2rXbZHxHowFGMNyCTauUrg4etfdR37ugi6FseJ2tG0j5mYQ+sjZt+xi29tHMxv5w2Kab7VDUQh+
t82fc2KQ28s4r85skYCiq++wcFc+xGgdpD+PWW6x851GXGv4MtuN3l65iMqQe7T9kY3bPi9/wC3g
AMBhmwfx79Mk3Ic7lcpeP3zTVeBNMVRyzvq1N/RuSty9ropkw1G9gOKNhk/IUBSWIIwOqSxtnDLZ
AsYHcjLTeH/Xt+fgDKF+6KbXc8rLMNWXHtyGqnvJvR/kEZQWPioqlT6L998BH+hHtFMOaAj1AW31
XobBM5EhqQdVYVsUXY+ksTj/SyXMBn32E8CqX9dGKV3FZJs+VMK61BUzWAuft0tH9kseWgUEIBuh
y0wnk9n6miXQ+jSTiiEfJdStBIKmq1/17RzwN0ADjPImSltXBADn3un0vSeDEpNBzGRcrQ2gtdMv
rbm1pJqhy/1ObaE7sd0wYLICjaNEy9yy5a4Sbw1oGMAbUI2mUemHsWwafwGCzQftpMU6DDTDZW96
V6/SndnOyR3HVq/PEaY8P1O3a/pabjXMXi1O0QwT8qjJPwLJdDJDYIr3tUWvSjWOIkJv/sOtYttA
m9QJQTAPHuhggHsOxw3Phmb0hg1tb3Jt8NrSJN3m97Oy9TxyK3b3oxsfFKpMdxNWdhkCKMqwjYm7
MSU7UA1eGP8Gjdg36i1jAl3kbVVU785sS/VW6aduq5l1xbZTIMmcWrBRypvEeLA2HZpd9/Q/Y4pk
T2/eG1fO8W5o2fau7/fOyBzFB29wy77itlpT5TdyO0ZrtzWxeSw4w8IsAtRfl09JgoXB16bsaPkD
NjL9eDe4y8zbG0y2naE7X9hsy6mhwCt7Y+0hJmRj+YJ5s7nOh85U5K0z4mctikJqlsNWajNT6Hl5
dkmqs4btcoZPbRLaBNFDn4TBPOsy1rIrPSje8TnPKW7rIiGB+5V/z8VykC+a/5UiKnp1okJv3jsF
AjmX3t+3ViDcdvn9VkO3ukEYXamfeuD3mksTqCSz1XMInOi7B39zCyGcQm94YHaKM87dOvHVNgXv
4r4BQYnWdcmGf20NkKEgDjxro05M6Bg4zyLcD5G6t7XNwd7+/kDKtvP6tuhMZkMmBeugb1HvlCij
G+Z7VbQ0J+iGuh341wRga+npxXStvzf42nKBf7K7Z5SbPQXLlC5xex12CBPrjEXKV+jE0HdriTXI
dYdc2rQYAhsKszLPGTkG3FKmcDeqyu1F3khnKBHJk7trtr1qk+lSJ2KonTtG31+2lSKxc+ifa7Zv
caVtrxf8qGGAhrFLrAu6XsxAedrQ6AMWxX46boKGnUjdowFlM8g72hTr5Gf9KqcHq62pVc5QtOWE
pMNIe17Sfd8LZqHPAxXW+tTrXFOXPdJvdYXT3mq0FCE0+9+OpwiaOl1Wykkv1b1VcvxZlw3Y8Wsl
w75ZBU2iBXoyqXRz2myVm/BCzZrPavAecW9DieR3CMscwjanGVlbS5V5M+4p7U5L+SwvzEh29vyE
aJnTfrU9WgYaTF8ZWhHJZFl/odRfiDu4wAEOreUIRqf5d5UVOKxLmHH8xtfNP7ePRaJf0hs4HgrY
wl+d1bD4Vixizc2fb8DhhuXtpNrytoiCAuifprRzdZkhTV8Xx5rnrJdg3TDeOQ6z0fJL17GVcVD3
sy6Sd0cI8NKVr+utUr8Ke2EybQD7ulVSOzGcyvH2M02oQ6CQW1mzu3wYuLTgRIvkAm7TwWFqA5Cw
+qBMd7M3BJSOey/pMBbmUrb6wLq1+ONo1XZ6yjrLHcqPoMu6MIebpV+BkLgjvpy1MBgBDMWwJUxg
eaBzgg5wAy2yyvA7/uFw4zS60Ez53lvPLFz3hpCVyChFnMOwYXPfmVb7ogjSmiFDBKbL6nMRd3Jj
4Kjq2q93O93aSgJ2A1Zm6fQlddUGQGwHwC7UiVSfjqc6HGTeM3e6laI75Gxu4LFWzfMIs63qC1XQ
MMRACKGbgYacKPrQ3Z5kHp3UNQ9ibvplejUyaKN0lGFjWephtZB/UDP5NYGHzy2qF+W9DBFRWpHG
StekrbLvSprUUOegbOziw4BHb+VfMtufvBBJlZWOuMUFUK+o3eU6jofCH5buO/obMamjgeiRkGhn
JI7Jb0Hhxj96FBR4JyOYywrQoJW8+1ObAA5d1ikg40GjUdZzXwRN9zh1kKKyS1TRib9fsml07pul
EdVrw2v0j2cw1n2t/DGazn7Rr8w1i3rxgeOhTj2IuRv/NNtOipfAcpL6kkxcHywqp1/+j7Pz2o0j
ydb1qwz6PuekNwe75yLL0RuRotS6SYhsTXrv8+nPFxWh2S02IO19gAF6KLKqsjLDrPjXb7L6lJu+
tjoHHFbsE5hfMj4sHWPrWJrRqp+aWp+3a3PLJkLqM7PbRbXpURfELL/QTeyAfMwB+4Vxr88L/C+S
0OerzpncGqSG851xQ2I9UQIN5C73ONDWG8PA3Ob62k+LTe+Odh8MAxigj4AvPdrFrKECTWusfDXY
w8VKHWuuEUOMFuCikQJBYK+FUE+vLDKnDK126R5u3bxCdfIzYjpCWtidvezqFEVQFqbYA7ocNVkf
3L3ONCAWzcel9SaiwjcptJN88oIro0uxgA6tydBJaJ3oWc33hIWW3dfaqWC1BFPizNeG4Y31cbVX
YmO3tNAvUrxudoy9brpvsC1qLlsQT/s2KPpau3bqaWzefBbl5q3RXTcD49Qwj/hSbvCd8gPK2skm
735EHAgyjA3Jq1vM9JwgKn5KeBJxFDoSx26smCYRQ0S0Nhw27mQAa3S3NJxHz6q/YCsuYLNuXKjD
lbhGAoeeEcfaDcwY032AJMOdCTs7WGuyF/qcCgFKMGeGdC0d+4Ks7YY4ZvqawlZFLssaJBamaiM3
ClUoyxLfPC9FaY2N3ScfpJ3DgSyR6hiz2vWUnRFWU0qwJH+TiFww4AX3mvyWTiAllHwTMt3EpsHq
J2pz+S6GcTbnQntFO0L1MrLSmn1mGPMgWvfLWVanNhwJecoWaWSZ7XlttmCb7aBQi4k/1kDZ6c7D
VwlBibltzsdoasnvul/srdL8Qz4YlJtp6okj0mbA9PvWoyarK1pqohD9z5lNFEeL0bK69X5d189D
40fVazrkbvTnjBvfeLnok14+DsVgY/jSC08q+W1XhTud/wmrHQ586TqnIMxOoQ8mzaC+eEHdlK+H
GnRx9I/oRePF2ltJJDbqXPa90nNVEvMlTTgcVbKl1Y0zZo1/WpcBamakm0hG71tjjIv1hLfagGpm
dDhO9PhrGHNPSTFW+b1rVdH2eaTwwFrShUg57fI8By84WEOOeeNXszAzQzvVfYGZ6vTB63l7r72A
6mME03UCeuVO2o4NP6kxYt2naYzqetc2ZHiES6k7zWHs2q4NIU2Z2q7lxFnfNUtAdB6HoDijBHD8
/JhSFhG/OyfFKRhW6EmQvD2iXPTEfMp1rdXvSErs9yjHFlpGRfFHPqTOy+A31B6mP76x+QzN3tt0
GrCBEw17mId8aOElwzUgIszYbmrmb1MKBnfBua7+QDSXe1dCk77ys2k6jHPARBzAl+0/G+w3qn2P
sro7JVOxvHU2lLLQ38w53c392Ly2cYP50woHaO8Bpjx1jt9dz0Ro3iBYsWj8zqirjqZTtneus2Sv
K8rre1a3gqec2ckxLUvrY9J02oUXsc47dr1OF2ZhzB26BcvSv6D5YlUrmnr4RBkSX/U8fBJoo3q0
PDJ6oQeaoN9/gkEvV4S1JLA+Opz7Q1oQ3Ly86c1XWhC5c2tyzKvgMs+ZsUtoaLchtrsg5IY7uafY
o9ILU9pa7qXjbGkeAiDHGWQws3/dKhJuwhiLHT0koodePEeXebeaqR2amd7eQrGmW1yRQJjvMw5I
9O3a+tIrCZbMDGu+yaLY+OzrtfdlnI30LU3y8Qrmo3VPAiyjLHCjY9CYOvylwr4y5z73dwO4/RKa
etRd4YFT/8Hexs4wbX3+h2bgbZ3EzDuOeh8JbUs+R5yHsFOZswcCXYmwNofgRJzOcrSsRf9ilmby
EqWOu3OCPD3O2hZ9SDK4Ox5B0HRiR3PZ4bXU3lW2xZKaasm0h2FXtier9NI/l1oznnq/T5ZDPund
G9xXfDthNgIA2gnBwGGTx6wsUWMsu7aboxCN1kqnWsubO38gtumgj2ZZ7qegsiCa6ul08lxv/poF
nMX2JNzoO9OOJoghxCzgx6zdOuzx11s8whtMVufJqHBLHzMC2qNyCS6dqozhRA7zHF3C3RzjA+tS
/eSPa3xTt8g1Dg0V3OMcp/OfZjPENKAnDMBDK2v6bs8XsZ4sIdt/0BcRnUUfg/y/Jl6iWz62CPs4
2o4ohsq3QsOy/TnzJyxreMXRF/2Bf6fsmV+xRa2iC12b3PFjsEJmcm79efG85MDxewvcZ8fnCS1k
DPMnaXwq7ARCL04PNFC1eqeRQzGCYtSRYR22FSgYRflQLvdbHufDrTlDw7+EntMYl+BoufG6rkOw
ZDs/mH3nJZ5gdIjsOmYba4sJZExlh/9Lea/rZokVG4zRSifhNF81N9iskA8t++w+zbccJtEgGl1b
eoXzAPt70a3zvqyi0btd9EynE12jvLuZ15jWbjVhknIy13R7qIdu9kI9d/qHNAvsGoN3A1vZDoIi
lLQw02mwX6xo1epdQz45d9pigz+x7rb6JcOgsB6ysXC2X8qef+QJY7aELbkFvEDQCnqOvynd3XY1
HJhcF5aBMvtVHRAHdrhf6dnfMZKFvZPtwDNE1QKhBWrLj4xkE/ssWNf18rBqerA032jh9W3xgilS
mf/K4+pdLpRjwng2mQZkBaNtFT4wP36YvWymXyOle0hqukxtmON4wgKUOE3Dmuwk9rTUF6U5mAjv
ckeHGhLHjZE5tLdH8Z+miGr+ULUULb1btCdpNDAZ1ir+7uwx6UT4DTs7GoNYK6PusF33i2uOFv+W
oS7iBIYNiegPjYMNs+7aRoQKaX2YWVnwg6c1wl8iidu4DB8cRXsymEAC3crGcXphvcu25TBlcCPh
UWp2Z0VhKi9UAwvmi3mLKV4cxbpX3CVQdRj65dw5vH2zbbr4ehxgFh2GndUTMKC8KSsMjXChc7o4
CIqPlbwRM/XCsn5ilSCFYWcaw6hb95iLTul6VUJ/c8cj88ix22t36fHVfIyxOeELEMEJC/jgdnnC
PUv7Uhzpk4AioQqNdoIdd7HqmTjXTeh23fICi7rGTnCY4owRMxF0vUhh3AHD4rJuRu2Y38Tt3PLA
NmHqoV8myP+26KGw3dTIjvVkF9G2o8clHFuSYsYM5DGiEnK/RIUvLiW1KgffphxQAV2HegZM3168
ZWNTO31Q4FWg5y5mKFU+90lzAB3fLOsOGr/fLLuAEy++3FZuYCp30rpYXN+GOwdW0UYAuTC6FMdt
Hrm2iK+MXcfMAYzs2I0SJulzAQUj8RKkmdqp8R+VQ0hDIcmDMSsjGLVDNHAMKPc1plhdcmhqu+Um
2gYpZvVFPxZWqV3kEe2jimyUs3ERp0dDj65SIrS85QLXPJyc9vGoeX18q08mpq5hF8XQa0/5mk6j
d9fo7bIkz7RmSzo1pps7fHqDPQt3o/FGWpaXuIcxMi/ThuYfigCf040eTtYa2LshbQbjppdOyZjS
IpW8XYasdS60LFjiQ2zavZveZ/ACuUYSbRte+gvJ0Fl69hfJEIJ8pErMakzr0Khhy/PjfObTcVJe
ivphQgFod/TiTUuz6PXD8K/CtqoXJKPW4AKq76SRLaiF4M740tt6TUbDKfEoqU3hyWu6DcqAFw1n
Xz/+PEcMHfALskQDVODSKSWnVUS+GuzzMtrBXan6mkA7Xau8kO2IEuxyaXqduzthREVvDJtj8XnK
OxweDk3KxYmAJ+EcCOPxTbqdO7wFf5egPnDt0IBEYLSHxIYpXIaNOeEiS6JdjnsX4C+lLVTvxkK0
40erOLGV2iRsXIqhF342ylGuzaoC97cQTl3AWM7opEfeAde0uRmuC8OwyuD7C1ezIKpjFw2M2JKS
afLWdo+EhyCwPTXr4JecV7y5+qR6KbHVTGVzXCynnNADaYx6TIill2NioiuAhHG2JlLWkQhrhDEx
QFXU3W9NjtE3pOi8wdy3yoIWsBWGzdl2p+6TtC6vqYgX8qRXdxWiUaUd7bc40tJhp5WjgF1YO8s6
vndddFyMziaYBkyDlG5UGepmTm9v7QM9L8doL5DoCNcks10F6om42eqivTPhZAE7AxMbXq58gSMp
Wm3J8eMhKkcppR8zG2SSNOZoWJP+ysEJY3MqsNbN/ugNccI9mL3D4e6yyhEuekJQILC3gCG3Wtja
axjp/SL24kexMN4QukVMAp+DjZ5nmH9zjBWK0DwOtrsY9RjQZXM2npH8Q9V+UP4YivTx84n4ozqW
jzeBkhiuwDuBA1b4bhpO9Jfr0vaXO9VHV4QrJZKVXf44LQUaiP5ITCoFPf5PTAXeJXRxNRB58JM3
LNtCfo/H8Y+LAhYsnmg4Zjw2e1zhGg0MUmrSlNVAJxW47K1sPkxNXTNXglmo0pR9qWJLqNGK9VPk
ZQ8J5UTphgmvY7oGdGeYdxJ6QC0ojKZGWkTp17H243L6oJw9leVXygbsloeYhZvq/ed3HeMTvskP
yx8wNrsgAWkUjAA475S5Ns1phLZDfF/FNV5mB8oRv6qPlCIM+0MvrYwBO8ROA+/URb4ol/CgTprS
hwHMDlZemn6bOxnUhnEcbwbOCtUxcp2MOcV0WUh9sCboxrKhqfoBsvszFjAmnL3iZUluq2fjmI0r
Z1CKT1WsCSPKRPeOAydNll2vIRleD4BXYvP3x068iTs2OBKQeJ8YMMfNAUymtMtc9BDYPIB2K9mk
zDA5wLgOF36DSQUNSfRS2zkTzU1t1gU/RFE7kZuCP2U6S/w9y6Pp9GGFKcJ6Y0KGAdX2yTJiAy+m
4uwJv8TWCgmcI0s6hvR+0VMfFa9Mtp/1OcHZ4dGCAJU/oSCFhiU1v0tJb4EeibDJFEM7t7rtOMLJ
rctDILM88uFMMMTltp8pungMzbUUKSvgC4GjaD34Zeem9dU0s9/Ve7oroFm1lvvJvIT6hnnFeB1v
mGYDcWd40nY7yci39ebM1yrg7kLEkHQCxW3sWro/+UVvFDGkVMU8HRZTNJNlQz+rCZS6qAJ61etV
Jvvc6oK91hB0l6HzRW5Fv5L+g0+tnoveWGH2kWeHZVUUnWhE1Wtk44idjxqBtRm4wXjvkAIYTycf
8KIwj2ab2PTt5twWLRv0EDHXRdyauHljBYziPeZpvsTjDvbHSqi3mQLLYKtUe4KOO8CmZgZmMWhK
/JhOcxN3lyZsh+QyIcqDwq4BFucDFI1H1+yMV7Pjt9SDa0Cv4XVqmMscplI91ui+qb6UqmJ8a6po
Dq5eVHFhRs2mal6om2lqOPB0+CgbzTYcWdJ9Fvhu00QJqF5u6mNPB9Xil3a6Q4sQ1/eR12EwGEgi
JEFCopWjWmPDIgyFdssAa+vDmpYL+LEkPahGF5skQ0z9oHpMeBuIpz7YC8QpRYBXrlm5oUGPvzBM
fxsWmL1G0ySge3jlPDU4p+TU0I5JOuZT5JrCR7HWONdb105s0EPcKQa2mox6WnmTFzZtbGjNXrF/
Y/nAaPmKQSY7OEGDCRi9v7EAjVjDXo61ET7u5bxmfemjfxCtpBVEID5XI6pKKGSPX6KWU6GzIB1x
9Umddtcj542ekF0as37VmhWdhgM9sBkPafWNnblrqgG91kJcwF1dV6JFifI/H8B23XGsXovzMjIz
slgP2PubBRlaunki1pg9eot8RHdULcvJS2Kib8JUL5P8qjE1u232Ra3HU3A3cAhlTA4gAyxDme+2
MKtm6QairZAVmN4OYxEPBtmfluCwPmxIBZOdMuaaJlKpIFVh9kEpofgHbFyiJjBYUPAUq4JWoOvr
PIo+omLY5d0oOK1aTvYQnXi+Ixeh7t42aD1fOW5afbzcmt5/wA/SiZEhSN2D5HPP5zqzjBrxSqg4
o0GBSbfHxAHcKKAqEWgRTbAQS61LK/SjOFxnzROa2Y0X5NQZtLzzcYy98QrKgKCICCsYrjuipcN3
yqNOEE2UE5VqqltVYaxgkO4SfLVRwue3tplDPw0Hd23jKcz6HrUxRj7J5E7ZTk2zWZsjQWxM525D
PxcuWZcaxQPwV4L/AHyb81yefOif5W1a52IEW24v+LGpFCWQN6GTEtGZHN307wbQ3oaTn5mDfieC
Q9tMgSBh1ZnOTnT0UrwNYhzQz3St1hmxs0ZaKRhEOcoPloKYb8sSIjsdXYowIr92qcNh5UQBnFfv
sTUa+NXQ6gPxO1WO25LUo4GzT8TkTmZW+C8rkdgo5SR5Q12PIt5IasoSaXZjfVDPiwBT0aow0LFy
LgYG0MSCrfzZS0K77eFIZw8TkFtlWUuPtBXLpDwOTk0iBuhc0VS0PtQBOk6HNj4W2t9iQTp9jVLh
VAZPD43KcvYpSSTHHD6pWGN6yfdkeT7fZJZ+Gtp+Bkw/35QlLbHsolk45xIm4rnoNXYOgXrzfHJV
R0ly72MRUfVagAcgVQi22o9wrD7LzNQXVHxES5LK6AmIxrqkDaklRlK7FLlEbZeRJNU5ZmBz99WK
XY6zoOLoZ2NExESiAGmlxAJmpS5YBi4219XDJKnmk4yVoDUnDiyFbH0ooc4oN0hFakBiLeoXRYlK
iQhgEtDVFvwwhRi0eSOAHaeaRKMpdoYzo8eFt8Y0z3CkT0mzOEvf6GSJ5nEuV8DtbBTTnXnFihW0
2cinGXWetxJp0o40mfyjqfmCI+BIvZGq5jMzFoICMF6IyuZ8tqAsJV9NaVgKrCHY9klAFnRqJceR
XO90ifrIuexZNfXlysRrFPdM9b3VIFI34ztdBraxeDiS8Kxa4errq0U48JiGVjhQiLnZPp4xbaKM
MbBO93aJiZ3tpTnBsyRPVhZ/1ehsbNyrY2Zlfb0MjeYVN06H3Is2rtNG8zesd1gs90UE88bmZEW4
xBebf6SWlRhaO0WW1R/yjr6SRziBI9CtmMqfV4FqCyjN9w2BXzAufF4WjeLRmLEPMNRbPq28cCs7
WA/h5HszH8Ko7gAr7DqqhuAWXXEm8CtYe7xj5xTiP4GdYqWL4Y0dLV+tiXbDlxmDa76YoumBInOJ
2JJxuYM1csCGoUylaYZuZubNRyQeAqezOl/gdP22iJErYSMKiJ4fFFAUSxiw6RoxKceUXpYGTSYS
WoCfnyfenybglWC8grkQhyZOc+fTxl+cRZOi65Bq1NbdnLLN1EwIbyEJUxJCbDnuenPe6hTP3ymz
sms57n5+FX87SwqrUdzxXPAvnsp7FxhPTzTX1nrz1j8rpdTUyRNGAwTV87k2WyZRgSi6YinVGIms
jH5+Me8saUwDcz48hmDWkDjPRvHuKJlF9dD2TjTdJs4ihGHLRJXFCnOmoyptCOwD3AVOP//gvz0L
h369YVHlA4uTY/ruRG0OPvFegT3eOnLD9ZBn4wmurNtGu8XHUNUCUzoSQ/EtlnX7zy/jR68pjvLY
frmYt7sBiXycqt9Z8kxw7zoP/PLG2zQ6FRwYo9KK99pyFtH8f91yj/BlWg9A9J7IDzu7BP1lFAJE
0VXOnPJGobRqhrRy/BNslzIZWxdXAvMX5+n3IAohLCgnA5+OBnjG38Z/PrXCBWtubtIk83jKJZub
++X75xcerpsPXtALODMyMBH6lSn63z7fojaH4CCQC5v2ixiMf/nmVbEmw0oc07UyQJ7hbok96wdv
9tJwBPm0lUqznz/tv10AjxmmlYtxIWsqnhY/XoDL8cwlY6+/wpZQ7FBwScRoV2SzGIoRaw5yqxLO
lgNhyvv0889/P9t86C22aAcRixP8PZInX2abwIl4vc6Id9mefX/EiiXp3YgiiovutP7omkSC/CIV
wCRD9AcYhelFkk2ArRvTjTH37nvnjjVZW1l31/iHJ+1459lNvb4EZZdtl6pDUeVGbX0ajE60Cpg3
YjtRTbE0MjNxvmyzkY2h93A93HYYYlNSHzuzFNWkaoEAGp2P7HFVMoagdQsG92RBvKIxD8Oq/ghU
LdpMP7+t71dUXDYZ2DZxPJRDIm3ox8ca0URekORm10Mwod8mM8hMcy8kp67LW3S++eRAkpcO784K
DPE6YpU/oZeFdzC6v3jI75cUn3vNY/bFVYEXvl/f5wLWG+387FpyfNKzUkBqkGSZ/fMv//ePY+UC
HYPR4OkWoVo/fvksdRyA4c25ioUg6vW7wKuYiF0YJEvwFx/4LjSEe0whTzuTmew7OuGx7z6y76NF
SJPbK8UQlwLOJUbzg+p5FliWCHabiutkhWdiQFN0cbS4M0dYNMWRKJRI766RKeccVdRpQNmmOzHE
9u+SnOWsCJOMbrSkMKKIMsS//cHZxqFABMW7AhQ5QiaM/320CoiokbonR9rNKilvEoGNYLV+Zg1J
fr7i7zvjJGiYXlqK7sSQAGU7e1+xqKpZVNgZ9oscfeoIs5THVO5CsNcxYeinUpi1lxMs8hfPSEXH
kwElZkTSTemmQ+xpgdB2ZK3Rak0lsDVVmpBMbF4l+mTYhAsCdIcDPh+iGMp1XDmU/VMziq/E/OGT
5X3oM1ecx6G8iEpViZIhkAkWu+JxDWfxeCH21dcVN5z+6HeaHQ/h3Gnd6p76Envz4DJrN2JlZPGj
6zMSedRGM0qaoxMTpPMgb5bCWNVynMkkEVWYqsN4jTvN9qKAec4NZw3lmdkmz14Ur+Icdjb01CtH
X7NTRAbAauyk/6CCyn0zEDfTayfBYlZYI2JbETqZng9x8g7IFyn6uV3Zqf1YILWZEI9zgrDRunFM
aP4NIO5nIVLqbPkq2Wc0Top0CGNuNy7tJdZqGWePM/QaVYbgtGtS6kPTpauODdMqcK9Ks5mDa+yv
+vE5I7QQw3/O784W7KUTWiD8MKsjdld9Cd5ICFBsIfq2bQpxTKnKr3STU283AGi47WHSG0GlVw4B
UpyOUl2LcSbG5XIKXQMPN+tQFzn+5iH/xAlhyDPdOSl5X0WdFsA3MfA9/7xJ1AA93WDdx7k7F+te
HXJVVwRdmjjYqWNeNOLx+Iq0EuViiN15bt91OjYICCK3Md8+Sh631cLt/lailCC/Mcm2xHmR+jaw
63F8o0I07BdA52m8J6+1bMwjLiLa+uLZG1KcexwjhObLQc0Gypg789bjDZltRl/se4mzqhM4GUJC
hIbVoNBAKu2ux3mQwYp3rGuQnddkNWiJB663HRXYzmoo2JFbiVHi9Oj5+aCB7cgTrFKaKPWjKuCC
1bXTT1D+jOxRDuvRXZiy+XniThiDtHgMTr7Z1wckhWIYymZApIEnXDSaiVJ1N8l2qSzRc6IfGJhS
jpGZZuboGFuSXrXtG3SenMGVwYVyHHEznJi6A+ImZ+SIVMBOhbzTRdOdl1vxTPdcmWNWS8Jmq76p
HGL+6iI+UXRtqWtQrhxyqud+4GufMP+arAOddYGqKGxNEdrlxBnOxh/6GTxQt+m7vCvDoRCxl9Rh
SVSCo5SwoJA2ClKsrtjpNlasrD3kq8b6yzJQXaAmgcTBx0KVbYenpjShNNWWM5UckSWIIBEg11/E
aESvh9rkpNwLtgXTatB/7kwQ7yVKpRQwisSuHEkCAAKWQ8G9aF9V8qxSD3Q0j1ngcfKDZiqtAPTE
ECBGayROcuuktbshZJALZVpFPotoudQO4y6vEz2HtBRoBGyFgWYja2ullnaW73dWjnfWuvofCa3m
6YYR0kS0YASjGJDo1EFFPprvY/u86vXcBRZ5JaeQK6V5ZhwZfid6vGyyYhdQRj0SHv8uJjkLkJQk
KMZWcHuZRlf8tdolFJYtBd5qeZAnNyW7VJoBpfroaBMyLivsj4oixosnTbeXoNWwIYVJkHTEt1Ra
J8T0hlRDSmYxbkM2VTp5RrC0Dol/TiL8HmRxZiD/Z7AhAEn28wrfEF9X1JD8vUWNzzsq2KsC3eD6
pThNPSBd6pFMPD639EMGpZ5enNrmbG+gppn9TUBOKrkyr8/Gnb30vFgloxvpAwDLrUWZARikREmD
XFcaqOiiASMQXu0A0cPRa7oIg8ASqdMBzD43UhSGTGQVZYL8yZCa6UV+uqzd6NeJg4Pq9eaUSoyj
nAVVbMZjxeAj4EM07Dxpdc6JszRuM81f9ZsWHjtQVgPZ+UuHVX3yKQa8xUeVkEftW5FBspd5KoVU
/ijQr6G3z4aocAKpsJQWBVWGBRyB3ebEiLWkl30AAqbhqU+qAVGpURxUuXXUXIgVNbzLs8iqt89u
DXYzC1SQg7hd+DuckKK42ruEPIz9YdR1IvcOg3QBlsM2sM5pQ6oSUNs9Cb6sAJdpa47QKwgu36pg
F7cwK5MdejNL244FPEsGghSnqAVZFY5qoEsat5Gvok+m8E9cIxCMqROisotQnapAI7oI4xhpc6Nq
3FEWVaqHapqWaOchFReqLAIcxKojTUecynQotAiVF+ss/MmRAYO8KVmeBvDdASsy6YDeSeZPZHKa
q8PMwOeHEKyzjED1dpQxqq3ekfqQd8RuRujOSylbU71X6SOCEEPw53W2Aq6qBwNmLsj9SNL6tbO1
SyJXJ1k8dbI8VIYQClmNJY4tLa8ksqqGp9TrSB2qKwtSSevvZWULmcslzn1KUDVBYaHjx51kkXdo
M2R4BTDRU80X2X9yNCspaCbnXCZYY8J3ZbIgzHQ9vVnv0h+qtk7hmkeu/VrKh12fbSGGjOwj8ooS
eviPlqsLKN2a4rifnqN4qpwag2cR61P4nmi3cgQQgL7smGlZKoygHQn5gtCUBY16ZMsm9jk21TSc
urOdyto7uOsd0wgzfYQs0nSJpoEoqjPZlDYoL3j+bY/st37Q59Qy6OpKbaMrrVHkTVJzDC7i1o17
30+3wr1UYIUWz0Nu7GLkBIkbttl0jvtll8xRN0wsRnC7dYBSUHBJGrAKR/Tq+RwUsaG3xgUmSeqi
v4snF02MRYMtmZGjbrLKc2CHrlt7J9q5yXLXyxYdVsB4KRw4hCx1s7dRjfXZHz8/3r3HKALf9LC5
Bgp0fFLr3seMbI671GlcFVdl0cB4U653Suq/SnhQCfj/Vx9swe+AJwscSUwWiOB7KK7IraH16y25
yoqk9V9XTgoezMmGnDXyplptKatDhXSVZf7nH/w+jpqAYg60vg0YiSckztzvWCaa5lsd755cVPPa
+PYlsbCDG18FJMnBi6OFMHr+CXVXZ9Cn2sakL6qdna4WmXUue2pn3uRnC6NBJ18sv0cJOs7Nw88v
8j3pB6YPNh8GxwcE5frfgw1Xukme10zW92a8bPcvKhS2yzCcC3V/aQrtCEu9SbwMKyDf85+WYWqa
5lQXC2SB0ERHqj11darV8Y6mNASusGQYWOXBlsHxbVIWBZzztNAqqD9Oh1dkmFCpWsmhxAUUTpGc
Lc450/j8Nf/P2/J/42/1g+T29P/6L35+qxtE9HEyvPvxX6dv9d3X8lv/X+JV//mrH1/zr+e65H8/
/ZPb9K2re7ze3v/VD+/Lp6ur238dvv7ww6ESwfaP47du/fANyulwvga+h/jL/+kv//Ht/C7Pa/Pt
99/eCLgcxLvFaV39pn51+efvv4mMlf+kGYu3V78TN+L333Z1z798SN/gg8u3+/6ab1/74fffNN/8
J3byML6B1D1M7S0QQLxVz7/y/kmgkgvmChrFxP7tH1XdDcnvvxnGP3kBPiKAkvCrzgk9fY25O1fz
T0JhLcJUgZX4Exol37/5D0/wv5/oP6qxfKjTauh5XwEH/YXE5bgwjzhoWNRVYN+GI1DZv8C+WolW
Esv2/IhOhngtX5+GAw3S7kpDu1DDNl7Jzk4K865jUTpoJILDT7C10Cqz+jXHduMXK5zxDg6Fh+AA
0IEYwp8jcssXkNpfLmiLA0w+aYUd1sU3npPety4JUQr2idHMD9U4UVK5aXBTm06xa1c9+lTRR3is
0m57/stTVLfqr7fGfRfqBEOWcHnH5db4RCigDxDQ5l8uxa1biBztYB7w3h/DzS8RaC4TzMo1Nq5N
JErYJS+7peuWGG3tapyWpe6v/WTyDiMuRzcb2soHJyIzmkLY+kyMvHNqWcwIazTCdaxQwCTDUOxR
TAW3A3qlI3CUDiyif2id4S0ye6LGKflubPQst1FXJnd1v+pXGIwMuOFbcOjqLu0e+nHRPnhJXd2Z
pUfiHY66YQTlLwsLjDr+bWGEfirzMbpm06tuWec9NIjFNRL+/jTrG3wkOK2n2bLfyiEqdlOdf+FC
rAsNK6I/J+w7dgv2Drumt0mD9OIPdlFcL0FsvxQwAI+pVS5fcwPl15LcFYU/4PxgvXla/oeb6Xdz
0nycJ4xwkbEjbK3SW050xWeYHiTHNEbyCEeYI9jCDQ56w7np9NgKddKKDnPf9bdb62x7QgGWI9t1
/7GaKxLdg6qnb8wJD4Mt6zJYtwVTJht2a2U2eUiJfx8QfPDmD1N6cJC4j+GavZUt62+4+pp+H43a
/DgbFP4hhu3JFuLb/a3a4jicS7wAQyy0TRjmTg8VjLOz/ZUjSlpcMXRvNIMAwguY17t83m448F70
k6bvtOmlcfTPLqqfEBI3zGYaB0Stlq/a2l2hGv43fa4vdZsMBzSOSRhkg34RY50bQgTtrjO9dy/W
0a/2sCTf8LDN9uTXtmFQz5fNumCASoVxi5ZrOI1O2oTTapODgWJXz4Lko5n6+S4na2mfbQVpuhtq
uNp6zYLo2C8GOgVURPt00Npwtszi2QtSF/1Fe5PQnL8gsfvPrIzdA5RCO1xmrTtBNtN3nZt8MzLS
99bqc95vBrK4aLjAIhYeAmbQF1HuPHHsHUPykvE81uE5eX65K2bv3tpq3I41OHuX+qBD5VmaD9HY
UdJCVSezsNMfUBOtC8TqKDjGgPQPcRSvF+s2Bh8NOPSXnHv9m63RtZS6MEqvItrd9yRNLg+pNVTl
zgfzvaYb4j5URTXdkGDaiZHczfaBsshxdjAntWKP1Q+x7UE/J9c1q8meGMJ5X1VNXNCMX7+iVcgf
tdY9aYgqk3DLbc277ePaMg4zbgrRtRtAY7mvJ3fGELN0NTcNe841W4h5RrDgVKlbbL5NuxiPeu0s
20WHT1V99BwEcid7booM4Xd+P0fHxYnzz9VWXwIcP2OkgrHCRKU/RGO0WwVajr9RD3SJkmpxkubK
smfnw5pthKfjXQ110YSIT+J8A8Zufi1oI31lwcsfOocwDGzHPf1y0j07wcpvdb6UdqR90xNvfAxQ
GjxDJKxuUcYPYxiR8/qnVqNTAaFujxrOhiFisSmEppPcDkKjiSoDU5S5j6Cc6fVlFKUA8MS1nqy5
KEleWpBl+UG2fVqhvIWIePqPa+oG+G+h8jT6+QIhqffvfGD7QJA+93/U1dQ+JVWPRA1GqXsNew5D
4Q1+3V2QTclpwt87pwPVEBXroM+udNy6F0iTO+JehovO7OCs+u6Sf6gYYaxpDNeHcnGGlwTXGfK+
hEsfAIKWXdLcjfKXDUcg/zmDN+2fFpCcYQv9xOmab7j/LVFYrZkR3aW2nR0D7Bv46CFzD8TEkehg
Vo1z21R6sCPQY3BfvFo3nnG6vEGkb4OnRtWD78xdRxRUhotJbhufV3M7pC1QOI2UbnybC2NEPORZ
+JhhDDBDGA5tY5hOdRM0FjtWNu+zxZkP2dgbO2wm7Uur8UAeqpGQnhZ9zbENouVqjKytIt5kNJ5R
fZFu1E792ocakMaKPS+EQoDyL9YSBdWuW/2NdaKKbtrcKz76Pi6QcDVG00KOmGVvq+c8pR2mu2h3
/eWhwnnngSGzPHiEydzghJI0AmPSukPfN8YzYaTGM8ary0PgF87lHPUQmSYWDB1rmJAcjfEp8bv5
gqzI8inGHejJdLUH5vuM92+EQxHsF2TCtJFuY8cjgKXXjANSoHk3Z0VxkZbEkBBwGH916hGrlm5i
gE9b+cF1p2lvtRY+9BnxrDcBuSrNbGGUT0J789xtrUXmg2GNO8RgxvCUahzBiN+Kj7DCMpH6MLg5
S5/f6TBb7ObWo6P8qWEdWkJ3rLNbgr3KHTonlNkVbrTP7VDGWOWPafSB/9ee5i4pd1ARg5sZX6tH
DhoChweT3QVz59IESMC8i0HrcKltK/8Qt812j8qWbiYaspMB/FccyL0rPmgVdTgC7o9OjRjowllr
loFpGZ7L1btZUP0dGYQ6p1e/ZupP/4+7M1uOG8my7a/cH0AZHDNeAzFxFMVBLeoFRolKzIDDMePr
e3lEZHeK1SZZvd4yq6SJoogA4HC4n7P32ig5SxHzvIxTM0bGNAzPi8qLhyRX6+d6bGzCK2zzUHnl
elsJaXzpJCRsAxunETugElTsXotpnVD6F+1rqXHXVEDtVwzGU2QOeXhsKJYzOaT1c0eGxSv+Te8u
JcXuYQnK8T5Hir73UC0dmJZDrinPXUJA037htcG2xLdHwoX57JtFDHckgtjMWln+lUJZ8TikrAnh
aKgdG/P4Zi2C/gnCQplHHpUqaih4bq9SzN3Ljui2Cbi83wENRYP+GnZzcBtP7bNZ5/ItcwbG4ewT
J1EPwRsVJ151ZFGnD2PBInUbO127n0koOC4wDl88ShIrP2p5n23Vsg1dy6X6L6yJAvFrWbnXbmoY
ZMvbcQRxpOHd7/WB2nrdytMUjKm6Jm2gpsjb2Z1Gjyfbovd2ra+KvWPk8YNanWA/SbeLMCvVn0Oz
lHem5VvvaUExent6BqmLMljSmrRrahv1hp7Resx5XWF6HvJtkCwm1ve2jOxWzFvIJuU1KbLy9TRB
JFk23MKZjF/Xcgq2tKbjeynIOGUFZ/KkkYCSXYHmSuFRGYQWo6w0vU0+OmZyvU724NyZZFY9UzkO
th16x+eSAkuWbbiyZOOFeWD3T3Fb9u/E1TIVeGRUHLg588M609jBor94HSuR1HeOo+HxrJ3KZ1Wg
GPBzH8/0ImNWdR702YfTa7m1sMVvSPoN/0JYTwBFE3TvNfrzgVYlJpNnWmFcWwGfFPC3IsFgi2ln
jDcwveI6WqngzfsqSZYH1fWk2gRi+goAPojMMYkf0srDEjboxT0p8PLVbtbuLg7F2EdO68wPp2+y
0mBA5q7Nf71YkgdnTJN8RZ+lRmzvboBkOXc5gcZZmN/CltVCOkvvR+pWxV8ePK2ruURLFzle5VwF
5KglOyz784NpePI1KBb5tZtQN4OqoCe2Fb3HX3mjfF3W0XwYWfkf5NxycGJkWyB6BD1RDuc99ARl
YrpRDX7+nWMyMSXLwHcDZ0gewlx158tPknH4yXHb81blsvX9ZVv3P1vujxvz/8/23AQt/2O79m+b
7pc663++/7+n/q3/2f1z3336d5eNt+f9K0RK5UFAsT3KMybltPPGG5XNv3CZo0ahoUC0oM4xv+y8
ffEvrA0+OiQLZQ67z8u2WwT/Cm3LBZgoLJ+iFImV/8G+2/4QbswRcY6ia0Ps5eGj+qjtKwWqTkH+
689AxDQKd0SLs2SNTIky4cs5KswxlObuwzdfnG1vsTAE6tDE5veE/LfaYAk3F/51mLrLsGVKqtvj
FFZld0dBnobvpilmV353C1jYzdbwvJJZOyFsUfz052YZHst09su3IHBl/MOu7Na7J0SoRT5bCd7Y
oAAkSthPqTDJJdri3FWF3DSTW1W3gkYMHzmpSMy4sSq7zv8iK7Th3/zjlv4fO/BfFWHI/qiNOCG1
E9r0XHWTEfHP/Tf5FZl+uQQ/Y6hueXvsyeF0jvTHO+Uf1y7psylaM1lmf5WkBlnx/veH/1Ab4fi+
b2MtdFDhcqf4ML8eH/B40Hmml71f2kaoU3W/MAwtg16IOmOgL0hOwzFWbQxzTgnK1O69CUs96uoO
8EgDkh4MsosN3PrDNfq1IuygKtJaQYYQ5QvkVR/VY6zGDStVtvHuGUo7welanby4wcksfZb0nlkC
v784H+6NPq6D29OyXFPXRj4eF+1L4zeGHbzrBSB7XbQTZfeVjE4Lp/eUZ0P2qY6pbvSbNG0QY21+
f/hfVWX6tCl8oY9Fqeei5fL1ZflHaSZxRyT1NOPfUWz7rU0rAnklag6dzNCsGdiBzBCNuLOLdhme
is40gcBh7kU+/YdP8qvEi09Ch4kqFYJqF7wD4s1fP0kPCSBfijr+gSWDlfUBjjtip52B5IS2yRIo
DVX4T0+e0jCyWNzlYIfQKv56yNRP4xJ/vXqnA89Tvl+Eh+cHbgKCDTADuJ29b2rgqiNcQMZP4cHE
Ih/uxqwx5XT1+w8jPsxkXIDQpFanH1Sqkhi6fv00+H5zN5S9gY1V+XABZnRaWCmpHqZdEw0THVKH
7XO3WKT5hYi/6VHBPhqeKqy5C11toeqnEC+JVta6jbIeyUiou++//5i/SpqxJQsdomw6FBeZw/9N
+DdMMdsCRFXfL/J6cyhMLpY5TzZqm1nZxOQQjNkyPignNPpLJjEM/P5T/NvFErpiC1XIC2lpUGn7
MKUFLKH6pfOa73WJ0dWIcmYvul/jYvYYJGzUC8UbTEBVvBGJVjOjKgld3T0GRo7KZUP53z7N/Di3
AADSAhtvnLmQTfWHaeVjNjrXi4uEo9un42S63kdWyWxPtYQwZ3/vSIKh8Zf3nSyHh3aFvFBHU7u0
fDjDr3RTsMGu1CzboFgXAwqjjK+6EPpvElXAPpabKm3rnn03mQF0BgdYA+UjSz2cpJFlh9rXZRn5
IuprKDslv5Vt9gRr7w9X/te6MjOVhxgSiTE6W8CqDNZfhykjs26JGpXffLdxUblKk6J7S0Vk0Ho/
YGxauxEv59mzRIrVbobTdCJFrO1x89TbVDuHMyXl9x/O+TiLA5piMULSNlpgPZF8GBbFXLDWThv5
TSqeonYHMTJw7iyR2suN3Q0LlyMEkoUpOSWcHFJSqqY2jZjwJ+8xadfYOKrKQeCgCGv17vGp6QUC
G82qDA/F4Orb03SwworNMvru+CjZXq5f6KAWU0FS0CmoKOPqc4OaOkz55hmyHODn4d7ZLsF3UKBW
M9ELd5ct097zB33vcMVmLDDa0+HRLmp9VgDdjV/RsHjgk2dGrdcG8Mdg6swdKGe5D0clxieHNX5/
q4g3Vfg9KvTKbM8BQh0Th5frax3UsfNlNEetAwfexTpjhKrBEuX3l//jFM7V92mlCehFvkd75sPQ
sOOlTkQoy2+kjYFtB79k+rKj+JI35ZVN0gcTxe+P+HE2slCam5bgvS1YZvzbETtlApIE9vdqr4Me
jNPg6OnP6nyNhvHG1oUak9srg3BCmAtDBauClrv+/mPo5az83+4Pq1xsFRage2QSJjTOj+SG1R4H
rAxehdm9rnqcU2yhjJ/UqTVtm/JaLQDe+k32ABhE61EkKaXAVYLeQtEZ+D5IvU1vJe1NGQfe02yr
MsCGOwlvfOyptGONd9Gx3jCIKATkJgneJJnFntAPe2oyDhvSiujwxDkyQZ780XHtT9hzfODXdqHs
eTz8/ow/zmuBzQuK5QZnzdkiJfjwtqKsm9ZT2/kv41CbLGJdpSwWseOqx63DIss5puLE+pyL0Gb0
Jv1pZcv2UA9pe8iRnT3FcHP5vBam3kodMwn3hSkSAKAp9m05SsQoK8pnnrp4qvSaWiwBSAHlQw2I
/zB6PxgISEhHC8Brk1mNOyjER4V9a9cQN/Paegn61ObZ6mWiP0Bv2IN+dE+wdAAOC58tTmf9iDNX
6ilFSbjKb0YqWMaLGVZwSwpN0RVvZZhTFMimUjNP24XW4D3J6vxUltr6FM/C5cLwlb2XAcrGLlp4
X3C6v79b7Kl+GZ+cWihsWqc8KqbrsN77ddLu50L45dAsL3Yy6pmqVy1Day0JJfzRkwpK0PVCBA2q
QqvW78fKaAQ3ZAZ0myy7tfJEn+xD2ximF1apistBJJXN6LPHldmkzoyQIeZMpLUwu2GK46yRFDOt
9axIOGCGFZE/scfSKeBV4nAp+t4HPBtB6dTCJZBSOX86Xx89Ff6JG/bhGQ1YLrC6ok0bsO2kwPRh
dqKu53gLjqPnsSIDp92fl7dWGmAHi9hZIpX+07Tw4XWkD4kDyNRoI/7PqunXy05gNUtIOfvP3SAY
IUArtbyKdz/Xx8ml07i7eDIaBBfoTBcueDkCLXhDqqDn+0mBYH6Aq04fax+j82My4IEcHxWhzrwB
KhKzHnuo2N795bbB1dICf8AU4I03PEX6diQ4crj0F60RULJwfDSbquGTuORNIhD2wG3/ac9J4PzH
MefplwCThBAOq6CPOxuWg52RgBx7TtPFozUD+AGAbTyZcX5P/qejll2LnVsGkH4tymcbpdqsvTbL
wZ7djWS1Y9xA34CTG1epT8l/aubkB2VL8zgh8fa2hQ/a+N0hKVA9VicI73QC8jqjMKHzBnkdujJq
WT92w36a3GC8V0CK8AN4lVmJW8BvIqSPpbuQ+dwPKiZ+LmihAadnNnAyFyMPw3jmBiNjynWvwxKD
8+SRgOqgLZnFMA0H4jVSUn5BZyTEzqbEkpSRTzFyXbcqZSjKq7lYYvLaTnhjGjWJvXUrMnqeJ6+x
si+DA1Rhazu9JaKF/Sm0ZC/padaHmTUVUeKWydG3bHS+J84yvQrTPIhJpNY+MbogxRJfgO55Wdwx
KYyXsDHn+XnuZ7u/M7q+Nh55Y/jDu6s8T72sPn0sLCRNI9LuczivZXGIM6ob+7VxMPpuwqKxrTTy
1dohURJVHtTv+IE1n5qhAqw6HABMmlFRTpCSjpQkW9jW7AM06TqujMK7x55lQKgePUmpM/2ZBrXd
c5VnYQfKuVvtZmRIr3QeQTFcNHN17UjpXw0hjbLytnYJzUh2+Zj02GdAIFDk3RuN02Teo9srhagV
RmoS7BkrVCNJCVu1IaXsAnLCcD84HsrINFaa8jNhxE2zw6ThHA1M0QmS6naU2eB+BSDtuZCksfMY
cTTZLFvE/SBZdYWbfsEE7H3SiiS+9OdvGlmmIVkXu/TagCj/vlK9JOsq95TUEtbZMMBFYVhGd364
SJdcZ9TvRRMfKKeT2C4vlTfYxLhootyl6pp8WiY5Sf8hj418KqGH24YliUxewmD85OUkp4eb9gwv
84lkSIsvfkIQ8Ap1sOy4UsbSMmXfMWu3KSlBdqywYIus1fgFZFN5EO+mnIkAJUQmNLCHKUt/pGU0
StPamUm6ZO2WGIpcBdsae4Bbf7XIQ2KirPIyDF+GJGhb2tm+z5UFp5vxBomEl+pfwudnybJp21Bv
0p0UeTMbg1RA0tlfmGl22RdcuKZL4SBezDAXLRbwJi2iXmvWG4c+BDsYggELdfnlguxqc5//8S7p
tEQa3jmbzFpk+vYIWIOW+1+inAWmOMTMOXpzY0ACah3Jcg3w1LYtG5p2D7qblVY0BTid2iijlTkQ
09Q4Qzt86fN6AI4sALyuzSFFWwZEDLKP/sgZsBx4Kx4jiyPY/BXUBWPWA8xT+FdHqBrabkfMmL40
I8FMAZTcPmh1iOgIQx83zeV8lLLhcFJwS/meOxN5/wS8Mg6po2P24NdLPxVci8voiXHV8yv93NAn
B0tw5Ut79l5d1rjhObHxLFajx6eMp8ulNs4//vdFPv8clQJQHr4lYVZEooZn+x13i8zUAWf8wkm3
1jpzkIRc9Mx8YgOeNOHGPYvmSATvGWrsvMEiXQE4XGJyDgoi3rxPYTU0XKXRqkqtnZPU2IBChXY8
0oYyF73oTSpcdzyjp7y1i6y4QQzDGV7OKbUy9miRREs9CS3k0Ltz83xrz8ODvAedZYfTReOp3LPu
nrAizZe7eKcv2mSEpaafvqw4xIb+mjPVpkl5HkjrsBAqCNzQ1r9FkI3JcWzXtxldXZ/qj36+oAZB
pPyhIZrK8XeoM+oiv1ot15/lIdEVLdKzsqHhmT7DH88652z0IXOIMxKwc1mxcvJqZLH7iSaPFk43
1qi/OGOi/TVlbeoVULW6+jLVg5ek08tQ0mDN9nUSMNjT1haJfSy6xRf9jX0eK1kOFN9HGX+65GgA
tMx5PifT8AZoGLu5zLSrfRQtLJgXVm4Qe7HuGH2NQvsMI4UPq2GofSkx7yHQ0ZWbc1iY3yT6cSYn
V/G9Yhm8PNiT+EyYy7UddiXWacDlJtFeZeiU1biJO9zFVyIUAz+f4rnnC4tGt7zH28J/zxwF15w0
ILOlll/ej+AeKApMClXMlUhpQH/xzgEhMeFSjAyQ2x5F4tluLWaYQBExGuwuyV+zUccgPLHMqnV+
Nb05Z765aPYv5eS8BxmDLQJaaSN/LA7SK/uIKp7LcThb9tom0OzFjsCAGINBGiDnemmJLJq8I9mi
+tTRaHVcIlvOa8EZFcnUuTtvNbXJt1eOvnxilnrUUK/SQ/xcPw26gq77RgyWPt/+zHxQDHB+vs0o
hcIrKlfM6SFonTrcULJYPOwdUoBw2HqL0HvY0dXtr0uRhfwJetRQtlpyha8uTIn1XHqL2ZZTNWzR
alMvBQjO1rci4ktz6ZG6amzI2daBTzBDwJ3QwtTWHC9eeOehidD5GOz1NHgQoa8uFViobqjF5yVu
bvdGLSVn+TqxPCNLSasZVHYf2higMVGfXDw+ydJe/xncZLXEuznOiXDfe7R+y25L6UKAxPQpAkH+
SDDRtxtehtocgL+Phjf90RPlo3Jjfc2Rq0C42J6vJIYFKtF2ZmYoyKfVJW3qc7EOMFcVi2mqCqts
NbsjYdX/zZikxnldEL2xrHHF7i9okDJjvcrKGuTkJL95RP604vuZQwIoFpDl3rGQqRp/TaBo53jH
Gw2FO/o46t8GGRPCV1+oSE5F/2wmbZ5gPnEXYNaPk8/apn0Px2xsrdcuDihNHFQxjFWIvgCv0Bdw
MJZDggVvB8LMeyEasih8hNCDGBjlVR5a0cg3DX/cwOgkgQEQ3ulMzveylTkF4ggJqqbRngnFFw9N
uCR6NrlQdbMzoheKNdcszi39QF8YxnCr9Q/GNtWJasfOXYNgs1I7y4/EB/Tx/UqGldzlAE/0UxlW
+m8uQ5Y1JTMRmkn9V+d6uJ5OyQ1V86KI2RCWMoOHIfUJ1txMJpS+b86yambxdM4zSIxVlwMvtBaH
ZRneu9VkfDsm/Yd76pb63IqMTuO3y4FcBTHgiU4xN/u8YyNGffVRGxHt63wuzhNWcS40oo3UxWgD
DKr+jArNobOtkqptiKxpPTThOGE1wbaf6OKN8L4TTcJLnZljYOXWNfXh9MBdkqT/Bkbju+eRrOlw
Myb9eMWWTOZGV1ea5VTyNKI41Q0C6sB60ivgM/B7nY4s7ZvUslHh/KHw9WFDr4XL9FtNGqtY4lFE
f9jQpz09BOrV1tMFge0nCRBrNTVMs61GSZubEp4NV2E8g29+X1DQG9d/1Lv04eGIeCiTXFdw/A8b
WwJEGmPqfEpV56mRhFv9XLEPAJfz+0N96FDxNCGoNjkWJSv+6+lt/T86VFNQtBDqRf33GDGLuWmi
VsaO8wnFtx7doZfqmzpkOXe4IYeB5+QyOf7+s/xaQnBNk/GjwSIBinKbcW79+llwB1iUb/PkKaSr
5n3D9a8XqV0X+KDqgeUzRv7TA1phSOHAC1C3c68/1CxAbpuirMz4scUT4n1LIDbCEgQFoMuapyf7
98cTumz3vzdWnyG1W+R9MEwwdTofC5lzmTtJ3Zdsss7UcxhXJ6adB4zU3c9OF4z7XMar+jxMoNK3
FbGlPOYkiBlPRrdiy/tDVe4jhwHDDH3ZkJeXH7oOJboPhcYlNI3JJ+r3sTw/VBPrOp7xeShiLZqG
X673Cc4JFBXavBxYWiD14UtOGuSwRmPLzn7vVqSL8ipnalkipvqWB5nnIxb3eFwsu42mMy5KnqfZ
31/Wj+OGG4eG1cQgQEkWf8LH2+hp9ftsjPcXGtR6AkrJzq2Hz4sRDM7tf348Fwy/qf/ned6Ha+bP
rEaswBzuL6+9OUmJ6TAbZtYGR1uWYMH4H6PG/yEw+Hh+lPxFQGWRBj+P6r9NB+jKqUSPWc7rJtFb
szO13C9KnouLG/b3B/x1/qE+qzEvxAwgSqFty59/fRBx387odt3iCF5CFS5pPZVvf7sAWv7TQ2n5
MW2vwGGn73+c6iq46suAn/B4XoqMLtURxpGFvuxPLfAPng1+OwqNkGY8V5F9ADPrr6dVm30a57MM
f5hwJP5+rC5IdwVIi+3kFIxIsczKUZYPMKCk07EhIUt0UW/Xs/+STyaT4O8vwUUi8o95gRomlyBE
uHMSDAQf3zemSb/Iz9LuoFbLTLudhYFD7w1Mxxqav7oVSbGHwSeh5otoP17ZxRL4lfSiumEVgTQo
iRpMwbN9aznURMyHKnaJODkuJAG4zX08ZwV57xFG247lUwuciOiS3HLqdqez1qweG5fpddU2UC4l
wFt7huTjPYTnPmPhsUmyP8U1NOH5DgjqGCLlGTC4CGo1AD/sIxsg8Cfb0sAwUW8vCyff4J9BKz4v
d9g5BLzEYPjpN/kpL7k4XU0oxaAPIrasenkyjYjIjWNjBexfamvgcrP084DF23gv+QXGeWa+JDSY
yPMI4Cq6vhLrhjTlsM62nvTLfNj8XYpBcMvHuCywTo8QHT/wjlsUqHpxAS7Ebq8oKxaetZNBwyGr
gt3OeE3ScpwlUTmT9pId6DOUeflisxwP7XuPYBRHwgo2DV2k6EZFGfhi9AynpbPbLZjfinIwlSGf
7gd8+z5oYgghTTKZqKhtVE3WQ9iGZAOh0sXV2D67CyCe5pk+iO60sTaFgXrf9B3NjedMUgVPtoxz
ZA77VLVC5FElWAz/tbAl7oJr15sn65tw56UP7p1qiuXnOoQ9a+3yujPQeEsmtLmPMHfR49/VzcK9
3U7kYCjk2gYVkxGKhykQOy7OEk+3Rdj13bqhTT5l7PJDKDDRnKUmxgGz7KfvHiFUC6geOKl1val8
oE1faypCxvB3eMNljmzp0yfebVDxPiHMOwVYOLC6H/Qmj4K83qUu2FL5ch4a5WmVSrIRnNKDClHq
4CdRplcJZtik8fkYFrjezVQYY4i4VDXBkwS/ABoocxMyXJNkenKXzM23SzbFBG6P9jEz7fWqUvN4
pMLSPPrKs6I5dNN7P8PkQi17VM8xg/pI7HHTbXj60u+5kuXXxMzg6g4mTvs4Vc6eTTilLquGjy3N
b8TkeJt6kt4t2lUisJw05e6ahtrn/uzs8iYbPq152Zs71hT9Dh8/aURF51U/Ujk8wdeTN8oxkptq
JGzT7YjNQyCTHMdmwE9G7s5nX6YtegOZvWddG28xxCSbhci4rRuH7TWhWNV+iWu60/gCHH51sGAu
zWt/P/Err8DQpt8x+w6k6aTxexsWJTBMUa6bJczdfQrn9UlCuFs3ZWK2iPftJnmZ5jV4w71JzLg9
VM9TYGU70+rNa3hcaUaagWHfOsQp7mF21D/JR4w/U9QEjZP2dvguaEGxzxJSPMJ1TbM9sn9jJ7qq
f+xGh0IIU8G2W+YB05HC2+BWE8EKPjEvwddstMLlCmXE8KOznFyQ+Ct7tl9ZlS6bERfcz6B3/WoL
T15dVyEyia1DrvvnGb4P+zcImW7XizaKg7R5M/NO3s6+Y950CLEZobE2JjnJOF3PLLPvTL8Y0dc2
xnVW2Km1xelQvovpFCC2gpkDfyWN10m208/WMGZ4BGJ967q8ISUulsga17XTGYulxEokGhzfcp2K
+dojeyjZmEJm94vwmYjZ6gEetkv72gmQaF+ruVV7Sw7WjQsSimg294s7LT/MIY7vHcHjM3YDPCq/
xVeQzNXob1Hn2ztgFvW9JPLidZEza0VU/33SgX9Am1FEfpa4aNEH23mjY47aGWTGoaGAgXWs6j/P
oi4+d/C08GH1ffLSpkv7Vc2gVtCzD3MUC0g5G/w0JZ3ggFogD96crpEzB9NDaHVpGdXrmL/lQLo2
NJ+qL3WTtRspR/E5pLlxJS0VRIMiYMXJauetww5ziz5ZjbRDnIGDEmGBq62NlmRIbr3AaLJNKYrw
TRkstrYB60YMY3nXPniTV+yZ6D0vCiFSH3uBvh79EJqTKVUvVlPLwzjM4pDL0Xsj2ueFbMD8ZW2r
NTi00lk2eVslPxcuyCHt/WHYsTxdnnpFMt1GOS2d5AJAkJmO4xXuAHloWR+LTQJE4CUEaPod4Jz9
DFun+T6u4/qTeIB4izzfunMQPBxAGFjbdoZTw7oXu+WEvctQXfFt1a4gG5cEijHK3PfpYjq8y2Zm
JDPPAupUbuEdIUrG+BTr/FC4g3pBc2bz+UfrWpi1vc89u3ulXtg+hBBVjmIpw6eqUusNRv12N/tM
uWzPq4zUNLO/VoOD4bSL1TNYJOeH9qAkG8I7xnuScXh4qLV9EnY/3MzKn66yabbJr8bDd4iRlm/Z
tqP8pBwTXq2Gim9jprfP5D+lLwG019d2DfpnXvjJkYfNv1uF0aOtIiK0DGP3ls47Zsm+CsttsC61
NkTCvFoTo3koaA08YLyTbYRixdwrwn1eZT84yQbe2HqrQme4QUBFUKhRNc+JvYbwnZJqBvZSBGDl
8aqOcnU+BWNi0zFQxrsRW2jjbhfXWbMwWqqZNfjWHyi1B7eaTuj3O7NRBYCEMpTxLYnASNpJer03
nKXGA6re+DcJBehMfAFfNhBi7uf3c5gjC3WlyK7DRlrfiKnA/EHKnnmHBGl4yaxxbA+pVdoOlhDh
3ziEWwV7Qurq8LpKA8DvM+kpm5E+/DYI18rf4IcLx01lx1DXDXQINwSp+Fxrz5x6dduGIw0oMSsx
XRH+VH3C92p89uswk5E3q7Qh/UmqxzzJ8NvQil7SmyormmxrqNpFqRnHREH6Y9etj0uAlSs96KWH
uQ1b6D4NhCnZTElxXVArUGUkfFYukVsN8Uii05B3kT2I5Hny12aJGrP0tCsxFttJsES86SkQ9F/A
3q2BYh5RsifjdGMmNXKnI3A5/9olb7vOn1d7ia1xs8wtropri8nOvAocOhWH9hTARkKPOzyFRlLk
KIOSkqw2ZZCrVESGE85PmY2aZ2OlTvm5wTmyHiaP3W5k+q1F/FuYz3VkKfoLd37JdApav1238Ouz
61wnyMEyLK57Y5nJlSsvMXPjOXWO+tEphG45RdL1vZMHAJ283CstCv9dw/MA5a6NBrFYwAoE8RW3
RUooLgENlJ+jtccxhWl8oSHlDzD768xxm10yudNdkVG+3eZkChy1iyTYgsRNfUp1uRJXRaLw9MrB
9ZcN7Ljl2eut/t5ww5ncpBxL0MZ3CltFC7XEL1ij1PsYsjSxQcNbh+YUxpeMqUUyH0s4ndOHZgCJ
HCi71HtcDAeoT9QOwZKVETNpzw80OEzm7AeTUBt4u1SWcuMmrZhDgr19ATtLWqCp3DtxSgqkyVzF
x7wlQDAZx2/rijMpSeW3JJSEmrBNqJ4mNCc7CJfqYPLyMJkkPEVbzl9vSsDM98omhxA7UhhJ/GRy
4yMflZuqcqsnVZfeVilvwUeaOcyvIxGGvQ4z9BsoEK0OOKTzSdYh8AsyZjD2zM5DqOMQfYRNapud
UhKJ9DNQtenwRKGNbfKUqNj5fnLb6ZjFoe36ZDfMyRhfUc1O/I2hQxnhSbRbSwc1FkDT2B2bYhf2
aXNT6EBHqyDa0ZI0U5uEuMfilPxoWfH4Vg/+cFhnCxMwCVpltTXDse12ktyQe3SNU38ldaQkvlyT
dEkdNOl4HZmToahiXA0INQeiTTi53aJzKtdYZe944cuWyF1yLBUPJWavpVD3vOV5+WdegYdep1+y
M4sfeetk+8EPvWioZfolzxLxjYrgvEdMFB4anabpS5J1jBw4GIbU9KtJ6GaZo1BL2LjtfbBir82k
wzldu2lebZ3YiZeS8M5YkVobEbPlXMeSdM8iMam8Z/MYsQm3P+VsS3R4SvajSG3/W6EzQgtBWuhI
R3nr6gRRME3LF5oCxIoyp2FIt3XaqEccH+tWHUHKIHR+OIXepC+nkFJ3Jq+0AWyT7Uovo0FLkZtI
09qtsybqlM47pd1D9ml7ykG1T5moBCXk7l0piUpNT6mpVsln0LZK0lQLfm9EWY4xkS6kreLjtfwt
W3idwmroRNZKks0q2bWlUSFtIlt58WINDo1gGo8GQcDbXubGMWtd60XrGfZixaK3yRZDfnJ1Juww
BpLXAzvPfTPEqLSa2LVvaSmqG7kgdsE/y5LmdtZ5s4XVz2DdTzG0mU6k7U/htDyU7NMGSXX1fTwF
2NIpHHd1TqotxfMEKdcp8FbLWX86pxjcyicR1zmF4xqnoFwAn4a7M9oKLbK5ju4XIFLlqy/HOSo6
u9uWp/TdYfLFE12/IEStdMrnPWX1Tiyqrpn96mk3t2kKjvKU7Iu6hJRfO50EYU6Q+NvNUpkkAatT
KjBKGQYRMC9Sz8FY7JPRo8VTFVF+Dh7W29gRPm+bEUnsnvKJ61NWMTnS5Bazq4gLprTQa4g0VueA
Y+Mcd+wNdhxsCtFm9luJnNWoo9EA2RfvaeSRG3FXpI3XhMST8mQSrrGm1QlgMJku3En6agHAGFTm
zrKtxyWuiJoJYko6EfiIUMiHcqRqRa4o8vNw2KtBttnXJCmcJtEuZkV7B5eQXavNOLeN1+8T1mr1
1ZAORvVXh3F5dHcpuixAQC7xncUTKc30hA4SAVdfb9XiGGZOXKgsuA+OgYxrwB4/0JsYkd9z+j8r
I/TB/sour5dtKNPZ/eoqUp2fzkVkQ+pGSF+GumRrYZeVN2GIhYhgN+Zx6hc8h6v/njixOXsH9N4r
z1srujB7HeSUGummDijAGexs43zyeEUwHfdfIAbZbXDbs6Cc7+EpmIsTQW4bWoLq6bpxt3jl5U3+
3Q6Geqy2btljb76xB05v3UCSsSzMfW5nV/GT3bsy83aAQ9LMvibQCood+qisZ43D3iFp91LCPbWQ
DzbbAnXUnYXIjKW7DJkxlxC+QB84h6z3q2WRVIfxbbY62VUNJWyDpJ4B/0BqQAkUUjuoGygJLP2C
XWyUcKo3PbRuOWyE04bOzgc64hzoR1ZfZDCULwaqn35jkWSNc33g2dmhgqnezbpglYUqP1XFrvG6
MN0CTar9ebNaLU3R1RuWk/r/OsyS8cFFtXukPp3dNmZsR4XlDXcweJdqJ+0KEdkY0qCWRvlEDOPk
X7Us4fyNXcsFuARI0/qgehN15RzIqcY0NBbvJNjHBVOrg3XU4z06bHt7XR4JI55mFghGuWMFyg4x
zqULaNVz+orQ4GD+TujxvMiNANApHgOym8gCy+r6hwLHrHBljmwN6tUY2Y2oXKQ7lhOqOw6pW4zv
iTHrigsragtjapEmpHTHY2zsq0EEiIasFl99bDpNs3MWszuKrvFf4cU5FCx9+MlNREExc9mh+kt3
XwWeOWwt0x36r0gyVMLNkaj/IrQm7cgCSVjonShu3SfsvKuN07IOv5tpBM4wOQp/B26ivDaSjmAt
BOGYPtD8yQpJiYWLdBvUbkioqtGnB/wU3BiikCDwoPk7trIkXHKgYPadVATF2IjDz4MBQ3FIV7n3
iB56WLjZW5JegxDoQDP9NBBVUTzMZXJrMA1339hcTulnP6+UXnXZVnZkBeNdE6rpZt+ZIu3lYI9O
/kj8d3yHfDN5T5TgygfTOiOji0k1KlYCVYnvNKeXAJbLw6TKlFPAXkfX2q+aw8SYxkRRuOGjoHzo
408GbiIoWmTbCc3Of02289/kndeS3Ma6pZ8ICphMmNsqlK9qyzbkDaJpGt4nEubpz1dNaUbkOSPF
jrmYi7nRjpA2WQ5I/Gatb+FvlHkv9pXIMmSTnXxso7jeKrsyX92utzDloo8EurPgHOiXeYUva77B
62mnoT30GrNZUSHcD1Id6EPsdqjm+mpBphpHJJj5Y1BcJRt0w+um8mYiwYD8eVBJMDyGsYYPx4wG
H0a6Uo2H7NGJ+5aioJr7izM0wzm2Le2Hpowbb4tAo/k0Tp5CDa0qPiUqBe+L6BLimwnnJp3euFa8
vS/8akVNPeNXzqMAmUzeQtTggZ6hCGNccgcp14Zc5jaNSxo3wr/QMct0s7QTfyaWyPyQs5RNqJ3m
fewT8h2jfoLmKOfPHqeFJrek6kiNarX/0EtAobycJMjKQGt0dEq7vjhFZIMlKnLva2BEM3BAKwpO
hpEQpF6k+XEymv4ODSFxSKlvv+HWGaC59R5IbyA4WbeGTZvO4XDN1AI24KtoMySpX3D+dk5xyix7
lltFrMuzESXNdMPkKicGVdRkchVNaX1OA5QYqxKByE2N8sXceKOcaQoCG7dFG5mSuAOSQT/lkFPG
Nc9Nqjrq8zDB2O9fvzf3dnRGxtCOXUc3PijH1xb1R7wiJu+z05f1a6fqegUHhNkjSk8EXIAdRFB0
n2NgNjG11WSsDSqPSzdgOwI7MH6p4sE4dBk3ddiluXerBlUflWzxoHRefmYu4O2NyPSfmRinHpdB
7H5t7MXZwH3pH3Q3E+fd12R+ZZqEOao1s0TSQyzIyut7f987YAHCJTAonMo0mHaVJHzmARdvGnYM
t8KOS12sW0cOG8oX61TNdYJmcbReE/j9r0GkLPiTg4mlU+ab0i+id+TOZiikUE+E+rY7S0TW1xpl
/KvJH5ErgjEYpDnGK14g/zIhPtg1GrLN5A9vCKfVXTOYM+wDBdWE+2C5C2JCXbkaRLnjedBBO/V7
J4RTdmKKZpzH1u5eMoYdoT/RqACSrBaoulb9bPiFeITRKUqANHyNTVNZrOhQgOaO820emP53m7xh
HtR95QGVlzpkN4+76pWOti6bh070tZC3KktaTvkeuh6aqe4nNZZTPStbdg0sQutbMSPxmXejjYfE
Dp3anFRyMAdinhbyZ7ElPZFWO8pvshJ1vs9qv1RiHYnOhIfkaynGjsMrR2XDrg3dRhZYqWuGCAKt
hbLRN2ewNLnbmdNhmCemmCvXnuRWiGr0v7gk0nCotMS8TwXnmExMGVLnoZ8IjdmNY4Q2Au0XMmnK
eNReMx5tbhrk9UIiUU2a+ofZGrPXhyxaERBu+mac4c2vQIHmqJiaOLqCNP8EkcZEw5ntvXZ8RQuT
OpPbdc+1P0Y6C1kQ+/R9WJnSKbvJsrof6rAHdONaG7Nxhp7cBEgi1rzib2nSeQ0Bi5IMzk7CybAn
AFdmwZqJ9fWTCDc2g2KXxJP22pfBiBeb7LOI9LFihUbfc6eToXoa5lNG5krhrkkl8z29/ef13K/b
V7aG8NZdvLMQ8VjSsZP5dWuYyhlrUpx63/O6uXqbyp/CjzIPrvxpo2Yt9S9L+V/VJ9dXxMbNsvLq
HWbl+zvFkuGcr0z8Ej/Kn6+of6pqHFl1rOZ7eDEDIjhNoDWWjzRjKfjzI/9HoIb/HwmKKH3+dm38
N5rD5QcDlfrvGIePP/AXP9H9wwPrg1iIDbONGwipzZ/8REQJfwDdZLLP1vmqLOIX/5Pj4Nh/eBZ3
FT+6xC4dXOEPf6EcxB8ADzHe4Xq62ou8/wjlcL1M/7ZiNpHT0Bix3sMcBrHQ/11T5GiLqjNpL8kY
pB5WB3u2bnPR5vY3Br843+HfeOKkPKKztlFBrMvz376r/0HF8Nv6XTJEwcmHquBKZw3o0fikf5ca
pWNaJLlq9JlMmNYObQS1weNVqzgcZhmAE5uQisi7qOvg+K2ybHLFkWeowjX8p/aYDfV1Ufgv7+tX
Jw3v68oFQPkiyTb6H94XO3kJUqywzvaokFL6gIcR3aUMEdZ5lhPGSO5A5970kyP6bc7IKQnRglL1
FOBssrt2znOqAZEYjEc576zNv7w/af/2DtEs+ghbYOnh4Uea8SHi+ZtIq0+bKaqNRu/62pgZRxr9
/H7tPmhxYsgDG9VE6FCzoFxIW4cSRrUgTmUBZZ4szHa+dTxFP5yL4DA3cxF6LUGTZVr7J2ZW9oY9
JlQwNbmrplP6WIjSeUHvOe5ZYboPY+CmwCOxWOLTuyGVPXkk0nFsBGP2qA2MbcsYMhdH01gmZfzQ
RdEz72mH90BF3deGehcTjVUcEmeRN11Vfi2HxthJM1cX9K7+GiAhCch2ZO0L0JWS1YXtn7rcUjt/
CfxPZBD7t2lNm1PGNc1ZU3tbM2nKMwtN0qqNKzCBCPecL4UWiWv8yXGt7iHxyLOcdZkz2JHZ0a3q
eFdF5dPY5Mu95imNwLjuQm0NEZ4IsIY0NclbM6h3TyFeXo0QqsBp5VeInrGEpavyXRBMFEIQfIId
XwMYx0Q0N8rnm0CHyKqwaay9cjI6CWk2z5E1IvGFB+fTZFXdG2pV+5pZ4m0rGbHxYJCzoaWsKJR8
66s/sptlDotra67jGfplftc7rncv/Wul7Crr3q+S/EHXpn7XmZzWPjiD6ghYhmHLzALqnrQwBMC8
E4JAATox9YdwnlAr+c4XGVn0gthh2rNdz/I4NWohhThSO4lkdTe4zWNWVs6xTtxpU4uWuXPdRmtm
cgt7rF61G9dAan6y4345Z1k5fOIpnHzOdFVEIZ1odpur2X20/Mi5NdCHYNSlDK4RimzaITdOrQuL
dUr9mcVNICzwfaVv7XTbJqhJS0aYXW5iOQs0BEx4MFBLe2gdlHiw3IKtB8eEMXMbG1xcN5OgczvW
0fxNWo1cTy4dF5yJ/gDNbDppaCCvemQ2Dm+4zPbAtYYYdbin9rXZPduxWXxHbGcdGmrTXea0pJMQ
+3jTetCSmjHbshGGSse0kzpLxfyosnqaWTlRI/MLaeYE28JO7XUpGzaUA/ogJit63TGzYTdYl6Et
LL2xGDGXq0Ymj15nnbMrBXb26u/uVSpLJPMB7Gn5aMnkhRFUz8I+Iy65c/ALWZP5mfZmp1HUrVU8
NGd2pSao6OE2IlR0Z9cLO7Iiz/YTZdGG+Vy+tuiWuOqEP27xoPfrUWfLDZ1ssCNTpNnbzEnvKoAv
j+4SlTeYluK7FJLlOYuddtOx+j0xtDKI9fa0dNYMBoZ2hZ+M+7Jh+xXjA4EZvvLmomEmmCTTD6ch
YHFdDzn2HWsqLlaiMnJdk7EoXpM8KozP6TULgL/EH2WBzMDLkksTNFX2nZBz673ll7Ofl8rpHioY
3UQ6V61SN36GI/qFqUgaPTNbYGe9Shcm5kftMuF692utB+TegCnYzkjzO/HSBFQl2UCPoIUfTzsY
o70Z0hBbxRZFE1gC5OkQbFculFWYWsl1eoN9iu5oNHOM3wZxaunaZ4OWbmdDD0yScS8MYT8MU7Gl
+beTw9hjG1/Xc8nfoB2DHDJjTgkjsmLhrTXjEf8cVyb0kH6qaFPlzFdQoceaakbHRAgTz8JJLMTm
Ty+E1XGuMNBjZY8eAa4FLMkhWNYOSQlQuThH0Xp59SjOsgGFe2kDrMN3wgQREwI9XaIfy8z9cSmb
XLzZZETJI7jw5alCrgWQO7NYxdy4bgyVyWvTSL5OrcV30/ucHcTKF+q42NAJ4tCJkO/gBV0c3dfl
appxLJPNaSlPP5RIxPIjXKNmuVPV5LufSteviw3mtjGAr0lMgVy1o4+/lB+W1Sy3tFgq+LRFUoat
zdrsZPdpRxMEnpTlSWng8HK3i8kvlGy8Kg26bpt6bnVx1Wg7W4SMzgPWG37vc2tWs3DXCM3bDNNd
0Rd5fJJDCQeUgQvzU2bSlNAAVp0RURO/cFthLTCDapeate659zWF9abyzWwKdZvnjbtaEvKtsJLk
pvcdP4CPRqfGq0ZwyaTVbGy8rNfejh1asa3TJPayUGiRDzsMkKOPKAbrylmiVgDqjqBEPAd0592P
Et77EBq+2WgG9czfeVqO/GPaUQ1mfruJCVHOznZV5cMXfJ0QoFfYTEmb4vEU1eKHKE2Fm9hZIqmc
kABsM34nEq5r7gkPNpcDh6ToH8BN+BYT1nbiHEP+kz41ysaZDG0T3/U6sVon+lx1SKhYsA8lqMgW
ATLTTDZUhfAY30kFsJL0xDZ7T1vu7WqFaUdju4Ce19bE2qBCuG4JqmnIPhltkLx4MeIbI2WhVND3
6t3U5+0h7oqoXw9tJG6UI6cvEunBkzXr4NhUibtGSdCEGDncZ2BZL20fpwc+XrUdK+FVSIlGd0Us
1ckVEUvw9qPPb64tfzBMb+11CFAQC7+LfEDSkL3xjIqZ68xu+oOLLebRJG12t9jIT+qJlC5XeDUv
OZn30E+AEfeBd5t62kEzErihxQwVgUOLYgz5pFxFgTds2kXX25zF7HG2jWGDKG2BOThxsEADyUPw
eap4kH6MpMFYBptFE3iBsA2y4pigSHQYQbf1hYawyA/BIsyDTcI1sNDc2juWZnqL6G6bJuOz9TGO
IWitXwfAN1doSuVJT918RD/fwiMbxxW/SXHSFVe1VHzX9OHkt0D+lV/tuCl2TkafX0zDsuoRgh9U
5bf39WIxInTq+dAtac/4K/shkNg9tDFcx97yhrBeooFFa5081Nc4mB4R/RMQAMtfV8JvIFdXKDXm
pPFus5FtrqwcMtEHExxz0CkLnK0x6KdlbLpyk6p64pkHtX9eO16qWXuo0Xon1MA/Z7Nwnu2oEDbT
zLpY943B0jhA5bId0p408oXVbrshtE4+5x+jNy+IS/+z6II4uyEkhCGd/zGwyz6Gd6yDk7CSfmWv
mgoj2mq2hy6Fllmqlo3g0KAaaPNjHKf2V4cF6il3RvtgTwWSRc0cjXE+mbkrX9rzPlfxbIRdHSAC
Zdw8HCd8zi81IsE79TF65NP7DwpLL89818s/VWDiAV/G2n5JGQE8pV42HZOurx8UgXyH5GOyCaqx
P5gf884OlfdmYQCYr9NUiq35MRadNcu4NXOk6DvLl+BZYhD21y7yNdwTH7NV+q2gQgpxnbm26NPI
k4Fhyl/MOLbVaM/CXiGUmj4GtkM3sOMkjHXFcpPnls5m0knstEuHNQzS4TynXfeFtPf8EX9udOVX
DsuL48SIEcGcZWzfJ3SqvjLMfmWZZYuupYMvy2KhNY6+P/dPamz7ew50Bs6WWWS33RQVezWMTcgY
q5i3/ajHdBNnrZOtDMY/a7YM7rAFtz9dYseN+z1k7xEtHd93uQqYmxvAibLiZM8xer9kmd6QrnmE
RafWox76YE2IaLVOchlv+25iT3KdnJOXm37Kq+LNqnOx5wNKtvV957zw1bYynJemD+2PaTwWJncL
SW7eEeldnVr6pp2D1i5sP0b408c4P7hO9tvrjN9NsXpxHEfjE/mC6uhnbU7ORl4CTy4vRjurbyOk
k4tbtP4tCUhqazIb25Np7ZYrZ/S6HQKyI8loGS1fLux1gAnlvEBSwytq9/RUjO/2jVt2t7JejDef
RmVaF8ayfONmtZEUOG71uUjn5k0yqduJwf/OzipnD4AEa9gYrL4GypWR5ioNsj1YVJtEXd9oQyuN
fxA+6B6Nkfuiq1Kkbn2x7GZtkTrfVf3FVkW3sWTzdcD67W8nX+YhyArr0cW4FOqyTPbGPDSbapY/
5GQkIfLLU+wN8ba9bl/MyDY/KXqAIzFN3trugvFGjbFYLz7ixshd1CbVmfcq+6i/MTLNqXPd7NQC
0a0nQAlIUze7UuDVBIBohhD1r8P89oyZgbikHJUNgUPo5lG/rfzr4ogMPnczt5X1WbCp3TYiNg8F
GjYY9gVxQn6/jyLmhmtfN4GzdSQV1cIb2vppGYWLmX/DBZess8IAEQfPi0JHzfvKjQoUPgPtKEPi
Dbwu1e4wC47f5lE8NaJDCtUTxMJuNF5RZT2AAvHe6bHqR00feZPRefSbGVV6tRl9Y3yIBAVy6LPy
v7V7s/IuDJaLaWUQhX4iQtNM05XX+XJYGVJJZ2XUs3uXVtL4JGmv/N0Vap3t0d5miB5ZQXyh9mEw
rYIFya5bPuBjsV/nru13ddq4auXHOU2ZZeXP/lQ4ocKBGoLpkw8moYfA3oPikNb252HUzcOYTNRR
baTvKgSpRxy8MWe2Z50itOigXUTPNtvX66wuiWKfLEo6ZpovrYsqs3cK4zbN7Gfyj+y9m2DxwPrN
8qIKisuAB4SAT+WdSDfmTeim/MZRxkIqMaaXemhAuAhytA5LxYIFEryVfygzNoWvpxuEhfOZexv3
vhbBGRWCe8yi/CutcXaf04asJ6O17yuhuNZ5Qu0nYMjs5WOKMq6ThAFEmyPjmbINQqOUlWyDeJHy
v9lrc7bXpu+VXwjvaV6btm1vBCartdWU7b5IW+MNYwyH+FJc4zNtL9/77Lu3TJCWeR3jP3rvRqHI
SfVYSAsRbwqmVJs+6AgXsPIOnWudez1dHifjRsCA52KErk1sw0uiuvwOQHT34ILAWJP0RatozEjA
CZy6BCm1GaKLfo/89XsqGJNjhQKZt+ur1AE0kDdfFi8TQClSGlTijtkDDdNAfGcDUpy/Fob3TMBG
Zlp3rG3rY3R91pqQ906OaNmLaFvcEEXv3PdIqAGVlx7+lCQ6lVUs2nW9FN6ariZBCpFZzk597KEl
BeBjgtjrdmBb+BYUihuQDNn3hIEGlX1EuzpOTRwSuRxh+VPmTe1qGxU8NeG5EraC49BohFpW5R6b
yPQ2PZz6XSwMyP0NAtnCMLcx1qoSDYC1iBUtuvoxkNh97SZ1WBE8siN5ZVktInO/9Llpvy3MYhCL
DJxj1Pt8YX7vbTtK1g1fwI9CBC9NnBvrvBTBg1jwx1qjl66QfhR7i5352gL2tBvbLjvEogMPHk9E
TXS9NZ8NwtCIKNFSvphXFQB7AmIvPfbvRe2daGnlk9HN05vb99WWrNESY5vTLXRRXvO5jMf5zocg
pleGUcoJpdeyyFBiTIDWlBdfChAz/ed55i6nOgr0Fvk0H6zqCO0IQDL/4GGp1yk/7LnX5OU5H5oF
VNzicRBYqVckINfnwvBGTkx70M3a8eMxTMntSE+MjKL4HLl+FPY5k6Ov5si+du9w2A0hbZd8sXHy
P7Go6oDf0LxAzgU4YLmqPQ9c2IN6mVyLEC0XgsZP/YWyfNWUTjilfTJNlIbTeJmtxHpBWYxPpxEv
HU/ai9nl5Q9mJZQcTWxocZcrq50QgNh+zYpj7Tq8t6P+6GG6hMnADbtgeslEq0LsmMAoIquWKeDR
4FEmnQjK5r/aDcu1S5v7XYvoLeLfzH0SQfdjLr5gKmhMr9MIqhC23SyDly4hnEOhP8WBEhdg9ZV7
aUb8HV+GyrHzyzKOeNwjl1i30EtNVe2qwr+is7Ds8KfmtmCImKQtEPyg5Qd/mG1nYlDMdjPjN+GN
0SOkjZOIXfPRPnNwR9M3IwlQvkNTlG30xD6td7Y/o+L8MfbLHylul+XBWxDoC84U7Krr3G3mbrcM
ZZec/CVeslMsFu3dOYay2QU5SZojpJ3thP8R5MHQQpmgXDgMp9L04gOSzSHbEx3m3RTSoY/HZR6l
X5YaQiat10LzOMwOO51Vbfeef1SZYU+3P/EYOXxZ+9Q21pRzthaJgVB/7mvGE00bo+vzg8gp78bF
aMxt7ZGNfqdzaulDO4CYP/lGTFSCGYww0gZOGnNNwxlPLzLOKl+sLdAp9aaFAit2voVadUdpyrAg
RqNlXZH/NAw5p1oQr4Scy6PJeGEIhReI/DJWUw1MOUXzegg0FfqhsarW2hLS5BrZihmzmt8XMi2W
euXFi+++e9JBnLSehp7ryfoJjKxrrhLngx4dBRpgmjQLm75UuQuDdhfRbHouEhaWp9JyeO3Ko7R9
5TDO7DtqoazbDp3V3tt1Yb2hZHQl6ga6tY4e3ummTRrTGnPnNAHf07WWMV2QWCk5ewx2OznAnAsM
970l9kF/GjGr8tMV2r+iwTzpXi8WOQt59dnhPQit0ovoRpooRqceUWJ+6q0IAQ1bYB8x7DJmRwwS
nth2UcYhZRHn4dwPxKIQlIEIs9pSJs/ZRkyYhvBOuAvghyzjc0KfxUGFionI0mOBCvQ1yhAHTKse
1TEiJ/rEZe1yaex5BI7BeaHUNTasKh1xqZZewAZtxWLfJwIME2JDzBZJVLo0gzNKwRwHmtq2qAp5
T7MXEEczEMUmCn2dnBHWm19c37aqzZV+M7HMdcfSRLFcReHYw55Zjy3yH9QgYiKqXYN/XAlP47fn
+zDlsSdWFdcZOY/JgYpHa0JG3JQLVHz8rJ0zddajXQxBSTSH57aHCH8h9g9MW8vZ6AtXr1izK72d
h9K3N8FCHPjNiEyvQGg9GCcuLiO4GdBoHIBeet0DfqC8eQt6i8yE2XPzHYPsrDnSaoJHJJBsQPLS
+W61L+yhNB8S2IZVyEFIPFNgmDq7wb0gA8YKVl9dJlEFoezLJtouFPvUsFXgBmcao5Z4ApzwqMWY
H2dHqeyU4S4wgxcdlFWEYBgp3ZYxjQogi6JY+yayXBShJXT7dR6kvotLfqI9OSBd/x3jp8gpSmt+
7iHuSqQzjrRfvII9/mvdEJ10sZe4+e7wU78xI8qdvQqAn2/dKfDr0E7ryAlnDoZoc73DOKJ9mvp9
UV0vDZUV89efN6dCMHN9413Q7k21eEm+6ux+XPaVtq6h3q7NYBCQ0NIfbWI1x21BoehuVcckkaUQ
mUGbPOuzkwXBDJmsQ4hRmJgxPBp3RgJzi8S4bk8ZkX7wZ6bsim3sE9TXIzWG5WsLgsPC/NHFygpa
DNfn1lNBPqzjGk6DnoM2xmRpNe9eb47JO4Zxa2HybEduxhcnmOy0hu14R5YiZfkq4GIMYUp4ORKN
riR5aBXXhWDYtTh8uDvb1vwEjSfgq9lLGSO96Ow47Aut/AUEYt4WO6m8ej7SsYMOXtkfBPiM2U5+
5DHg5heJuglWmTS5TLe1XTJZN2TjEtueBfNzO1czgTo5aYUsIjrOTwipnF4TMBk+JWTbGDm555ZH
uWRmu1UivcK6VFPb0XPqJbLdBYb0DYtBOZU253QZjbeFYCZ2G+ChrLd+FnBF2Eqlzm4qNPusRE7D
0MNZyxFtlg2wt3KVp4joj33pG144mn62X+wglXsrKVR2oN0InoSogcRwBzdzGPum4n7N6i4JS6wO
X02d0nYDRrTk1mIk9opWKRpDstoKG6HF9RkB1pgveSqTIgNfllmPMnXr+MKXJOt7EioiRhb8P9Rz
MyfKvfl5YnqtnVtPujNrBCWWmUqyVizbwRgmHOKSjH7g77xGBsJiTAT4PsZHxGPCv1qyA8rE4tDo
RGTreXBU/93t7Ai4F088Th+36NzdTB32lIvOF6FZFf3nxvJMvdFkCFXkndXNiGk5mQaXSpkf2aRm
gxhj7CtPcVlYc0RNbFhAs+5GwfqCyaeajJ1ZpVNwazD5jNDExoP/pZC+LC7Aqd1vjBna+Qw1BapJ
xmNRf6IikvohpvJd7iIb5d0nL0YsG1Jq6IPIDFefgfeYy0OHdV9/ctn0ExoUcCWlBwxTifiWVUTl
WQTb8pA8OcsC3o/nSZHzQDHTMkWtYxaLcdObbER25A6Z5l6K/joQNuDZyCCkhY6mcZ3ouHW/RWUX
5wSnxEl99jtZ1sn1mLKW0DCvqadYkWykYKEVsFAYT0Tqzo1eSZBLM9N5p9QbV/Ok/9KVWo4gX92Y
m4rlQMCKIA0kKDGEgySuMy8F0fjYd4Vu7mkm5nTHPlb6ZyCno1hnmV2We4Sj2ee8m8m7XeWI4K8z
7Iktxx7Zvm/dMH/CrEenp5xjzNKUYfsHy/nPGkmaA2xmHzeM2PdpDj9slZump7iLy3K5iU3Er1Y6
cwIYroUOeY3BLGq+oLNWglnAqItLnBnN9OgTQR6HaTxwnQFi5kdDHC3rA6OLptkbhhEDAIN2ODwu
JjXN3izoevYosI1nFk39fhzNmbgyCHXZOdJSz/U6djWpb9jQ4x+ex+7zjZ7VqF5jki6/eoadtd/M
GQQqsVdT4npqBeIanfCKnSUZ8CtV2vHXQJPm9joGUxu9yTni2ogYbwbvLFimdk/8TqQP3ZylobMQ
XswMO2EVcXLI2c6JdqOQ30Ta7c3HGXlqs4qvX+zeQWqszlCc2uoG7mnQQF1Sdv4i2fNz0OcEftcr
K0ncvtg6vkDer2KKru9JkrqaCMGohiFQEYnRnIusp6PqAYLxvZZ3TguHhv3kEujdzFse09Xg5Nly
30SspU91qtz+a1kN3YzOIR5T5FpsoYZT14Ct3HdIXqzrkiVdzkunbBt/qo+aFOSQnsn3GGnPIihU
tZpf4ee0KdORSo6XslWVeNAA3sUeeDycW3yb1CMZuWjLUeuC8J5NYyrfI08kn/v0kPZRHYBw9IR3
4y8qslm1ULG4DEUa63rXK8eYT/QM2D1Ni5nIiwcRMtgwBi4JJC+y2kTFNoyyQwhbxGXUhgOkqBzL
CFaBuNiUaCrwhjiIsa3ggrQrxU9Bhm3aDZuFl02rf9Ge/CbKubbvEpCBhxjSBk3xu9JLUlN3ru6m
na5L13lUYg76lyoT4PWnRLK0Cyw27ndLwS/0it6Mx8+/iUt+kwUF/LTAg9CZAU+xUSL9KsohBUzY
jSOb88+67efSFGW8f2dch97vUJAWhVnW4fvVdpdyYLDJIVo5T4YujAPZPQS57etTbKuSoHZOkfQO
O2wq7/7lnf7GzrFMAjxMH0VUQDoB//xNPgS7yxLGZFunxZyK6aArVC+HtvAZZMWsxexN4pbVj7pO
hnv6lnwOeXD3ct+KSaWnf34v15f6m5bKMh0wReCsfbbMNJe/SwIr0t2nwrXGkx155D618NiLC8WY
w52RD1nzOQVfydX7z6/6K6pJXl/V42O7AJsYQjD/+vWnIpfRcCuUpCd0sVKHw9KR4Cldzs11qRbZ
fmLjkpkro8LqtaOc4d/PiOj1wz+/jV/1kNe3EXDdQgNy0HDRAP12xZSVqHQPnPxkTpltHFtHu8NB
lNm0oECt0/pfYDu/sWiuL4c0y+LqDFBO0Kv9+qmduWGrSpt6sjvYefN6wEpOi0azmky7f/5kv+ou
eQ3EdtwDwKD4Ya+6u19fChW/68fCno45aD2a7J9foZW4zqn0eqN8Qr4klsOsao7j//CluffJsEBv
C4fqKrv99aUNVxROQN9xdA3IeDvfLcfQZo7v3tbpwgf9WaK1aMG7f7mqfv85eSRTl/DJbdDKrv07
zMgAHsqqpWqOfcxaeN2qkjv9p9YtAWfx53f8H0lL/4+h2r9kdf9fCFCv7+bvCWR/vruroPP/VTh3
wHX7v5hP/01ZuhsICCvfCsBQ/zub+/pH/tKW+uRsc9MxTSVcnkUCd8mf2tLA/oM8H9dEdSpdTvHr
f/orndv7wwdn+5HXgfj0I73rL22p8wfKMPSmnF7CAhsj/5OYMOldb42/n4iEUBEr5OL4M4Xgifbb
9ZuP2K7Z7OU70U7ppmqsdlVLlYfEk95Rd5UbZckSbU387mdW9YlhoLFV2rifIm+fZXMX2knTb2EX
xdiQ7PkQyTw+2Lk3eiumxZsoT3ZohBx2KPFYrmvL+UojUYWzaLAQzuOXOsNyGqMfINxoOONCBiBo
eHItHPM+9/UrHWUGsWN8I57bhNmuEVlMvt6088xKdWzf6UULFp3Y3ZVDi+k14LWb4rHyjKvK/kr6
6xGEbTof8xNmQryiPUDHZWUVSbPHGxlv1Wh+iq3MWjmp5yAF8f0XFbSmCotYVMCDuoyEUM/Kv82q
UefZmp0t/9m92Hqa7zERMExy+qzYRymWT59pOGqKqMbzlqY3XmPdTHyXF39kki3S5qhbL905QHzC
LEIIYbRJzMay6U8DJY+HNrEFtOx08ksbDU6IzcDE/4YVObOezMjK8AHl7m7B2P8eSIOZEQTlmxrQ
w3qYWcxhe7KJGUQNa9V9BsGJULWUrJb9mLfNCkLra1wyEem7ZSvQNTzN5fxEnpG9b0czvlTJUB56
FqBvWD4LlrMzRXuKpeRLAYsat9mCDXLMdX+UU/HZHN35u/Ta/pyKwj30FG6vdWv0X+26fTPhSohV
DoVarTBpgZizO6IQiPAZJr7NYFxWI4MGAPNdehilEdyyy3ZWQK/ao0ea6IqaoP2kbCNdNy6qYiw+
KBXs4nURUXnwc+Cgml75hBjQxS7mD4z33fw7BR/hv6rVA4M1t3KMC5tyNvVqsqn3FZMh8kCVkW0k
qPDjoiUUIz1FukMpWxRhIE10AFPcVkB8jKh5ifyrYm+Y7eohiQsCl+1JgV4Gw7CupafOS4zveKiG
ByTA00ZqjSevwsraLRihzc5/ccfiJvCn1Ww4M9Vu8WKT/hSWc/Pc41TCJDo/EjMrHontzk9enVQY
Dv+LvTNZjtzKsu2vPKs5ZLjoYfaqBg5vSXf2XXACIxkkcC/6vvn6WqCkehFMpcLy1aQGlYNMyVIh
d8LpwD377L12lWT6umsg4weACqbpsdTZLD1BJC9OdmV6+7bu4Q3h73wctYEkh5DumzcqVYLu0+Zb
yCDhGTNqtI4iZ3rUQ3IG45C1t2po8yPJ//BOLzKfuLubNwHbfI9nNDNIx5lj69qVcZMUdXo5NjJ7
An5tvlKRoR9dncK6jewmVVwa0wDJIM9MQMwsXx85BI9XXW5otKCyz+G7r/oh5jPU1I7+8mJf2s01
9vAPPWRHReGHCFCYXNx9XbqesVCvZ2l2ZxKKD31u2WUahk+JDum1d/W9NlxWBf4YZqnk4NSO3Fd1
9t6NwxhgC8+3+C/INVnw1fKURSVLvlVuCj+wcmu8Qz9bUSgbNG4NNiuLtp2KtBvYYBeGar6Hutm+
t3FdYn3xEWZWzDGhRucV45h2z/7Zi+Wx/t2+WlpgAicSow0ZOsIcFuj5rWOHhr8EZcrugfXm+cwi
/M2sk+Q7TffOkw2x+4oJ0jpb3Exwha/mWaM+PGppd6D7kxbzOd1jFGMsn2uABhzd3Gsl7TdC6s1K
jVAGjLDc5Yshl3AosvVi0mVBY15QX+BUzeQEoeOWa4v746ljHYSpR6mj/+nyxcl9yeqiP4Uyi06E
odNqYxAKB0GmLYLi4g9uNHOLB+I4DvLYhu6519XFahzzV2MyD8SfsRE18JewreBgGZFHwvp2jFKx
bnz9mvadcwBi6FslhmPTrpKgUeO41RIcP0X1rRrjQC7CBK6olgRa5V1hQ5PE+8r+0lfwcLTMVA9I
0h09vnoOuiskElkKpUPcaWt7i0pC0ZM+khcOXTfbwQcu5CbklDXX81tqW9dj2Th0TJlDfygzDBQc
8s2P3iWXn3YOakw/XS/3zIDdwGlGA9/bszjn8zKpqaGAXKIsreyqorx8jIs7h9pyVzri0oOhtc9H
ffxusPTdDg1t8H40iTOmktvGIrvoUsZ+Bycaskc3tEGp2/p6gtWzAT0Q7Wkuo32gd0tCjzj6aH3T
b9NaK276BsO+HKsnnZTbeQvDfwOl9jv3qS3Bdy2oyJS8FmOt2Lz6GQVYcTXfMtY+2NDTtiRBtpwO
FsNb+kgQa1iRc8MR6rQTKaqpvoqghyCcw4pLAYPVoIFsFirP7Zxhjogib2WGYH2cedhlbpqjPLVA
sYd0E2f+cNmKLKiN5J41Q7SrGAZXdVWNW89KvG3Ds/LOhT6F7RAni2q8NSv4236Yn1D/k9seyBE8
OZjvCBrZnhbNOCjGLt52i1meM8gU2FSDmLXaEWgpLqKxu2iQ3DZiCQ74qvRXzD/TgTjudB6z29gj
WgFltniO6aHHDzpMePexJC/r51WzKI68RUDNlXYN1JMYaQs+De/dZQK+FHeAC4GMFENiKUKJbl+f
G2yHKPfmxlQDQmFXHN5144wZ3HqaiW2asteq6gZxEsVm5TTk8q0zNFGrj1dmzDS5InpTxhtayHX3
QUujZKeZXk8iJom9FrpYmV9OfnGZC6K/HDGSNH/g1m2Th0PxaNEmwNBr+aatY7WlyXLfsph5RNiz
0XTi/ej7J8PFKZirgS3fdDJh9gZmFPMEdE5Fwt0GE0deR2uFwTrWJJ5OcAmF9PLAE/lWkXhfgs7Z
8LKYv5UB+cBHL19N/Fp4aJE1MQXOWnh59PaimcOSO2N8Du37kMdyMxbOCjv1W1dG8Snqof3gYLri
KHojexFvYzTSvZYU+tpoEuypJk87Z51iwER1HLhzeWHyVlHJdlu2ydZNl3MaDu+VMYT2vT2UMcw7
FNio6PxbtEKu5eC/Q/nOTx36G9AH6w3vR7YtRre+1uqu5yEStuUl/JkjbYc6aYrOIgASr/1pkmrT
YSGwNni4bbulATWW86mm3IJ0v0dH0oXVsKo5JV2ThWqF31W5B81nRUOIN5y0AxQP1T/SeSL9NwKg
k/FHa9a/NC79dyqTfxyE/uOfTVT/A8cl4TFh/PN56UK+vdQvUffTvPT5Z/4cmIjVwZDGLY0Saxms
7f5rYPLc36AWGVCfdR1x3zcR5f4cmOzfdOydlCcbpqXjK+JP/Tkw6b9Rvmejffx/DUw/j0tIbiCn
dcdEfQP66pDs+ykK59IJQ6dD1WzrfIbYXtn2rWvN7RZmWPIL/eSLqLG8FJWNlrAAijMi6kvh5A/Z
scIxITxhtt8OLpwRKICK0Yb74p1Vh6T9tH9NyODluOSC+COZRh+6+NdBsNS9CYW43sKBubNCb2My
WJESUbTHTOkJDGa0/eGT/4tc4RcB4/dX5BPWKcvzicp9ecW+hibAyrXeQqVOA5bHm7GvNiG73NXf
v9CnwPbDkPv5SkhDJCj5TeC/l5jeD5fSLllh5N5Ub8H6NPvleLaRaM7k+8toOqPvKTm3WRjc2ZMq
ecL2h3gabvk3PfdW+ZRNzi4HXIIXaICKMjn1JRTAcuMYIZSkKrkh31D9Qqf8yhvns6exDI4IHwe5
S+KNP79jZeiGSP0o3dL9doL3cpyy5sqN/OmYcRLqY71fE/mxVhnYpc08NMPm7y/ZJ1L5p0u2vAEK
xviyLfBl/YukBhm7w5/hkZQSrH8CfCPJecEza+sDhJLAgSimiw4+kCJvqQvK3KMR+tiJ7RddH85p
SNGCVp/f4O4Mv/g0lx/9yztz/c/WWAHomrqDny8NBUUqtgnbb0MjgW3AiRuDKNVRzQGshB441O2w
DyhpLRsMe6DnoLTMX0jajvdFSOYuQCzXWCR4Gh/50ny5PGp2Czy/vtxmQxd9IPLZzzOGszig7Eg/
0GyRgouo5+Qql2n2TQvB0y6tZyH2LWyIxsBCtJy5boaHA8omQqvbs74ly25tTbe/68KOObSP8NTy
DQFWVNwVc0HaNkqexnDLRtO7s5ow1jaRgxWfFbBBxAyIswswmPVUuSkYBDsygxUPSTai+qtTtqSD
Ikhbr16eqoscS0C6EpPmf6Nfrn1s+M/jZ/37NFMCwvkAQMU6NwEOEjCqxiuVS2xMpR/iLmfPDsUT
QwSv3yxag56f09yeX7jDtPhTiqZ/l7PZ4WtxurAK3IaaPxa0xMOSfDpwG0rMTTWO8w6o/rRN8ooV
r8T2/ohYIxSwRH1yzmxnSWxi0Di4zpKxc1nxX3jgODZ9opXvGS92Z1Kuhm2ehMcxBsa0KhO9/TCm
kTRnQqrxAtdb8bgopccyMXRrZZVTRTZjqvg+SwihmB67Am527bYfsTFMe0cr/MfcDzFkuKOWPUEr
CC9yvJQnwYaaoGpqHNJWJvCsSwvfZGkiIbQJSIWgphb4jOhlkxE3LLA4pyEnwUZiel5BciT7mfrQ
SFaVgzMz5njW7fDhWMbGiwjoGcJ1jj6VKCmpCZhspYy1y6izy+kQlwCONipy+TBR1XRrU4/OPFNY
Apl6y7VcJAVLV/DEKr0++JEs+SFtL+GExmhSTYeKZV9yKHmcrEPZxmQAY+luY9uGOwm8FZEM0QEr
vZRTtDcmQweaaibMsx2ksABpheinZbb38JWVvg7NZnwxrIrjnYDjWp0ltfCdTU9LSnSaaTtSax2P
FDieRF2HiVX6qFOZdhcVlHMwUrQjJsJcmJsu6TX5as8edMjRSZ15m7mlUWxpabOvR20K44MXdcMF
NK/0A7eyBUI4HGCBViIPktCVe+zluBcJ2564cOqj7vtyY0/eFYVoY2Cm0T2LCchlmft99vPbErPZ
vZvDJtNSv9tLkzRXqAOKDjKvti4pfMlWeZpPxBdJkw3kZ9bw5Zxr2N7xQcyTsbETP1qTGTf3cwle
cEotmkxco18B7bN3mAnqNZQHUCWGYqaa/eKeFrriJVT5ozbSi2OYU7pPS8JmdAG5a465r9gOo60B
nnKdOlMYzKIg/FO32nVEXQ6EYW+g2DyWXOvJuqZt8MwzS/d8APK01+K4W6ekSQ6qcCwkqdpYFaYA
XxqZG83oLifRHQWhQeIo/jZS2XgAtSY2M/ngPT6/W80l5mw0aKMY87dFjtdcL8x2RYNHvBlxCh+G
zs0ObeGVp3SU+dZExyQ563dPBp6EVV4ZV8agPhRbwAPRh5RTvmbfabiFDmr25fmoktcKu8IJQO78
geNZ3kOrkU9UuceHmk4eUCn5dQRWHFUw406e1XjOCNIi93FN1qXb1lCGlIPJoqt3TdRrfHEtvmJ5
383I0BNsopL1EJinLH208ARtHYw6xhiX66Ys/GXTFntypScZpzaoi+u6FDcD6R8MGd7g3zFyWRig
8rMcr0QMizNK+a3K6gum9fgmyVTA/vgb6QmLo1GRnzs2BZsBzWT2Y4U4QbdDl5xLB5OGQAw9I4xC
lEsa2UobChcg43Ash2jcErUC/JvJa5J2o8KIywlyQ8yh5htdDhd9OnUfseaZi77Q7HSD6GKrxvKx
q00/XBkYWHdOKWAJRekhI+8R2JScLY7u72yd3cAz6uqSjXhJLh3C6I5JrPtoEXt94v4KSWye6nTv
DhwrViWaa1BYD+OyqNe9cT5ao+Nf55k/nQmnrYgWWOrMVa75EHOz2IG9NHZAZY2jaMGiulX+lpDj
vByEl8FAnWemrfkGBmhEjzzjYFc4zH3mSEBv9i1SoTknlQjf43M2l9NTij3tLM1H/9UBXvCcsgnG
b2RjR5Fs7o9tm1O2GUueK16ZTjuc0fZVVSwmakh/d5Dv5y3p/wGFJmWF65pq06OubSIrotMy9u1A
GnoBqCgs+n0EHXrbjhhmhZrNFRCKb3UMmDhpuhm9oQauxiOZ0VP64DiTujrqFPluPGnA0xqpMobM
OO8kMUE2EtVrn2NwKOaXpHTtRVZMA8gLaG5e+Npwe9p4WX7jN+a8g8R9ZQKFZQVav2TdoHYRiNxA
lUUDnTTaiF7WV3PsXJbxcIvhe3ELG28RNaDr3phJ3+XKXsOtG2nvE2R/J3ShvnRhbIPizTS8iulQ
X9YhGNVQR0L1+zMLEVjin9oRWB02mDmRAh1SVFzO52yK4ysU+SEoS1gPhqtuIuyskT+jW0Hu2pTY
hAKqi+S7g2350NYy3ko/hvVWk6GxqJTsAtygHvN7a5krv8B7oZfcqFKLWJmaupUT+uIV8bd7iY24
ITVvN+PFnJT0HXyinyKjtp44bTgXM98uuuUNvjJ7MqvpPfaYCu3d6+/KIYHgASTqrscMsnC2uquw
JYgH+tGq12nh+Jd1JNmt8KZv00L2z9RgSRQXKA1BjzQoz+fCEMdhiv1vczJTrSZCC9tjqxn6A98E
eWDNUFMHr+XV+8KsbKFD2+0Tyez4WoAE3Emswu4agyU3xbJLRBjw60suXPYmITkxtzTUk/urOEtI
jGFrWeqQ6elLdokLCT+hIzGJoHxhPzcubQrNrwiGdwiAWV08hA7ujHUJdLXaY8XPye1WUt5h3puh
PzSDgrlaOurBZFvfrGKvbj6WRHu5GjSgwHSWk1Rb1XZT3qXVzFkPWN1zUeXd2qau9lyWmjhmZmXB
CpgL6ywxIzc8K1jxNzuybvbJ86T6js8mpeTRj81D47QmJLLY25eR1d5QtenxLeT5/EhJMLl4q81v
x67YmJk1nkOvt+qVg6efW5YefpvggO4yvJHnbL+GPXSE8iTZGL2ihnHCXNlN7j9P5eB9pFkFn6wZ
5+uBdtZ9jr1JrDHtmTuDLMQKta0Q2z7EabrYodwODXvGl0jDYrTxpmS6Ugberhvpe1RWdFLPeAQ6
9jpyW5N/LSRG/Omuj72WdAedd5K/7AxuMgV0g2Pieizm9TIfnyB7+CedzsXYX4dtqwORUzGH2tjM
YxC9LnBYl9HqHVVpuhXsufyl/7E+eAIbz9oeo6RcG7Wuv0oEVujL3GeAW+R4RHvc4+jAfjfZhJJD
nsJT4fNZhlNxU0HjjXb00GoXLZbWPKiyMUWeG0DtUTX8BCfPf2r4d8cboTvZ2mnT/lowI5zJIm5v
cjlruxRn/tHFF/PYEPeSHKjnpblI70e8nVgrOVRBCsefPo82CrJfFAeLNgiLc+dszuQVxt55oJqD
gxj9QCeDNFsaUG7sbDy/oceBj1Zt6RkU4UVfxEDcsMHW5Tt3ePzwOIpF5pHTZVV9p4MRTh9aW1MH
AGScCPyR8g7Sznb7kKgsuspcj5Wt64wJUfaapa01sYAbsJsE2QLZX1gpvNG+X8+qxQA3SiPeYdrj
GViXLO/M1LfPo7zhp2QUr25nMTTfVNtm41oM0v0w/GTY07q5r/SJKWTUm/sx44Hj+mp+bOna2BtD
mnUBVdTzzgC+su4jn15k/JibchwNyCIzAVD4tSdckLRzAieAvldX27AI58AP3eo7DBD0xhA7NV+Z
Tr+bY7e7/pyw/1cgvJvK93//t7eiy9t6unmPQNT+aI7gV/gHKeIfDBX7Iv/e1S/NP/yRP/VB8zdh
WjBMGLy/GCo8/zdK5QFlYT1afEcGgtKf+qD7myVgO1DCtbgcXIGY9qc+aPwGGpBF1qKyoAljw/iP
/4v6Gr0Xf2hYzZe//z95l13BImybf/+3f9RNGNMQmnxjeX8Ob+dndcLyTND0iePA6humDSYoQji0
zbS6uja1hrCrM66ZKKie5EyaV48hQbCzOcqMQz9iESKasp7Zq24zIW9+uI5/IbcZXz2L1KyZULyQ
QS3HQTn5Kpy4zWC0FoudeRDht5TeGT3QsiTKg9I0CWQMDUh0l1jFwS1IUh1Lnk/JyqFV4KCH2nQ7
E4feVKAA78CkN7R/0vJNXkSw3RUDvv625bnL8kBeqWJuS2YYhAeapDPjVToKP0VXhOE7+DW/Xh5c
eLtDFjVHjafK4e9/1E+u1k8aEaZIhy4lngI6YsJXabGJazOLoddvY0hYd2PetcM2ZL9H1la4e0d2
8lZSX0DDTqLtaq2T3zK71HqiNzFOgix3JRQLQ10CYRE7L/S97+AJBHvb8lc62yJyfnmnri0Ev52f
/2N+UXljjCC97st4p4YZjSVzs3uk700d82thAzC5BATq3Y8xQYe57q3L2S89JisXvnMBZSgIQdQf
2rCQ5848Db9QaP9RhrRMQSzXX5yLvoHs/vNvs1MwlGMssLdl2bS3BY+vpTzBCwbaF/e0W/QP+pRc
IoiHZw1m4qPdDOIXMrhnfNXabAvTKLI/oju0PZCZP78JzmF0HdeRuXUbR0tPOWM01vTMo4/VSp4i
xp/1ZKZTsCTLCGI0VkB8MyG/dj8DolgnINDOk+W01LiDftTsbqdXwxCY1HWR1eqLG0ba0l5BaNs7
ME4o3LWNK1PaA9qTwH6inqemFgEJSPVQ2LTTsudLHpqJISoDQJ4OOLZrbbiLnbg8VRiqeOIBF1k5
opN3sTnE7BIjo8/xCrsvyo5EvE4TI92GmmHD9up7So3DLr7PdJIveq0fYUPN3moAWbX1cwuuPlT/
/lDUfqKtoqlljIB0/9iFLCkn+qFN3oaNbwrTv7/1YX34Qt25bjKu2e0bYpVo1tvgZOmzJ5JqLyuU
rUa0AMqdSK9wqozMMk2VDpshtZczbzwQM9VSgT2WCkGZcn2HFjnVhckvV71fyQekpgkrAqg5WtGr
Z9+prQstS6fzqPSmXWt0PGpB1B2IxRR72ALNC1JGoDK65D0M4FtabrKzLjHQSbBO4ThL6wNteBdj
nmQsryubdpNe7QokIZw1KluXvVYS9iefEk8iP6Kbx+9+Cz3O8Kr+ILTy1rTbdJ3VOMYMs956bjjs
9G6an9y0KDfZMjjgxaaxYuglZrPG94H6hN9QAJiLdEJ2fWebd8Uyf3gMIpKwdbqO4Z7dqUHzPqKU
cuzzcRlfQHqMAUE2QTY4jza9Nmf5aloGHazu40X0Of1otZHdOqQ41lMunJ1dF3LHTv52Aum1Tdwq
5LAfVUgTFrU3kd/dASDy19gqpi6YyOavUqqtNr7kQxwNuL2VGMUBH498Fw1HTEIM6aYYvG9otQqk
6vAtJWf8rsXNwH67ia9ss3iGpJsjh3ORqedmIlROuMMR96ZN7aZaJsdxmSHDqX1lA7/0qQFlQ/am
IqOHA0Hd3sbWYptWCFwiMzV0QPust2yZVftZu4ZHdJ2GdnOVYASwaqzEacLAz7eRyooubL8nqX1l
i5COmCq+yMpo2Map9N612X3Dpg83YkAKp/ba3qplvO58yScGQyQwAC/R1hZC5jMa43zsQzJny6TO
vUb3cXTExrdhhpdUiMTZimXMl3MqW6L1tUB9QwaoyYlutNJ/51HdrBoKFwN+J4fLchEPkkVGmNLa
J5dWWVcQkkFtzHSPQF9cl0s6h7XXZB7tqibFRQ+GvuGpMT5ni2RhZpV1UH3sPGmYrJ/LRdqAjCeP
YdboJiMLpYkryXC1t9FECsOfL8ZFJiFD7Fx6KCdkvR6jpqG1j93GsSkFeqtrh1sNe/RDbc7NLeSd
szlMZwa3LLxORnc+ttlgMl04e4owZKDCySGRLQy1Tz61HVt56DzlIvnggJbPbHU0bxWmBk6qaIz2
dIUCv1tEI9p6DlMxEHhcBKX2U1vCsYPMlCvzoLKBr1tqnZFD7j5YSaC8LgqV/SlWFWE6qVXkJOrK
bxotwFj6pMrpWIeA+OOG2xgI5gpuAioYlv5+k5GKOZ8aLSH0ETlAYTyEMzBg+XkRenArkNUaXwXJ
orNppQch4lN761P2BhmCnFiUOXfR6IYcRjX3XXHTLAqejmK5dX6X9cYQiU8sah+s30vWVuaWGONj
8SkJ0qHTlLReoBQS2c1W7ad8aCEX7NRcObvCRV3UCeis8brmUHbQHl3fQIbUIhRJIOzX1aJRUgMV
HyjRVE/DomCiOesf+D6HE/6V12TROV3bLw/Won2OCiNhHlHvLRBGfae67VK47ALJdJn4mbUiuFox
nLZTNKn8kOSOi2hbuqfKFYuNsQ8vlZNdZ3P7oCwkFlM4tzym4jPTHMUGyN94SFFz9UXWderhqJzm
0gV2sMEfc8HwK1ZaU9jUDiILuyVUgnGRikn50IEVzWc48K7zLiUn6iEsF87QjtiEkJupcAVJuUjQ
5iJG64sGFKrwNV+E6rgJedxVTrqPJmRsoAiP9SJsi6oq6dpC7JaL7O0vAniySOFyEcXnRR7PHYoR
oe+be2cRzxk1jc24COpWXLnXVuvF63iR27NFeDcygnjpIsZ3marSoLLQLnny9Xst71lBLgL+hJLP
3O5+JzV3Yhq+75QYSUmHV9Ui/yMhqI/JyroTVevZidiR3FMakOMPWnYH/Sjt93xZKJAJHC6qvoqQ
hFuFQEN4m32qfjVCMmk2CXQJQryVjsHX1eh0PzR9yP5CRQQ/A2F68CY8WI7escfVUm+1Lm8goMqe
xsTci0hyV/3EriYJe03s2n4ssO10DbSY20m6yJAgsckz7mZommvAlwC07K6FWJ/iyE13HYUXbzkP
p/RU9WoAi4GyYwTCIzz+PTMBJaylXWGC0vkFKva5Dw59xwKjTW5x5GVHEaYd9ycfR2nv2FAaW9cs
4KWSAoWVLww9Ouj6WDlbYzDr4brDnUd1mER+Dkq3YfVDnOckrCH6ID/mS2QypEqj4Hx1wa95xwBT
l7tmjPOj7SP1udnI9TCmiSs0UVzDui5S/RGAGzil2ZiaR0uk4r4DPbCzCIldAAvjpjvZGpyIzH+B
K2vua5eqxFx5kF3ifm5cvrBlnGywhsMC7fUIL3HC6oTForXp5olysL6JiAHWpjtiY8vGMiAsPuKb
BrdJIdvURPVqLlys54DW1b1L1lu7yiyS8Wy2oitqBpJtPwF85S6js+3SzRPhGXFMhyL85sqaUaUF
TkM7gtsXE1A0yb3Jr1VzisaSxk4cSuGZBpPlLGGPoINhb/JDmTvDrdlbFQVrXQ0FT8fMFEvwPbXV
Ta9cAc5pXR7CFYHWcVPAFj2LZc/ZbM4GTk+j2IZz3r+WjSHPulkDHFWHUpKcDs3HAkfZM2dtmtXz
fn7VWNBuQjdCHi+0wn2HlhUj0cvGunWz4bZeTMZsLR6yqi7WoS8fJdeNis0RDr26gKf32CxW5Zns
74qjaBzoi5EZ7stNX/XmscgnTM6L3bmTwGXbXKcYznCq/CbkLgsvyZg9XNKDKHKCpX0I84UdkAI5
VgfgchHxyNyosyymHn5juV2fHct0Zr9EX2G7F0kntBM028a4lrNPZm+WdfJ9oGMQy1/kfMd6S1zJ
62FICCM7sIKAU4oTHDsGWNrZlRRIOOWdVjg4xNOoOit73wB0oJMV7tF6ObdiMUeDnCn3W5znYjGh
O59+dPXpTZ/nxaduGPnLMAzN66KGPVFv5xwsF2N7g0L0PVXq27iY3gux+N/joiwC2dTxsyMLBuC5
TqK1PrfGiwrT7IAEHp1a4kp7Gfb3EYvXe3Ox2+MTODX5WD6JnsNBPnJaoIKgK16Aczkhc3Sq3+fw
ymAYOTF2Ulk7CmaNQ15/RR2o+k6q/EpnxX/B9xcO2mhQYtLx9qHBoGusNYGTdoUfnbON431AuXfW
2dCe9WW/w/+qn+mjHquNX4/mKeGIvIntqr2sRJZtuBJ2urYQK2BQ5ilg5rHxyu+S7MiqpP+waMyC
WsRC8wHe5sOzn+JP17322gwj/khOToN9bx4+JgTaVaBBwd/h1aZQd+yyy6kgZ4EVNURfdVaxW2FZ
VCmOTNbilMP62dHDTwowQQMGF0ENqn2NNb32nvbdeJmAReG5y10uzNsP2Fhjuyrd3vP3nWO17rrW
WicLxrwt9i0JfbVJ08HHXT4l1S4CEcO6xSqbE9f8I9cl4qsPJ84saJQjHLCpKehbedniPjLjA3DJ
9pqCyOsBsNmaJszHqKpoUcXmtdFMbG2QPWix5vtl92V4R5TwGs64oLLGze891jY079jJ9BRJvpWs
3WjU6yjn2jppOr5yR5l3fZOsSb3okAQHXi8VJSuhgapehxm1YalxiLgBr8OY8xd4OQ/hiLw/v/yY
SCOcCfg5YzQkTjuBVK56SIdYBVSKUPVCOcOxKGDHsS5Mzq06wmfQjsOdY1uHdGyPtajS2wnG/MpI
8W2EJR1uK1UX+X05g1CMR7fvKbpuAC6klkakdUwWL2nHIhPUG6YOSrTq89hi1WNU3M39SdgXo4Kt
F6WjuWkMM/rGEwd7puqNXV2OLTTWnjqRwnFfcOc+lKnjXtC1ol4zVrHn2eAPG+xTMUdWKmhSdWtp
XvItjPvKZn2mMBfVpnqjJLd5jEcIydIZogcOtto5Mrs4llk/vHRzU1+SzW/Wuil54PLOkvhQwmWA
FZabHB/YBr3pAxWNbM9Lb5vVDoWMOg+Dg5W64kgXorF2fVGcg1hT7/8r8eatbKdfSbw+OtE/94Be
EZfrftJ3l3/+d30XbZcyBrJyOslqQRwWMej3vJwwxW8cSkhbo5Sh1zpYrv5Qd73fyNXhF/UAOpoC
uei/xF20Xd/Hsekh/mKl4h/4V8TdnwVUzv3CcoUBIQaPJ3lmsfz/P9gIe5AmWVHAzPNl1q6FWk4p
ljetRsFSri8pWivNacNWMNv8cH3+QrrlcvwgEi4vbPPSlrB9j6MfAKefX3gxcVOTM9TH3OhU0DPJ
BybU/H1jeOoX7rqfU7t/vJS/yMTE2n36Hn5+qT6lW7ob8vpIkVJK8XOPkm078hc/kLVodv9P9vx8
Gar/EGnJsBM81Je38cOllNxKYatUJP4cjdBH7cVbUBrpvYvGc9aCAN0SuhAGVvnR4wQG/nM1OhY9
1rzp4UUibWwGq3EoQDKqeqfNQEgCh/LRYmXMrnGJSq3TNgWZ8Dva9rYyeOyQwJime9Fz74KjOnxH
B9K+uRqN7nDOfPppRtWzgtIY/vwxnm5UZhj3VjdU39qI+uAoHl/tRunXdZ4T8e1HTqTY1ODBwvIa
n/1ZcHv++4/9Lz6LJe+Dr9kynUUh/vkiwaXIDDHo7bEiL7GfNclJrxuz4O9f5Wd59fOjwDPNF0R8
bkiMLx8FyrwVYUNrjvYcP/TV2uwu4moowbOGzfrvX8r9q5/IwjdNG4a5pLWXX/QfPnYSJAxfZdgc
w0kiAuqBETFch1RnT9gL3iK1LQ2ehkkTlMD8J7zBXd/umkmnVKpbe/WV0b0kujrIqniPNGsTD94u
8y+xo2H2vLDh5SQIwfFAG2r24NnZuuOZPMx9MJhHUV/18kzH8NDchLpaxfqzJUHsnTVFkOaBBgEp
ph8ySlirU/jrqW7LGZJz407EGLCcx4a5vJhgFGAZCKlHp6tKXU/Oe9g+TODlBnlTdO02FUzYbP/F
RebSkuRsYQducGfyly+umV56pbEnL1ijVf/9xTV/Noz/8UHapuHpLj4Dy/6ySuhoiemLRjRHvH1i
x99uHS/XtyrJ3+mhnoB3CXkEHfOSsYreAQ1BLW/7+E4kyYXMQdFREaKtszh0zouaI0WGVRHOhbnL
nCIOsj6vr1Wjy6tQARs01YwcSltkG5tQPRsqVr1BfE9Luz0krt2f+0XvnhiH+N5plaB7K81vTaB8
h2SUAx9PPu0M+nN/sfn5NN5+ubGwFwRmx5bL4EJ8sXonOKdL1TktqwjPXIN+kwhF9nQ2lzOh4tzs
P/yBwr4YxgmEaYreoiY3Drk5Ei4eSNv1IchvXO9ibdd4cDUPt4vQe59pRrFt4Q6zH0NKzFxgxBvS
gr/6FL+sXH7/FOF6sMdkhcija/m6/vAVQd206b0X7TGDgxuoNqqCJvKdXVtOnGm8Id+lWCLOB2+k
D1F0j64ypt3f/yb9xeOGVSH3Z540umBb+vNbAPne64mRdEfqX7m9+UDAgN3gbrRD5xc3n798KZ6n
rHcMkx/6y80nRwKqqKTsELGyKEjNuF5nFRa1uOvjX3w/xF/dfIiPUNfoCvAfnzenH66sLlqvsbuy
OabAaejUzLy1qTLzeujb/2TvvHrjRtY+/1UO9p4Gc5HAvhfbgVS2ZDmNbwjJ9jDnzE+/v9LY4+5W
W/1qzs2GMwYGNhSqSRafesI/jJfcDCyS8U/HjLBJryJNrbZV32DMEtXW2xlImxfCebtZ5ig/MeE6
mBnLRy7IayyGxeQWFrj//fsdMm4dWzAmVyF+TtsW9QYGAyps1KTFZ0cZjX4jQsdZu53xOcCed2Og
jH1moSLnQcm2fTtDKo6JDVUAMvg3oYX27ss74nnmIxUrVRNvcMgoqnmQgJiwTm34oNUVdMHyXY6S
KoCsKbuQKEZf4JtxnrSLfaWB7Dux8rOHhlYWE0XG9qQJqB6Q9e2+DnWoaj2iVsXlzJxhS1lXbcLe
+cHW2hvj747tn69CUkcSyR8kaph17q9C1wAUM8XMZa42k4c9JvdeFIr38l18dtKacuruaKpKNkeI
PnivGLfZSzYPy2U+o35eNc1Zv6jaiuS13iij9ddqrwKY/PcEO95W34v7rvn+vbt+qP7nHqnsL9WN
/8MkOWyC+u/LC6B5cHa/PuxWGPInfgBIbO0NwYaZtqkBDpCFxM8KA0GyN8igsts4QZGdZ7v/XWJo
1ht8z0i+yV5UWzzFxJ8AEuuNZOqo7ByBNQjyM6+pMQy51X4dYBaaH8xkYcPyf0buhixzdje8po5g
+mOt3uhdrnpL4qjrCakn5PkVANjrvDcAZImK1iZioDNtP3QJ2g2DNnsDhF+AFOxU53taJBfmMCs1
lIPqVism3RdT6TCrykvnHMEmFyV7Bda1m1agC3GRx7OjQgrSL5JOfQsDnTwsSkLzqnFGorMzzJ/Q
RywRazKH/KPda/qHos57vy/T5YKRMDxwLL4gXQQzmXduCygoRX4LrrTu/7OxqanPv/3X/5DqLL/f
2NvsX/cP2fDwrWx297b8oZ/gKBiSLkUyqQOBmsPk1952VapnC3zTXyAnGJa/9rb5xsSJlGrPBv4k
9aH+rp810FaWbgDJkSGYbf6qra3vZ6iQpSB0ylKW3wl+yzm0MoQpiVMgOq5eMsC8BpB1n05K+aA3
9nJGs9tFe8TKLtGqRcFeDaxu27vIHEsgUWKshwGASaPlzW2HCOXaxiBYX3WmShur1RXU9goTy+KS
+filbVc5niR2OL0NQQLQ1G6hh2mu5J3EWvGBGWf8BaWG4l1rGwsuyKj43VmyZda4WnpZyTYanPzx
nNdgwnFP9ttEU0OyKYV4RFo52eiWVMstZorxbdBg6NCDpqQvHKrGp+ip/we3Zv5ccITPmzSyVdrc
7WJs6iVX7pJm7u5yLbe+VXHBjNNdIh05nBZykAdkxcRQmGZDB+FZdjThYZZnRqajwxNwHWKTWbFw
z5KnXmid6zaSIfCd/mhKJsXorKVeTRr0Je7QJVp3SobJIfKrNGaxm3M/VTgzPKQ5KTHdaun+QENX
7+eA+bFs82IGtUlk43eWLWAUY+kGW0+dYbRc6BLzANAEisLubSabyIFsJ2N9Rme5kE3mkW5zQde5
kO3nhT60KhvSIRKuqLK0rrEZnjrW9VP3mvRdmkTR0i7obZuyyV0+9buTp943KFY02kTehvnaku3x
EHn1YCNk07x86p/rspXeyaa6OnefJylxk0ixm0zK3nRVJdccYTyhiZOb8D03XQiEO7GUm+BJO2eA
J/9nYDiWnyqMtms0dlK0dloV0Z1Gyu90jWt+GWj1p5FU7H1S6CElby9xtmN+N2SIDtSjTpkpRX1Q
9xFgibxRCv7EnXKNvQWO7Bnx+kkVCFP5lpuC1wGHkBzCKdl8F9RICaGjCQbVidv3i8jTr1YXIoPE
WCr2LYQ1OjYQokTLohmbSAoVTdUMJLWENSRFjLonPaO8QAOASQEtkLZrcbZvOrSPoEpaXkNzdRAx
SsaOtUbfmAmW00nRxOJPe8Q5DXG+YRu2ivLd0lqV5n//0CAislL77vOoz3dZaVhrhDgALGpDfxXB
kikT5ML1qP9iT3mF1WJbyCb1Y23jjmCSK4ZQhBQAW2LbgywSq8BylDPMgObz0MASmoq69Qq3bTYj
OlJT5961Qcr3S4mptHa/t1J0CjuTfNuXzS01Zbopn6SpEM3B2QmY85ZR4fJu6XowLrkizAFTDEWB
UKNNaB2F8Rc0/dXPjakvXqiPo74256rwUxt3STPT70o1LTnvkhKHDy3e6pOK+IU55V6W21Tz8Be6
cjIeqTDxnxq01vgMVBidDawxeywOnLRCeyJxKZBn213TprlteuQ/MrBW7NUZ1WerRDpFcaxNZ9Bd
0GqscRp7Bg/pKPoFgkURc2EGiAkq3Wuj0N13OMLj1Ye10baZTXcdKwBUZlozXhlouMONqa0Eq6ho
3Y/6ROdacSpmBNjXDVvsDKh1DVB47003V6zNUsdOeKPS1PHM2Vp8xZDSVP0s3pnVAkwD9/nuFlmn
mpMbSPmMLcH9NFNv3pYuykK1ZsZr9CUecU2gdaLO6YU7jtMt+kf2fck1YZkwmtNtGkcoQIfarJ0t
UMjuQ8ih77tBLGdm2rk+0PF2k5oivcBkrd0kRA3PFkySmbMr76i60nSFIBMgNw3LiRUQnAGZ0wJM
95JMb4dx0ig3smpe19mE/eSiFb5F7T7j/GRhaG9NwYUFLud2ThJa/4wyhu9WL9+wqa0e4sLkzHCn
IvgT2kqV3gaI+39qmBCLVWJX9n1Ri5Y5r+jwXdk5lY90a7X9olYecwZnrQq1iDpeQ85gP4XDMi6e
rXiwvCFyb2BFIGtlI2zapRd5rF/YUqM7LdIzwUPaApOQpNW+8NLmfVHWn+DCxoAsl/b25U/11Mfb
TSzlp4IgShIrXWnNQxK8kZAVR3Nseb0SGTi7BAjQjh/h+mIfG9fG+aAt76E48tYXXw0246rOynYT
Rsr7NEb6H4WZVVDSA8FrhYlj6W5MGL8rtXPe4384rpe2/5PuOJZnbXIhN8/LH/+gSP7rplI2oTIC
DBWoNlnPbl5sN6LFzdzk4/dz4bt1dDHOTOHH8sGZaNNlDORst7xFm4G+iB77SDKb51YyIW5cb3sE
58MhyM9szbl++YM9z2kMTcOEWAejaluUD/ufy1Rs1+0s1ULypOrWU1V8xEfRWHUWWJ5Q2FujG86e
VnxVYff/o7QIT/z3yfH/YjCFrMi/Hopv/1o9NI/9t70C8FeOTJFHS11QzNEIIkOWLIEfiox8CcUN
w+KLdHvQwKBN8ItAIHTmSI7NHMZW6V7/ypFthkyOQWbL70JNkaT7gDDwEoHgmVaFfDctKfwh9zmV
oGxV7HSpeh1cTEWCuMHpQdzHaBFddLODurUE5T8alQvKxhrSwBvpjGAk4eTzqhtn6GjpEInzIQ6r
d3E6jmcQ0upvqG6E7jqqHbdZxQgyPKY4//nBAlZpJabCOaFKbFBg7FWvaFXyNkj+A80sSz18S3F1
hrlfIlIe9db8ME6Gfp/SfiWpcEFbR0D/P2K2CD0KFTBwQrm+AYzvzeqowxdDEOa8mXI3RoLa0RDX
hs1hYcCXGh9CBj6o4okboTnzbd8Z42ej0WacTBdDuQXStWCaFyxbW2QN1oE5st9LyOn4NswKLAlV
1D/u7CSJrgK9wPoELiwS1JDa4lUnkQJtrA76amf/HTkGDk+Bp1thQz+QahXU8QddPa2nUM5A0CPN
ZlFbA8tZ9ZOqrN1KPdVFPYxBcimdfUt7AvYLbbL9PROXuDZ3OVhhW8zNNqOXf9EqgbLWXfTDRRsI
P+yLu9dHof8320s0vXee9DOG0s1D3/S7BfjT9/8YX9sEA4vWHt0gJFVRI/4ZXDT5Fd4HTaX0lQMa
ItKP2KKob2hEoV5M1k8gEcbT2fyjuyS/yLhbf5LksaWA8yvji2wy/koD2CloJDHFpucueUCudrBX
0KfOIsZnwS3NLBP11gTWS/soSXn4e+lnRkqrqbPSBYW3Edy9gI7gjH+YXSgAt2DGkkkoythEnyyp
koC/ml0pGXh781MPA4B8AGbAf3baX/0etMhf2mnXJRyz703z0O1tN/lDP5uZ+hs645YuTAY2qs7W
+bnfFBt5YWS3VaR76E3CbuNB/zzM7DeO/iSURaxGl3zvLLORG0Ksg4MB2AuyP684y57lbI4r0zUc
C/iDUs5hL3NA9NaedOJSbxvthwTJmz8YG/g9hGwk6xotvS1Ht70us1Z5nJbJhjgmKcYw7ZGhE8V0
1fb1fOMGZv4OSZ3aN0LVrf+zu350E+V84fcJk998Lx72kyT5Az83lvbGwNuMPjcJDbm9bDL+ypLI
dhnG6IKdJWPZr42lv5F7EV0kR6XIIFv/lSWRWzkuFC52pCtglb1Ot3oviNEkpz9uuzYfUYqfC/Mg
iM0uKOhK1NSh9CGgqdf2FjOw9syagATu3JUjx/gz2qRcS06/LC5aZvkHa2k0A7Upa5NNbbnKddYj
5hNg44Fp9fwF4ccWun+GJuSkezNOgLfNNGKGkmjlqsBDnpiJhXqKtekI4fhSTwtza2Pv42Gz2/tj
Xnr5UCabKpXFPvK5m8LBcnFZTJoCWTWuoJTltPDL5brIOuOvI/y3Uy8e1M5R8HQXYYIy6SV3BWTy
NIrYSTVFEdpuSk23AWKceR2zEuynkcrQraZeGfAyEbVx8V/v8x+zqd+uLJPYX4fQz5U5HuUWk9ki
X99Z2Z6WoXODAvsoDQqVNWB7uqjmj4Pjt6voh9morMiYrMqBm00Q1OVZuLNMPNgVGtFujM3MABKo
0fE6phEVaPhCLtm1JIsjz6qFwVfgyeEfc7V8qsdkFmstVex7oSwXDBx1FEjyrllZtMH+BHAS35HL
djgr5YphbuhFuXi5pjiS66SlYK1zSGnCKZsVpDPjUkGT9Cw1XaRU/3Mq/nUq2i8eij/He8W/3qHD
8JjFX3cPR/mzP0OY84aXlkYHIz4wVLrD0/8RwoT+hgmgdAIBC/AEJvwVwtw3LpM/KORA7UjKZIXz
c9AHiVyonIxM7GmgyxP1FYcjh/PBSwAGHEAiMRHnCglJkLt3Z3eSNukJxFVQsFg0iUvkjdTZK1GF
hqIGheU9KvrJuHXMdoSyHaBy4bXQlWo5J8guW00t9Y2BdXJ50VrZzDe66uD34KOZQsBreFh6PTQ2
zA6MbwxRqpxWXL/kq6oy+w9FAn0apENAM1nv0OtalXXcFOfmNJeIuooGJ/VCY8qizkUzrwdazGR7
uE9CwhIJ4iaFmMHtpXbrpEQmWvSrZhhdxom9QGw7Tsw59NsyEbDESCFvCm2c3gust5u11jt5vIKq
oUTrBopHtYVJMHx3ewuwuaUU0/sGJbj8LHUcY5LKTuZwU0c5VuEBXC6cqt1IfaSQDL4lRQSLCYF5
3UQ0Z+zuWxTa7etCa9EbS9Wyvx7dwe0vkg76yWquWqdDXWpCObAvFl147cioFcO5dkZwKuz0xsO/
Kc5vUDToxk2RDwbeZGpfw8oX0+CuDIyUbgdrwQp2xLzwQYOtShVt85PrxgTRv8WtAWVzgHOKTts0
BicIXqKPvkTwJt4qsP4R48elu13nppMPN+PcmyO159h8anMLXeiVW3TasFVifEjP6qpK3+tYs5vr
QaLk8TSCFxrEU36NeY36MKJr8laklnhMUTBqabFDj1xPaFFDc4AVjb8uWu341rndx6p2U2dtVFJf
vaAotzdRoBiPi8D/fdVOyfIhdC3EcUcRAITSbJrcHqykEpdjBdzhei5bnf41tlG0043aQqNcuKWy
alHQs3wsomrjAlG0SN+M6RhgAk+WmSPmr7XvlCQTtYdeQnBdWUOnb8yqEd+dDOfnG5MezbtuAHtz
lZgIAp1VvaEjbW0uDl6fUwAZ2EErJfQyqf19WcIdH88LpcGnc9BnfdwovBfdpu1wRl5nXYgsdKLV
kpw11CgpqvUMoI3TK0s5YY0s8BVMaK8hhSXdOuxQOIS3DdAXh0dVz700ntG6Q7uwf4fDluhXFM7j
Vy0f0VG2FZvheahG0QA12a3/SPRuxvavn1CUdrsINwuhN4xXlHRYzpnbSb8qe1QhKNgGBoudVsCf
66eidoExpuU9cpBBtKrxcWB8EJYactQZHag/ektBexUrBZyjcT9TPnUwTaCcW5PyEWrZiA0xbO+P
zjiqn9xhZDpapjjT88RzC62jHO8+3ADEynCm+isGuvhymInKoL9I4hmf1WZ4FEU63CrTRPNjHmam
QeBM8z+bvATlxnGH2wV5gXY/dvl3zAOb3kdrcJ7WS4xaw2pwHanfrZkbAijDHqgNaAimUdh+7QY4
IesxW5yrCqVSCElJzWsjonh6H/WpdWMaqPKt6PCDBzSFlXuoeBrJeglngQ59WYXnaG9hf6h1nRyH
drBHGPukSr3JsYyDimc1+MsrWsf0Jae8haVpMqBbocgLa86FDDBvmRiI60YdYFYoaFnYbCPXZq4w
xODlFhse7aUeMqmpcVn6mutB/1A0pr1sLZTDMhz6mJQi8br0mj/FIvlgJhCf13phafcWm7C6sUc0
b7ZMNftPoHkMnNY7ivd1g+Skus7gacDKQzsb8VEzSnR+4QgDLeYRACgMw/AxDCLzmlGAhYtErxsK
cTOFdBpONlx8BwpX6JkDDFTPkU5u/su57AG4EGwZR5qBzC+JM5oJIE32jxy0iyIIiM0I/5JnteLp
KjZsCLZp3y/JdYQ44BpeWPBlTCPrUlsKB0fYbqm8lz/HYfr39DFMaQtl6einPqHDd04+I54MGNuo
lC3AR4iXBrcu004Bmzn695JMm99O481C0fjpnJdf31klao0acRWj3tplrl04fTL8YVVJ+wE0tUlS
8XfpdKRIkDXAbj7L2ICCxwbT7ND0BCa0v1RRIH7WZsiuZmUf5+vBnCz4o9rIU3a7SuIWaii7G7Sm
kNrsVf7QXikhlv8nJ/zRKZF98L+fyLOe3MVD/nAA+XrqnP9IBYX9RkNHFe4IHQmZuPHLfqaCZIlU
t2hew0u3GZDx6H62SRyqWbDEPFdB542Z3m4qCHTMJBVke5GcvY5Xoj1NBHf3D3UQikacdiSqArny
g0JF79IOqIuWeIum1pw2ox4/4IVEeBnxH4uh9heVPARc7V2pqSlSoC0u7JsFO+Z5lalz3a1NyXtd
53lbTStV0cwJt6MlIDmLxFXH1CPf5C6Mwu1kEKR7O1OYP2ZMAUYMMj4Urrsgx1PVSBbO7ZB+qjoo
pVvGqxdREOXv5iwxmHh3wp7RMnGyZD1a2YT8NIVqts7w0pbcKxGjvgZ2DovW0DI+ouQJxxGBBOMq
C/TyM9bvLhz+ANsT6uwA/UY5SuQwgi2u2L2b+LXVarftqObuWQSp4qPtYHmzjtwOrfU6VfscBvpo
QvVsZzGs4IvhfKTRXhp0bfoeai5IthhxtQ8aqLmzSUuzfK0u6N7yz7z39GLWPmEvrD8KmeKtaG3E
D70OhX5Vo9Cmra3Q0uNt1+uTBN306se5V8xPKTY48dm4pO6jiOv60hxHSzC3LZRqrVYZgxdIGdHI
/MEOHhVcbXCeLO30M6Mik2wlmTVMNPuIh9MaTvK5wpAOFfEIAD/e4SoyxLUWBPNKdHLKz8GrfHFh
omhkeoFleuEyONvGaMRDqSBmBmYk7j4Dp4m+yiYE7qB2FbzVMdRBMmPWGwAii9t90WrDMDjudESm
KmGayxUOHclnxQGs0NoDfM1YS5nlRmVnTRxYaEY0plJJOxYL/Rx04ozvQ92DNwQljr4lapWJ17ZW
/HmAg5xt7ZAMVzFnw14hdjfibNWl6Og1ijsGQOijBuWAfjDv7NaYch/AyHhhzuaIZoeCWXO13nnX
j0Tfw0APS8lh6AG/S/oaQi3Zj75J2doqvzf2LD0qtmC2AM/QkfQ610pOLHUY6JlBaUDHGaPDqbWR
1dlfKuthGTeagKdi1beKWBKKpRENdKtRAG6786ar4+Gq4q+3WqKOf82aXzX5/b8NrCvL2t8H7nX/
+LBbv8vv/hm0TZTeGJswFFHxzHwKvz+CtmMyZQEkS/YAAGcvaOvGGxh6RHpwkARzIuqvoO3S9rbp
TvLgVGivxmvK98MUhraS5ABCmqJ8d/lt+xuhrLsubbtu8NvWmb3G0PAyjvRls3Mz/hs7W66Cz4Rp
8D+YGE8N9p0UJklcSggth7KObo/VachWOoG5Dhugdv/eSnLEuLNShXZANdrZ4CvVYOAtTV6GOGWC
5o/h/pWl/LYtd/gOcVEM2UmU5IhYWhzsL4XkUgYES++RDlZCtOMt5QouL0ShlDrKH1y38tHSaT3X
0No/RljA7KC/d9iRm3rk0VkGw3/uqiAFluOU3UvVdEQRMmXsfZvgz1npolYZGOWJR3dsFZM+kYZJ
AH1yCTPfW2XE931Rix6pYcPxkqSPtkHkGn91AX97Lw9Dn7yXu6scPLa2ilotSOve1yqI0UmISgyH
CSQ+mjevvyAbbDCNL1rvlnrI3SsMjIE42zsfcXjEtCDf32Pu8Tq+BxwYyIFCJmS4R8vR1cEF9QJl
7qwyO79yOvNyLqfgDmvl6UQYP+x8P60Cx1VmXEAtDvkeZac7Y4kaoh/qRXMO3g3qbq0651mXiYvQ
dcQa0om7yWM1PLHykW1h4+Zik4QyGMMQYH9bqHju5V3RdT4wpn6tlGa1HWN7PvGKPd8WgptH6GRc
4QhGF/uriEUtSYR0jOPADuLCVStX2hTbwBCX5u3Lb9OxpTTCFLwqAGScjvtLBS7oDnLOykdKQlws
ei/OaXw3N7WwivOXl3p+7wQ8C3Yf/HCe2SGiAr2Ivqog6EJIpNcBalC7jsswPfv3VjnIxQ0kes0u
zypfdK1xVpqpdTmF+alrOXbbdq/lIAji/BWZSx6zikH1XbS0UkjwEg8qs3Jiyx1divJC2uzQ71YP
Xqk4hztehyFL0Wk5syKdolSx4k0Cz+nVMYIntLOUfO92ThEyvy7A/qH0g1k45yIEe2rH+veXH9Cp
65Hny84i+BNhV42zgl8lqBJHQY+4zqhgSNgO3YnwKoP0bl1GAKL+w+uJkTg+OBL1tbsU2z2A4+2U
PoqLjR9isXwWq13uYYz7lWiY/ZOtx/iBkZVtUhcdPKkoVJBEdgSeJCJWPIRhMLnAoeHVD8mBaEl7
jgQKkuwhma8esP3MkSzx06j72E9Duq1c85R06LOHhBADyRuVs8SaPhu9obytx0GnZj742gFqftR9
M6IOjeWqoTP88oZ4Fhee1kIXgbkaBKxDvG20pKHhllrm14GNgkiIEDbsEYyrXl5Gk7d/bzewDiRI
jYDKTJg0cn83lBZCfhGGNb6Ku+YNwM/4qpixXhpTK7+CCdm/1aAvXCvGWF/VSHy+TalZPmG7uaBF
oDgA841ouRbgb0k4puSSE6C9LyBXnHCPerZr5efkpnPQGA5QRnm/dl6QQO9jK0bCxu/D3v3SdIF1
o9ll7SuhKRDqGU7Bz47cfyyiaLBI6iSTs4OIaepInrWhyHxdUz6C5cNEWRXTa3ctLCTZG2ElWh4I
FuxfVLoUWEtLhdQ0yBo6x/WwDayhP3HrnsEv+fTyyITiSp1HtDT2l0GSwlAVIId+y2N6wMLemDe2
AkAfepFTrao2waqnGhv0g5Z8+mwYkUvbwlbfczQhJK+31b2jhToGBLVAip8bsaoViu9VPrQLfX06
u2NVgg5Qp6G6e3mDPn8Ouo6mgqxOVeRyJfhs97nrBmqgnIqpjwiCs8p7NJEaZXa8l1eRMW//LaCr
SoFl2joUCgqw/VUYWKi9U/epHzQVJgAYU69x5gw9qFDxZTM0DQ7L83eBxcz9yws/w9UDwgDlCH6E
Z0P97RycmUZFz8Wxu8QXqKVOmNQmxr21zNZDWTUzeM5e0BWiRzDdzQn8jk2N11OK3EMaLleV4/La
oTTmfkkxb/gCoZmZRmq1ahidiBPPXz9qC9lkBH5AAXro3dZbOdPOELrNYmfGZsySL1ZU4Fza5Wgw
YIp1YrljzwOIoABXSHoOr27/eeASV7oN3sx+iureOi+gzdFGCwDmdXHg29C2vvTSM7ya7eLDy0/k
2IZjI5DFkqvTAz94WSK9SeY26hN/woQNVliHWzGaCP7Lq8g+6+GOo+wQdA4J8EwLDnZcQTttjCEx
+XXSNAX9To0u5JBP79p2Mi9Q6TMuZuw7PiwopyICG5rnYz0EDIWLbjpH1Md97TGNNgJd36dGPxH8
GaykxLG6xMLJb3M1ZfMrWKtKXcCXL/vIzaVJB5WTXgWHGlC8vbe5Yea29FD9/D5SoHPpeYWHTf86
vR/qLa5ld5WDR6jhhtpXHBf+OIt8m3Ker0BIn2K+H3t1eXORfAHz4EK9PtikQWnWTj+bkY/w81tU
SYz7KA4b0DiRVeMyqdq46EZzUSK2AZnqTg905XONTXzhOYmtnseuXcq/uvo3nZfqz2qCPPPqA4bg
gu+l7BuRfEnE22707MpYAQnkoMTeYwOXL85ya2aYC738VJ/nRYykNFBPuoRtctbsr4IOObP5eIn9
GKHgCwv+1Upx6Q2QuQ8nNtDzdEVyUhwN+BPIYoBy+0tFY9bq+NJFPt0VnLfE25Y55CrrxIcKjebE
0R9fvjRponDwnho66b90RkWvyLEPjujI0YalwVTKx88n9fMeLzkkTsNuU1PCv9U0PKeVxu7wBFPR
pLbCwqtKI7rlUVqfXv4oz++yjIRohKlPPOinT7qTAeF4ps4u9DS/GrLlve0g5xI5KAciEpefCAbP
o/3+Ugd3uVyMDgw1S+mk1Z5w8/QM6s/M+NgNr+y+Nv/N9Q5fWLMdVCTcIx9oDlr1ZWV8i9N0Yv7D
XAWknXHiuH/WrSM86DK3AxEsD5iD9ZAnhO+slpFvoMh9xhQG0mLMpAcvhXnQrpWiSdejwHYsCDrn
jywJtD9ffpbHthW3GG8ZjlIHXJIMlDsPMzJAACBYjw9Zrdd3zdiXHwVsoHUfBMblyFPeIs+cYZFj
wlMM62CLjqKbrqrhRPvh2KaSMjCa89SfOsRrRVMpcGRtIn8aNeb2vHbrfoCzGdqZeiIWHV0KqD/h
mUYp5ef+JePW02hhGUZ+04CuWGa4Mik2P1i6V6dAksf2L6oATEcN3pcnyO7u3e3KZHL6TGD3Drjl
woimcYtTVICNqLQXiLLkxH56fqwhQkARxSSL0MRD3b+0FIU15CKM0E9hMF+idq39qYqiONGVeh77
WIWrocvMpAcNo/1V0HKpuhblZl8tg+FTlSn6qg8NzdMFErcTdRlC75B/X96pRy+NHSp7ygbAwoNF
Q3ovpJpF6GeGWt0vILHuIs0YTwSAI+kQoyeV/J6mG5j6w6xLQZVpgjQPKDAz87t0SeevoWa2F3Ni
BDf6WIsLxqPR1iz0ip5SUqyHApYsk+d8JcpiWb180U+80f16gI9DWqfzflom+dn+rY5gYBk6xk8+
zcjybUoG97GIFoUTtAXElaTGO9UpLPCzs1F/LxOEi9V8Ns8QAk2uKz0Mz40ijU6dfcceBXAMSnUI
CA7p+P6HylUNQW2lDhEiZZSpqgXmU/aATf2Ji5cv4rOLh/JnYQhOw+NQrWsejRkPtSj0e6ZSj6Ve
udusaapLN1+sy6q38ex1mwhH1hZuel5VdyhgTKcyxWewHpWwTLEvOYsw0oH37F8te8HtA6EoHvL+
y+dibBAOKzGF66KsXdd959ACdtMNoMXkZmFyvcIWsvz88q04csdpOUAVABfhsA8O7vggCFmV6Sge
LL30TnFUC0Rq2pzY/EeildQQYXIEX4oNd5BiyNcusotRYS7efVQwdryOo9wramsifrn3L1/SscUg
99pERnkEHgYR9ByMJR06xcPEtPcoScWWfAJXi6xwLon66buX1zt2C5l6kB0LfErRBNt/jJGbOBbC
/Fyc4S6bUUO4Q4lFeoKwfHQVJqcWYqZggp/Cy85x2hcjiVPfoLaA8fEKs0FywWA61a5xnr8YcJJk
+ct/HC8HJ1iYzU3fgU/xQN+a1101dpd1J/3a2tJ8FMYYnLX4rPhBFQjv5bt4JPTvrXywRRivREtT
c31DYyW34ezkW9xaiDpq2K77sh4vG+yEX39T5TAJBjCVGuf2waJxYnSow4WKp0U5ZoMDUT/BTtN/
+dKOpAVsRgYfXCBPUFKXd8/qOLWBlDWT62m5na2nBslKZCZg0yJYuH79UhI+zzHDFqGG2F9qCBoN
cekG985ocD44Y71cIhyzIOUQzZuXl3pCxx0EUZIcOPJ03KgPoQbtXRaOHmqzNJnr2Y0xeRNqk/lW
Q2VyVcST+tXQwJcsiRp/sxMnW9aTNYRfS7PXbnTMn31hp5jscPDetr2hIC2yiEYD9KIoa9DJ1XVU
WPh19v34OtU+mZrRXKValJx/yjn9oJJTqWwC9CVdqVRb3ZgZ/oI+Ci0NkBsHE4ucDdBH4HqEOr+L
swWFEleN4q+pUqbvcK4PbqNZgFTpNBU7woznXq1sszSKNTSiPrx9+R4f2TlAzCg8kaCDdXA4yABm
GSYuE06vV0H0boSuzBHJQeneBE5ub//BYhK5IBMCOkMHz1Md3dDGFtfxHAyR3nJatOe6Po3X9bQE
J57C0evaWerg1KlTt7cVrXeQai1w8Kngjs+jkm1F06QnzvpTSx1kd/MwBoEoO8eLUqd9X6SNeiaY
1lzVUT+eWOpIiHbIXLl5xGhaEQcvn0LbZ5jmxvE6q1vWSiQNkvFg+EerCFJxDm7USg7uXcbyc9Jw
72jfw9wosFSoouIUCvdI/ci1/Frl4LaljrWoU1Y7njHU9cd6qhl9B4qJ8rqGKkBnVMtKafCJUHs7
x0XYbtMT58HRm0kSiI4ZSGyaE/vRZRQZDsBqyxaBsbUCCYlz2TxaJ+Ll0VVIvWwGCKakFO2vsiwu
+kgpCvMO4HiffyGyVOThifTn+Co0XEn7mYFLTu/uAeDMyYy4cOF4AsDiKgmq1NMAgp4Yghzd6ZTa
cgYiSzX5KXYzBNo4VJwEi7juzZsoUrKPeKBZPtjNU023U0vJr+8shc6w04Q2L1Wddvklio2u35lI
bWFJlW9ejkpH8gLSHV1qyzPSBUCwv5QpArT/e14qbE4ybxEZJJIxr9az0Q4+KMdqPah5/voT2wGJ
Js9sKjaGrvuL6jjWSayR42FeU57NXdJegJWNN+7Yie0/uD4TTCKKQwywDjEfAY65aTEkPLVxsC7q
OY4vMuBrZ5IHsIp1p7kciqj69PKiMkYcHt3wcIFi2dxVUr396xvwb8GWyRYo+o3VVo7EthN8Mmsl
tBDCRZ8a8YmIf3xFJFogj2rg+A7uaNW4uH/MvAJVkto3+Tganu5gDmhlvbgWkZG9Pnwg+imb/XLu
ZB0mskNqLcgF82J3ZVNgPo39mFWOP1jov8VxHbkqtqQGyJwGKqi4g/zRJBjO6sAqoLuH7RiqaBOj
uw8MSVPe125/6jA71kRgQd4FAwkIMsmDBZMyr5qBm+xxuCZQtRS9vdNDdOY9uy+gIWXESrMyituw
rWyvglI0rEa0Ry6LNNTPFXKXE6fRkUiAXhYgeObqkj9+EEANtTfnWTeE55ZBvMnnvlmralB7puv+
k0dKik6vAiQ+u1ff37QmaM0mxSXYg3Yd3w2jFa3McHBOtAuPxGoKAYdMHaopp9nBwYdby6i2HO5e
h3nYFj+CfBP3bfT6c8e1ALJRN7IO22T/WkJIT0mQsEolaP0mon9YGqxGX37Lj10KapwmTAfegGeI
kRS6YZXlmvDiFgaBMWfOqrHMUzilo6voRGjJ2IbdL7++cxY47qLHuPcIz3CbZg0HCg9UJ+pPPJZj
+wxYCtNjqfXLO72/iqEpWWNHLfTPdnbORiVEr1+J8juO9FNa7seWAnIFSkiO8RAP2F9qwRneGOdI
eI0o7I0dYqOhUIl4RaSaJ57QsaWY8VB7MnsGuXCQ5KSRhuzeFArE3VDIXrIuP6s0kW9CBeuzlzfD
sX488yRSOvpdAG4OZQM0LYEwDd7D0xrrPE7x50NKeEu3+rNQJMI/FPBJnB6BRJWY0epfxq5+fPkz
HL1c4CZsFMncOYQwBWMcpClDQaIXynmlhYZfnprFtqndcfPyUkfyV5kKQc+GKc7RenDCWZMDtUGd
ba+tdOUyLC19U+HxukaVUbu2Yr1YTWNRb5suGu6cug3/wfHDvAG0I8Nv+jUHUSR0u1Th1bO9zMkQ
ozeLbj0QK08E3+cdRJSj5OyOJpdNx/wQ3Iu1VzHjQGd7lITmCokgGJlWJvprLeDAq9rA3jbl/+bs
zJbk1LG2fUM/EczDKWQmNblcZZftbZ8QHplnkICr/x78nzjJjCKq90HvDne0lRLS0tJa75DVn0Zp
ilNajf2TmS36tPMzLiIAv4J4CVwGBBNFt83ZXFpNn/JptE8DhJ17005RmBfql9c/6PaqReKdqjk4
GId/SKW3EXP2JF6jQoSO29bv+tWsYxhwYo81Pf5QURrbKxJvN+vfASmPrwLh4Am376zGiuHGaFAF
7K7tj1lexAcbrixOn31/fH1u6274Nx2jckcShroUqFGOxbaH7SUY9urVIuhhm/Mfaoe/FrXBALWL
25vcduObaemn76+PuZ3e3zFRj14TFwbensXEQSJAR0k3hIWrH5YYvzo1qd0ACNi8E3q2n44CEck7
7kSc+zVR2iQtlpspsVHZbYh2M4a2GlMba9U88GwdfMWuvB1SxPbsr+NRbgbhAqiQf28On57WcynE
2IZTZfRhPenLrYizlrwWY+ajlsjMp81rY6Tc2fe0gRNzZ8LbA/H3B1AD0Fd1J2rqmyuxxZLYjeyi
Deehd3IfI/nML9UJAYXXv+HlvoEWSfF8VR9bQUubg+eOGvmvDvHCc9O4CppKFz8nW6yw+LpKb10N
LWQcW95az1ynx3YFZct7di3/nV+QZqSDMqNtEOai+Fa4bobEQPuyaM4ej+bKOlLNgBREmwTQ2ja9
RvhAYkIz1+FEtneLjW3tI8Az37y+ipcnAUKYtVYFuZmY12Y6CEOodiO6OgSUKb9II1Ju6VdUB7VS
8t10Wb846kDviJXrB0N7YNtsrHBNwkM0KcOmgj8QyBkR12dzpOR4BMUS9UEl6yE65njnxb4UTd/6
Gt/1/dqvow6O/sAPDm4hglmN5vKQSB332MbA23IoGudO7XP0KHLMLn9YtRP/yhNQi1QMy2i4X+x+
nBEtt0c7KOno/aKMk75ItDXwlsZbUKh69z7PZGeg1Wz0JsbfXVWG0pmXGAhGIfCEbxbjszr0sg57
a+4ChYTwMEea8a01eMICesZErbFb9XsayeK3MpvqfHAGBCXRDfMQAGmVWTsOxRjdmIq1tEd0r8vF
F7lDbVg349o3q87ZtS27tuYr8Y97mLLm9paEStp5EcoMYaKU2C8gIOyDktwj2lxGOSwoYL7wAiGc
or5/firUelZTIKpl2MZjdvC0AS0o2wilqcUBso7dm2MMw61trlUNkGr2utH+SbunDD/aipdfqKwC
EHQCkNvIpz2M8JVJ8TixHMczCGe8485HYemypUysOkSK9wsKWDjF5+ZNP5SZLxVdHF4/iZfnHUFW
ao5YFoA5A+F2Phoeho5FplaH3aQuz8ZQzyfpqW/F264PLvxwyJso+EEU2ETn1e1baK1Wh21TmA+y
0KbPRq22O9/nMqowCm91ZBucFf262Q54fKBWOphwEBY1OkGNosStCTOcSqPfuQauLRvdR5BpyLSt
b6TzZctU/DhzRa1D0aCiqgIMpIE/Lqe3fxx2N8gWyrEwoTYTUihuQx4v4G9IqQVIygwwEZS9NuC1
DUe3AxTuirKzt7BYb6oJvY1XhTJv3f+wS9GO4+zZx9wTedA5bbTzrry2dpQXEbJBYAN8xmYzFKNW
Qi1fqnDM6GS5DvJGZaL8D4eVjUA1AfbiSrVZN8u/h3VspF7JogprQEfHqi8A9Nu18/Ytt/ZtyLOI
Q1SJNl8ICC4k59Sow0SK8oZHR3lcWDaQqIO3M9TFy4NDxEOS7gN1SOpr2zZaUwxpqWRczdRQB9/N
XNDLxhc6xz/QvflTFuI+GauP9ezdN2n3xq7t37EhwqyuPQTAbXolu6iQFBvq0BvjOcg0TEQSp9qb
4pUDzF8PbQS0E/f11sJKJyz2kVkzSt2DFB4IsFlfPKdutxf2LvNVlzSOSsOqBQwvev3f/9kd3tLi
EWDldQggBgZ+O1q+2xtjGCFf+GgssR7UAD9uwIPGH9rC7HfynytHYNUTJC+HKrXqzJwPj7eMg4JE
WodO7c1IK+mIokfpsLNjrhxsdiRXMCBdBI+38HoYiKVqCehLyWD1T9migP5OF7PlHU7SgJ6Euifo
f5kdA/6g2qzzNKZmZBnn88q1slIEcTgs+rm9t2t8xJu4Nt91WoY7CmmQ7gN3aLudaHz1aFCdRS6T
bcNp3NyZ1oQ3oRIlhLAJXf5oTJVPcVdhp9Dp5s+pRheEdM94GtKqu9NJzz+j97XXJLwydwDuJM08
Djip28drapZSG1WvDLXBU+6yKSvemSrl795CZ67OdPEOqMAe+ODKRloFGlb8I26/qOOdLzhM+KGT
DRlQB6TsBktnVKSUeHj7dkW8hfSZnUqScIGmIFq7VqmXodrO8fOSNMNBodxwfP22W+/M8ye5Szkf
dtTqHcZ1tzmTieNUY1XIMowQJntfL43+HvJndZj6ITlEDWTMrE0U9PdQuHt95Ctxx+KtvGKyDajG
f9Ux/4kGA97dGJm2ZVg2euurvE793JjrE6ojcuehfAECJJLCAkGMgY1Kr2TbB+JPQRXJpkTIxf7J
O+PBUgb0Nb1DVnRPOhYItiw9Mgr3toWdnivZEa/3m66pv7w+5ys7hzI1JdBVvHatI5/vHL1q42rg
0oJevWqQlFXpYzOyvH3nwN2lxLI+X+2LCqiRwSkq4gXCoamlZMuGdYrtfg8EfCXQsZi88lbwM4Wd
zc5Rp65dldmK0Byx1aiqQrlVAKMlURH7jqu8tU/OJ1zpdezU1b0Ebtf50hnRpI1D4+Rh2jU42bRV
99UUctlxCLgST3gCUE3h43DqzM0dUTqxTA0cZ0PLy6dvyaT3x3kRnY9Vs3dXtEK7y0Ss7TFEN96f
K7gI1U6iuK0jyAAseDM5RHFWtUgjCwGq1tJXxrwIS3g8N05hD2GWxfIYlbP+vGilhijtQhta6YqT
7E07UCy3CGIerKEVtc5OCnLRiOOXcZWhD7HWOkgFNl95Vgpu7ITkqjZqLGmVyOHVjWof8JoH18we
o9XCVlfj9w7Go1klH8vW1fGwmn69+eR4GoBsqMdklhft8azD9dVqYa0p9qDdjb3XnuZ5FDvR8Mr5
XB+ZNn2+taK2RbY0AlE/q1Ky0GxBxxWG3d1Fg/Xz9alcCXyUd9dPDUZ6rSSf7+S+KtzGnO0MnwvR
HKYkWQKvhzk1euPOSFeOKP0dNjItSw7PNuMxJkC5SzZnIaKteRCnxLce4azYJ/NfviyITQWvT+2i
+cJ2gUSFfy2Vev7Lth3RVzIvRAoXzl3S+M4ypqpGwlRJkWuMrbDxpuKgTGl36AvX8/F0Su67Geu3
xU7LnZ177VOipbOyjFHKpah2vsprpjRpUYkapCq641KXSqCA89wB8l/7lqu2E5hYGvAXdgWug71l
UqsZfFykEccSg3IsK0H0mZW6E5ouJwSJkSxrval5ABubGKHOiYn+KRAQmFnKrRlNP3ppqrc7H3D9
W87zAUbhHcDWBMMJ4vF82Wa1zbJBN+AxZ83yRXSe/bXFkS5wNaV7xrZQe6ehDst90ul3TqVGB83N
39otJK3iN1DEArhPZrc9ILyHCn3OLEKgvcSnSRdYmTd4ag2ms5c7X1tUHLBooK1ix+yU8+mOMh/V
3kMHQG/t5FjPUX4gzXz7ywMAG6kOms0rVWkLgPcaw0JZtSvCJI+MG6uU4rGAALazF6/NheQG8ieo
vNVK83wuZpyzpIuEatTUL6oA9R9FpbKTSl1ueORN/hlkk/Qn+pwm+cwgeYoEbJ+5edikdhLQ2N2j
4lwdilcNPSNKjYhkn8+nipHfdDpRhCJWETK12+gUAXL0x2kedmZ1GSiZFVASYv8aLrbBYgFKMqt2
wQfqmuqubwYdj++6RPdz7JrEL6ppr+t2mWgwIncM1QXy+wuv0SzqUq/LGNFqe+OdQ90/wFERPV5s
BYNVQuQkMuPthRMGXdF/a/WM2uMmhOR5tvofJEVoi1TeidpIfQcaAZcC0sSvB5IrmxEaBBuemIjw
3V/bgn+ye3eSYqkqLw/ntJTvCmxAv+etgyj324dBgYYiEONAvtvMyOnLWlU7g2EsXT7qfd1/Haq4
3ImKVz4WJ4pbjWQXRc0tVoYslwsGwkOY1UUcJE2r3bapqk0B5F/tnRSpfRCd4+5Aya6OuooHgg0F
eb7aff1bLoG7N9pzO2MNB4fq1JpGG2jDlD3aUa6e6tjMPtuLZ4X/w4JSjqRCiG/FhVgG5VB9rZLk
4dBo4ib1hshHOPOtMlpEeCwduM1W4BFp9mZqLKWp9fWQh3Jp44epwevVry1R70TE9Y7fXGZnw6wR
5p9NOA+JbU6o0YXW4Ga3NnmXA6a3/In6SX7y0t4Oi8wDiT+XiXuHTam5szuvfEFuL8dYYb08xra9
577S5yhpoyxcKnN4FEhRBZMZt8EkRv0gerO7Vcoy/vz6F7ySstNHRC2WVwWaV9Amz2eN+miZNW2L
4oIl0vbIReM9pqia8zTrjT/SdbufolOde9pzwtfVbLpJFEUPbbh479Qyj3Z21JUwTkfqLxbSJDvc
woxKYqc+KU0WQsDG6hfB9SNKp0hcJ0ayc06vBB2EJlb9jdUGT1PXYsc/37t00RjFhTwP2dgD5rJt
fqyyca/Ndm1Cq6MRXXdatuhWnY9ipmqnRvADwyhP4B0v6E9Xaua+Myy515a6OqG1Zbt6oFA73Ya3
Wo201mKopPW+xbZb3alpskcOurZLgUbQvOEOxHVic8+iDgtRwtWz0HARgc+mdjo21Rw/mMmsBEls
27fgEfdeCtdmRskSBRtqwhQPNouYRWU9eiwbFPhI+tTY5IdJ1O2n18/ClXud3hSX7IqvB+iyiTMI
cEWmXvIAcqxUvs/juHuqsggVjrHyhmCIDGsn4lybFlsCoQbyPSova0T6Zwdmc9sMIu54yGu1G1qK
2Z+UWd3Tz7tSel1fNqjJYk6zQkU3q1coainMXGShVwh5pyZyupWllj4YzZg/xTHEYhKZ4rYehvR7
3y/Uf5JyqXcee1fOAUuLEtjqH7gqgp3PFUIZUNwlJs64i/nZU1Dmb1XkFbpI7EH+rywrhw3TSaAL
4JC3tdBR4hqBk2QaVrVaffewIH8we686vL5bro1CNkYnBwH6FUx6PqFMlwCM5xxJE0X71pagBnH6
St4eDsHr4KFns/dhfGwHQVcvzqskDac8VgLKTKj/46fgl7ox7Mzn2gcCBQBMekWHX0CfykVWdtc4
Saglytc2nqJDKvUnRcmi/2EnUF9dMe/IqaHSfL5w3H6NmB3kU2rHjoN67tWjMaU4N0S7NIKr34iH
NqWgFYm3rTqa6IJA/9dRajFRIocfhLizErvH13fClcQBiSRAsauDFyFx/RX/HuMOzye9ctOQphTi
BqD6o/TkNBjKHCEbTEc5Y2UZRIDBFl8WMA/AcyjWDs/lInjx9qEdt7YZAOlikXf+I3pkD/By53yh
91i/T0XWwwhJIx8MtHMoyyp6a9l4HQ+4+Vrqgy+hb4KKN2gdwkxVFgrcTE6eKkffxVhxZ/9ffEAS
SNJK1D9XeS5Uk85nZdrIzPLgTkPNkz9bZRQHVesi//Xv9/e3nmV+6yjwByhDUffi9jofheI0Jc20
TUOFWgLmJWkPQEFBlK3Ad+GDm3o5VhlZdNDNTgnxdcc1vez08p2jI4YX931eBh5m8qelj3u/aNEm
7QwJeQQ44amwFOXQpYmFce24YCFktPOTMqf2TiJ3cXzXOQAN4ObivcYL4HwOJfqHnT6wUngI9f2h
bSuTLNm1i9SfSGh3gsWFkRxVMgp2f5Hg3F0YhJ4PZ6ZmnoHHRj9E11EiiOc2O7oRJbs7ldpJdNc7
ssZyrZvAvUdT+6tb5vjRqyVGuM6M2Y4bae4d1OLqV2IbSljP+lT6fWzV79LKEY9JbsbHcYzSd/Ui
HdCliPsLeKtBZSzm7TBkblgJtbsppWnctpHyHcjvHuv7cu8xxRVFTHb8Vz7vfIqpplYabXokh+rC
epzzPvNzs0l3ztHfD3O++dADI+9gDWEL8AI5H8bOjFgrUFQOIz31/HHRT2qjf0hwQagj73M/6vew
vZ7Qi8N/rzRPvIpv8YgRflR1QVLNT1MlXiJBpV2qUvU72Z3aYjT8GVGZ2ph2Sh+Xa0JFioqRBRyJ
lHlLWIKe7Ckmna+TWYkZv4PaLFusmUZlZ39dRjPGWR8AoBmgIG75bXGOsANkd/dURovxEfOa6kdN
GbqkcVyUHxbQgDsDXpvYyjmg0wY0yd0Wv/PembqRq+EUeUK59TLeXcaUFG9N+Ei+1ta7R32KjoG9
OTWWl7oC1Bp8jaaTt+Y44OaHHtz/MheACyToazVg+w6wjRqXm5K5ZMOcvIvVVvpNmac7z6fLgMOr
Bo4TVQ6yLc7J+b61+qEwU7D0p1iDT3Vo9ELN/aSXRu4PVbcHlLg2GhIxnBAgQxTf1g3zzx2buHot
cglJYmib9mDjPCPc+ncFNmNn8a7svDV3pKy3isnRTz8faDDioU561z5VcTzfy7bgwW84vHSEJT+1
s70XZa6PR5Nqhd6tbLnz8VLTGsqWnO5UQnT5JkfEJ+0SYaQBMcojVhjW59cvuysbfeWkgcUkSwBG
vAk3S44rG1pX9snVB/0+SqzsSIVqOr0+ytXPReIFRBLwInM7nxX0cg9Jr3VWBsCZBDjGTW/Mk2/N
9h5B/9oCcvMRpleQF/IO50MZs4scn7HA9qDWfLcsrfFe4NMhlwery5qdTX+5equkHkps9JVXNN7m
aw2pVddGlBonPLJsP+m61a9eMY5vXb21CQVTh9IrpZAtMK7OrGViGP2Edd6Pxc5xcwH1cerUsdip
Gl6bz6pHRi7ONQ6M8XzxhlYUxB9dP3WeUgDMt8ZDGRfRm8Me8wH3SRrOZwLHcT7KjNWxjGMDU9k5
w1AmH7VPSq+NL29eNWIdIjBUIinybtXoPWQZkzqS+qmZkQREJSU9ZY2lfuyx69sZ6sqygSpAFYu+
JdfgFl6wmAgE1y4uuVQ/b3s8f+7H0tkTx7s6CB8H8D3GxYTZ81Wb2khFtpdB7KKa6S047l0qlb2e
1mUBcM071nYvhUdaW9vaeyUKdE/LUjstbtW9dMkAIoOrZUieFZNnxJMWyR53TLXJoWxFVaP6DQzj
+LbDoDKlLimTmo6sJfYC4+X02Y/k/evlQjV0GxjVuBxkCpfjZMZ2/hvb4J7ut9ru9EkvowdFelJ+
6j6UsS9YMV45l31hVSqLTDfPdWek1+PiQSRtE1hl0e2c7KvDwWykL7vqe2+x3CpOiwmoDfXEgVlu
qwZjn9RGrygWZeJParmnVXqxiKzcmm6QSbGO1OvO95CIUhM3T9M6mcLG9NPRsPtbzDeDexgFpQiY
L5DdeIFsRmnUBVG20bVO/Zz+MsXgBF0/mzDoh5+KYpU7L91rc6IkAnnKNijybFEDU5Nmfdup1mlq
8OtCmb05xp5R7ET6iy/FnOgQIQQAangtx5+vXAtzL22wjT55iR2Hk0fPwRSLvO0bB8SkmexJU/5d
pLN3wMpBJbVZmeyrWe/mYpbNpBiCCuTJBJQ5H5d21FpfdqsTpirG6eRW2vyLLoiS3HHkWoiNc6bd
tW6fL35ZTDG1BTPVpsMga1SbxKB6IhRWX/2ppZNbvjc5UOO7qBH3XCNt7stZy8XHqdPVT06PCOdR
aOuTDXdIUfkKmtM7C/pXFvdigmQ5bMPVaUjdxLN0pAs2IpJ6ytqIxmyziCHCNKQvumBpTQg6ptk0
CZV+HVH3fil0y2+7WH7GgcPKDonimp9E2TifCiBNmu8mctCwKNQUg9uxxQJtlAOg60I2817fcE3L
t7+ctyBYdQgf8JM2t/6Y8eXwYjVPxLzpSwWu4jhXin0wGviBaCW5DxNknp2qxGVgZkMgy7RK3/PQ
AmZxvgPHyV1UJ+bJFy9J8VjPwrv3kNu4dwtX3CQtvhF4FtcSK85GqVgD2z1RW60fzTqLfgjDHnde
qlfOHbUiIGdQ6mgubJUGYiQdhJlBzPeqxHyckV7y1WLu35orMGv+cmRGKFVfwjmoQA74ygwIYQzm
/GDKxqYw6OhvjyG0LpD5RpGIpHtL+/YKzyzduTBP42JkhxkLjsBWMbt8PSO5EkNAh61hcTUrAWx9
/gUzakhqOrnGaer72A2QU1NAzirqx2GajQeZu+aH1we88on4NhCo0OuEALUFqEy5M2uFQXqq0JX1
QXZwqgev21m8K8cBD1IAoysFgItznfY/bzFZmaPajqp+Mlcxb09jnCP6atohkqQrfkrM94F5DJ9f
n9waADenEJ0D9gYW6DwYtreMzedCYnMmH9Km2B/nqXjJ5OQctWZ2qQ9G47F2I/U5cuc/rw+8fqbL
gdfOE7wO1nbzwmixyBszQ5Ak62N/HEQ5PubI0d/Oo63tnLHLUiSFd1JXl/I4oZKX6Pnapo1XMvtF
O62kI7+bo6EJ0FvrmfXUKPkhon75MzEz6wAW2z3S8R+PduZkZmAu9XBEQK67AwizHIaunIGct91d
ESc4veC27mPJ0py8sU7vW46Gn8w6Rj1z0ak7oevKNuTGBH1LtAAJseWSeUhxqXwa7eRZnX2jTHkW
RDSgDq9/lqujoBUCqXBF/GxFVvrSVKlGDdpJsbv3Hf7WT0OUaTubbt3Lm28PI47gC+GdC2DLX6x7
CsOTOmqnVFkItan44TWYQzaJuJ17qhD/w5TIdh26q9Q5tojvKjWSMeob7TRge+Krg+Hc5lhMhq+P
8pdOu50UiQYvJQLgaqV0vskqnIC6YmrUk1pZlRXANe++YiNGeZWqkvtDycvkc51gnh1MBqJt1GUn
2Z8KQcHXj7NRhe/oav2f1piixu8Q+fxtOP3yXUb4P/uTm6fmEZ5DlwZKZ1pF0IGfTkPU7bixCnNc
GuS1Pfu7VTbYCJvGjIgZ/wGNuTY0gcenERmVn2Zm9a2UkfvLo0P6W+N1/yJMV36aBiU1gT8Z5leM
GvLJhy9vfTHjHl4A3JZB81WoeKBWdRcoYGHG6hSUCNt+cHOhugEGJrSZIG3WH4tU5l/jrp3iwDBL
POGFWmOjrjXuVK1MmGLw+eGzdfx/bu04idtX2klERWZjGwv411drt/qx82kuthuYWGIrnx5ULH3o
8y/jrVbygMjUk8b74ahPReNPStpgBzXtqTRd0hzYZchHQIjhiLoXoUa1xi7vl3Y5JTzz2oAX7XJL
QaLiwi3LtLudukwoQW4k2Xgoxtj+jNVI80OvZXk/plU0BnMhqTabeVX/fPMq8Bjj5qTOgjLodhWm
qW2yGj4S1OlWD3BfJ9UiZfD1pt1rZFzGdmSNVtsPsErE9+1jQmv62OusZDl1kYaTODzek6K6Euyl
2Fvwy2uTodbSBJfYmtNtTt2oDsrg1taMxmbEi1pro+ZZW8wZercZK0+Ic2G6E88GYlWvL+dloCQL
QbCNpivJN53X801lDVaRROY0n2bpLXd5Hf3xLKnuJAWXC4mcBf0STAqgP2LWdz6IjSOQcPWCQSg4
k5kOIxKgtdtT0rT2SIiXE/qbGq/38Spjtp3QSF1Ealkzn9JadEE8mt77RCbFr7cuG4khIgjId9EU
QA/3fEZaKubamKvp1AnzHWoTdu57PVHgzV8H6RYefTje4GiAUub5MBm+zKLRVHlSwVvSHQMWVKnz
nkba5T1G8xSUL/gyEl8caM9HcZehx5GtlicPHv67MkvKp670ijstsoxTW7vGDqD+yutl7YbTLFrB
7pytzW5f0tZYLCuWJ2mi1W6J5L7sROlrxvRZgaziu1VrBi0yPL61OB/jMnvO7OFh7N6qY285cIBW
bJuxZiQXv6MbxMIrUh9gimXyRjaI7laoSbz5IzIK9Cb6eMyY1+358uY6oJPYkMMJECOY487pD0WM
BOjrO/LijBGpSUQoEPD6ouq4KRHUzlTgESkQiYqkeJcV6IASM6xwmNJi5+lyccTQvqf/wX3/l+Ky
LX8M09DEiyjKUzs4fdAlVfrUT6ncOWL/v692nooQm1BrQQMd+iJd+POFa5Zq6CbN609RLXPvpvWG
WTmWprbkRyOap2+m1SICotaxUfv24NmfRepmKsFT2qhntH0UHZJ6KrSDsMpM9xHkVkw/HYw29TVN
aslx8hpLP/JYmMxjYk3ty+QtdRLIKJ0wfp+RxbnBXZQSflt6U3uKix5lCgup8mNVRLNxs8ikyYMJ
H3npkyUWnU87LIuDNKIP8NiUJV5J81I4WVBaevxfOwtXCRpXJO7Bqxr3AQxwbN7YcQuU3+lqz29y
qb+o49jGPpKdCq+WKIvFUdhdmR+juEyfbVRAStrdMeb2f70fDtGoxqpv6LwlffSXut9Np0XFwdBm
u/HzSC//a+2ueIG3UzwLN7Z/tdGofAQRTEuuVRrto9Nq2pfRGF3ImU1llAFWf23lt31t2ZAydPnO
LDQdtoY1ee8rTmHke7mTWcE8s+tOfdIWiI47ylI/lEiIgWlZaohtIlXGGMSDS/WmbVwvfaRYU6po
ETriI1edrvk4Y6ifWuEWaZA3hsgRHVrK0l9Sq4z81EDoKGztJimhc+pRdgCLoX0wZZcaR1nofXNT
Jt342bAS4zuVswF5pFW0Je1s8WgrSlL4boyNwKcobfr7NFn05diankxWhmhthAOTrQJXze1D5k6l
65tWbP7xusi2KKpZM7heM4kNfARn7b2QpGV+nkr1s4nsSnfi3RJ7R3ZK91zUiqhx3dAwWNMWfaBK
bCfe4Dtzptz0LegPH9FXJSIzXOaveZ+3LJqrcLcnozLjt9f0FG6E13Dvpymt/KK2kibAZbumwRMv
P0Tczgn1LpeXnVzy/oEq8WKcml4YL0J4xchrTU0G8oNYeoGtT7qNAd+Y/KmM2nzQLZk+gdZAyEUp
3PSp4M36wY3boggKz6nEYWhdOpdqpjU/u0XibzY6BUFwVPqoDrhnJZYDoyHu6iS3fuQAsYAT0ABh
PqW3mMc4i+c/TZdbH3UpbAfLBZ3i5DzYszxIh3JAgJkynRessRLSmdodlxuQjX0ZREOsPglbQabC
BiQV6GVC0XaSSTT5petOgA2ztPmj11b0Db5x+7VyYRj7vXSN556unxHoHqUmZHi07l1vv3dE/NCm
TfQim1b54xZTnwetGPsqQI3Z+S3NqfuKP7WuhZ1XmPNJF0ZZ3he2OQy+TLPuJwRFq8LBMnGTkz4m
eep3rsgeK0gNWeCYs/u9aVvxO6XM/MzqRIj8sHWmQEUT+XftJaMTIDehVL7EW/c7phTjyzxLtQlr
RNT5U8cTw8EoNaMORtTdI39p8uyFHgohWgVSoPkVwho/eo966HHGwNY6jHPEvsgLK/qP/1sKlHaU
tp/HMkuC1GqdI1hrm9e7pTgfBrTOx1sry13f0PrhqTAaBPvwEHbYjH2yujqkHt+gr5yk8Q0YAPee
1KP2NsItQJw4SN57OzZd7AOnGTiSqdVd7Pe2Do4jRQzT8ekPyBdeTQi58wllxlNLM+7d2p4/GGWm
BjIzIOZLdTbv2sXT2LRa4sq7XpcNzHYKJUOA3nJc+kxQ4iLp2P29Ytnpc2QPU3XIq8LCaUmo5sco
icpnO2l7m09Ya5j82YN2Y9H5fKo9G/KfQ7eYlxh6Ye2xNzEhUbyhAnM8pg8LMsUvLW45y8l2Gqu9
q/ChbIM+Fchvz723eEEq8uRh9XVib5jSnk51UzritExDXYVizJqKin7lVjc56rEg9dISmP1U9/8V
tDL7IAHIEbpRbBJnmwq7hbKX1oM7dkgyFHqrPaoAS+1AlhnCgm2P0F+JI2qIxy3Bs8JqM73Dxjwe
cCBKpBZatiBUtug7vXR5VvxMdEXGoZW6U3waRFalYSEXlZIJT2AjTC3p8ZxtEiJSFqfNNwaY6N0k
vGSgn3vaR6xxcuHzgcSv1mq7b6Y0OuFPpjLnQVI4xX+GPdhK2I3CUW+wgNYT3+JL5nyctNGDySsn
yzfGyK19KM7Df6WbqsiVZCqyVpVjLv/hX48F4lIO+rOr58WtMYKz8lPZ1pNvGKhwHDMnTvubiDis
HvR4dBQfXiO5HM4AQBwnW/mKAkrZ3DpOo6h4B5hF4etZVfwu0rEzKRSk8VeARt19jZZzBMRV6+jn
NA7P9nlp5qfIWxSBV1RVEr67yJp8J8uQT8gUs+JTI/Z/W0yR5dcUD8KxddRgiUkhx6R/ElKx1NPC
0y/zddwAexKlRrAEqL5gChivBrZgccYnM53izAdkG3/tLaUcA6sT8I7ozWd36mg1v2rK8NR7rNHK
/MxUeZDzbFaaQ5FVPJqjeW41P27sOj3Ms6M8jCWSv5RfreSrYQ72u2VuZRoSLY3p0Cg6V1miZSyU
MEs7GLpWy2+jNpuerDHrv5Z1VNSBUTvpTEC1UEWnktFEhwV4XO7XUlriwKEpvGNciuH7Qh82RG5+
dukIpflN23F/HDKHN+333Mrt5ZjmMtZuk0pJvjmqMJuDkVh6dhi02PabqdTWzLE+9WmDdJpp5K0W
VHNTPrCWGWWbtO7rIF2UuAn0wVUflwLW+Q9znuomGPPBfmk6y/ideDZEd7svpHosBheviIrJjn6m
cVP7qtsRIoba7t/nXdf+HlpuuxCBUYCyRh/N1IIIvf3vWI4uV5NK76aK1PkL74Tyt1g0ncSg7Wbz
JReK/Dl0v5LipGXl8guXdvfrVCwVuVxDl2iKBkBxOugt11eEY7cHvpsFDgTX2Od2dIefw1iILzXi
c4XfQt3/nE6O+EU5g8SusbVG+rPek9iZKIcWH9fM5DkZZyUJRZEgC+thjSd8iFTQ4DprGGWAEM6U
BMu0QG1UvVS8dJ3ufGlca/gvd9N+fETmo/qJAEBuB26vOZ1fRkr36Ex9+scaKv0/3TAbnq9mFP0h
uHE/97pJlRaL5TL2+XuqD6NZaZ9ytXQ+inZWwR+WSjIGQKCK9jAR6pQDp7Hwbkmg7OmY19p0ay9s
J8gL6+7JYWehOJRAHHfjwXnGWi8v/ClpEkjUqBM+q3VhxAep/B9759UbN7au6b/S6KsZYKjDHICz
NzAkKyhLZVsON4RsycxxMf/681C2d1eV3K7x3ZyNc9GNNtwS0wrfer83tMXHKkiN5xQ7PcrnpHfe
SYYaaTh5GPmzCBzptmim4joZlHEV90o6rQqlyZdQk7h7zPOy/jLVLUrYPAiq+e2AEFi5sMahep9Q
Vm9LTSQfR0fTr6wwVSxiTTH8c/uARiUPk04YBBRl+o43l/YXPTZJD1EpxRmCslKqbji/KZLfy/Q0
fIvFv3KButmdkjQ2rE2lKLQ6MFkJDY5crRoDcIg8uZUHcyrfiZjVwxONps9+OspQzVkS2vtorJvK
Kxxrat2cMXtTNI18P2WSSf6MPLDOUYcVk1vRPOHMGpGk7Npd4kxu6mCA6kJLMMKt6hD+SCjk2MQu
FJeqW6WtHT4QK+08lXTdYS1bYzS7LdzjN2ltkpXVmrL0KSenaKaazqLdoLKlunEMgj02ejC7akTn
wx3LsCxdKeC7Mi+LsLgwWmWMCJLptZuc/oG6EWYXfx3bogORU9PAd5Ixt5DYjsvxI9GU1iNGpuq8
BsNd6WIgpS7GocWO3iZW1usshJM0PpDzPfVbB3RgWuWgR4SmymYNRYckYvYcR5UMmh5mV63NYI6L
bY2e6kpt2nbyUy2hwzRnTroOYrUUWHlqxtcli53CdChs47zsyvEJortVXeS6FjaukKwASFcNcy9F
5vVB00qmVNpa7Chl043iViXZO9+GTZc5XjMYceor4zw+FFrbPQZQwEMv7fpIeOrQVo+xEzehB0Pc
+lIkM+HIXVHMJn6/fD8vJuzecHWpbd63MnQBqKq5/ZiVHYan2EGCU+e5EV4RzVBLK7k1lWSliSoi
/pFtWnNHZDmhn5mJHPrSHPa8njleHFLDdM43vZqjGCN+L4lJL8LXZ2OSwMBaY3Y0asKk1IYbTGSK
4a4XlvlOsvCR8tQpnxu/0gf1EQ7eoL21KlA/XvcobWt1at+C/Ie6J8da9saWBvZesGeTHmtgA4rj
P42zKDK+CVo/MLtnhH0tb2uRaerHjNCh7kYSorI9rM2K62gK6/LcSafoJqe2MMkuKPTC5cTafsSq
q71rFCs03HEujcRzJApYj5UAVfFsqF3gFWaLIVKmwsBx7XpKKPWTLH2DS1umuV1fOCTsik4MrolZ
e+HltiOGTcuosDexQ16OZ4cRgI9aaM50STVFIotVKfZ5VlcypOECX2YvS6zmTaak3dciZQX1h3Sq
d4OsG/d5l3JQSEJOkpdJIDLWGsRf5P1VZRtdSZXUjHAfmqonbDZPcdaPRybmGA1l4+LYpT/iICEi
PzWN6m4cySraSpQNmzSFwbIqezn4NKV8EL+hHEw9u63l+6qrKTS1QS6TVd/1UrO8Gqu7p71VOn6b
dq1w7dmpNTcpNF5cq6lhRQ0qlx01z8h4A0KGPwRH2VAu05j16SLqm7akYgmr95Ykt/F5ir7yoy1j
TuLPc9jMfu4UQQ9/YMKQloqr3bQdzRXMxwOSetvJGp9zLE4uRG9wzu1nAvhcJLwYdslVnQesanbe
0yIsw2uBtP7OjirzXpVslnilDnN5Ndl1oLq9ScVNlyZJLSCVOHK4VpdWnhPZTuWq8yB/sfsGS0a1
GtunOkGLu0XIG6zLcXYC3yxE8aUTWiP7/0eL+rIii3BYp8vZuUxVis1aGuVTATSvW710zHFDw8oO
aEg5lp4Daum5AK8DtMvo4fTsPGbyZQx6Tv7SR1R6cOJPEfFfgWuYc8n2ojBEaUX/9QiHzTqSHFvZ
AMIrktRT8kTyLVh9HibYvy1ntJbL0LLAQA8u7vHjqbMw5sBop7VOCo0bUzltZug6J9DCVxDey1WQ
xyBqoW/9gtDutemzJC+GTq/pN1TSvGI7n91ZKX/bmGu5Cv8ssenQVY4ZpGFuDZbSFhNtk9F0DQ7W
67glvXEW0nfH7P84CBYR//xP/vylrKaG3N326I//vK2eizdt8/zcXj9W/7n86L/+18Mf/Od1/IXs
u/Jre/x/HfwQv//79f3H9vHgDytyd9vpvntupt0z+qn25QLhc7n8n/+vf/nH88tveTtVz//48wtK
0Xb5bWFcFn9+/6vzp3/8qYOO/8f+r//+dzePOT/mPU75Y/HHucgeiydx/HPPj6L9x5+S5Zyhf4Hz
QU9kIcctlOvh+eWvbOVsIc6jpCDSz2GPoDlQlNTY//hT4acWqgF9wMUyH7XAn3+Isvv+V0gwUKXS
+oBRgm7hzx93ePcNwf32bXgh3//8R9Hld2VctOIff76mt8FhXQYihibcxSuadoFZdVFwnl33cdpu
CiLgb9PqIe0F5TQRBJuILdRrNSX+qMv6k02VcGfJIxSGWfhyrcxelfZUOWHpbOUWXC1siIiFZmKr
qz6fg7s0lCfP6utt1OtfIMuK5zhQ9DXb9amGzU8UO4uXKM6UMBt4nmO9H1hoGjcsiOtZY3CG6TsL
xrGr1gM5WRR53c00TWiwp1b11KjC0yipsHqmpIO2RUjLbanO1QaDXfOKtVO7IMuxBTEuOI8rWd+9
aey02o1z9V7OTnkRvrQzD+B2YBFsZfjatENQHS2L4N6aoNKbr0MYRGtB75V6Um/e2nT3P8Kd7tkS
GkX24JmUjyWWRLuqHt5FkPaui1DpbmL857SlGk3uyJaqHpJ6ziZXFQ6nPNPsZDd08uEZ8p5zXkTt
x6lstPNcjvpHSWtUts8pL+5buyuxx54KuLyydd44+Nq6TsSR1sXfG+QwK6r1FMXvsVcJSBbQKXhd
CZQM7mrcJp9fZtFvrSd/u0ocrCy/XHX+P1xPaLr9akF588gk/eOq+xI/7q8mLz/1fTkx5TMQBlxO
X7yIZESY/1pOTOUMqepiE7YYSyHlhg/1YznRz2AuYG9C416mrb6Ign4sJ9oZBoAoJmj3YPCCM/Pv
LCcvBL39gYzqmt9BJ+yFCfaKTNpMRkvcqsj8eNLW5pTEzkrgG7Em3P3CqUfjC5Bo/WYAo7/KFI4S
7qQJbIim8pJDYwECZegUZ6013RdzbXMeyvX5kdNbdNUOQ3E1m3KSgbvUNXV+EHW36thcabmj36WS
6jwW+NiRxhrMOymOFS+0jai+FhNdjNpuTaxMUyHdB7WIPin5JK9zqZ+KVWvU/QMk+3vg0S715CzI
t+SL+b8/qP+7DddF5MKe9Pc74LcBe/3YYP/6x/9aN4/Fl+f/vT90v/+GH4NXPUNLtSS4wRHnXwq/
/PteaGpneOgB4GKvBYjHtvbX4LXPcKJmL4Tpu4SjMeJ/jF37bKlE0Qbi4Loo3n5r7B7zQCDPwpxk
36DjSXl7bOYNBiPaEb6GH0sYG1eVortSMV4WVePTo1I3GkmxJ0rBF2ej/emyXBNxMGbGzD1KziMK
o2aA1GNKqfmJmIetJQClReqrKSEfWjl6IaJctyAOhC4NRglVS7dpzNZ2w52wNOib9mssh8a2TWfH
R+aduziL+HpTXFkpRPy9T/uTUuHFNvPoZmHAw4BDDEt1cmyvr9q0nHu+oS9K64EDN5wy+odXth1d
l86Auxt5M3Qb35loq32r3spsKJtkDCI3F7bsGvDoPawtFLfW7M9seG+tJra8qpW83KrJ6TQ4b6l2
Uvv4LftpmcLPjft2E0bWBVI2eOhSla0MMAyfbBKNMAaPb/SUm01/XxfGOUe4y8ZMfC2On/KgCl1u
qqIXHVwYQWms/v2n86Iy+fu5/H+LsCP67GDnWX5ib+6qmDXgj8j+wyRlC/lr7sInwd5qmYtQWJYT
zY+Nxz5DWGCimaOGxYB02S/+mryQJtitENwiuME49Xc2nleelawZqJKRvBssEVjbHfNacvJlBR00
v9TkzDfk+P0iPllBIf9SOu1nO7bvu3pStpGaVhzd6flMunTKL+2FCHo0RXgLS14DWyDMLtaq/ToO
/TdrzGDrfsc8uuzs/sIuAGqT5O0o0QhPEATYAH1uWZRXYs6Hzd4X+8kUfZH3H1+fiY88G2d2zhRH
b4GWbKWIrtZ97B2l2NeJrfAqPa1vq9yIRjeQZ9YITYLG4WJ+IVd+bNewwmeRQgjKCslt8yE23LAO
HbDpNImQ9JJVpTZls82yqvrOAvqfUu9PdTlp/f1se9vERfz0+PQHR8c/3pafH8Nyf998+ekfM08+
wxJ9YdQt5R2q071dUznDQhQ7USCyZfNkDv1r5ilni8kOGjP4kw57597Mk5dtE9h4sdVA82P+zsTj
CtX+iGOmIaNguIEzAJlYPPX+iAfkCMc6hEoYDUO36XsBQWQcT9kA2MvE2bsM+rWFDAv1lCKBE7HN
O9i/jNmr89yJFGESSRzX1kx09SoDgWtce2iij2yYkoRBiFSbvjwlo7KaOc/CR2rH8XYyinhag+zE
smuCdIqVOdP4Wk9xl0Qu/djYE5GsjleVpne3uL9O2WqGA/FZp1N2gYxYwr1vzNuHWegELQKfyobf
gw1XnsgU8XE2quaOXlgYXgpzxvEhgAV9TzMV5nOH92TrsfVPzQLC5DQ95DAxzgNact15YtX9XUIF
nLlNX403PcJic+WQOC5tRmwDG68O9OIqLzD5BeIsmIrlHESm6+g8nifDG/0KM7EOPRVc9hYNWvwQ
88kTT6UP8VCrmU4YhF7EDZtnMV1hRpNoEOQb/VxN0vliGmJrdiGA9POqmg0MCfI6A4Nfes6GV2IZ
PXpEPUy61/M0bq/oxdt8ttmeS0M3byL61MKtByO6r3RpSCEVZcFaKzBIh8agB7ant5k9u3Gd5jQy
pVS9kfpU/ZyGtpZ61pTC2tmbRD9ZAI9Go7kopkExXpATgJXjHG4YUK1qTY3kabNwtmKkRezA3T9R
CR0v898ug7ktEA1sA+XYZGcqArt1OoEFAV7J55hi7ESvqH5Jq+3S1ioBCy0ILpWk7DymbXI1BnQk
fv2ky4A/mBA8Kc5TiLGAgjQccg4nRJhUAVyBCuMaIxLX2dho21jEqjvrEUGwsan6v77eMo+Pr8ci
w1WZi8vacXi9VtfGVEcB5lU5Kdb0RVs/ayH5FIWlnNjFjjGp5fVaJkpEauLlFWvLV95DQ+oqCmJh
Y3BV9anylHVIPb1ajcUHaerpBE6RBGuI9oUx+xKi/NQ1DXFXhrL8jMYyTtdalmhXkO4i28O6ur+t
e24eo26ndVxd62OvHVqj9QItrGO/ntDDQjaK6veoDKtdg3zrKqIHCbZdNt9kzf+z3/2JVn1vQC1Q
7AFW+u2keBm3rXjZ8m6e+1gc7HjLz//Y8dQzxjbblozQHKvWZQD8qDXVM8zqlhwd7IRlLGH2ak3r
DPQCPJUQQ44o4Bx/1ZrWGdmC/OVy0qJAwxr4dzDTo7lHK3o5dKJ404kYoCY+2vOSKp6U2A5lH0Fk
cm2WerrT2BQmH/qCepfQzMcmE8DDKGMlhA5YWIU70cv6pEyRWNO9G5/p7Y+45gzKl7KL4rU8KulD
PE2AkosU4UZtlQbSmjrXOfJhp7loAPMzFymUWfkFlpgekG7zDBLTnZjnr+QnS7Yn7B5ywBbTDvRi
h5PPMcvQKQiD8SGwBR/q0jJuuyQ2M7eSmye8ZCBxOpKmaK5TKOcShhxvHDt3FFduguKzXtmP5QB1
2HsZLL81b/67oScMw9Mz4iEGMgH0W8rANnr+Y9M8F49PcfF8ODmWX/VjcihgeUtWD8JhDVO+peL6
MTloKFAi4Ypvkjfz7Yz24yCmneHwuGTrfDtv8VV/nMOYbDbmpGCGYIPL8e235sYyPPb2CTKEsRxQ
aSpQYNKBOu6hQUlpbInzhI9c3RTukBfgbqbTQ1mqHFFnbiJS9Z1kjul7JyJEEYfuyL7r20y8k9sa
jZgKyQaeb0C8mSkWC07JuZ46Y4unneN3BsAGOEhUfS6GIXAlY4oepnYJhOwQp24ToZ5wYnnVVVge
iOMti86yGeGsfTgfYkeCIZcUqT/E+LeFuF/d6RUc3STRIjiYQriohqy3woEELU9ldq01Qr/v7Crd
RIhFXQfPeK8JcUxLjXejJWE9lyzu4BEMIjM0VsEspi3OTKfs6pcC4OhD4JSwhJ5RKJCnvlTUe5so
/C7ZgHSY+iiX8nU7zOMqHPKHYS56L86RArUBSWF7I/ju22/f7yYdF0bL10eytSQ9QgHGxOjoZSW5
5WglLrS+0yfquzSZHqqBE6fSqY5XWvqthih+NapC84mOGNYVDq4n9E4LhvjquRccjyMRzWpS3w6f
26oreIU9t1ARzrkytYgoQ10pPoyK1nmZEVnXsrAbPxrNeaNIibRK8bhDzNZKK9MkyiKKWdu0Kv1S
kdDgJpokn3hJrzz6eEnIzBhMVJCLKIstbP/LzFYBobGweEnaQ9xfd33pNdLo9kgkATEgm8PxSG5N
EXuzPBK6ZV5l2hNuLBAsYegEhj+pGynMNxl/nDvb14h/1ZyPk524kv6+Gi23FtI6dhAanPLC/snL
pcW2qBMtbA0pPQ9vvY44hOACn/hCKhV3HpvcL2E0e046D26PjPn8xIBafuHhKMZMhPKWgyUuKcTG
HF7QNnrd6RwlAcpg5gx2dhkX9ZdBmcNtiUxjlWF1fa122ueuTSyXfNZx1WWKs7KFaW7aoP9d+xGU
U7ADcPNcunU6otDD++kcu8nkjvtxmrH3pKhRSWAcqi0LbOlPUie+bcf/3hvfopX7e+jDbeIWos8f
D9DAaBv8pH2OXdRf251+xkhbulbwMmCC7OOO+hlbGigG+8034PEv9MM+Q1YGg0MDWlzMYgDWf+x3
9pmGqgk8hQJy2RB/a787nhD2UgyyzqISBHQz5KNScJqbphoFucJCh7moDyOZyMKEFbTpst/1O1iu
hR0YPRDY5ESdHDULZAGtrxf4nbaF0cGNDpOVWcvVyonEw94H+ck6/sru4OVS7Hec82jrm8fix3Eu
HMxyeSxkVnh7Ope9/VDk4+Ark56u8wZm5dj352YaSLhLVB8ma/TnQL6L4rD8lGtf+3AnAUOsoG7L
fjC5MIppFWup6vU6octR8m2aHDBQ9jee481uuV9WUlaIhRuBHcXhtExs/HjgZFMgTPCAZ1HLnjaU
lWsNM6sCnENf4odWv35LLwv1/uKEozuDEn/aJXMYAeAxNYluZdZNueNXCXCJXZf3Yd1/zVQnuzfH
5nogVtHNpaG8jmJp9EZNWemT6Vz3tDgLGHU+cmo/BpiO9BbCG/J9TaBmCuvrqn8YJSDZWFEmD94I
bdLZimmGwq+3Q+fTZJhullblm6Ex78dejKtWl/AWjWbd60w7WhkWwn5DJvwvt/AargKiMhtHYCJX
rURZZe/FgpGMfXyiWnohLx29kgUlWIYoylw6W4cfohlGstfS1vEjuxv9xsoNT5vSpyKjZRNzNvM7
EX7IW1iUigiu5IA8NggxblWF5ubXX+cnBxniHfHrWuAR4nSWhWN/m53K1NLzvnJ8SOCly2YhMJQZ
Jxc/efbNOsGTKJOdVaz6aUSvD9VO60164w1G/R411Sl3llcrBT2B/ds5WikcAvZQhkBbdKQqdUOt
Dv1eaxxP6x6aAb/iXz/98nDH34FxCWi65AUbx4m3qCfg9vaOjeEwJA5naPsVaohTSWsv5LtXl2ER
ZaXgpMdCePiOc72aMgTZjp9JGYoj4aDIVsWFYc+bCVHkRRVpkhsoxsUEF8cHarTwPBEQVr2otMTG
HPNdpS2s0qzfgiQ9QUkVbu9cs4cH11AgQ0/SunVQqP0K05yNpEu4O05Ccp2erNm49+rIedcYyi1A
pH5ZmfDvOXtUbh1GievEGOBUsIMnM29vlMm3lbg7h4KZo9YoGz+XrI0qQw4SHborfRQNZgvBoyQn
T2kxfMSBv76y8ReTnHCmBSyD4DosJ2n8ro8XpbSJxMQsxexxsWiVFraA5VuUJ1aZn45jut5kjyj0
zjn6Hb7jaMwQ1aYZ/NAMzu00koiKqRjoV7ltDektjN7yUpEjE7oFGZ9W6E8I5H1UVhf4Tn/+9bBa
ypvj781aBwhI+brkKx7ei+VUXWsHge1bAGYIRdDD5XIpu/IXGsCVGAQOLO2pgvmnF8X+FxU+2D9t
hsOLyvOQsz5w0SLkoNg65Jbh8qE39fUcN5ZLm6rD/uTjr5/0pysZXc0lQwdzCAhlh1ctBtnSe2i3
vjC6cwHhZmVPoIg9NN6ylxxPEt0nq5wlty+tT5Ocxpd5b2xtQSb3iTtZPvDxS2d2UQRx3jcAvQ7v
hOzCuay60PHDZtCJuUHoFshahIRvyD25Rq86AxN4ZAMQdNgko1+L1l6plnQDq328sE1Q0q50R4xD
tr++tVeONeyAeLsurcYXFPo4pSaNUVGz+KCpzj9qVp3dZhOO3K1rDOYa1pHC3FkkmJiBaxpulMF0
Dcc5cXsj7lZJDoachmxPitwj8mkI6KycjyLXDC8TUe4l2i5WGxR/InFw+sNcTiI92bMK09Pszg36
5Lqm2bqqcunjGE8+jiF4W6SPptw7sNMYHWN2lQ7J1lkCxzRUPx4eS4nbSnXlDmb0yHlDdqN5WotS
mdHA3NZWMXo0aRAGh6gjcdPykYInHtG6XhiOiU9PxvJjZGmeUpOuneonXNZ+tklYQIqUukBovKHD
Tw1dqSq6wLL9IXF6X+skOEztSm3jd7Gqfje9/K2zxb8nz45Nf28gvwKjYaPHnx/beB9/fvmR7xAb
GWFnIJ8cDxTGLmcMZtw3iI1+6hkHUTBplX+DrfCBviNs+hkQ2pIuBtFBp9+6GEV+P3JICsCczu5I
s3Qh8y4t3N/An4+XJpA/HK8AADEh5EQAd/dolDDuZPyw+7sJ1coKQQadt3566jFOeqrr1DpX6tbw
S7OQ8YfVhZ8Q8esNnalfqrhXntifjs8K3A3UC0gPGCMRish/Ht6NgslFHgVzejdgkuQ2RKUrcp49
jGioXUkqCANQisLvYiVfV87criAbY6+uOFtpLj5pCVtIK+zcr3NbvB21rNmgeqjP5zJtvWic9Mta
y4ZV0Tsfxlhq/L3v/pODzjFh4uXmHfxXCBOgv865/vDmxyRoO6uXkju5EudZIW+KomW+KwQtcxRN
78umD8/t2W4vWhi0d4WthOsA2e1mqIzhkmK2+UJeqHiosuDGGC9yRXn+9R0eN8OWO+RYSTI8jtzL
FniEZ/VlpusjYdZ3uZLJOz2v+q8I2nUvakxjRfitcSnbc+XOMk0BhZ6kX89WihcfolrbyfxIiPpW
z/XhvghLcWMVc4nlV6y5Azpnt5HzYmFZZduSfsZt3XbhlTMSdWQObBuYTgQn4LmFuL6/mS0VKa0F
2Ka0TfGfOd7Mablbi063uU01c8Cpgtw/naQCQ1/bdh74YRyNSDijeYfsN1Au8Uv9XEuteRsLpULB
3k9V7LZhtrEyDk+hJNob1Ilt6gZlR7d8rqQvKETswMtNhzGfSRtpNIq72Yq652JCu+LO7ZzdwxWj
LV01Ej7/g9jWddxu5lnPIbC1DRo90g1SD7pZeYkjpFy7dqVl702rBmIL+vpGcibpQ5Ck1ZsMlXzh
lZqUOC46teJTUAazr6jtM5+M+jBr2dTdDk3PDaZ8auE7bVx90NuRLOiwD7qLLFaaE0PmqPZf+Bi4
HmEft1QMnH6Olgc5JY0yFHH5ZlYmbA1m7N5bu9JPODQfr0KvLnMEzXGObw26XOWbdo6rjZTM0Sab
G4dyGqWUC5x+XSnRJwZhtFSs+QP64eKto3Vvc17eryfJC/Vwr0RCwoClAJSrpfNPJ/KFurgHduvW
MCYapiu7OZ+VVaeZ4005G5Zv2qV91SlK7rGYN5thjJCE9YPydULCepWzdF2mzUzwOW5FFzrkC8+w
lneWDD0MZqu9zZK2EJ5Ua08jRLeNqg/bPByYLg32CUqeKlssLHQv1GjbEYcyb7O5Td9Hcj9eh+NU
3TbwSFwrSsqtUQn5zskGZcc/ObKEpH5Aj2KfKMmOiXBIILDNhoHyAtIukOnRijaZWtBGY7AcrJDg
z9cJ70GgG0fK5MWDeWFWvRe2yToeyjc1avdff4qXfImDT7Hk9SwZDYBrNsygo/WqUuPWbPVU3wWz
XkO9lIiJsYYLMzNhYQdTth3kIH4TS0W/GmIT65d0hOattXjM4OjikSpJ0UY47YnK6tWkWG4LyBp+
r7nIyY6wmrhFQamJUduVyvTebFXlxogj/fzXD7/sFq+enQ0Z5hVxahQOh+9+IhmYEIJZ24WxrW1M
FVIsHIJzKEAnJt9RnchH5viFqZWMtoiT0Yun8954J+/RFhgDlLsZPxrMmonGoG+QRr4gbwdnZvWU
6/ty54dPthAyVHqaAG0U7kebfBPVPWdyrd2FuljJ/XQ7CsVrc/MJHhIxSrkPZSs/tTkvB5uji9Jn
fymZCDQByTh8nUklE4Zs9NUOm293mJs30WQjkO82+Sg+k/fkz/iqdPXiExR9VdX8BIL0+pltgihh
u9KugYF+3EGLzVwXxHWPu0GKAGsKc7pP465AzdQOt6JVP3NL6oVud/2pOXw0WBcSA/UdfZbFcXRp
fRw+uA4KAlFaa271oZhv5Cr2ckkpLwaODomr9FPuZiKGshWU5XpO8+A9bkn9Gu1nvcVSoXtkOyrv
kqBWT7yRF7+0vS/C0vLi+8hYoMAllufoKIpUlplNZXxrtjMSPbs3LnLcZLw8F8GbmeM/9jABnUW4
21nlXFqLPWY6Dk922mOyYhXxtqNuWUelQTiBbA1+LjOOasNke6iqef3r6XjcjsTLEa/exaobnBYy
7rF3u6RmtI/TGZeEsvcE7qVS310pxrWjTb5alGt8CdYDxMEgm098wqOxQ3sPA2ZoTDT5kKPhz334
BYOwKJJmaKfbqWhdu53MrSpY9bOBRl+VKca6rGcOpvV3osTfAuFHK9DLdclxVLDVo/XBVD28LolV
kACiaL7VhjjGnrQUK8mCpkUeTHvi7S6PsD8WFqc7HWb30iDXFAbD4aW6aVBaKzbTuymTpRtrkK6K
WSJtkVAYIrIWYyx9/Hjigx4+HqxmtEsUwwo7DOaPOOUeXhPTfT2egmbevYT2aXlJ9xOzVDA6rVG2
Vjbnq7AnOVqrOwueo/klkJtwXVqFcoFxkuKOBHWsg5yYMsI3gQJ+fXtHnd2X26NIJ51g6Ugh5Dta
JY2R/ij717TLi/YdzknzKuyaeEN8hXPV9eAa+GTjH9zJ0YcknoarAKOem7jrGh8kZbi0sBFczaNO
VwB/9ZWNtbZnCsVu8NIV0Ue9F+k5JlVQyNFN0J6pbnI1ma+bVK/ddtQ/dDYG1anWjRc0Ek61WI42
9m8PB/xI4DhYFAPtaFGKBcRzOeznXZZkpudocXepDUMKcXSc6VrDwF3jaSEuEvtzlxOKFlW01Z0u
v2cQvSNDWWge+aXdl1+/88OJxl0t52CoggxD+g4s2IcjQkO8lXbBpOySNtWeDFzKtlFRg4blolgt
fZePdl42ayWQT1U6h4v0tytDT6MX7kBRBK85vLJsjXppYG+1iwMrWzeRFHrj5CgndvpXI541BLkN
xBN6KpRVR8+HT5s5KLXd7FjieozDjfe1AINC/3fKjvZwPi/PYy2sosWlnmoXN9zD59HMBjqZVjY7
o03CD0apdCsDeoaqxPgdjcLFooC0v19/vdeDCjiEQhHUBJINaTrgKftNGpyLR/Bro9slnCXWphSp
d2ZdCFctpfZNwuKzinDBeOhwzV7JoodKHc2cMEw99zVSwbdxMSR+mlji1EqzXPiv1W15G8uNLXN4
6R8TkHR4Y/MwFhouAN0OmjEFSKwqn2JV7y6DgICYkiSjyyDNymVPQx4hV8UFW0sCepCqfhGMVxGn
sHWmG1iJzYl6kYn2cxnazwSMph6q/P7EWqwvpdDx7QKP0+Wy5YXhdTRM1AImjKRVza5RB2M91wPs
wtIkQhiGOXqxqr5gkuYb3WpITqE1t+t7cPOFYRh9Msnw8Pid4pwED6zZNBHecMpqPxt1m28Ixwsu
6RuWz2oR5xdh02teWofxpVOBE/Q6auq0MpyrSLWLld7F1U1Typ/kNK0fWBjwEwMds260LGK7m4fm
JiKDbNe3lb2Oklm4nWKIi6rWaz/C4tqLu/xUnvhRwMnLp2R5gNq2rM0MsaOJisNil5skB+20wAxd
ZyqDbTDV+sVQ2s1WKqv2NsRKatsP3Z1RzvP7AOOUjxjUYRfV5GtW3naFaUnoqkYzeQSxA3FLenRh
asopm/HDsv7bnS5pwvDN0HRQ8x4OuqQr8m6OpGqXTXq7daas8rRYrVzMpAy/nY159evp93rKU83T
VODlUNlrL7L0vWNE0mYGFLSg2nHMkD90k4xmDuCjiTEYCbGRPCcoQD0x5V8vaAvvApm7IS+JJccU
/dyywWuasN6Vo2K6jUr/NSJSBKv38ffyj15eJ4wRxGCwPBgAr8A9qe9NXXApO8dXDreZ8KZM0gF7
z7S4yDqMYX79Ol9/PjgIxIVDjCLnA7T38PNZuRlF1CDlzhaO9HaocAQNg2hyJ7nqV3DNqhNmzq/2
PupxbE4wllg0sJxsD68n6Fg3uI2BesAD2M4K7Q87jvq1GUNBqUyaHkmVl+eN3HcnTvkvgVgH682C
Miz6opcjIaeVw0uPZmdWCTKaHfzI4eNYx+PnSqnmB6gpN2ptaJuBZXWdxjKSjzo2MKapjPMsaoZV
pUgdwlq19DPwqfdZsp1LAlbbNO4RqQwjbduNyW/2x/GTpLDvBLZotoWuSV6td8173OLC9x262Kxw
MEmaynit1W0BvaCfhm02tN1liR3ur7/sq0G7PC5hFsD7iB/wXz583KoJpnzAC3YXRhmeCcQyrXNW
UGrcbNr++lKv5uTRpY4q+KBDjxAorAF2RUKClIkPVTHHnByc921Uf8CRSjkxbF+0kUcfk4MKx3uQ
BJ2Q1WVc7y0Deo9SxZzsbMdolS9GpIMwJUl2+4Dtl+IPXQwzxYqKVTOod3Uz974ZD9N1Ixe3g0h0
GQZco+OByWhwkjleV4Nm7koRN0D3JDZMBpKoWWqfl6PEyuwl+sVjMxM6gR1Tclnbs1+PdnnR5sWp
Jzs6APIkkKWWFZ8VDuj8NWxhYFyIg09KjTZk7oynETkrLZ6h9KrXRS6NvjPqb6JewxIqbYoLNDUn
ZsqrNWG5A9R22PujPnhFw83wLRNS2qS7UQrgJEQw5p+1REvXY68rb6fhv9g7j+W6kW1Nv0rHnaMC
3kyBbWhEil6UJgjKZcLbhHujfo5+sf6wJVWRWzpiqKMH3TeqRicORWJvIJG51r9+U2T736+fIwDw
23f2bdo82kALvu1RX0Y6ctOnUuY3VtK4Z/6AIov21qk4isvRaE+wm7cvywEftdrGly1p7CVEHPoa
FvZzabcS1Q4jtNVmHhLKy1Wl2sADHxH5TZvOyV4FAV5ftlelZExjqKe6L2YcyxNTTP42Hjpi7UFQ
u3oYtsAHzvUQt/6TTKeH39+dn19kRnirfxW3BizjmMCKD1yJ/zMWjkbi+O8IAMBNYnSTrZNpxvXv
L3XEHD88CCB4ukGaZAIEjtEH+IIAWDQJN3W32oT6EuvHmekKjsGdsLZDUogzZdklNt5OsEsworsy
fMm/GaV/Vho1Fr+wuoAPML7aG4boQivHw5bvgLWFiXW+lK7VRAYONSckt1R/JqY7fH4UBiv8FkB0
c48NEWxDiwnUA2S0/cINy6lMdoCbryV9HPFbvl9mbebhFLMJHRt8sR1A7hyH6mbQxJdk8E7GxH9X
NdYcOQlujsrR+rCSSXxtaUmD+aIy9vDO5vsMZCfKdbN9pUD51QsEmwGai81YASnMUekfL4zCkqCs
brSSPruAerNyxNOzpHbvKPqWi3J+26Wddu41y51ZjOpkeK37OCrnQW5W5S74zQq40vUdVRJCgzGv
9dV4bQAWbFW/qI2d6V8Lx0u3hde1ewHnFaXloLYF+FVRDK/A5UftDx8A+ToJnKuuGDbCsQQPJ/2M
KZ7e3tQ9qX/1MubbqksfylR/Eh2qwy6V9iZ1G/BYy3gt+3S9wc/Oo28XJ3qDxpdVAYD2cufQ895J
XbfubsSUfIb3bb8BAS/ufv96HjisL66yFrzrPeZLrgSWI3TZxVF4qUdX3YCn+nvLHsVuYSQd8jhw
LJwtE4tnDITPDVNUuz6RUMSScdxq2CLdufWS3WSVvzy5aZVdln467S0jix/noBbvRacneyRqOJnL
Se1Ka1Y7v+8JXFbmskuKbnXVV9NJP9KAIO59G8cjYKkauvNJetneM+Tj4ObF3pq8YKvPsr10s7mj
sRy17ZzOwfmyTLBKJ+Q0nvDSu2HyrFDvzJxI5y4I4wYnUSmrD02zq+bzYU66/eDZzRux+/09PK4c
0A3haEbOF48KKITT5uWTKrCc7azJWm6aIPlE5PMYmYGmn+VFgItAVSC/pZH3yzBNzHEfC8xLheze
ZwqQuMWt6yOE/f5iqNv62pd9vBUSfZxWS+iaqe+ew4XxN05RjW8dOQeQ65xy45ixN4YK5+ULa4jN
TUf24wlpSforX+2nNYiGEPCW7n9NFMax+eU3I+3HK0Zf6jc0DP3q36pdl4mMr/78Bq5CV6Z1DGzp
VI5uoJvoYzDFZCuofNpUU7IVM77yoOOubHe+0d9Kf01qs/dE7u6zsUQhUl4ZBUZtD6J7ixgDJ5T5
wh+NEC/OrehPoNPekZWALD6JZg97XItWwBofHE78VzbKXzx9oFjYWWuCNK/RsdvEOI9icYPev1Fe
VWy8KhNR61cl/u0kZJ0uVo+HHEmU5BYPxCqEJrNBTOXS6sJuOjt0beCcYfYlvrjjgtX8eLZI/9MQ
ePXeUU5w1jDDvh50pgq+puefs6CVO06hIUzMQWwc4TDbNM3xpEohXP/+uRxjBizstV6jcYTIjJbo
2NbASO0xl9LQbqbMmnexVfXMg8VVjvHA1bIM9UWryeChc2dCBUZFKoM3O5djMywE9zEOTuxk1+j6
3ITNYuJby5aSMjKa3A0W1Pnm9x/2qKZZxXs68UHo22CHeJBEXi5VL4NKOwbKvKk0zQBdroLTtl7I
9dBM7ZXm5JeXAiRE14dhIO/Gy0uJeVxyAbfjBn9kHDKHJt8HMCC2ZDcMN7//Vsf147evxffCGo//
OIReXmvCWnlc+tq6IddAnWS2MDbFLAZwIv2cppeU9yo5zf1M7GcjeOiD2TwJ9LjZ9Al0XdPg7dDT
6pXy0eWaL88MhsfI0oFiIYixL7z8THYF7d1ZWoiJcvxKLV2X5n5w42tMer1XnuovL8UhzAMFDWKO
9fJSK3vfcyAe3ExGcQ+NEo/rMnE3rqaL0CNt6OyV230EJqy3GzInKPOKzeBKcLThCbtixaP7uAmU
VX10NUKvDOFnmzKxB+JcoDo8TqNJgFIiy5Ml9rXPiLNWc4cSpX3o0nJc1bPY2vC43mm6F58uSVKf
4hihMWur0vmVN/SoTebjAngwSsIac51MHwOe4zBhtV8v6e1iyRIvaHP8ZBm1dQI3CPvJ3FSnbZk4
r1RFx6XhelVy1GBjMfvimocd8VmnPNQDhl1D0dx2ynRP04p5EwJXvBELbX6L/3b2rlST9cS2XONg
FbRvl0LKrQ3t7dvj+pe7iXEO+9d/Vo/dremHB7l09JR8qrpf6sfWP/Gdy+khl0aIAhPKoAtjNs2P
vsulPfMv9naOXXYYc+X/sZt9J3OaGOuseo21U/wmpf6bzMmP8DYMaOtwbDu4E/wJl/PlW4eMEDct
ko4Z8PD6IaQ4eutmbQYW6BexM8esf5gLBNHEfVcbN7ezsOuTr0Ob1g+WUT09u2lX37as54Kplxv5
9+tCX6X2BahkWPxydzFUQ9D9wHUx7GlvUub0UYemE41Rq72mEnlZSn27FpnRCLMM9Mh8zZfX4laq
YRhmsct9iNN+kYgdwTbLK/vlesr9szV/uwqcXTgxnD9r0/LyKl1ng78aXAUNXbHtu2LcebGRnXQk
BpDDMRVvtCremva+7cbi9Pd38+VmdLg2SY4OoAsriSN43cufbQsOIXOLn3PtyXGsrSftN622XGD+
nuzMNjG2bW1X0e8v+YsHiGPnSk9h8Ikx4nrTn13ScuIUd/lc7Ma4SaK41GFc+OkSOY0jX9n1fnFn
2WKZCZIbiC/L8eAX4KZuYUloW62rkyszBqcPljI5jRHjn2vd/MHJ9HOfVLqTvHdfw8+OyoBv9xas
eP2W9GlU4i+/qKt1Gdd2tC0hrPkGH2cGgXNjhQVRbicFgNbGMlHl+CVNVpIu1Fr9oG0MfwydwShO
UhiAG6m/ehT86v4jc2fqysJGsLretGf3fzGw3angfW5tOw92Lqa7EUV+HQrilXa/f9S/ugWQ0cFg
oDesu9i6/J5dy2jSMcntRO4GEVTn1RA7H2Xl5x/KoXHum0EfNoE7RrWelqcqe6M1BepHFafbhOyt
3TL0y3VmxMbyWvn/skI5PBkmOOiSSOHk0RyAnWcfqyMsSDiMOHcLFv+SRAuvCCd99hEf1YHBbNTP
/btczMalNSwW0SnjLCOSSObLgCSGs9EctXfKnfgt0tGhrtkuUirMqJs3pjJ3c2l5SF0LQYvn228S
oX0sMvyaJTMWgl1GaZ4OZly+c/Uiey028pgWzrYMwQETIl5nAFSYPC/veOZVEioET7elH985w6LO
vSDFsrqr9EmP4krqX6e4ItVi1qaJUXQfrx4CgxkSB1V7YTvJ+aKYNFyG6qEO3sGPcudNI2hwt4Y1
v6YR+9k/mjqIrQ+3Ax/QBE7gy88b+0pZsePG2zErnfNyIqk5ohEjTcNpSWuQsBS6XBoVNkq2uJcW
JrqyyEEZxcIkJWl09QDTlVYxnWNCdcjAJdfBtnpiJSazZ/6fdT3q5pz/o6fDb6LJJCos9G1xW1fL
eMVfkNdtLOIk1KrJI/Ivc67If8hvktyJRF7uBJZiPYGJvb1vZGciEXScm8SN/QklKKrM378yPx85
wSrGhi6xCpid43mNNTiDIyw73sZWMtzn9Qyx32+cV46cX18FkuuKFkL4Orrr9SLTmMo83gbC7zaj
OX+patd/ZaNf/8jLc42vAo2f7Y9h7U9MMq1qkqVxxpj0FrffOOniPbamVYRClLgsk0YZqnpso7kt
zVdOtWPpAW8B+D27FgYoB5bX0b7TSjfRZGoBf7aVIKoF8wwZkcDhbklkyuyQhGZtUxi6xqCPQUak
z/pyUk1F7ZCXO3hXsu+LO5np8+cUsW+zKnDB/KeeTiZv72Iz1c4H6Vl3a5RVQdZQKW+0rCw+ubmG
VUgdpFeTyuL975fGL+4nc5E1ExmrbEJwjzbutKNTTEDJtoNjpRkTPHLZxoxos7YrQ+Hdj6KVD2BW
3ivP8edTFJSExgHqMY2zfSztmmqrmesawbGsg2Fnj35wSz7eTZf1bOkeMCEL7BIsWO4Dbcpeufiv
HiUYKSpdmFvwe+z1OHu2V2eLTQCr3gbbKqvVvm9tGcVoc6JSq719mjXDW9xEqrCex3gDeZRD1XCy
3ZLr1lVhxvO2Kf2HzMMKfkLqgxnHshoQe+VJXdkYFnZjExVMBze1Xn8RlkMYW9E+5eRBXvYmCuDf
P8GjLmw9eKCf4gjNzrxOK48nBmKajEEOnrdthOndLJmF5aIdJOey6A18wUevPpmx3tkkfWxvcqcJ
TtEpVlc5+Rf3/wcfBYLparnEiBGi8Mv7OpXE6CR0etuhJfKm1lX7NCii+lxLdeiGDO2tJxdUJTbB
i01HEmA2e28Mq+1vXvkg5s/bBG0MQCyDRvx3jpdXwNPMR4Imt0PTvimVebosjn5qWG7yhqIMrTse
FhGpYm9QT9sneBQGe6a++aZOzNdSYn6x0oEPeEyYtAEPHh9GksDYQqNg2BJja90LmfkXLhvEeWeU
zSa3hbf3hPEUEPJxDje1eUVh9ItNeaX8sluuSjwUvC+fSNWQkpo2XB3xUnwRdwFzksL+jn3+23//
FzX2s6X3k3YSa+KnZFUkfQtQWVNSDr/xw50Ms/bVBpaXHyDSOXhB/3An89e4k9WGj/OERnDtxL+3
24b518E07FlP/UM7yY/QfNPXrYDbYdTwJ+32caNGMw+ySx3N9IZh43El3eaCwj02iQkemnhLEHKw
68VonVdCNKdeWpEKSsbzKyfOT6EIXJU5AmDVKpSmB16X7LPNl1lFSllcGIQk98Y76RIm6WU2A50g
DbQ3QWFVb9FPFtvAWcj6yJsHPrh+29p2fNohkTl3goZwPX15jEeb5Lgm81Wk458BPKKj81MShTyx
zPDLR4ehU0ckI4ati9oupd5/ss3MvVdK1Ggo2il4n+Wlf4E9hPvFC5hwbFTfq03fG8bFlPnuxTi7
7m72B2hLcPF2PE1sbMdqjN97nbHcHtbOv68RL4X1u9co4iD49FS9fI34jX9eI3oPH0AI0RLVwqoz
/vEaBX8BCLO1EjXvf7c2evYarUuDpgzu4Dq9+hu1QoFMi7CSpclKQKDxR0kJPxnfgBRzxGCzyX/Q
z45dsOZEtzW54DG7eGuYWjG2xtZzBXs5szz9JBtMF/mxV5KiYLtRuejvF0zhzjGq8TA8IWVyCQVJ
oLSKWHUlhApck7kwRYsB0BDaY0d4qF137a0whpbcrxhR4ZBW3okhgy4/KY0Ih6FBT07xsoudbeXz
Pski2Q4pJd8FGaaI+rw1YT1Z3vt20zYYd4ydB4GYtMnFqk+CznDtE2G1JJsToU3zOsOH2U09gsxn
T/UXONtxj7xuOEgwsQiGQ7xufS9ffeLoZJCXFd7A8XCWa/EVTOp7O/OmKLGy777E/75NvE3cuP8M
Ct8+fQT/fH4i8c9/vErWX8zv1teIUdK3kJC/XyV+BLdkxZYOovy1VvjxKnl/QfZbJbTgw7AxVhbV
DwMxfrRav2EKAkcEAoH3JyfST36FQMggKHxBallEg8d0LQOOgcc4hXepx/XbnpMTS+TzhvxtCweM
8VNHUnDspe128vJrWFxveflQNjSYPpcDQ/AV+NMs+8Lp3//53vz/nefqOqj9zTpZ85W2qusxf1Dd
yxXDL/5YMcTUUEdTwbCZIu1YIccfm6/1FwxQFF1AfqAKOAY8XzFYjzsYRhxWB8XP8xWzeqghC+Jf
kIQBA/0P7B8OJjvPEYHVcY5+nD4ObhDQwNGeUiTYeqIzopxoYo8hfxzZ05OYGP6XgULn5qAfOput
NnmHbwleKpp7azpiQ3YjjsXE0UbNaD8ao5/u4sX7KHKsJNu8uzJGPexVhbc7Tp1hoTyx9UR1XTGb
79P0/3po4Lrr/Z0h+P9GHCBDjN+urkN8V/iEYdn/+p/5l2J+vsAOv/vPAltjNPFRYnGtK/bH6sLc
evV9oaT6+0f/7EfsUvoKAB2YpKug8J/9iDVlMkPCkAmiK6qBP1hdB2bX0erCYsgEAeVDQPs7mqMg
OGonP6OXNxcHu76UKOapJ0tkSO+tptzrwtw3vfclSGFBJei8ij4BJm2nMzSdKkyUcxNvRqHrV2Nq
epsysE7LOYVKpfqHXq9FlFfirQOjLzXMMxwpgo3ZCI8s5zneDDI/b1wslYK2J7888WHON86+1b0z
d3CK6L///uZRX/zn7W2HefQn+T/2KnkqX5yH6699X3uOsZ5etGc/FiC7x/fl52BhA62DxYQhCrC3
88/m5vzFVGu17XBJimOJPVt+JvNVWL5si4AOkCP+cHM7zMqerT8aQ49tkl6Ji9DAHxuENL1hZk1J
Mlwj4iE7VYz2V18+HzpsQEA0ZiFmqxM1nTtTHo1JM763Wmmr/dhn1caPhxgKzkSwBXqZptKjutKL
Cbs9gRLLn0mehNyfMSgCmtxirAV7qDcbe9u1sx+ESebSOuG15T7J2ZBZ2LdSvG3XweiOt1Y0oah7
yPGxWUs9hAq6GDhOLtppNbbd18DvioehLnAbTOO6d04WL7anaCCQvdkWhYp1jvdOq/dtqpYs6mIZ
T7cKFczZ2FEaR9z89j3Zp7KPDOhv12TIW9euyIbipJgrTOk0opgzPcjeB4YYxlCgaXoUZg/Lq5uG
FA0uvu3YK1gNIeyymb8UZqUjR/Mr75OqTPnYq8W/cay8wKm+8hbzjY3QwIqSBcVBVHWOfd/kkOUj
G+8SH9NArfhsmDHabJIwXf8B/1Gj2cSaTUKlbwzW3YAlKOi+58HQ1RcHdWBcDDm+AO6UqJAkc5d4
FvgbyZVeCIFJUZAVYzgXFr7EM9kiFnHuSmsuMty+Cu51trR7VaI+IntSNGeMW5vPa0mXgCxbabNr
vRktbJ/mKLmzuDXnLYZC1WWhxrYKjbTr1BnlEPiyqlECn5E1jsWNu6hmJNfI1Zx9HDjZ27Im3HQH
RFHUmA6VqYwWWfafZTCZ7RuVCS0+JUe8fZx1zX8qzdH+7CK/BZ/23PnBTjXxLtdHkOOMaKdma9Lh
KHbIBnI3QYScmlE9dl0NFqibF7bX2F9E2ZSkqsJ5M3YoUmGzhEMxpfd9Z3X2pp9KJ8d0zAJSNRX3
NsQxPbswpJuWYYI/P6Ggea3cG8+DJxnqmqufQiqADVVO3mpJJt262OQelod3bZX6Kfw4Y0ZH09S8
Z9HgqPqxLfXCJppVTKTSSz8O52FKuk2czO1j0UzGZmrafgrbwvWvoVpX2o6JXV5cG30N7q+CatRO
bbJkvrZ9HCSoGdEXPPXt3Pu8BLHlnRcdOuuwmI0+xo7a6bDZyUs3RmJRaE3YdkOdRcUykXju9Dl2
fcz7yOIYvDLuI/Ss6NyyFD/b/SKq5FEvXfmlKT1SwEuXgPIQirBTha1lYcO2SKs6mRxBaCniwglt
Q1OzmjLW+yZZ07o3QNI2pnBT6RPlh5GL3GhDYH/VMlHXrJJec8FdfLN74w6yfPKMrpHhaFvtbTZa
thZKqzVx8tUIrokIOLebCyWrftqaRR0bG03oEteiylRngCk4zBaFK3aGWevJyaSVxX5KHQIDZa4P
18RUxo+1FFittsT9XOJ1ELfYShn9Xd4WEs8M08ruhAiyLBzMyXtHOHgA4To3r/RZay9SnEQi6Haq
2vBxpCIgPKiaTVsUI3koUpEuU3WN+4EdMnkX9N30RPCQ75/6gRJ5xE7dkPU1JYgW4yxGq+Nrg8TY
yeTdFDjcoNuvDebohortqMApnqlqCycmWjQniFmio29sfDNT9Kpp6Z3A9cxm5iVaN53lsZqGjT+q
mFU/+H2+bRlFfZ/i/dvP/hcxXr87yPdqPjrBD7/w4wh34S0BrCPRXrFMaMp/H+FkwDL+xWFrdQtj
DvDsCPf/YhZPfUhwuw6R42Bd96OC/ItfoNfFtoAR0drC/EkF+U3Y8uII14FXVw8qnDdWLiHf9Tne
ufJk3KwcJP5tQ2GwieFQH3VZZddRO7lxgLtiunwYFsO+X3CDy8PSD9IkcpZG9kjN++F2TCacQ2Yj
sz500uf8MNs1aUqW2t0MgvN5XOoA7rcozxod+eqYCzbkXpvGIay0Zjq3agPzO2HhQ10RS+9FWrlk
10r1zhvDjr0G2VfrPEzkRcdhvZQVfOm8Hp3Is2c7x1rZ6PjAi9BvqWQDMqRjFPGdrvrLRCYJAZhj
bPQ7vRd8Iy/Oukei2+JxY5fWeiJMuvfU2kpcN3U8DKFUVvZFdKtunTGqtfANsxb7SzKIQq3tuqdW
x+OVAW4hhtBxO9/ea3jhnjdmTNdWoANBqZUXLiFFNhfbGmbFi4krgHjfd0JdDFAe8T/zg9kO8b6Y
r6UBZ3PvyrE7K3S0fBvkIdrbdknsfNd5iPsxnwqgUWeeghRSKCx2NqWVT/H6XArntF5080QItt7L
UUjUYcKZvPcGyb4isj1RY/ndZYE81cbSKULlDanDvR9LAfllSJyoa9pO7nuo1SdgG5lzao3ObQZt
5UZLbUGl1lnKh6PZGzdaIUW+aehtLmw+n9iMveco7LS85V60MX2oq0v/VHeLmCyGg/+a1OJ5JuhA
mmnEPazLMC+04KPbTuRx1K7TfzQmhxrAyox6ODH1wrl1+gTbDV/Lh7sxy70hNOxu3tVCNTHzzNSP
TOWcJSV2HeOY4FZeqaC+YP9zHDKuOECiidS5rz5BcET2YHVehtDnOoyKRR5nIQx+bT3vTLuhUW7h
eXjDYNUQwTX9bars+bMFU+jLQHbx16la9LduOy/NHlNjqw57PR4KKoZcNtsMpRE1gK2BxxfNnHyU
7tiPSKSXeQlzvxs+DFNcf/DKSopoVg7laDnbWI65OBWFizNeLPqkJcCcJUcO/b3PMHRp2w/pCK01
dEeq5sockp1hZ729bSAlnjl9vzoLz7G34Cgv8UgvmoLoIdes6vYj5MT8ktysnFGC9LpTlQhsyP0h
L+ztvKIhe88c8iXUXYQtG7NzyDyzCnQcdV3f2Xph+RGiCfy9UxNXhwijwVKPZpEVy75q0+G6DeYi
PfUwCMHmnFGqEZEd439E8Gq4UWsnBvEpg1G5l5NmKprLdBnfGkZTUW4KlX/uDaTB5+gM5Rusny0S
YvVp0veGW8/JtrcW3Ua5xLOg3Knqr1gdyi+ZmcePSVctT/BUJDl5muu+L3Ol8+wweniPEUCthZVI
4ZDpIyVgqKdOkULjD5IimmM53fnm4KTRmJnD5VBL4kWYKakPDgZ0TyNTHW2DGzTm4sVYUmsui/bk
KbCkzUT79LmvJ8cD+566u0Aafn9qsf1JND3tcJtiAXPNGrO6EKPCTI/aRQ7lNtcmF9f3GdtwLOTd
5MGP9aTEe4uFG7aNboqdAv0WW1DmWp33dh0YZ0qvR+IE7WTywn70fBiC06D6M7cKuB0rJJ5HhWNI
GaEzywtkxkvr3lWNzPAV7uuGgmtjpymbXKyKatrAS1Pno66jdcLHLvHgRaFx2gx95s0X6SiF/dYo
hP5RSz1Tx05Jxv4+z5kQREuik5bhuGsQY4PHR3rSWMgi31ROW5Wb2a2dK5Vrc39dLZ2+RHZXJjGJ
Aa7t3SBAlOZZK+dKP0NEPsVnrSogOYVL4qKPC22SGokF9ooyWSEDI+m23az0ew9FZ7uZl1nTohJr
QMzGhcb6ljhMqEvTB/B/wHerz79keTYRZ8VYf4Q2ag5rXDBmPftMqJpdYs7td74s/KuOtdiFlGsl
b+ZkGh+FU0FH471Pwzauawc9VzLqsA6L/o48SuYMud2UwS5tOm/aaXbiThtyyOWlQ4DWWVfGy2OS
FrGK3CVILxZwRmMf+wPu/+nsQ68aCS/4JHqxfHK6rH1bNVn6oW4gViH5NN7FvNCfjHqUSzT2AW0U
m47XbmCxeJ+9cVT3xOysIutkKPrIKmOVhmpY1cdQBIm+aTsk9aGZ2f47a5hgFLotc/ioXwrKXPwv
uy2NF55KZsOWo0Yq7jAmFazhBtjWsknnpTKiIdCnhfPSTd8kXqJuTbe055Oxq52HahzzMUonNd+b
dc7awzNbiLBrhD2EWAaVMkx6sKxdVrTFsql0nxuIrpyWD6+ZCTHBEmdMHgczQSgnJ2+MVNyoB92d
bIsAUOaioWMo7JvyxYdyqUYrvU+8sfMBQ4MGLySUiz3HBS1FmAZx9mYJCr4P+7GLtkosLLOkMj/Q
bWEmWrGhDBz/WT7s0iJwPuCIUXz1RBBDocvdut1pykrfl1U1PThm6qiwxkvoI46a/d2q3OQEtSdc
4nM4RZziU9998iotOB36oPvsJ3N2FTSqYsOwB+w/W6cLCixwnfx6LpO0mvactkGpn5e0Fw8Kz7Y5
6kTfkO/Ra8HXjGSrr4Mugq+GXevsToV9iQbXZeaWtd1bhyShE8IdqouO5MtHKG7wKC2jr+6Szmmy
cJlTzEuVbZinSWLU3gktAC5UxFe2b+DyCeRYSWn1W08vTbUxlrxHSOxZamsstMCRhN1Yhj2Cm88u
iXDzZqqlXZ3Mjkcfg0Q0P9WnIchCCxnWnU9Xf1fi9BnszDlF5j3qaaxHULuouabUv+u7eDV4CbLW
Cr261KqIfk5fu73hMdDL3toKt82SsOyg1IQG2eiXCMwNtekUXJrETXwby9Y8vVS2yIfLokhHAz5c
Ie45UfTsNA0y48HzGnOMrKmLd7JzuzycNJ1grln6pthaHvEgOxPSjrYty9a9761S7/YLldNj60kU
eJYls7sl1eur1B0TEQ26pnfhJPCkZFOn5w3s4XMBSPCZanb+mKu0+uAv2cqG6tdHZyWLyackf6qM
eOe9NjTquuM1d+P+KvFied9NOe602ILh6YBoTIdMqmXZ3ZiudiQYTLvvZ5Uu56VInGbnWGMQnNVe
vzqljHFvwAeIMU7QU2E8NMVQXQkMMIoTEj0moBpDdhvLNetzI1aj3BD8ijS3FfSvoYwb77RXKQzV
3kiNs3FZ4IBaXeqeLaUolgiTB2sIO9kBYLCGMw5Nc9Dhf4o63vvWwN644AWyXRg8i52opx62HBYu
j9QIBRyEiiJxQ3xt9072rsYUIlYEyQIfZB46hgAMjlx2DQ+guEvSSLPjFRxul+AGu4uZxDffG+/s
tJHvKiuoa/CQMsYPvjTlOwRE4xffS3OxKTNKp7A0HBVEWaUx57ULea2IuwKZG0fvrqhTiMec8eIy
af1WhoZezwCH5TRhRp1P/LbPRPZy8YzE2qa8ZiUm649WqXnWSapZixFVasTMacwaCXYyO6dZ49r3
6ZDS1Y/tzB+onC5+O1gmn2FkNN2Gw2wIMxytEeucQEn0WX8OVP839WlfndX/M559q9h+noovz+co
xG79g2VbkBoAnhHPMA7D4ecZlu3/hWvXapmGeO57t/t9lOL+pYMtw6O3V1dt/cCo/bsRhjrHvycL
Ec4tdlF/0gdjbEif+6IPxofAtfBzgmaHG9CxuBePhtZN4WKES50YdDzoFPodRAjk5XlOTA8C37x+
61Z6XEWFmsZ3hVtO546IRzPssjSNT+zUEA8Q6Dgyu6QrlzCzc0KUDDSBu6Io1v+5VtbblBZnlw6y
cEKJ6fWubBsD01BnTD+k2gJ7qMg9Ze19r1tddrxCn4htcorzmcHSkz0pukGHWlyF1uqUHWYEvmMa
HMemGRHfg3km4x7s3MtE1W+D2deraK5FZW85wNp9qbSRdzXpREqhv/RIMF1aIHCkwvOi3G/tj5Q2
ZIKP1SKNnXLdrD4VnafIztDnnMq7XLtzO04WfICEMxdb3+9yAqNQ9tKZWy4CwyqX3if6GPlQauO4
7PS2L6COyym4tsUUf7VhON3Hztjdt1bF1wl8Yb1rlZA35mROBr7eqtgqy6QiGg5AmLZiYmnpA4/B
y2wLXDoLmUfmlMT+aS286akN0vQdYKL7IUnKWjELk5MbaYFbN5vKSBO1AYQYqk224nTGithhcGZC
GhHxzbjieRVNCgzjNMvvqHQA/PQuUXccOevxidLlsjmAg1bvB4/JihjmzCLaTSCGYg9V2EhOyhVd
FFMKcgmCr85aPP4pzIJSMzZx1qiJ/dhwmwsse4ArkwN02QUCGJNSqb31D+Bmow3lU3yAPM0D/MnI
lz8oRlDR9ACQNgewtDkAp+kBRF23VBpZphV2qA5A67xirqC91QliLobITA4BZdNhxOW8PYC1vlUn
X/QVwc0PYO48JwWnhiu0nnHNCvi6B/A3hhDjht0BFF6AXJtQP4DFSGEBjhHDq3hTHgBlvNodat62
Ai+YhMEBXBpKS87wzZ6+Fr49aae15gnGHf5SFtcir2tth3NCcD0fAG3KMwY0ttY+TnmfizPDzvX0
1I3b+LYfVBV3G0zHJvOe0Y7TfOyCyk3PZ3MZbimuB/9die3BtMHj1BWR4Wj1dNK0Wnyrikz0kdLA
TELdzr0qTHIg7BvNXQqPukejDot0N2G4JB1TXA7/m70v220cWbb9lf0DbHAegIsL3OQkUbNkS7Ze
CLtsc55nfv1dVHfvLVHaIqqfzsNBN1B2uaxgJjMjIyNWrGVnuMZLPONAtaYIJdeMcU32lw3bNCsm
YSWojNA0qk0I/AaIfAXmUB08En25tWkqFbVUYCF47YP/kELoirCig+6QyweqV/h+bJSZj3zCUGWt
rNoRkB+nqQTpoiCK+RbFAMFBIBM49bJIQlwikecSMpVinCrW28tFsxdRicAxJtS7zrYr8C5CFUl3
MZpy3gAa8FJcrq1lVCpfcQPOBA2xFvURDjdcxaNx2U0QA1OYTNyBecmvz82fF2OIgYH2frgut8PN
Ob1coukswYWaRsaBQnwwXLRdJNLxNZul7zmKapnKyoX4bl8u6JkgdB/hcGtH15/znTF88hOCfgxN
vr4AuTP2ctlPwJVCm9klCVAM+QAhTPMcWux28IXOcnDw+pfcAesjjdA6YiSus0t6IbmkGqQh6yBc
EhCcI8kdNPzC0J87iGl3IIUPelPxmaGrSvCQxoguKY2kzFkZ1NvIdKQtdO91CG4tghLSlFpdS2go
aC8JkqJH65aOnnQkTrohh6Jc0ilZkkZr4ZJkCS8Jl+6SfEEjiVRC2EeyIz0DTMxqggoqpuDyqCkd
zg0E7kMqhxmyOgg48G9lPs+gQ39J/HRIAQWXZJBfOPSs/TNFJNtIF1VD5igYckhVEoOCSOyhX0nC
Ictk10pVgUJbQPJp6AHP9FaOkJRSLgmqzs+6zJTzvAuQvvSzE3tJZolx/xUPCS4u4lAuKS55r+6S
A6PbAvkwlCCQG6ugAo6L8yVnhnycg2QdhBx+hEaokHq4ZNhsvK4dejKEsxei0QAtllYoxbKqZAGS
s64fdUbTtSJi07qrX/hLKq8CAeiBvST46Euyr6ST6tOrRNZVgyEb6F0Sg/YlSah4fY+EIRqokKW7
JBI7L5PnbG1D9Q1ZueBYX5KO0BNDAjIdcpGIaJGWbPII91qKY9FecElc8pwdvYk2xgdBKGQ3A6Yr
XZNyL0nPSwK0vCRDGVSWXqBVT59qkRpSQTHCAJRZRVfe8X5FEyrq0r0TRzTkf5GFQWmuFiFjnyRR
2kHMqQ+U/w0h0R4wgM8RYqFeAYYqAA8GriTgq56FlOsk/0nC4K+u8evA8uEH/VlxAX3ZHwqoHcGu
imoGYsp/A8IuP2GA4ENtZYg/h5/8FWZSrIxfAk4M1Iw0mgXBTvxvyA7FAsQLRi3AuLBOwCv4WwWX
W4wpQBdQiMEn8aj6AtkO4qfbcgu6qmUeXcDuqbI6RJakeOsnUKzMbSR7bwLIkOuKTslwkEVBeeak
ya/OR/0WbmoJlhoNIenV63gAmAX66SpmvrM05t0JJdDIKPJwD9Tz2Tb8E/PzX+nRHw8E9wG8RuTU
oA55OxAnruKAdxv31IDllFRrsL0a9Eu69oznw7jE9v+J/f8ax5WhEUiPZ1rZT9kW11de5Vw96olk
gIBc+XSNObJglmCVVrqwt5UGXznvtHzN6Z1LRE02gjnQ00akGIykP38q5uHsXj3V8POrToTQx9nX
h517yuVZX6rBzEi+Fb0ySr3R8o/2WJ9blFyYqVkfVuCzyRhW8JVZN7dRHJFglrYYLX9p5/0SmVPq
VLzWC8aySbEtahVVpNiypJd/MGT0riN1guIm4NhDS8iVbSqjfJH3S/fE/MK1APiR5Jyo1fug+PgC
zAK/ARqIxdlKgs/nlocPHg/62vBoWypsDqASMyy1DkBKwuSkP/5KZs+NjFR4/lxn11ZGO7Pg0EEJ
pU/3BKwNQoz0HQk/NIIgjwaDEJqtkGylVCT9n9u9MNDdj25AKgIqKKKb5nZaoYDpyzGjuCc+0vO4
KA3H6VA/k1EtRbiqAMXPIV6SxF0kQHuma+ccXRckysVyITFUiHyThJxNDdEmVD+TVcjwa6WEWn3Q
Sgefys8Ioo9BJIPuzo7ANMS0ZsxSP0knuTMpkRRQSlGe0XIQb42LEwpkBXKWqaM9H+Wo8/7v2f3P
KEfuImZcqWtpJKGguL4pt86q3Xsqs3ZIfew+mXeOJBPda2M2xIszl9D48fe8jvxGjHaEugYr94k7
8LKKZBZFUJPTHSJvoCwpv8lTfMwjwOf9GEc+AZI8uP5mjHsCSO0jm9k6RFYqvTXCJbQWCxUdq/UW
9Uct0luURFQuRN0dZAy4Usw8IGfQHD6D8tO8mIUmvg82lMYu7AnH9ciBSFA0QjYFnhvNn7errZdr
GhgtPGO+7BfKOtL88/M3LT46ROUhnywAUDbwHt5a6EowTvK5551QJ1BFE52aq2Cf7HOU7EhPcF/S
f0FJNnuV3/uFq3Wb8sQ4hNK9c7noqlUpG+K827IHIKxJqnYnR7P1FpdZcDXNKYM5tNtsRiOO/EYy
8h3UFF85rwWMvqO1bFt9BVtQNZNm0RFkaljibD8aMqUIzD3y/dcjHK1lBPYMXbqUe4Ieme7OUfPf
UKQ3MlQ5SK/RerOneRJY7kGe8yTrjF61CatFBv+J5LPqnlHXw5/ZwdUrAqHtqTNicFRjh3L9eKNX
3CG1GvOM7Z460192Fu2qxTGYVWY9KxMN3TxyabYWZDyWrsVtlSV6zJ+vAGEw8OwBRvsgrtOGrm2s
AKStl7zlvoMadpao+aLZBuqLNPO1diFrgXrKLXTuqcOiyCwkr6xi5Rr5ot3Fn9uPX+0u1D0jVH31
DRkjjYP8BGbLbYm/Sk7svkAVlaSrZlFNOGR2WKB3jw9YD+JQ8EBAG+p2AbtsALEL1vVOpVZq8Txn
NdFUfgkGcIKGb0g6fHKqi4derzbeV6mWr47283wGH/ouZOOAMMIzgHN9NIMsyqydLPreyTuyR/ab
2g/QSVJacaQHaBqPiADZwWhi4KNu8D/917XVUXDRF04gcGDcOvlGuhFmFNkWy9J0rWYxtYUmTY1i
iTyVUjRawxQoP3GtW8Ej2IY3j3V7Dcc5xepxYRm5e6VX8zmKIDJOgYZ5Ensn3rStVgs0e22rpdYu
IfGrUuv2E2yg7/QcuuZaTpp5cQg0qNOeJt7qw4159RSjCEPqorCXIgwam9JszHTWm+Gnu3E/lbVj
CTqnp6said+VvabhO83n1tnBK93NgSAxaJfA3Q4l9ttlHYcxct025gAQFC3U/A1ILxZgL9Eo1VPT
n+Y90yoNIC6LXThaXmorWf27APNfbw3g7n/0FEhoAltHKyLAAbdP0VUKBDB4zMHb/DMiHnk7rD6P
hrcGAkfDiivUepGQz/nqUyIL5DsIqApVnSW6ZYKnkGznAFiqG1YFVboVkTfRPBfENyLzBT7ENfZ6
oM6WrmaArgWfN9/qPMZXk8+jYxwiskEXMH7TWKixmmsggSYrqFiQgpx3K8lYJOZ5F5ANytBEIIZE
ANwwabJrtXDZGqtNrTV6odqaGhLV7LTtt7F93//Suw2kLFkdbLRktaFVgbBqQhZgdrc2K14/v7gq
R34CjHR1PGsZeTlm+PoXUBXqZtUTfh6RWUJeQgL7hDE48mbYc0qPLhPAGKLqavhUgAzgJr83ZwkP
t0u0iBzWHflanXsMQVtQmr7fkJwsQxWPPdeMnXVMSENWGM9XTjzjdfblGDIeLlRTMnsF7l79erP1
49meo26vbgUcX6F6QOJETdQN5nJYHe3iE+/DITGJMOZEpchcILvVQau11bwkL2ZLzp15XqhfKPfi
r84tBkWrPbwmznIFT16YmzNuaoi5FNWIVLPHCINVSfYi3mq3FfEpkcpr2HcGPr8kOk+QbB2++KUL
um7KRIUCk6oedGstksCcb42WvM9e8aicatbqvCBbj/BYt8vT+rAI1TXZLpG9V5czC7riaqbp1tLS
90uZWIr2lpHFrCKHXJ8L+hJGVERaRAWVGfn5kLVCRUTaY37Md57wWHFbRy8tmcC9ryqyjok+ExBL
oCiqVur6wJKZ7pKv3hAwoZz1y9XMxqAsziKs8UHWr50GRDI5g6fJFDFx+h5/pMQCDpEcfHJUCKq2
JFZd/OXyW1J1KzXthW4x6vBk34lqaChoa7UqbtZLGMJzqqm62nia/qNrlvk9BDr6+mtVqValK+QV
Do0mzVaPdfO7VwEO0leVtevUVa3VRq0xRqnNAjJbgdZLZa0jdjfKNViyL7VmQIxFz7XX42ojkLcZ
yswEkGSTNvVZqUnkuFrs8OSBhohMT1XoEJBFpW+OgUYS7Ycjh7cvrORhG0nkJ9L02etR1bdWhwW4
Nt8xfRH5Oc7eGoLZ7TR//bFEMwNZvzvqe2e0uqWXu05DaU+vdcpMNGDcFjbB2Y7/zJggiDNmmOzU
comj4VOHz6tURRM0anigV/0VT1fqlq0edm+fDVkAIIQJkQh2nlGQfP5ypPHGRFPGFO4kLXylSTiD
uI4Vq1YxcYu8SBneedkr/zZC7LKULHpg7vROEtzLG7V467XPVYFVc8Sbwoadu+oKuXZMfaJ+vpil
Hs1/IW2QzU8yWQ6xa61nBqce/llUCHF5XHGhOCgNfUfXt/fUt1F4oXIPmYN4TusOgGwmiocBCQ++
AbCw1mzEGcRdYp1T0RU7FVsMH383L1fmRyew4iquyMfFEBOyu3OybucS/KDp6dzankEF0UitYJNN
vI1HBy44n0AqB3JyUL6NxoxKkFfL0O87FbmX6qFMLV3P+SUzvU+6QX8yhnaGCpWHQHUaf0rV7GEQ
BzrMgQ0WXYBAvd3OeASpnIahYL3R+zn9I//w780b+4ZrSbqSttTLX/xWvwXy/39oyR34gD7if5Eq
//6o/pX8/OswdOmC4vJX8X9uekH/7+23/zNaQ8EUfRXY3LGmHL/j7776Dj+uM86X3/kb06/8gSwx
msmBSACtMhpD/43pl7g/wHMETVkFCV7Qog2R/d9docIfoIDE56CbDzyE0L/7d4qZ/gNNwkAdgMIL
vySib+O32tQvabL/7ASQSYDhDFypQDEIAFaAQup2WQAxDP0h0JBpmrHSZitt+NMgRJ8bhqkSFccS
viEzbaZdzdP2TwvXRKW3kde93dEOpCO2pfoAzaFJcmToz9zdPf/8Cx/Qs4GNwlsa4N+ISmDgeImh
vs7ecDpvHLJ2yXr7bb5aP29f1uG5Vf42oX43rHGauwcNohDVmM5zRo47hFKQRyVv+Obze+mQdvj+
29TfTx/rxXG9/Hj9ObwuvnYNmXgO5Tbtcf8cY8ffQr8NgtiYXvJ23EEzjpyPb8fF5zcCLPKG/88R
0h8vn5v9fHN+mTtkvkc4u9/Pl+v9fqmu9aW5n5v7vTV8pVuWvjgf1kvVOljq+2GtHg6LzU61fhaH
tbXTFoufibd36QZ98vbG3irxwGdWcJfn/xymEs//+fnyvXXIS4IR9GT//eLh+SEPhS9RqSd78/vl
G0N6aYc3fMK/PKVk++4imnpf/3y9f+xcYn3sMOPv2x/M+O7wc/z5Sgi6G/CmfhAII4LfLZfvH1+L
n4NLdl8TY7q0xzwb0+jKA2BNG3p2ayNiGN7A7utn8bmJYPZz/+2Q/RqPHJPlu3X82H6sJ86eYTs9
sz1sx6tsednwTiBfSODEWSaePPrsBFswfpMyrUhCH59vA+E2aXG//EYZAxDbJxJV4fWtzqu3nTVb
nTfnxdubab4sVm8O0Zf7pW5aS32/3+w3xmZYYdbusFsc9LU1MfKRXM+fzwLVR9zuOGhzADx2O3To
qntA9fi2FnSOVskvuRuh3L6kc9mUANZ0AKXPwCwMlN+5bz88itPBec/XJ55HQyBvUf1HF7w27YtT
vQAFPyEDehsT/PVwaM6CLicyHmjgun243s0zGVVlWytoipTCaWiOr6h52x1kxSFll5jJlAbCQ88I
ofG/bY4Z4YMQ9FFSA5twT5+gcyV7j3wix7Xcfrxv118Hmhy/pjb0bZIS40SBBu3lCgMc3lDQHI2z
Q5+HQ1UZUOGZU2hAafaIuqPG0bqy7n89X32jYqAgSEODOQcuRhZcHmDfHr3xVAAHj9QBiMoWLUSp
Ufs9DfoGiCSBcLa8CI2gJLGhTA/GLUFD57zyy48FgBueP8d4zJfHQFM+DnBQnYFt9vbdJh7nQaPM
l7UwK/uD0Dulr3ZUGRIRXcyvz22N/f3FFrIoA20xFvuFqux6f4P1NgN2SNb6Ps30jAU2umg67qPm
G3afVqU3savGx/dgDzw6gzQM2G1AK3A7Nimp4orPJUnjy0TYKIVgQ9ZYCSd2x6MZFGUZkuQC6NTB
DHlrpQb9hAuJakmTys7XKLn4iMu0UVu/m1JXezQeMD0CaYD8JhSaxuOpXMByUIXSAKsUNVcBnrop
UEl9/pburAwagIA1gICGRlv5mFWyENwcrdEVp1W4ApiB3LNA5qSu+btWeHRWoRdzoMTDCxqFdLg8
1I0rSi26vwFDz4H3QYuMMlVDGyWmscsGnUgw8aKdjAEUdwDpXh8pihIqESo7SLPkPgG+fh/JkGcu
yllV2XNfKtDhFJ0S9KpltaQ6fTqjOUGnMtFg2mrGiA1kvVtdaPsPgGw1iWYNH10rBF2nr62/fT4j
d+to9KjDz692h4iOAV+o8agQylMsFEwUtSo5V2McVLb+gSmOHqAjiJuhT3prikbbvN+wMMXFPuSl
ZO6Nk10KLW55rD23dL+YMP8gaqM5UHxCG3jkXoJSjkIuAZDR5iJxFQBBsqTgDyeW7J1jwdRhsQ5M
6AC1QFT2djyJjV7aNuNbzZNrSUcRoDGgfciuxa6vSSq7wvz5qMb2BsQPWHzhyHAfgSD8yHfXLse7
4I7oNCeDomAZz3KHN1ihsZJMMp6bulvBY1ujGfRKisZ5lXcas8y3wqY6xqv8Tfni161HylO+8I/d
tl+7H/2Pt1UsG0mpZsKN3gUn40cYxYQNpL6osMEjJEfuQO+lDb9OfkTTsbgdihDNVoam6iu99TuS
oRLLbbgXfsLHjpcRpCKglwZsPJDzUD8RR5NAgdeALouy0aB/QoFHQWhPgBDmE2cy/8AMuNXgDwZy
XzSkjxysk3I2GpXQa8S70VzO0kbrauZNblloZ6InL84ZlUKRMn3lmMZsS6CTlVcpQho9tdHhAT0a
6cKX+dY3RiUABOEuwryZRXyhRdSKTUSVodEDolBoWvpQXJBcFp9l884w7y16mW0I1nSd2dNfLGaV
pk4SIL6BiAapplUD7ysp0zNOL0PIg6ky/INxiwykBEBxChUncDmN9o/PK2FvY7hR0iufbeDw5yQK
9ecr+YERBFf8oKkE5Qh8cWsEvQhVybIdOtW7iDbqvN5JYdJOgMUeG8HBD/EiVCMvb/jKibYimLQp
vmg0AULnREHzAgH7hf8PhoL5grLrILcMmr7boYhKA1lZ1m+0ICy4pYDGfZXvKnnCywxH4PV1CIse
TAvgbkPygwNYfORluAZP4GZ1o7VBUKGTNlQOCueXqzbrKzNxIIwbdC37W7LOOAwGo6h4Yf7AgYQG
lduh2U6UhBHoCLS6gCyulOcfGaC4yPKHFEWjjRIdd9BpDzSQcDATp9Kjd8eARoQBJQNiY3oUEgiQ
vYujIMasClyglUC7a10jshPe7JEV+BIepBYIpBAX3A6Qk0Eg2kNnRgsiRzJ8IawsBgf8FJRmfEQM
84gyNAIbIL9gaFS0o8KkzhPowGg+VC5JHAIykHWss62bTrYCu4N8c9BGRiHGLP4Jx+hFkxTvShvO
+LrhsJwaifhh9JI2ku7xzISk9Ai59edrBo0rYmNEx+yFxeM62HDYqg0qnJYawxUOq9plHn/mYOfa
hEoAgiNwtuxFsYbWFgjjcOOH/uuuaKHngF7wCDz8ZeUoH8/dw3BGj1Y7sIECNhOiW1RbRwsv530x
lRmAwaWm4sE5xaEsB+FnI6yaqe07ZWr4+ZWTcBkFmjkD8XBFOSBLktFdu/P5buhdQFvGlALRcGjc
DgwpUBCwMgMsAYHD6OwSUtlJGb6utNqTQSdksy0BjjyY1WIaq3Yae8ueo2duiysQDdHt35xVBuo1
QPtiTw9o30uV/2qoZQ4l44r2wTkSxb2DlukQp1Au1SFrNm4I5tzn5u5WPXbVIGmF4gEcI24RtzNL
M6HIhR2dakDug9S/fEs5kEHZUncOi4ye8BdDlHozsWChubC1QSxzcJCjnUyhTbPNZQnIBF8qdbAW
1au46qu5WBb1vpC8GsdZE5qgT5GN58O888wXy0NYhOmlofFxO8yQAtVlXiiBJnYSCFqodJlXYBcE
n8w5V9JZnMTOxHu881qwiIBdQkwCDwk4wq1FjytaJNnFQMt4wPJoKQiMQfJGez6u0cYYCPhANztI
iyETALLykQeOhIoJS6lPhw4zgVtGkIss9ugvobINlF9zaiKquzcHdg0e1zKQRg/s0KMDLhbQkyGX
OdQ70af8ywvLwIxwtgE3KrjchHsZTSCGBuAE0gHyELFD9Gy0WGpcP2ywskQgG/eYne2n9ovXo0Ps
+QQ+sgKCQzC8A8UH4vjRBNp9V4Kiook0LucCs2dc/yNHW/fEGX03b1gJYA6G5AIM0fApo8XQZo6Y
9Jg3Ia0i2Yi4Ij6xdJeGRpVnxcRLuhsSh/gDXQIYFUow6Hy/NZY1ikf1qY8h9b4CuB4NbIOf2BOn
8viOIaLwhH4F9L8O/OJoWxgt8K5nqzCrYcZD4kieSymPrFjscIqnyrkQ8ju68wQFLdNZ14sbiM7E
732KXkqSCVXn6yETJ2j08yTJPUd5mH9SThD733KMxkh0b8aN7sZe2aBQ7jpMomW9X9ezumcLWQN7
k7J7vgyGF3Dlmf4czHATZVBQQyA6Wthip2Q1WjJDkKwJzI7xWrnU/Z71bcjLV+kPg2NH+L3AFyaH
hmN4BoUeFHEvef1rR0/JkNoS4khDdTXTG1/piOC1U8JvowItFFxgBoTUPPqJOYTwY1n5gAHrWq04
kZa1vQzqLNdZg+sH6jt11ltMI6eHLOxZ1UHR2Ciq1tVLuQByl8laU8oKZwa6A+b0fLLvF+gQJCPa
H9iyEXSNzpxILnkv8gdGuxDRk+cLjQEMN/e7O3sYOLLf0CPC6oRO6e02aFv0k0YZrPi54B1kCIGB
Yxbdo78/FniPIYsBkaA79XeqkNHYmfMXZZR+4VVUZbIeE/+DtYIIG6J22GsQ7h1FJIGbCFSYKiHC
69o3ZCiraoJE/aYM1mWpIPEKJCYw03AfoxnrqbrLED4CFGUz4U/C0cCCOSD5mZiy0Vl8MSNjrvBm
BoGqi5ra1cLHgVlQaBEKtbBIqB3lByk6xftMY0BlaiL3F8wlL5i6RNx7YAga8YidwTsL0Pa466n3
SnQa47DUZNkGd0nQ0jPwllJq7+dTUvH3y5uFUhQYvVlUXnBDH6Kgq/EFglCgpaF1NaRRcSOCjE28
9PswSLXnS+9+SFgLIrJ1iKpBTjA+jJui4+kiQQY2dgLxLW0Q/Wfok/ZYSCwJEFL6fm7u/rWxKHah
BxrgzkECdDSskMnFAqc1zCW1ZOXwEoLRNZ0SkzS2eTPommBG49Wav2t2ODtxpIFeGlH5uNzhd7HP
UV1IqSIdZ40uMmg1N4WMSjZllXcCYeCzfM2Jonwiuzu6BWCZwoFAq0mBIAMm93L+Xb3GNmfqsqVd
Cp6ysRduIkXzQBpIR9uug/Ag2lypMKDWGcP5GsjCmolx37/dwTw0UOG8UCsaZywVv/QL5LFstc3r
vlmC+gLZq9IF+EALfMz+hLe8PwCRSaIv0sioqN0J2ANKkrchFCdUifZA+sAqvTtwRjDghwUDLxLP
KSvXzMQKvt8pMDo0BOEgHK72o4MAbRroBBdtW7UFGXqhVQDpGFDOT1i5m0kwAbDQ00HxYvBrly63
qxfpVC0vVHJPqXzT02YV+ccQVb4Zm0Fw/vlavRsP1gl6KiFnBBcDipFhC11ZokA9lOcgM1PROQG6
jh6FGGjKNhPjuduIgxU0p2FhInJF2H9rxXGSDIxRIMsDmUK8Z+XKO2cIJt4Zj+cBH1S6gY+PF1+e
j+1uFmEVJxxSjUMdECHSrVWUHRUur9DDHthtbMViKKPFmgl2TQ4plOemRtdEAAvpgbwewge4riHz
OFoWoofO2p5PJNVlJXCvKWxb70TQvnkd8QOOdla4ykq8WfqlE4H2o+7jdiJef/AicVEFoE0ecsp3
yRa67PCpVS2oELYp3go5VxZZKcfexKabMjNaLwDugQGKygXQXsXNvqn51CFdWEwpSj14dchmANmF
xBGuVONIqOyLNvHdUlBbRPM/XCRwK9HtlH3Lg3ni+au7cyM4WpEtZsD+Dr8F+a7bVeJUfOjCQQtq
oEDfk0R0yJ3LhCt3NsgnREIp8CfPLT4a3JCxA3EJXjryn7cWw4LPUU6EbCio4liNSrm4JQodlcck
k/nfvZJidPAl4F8cbtuI9m5tdVTlR4kMkQzXr1KrCqhkxfJeOLG/H40I2l9QpGNQDL3QFF17Eb8D
UTrUF9EEkNBBplM8BQ44B5l3Ws0YR5pK4t6/MqxzyDQjjQsZE6hC3A4qA6++LccZr4ZiroPJtjIa
GRILfMrvuTb8zcIF9jaswR5EqEG2hNjl1hooGiuWyUNebXqGsZet60iR6UEld6r75t5LwhBU4MDN
BHwOPxbZ5qMohWB5yqsox/EGeCy71yZMsz2PhMVcBNvjiUsVef+7ixFGcefiQbWMCHB8jYyQP6jj
TuIRM3AB2jz8vgCVy0BrqAs9lfxF9fVfO03uVwr4miDqdXmBuEmNfHLL54B/IAZV/UqsF37AonUD
DTAbKUKb7fOR3buqQQEPrAnKkOlHJH373hgvDWy+7HiAiOvGSNkYJPlx9vue6tbK8BRXB6iDTLYb
diWWPpXRnVYLGf/eZZSQGhmYRycyGI9mD6cLxoLgGX5+5H0Re3Rsx9Y8mEUkCS14ZS7tHVeSl1wu
C+XE/D00hmhHwrUA2g/yyHWA1gXgjwojc6G8bPBlCF1yj6eWbCf25vNX9WBDQ3MItUHwOyCxOwaE
93ZX+GBu4lVGqoqd23OA78gBbVUehKJAoxr99mEJhVpgkRBfAUsDfbfbl1Ypdc55ScGriVdKL3VE
OzNFipIJr/hgAeIigH0M4gyc7+OtVTBKmkBHgVc9j/c3sR+y86jy/d3zuXtoBcU0IF1QcgKV6+1Y
WrdkE0WCe4qkpCVBEbsm0/TdxGJ4ZAVxBS70iHoHObFbK3ReFWDb8XgVsnVFvWgluffmuRdQE3Ye
+EAOQRsDhwTmOmDFb+2A2sxxyt7n1biqLD/mGGiThz6q4kBYFWmMvCAUOp5P4IN1DpNgPcG9Fwwo
8vDzqx2sQElEaDqYTNsm0KnYRlGMp168mJoCqjyyBC+LDYw0JABJI0uua/uthxy86oB1LDJaRQCZ
clnxhUv6Qvben4/r0Su7tjZaGGB76f2mBaGsQMkJil2Bt+8UpzD+gRVQyyBKA2wTEJnb2aNzMC5X
nQh+uNBnjRbF6kWY+cVEyPRgLMN6AAcOFgUitbEv90shDEqbU6WwC/Wybnjoq0/SeDxwQ7ACYR40
pgyJsVEUz1EOxHlqWGEUtpvzTAoCPFAUH20uEVZuUceb3547fsioSgDc0VAWGrnzWAzExs+HUVGd
tPFlx9USuY0mDo1Hcwe9I2SuUIxG3DmyUiWc6wKFjHXQSuy8doKC2LEcTOyih1ZwzUI9brhrDRq7
17vIb6GgZtdYB0rDFKuCoth5LnruxIw92EFICINJDjctRErjA9DNc8lGBReqIWgWenXA9lyZeeeF
7msInropHe5H6+Ha2sjpwZ/2BR/ToGQuHekLiKFUr0SnI1C6ATCKjYt6YhKHD7zJ6eMVDWc7MgxQ
RMX1/3YS2UrKkyTDlk3lAF10kSwuITDjQM6lSXQlAPmsnkVtUmu535Ss/nw1PnC9PAQ0ADDk4X6V
8ToJmoKSMx+jlfJGso1ecECozTUJuIoFlxGKGdIitEIoKUU72nPTjxYP0o6gLYVXBMRutHiwoFwI
C7AcuBRBTd2WbNtDh8D7TeDOEMkP2FnU5pATHKKa2+lNnDrnwbbOASXBUBrqgrVWyPYUc8zDwVxZ
GX5+dZ7IkeIG4EaEuGWTVBYSOfbMk2NpYsoe7QTEgOipApgcEJPRUkltqO4AywIoNxVDy4PuC2hJ
NCiAfwPVAbDc8xf0aG0Ap4syNC7Kg2zZ7Zi8OpSEzIE1oeUUVcTVHGdy3Sgrp0l9LReVTd3QzkRV
EK5wOO5vNgScvYR8O3rAUH+Hc7m1W+I6wvYQIgB+IitfUsbOmlnJeeUSyHEOTJKpkKE1ki2ody5O
whVkNBoATbpUhsx170tGoCByIFJSenvH5zo0lYO3alkVPg9C6FyQQbzOOdEhSO2MIyLIXsESL+Zc
aCBRWqZqnfHuwUaoKBDoSCQLOaXCXHVkhwYREUjLUEUGJcUrmwnFe1T6PahzQDxaq1WZsIYD1VOA
7kue/8Xjl1dByveg1+Cgwg2xC0lxNd5JA8DvKqmsDddOupeorpl57g5Y4gQM9xbt0xAipBRmHkec
XZpBZvtLwQMduInvFUd1oYW5AZI6ilUna8JZDl5ntEdntPiZ8Kh1kqoCUoGA7jpZFmkO6njXyyjJ
6HKJzUAZ6TvvmU3jnBMcyB2Qgva5RSeCs9Zq7EpGobSuZRBqgu78FLg10iOib1cvKLkE71Vd2hBH
xM0/IA7FMPsqSX10V3fIZBCaZbw3ASyXPeFYMekMpm+LL4ehQJsOlsfgRZFDrpvHcSmfcqqPd1Kv
8GAH8Cj+peYS79QWYektqlSUEtWvpTonWQHsDOTNQR3IMikIvVm7BMMjnWbUVih6/81hkEdUSzeR
Kz0TCxlIFGA4S2AmwfsORkIK8iGFGGWmVDp2it4DrulJA+pztKr3aTOj2DRviezyXAOidtd77xjR
fefArwV6mKJlhTk18EtqFcC+3wVg/0ukfzFpXZEnK1rI2pzYdO8sKacpI53zJfnDB3sqSwIHGQO1
BGczzi1oS0DIhw/LTwk8pS6GHPCnOu/yj6YrhFVol+I5A4xTWiQQ32hAMCll24CtwJgcKWLNEFou
i71jU42jsrydQeGj6FLQ5IqSzZAkRdUZaid1JOt1kXJzwetdxJhIvwM4SnNI3DkBjKlcIHPzokqj
z4Btw63S1MlX5YbKyQXlO4SqgTJYOGkenZmUL06AjVGvHqhJfyHrJ4Hlp09kXxWRzc10Sarpuevx
yDGJXs13Ol/FPLClXMW1auzW9KYEa7AI1VaOeZHLrhbAeq6U26L2UklF7koWjf/P3Jlsx60sWfZf
ao630DeDqgEQQAT7EDtJnGBJIom+c3QOfH1u8GbmE0NKcalGue6diSQiHN6Ymx07u9OanqIM4PgL
gwn0msKdiHcyUXqMPOcYCpldGMndxA3oflq85YviqiPuBf24jH65yLn1S9Md5iB1Oj3End/C1UfT
kjxqyCFhLTyl65eSE3eOgBn2e8I7ZaanqQDbZMxjOwSzaa6PVTl1Fwn1mixUjNZ8XpwJroGjSac4
2N7UhcKQVhwIkkU4WnrxIn07Ed6tknrreK5SsP1MvXa1onoylKsOuAIuX7kczrg51RdqnLUZQBBS
i5nrlmbUgyI9K9Yuz3fo3twhkKU6FpGClH06m3Vu3NHar+VV70zWC3ba8hYn7NWGKTgJ3RcMQe+b
1SDUna6v5b3S4R2tTKZ5o8+43vrJUk24amFqawdDmblPqya76wpSTUPKtkq8EIFeY0WV0KrzyZDS
CdpeWeCVw3xwodxJJ/cHvIRxqmimOt/h+lnT58I9nbGzJus72apZ4GC6ykcOIdvZj/0yYT+rKbWM
NEW3Vl/XK1lH8Fbzow6jQN3NsGLuR22CINIaSwp7YBDjdb9WGOhPwFGKoNWdxAyKQukL32TRa8Hc
rggE5wp/Jxz4B3HhqGnynA0W1kMOvstfx77vj3DPk09NXStPOqWu19XOO3YNWY7UuLWq3DFxiiJU
yx5D7MyM65csI9TC83Ut05tOpSvLH9Zlucs323HaAfPkRztn1WvL1IIMQdg0HbQlxWNPpoAs/XSY
HvVh7M8TS9FLP+9lfm92vf2NBFcHfxH312ukrtprLCucqHLPkqG7LM23uWNR+2PRG9+9qsF0eaSu
0/oF6KantOzArODw6uwTSaVplxm4CZ8PWTb+MGITCFi7KvI7anmpRh7jfWXlzQazMytmrU3PUwQr
SVPDWNJb72uJAvTAVby52OtVNn1K81j5hChQ+bao63y9VX2eZtDtnBGVoT3Wk1uN6PiyEaGLDRgl
kplEgZBaEpGMuXZI3coiNc/xIxp/kGwY7mc5Mtlst57u1Cw3fwCh4USQ84z3oFdq3bfEnha2xjzm
JLG0SudorsuMbblPa/gTo6UFVGnix25944Ss/1BDhqGoPhnqgE9ws/RGvWtlCSG1wJj5KMx+eJ7g
vpzJjUaSiiLGb6/mxTHfNmBJK/ThnoPN/u6lhjWyfWvyMZmgnLRvwBODk6gOnI2DokhhP3lvcJSk
aHFFg/LREvEayvSkFaBIYGNtVJXJXOmCFE15WbxhV1Jn1gZ/gYvK6LyhWXDNLh6KN2CLB08Y5yQE
6jhmdOx8gQ7B9bF8Q720MZ/Ut94QMFYpJa/0DQ0zp0tn+aoEDrVbtj6XCGfxJvVdZwUrsxYasBcv
m/Q0Mu22mgP2d+sxdldrOdjKuBn5EtSHiZI2OJS8gWyUN6hNPMeJ4Rsb68Z4w94IN22afYfItg/M
aePjGBsqp3+j5gxJ6okdfvl8AfONrLNkG2XHfCPu1J03PsgNw9MjSxTQIrmMMSy9J3HQB9qDZbb+
uesA+ZjTkj9RjBU3Sg/mR27AHyXVEhFQ+Zsan17PWKPxFDxQVyuQgtq8LRRfbBCh+I0npOtjtkRx
MWUQVzI7V3dr2xb3RZNKdTcJBaiOrs0FPpsmsKIRrOT3dtAaeCqFIAOhdtJl0wFxpNLUhr3ygP3y
3i6mmXnYwyCIyjc6Ek0JWuzuMgI+PDuRq+DYoHuF6fie7AolKqamab565CezHWsB5WKOwLb1fNWm
mndmNbGiH4ukpMwd086WX1SptiE57IYJYi5ubF80Sts8IlNdsX8kCSTCfihYNBr8KO3SiZssPkiM
mrFJX5rG9VHvGA7Kvtr4nE+WOsJXWhvMn7AxT46za0gzoOGtnDufAp9X7Cd0DuZO4k2pbDjYqnKo
u/SldU79vOeLl7maX4x9klXAZ8Scp2OQKWPr3bptoymhOQ+180V2VXLvFFJgHLvQ/5HsAKTZyRlK
ImV9dBXR2TeQsNf1rK27tTx36nIFsZeNRBhAb1y9vFBKu1HCcWwwjZaQD4pPqZFO50kO/mqXGKBm
zifibf3cqqxieDZTAk0oVEIpgHVxOSjDsalGzMnHIV/28+hmtLwgRfPiUFEzNdmlUztl52ZBB/dX
KEdtLA/Imbq29XGuXrxz9OZVfym0heCPLcUc70pinPFCTulifjIGzkrVz+xSFyF/28ijpQES8LBW
Jd0VszW53mFmm6CMRNgTBzNKuPyugfFSPbizXvBWNUctks/O6GIxPjiZq37Ja9nnKmtlLPHr6i2u
Dfyk5Z71Zjdhn1Wlg8q1AIm8X7QVqDiDs1QLbL0QFty2qlLJJ1C4jTKHI3MvKvbqe63jxV2Oa5Xa
507Wi2mfN0Os7pYO9M6DphXrejRTatFYxZSypQNlpoU3g7xWO+n04sZxPfp51s511AH1U+n3wxnx
0dH7rLxB3kuxxYGbY607+GSxCi1nMbxoGpMev8cWiST4g5mrixY45jikgbUkAuyVWS1hMqKCvQc+
ASaaNoLJ3HUlFOi7bPJas8N7flLYEZKm+dKPGvCxieRBERnxKoj2bGu7lPUD25rRyoQH8/qys7Yd
FUIqz4k7DXZhPvTXrVpPrB9Vt8oumppqWi9A87r2KzkIUoAGTvz6NxvIkXvV2NUw3bZuaRn7QWCy
TuTYd9MjhUNnCwHmqlw+L9owYWnnOGMsbqq1Rhjj45zbiKAuU8G1z8ua4Vkt3IJwbUANStbeSq+b
nFaVoG6M8qyZsmk903PFgn00aT2Q6VTp6jLK0rTIL70+zUh8zbkzHTVVgkAZbHP86kx0094YAr2I
bwihjs/08Vp16FrT9FnmOrwx15nNbme6our9pIQYhBRLw+9nyewmIF1hpmGn5nO9H7tU03H0HRxu
FZgkCjVapZCY5G/yzzQkl9i1hHXdOjmvceNo8TVW7oR407IaDwDyshk0FjFONA5FltxWeuUYu0Ff
pXKB9IMuX4iGeNx5iplL+nDySb8feIl1NBNMAuSI81r9rnmlaR/AMc8GxM5hcJr92km685fe1YS/
WP1QXRW5G2dXXG0JJ6xsruUBqsMorjjK4/JGFnDI7nkhlf5ZJPqUUGePC/dHq7p6Fnm0SWRnyViM
pZ8Zs6FEwyza19iS/RfNWdfGjxUxOmc2xI4KUKJu5YcpmZNbz0vBWCcmCrmgU425vEiUrmiCrE0w
eBgRX5yjezSGwKtGblIUmxTt2Neoo3xNl1xbWzeT7Dj1HNu70SZAAqmWj140CK29KYeGFSvzsWix
FJXL9F0uRe0dC9pb4u8Z23V6nnOrdC8w8neLz7IgoXGR5epSX6ZGr1vXE594vVZMHSxGBY6cm6dX
CigVxLNmGZgp7UmHVpXM+35uTfuYVnj6C54pDYe4bk2qR7gCSvu05p18yeRsWfWhjnnOrZMMC1Zk
daZVYQXK4dxxBXQ0ineWuzyMQKW71yVRjSI5ZIDbtKOtltUj2e7GCeWoxkezrbmnY78Uh2Ob053M
SOWvCUvJg4KTu0aU1rLFgzkdRg7CpXAvYI24OMoJlat7iZD8PCYL7PmFtMZL2xIWS6Cv3TrsrDRJ
fVTd+iv4iAbwQDxyIvQM5A9rSlwuYb0jj7lDEwerplxmv7GLGOhg3yRpxN+jwUNXEusL19tm3a+j
LB8ABKdrWC2uWQVu1/Wxb1qDebnkSWOEDQDrft/TL6z5XD7Kcd8rLBr05Y6ehmIqnNdV5PtpAVCx
H+12umxGzS391kvHJw5lKO6rNsd9CC23gzVT5MWFU2ci240cuHOY6ZgLaN2kfjf6rNYPTb6tb6F2
ELnc3PGyCP0fvO54du6RX5BBoO86vh3Sklxdas26CPJumX4AubWfpZPUANInud62Q7WQX1O17soR
hsNMXXXr8yDyEXSvRd9JJyttDYZMz751MSXMqMsm6e65T9ZYpylqayf+pk1IYFRmy7MDD4lN3Mhi
GyYZCIZv1lpZl7oXz2vgydFTQ0vNpzuyI50WAmMSd6VrrCZU3jWTwUwJ5HFVjJLuspkutt1M78ZX
4Xow1OzZFHqwZEWPH7fRqq8wdhYzlBr1/GCZ1WGFN6ZRklRE3r7w4krHXxYF1BKOFMmTa5UKSQFT
QDTG/Cn/omUVnA1HHzg0E6+tn5oeOnLUTsqCTa89KV/nes2xiC6aQtMOg4UqI1yMhOgj54I4Bn1f
a5o/yUljiGVvUt2tm/a7Y+RNtYuVOA29UVYvvZ6hcJia8QvW5aMToGhS+MCGQlCOG5rxgH3DjBtv
TyJ019cmM9eTdnavglLG63VARxHoy/Sa1iR3oEQVaws8JTGfhZHUKYWJar4xYpngbkFUTObSxfXb
JxE5Xiz42j4rVj5Kf/ac8V6b6TmQxWIQV5B5dw5gWr01sMaq1c71ck7rnTcnzXMNhRQ8fCOyL/VA
/oi7DgH/TsnVteYMNpcmTIU3fY3dAtM0bgnEGWZGg5070T5c6s7Fagij9WWc5Pi8GBp5MzaWgctv
5TVf4X2KJjBjipK4lpdAExVjmLiQgn5fd2JW2GU16aqCOkDiYvxnzhaJTLHMIqD3PoN5uC7xsxw7
9FJTbHob1DJXWt9D4n4kCGoVEp4xOX2Cwv6lyyRPNpsqwX7G5bz2zUygCR4GLSnOCnNWXN+ustwO
RRtnr0o16lZgubn1RRZe1u/iasMam8U4KztIQiSHu24S6fWEt3ERxmxp81XmliW7T+XC6SxEqxNv
FW17SYwI9S6tJlcLoA2tn02jQwvoLGKcYMB3LJJiGLtxl+Be4G6ZJeclGeMZt0j2VP3gWaj5Lkwh
MHDIkqb/hi27JM84tcDIBnNIiSYGo8csE0nITCc2UMkgJctCNsYyy7tWLZfqWlFStwj11MuemIzl
ErgctQCvuRDtjbTNx7OpswcldEny12wcxA4BcKhE3zlAdZL97DXtGsaxG4to7E3ArQhuamuXDLLF
dtXogKmRUp/YiuoNgz1K0aREro127YlKV/0uGQRO2IMOEHJEQ1mHmwMhnpLeYOP4Dj9CHJS4Nr2z
sVGslzEbFG7tKUmqHdSx5HamQHPnVdU5Kaiu3fHnTSxksrjHTcYTpeabo7XoO3XSKhG2ujctG/NJ
xDu9M6d45xarrYaTtWSv1dSBT5VyNdKzEieJxN5xS5nknQA6jr30Jnfczb3hXCP44mZiI6d7casY
JHNLmHjRAnrr98ZKywuASiLG3WDo0+0wOsYDy0MMgUD8dlmIRrP8SinHa9xvyGEoVTEh/lDUsLFy
XPW1OWP5kPF6yCFI68wFV/0a05ifhV6zkA5KDUT/Qe/lJSbwmuS3ZV5vNdU1JwuuNY4lfZFmqrJz
y5i0LpkS5U7kVZZwuDfqDy3OwOQpZGXSs3UeSrnPNvceX5/q9kbWZACuEESpIzeFccGJS5+8i3zF
J+iimgnEAy6+an1oB6uCjA2ElDDH7d0Ht/UUjr92u5uu9MMMyS1FjbQ6Cm4Z15lD1L9zTIUsEQzV
H6DEzCSohq58hSK73lsUM1d/hEeqkVfLysusmJBXaNLcrJ6s9AvZPPxsIDTVByd2rYwDjUEmn7T0
N3IcV8NnzycoUmVaXIih7LyQmiXhLqXmc3bO9QtEZDiaqNrQb6Qdm/2edKpyGKQxpn4jPUHSCrhe
+k/3yV95Lt60L/XdIF5ehqtv7XtLxf+dDosUv/5nVKT/AozpGfXnC1v8P2QgnV/4T3dF28QN0UH+
g4SFS5S9WV3NL/3wf/+Pwj9RHkS+hQwJnBvCu/92VzT0fyHIpuPTQonn6nQO/Le7Iv+ENIpKH8cZ
vkL0Yv0NKfJNyfBTHQ/DdATm+Pxo+JjTH3DaDdThQGi3ZHojqRVnqVXsW0qUMzJ6k71Kx33AuqXz
dDcVy3XiFodqGvZ8KPKxgBlT7Sp3in2jbKb9j9NaBFrfBbXEybjwmM39IabDzlWU8xamlWc8m8MT
gihfduOB3rHPbSEexrGOYmJaStoHTahBPVMcaiLZ4opsZ4ESK36S46kORSXBSUOC114bEnuss5gD
SrGNPTH4JQxewzsIG493154Dj0qcz4rctAD5PUYuX2Jvul3TdD9nSlh4w4Vt7Q1Is0NVEDiyT8zi
A8XAiUThl4E9KWlTHp4gfvUiGrrmvAVhNttHc8zDqbP+Tujzy5NOytpt10KqbnmFnn5U9K+T9oGb
wZtQ7f0cQVmG3QRdyMTlCDbf13o7hxoCfhcicpMrmHtB5d6tRVRoMbu+X6j3id4EXgsusyuu2/TC
aKqo0O1dnt/Q/xeIrebWgnAr0/NesXb29HmkQqxqj5KJkzYweIbYT/j9fGiC7W8N3XLJiQOzEYaF
8UlZVH/DWOfsV2yW4dI2YU8aERgzdR/2MKWg6RoWdI0dt3VOQ0Pw03o+/vNNfzYCPWGxINFG6A7E
Bzde1jEV7+1d/yQcQBSHuGWeRETajU+c7eWPPFEh7n4emwkWG8XNyjcdDpoy9msGpdTjKObj/flz
/Dql3n+ME71QhYubvVDYiSCL+7bn+aSGiCcIGS39gzm1yQZ+eeU/feMTgU3TmpOXJpJtgTQI+ms/
tnBaVj/6RtvG+Jvn2DBx8YRD7Lz9+08j66WipfGbke31+7S1znI19ksMcJSqhW73WXiX9narMs/J
z9yuynXTTCHRoU7NYyWFX7cqNnlEXKAEP1K2bTqNX4fg3x/tRGVr0sA69fkoIlrKubY4JIh7JAEq
TchJSBprD2GP6kNy+//zkv/92BNhhafIJW4nXjJIyZ3VYCWq50HfTlEZf9Snta3bP33Dky2qtjLy
LyOPWiTRrICqXT39+ct89ISTnSMdhUrzBk+Ylyfh3PfjB1vT71cEylBUdJqBn9n76UPfHRGWwyY7
ajfD8mN0mB2J5Xvxjz9/j98uh42/51kYUZmnItvMGTxZ9TwHyr3vTXsu3+p69+dn4Afyu/dBezGm
YjQLGtrJ+u6tBL+JihlXiYIdDmn8sslCAEau6m4oyBW7sU860KeAGWX2RW+pBHBcHB3jUXIVJJZ7
1a3sJptHaGMtdDdFPkwUQn07Ez2pSH7UJdNYxNNBKa3LSj7kBb2rZR2RCUYSkN4oJW5VYxHiWLNX
2+dkmCOVZN/ordeD80PtnhWT33fac6UFqMbVjtSMS87Y4lJlQuVbqc8/9+aD1gSrOBssbj0mthWr
dzbVfH6H1d2xahS8BLI6StY4mqucLbw9i6UMUnwUY647Yn3sFO3cmPIDhffDAPqj5ULQl9d6/aKe
Z1rzPRPOq2VOj7a13nGDvR2c/aBfz5n8NJbOK6lBUsBU4jQRxrl6h0KG7E96MTBwfcqtuxG4fMEn
G8GFVSoXOmdnz0dRAlaan0RhUbky9tZs7bnQ+W1VBEVyrRNEM0WO1VBcF71+WXTPIyHEenA+Dd0P
SK0xZ+P2FebaimJtJUWJ9OZbbf9I1qfR/CwKj8Ppm5VVx1iShFhGsLXerphXymdihyI9HDwvhDga
zX1+tUr3YpSbU8vD3HUR6dJz26NW7Prc7ZCV5Vf5Mkf60Fxu00XJnrsM5bKa7x0zveX17FzOzJGT
olq4gTbW5ZLqz+4oI9ON71DXkEdXHfLaWnGJc98VBGZyvVBzjWm+a1FzjU6/l91dnJZQVC8qvd+1
XRaO+hzoqn1RUfc3FbIx9kEF/T1vxwP33RytjdPQQKWDeoI1LfGMtYbvSpXvFoyDTNAp3bPkh7Kq
ht0MxuD74CmhnZC5Q0zVDeaZk1zg2UAaJD3L82+GkROcqRFjXnMHnYYrU/0nIijtIFfGA220geAG
qGe0iLVGWJFTGiYPxdZNb8074hBv6Xc9Yd8wft9SjKRtPf26oTVJPao0Oa5AbPM+vaWSEWHnsJNt
taM2/4XMEaefyV2IVVZUuwZdi0jqSKftLCb1XMb6lZdOFFn0yGrKa+GY3wo1f8rM9aa2m+tmnW/7
2b2sCGVVk3tmck5nLFnadD+MP0bTA84qHg2l3MXOw9QRu6RtkDTfh+VlNtNARa0G1fiAHSeB0BIo
or/TV0AD6hqUFILT45gJchDPWmz6xsB5qGl4Re0oOgQETntzthmHdq+RKaKEci1pUNcKYBwwxvC4
yykvlul62ZbFgZr8RdVR0dDbK5nUTy1/bdT10G1uGjpl0OnlGk6HyXDTFD3jMIcuSjkcoqJMAUhG
D6zF3aGrDqNSMSGtqGifkPodsRENgRhEzUyvSNIGw5Bfue7drDdhrNKoqDr7ScbUJfSwV4S/BZN0
HdlJ+UlU1tk8UwxdjLMikWEm6qi0lcBS40fDFAc7h1bJ7F8xuqhBXC5ZaHbyEtovvkOgexvVt9oK
IAbggqmCfOysvrJUh3XzPyphlvANC3e4s3u5n/SnaU7CvL6zkPzxctr5um/qIzXZs7SunlyhfMoG
cS77mA4b0lMJ7n/KpWLrQZenfr8+5XqxQwLiW2zXwyJIoMwBa2xom0jjQVrbRmY1n5lxGYnePBjx
eCYzjyU8ReYI465P/KLxQlc9EmjujA7xm73CTiSJW+WHRNmh5rlEIRDiObaPiw1LnnzGHWavFMNl
pb+qEvmkekw9EplTSja585cENWLyydGna6N7svTkVozybJquWrffIbcMqez6i17jIwRJvD6rN7/h
stgbbHdzLq+ReT2KuA5yXAyFPd1oTnW1FkDRLFScVhbqSnmW9XcimT7QxGsnSmvuwfRF8j+aYJpM
cGN8f6QrJO7SjJxUZGXNeU5RDa26b5GAblwK+3oZVTVXQh0k2mL66Px2KKZD000vikm9wquRvNJ0
VNLHYnY++Gi/HM8nn+zkeHawEywJyAT1HkRYIr5R48XX89W3+kcq7pHXV9Ew/GUH5y/jcRKJGxTH
xIJCNFJkEXjm4zDmexNV05+DD2+L9d7FgtuXA3XFxoyuj9a898OeOj1Wh1S+IxtPK3u0D7BP2CSH
46iKsFGcHSmhUJvnmy0AyFPqLzpl4XW8IE/4JeFVlNC49C6YliJwxgudYrtFtm27o6ezRQco6KbR
fDA7g0sj1Ulr2Rn81U59tlKLVWOfzfbjcDtk9wO6FYmCtug1H2e86WBwJZwQBMcisDAQUZsi1Mwv
bRwaJtFJ0lMVMykQoiBMrT3ql2thDEfTWSPXeMmK5Jgq/XFbc7Y2PVKX/IJ8bUev47GkfoZB8FU8
1ZGXzI+prYWuN3/qW/1prpbASe/sZK18CrlRtax3vaKicxgP9RI/LrP9pSSnt3I1UXWxV0hNUmjz
Wyd/RQKGuhdrIbxBh6bY9RWBBgeJkbOg04+saU5Nef6ZIP9+c29XrJ+uUGyBsVjUcpuW1yp7Yiru
TCXa0jju6l5OjPH6OJ6PfUMt6i72PoiMT/TnPB3bkLdkFK1GdNRtkfNPT+87V1qUbkWEcKnPxqg9
S68zErsDMoe3KfpXmcP7puL/05QhPa4/mnYRWZIO/+8q+4G1YvM6/PGn9i/N9TdKSqc/9A738r+D
77KZ3//P2ce7pmyqpv5Pqnj/cxZy+8V/spBoX/5FTw55CgqUP+cgNcv6F/3TBr0t3JXoFWO3/S+I
uPUvTCew2+U3UOS+YVd6FnxK5lIjPbnt0vwTjl1kF/4K8LIlM3/ae2jtJwnKFLIIM7FJxAXy/RzS
y8Hc7OyyI7X77kB3UX2wkQrtVK9E5KN2bVihV6S2VhehoHFuk502x1rW+ReS/C8/Dd/xny3vXbLn
/Tb/z6dxcUthD8RAnN6X95/GqRI5mJjiH5GdOV9is0H/UlmyvDeaMn6Z8VTAHjWvrixTKpxMlpN8
qpZBf7bH2Jh3fVzklh9ju/ggWqNCcytnqor5UtaCykjW4cog8xSKUlnPH6zFtzaZf2/i/3x0vKNY
krZuWMiv3n90A7mSXehLdizVwVN3DYK6ezE1XR9k9GAd3SVtXVK1rXdWU8u5lYvVJIGR2N+tYtKv
kTfoD1Prynt6SVbL5x2Kl5IE3V6RdvxpQXr3qsdT9sMy0/VhQSRwh0T9Vk0n5fHP7+B92uC/vgf5
IBqX8Ag5dX7QUuRglLqyo63P+ZmbmGi9LUuL/vyU95f6t6fg04ruFKmSw/8nyQnakN2sG2R2rNC5
7SZTm4NWdt2FyD+0XN+ClpMX46mY6mIajNcDbYXvX8xUZF7r2nwhJRtfywl36IHbQ6+gJxGe9fD3
30vTTGxdiKMoHmxH/U9bsjvioOsKMztOmKNdJA26PctsmqM0OCH+/KjfvChP37LCJp3HNBeerBV8
ILJqRa9xzOs0i+atQWNduo9Man77lDdbCeoUvK2TL7RUlppJW82PZVLlET8hQumiZfvb78JmRuoF
xyJAJ/ZpB6Ou0c8gVy0/skGhQKPYHMVuru/+/JS3Pun3U4HKqEO+kz+DUeppO+YgzSyr4awdoTiQ
EdGr9KAgq/MzrplOUjGAna77zuLSOSKbxTcw6/igyf59iL1NfFqdNXAINAU7v7HBsurcsSeE/3Oq
vyIpEntKs9RY0gR77jWjujuhpxmQqX2w4n5dBugKGGUy6jplLeNkxWlFZZmx7vIiVfVRSmxJUPs9
rMP0TYvVj9z0fvcwEmkOPalEJs6pA12jlYDehyw/Vkv7We08DLPTJbI05UWdMT3+82v93ZByfJIJ
p4xnYKn0fs2BUEmX3mzz40CVPRTTYIUgbBS/c9t0Z0ivu1xNtOJlZX/kZfCWFTyZUFupEDMNtss3
2Nq75T6lo4ssri+Prnwq+ukKjV44kwxxc/WM6t59XtaBnuD9Vcc7z1HDar1LF5xJNSLbhQ6cgsz2
+Pzn4fh1a7W5THjULYkbiDxOVqw9daluNWt69HBaelyakcbYOF4w3I7F/s+POiUjM5tthyMCMx2T
DnR6td4PfWwMutuMab4db8WuXiSucnR5RrOH9KNPU+fgSCX/qs7xHBhV1d8g2+ij1mw+clv+dQ5s
WJttfhNvMclPTt9ZM4UbT3l+TMmmHtrWGMJiUGVYVhDFY7U2udKuGeVUkX4w+36d6jzZYlnTpovn
4umOT38I9RLJ7JOpt9CVQRoIheoUeog5b+jaUD8a821ffz/nbC6JnGWw+dhMTh+YuE0dD7RNHVFe
ac+zW9q3jae4l8goc+qDs2EpPq2+NaqdpavOlDKLqATQtfz3754Ylc55nHI0EyOy9+++XTJjMYcq
Pzqt5l0YAzc6myjGb8deZxcr6jOSkMNdLp2MFKUtQ2mA26sLkrV//iRvzkbvRwSHKg5d4q5tR7VO
qkVjq4GJWqrhmGUDx0fatIh/GzQrY4iiFVl7rlTlGKAQSi7Q9IT2Mrmdj+6iIbOBersPukqZjuSI
kHk2cYUXQD3Speg3Cd3tBxwSbdzzeiNDxTnE7qUYav1rQ8p+lyyJ5/o0cw1fnMmUt1U+umPAray+
7Gj4unWkJm6r0o5hltKWRJca7YOvLQ169gev49dpSNy8LUf+Y/GrJ28j84bErNKiPzbKBLC1JATt
NaQEqbVSq+wy4+7Pg76t7JMxx/kTTSN8Vkwz9JMxj+llVW06g4+d2RWHVS29aInLjw6tX/cy/KzY
w7DQUh2ae072Mm1su2VQNb7VqL3a6ZYO6YYuLNQy+2ASnVRDt4OZR23N8Pi1G0S+J1sZdgkuHqmk
K4jhD/Q27m35fdEmP+G+gLHjLq/1L6S5Ai0uD5r7dVDm0GT+WAXca1OLUrv+ZKndHhH1c++maN20
Dzaa344FuTmPm6Sx3STfrzeadVKbLuDhaENlD0dyij5rmxSut2a7v365BrMIEfR2gOME9/5RvJCc
c6MfjgW9EmEpa5T5jfj70NI1iIW4x9K5g7PXybntLvjE9m02Hqs4hVDUkC9u6w93h19PBp6COzNa
nm2/tE/C5IGAwRucZUQAYnt+XlF7wbVQO8cGZr3I7SQJ19WoAppxPzqTfrNEjO0Kj1qI94Vp5ftR
tJ0OI7/FGI+iptN5ttQB9Qa2PX9+V7+ZFhZ7nsM1iljrlyVS1ZqwPCnEERfCJfC6XNkpjIIvUcF/
MC1OtBhvawSLrS3lxF3AYCq+/0ZG1buTQXPFMW8WJfDqOKHkOKj7lZkZFloraLEbvEvdTGUAOYiG
gEzHEjvpjLuya/LQnhz5oM+D8YGt8m/GwCYKe+ONmWQxTmbSUmY2lYN6IAKkndTQVgVqUIklCWYk
Hwz3m7HdycbHVWXj9XLyYRt5stEOrZmUqrBYG02ePCqLKKgEJSbaqULM+7RB503DO7bn5oRgnb7+
eakCJMYWEmFqHTkanH7oo8WtP+MyTamu85qqDv88KX4z9QgNsDDdcjsg8k4GpKKnoUWAytJyrNgH
xtOeWf/B2XntuI107fqKCJDFfKqsbrebcmp7TghHFnOOV78f9g9sWGxBhL8BBhhgZlxixRXeMITt
yrQvyp+v++FqmMV+sO1CpBQpWk9DnuFggjt/NqRCNdTsJeBy0ZyD3ta8wnSVZ1tFKMEIeuUY1TFd
Py0YtvYk7ZUvf314Fuvj0t5HXJsK0nypX+/RrBmlP2pm7xXwC99FKUB8vSpsUPp+1/+0tNCkrz9l
Nch/1FYteDVZ5VFzKtRt3TUNKGVHzcW2R9E2PM0Mvg5yrwEiCgoGjaLSauuDhNvcb8wsoXNPBabw
rJyAbOW+f5VvWn4JYaWFUaVNirEEPjjZNKAR67ZeWOr1PpZVBGVJ14DpAZq1U3Q2Uiv6HdkUt3zk
xx785qGP6W8iihDNGpBjlgSHiVbyrirw2dNHQVkqSQRVXtH96jM6KajIga+paaeFpvkHDovhOUYX
HPIwEu8yBGLPfdS7Rwdq/q6XdX1WBOQIKPBo+oEtOdzftW+PMdclQuI4yuEZKZZZY6HaLem52nuq
Uitb2bjVi2VVOTA3/d/04eadi6A8c4qnB6kb0cX1LimHtjOsye49pRr1o6yT3yUo39P973l7ChnE
pvb0+re9PIWKXjaVzJrBo4bX73JF2ltqh2tKnG8jPyppoEi5j6gGUy++/pSx4eUkZhg8aUVfbUc5
WMX40OT0xoRqdCub8tYS4a3EMCaCptiJXg/m94YZp7k/ECVVyQZK3XhIYzgQhVKuuZa93qTX+x9d
MxTvcKVgNJ7S67HAkUb+aMajVwVmsXUDJzyXCMofBF3/XZcp5YM7xvV3LbREs2X5rEend0BTmXVe
0+DvU7cBsl7pLoWVIBXHxo77PxGS2dXKpNxYZ9iJNor0xDFvTcn6GpivyiPs6SMsarV15daq4HHc
3003bltqDaTb+myiwr6df8ZftcUyFYqdasxHWVkNitT9zHXWYgPwGHSI5qddRfIFZpMFybVwu0c9
KernxsyyH2XcWv4WSpb6VEA2WKve3diBFP4cba5p6Taai9c/zAwCiDRhMXn9FGrfnciyNwoFmefM
ruod0eNadelG2QGhs78GXGx56QSRX6P/6lESV8/j5CbHyhDhNkms4GEEGLERUPZOil2bH/jq4tAk
iX5AeN5aubFurTxdW3TxBHcJ9a7rL0f0FuvQdJi83Gybk62N+qEN27X5vVG35Hs5AJhJke+T918P
g0wJekG9OVFmcvRjR9kZlSQjeIzjyjkpsjP2wu7VYwUH7CEyleKTX2lrOrzzW744jZTWCH2QGJ69
IPXr36AUlZONcTt5Iyd249KkfcJsibwYgYITjaJxlh4a93zHz6rqlJVQ49ZEQ8DGsQCXJE7avAX/
2vsadfUmAn7joenyFfGP/GDFhr4WO8zfsPzGv0dZzDOCTlju9dBfU2tMnoCUudpBEzViXq7WNM+T
YVFGSfykRd9erzWvCypBjaFIrePUOCBBdGpsn4IGbZTNqJqiA69YNTsK9W5+UDJR/XTCDlCdnSDa
8m5SJmFtNNWJ3mVljoJYWchgTcfz7S2KgiKTTnKgkifggHA9c0C5hkwzFd2rnLg8oLajHGdCsCcN
5D52Tl+M7s5VafBu9EHkF7cu1JcxzlXsW0vHj0HJmNPRDl240zFUyoPa9MrHWOm0L/evt+UKg3xw
bCAQ6mxbgtjz/PL8tcJhCEVmivLa8zXFJDzUJyhd9b8p+890DpTF0UmcxVppmtuLm6O30ngWPGg9
vYo+dGXvwIcbsTBayRKWNyLDkPLRBsJYifvaXQyTgrt3yqrqPYHsxLuABHNTwNP7rISZfVZAH35c
mbw5qv175wJYJYqZvUpoPM2mc9ezVyQahsV1onpIttk/mziJ/U2p2YECXrXrgm0S2SUoIyLebsuf
IRo49Tq4wZA4/Fetx7QDqjqokMzpZPhil22toWmUuXCOtVpLNpM5MzVSopl0azfSetbSEC5hUVrQ
9fi/0ZvTFeTvrKytf1SVFjzVbQFYqlfwTc+lqbZIcIBh31qZT90s1KoaXQio4wYSQWFDw1PEsyxa
ZXZe2iI5tpM9KiEb3BOAmzfgVPIdRPDiKVScKkajbSh+3p/CV5OK6ymkDY5RGYQgJEHJ766nsG01
Nc6yuvXcUJPhhtR1Orm9o743SiRadOWzGU/jtwm3xDMCI+VGxcog39GXiPJtakTug5pPxa8Mwnu4
iSfgeLs0CjGSreJceRk7W6uRUbHVBzlDit4heDudQ1+TABwbo/khpVMgwgbY+cTysjJp70pPrazq
k0zgMW+DxLG27VTF6iZqm0J/aiMIZRsfJauHtG3gYkBQUKkwImnLpkb0pNy3emd8adsA2YWgjpRj
GpuBA507yUq8mkX/JKdSB3uIltAX4Hqg/fOKqsWWEjt8WiTk22LTO615oeOHhIKJK+rDaDYIWgjf
n/ZQ9jKwcu6IRoLR2NX0qPToOT+Izmg+izij1NK1detsgwq03qMDJ+dJCabugpzLZG+SQP2PHdai
ViBbNBKyxMeQfLRLUK/Slj0WFXqct0dToNXDVgvycya6/FMYxyX0yB4K+zZ1i3jYp0FmQmk3imOa
paM80XyCcl5lfvVFGOQUUFgkFjPppH/1LQ3KLZdz5axUEJcXGOEfEC6XytzsiK0uG+f1mIaiLUTr
qagL7pGpgeVJF/IfIw5GoYxFIxYeJKyNpc1ukaSmQM6LoNhwYuxBh+nsVlO58ty+iTj+bxiLD5rB
gPBvrg+Dnzdp6yvtCFCrxprdaqZ9rJTASGUojn5texrgcJYecQSnrqYNloz1SvY0P7aL8zijEOdW
JX0VSpGLn1CWWhJ0pL8TzG3w0sULBBR1G3Hz7pBTaY+Wlf93/w5408+bP5tbgECeQJbAbjFm3nS2
jt5r59lhWyOk5GgpJ5E5oH6vuO6fDBmYP25gcToie7LeV5Y+7hW/8F/qHFY7wNv3wgcav2n1ttuP
2lg1G6cPMOJp4BWvEDDmIs6bCaLjxKVFRgaa4nqC6qwDiN4anTd0nQr/vAiPqda725iqyhZhLDjI
hduQDtlrZovLLPB1mijHz082Tb8lYLENKLYOvtV5ictLMijI1ilFDX09Xa233fhICnuwMVGDtiku
LAK/utHjbsipCVRuBn6vdrtu2Drh1BkbW8/Kb2GgpCgqjqX806C6tOaDcuNLOWUz0goBfm69xaOg
d2Odq8ByvFqq5TkYRXgxM3QIdVgdKzHDjfsDYwaNkjvNB4xQFsW03A/8emy00XNFLLe8RP0m8+Nw
5f54k0Wydgzzilwkg2KbX++apqwartJgggfRDGdHCuMRuyA8epAweRiEpKGARtXeb7CjyMzRBrOk
oATZIvuRZkLbgrRZi7tv/SayRzbSfNuQ2C0+PcHYT8tjfpPT0dWwc/nHUSholFGYn+Ki+RNRuULY
DfWlStmPiHV/x3SlOacotB2kGw0recCNm4fNDU5jXgmu6MUUZQYr3usZP4feykYdsvYZTbR+T92M
lp+eD7upHdXd/bvn9U9dHOc5VCQIpsaOTPu8P/4KgC0ziQq9GElxwPVgpdL+jq1xQIoqro/9pPjn
im7kk6EY6qaKEkDAFOMh0jTOhYQJlcks02i5x+U7IzLHjQLt/RF0kHKo2sk+d9jZ/xzdsD/rEvmw
Ae7QTnSa8dCpxhd0kOReEl3imllglNzlCiBiWvbd1MMNybKUWmLF8VZtmOxNvC8RosUPb9SfjLDL
Vhyyb5x4Ok9zw4bJMN8kLGmJ3CeLMnkBrih7QdVj53RII7oIr+5kiqZeLMrgFCv62hIso3aOBuaP
tBHwFsOobcloK5vUDOLWn7yiKfsnDRzkPmt8YiwUobAvrfLj/SW/ceKJNanwqiqdIFoq1ytuS9Sl
BGrGXhDgiq7WPnLmjt5v749y4wpzqSHTEhaAxXDeWIyC20c4iY5RsEdh+zomEJXZjy5SnZWh3hRm
5hnE5O8V64qXyOu//2sPZ5NOZF5LzfMT3lLoJBLMuR6U/UMwDN2L6UouGVR2YPwEg5Zuy8S0y4MS
G2q5TfIKIsr9b781w5RfaYLQDKEPsjhTXS5hniCL61UTd2o/dUS4pVhrwb3JsYHF0ucjSqEEhgvs
sgyUo8Oih3aG4CHKF/uBVSj2+WQaT2pN6XGj49r1QsEU0pmIzZkIWBjyG7rJZbD125J+Ali+emc5
sn6PVRPEMBsJJHdrGChJrtz/b2eEn4pd55wJAz1eRlVR51KvGk1qF+pIf66pOOBwhVY2wtuTROUb
gB2o9NkRcBkLk8E7CDfmwrMtrpEWr4X3OR5vj6Fo5NlIYtg+9xf65oCUYOdXGgDI8ijx4gXTWE/C
s3xH7pAxrKHSQMpCsMbcdn7irxzdN3CBecnpXP//ARc7i9wfP9BWF16mj5vADqMdClEPoWG/i4ow
PGh97pzaVA9R9ihT8lUL8XVqs0fKMagetHn5gWpHtgt6U3ugsv1tiJ1oX9IdOGfWpBwGc2VF3t4C
/F6Irc6M88bYbRksCqvWkSYRnlaTZ1eOYhz6BlbLUECG+x/W4q+h9OsLB5cXZxooynsuOsw7igvT
UU0mxAf6UR5gI6orn3ZrS3O6kdCgxa9Sg74eb6wRh5FGKrxCt/JzoyikgkM7rhyct0HB68lmBXAL
Ua0l2cIvxhwnHMEOM0trizS+7WFVEvFPWbZNRYVNk5K6L/en8u1bSAuEI4QDBGHoG4eBTNU6N3Vi
3Wsm3dqikPNHLUznU8sB/6TNmgs0Lqfvfoh4/f2Bb50n28Yi1p0hhEATr+dUt3DUMrVI9wazCE/c
2uOORu/03khRWXBH0a6Md2t2HW4lzhOlbmdZ/TMlMS+6YDqdVOejiJ18hyZ0f85TWp2GGrT70Dab
y/1vvHEk2DLkFFgPWeSZi5oZ2mu8DHoyeeFYohZuVcY+o72yCSynX8mnb2xRGoHAjkEYMeCyHugj
R9eHZjV56FCpx0zaT4BZi5V88Mb3gOzFh8plEDpEizXLUMB1Zll/r8XQ/UScJneToBfi51XwPwzl
YiM8421pB74i8v565103RZ+2UCZPaRzxjCpc+8UORfquieLg31cJdDvcblsQwNjLr4r7BKcAkale
2tfvfel3X4vaeMkRofbub4cbNQ+XyIXNZ5sqO375aI1I6xVmaKmeVajTse7d6qLLFNFg30dVXDXl
IXBKbYMJYHcwmyp7qPtYOd//ETfWkN9gC3wpiVigB12fu0xr2jHlBfcQCi0OIYJ8m96K9KNO9fTf
r03CtdnSRsd6S7UWLxjyE41lAZf1OqLBR6C7EXW6Sl25wd5ghngo5/YYaaFL051A7PqL8Lh10m4O
OEbbKX6ij1tsBx3lNBOFzodaTeSj2gT9g0DPe9v2UY0QZ6QiyB+IZ0xAtVM/FtkhiwGU3J/p1yLF
db41VzDQbSEwhp21jIudKnLGWk1Vb3RbmL52L9+ZfdSdwprXGDbWEbRV+JAk6YsIsuydPSLLUAyU
dbMiMl+UEah3wzsKAARgd9mb6ABkVbVrsphi0cqTemtbsFiGsOjkzL7d15OIrSfiyXjCenbjQHgs
2vRDZxvo6pn+Gv/nxpMztxopvYGdoeu+GEog7WIlZqB5SQN/2qSV8DRUSfa+saJ6C+9JmwlYKk+C
aH7dX5FbH8kTgJCOibYlFu/XH0lSUsuomzTYGYgSyXD6r0YF4pREWre/P9KNPIUUk78o9wsg4+ri
mDl+M6GWXQtvcor3OYX9oxakzQ+rG7KPiZ5Ym6RKamjsifafNuTis1kn40m3w5Vn4carx8VGqqsK
JEcAXF5/8SDDMJ+qTniBqJBgmoz3We8gskutZDdF9Kb8QPt4/9Nf78vFtqdZzfOA/hlucOr8m/66
ugu7U+LBN3UPdcZqJknI5J0xwI/a0I1MYjR24wfUKyGrOTnMNERLKtNGRiDJ0P+3xtjLSvMP7cJK
7gQ9kr07qu6L5SrWD0VpQ+Ug7QA9KCcsqNm0dpz9iaJ+6LepUxfxFqUgbBAqBfnRvWMr2K84pSu+
am06vh/NoT9OY6NYT4ZZywe7nAVO2OYlcgFp+ujHPQBOHZHfhsKzWdS7MPdxLCqUvnuEV9TRfZrq
ESKZKpN0N2rBVGygnNCZHqRmIT9KJ+xJs0dN0tSAt7CJcgVJdMvExXGbjP6swMdWOZq2hS+JkmU/
YXpZiNQSXz3XxAeIIJcFus64PuRbfKTzF13pVbFDPdrBOUkW3UsxhSnyUHr0yzervDg3bWA2GzlU
brFJg2LWU3JzZEJ8H3Xn+yt7a1ODyEEpbK6cYNuyuGkn+koAd2vdA/7ybE+F9g5bnekzrtrtH2NU
+4cG9uHOpoX3LVN9ZQC3XtTvtSlPTvd/yY1oh/QHGBfv9WwQvDhdvRErivB73ev6LDjTFoRCaDvB
8Z9HmY+wgLtK8i3E4v3K7Fr4keLrXlKGzsFRu2hvyODHPw4iKM1oIG5UF5Us6rLXp0U0KJdje215
Dbr8e5lLpF+hmqw8xW9uPkaxkYKeOXACFskiEh3bqKDcptle5/p/bJ6+93Fha6eypQhw/3ve3O60
pjj4M7uYMJtg8fp7+h7URINBqZfbkY4KbvEhVkckvgeBC0EWmfB+5bBz0KH994Fn0B0JBTcv1NJF
cJrQXdViVMu9sZIaBgkIFNpV0W+TMiW4n9Jf2HE6m8jU4s/3v/j/cv+rGw+M+QxZgfOHHT3X7fU3
l8A6UWsO44tT2ySlVHHkocbf5qmtlXDaRfqk0O7Vqu6Jzl50Mmuz2BfhBKA3hShqBCrChhbmM88G
EkE/0zyyv4SIkD53aoyNrevXef6JakqIWFE8Zv5BC3qrPhD05HuciVL0x31Z1sjlCeQZajzcH0pL
iHJjF/g67Lhd7edYs5t247ZWXm6RgQIuXuEsdqqmIigQ3JgGiJFuECIFmYQXS3G7S5Jy/rYjFkQe
BQb3Peo4yfcI4h33du2iapJgV+PFihW/RPKVx4Bk6m+rmtoJSZta/NZsKpvm2FOdaHr3UaJBVD9x
iUbasdbK8aUx+wDfSqALwaGuzVkSMKoH9IxN/VdaBeqfHOqu9Q4xQORLZsCmu0c+H76yJJk7j2YY
mzuYovXvOE3OChcTt3/gw7vRGzOaTkoc98iSu8bHBkdtPjJMrFPZY+4iUWeyp33r4tlmp0AONrU0
R7mrGr391UnINduw75CB64TeHdA4y+o9vajwpCmJCFCobCmeOCVdeDvrkALMUVrBx+i/Vk/il9QA
kcHawJh6/arogWqe4SHbHL0YTlmj4OJLE+2mTtZfG6PGyssl3PKcdooOhlsE5xK/pG/o0+vqpita
/b00oahge5QgvzwAOA9WDs7bu4HdS9WBhhBrTB3gevdCtM8sNHXDC4sQ7rSwzndRiGE3+rvx2gsy
32bXJwWuJoxBrlWMk90lDVdVSiOzWie+AMYIuR3c4Dv0vnFbKkpxqt0+PFh+Z57xbjBngytx0uHR
T5jwPNq1Fa7kmG9KEDCYSU8ot9COhbs9T8xfgUqLqYzTUv646FiqYYyEOiHWbvouGnpjo2KnsJb/
zbfs9dcDkVIhNFIVhXG8bDVGWk9OZtf5Je8oIem2Mh2jGIZ4nENcnDpnfFRjJJrVBuEbRfE/hzho
fEitJvp9/8Z683wKqhIG+TtrwVvuLt4c1UEJ28kicbEDH3dF3GAeLZGOK4t9Y5RZlYIwYaZd04e4
nt5AdlVp1dLwQgqqxDymtQMbFa/s3puj8KBRKkUoEMf061EKHPYI/EbDq1I69iBs5CYYfGd/f8be
vmpYfM8EXIBPr6t3PYop8QlSq9jwphp+haRrOGZjdESLHjpuh5dDKShxF77l/iObG9glG9OitjOz
usknrgfORhmmfVjzecKtthaA0+/BUBoHt3fHB3yMezixdHWw51BWop/XSsD1bqWoPcPFqesKIq3F
8agFbjppmZqen45fxrixPtmtFe063ZQP2iyllZfjmStF7iwjd98PWnR2reTYKPLH/cl/e075IRRn
Zn1WQBPLObAKy0rc1jS92u/aZ3MiW94UXSVOUQrtZVvAnfh8f8Q5SFl+OsXJmRVIqQYszPWs8xJG
RRrqpgeEf9o6bZi+C+0hOKdj0j/nlfMYFQnU30giGU7qcX/wt2E2a05qDPN2hiqC8rsevUulPaQh
ISEMiMJTs7DAZwXp767AGGwzjWlA0lK/SKPG8JHfVl6A1yR75LHWSmO3Dtffv2SxBUjDlRBLZNPL
TOIGOrEwVnsjOt//4Ndb/3q6UZuxZnctzLLJUxcx4wD8vsegyvIqNVWAhUVJ/FW3ovS7yRvwwcSV
Ga0l1UmCbVM0+lcCBA0/giZGZz7E3hCZdunjyxkgZZwc2r5GfdACVPqVCAFIG1L/VrMpgZkWeDPV
8Yl41GxhNVouBAO8tb4CbhcKHKu4PSWa1te4EfTKz6EiiLn/pTeWlrCY3i88QYYGTHm9tGU+EFtV
juWNA+1u7D2Vs1tX7nt2cnsA1Cs2/Yh5kyG6n0HefB6LetrW2In9K3yUHsMrcWSurqrQ2RdbrBZ5
3/V5aXnA2KpLlrm/Ocz9yZap89jjybPyFMz7ZLnAAMtpMtAaBPSkX3927uJSLrve8sq0gD6h2vW7
WGk6HEnp/K9M8durGs440GckMOjKQhu/HsucMdTcVrZnlIr5A7A6ifooL1oo3GeRowEaKI3yVR+V
+lOH08QTllaPTeQqv6BYESKLNDD3gcDTY6eK1Pdc/H53aqLH4TbTunEFinBrYgRYjJk7ynWzjIfs
RA2L1hktr7eDCbxigFgieEIIdfWa6POchCzWgCtlzjBf8T/LQxZbRW+FhW57cY+XT+C62hFLJOex
bDS5FyXqRknU9Ssh1o3FgLtAsIFFGNySZcU7w/UJP2gZXExZhidAJYwcpBbKbEqLZmhGL0SN0j2N
62ztFp1fxuvvpRRMZEeDmGscuMv1PqgtP+YeteSlr+VFIGO6x/WifCCNK3ZhKYzNMPXTJh5994IU
7TcddYWVrfj23Zp/AYp7vNsU4IzlrjcaU6i5KS9dMtO84c1viyps8R/U0kMLrHdlsm+OR2gNxoTr
hY7G9RfHamoHY+LIS0TL/6g7dXoKytTYdpWDPtBEI/7+UXu7o2YADYwkizfZBBp+PZ4E35uQbIcX
1Y7QOUgVlEiiczG42WYEWLlJJDru94d8i58kTaGWCQ15RptA47seswWBXCutFl4EksIfEaTI600p
MRJ8CkYFg0U/S4pPEA+B4MaiwS8p6HJc22Tpj+kmC4KIbp/o+n6jG6gJN5Ol/05lH6g7a6zT50iv
sjXgwI3XjZ9M+ALEj5uJXsj1T3Y0PNwqvYgucrSVXRbK4BDEqfiK/61yVDMl2BWNo50KreLXOn5x
jvXSBiyvKx/Jk509mmP6yXJi5xRqrb0fW/RHNL9oL3adhQ+NPo57WM8eWol4dIeRXj/YtVOfLPCZ
D+CKNIQF0GrEIOff9LnhCbEWcGVQCKRTS6S4uGmFr9lVrMTRRdd/gFxvNpNMbeythvAwSXNls93Y
3LRDQOuiI0cY/Lox/krWRGB1FAXC6EJ1pNnr6tDg0ef+QDV8PI6p/Hx/n81bd3F5MBo4XXTi5pR4
sc0SiuYYfjnhBViag4VdHr3LVZni4l3XK6f2bYzFLDJ/Lh0yHoFlUVWGkJ5EWEWXAC9NIHOddRxC
Vdvd/6Cb0/fXKIsQq+lbKPyiji5t5IYn3mgsSSfNPmUJAExZZD/+h+Go/c8xLAYoy2OqDn1nO50a
XezRND6WbTFtu3HEiVIq7kPby7WC8I2riKK5ZetIMVCtXXZ2kt4cMlKH6JJy4e7hZDbYqFoYggii
QxPRfYSM/TXm061NMveLwbC/EucW97tNII7bqR9dKsiCj06lfUWIwtrbONH9D5ufhgEKSLMKDfyb
6yuEClTW4V5IgRErLcpv6X+i1H44SXMONfH1/tLd2I/0bEjXBVRp0ASLjFPWXWtqCbe6OUsbI9Zn
7Yt07Fb240IJ+PXywHOE2hf5NAGCWG7IzK99qRpc5GYE2QLMffOCgb2rbvqYu2oDdsI8Y+GEg21j
UcvEdgzDEL+TBRgvdMMBQBnqb5zlPECOfb61/ak2904fTQcEwifypKyPh5Xn58YpgoDBGYU8Pmtq
Lq7yAXPEyVco9GK9DNsjNNrDJKSyEVjcHUYIlCvj3VoLmELQPWhXYuEzh1d/XXoSmZ+qdOKYG9ZC
RH/WWELoKjr884qDCYfBPUOACEXnr/5rlNhnmcrKTC+oEeEA7xCLjSRa/76HnbnlO0uVUKYx59P0
1yhWOmpG3hrpxVWj+iFUco6o5cb7XJ3Qvq6cVS2+G3fCPBhhAux19s9i8tKhGiFxBNml1+inhHYx
B10DHgDdoB4d0AHHSub9JR0M92TkCKVFiWt+L5Bh35H2m/CcKNPWYzIcok7X3lWtU743Jt893p/9
G7eIQ3A897IowELou56XvnXSILDG7BIlbfzoqJP7OFZltmuadG373thOrDIVP1pOVB+XgIwGz85o
ahgqrSJ7V2Uo/NdWEZzuf9CrZtLi8YT9CI6Au/81QLj+okj6M9Mtzi+qimS/1HTzwWd7fZ3K7vU0
T7sEG9aHDr3hPbFOfijAWz8hCkqdwzTLQzE19sFWit9VkYcH4E7ZvvJZBjyowrPVJd9EZDaIKxbT
zwDu29ZQJrmSl92aKZAG9DgRfSPsWCQPZotxQgpI7DJNdYbp4TjtajoQK8f7jZQIUzSLyZCuzvwa
8FvXMxXAywOb5xaXrDFitmPUhUeU7dFXU4B2JrtWL8IfMobAuytFo3+ZxqCwNz3+9t/pMGiXbhDD
Z18ExcdssqwffjbW9cGFpn/JTeH/hOeGZ7JFvFyB6G80vCUdfy3hvjVVc1l7riW/qhRef8PklnoZ
5nFx0Y08wYSgwa5zqlP32/1ddWsY+nuzljHMRRKP62G0JtNl4rshyVqF73ibkNeHci1rnP+U5dad
KWEUoqiZQXm6HkXHJ5LVyqKLhUkSEi3FcI5MvdvqkVsf3an/M2b2ofWb6rM+ZMkKWOMtS2XGob3W
/dD7QuZ38cxrMX7TkOCyS6V3NqxNbfiiS0SroPRYxwix7nhT6NiQmGoun/oIO+vC6pwjNNFoa8nK
3GeGnq+IwN54qLmbUAUzICmB2nEXb16LuaGUOkVGWx+C71XNWdjo4Ku+jZjDphulFLRVVazfUYEz
wseorPQT5vWgDzhEqr8P+a9+JLZGmjOEEQyQphz+4FACZTTKfJVmHL44a72HV43C64UEFU6lgyY0
cEXUS64XMvLTIYHPSYpXG9UHvZTW5ySYC4MBrQREk9BvzHeOwEEFRzq7PIPeLI6oP4fKtg8h52xL
02/jQ5m1xo/cV7Wnho87iGxg88WD0s1G1W0EA89XcCSrQY3LTWS1Akz9KGKvUwwINHah1N8w2OXf
Qc5zeowgOnwdMf54dsZwdHaFXvbFXoOJHO8aN8IvspWBucukNUC/CZx259fEfuDLC8U66OUooFY4
dRhs2wrxjd2klna/kQCKzkrQSvWBm7A+UvcQKS6qTnaxtMqAOltNFeYwAWpyxoh8F6nctons9wj7
QEXpwVFM5mT9xNQVcwnfUKpPbSPaeCtU2X9XK9uIt4Ax8Wop6jj76ftd/q1JJgunEM3JTo2DIAmC
/j7uEQMtXRy1FTxhN9MwKNj59DFyITVjV1uNyxtBXN8GGlKmmXlpYrMU1G2D8VcMRajcjm5NlzNC
SchC4E6CjWnr2vkzGgWN0/sXivvmRpmPGtXtWazXoja12Ni6YphhlJvTxSpjUD7cB8gvlnmhYhiI
kS2c38m2tmM7udlRcZNe/RyZanLoRIYcHmAODW9qZRqKTZ1X+m8xDP4ns8MRlQ5JFGwr3Eg4HWOD
uWjYJeK/opv8ZgvVrX+E6a5m24Ql+BC21WTu4TuKb6HTyHQzThXcbEOvEAQcteFRDM2EKbysSoZO
hD7bwqnf0RyZvuRqwsGZjX71nZ+oiachL0VrqBnjZN9izuBvc4yYin2M680PjIE6scuF04hdz4nH
tsEde7gTiUN2hpeu/m0Is/rcAKKoN0hbpuPRjLqx21SGQd1hSBrss0FMYdxb47+8zfXONQ9OW3Ta
RoHK0EAVn73GbCya95iap7tIRG6y1UvUD8rAlL/8IshDMI2BTLZpolnyAQKeQlQf6fKPOjXBC1qZ
0UcN617qkpWFHW5BmX9r6LNLIO0Wd9+nExAyILuYxyt6Oj3G0JSzPa+f8Q2ZWJ/Lsg2C734ZQHvv
ISVtqh4aFG5NvalsFaX0nyQve/4+aGLRP+AfrnZHZwQadpiqPP94f4/NIebVLUT7bgaFcHvMABx1
GUaklqHYY1MTWeOIbBYF9qyiuvh1mB8MFA8O/jT+VPNCW+ka3tjaNoQvusw0U2Yx5uvbDxHmsoqs
vrpYEuuS3FSLnZaD9rv/dbdGgSJO9YeHmeRk8XU2IkERWjj0D/xOf2AD0YcspjXU2dtRcCOYwZpA
eigkLGOkeko5HWraYf1ljttQFz+TXC929z/lTRA+6yqRx1NQdECHLtkBfoP+SyDa9pIjK7QjGYDB
SJ/gEJdVupJtzS/P9Z6gWgpEidWh7k/97Hpteq0uUuKy4ZKhnrvlOE57OIfOoz0mNmQZgOH3P+0t
6pxK8N8DLvKgSM/B9LTDcJmMQdu7sOe27hg0Wz0WKD3wEB2xirS/mCYvYiGjakNJPV9J/m7Mr4ng
BYkOoAMXgZ/rjzbw8aorxx0urp79yV0zfsrGCfdjTs7KpnzbYuNzBUkzsSj7hXT9eiiriuLSrJTh
MggtPyqp1T1WcPT2ldGPj7iAOtsy6KMPWe5Xp4AfvQW7hal7aa79khsbd+Z1o/Y6MxhA3V3/EOlq
yhgianrpfPzixyjWTnOBdGXn3hplxtphYkprXCzxg1kXjZ3ZZcNFnZTgIVbEV7rS9ko6dGP5mExw
fbQLqREsg28Ep0JnooJ4ca0hOVpTniabBmNX/DtU58P9/XprLE4FuaMLLomK6PW0If7WYgyfjJeZ
Wzj7ZOnPaSB/ShLxFTzO28o8ZROLHiHWDVCuwHZcD2XFfqrIwNAuPXBVUiTs3NWDQQSTbTrXbfHd
7qMCGdIhJXBMZ4m8z6qiKe/CesDMNmLGxGayzdwreX76zdj6ODIQlUazHCc4/sZP9T14N+vH5Pvm
cxLyhG2rof8zTHn8k7u7xXqvV6YzpFYeOHuYjPBp8nEYXDkU852yuHPQN6AQ61DS40GY5/yv2osx
5J0ejNZ4aQPMfBRpBdgYwmD0C/sjiuX5k/r/2Duv3ryRdM9/lcHcs5c5AGcWWPKNipZky1LfEHJo
ksVMFuOn3x/l6bMSJegdXx5g0YA72C2yihWe8A9NZZ8oA7z3HWnA/sIYUelbLX+l73plSpXpxpsw
ond6aKo0+u1t6PanqIdvr1lquyBzYLeTNAGVeT08monWSCA53bQZKHOUo1TijQj5SmXmH9ERf8zU
svCJmbBx/3i1vnOaO6Bk6DfDKoOntDrNaSjNVtxl841FjI48Be22xkY1Ly1xrZrG35VoXq4pkPws
2QWVAobs9UhxjW16x5nUGw8yCYSo+ouRG/I4DlCdPx7YO+coYLSFUUMkQSplrG73DkfUucoy62YG
r/Al9OicCw+bzaCuIRD5PYqsx1Kh5Y8ncoYeiDd7o76JqhTATN069x+/zttjjrI+eTl3NGgF5uD1
wM066jkUnP4mLYsU8mrjBd6g/zYsAkHqhXZLUWYpMjirA6HQvaSu9dq6acw43Q19w5h18C6axJ8v
7aV2Irl+Z1Quib61BDdIz6178q4eZTVGj+YNzcPpULrqfZahgPbx1L1dokt1CfgUPHxaCM950IvN
31Vto5aitW+KxirOUqgXhy4y4r2DL9DeQQbk+nefR0xIvRUM9vKh1lrJYVtn82RO9g2Vfy3INReo
rTqIoI8y7yBrLOQ+ft7b3Q/VBPwQVWp0uPn766UxJhG6uX3s3DgdClgipSM8uFI51pr+DZ3AcdN2
XrKPs/Lnx899y+/izOHzAZBDP9QE1vr6wXYs0axomFj8lIa/TLN2biIla7ZWp3xhhtvbipb0Jmld
/TKeQiqIBskuPUdzCw9/utJiKws8YXxrCbgQiYuLGxdx2l0oHdOHjVqcOJDflpd4XzC3CChwYNG3
XR2TbYoh1NgZzk2dKcXWhpsSOF0rHsMSyS91oLnghUOywerKu7Km1N04bZRsNVkpcM4aHS9bQDAf
z6H7BqVhwDrmkECGg01grhutoJMwlzUXT1sKXzdeXSskemMHhECr5PBUjqF549Rkp8FMTd7diQhV
mSBJNK1Ey60ZMFZNnfI602cbLg52yt9wE+r0Mxe/m0MhIm8fCwHayw2bZPLHKsGLdoraet5Mlidv
ptrCGMouyON81RINNp+Wld8j4Tyf23bR5AitxR6A+BpcwNKvmrdOLNKD8Lw+f3RQb6kXgQX8XTPH
zrbUBMqvXgd9u2/i9JbSb/7DiRJTHlRlKL7UjemJbVEl+m04O86OqD1/UusybvBWDsd8YzOYn3Sk
1dlHBWZ+1I0U56VWTsazNA02pVXXhNtBq7UjoAfxI6k0oXLZQGEN3NxsajTJ7Oq87RrxV02shoa0
Hs1f61K3r0Xd5emmnFPjKtdRkts7Do4lqC6PfeR36KiNQRNWcbbPhqIPshgL3nSoqeMBGBrlVsc1
+kKJwhiIUmVi39oKO9VOBCpv6q8krYSyrAYgQ9RnjNdbCqXErnYymdzGutXgJO1al0buyIfWVFDx
MHp51jiKsS1rWiVzqY0nKrDvPv65LER3hH7Y6jZH8MZBSkNNbu1J/xIDtmVJpXbgDIm9XDfaIQaP
HphDlG+8Vp4yRXgTpSGfSfACzhhMOjK3q8HbCQ4jHb3mW/oCzeVYOvjqYFt5Jii97KxQRJeQgpUT
O/DNkC3iVm5Vth+NbFKz1zOuZOxN9pR+mzdx9Nl2meIE16ht1GQqzsdpuKswk/KLtCp/QNisT1wW
z2HEq9CU55O+GPTnFo78Or2Xja4NvIF5i8Q/eKyxcy1lK3RruB7dSbvSRExBMUQiy8BCOOqAufTW
o9Gabgt9sO4RK8cw8ryPcswx+6IwrxpvQMunyGd12FSELegHolRP5coLi90gohYoaRKPvlYMXbS1
RtsUG7M0vWNKtE+QOKNsvtG0ooINQNkVl1ycrGNwtjUC7JEjm/bEF3hzPzP1HIL8gsUTSc0qUKaI
0gwNQcctMnsWeCUPmAlcBHRkVLghVMhOZIxv7sulXPNctKE9h8La8j4v4oFIQecZJyPjtrUb8nAQ
r4t0+yA/12r5OW1U/bEuB+sRM7v2d8tSy5ORklv6nFyY6/5G5kQNPJPJuLWQt9roLTbRWTj89fGV
8jZw5SkA75BeZS6p7a7mM/fycdCr2rhNpqg8Uz053CvGAG80QkYwmzM3KDPLuND4tn9yzT240kyO
aA+firveJEDLewBVIr0kMqG/93qes8rsRBJ1xm0/69pDYfbJzqtoI8VSie4/HvObOHL1qFUIRKCV
m6aQxm3u4vk4VkoeEK+cwvu9PSrIXYmLKVqhigok4fWAEkdTEdrp7Nt4MrRdqib5Eci08WkqZroV
haz3kW5Ana3C/rosKrn7eJBvC1ngX6im0r4GLP4W+5eYA/e9HZq3lTm6W+Hm+yQWmW/K+hwo52Nf
qFft3B9Ls7nunVP2Pe8tKzTD6NLDarbpyq7muB8cRZVFbN3O8zhfdqlm3CCVGl/2qZw3aBAM52lW
FVepoeZ/4rv9pSiTRZ20Eb8dxgGqWrCPIBuAodDKf/0ZWq9zZge2y63aENX7mjMM0keRQ143/B7m
PagJ+nUxVkbgtqbz1xB1B8kZC7FwaKdgllWiYRvsiW8nvs8yAy+PcnOpu8H44S7RgSmtQV9tGgE/
BlZ0o3dTtB9V68KNJuPgmKVRYk2ST2fos7afrBToRS1yZWsoafHURkZyajust95iVbzUj7hVTMLL
NbgIXGIS2xRVb4pKr+NNOylVutVjQmovrdMiKAjmOfvRwZgvvEqJoXTndTMFkenJB5f/N9yMiG5P
IJ86zdjMhpstLZbBTLbNjCaPr5qtTXBAuh4H2GgUF6GTDY6PPrpyaDDz+F4DQ7+gPj80UAOT9tHl
Fu18aQzV4KNE3X8zu9n86qlVclGXnFG+gQSJF5QFVLAgb5ZykojS8d41JgmoVeTnWL5ZGzpWhe4T
tlX6piGxUPalXc0jNcysEBQ9aCj6GuSR3xYgW9Ib4oRFsJC1RxX39aJTI1loQ1Wnd5GZNvpxnIFs
+DKOkPpLerfVfY779Gef6tlnbFlaillzKu902RkHAu/sW6IJE0hugo+NnwsvigPVxj3E1/A4OXUB
rE9D3hU7B3rVMJ6Bu6xzCpSgyjYXvGs3UhkF85DJoO9rbW8UyW2ejElgKPm8NaQmtrQts20YNd7F
tEgZ0ufvN9qQpgG1wVMaG28SMKwz6DKAYVjICdyDq1gLKdUEaI+i3yl4NyCJfaAVsNXsP7EbQKTa
3i3qHqX9lGviypqZwrI/mOMpDub6+uclgOTjmYlcCrSD9ZckUlIUj47K3UCHPBhLLA17wu6zvMWk
s2wb+y51x9HXU+1EEfkN2oXIlnKgtxCruJo5Rl+vIdlJK3Ts3Lmb9U9Jdtlq1yXNP9foNmaobFRK
qiaiq0Lc2tLDM+thSrFVN6sgsi5z51g37tYsNN/Tv4pC7NW82T6fX79lQf6f+YtfVz+LO9n8/Ckv
n6r/ASbjeIO8OMo3T/LpHz8LmchpcUn/1z8PP5+aH//2GP/HU/HjH5ffN2XxlP3939qXvuPPP+uX
8bhj/EHtEwFTACKUJdF6/ec/hp+t/Nc/Hf2PRdyUQgPXAL8sUf1/O4/rfyD5BfKJdoUB8nnZnojd
PFuPWwZO5qzLZ8gj1WrEp//3f2EAH/0sP/26aXBtf/XvL82+V/EKsTRyNtRksQ8FvAJG5vV6m81W
tmGRK0dDDd1d4c3zGTiXgxfPzb6gyexri/othczH0os/v5jBf7/Ly2c/J2svLsPFUIaKFCue+UE6
f11y9yTCL6UXirM+bZtPldp6KNgPYfmV0Cp/yopYuS21qgS6H0p5lOY49QHzid9Tb6fbuCj7cmtW
2rnobCsKULbVzoE74X9IXlY+JFJRvcAo+6iEYh+63zO4TGeRZ8+3i+3cZ0O0+ve+8OIv0xzXfymi
25vZPMKPoOewFVraXWpzPjyZqfN5hNTOnTMj7eXPia48TEqByTg1s6LoCj+zF6Nz4Mc4V+E/KEY/
VkL12skS8eX/b0A5HX/865/L1/9ff6/cN/tv1/wsvsf/uFs2wc+meN6C/6eQT813mXz/xwU78tUO
XH7Yvzeg84eF4hsCfrSSly1FRPZrAxreH9R7kd8gyVrQW4vZ5N8bUNP+QKmUzuYi/Ie09lK3/HsD
mt4fLFsbMgLMKQ7ov9/5P9h9q2oGlbvFEp38i67hAsNdRQwimWiSzVz08IXbz6nhpNdy1uwn9IDD
XQaKD4Bbqm5fTNx/sO0WaV16TpxHdI6pBuurPa+M3OcAekWQpd2m7q406yJzvnG9z+IWuwnqcjet
fltLsc0XzwIPlWHxuS7uzAST+OGxs/CjcNRj3nwjJedsUPy0P+jhMXPGYx73R7u7wfJv14ciGMwI
96cL3ftca+62aFNfERHMvXlrUkqD0bbvESKpSOJFtddDL5DOKQTGGpz3ZrirgpXR1CU5PsN17tzL
5AqYvJ/7aKXvyqC5rrbGTXaPi5YW4Kdz/HimV2HEmyevYplhnBU1HHlyaHedb4zDddg8RERUdZH8
ReB1NNtTcd3y7V4cqW8euUrsS8umEWvwyOrYbnf1dic3NNr8bGftw0N5tP18d/fxIN+s4deryVit
4aksB1tdVlN8TLbZ9RygaXqC/vPuI8hSoOGSytG+eH1JaR16ZFJXRDA63yEcbW3rU1Sjm1ve5+Lx
49HobOy3E/jiWavVklkNkleCZ0VXBRT6H+6+/tIcxvNyPzwUV9HP6Ey/NhPfPC9u4n1ETvJ5hHDw
9eO3WCfSy2ekxfZsHvmsQ7F6C4CRJMVQvIOWDBAMyH0PYNjxe7It248jP0EgPPI/fug7S+fVM1er
FQKerUqdsB6x2G2fdPtCzi3cfVSIynTeffywtVozIyQDWbj7NmgiutIc2C8rbK2rKLmC50/glIoZ
RHo23uDiHO7SKbY3RWkYh25q5a6Yq5zIdurA49jTl6luukMLmvq8ytvuGvtcBAqh3/+cUtv8vVXH
8bgUGzmfF8U/DJBX84Fdk8b5l+DjTc8kaEBdgWhMwnOAdiJwobhsyImsE0fGKi+DMfMMeAKYRvWC
BuFqWlQt9zJNzzGZia3Wz92o2dELSA4fz/5yCrw4JSgsMiYq6LRwl5txzWbJpqEXidtOUCYnoim9
tDsJNLewPjfwEa7HcnLOIfeBt0gb20kCdbbD249fYb3EF+Lg0p0HVrK08+C8v14AstYHuDCedtA7
nFqEOernbU9A12EuFrhDou1oOKXntaWKzRThjVCmo7htpQhPlNdXpwvaFfh6EokaSzAOS3M15XPp
ySJqI/zp0PdEsn+uka6o6yMKYz8RFB8OMkYV+sToV8fM8lCu34X256F1Rcvx9eip9gipFDEPncb8
jhKKuksQW/riINFEB8Wgq6bHMCpM1JrsjSUmY/QTo6X+4s59ZfoQXIsTjfZ17ZB3gom9OL2AIEAF
bd3Z6YEyl0M917sYxY8gyaf0PHR6A1fHJtyRHvxABvbMK5Hd0yLIbtKr7ZsT07LU5V4sTECFnAbA
tPAZgcf6RmIT5litKU097mxc32K6SAXgFDvr1RIzojK+LWwI1eiG9WblJwjNOYE9ueVFCPT3yVHz
EifZAvkqtP7q8NuJd1vWwet3owXBUqG8s/y1VjDDNbdV+lrvd0piDEBhbW++FUWWHAqrzW9RRl7s
qMy+0jbgiMbvMk8sd5M5xqT5c9OIT8gn5po/6I4CBrSe5y9w9FAT+823ZCeRTMKNMPmcsOpX1zH8
E+kMTmEfOADCizFr8gdqNahi5ZEdKP1EUdoAAuA6gH/RHi+OcrDsbetKL0gmvQtmD7u5OKnS/RjJ
k17F62W/vJ2DdxLlxsX8bV2XTSejdTp0YA9FODmZb6eu68sk1ndWHuEULSLnrNRC41AmDZBjt8m3
AjJCEJsh/AmH9tXHs7X+pMvrQDxHeMFEVQUSxOtdSANEyipS7YMwnRoMW1TvZNcavl6k7YkP886j
6FsCKQAnuhA6V6VxFTmVJJeRc/Dm6KfazHIzGM3i5HEa3bneREsyTeuImHZpJZFXvx6V1tb1WFtp
eKBc9x27EbGXuYZQ6CJVbsMR+jI0pvGnqLMssBGI2aSC1p9VCzcYRgwanKEuT+zrtVA/kRu2nKhD
0lSjrKWtYRWDwTHmxFZ4IJEXP8bMMG9QKzqqUYYJNf5ie4Fe1HmG2/CuUBr9izYNaC5DxNsh2Z3T
o1S689bu7djPew/fzaKtzuU8uztgu/VtzT281fq5Of7u8uCtKY0sGq0slWcS34suYMa95eptEh66
3pkvkgTExdjV6gGLtOnE8lhfh8sM0TmiYUFbn4Lj2lJMTqFMRGx7hxYZoYs8LRx3h38tNpWqV1l+
58noT7Sm2p9xaBg7nfLEoZxmVJmtPpJO8PHA1/TE57f5pUWzlGA5814vocnu0rQt9fCAAVL9tRzC
9MYcrfamikcj3WShGfd+Yk2dDKTVKz8KtlbiV2ZlbmcXGcIdiibyS2lVlnvsB6Wt93PfUauxqhbf
byPz0l0ve+Oi6xvxlFvCKg9YaavVvnSsioJ3aeUnspQ3l9syvwtTEZUTdGRg6bwekYyLGssiRhTK
2NnlHUR7o4nng6q2ki5Hhry1Gk0bPMXLnWzmbEPI0e0/nta3ZwDvAIiW2IfIDgz96h3CKR2zjl1Q
u5PcJVU2k/525hk0p/LEelr2+MvLiuES2yE8wvnGClmz4bNaCFUMqnIQXRUvFoTxBkBxChVFU7Z1
q5n+UKpfVSzL/Y/H+O6D8RrhucjPUnJ7PUajrWZPqVvloFpJhMBArkNumbWtllbFRsmhveS1rK4n
W2Qnauer/GVZs0v8hq/GQkp8I6XOTm5FBNLtaHalcTZUNFhCHKI+Fa0JJ2LsHj8e6DpsXD9u9TFH
iEiqiyr+0R4T91CrsXXsVDvbTcR2mx5m3AYd0PTEZ31nBRGogjJHYBg1QHO1inPQPZEDDeMoI7ff
ylb56qAXe6U6wym2x7vDQ4Nr6cWAu1yzEfpY19FW1hgeKcnGMkMfjazk0Zn78MzIQ/POUuc/P57R
tx+Q4w9YwqKrQHVqfeikWI0OYc3gYr0a9sztZyMvUXkZXHOXdihQf/y45XJ/vUV43LINkXJgs+ir
DwjeoRkMKaKlUdc98cVocmndHaKzGc7CllHAuA8dcrDZ87GNPzHYt/ML7BOkKbVHSow8/vU+GedM
eHnN/BqxWxwVF2PXTO/Hq8ZZAkjwARt1nPMT2K13bpmFZLXgE/iqHIWr6FAIFygLPNSjG1U0sGLo
PNQYFQvJyQ5D+b+Kwo2+4DrmTkcX7ZqzbGIzU/4rosdyjE8VAZ4dKlafAEo0oHtwy5wWa2FKzumx
mFPP40C0Sxh3qDHFDUGoHdftQsNc7E8ba6MvOhdeK6YzzYNrVIWNtw8dWnF9n4U3eZpCUIm18sCe
76DLDdND7ohm2xYqdnmjYZ8noag+IR3XHZ0iTY9ZgaVbRgZ2lFOUf9LG0IC7amRnqpFoWzH09dk4
uVkA29A5EVK8/ewcijpMcNIrIMdr3UK642WD3Zh3GDvEdPWrGT1zaT0U9VWCzPvHC/ydZy1hC+Et
2YCN7PNqiYkSCESD+HeSOPFl3XkPMIzVc62yB3zcss8t6krbjx/5zjW7cMQsA2gRJBhu29fPTDJd
zpH0oiPm8D8qzYgOtgRIthxX17PatYfOCT0/87x040rDuQjLKTwxxW+PkaWBjAISKHhErtfhb5nU
QmK5Eh3RJuh9Cm1PSldHiFfN+tYeMAv6eMhvj2SDK4cCFsC8BVC12sgFyAajiqIYP+KpO9OUpL6c
R72/yKZJnqhUvD2xloYBeJYF3485yupuneTUTUNcxMfRtc8iyFm+cCBLmWab7fHodIjkw/DOVgd7
U5snJVDeOTwWVBOnFlBusjdr9W1ttAuVHpnuY4V1MG6fiXusAclvS8+At2w48wH7XeVbi5Tb1i3D
+brAczmxe+c3va246TGH5ugmc6NNj/3p60XmCIWmTuomCyMdHGKuzI9dNhiXfV6B6pjGk7Cqt994
eSBQZBuEB3WJ5cO8SATCRgztTCHsqOFuGiie2Z4XWfxQD7/LCHoeGqpaRGzW4oa0BsSlodspRb0M
bfC8re6MxoHsBL3uWZUn6pvvrKZlCp+BUgCR7FWM7zXGYA5OJo5Z2fZnfWh9ztSl4NYiaWRz+fhV
rOZ4J5R0TMohObGW3+5SMBaEiKjmEl0gtf56Siut7BhsJY5FO6LLGiJxUocMdCyN49w7pwgXax7b
r4llidIeRkaGzt3r53HM1LScSnFUINFvBtsZt5baJFuyk+SQt0V4BUlbnGlJP+3bComDEb+cz7GU
vV93TbGTagfpvkuSb2rXTL5MS+eARmq4IboFbZ54FUwfwgVaye5eqiLaK2ExXoYzDIKQGuwTvPcb
cMTNl4+Pn3dOXCaSg5Ze5VKfMlebIUq1uO2KVhxpfYJBjmy8YTqKO3FYRPu2w/F76IzjMMpu4452
vh2Tk66pz0fq63uchgXqjZwJLpCiNb2kVYZOgySbHsdQq7fAhbVNpY+GC1ZGgzRri2sMQPi48Via
B8tR5IVeWO6DhljoPm+w9HRK/EA6iOvbNrYTv7VtGAeRZR3wPPcuFBMbZYc4+wxIQu+DXOtuwh4h
2E5RwEq51fBk8NNzxyj2rT2rJxKLt/coowMfgSkp5b83oTB6rGTm8SiOg2aKnaw0uPT1FG+VLDJA
6IZ141fF9PTxd33vyEFCi8PNM00QncvvvzhyTE0ovUWx5FjbneWr5VhS+R2MjddY5Ykb7J2tSB0e
7phH4Rcm7vL7Lx6VRG2nCdmwgpRS85NQjc5ZQNlON8Zxn4ohO/G85WBZrRZkutmC3L2opz3zXV48
zysRS9BtVqzWavbGMOEjot/fnEiV3iaiQMhcripglhSV1weMMjsVIOJZHMPB7g/CcuNAJu0QtDDk
2M2Fd6XoQ7lh94Qnoux3x0dJHw17jht0uV/Pp4xEXwn0BY6t5oIh0ZTyfii95tPHC+S9r0ZXimCe
dcmJtoruJrRMKHQo4ihGT9uWkRpeToh5HRRHSW/ssK1ORJPvPw/AADkLZYy1Kzu6iXkzYMBw7BOx
tdy23Ol2FwW0yEzfRXbu49G99/WINRaAFDIAb4TJUlCjkefwNKfV8vN4QO1fWsV8GKFONtp0adfj
Q6REpzj47w6Sftgzj5tga30n0gJqwsISx7jS471A9WYXaVnnR+GkXDqJap0ojL77PJDSz7RxqlPL
77/YCrIuTC/v4/RoVVrm0/kCJSv4dIPX5vu+xEf+42l9587XocUaKBUtu2J9WRhFVrpJTQpE4RMV
Hw3PtbElepRgxI6KauJ9PGklRVcvPlA9ik+EHO8caoTloJ/pTCyyZ6tLWIQYW0yjnR4rxkZ1xhqv
RtH8OdIBPHw80PefxNIB6KoSm692R0wPGxhznB21XoTbKPEaMLZ0zR0nT09s9/duYJRrQdKB2YMx
uC6VTKIftVYSWsSqjL+lxlwfp6l2djUuWcfE7qpjNBbuJZLSYUBI1D5YfXsy8VripfWhyvUPnhvn
dkijq8y+AkhYhNokjqpihQCH22lPuB5ujdybsQPrtW3m5NqBtR8FoojLILKNmGUQVgcvV/r9x9MP
b/bN+6CeR4f3F7wcmuvrlW0qBsoF9awcElFrmi+duPwrl6Z27ZRozewBOE3mQVap+QOXt7De22Y4
XIw1pJpWViPVZlu7s5GSupRoFM4o1oxgWhWnP7OG3rifzAE+5lTJDPM4an4+nhYQkPQ+6o9u+tjL
4lbXm+4aUdUOWyrdyH+GSTGMW70arccxMlqXY0RsyB99La7mW73TsqtCIkgVElTcQhWpPikGvEgA
ibmkNWWpE0r4qAQYmzq0cdCAJamlxOWF3PR2AciJdqQ7bgbFaIsd+kT88bDN2n0n6orIx0pzQYOr
RabOsmT2vTRm9z7PE27cfOyGb241ZZcuToxfkeqzY8D2MX1oezBCeAsOTfq4K3O440VtX6iNVl2O
qN2JjSHG/EFvOQ2bJhrtPZ1H3g0fyS5Faixut5obek81tpr3OXUeZ6NZeW/5SSuVO8lrxz6UhFzb
4JimPeZqEQEILxPXV6SdOn6tyuROscoKEWZngjIxI5DlZ5qwLga3AnQRPQh8G/FaqKTX+mNWaA+4
BRTjQZ9ow15Rch++1bgSbFM1tA2ferHQNpFwjMMy6851Pibt5A9x1J27FHnw8AXK6VCtNZ12a4CK
/+qmffrNifVebm3um0ezdIZok0t7evQ0aTtndMJNVAD7xLmq5il+svA/8o6422lHpWmMwhd5313N
smw938uHIvebOmnCPXYN7vekzAGPG1kJ4EeB1HvpYcJ3h8mdZvkNMAhtOyr4yvlJVzhceApyUxsl
8ea73EzoonZh6abbVKLcABm0L77kRjWWe5js8mDGZXk7NKl9ROiZcpOw1Uu4O9Wt4xLxcvjVi9Zv
3/c3VTHXAjFrD8/KbO60z2rImQJHohMXOKqonzDxzk0/DXE28m0F50AfHVU13leJGh06uzamAP+R
zt2Ug3Nt2rlr7qXphOipD7Ws0bNSM0i6Vq7+iGfgvL45z6q70buoetCHqv+GKrbwQOE5tfAhwleP
hpWUPz0zk3cGNLSnWU20kdU80nnDvo6XQB3mWshoshD/tKxvlhwaNQjHWq0CHWjPwDqMQQGiQXDX
1WTqcIsBJAZFZ9lPbRtPeTBxBj2lIh3EVgEq9KCnjtjj95UbvuEmFfy+ZPk5GYqfwQxOyCQjLrVv
ZdZl2d5r0/iGdlOkQ7osTRGkZDao5sXmfWI67llRTwJXs0TrwkCJij7xE90s/oT1qPdQIhPIzhXM
t2Rr6JlxFnN/lCAq6slgbaSGBYbepFiGZHbsx17FVjIT+lVBp8ZNtOuKDjlx1H87wx+mOaMTJuzs
U24U7adSRFPhG6MTbTgHmu9lO+ZfFUOYx7zEfctXY+CdPlpQ7dEbRsQq06L/MVAJBtKVRH0UaEka
tkGbam4SIKOrgC2Ls+6xGVQvDQwQIH9GwigaXx9mt96h0xB+H0Qn74cps6cA6mxtQovO9DDgveN8
E4M7Naknm1N9ZKfK+7aI86tsqMMc18dmBN+ZS+tWqLNB7l15S7pbNOOn2Byqz0lbDXxQbGWqXdfk
+s8Y9uUPNST78TFFmz41oolRDOuFLDZtA/cmE0mVfOIEj/pgtoy5Z61N0ROyzGIOWHo9XZFephe9
SMdvfVjE35xJG7B07MGd+GGjQi3Bqty7nXD+NTZt6RbDOemR8TnrnDHxpwGLMsx4W1XbsumwARkm
RPho32fIWtfyu1XhVDEnX9XZQni4SkH2kNGgjnVMnaZSN/hU1pscAOqwCQG8DX7Wj1UDwCgp409V
bKq7XKud4lDqcx+dtUrsOBt6WMoNtu22QDV7bm7bpItvPbf3vg1M5ucoby9yC/tNDQsPlAG4bQLJ
6Q4qtugu0CiZFzR5YT5WXV8lPseV96BmkTKT4eqTGeRFHs5bN+30ZNulSfJZZEb0mGp1fM+Pbxyf
whTfacaG4WyG+roI/rBZfCo75V+lGeqA9KWSfwGdnnzp2qxuGVQ2wnqbRqXaeIpSIB9XEIz4cWtN
EXeWYd26U1fus7HSLzKk/Vjbo2Kh/t9JpUEh2kPVA3XHkMUU02JnTSC96HtlDmYkTtPt1MBd9C2H
AGvOW4Q4xzqWcQAfrCv91Bvwj1Pd0TvKttQe+z5q90M09K5va1WuBWWkDOcsZiP2HQMv1E3RDVUF
s1+Ojp8ZpbySHVvcnwq7fMzrur2uiBC7gJ7R2Pt2TOE50JU0B8FSReBBdTjOD1jeuZfI9Hn/bqX+
FuflfxqbZaFNfQCmT0Tykq+y/OlfaHmOWvcPMgSy8oV69AsoD5oEpDwFXMrbf3NY/hsor/+xFEVQ
TAHaQqN5SXb/Bsrr2h/ApChjLrAuGCukqL+BlV8xw4Dvg2gCjgnpH9VZnT7664iydrNEWnpr3k+I
fJ55kaf6RmGUiU8M5FFGbKxrpAfm6xQZ7U3ouN2VkvTGMR3jMRilMn/PJpF/fjFvn37F1y8pLKua
+PNLWajQaiCcDWDOa8wcaPY4UgfFuce00oCiUkq/zUR5bs5UvXvPlb6ilMVuph6wRdsqQnqp0gME
G/MT9dTXRYfnF0HDEJtKDnQKOWu3onDWjbDwOu0+LJpsG0dxu0GFtj2RVq3KqMtjIDchdESyg24c
J+/rj8Ato4RS78N7JcRqiqISfZxcnYM5dhDBCKW7H215jvfxTCAwDz85XOMNwl7O0Ra0Xoy0yZYT
ttuDRys2djHTihxCcCa9p+9lm2QbDILHcztTxl1aYeKmqXH7JZcV6mIQFj2u5qbeRoZ+ysj2ud37
/xKoXyMDL4e6IRU+4I+r5oo1ST3vgVXd4zl8XnUKPNLmqtTgniI11nAlaJQa7cna0P0IMLYMDDCQ
Zjf5yVgfCGC3phpSMqsBjzlneV7uqB4cEBW7k5blVwqenPqEzvRvyQX8/dZwhql0oU6x1pfUw6g0
YB259zG6tAfFxd5kqur2RDr3dnEBMkYUh84eiAA6yK+/ej6Gpe0mhXs/WZ2FGLCOWGjrjLsTm+l1
0v48GDoelHZwPUB0YW02GaFzHuuZHn+FqJXckJHZ0b6pxr4P0ihrb5rWrNWd4Yrkfmqqrtx4+tBc
xi7qu4GdmkWNbCpx0TZE67f3ZyLpfFsiXfF7XgC/XnMh9MGghTf0pomeLrbkhpOH96KqFJxJIX3p
E14HH8/Ge1uNdYjyB4J0tNzWO3qoGjVCByG8XyQHD32ZVOe1ToCtFpYMBIXBoML3Fe28qt1jL+1i
SFDrdx7c7UdLT6aNUlhqMOA99H+5O7PeuLH0vX+VRu7Z4L4A+QcIl6rSYkmW7CrbN4RX7vvOT58f
5Z6MiqUR49wlGEwPPHKLVYdnec/zPguUlPxHFDbWYaDd/hBzteMQ7THa7XQFbXcj7Lq5J4O31KXd
1GU55p6t+D6b5vFajuViA05//uCrlYYIHtdCeGUgBGsSQp5FstzNjJ+IXPy6nvgmej194xhK9qaO
lXNXpP2uQ5xvo1Cu33H1quyiSNVHAZ/A644cWYdk22hjwJfz4+xjPbeL6URBO1gICSvIiNgDCAJc
ak6BrAY3YwT/GKMx5cakN0XcgIL0lnzJdw3CA/ftV32OAjKhliejJzPAc2GFrU1tKBY7HZuG4JSZ
2W1OC+LJEGJUcL5w1cb6lpfKeTvj99MgnsN9oQ3GAb1azNpQgK72rDIrTWrHKozZ7SBoYiCTNW5Z
leiao0rZODjOgcfnh4Iaw5s2SDKRkDmc7yBBQcVhFZZ59AEG7+AXG06uqLnDtaz4ZIQWmU1qflK6
ed5r/dBv7CwXGwu5Uuwn9DjRVCzheudPj6U5wYqoZP8KMFZU9PRLiNkhcfPJVjDlM4K6mkU0icED
wQFh4K1Z4hW0Gy3VIuso9DUpzxBZAGXwBfjWV114IELu1hhM4yAN1TfTmqf35EAc5nrUXCswfvVi
VrlEkBQPSiR/6UafiOZK/UxxZexmgUIf3/TendJcIAgx+cVNIrpTVKtypDzRnBiZm1tEfn2jdcpp
FifRK624tadJVj2pE4wbcosjbzLr8mZebOcxBPNUo3uoUqu+IpsMJKaIsq9ToSHEE7X2CmfWYDc2
mJtZ+Gg4kjorrrHIQt6e/6/MSAwUQdsRAi32KauV1xjaqPTlaBxzPAt3cp9WXpb51P9VNl/PulnY
fZZtafxfmZFAw/QrRYQYPHwBMF9A77EW4JdU6tZRUQr9dux1xZWMXDhk7KVXBW7XTjBXeELDr7z3
q6HbWBCvrHna+1y+aZnyjdfssxY8UWnThHkSEmLdZXL70Cv9QRHJfI6Mrrt6e4hXIPXzAuTiSZWg
QFPhNFl2vxdft46SWLem0Drq0Zw/mJ3YgQooootHR4HURBt2XJAHZzAnxUl6/AH1dpi2kPKlhlot
DiippOdImGGLhraqscasGQbgROGYAmi5dWsUt1kpVfukJsfFN5T6mhaIcitj/H8IRsjgXViEB0wX
wg2ty2ujT6d6cXq04Ow8o9cvRiNKeujMRWkcx0ZK9yr1qW3FRXEXT9pjOwMuvD36r0xwk9lNog9T
Dd7dqmqOp0HFd0sxj3XEvbwEqd/FZiHeCsqkA3FN8t1g6T/efuZFzcbXUrmPLf43ix/xapsf0qGe
VWkwj40Y6t4U5V/rEb/Ctx9yeSnDY4izBDYQ75RptVq6IJ9WRhJsdCqEkqzSuYKVmijT1TDo+qNv
1M0BS9jxOsgqDrW6wWNSkoXrMrLau6zqVK8XhnLjJnR5J1vOUXhKcCG4sXJdPJ/q5AbkrVw01Bdd
joejNPW3cT/MrpT46aHVJnGPwGry/KiK3Coyh+tmkIZ91YbTxmt/7ZPQn2WFQx2igFvXzQUM4Cwg
XwCWLqSTCX3DwSrK/p4LrP8FAUfvRaOR7wv4VgctpDOV970E2BK2+7ff02Vtg7cpmwCWL3wWruvn
QxKPEIDg2EQnGsZV4U5tIqHIDkKoFimkDGyZs7y1a0ykT60Jfdp5+/HPQprzhY/JBc1+qj6VYVg3
q2mbYE5r9f3JT6rZKUqZSPACGy5TbSqHEnU4DILfn6oI5zE/mfN95VvVkynl5in21fG2G/vmC92v
8j5RZXoUkwiO26b1dTNzIPZ5kz3gIdq4uU7SWKfDw+mnsT5UeF46SaZJe9oU+NYlokWCVd27o5Rs
efBfbimwFthRFqu+ZUmsVoJUpOFUSGKGkaQ/umWdynszlnW3qKx+34zyuDGml+ub2zXVqgJvn5v4
xX21TuemNEJeaQa+XeMvtleEUN04pp7Vj6s3x30YCwXME575jeczR6/SPJ0tpTghvzXtoNLIy7SI
YC7m0VOQJeKSNXaeKOfCfaYNwb6Kmh9DJIvfY3DDK7PN0l1OGsuRvrC/8dkuqzqu6eip2MS5Al2U
WhisC22GVOskRxBx8qDAubMulPdiKZQbg325flD9USxTLPC0CxvbWunKUS7k/DRPef4w1EX5rZsA
VM0MpnrYEIIp4eO0ozO05V3/yh6ClAvcBdGuuBybq9p1wK64meUmhUlpyE+BxgahGKPgibTASGAY
im8x4XQO5WPxo/V93TVMoXaChqbr24v4coIvN7YlKGjxSYawfT4TaM2GeA9p+Ql798SRejoIOqxt
I7eIdxHLrZipS0CGDRA+G+WZuqCO65BFTca8NZez/BQp83hqtTneNxksyBadh41mq39fSfiJEXkq
0ipshjvaMw84YEdXxpgi7PE1bjfE63qg6MI1BpcUNvGg2FoaBe8aE5p5pOvaXsvMyY0zX7StqRtv
CBGs35fVsOXie1kCsIkzclC5UFRh3nM+ekGRir6UNeGpGQeo17GB6ZkamG5fQWbv5aZ2Zy02twqu
pbA4X70gB7DIMNgBieWtnT81K0yc2vw0PnFWJg9+KqGv9HtxH2tfTP1bLea1l9HUvInnrL+Lc6Pa
mDOXmxTpDgCFSJyfQeDV5G1aGR5rnKUnjsfWVacS3+mw7DdW5+VGwFNI3mJuYvJ4YQo7ZaIx65WR
nFSxScHmxv4miUtjD/P0HwOs/+iX9OqjKFyxHUatB+fxfEDxmjXGgRbkKS1ohjQGgalKrJB6pG/l
mb5SWmERCK0EnoyGkvM5vutFjWpFgi7gvZmdhiAwdhL4wA4ie3MwBmWwzUTQ913TfRKM0tzBDG8f
umSc4EkMoVfrmPBZubUll718m4uTN5uAiWsTwNeyS774RBGhXrUaZ3wiv7H2GTgecmFh67J+uVJw
WzCQOOGLw9dfE/cMCRpLKQ3ZqTdx/uuNXndwa8xRfYfZwVI7zRVGrP/+cHMzkY0tWhTwc+wQjfV7
ZVKlc2hOJ8FQfnZaHe46c1a9Mp4VL6m7rSzey+sYz6OtTOFsYvClr5sZohiYrZgU86nL0sgbdav3
gFXBwYMqvw7mgLiouRWcUBm727ybAyAaNdu4E168Tsh87OasTEiKWFysXqe81Kamr8qnAdcBNzf6
0U7yWN9YnBdHJ30bvPxAj2HtI8xblZ7gQVUuCkp56mW2ZqHBbUgcp8EtfLXzBKMbPF9r/IMcjU9/
8kqpNGk9MbaL5BgwmdCi89maSOpAHqnVfAw0/Ram2/tmiAc7C6VjlGe/3n7W6rD6/TBTlCBGQsek
JlsOzxdLAy9/NNZl0NGF1XATMlqttAW8g/c64hGnLaxpn5otugyTjcKqJfWetnHuJQbKpqKVfaKu
6nwvxj5pbnk7OfCcCanL2trJzCiht5BLt1R3PlXvlGNriagbvQnmNFqjOVXTbLl8q+cnB1+IYAu8
gTmtwGX4p3L+hSIWoDD7c3eccMq9zrCe9wheV9/5abUwByIZpuBA6CNOyZBPwU0UWWkOfUSTRNVS
49gatLOROZdebpIBaOqcqEmWJ0fRSPN9Vw31HXPbvE5HzUTIOCRPAtWsZ1aV4c7qs7QlEm7oavwa
Y2vcV7mvnGT4mA5oefzdtEI1ttuxwosiN5JrVW39G8xSAvj3muSRHVfuIJMZLg3nLXH0+bL5PTKL
boL5tZTE6zShtB2kqTKN7jg0cejFOkHM5ANu1n3nJ83yGEo+Zi6Xa7QgirI6umWfxKtW9cXj1Jsy
33+ybGPMVZhORf9pnpLezuZI21W1oB18sviWmRHthZFuPaFO6W2TIZWr6Zu7k2JsqUMvx4C0MZqx
zAsWMCja+ezA/aaeMjhIx8nCVECVCHGhBWZ5b6+qtUnQ8xjQiTaeY44ogle7ch6HDYobTTyaGPS6
E5uZq/YoFrtUTe/pYPNdJT80PUVpS4dxqb6I8uLQJ+AXlC6knlnrdMcvTci1nZbc0XgY3Lc/47J9
/bvCWl4TWNqCN2iLCoPK+Hwk1DDqRZhK0jGJNc3lmmY6QgSjhX+jd7QOKpxfaeG+E4IfZsMyefvp
l5MEnIOZiJMibQvQ7fOnl34RCgU0kmNqjvE1FBmspQNQyyyc/zSbmi+64MywOkFLsUZd7eN+W851
mebKkZtFtlM7yXcpanNHKeXgXUaNvjGw0vJyVyPLfZqSTln0sbiUn383hT7wyLkP2TPw1c9TpipX
Yq2U95bUZLYGpED4YzYvnX7lShBm1ZHrzN/NOBc8JEm9lQt9fvt5fs/cRvj+qOqXFOLVBh+KiRAx
OMoxGsrJBRLX7JHbkK0krQp/xdiK2XnlzdKnABDHHon/rPmzck4EZFIZypEN3r+hSmQOFaN0p2Jz
szXS50f07+9GYx9skv4Ttd1qmaFVN+FIMoe7pjDuIVFaLq4N7/WBKKoZjdhdKJaYBRACu1PSVDpU
Vi07XFknUJv6g1zwFuJvyh62Vu8JGjFL4bgZO/HqZ2SNkZIFCwQ2yvls0NMMwqivSsehl9VHVUFb
NTRF6k1lF+xMur+7DL0r7LI5fnh7jV3udWhI0Tzgym9pdHaWn7842gXuTzgyWxJ7nSzvBiIxd7W5
6TXyylNAM5BwoXXgfxYDy5dP0YxZTeZIUI8knEpEDoKmNuGmf8BrT0GmCX1jMXmi5Xb+FGMMYysM
Uu3YIL7w1CL/UKv9Fij8ytRdPF5w1iRnbAHZzx+CgVMhmcOkHUkv1a8CUQgOWDLkN3qci+//+N1g
ZQbtBkNOUO7FwvPlqE3JIoyZeRSu875X5jQvc6xYnbef8srcA8DlvTD7aF+u2xZcxEK9q0fIpRQ6
+zkwjH1WxNr7YRqSm4kA7NtCpHet1Jbovv1kbEX5Bqtd8Lef06Kug4WxmvdxQfZFj57jCAPeCj3R
Fybfi3ES+pqmzHoofbmgOIIE7zGK+vhj3QrmIzBWhZF8ZH6nLq7elalunaQwqHNn7iX/q5A3wvtA
0cr7tkwJCREI7G5VkS57XBmR7+RpPH/LpjDWHCyNkq8zNafk6VOUwbtLdFAC+rflrTXLwU7BLZFD
AC58acelWX/FcQE8UsD86ibvTc1D4IZEz9S4nBL+V4ZuO5M1Ylt1q333I9/4ZlV9rdgNsszYDjR0
+LdhGOEakoNruqnWYQAsGY1e3dQpeDqi/Fr8qiq98UNQ21LzxnkcEBlkQuskUlFh3BImzdOkwlxX
1K5U6eoV/oOvNO/CghAgqJlTLl7VEKS/owKiGxOVzeBRMA7RPsaLVbBjqUlKN/GL+IYUzsGyiVSH
4K3nUnubVD785wrkvHZGMTc+T0hJFburZXMX5pEEHWhSqJX9tG8QM6aj0hB8oKR3FZXYvqwHSpiq
UWfSCAytPrWJCSJV0RMPd0M1cJxqo59/nTP4Qi29suAqH2TGz1cm5Uc/tiBflHVsvk0Ou55+XrRL
yy6vnS7Du8kuYKAqwFoF9nHaHIrRQUa2+tQz/IvZVt4fg17Qf1kkwx8iJS7ul3vKFbuqlF31QV7/
UHwsB20lK4vEGQUc4ZBi+t1HOY3H3OVy0n4sq3lI9q3Udp/M0dQOsTxqkq3hZfUjCdP5Vhmbir5z
abTUZkXcx/bc5gllezSFd5VU4a3RCVqVOqXqz1dqP8MjpfUPlzhr98Y0qvJhipuEAqrzlQxtRD19
6vGDNxwxCzCkIPNpRCSstdAUsHvpcc3wq88y85HLstRa9pxJWuUYcP8jXPTL5hfJTKBr0mJNgIfJ
rJzMsk4e/XDG16OOI/W2DUQRZ9spNhJX1UfzXm5LJDSSEX6SMFNt7dHs9R3u/nHngGU33Njmufj1
9ko/Rz2ez2BOesgBtNLEpYtwvpMJcy/0YJoQ6zhbPiI9gPBmVagP7JHJb+NcFHhdTr762499pcTG
R4ZDH+iDrFAqvPPnpkZTjqGv+UfdHLR3VeRXJysX5MTutfpXVaMl8ouOqCO6em45dJXbp6p/CDJZ
fW9qUe7JZgktoeLux5I0r5NCia7e/ojrkaGxyC6OFyesVE7f9V2DMC9ZIdCwPSZaH90lQZN6Zh8b
jjo3gWMlqkQokLyFPr/2UFKX2I+xqlPB+s6HBashaFld1lPtElUaQ6yHtSzPnhh6k7Uz+vzH219y
vc0vXxKMcPGn4iVAaD9/Xl+SBzIKVX+EXL+vTW72YzwRYV9INQqPLTB67ce2NOCXi9vSmAQEBWY8
f1yl5vqk9Fp/HOZ+2Kk6dnQp/Nb7sIjQynIyOA2mhp5iRbXbZrF/CLnjOX6tyE5cxpXb0sd2YH9b
Hh+88nL6jo5QZLEXRnHzzvKNySW+aMsk7ZWXAoNhqV6eO2xrDgOuuI0VatFwTORJ3/WZaj5IoSyx
2HNsRKvO98JB2WL7vfJmkCsquLVw8FtQo8+HCvhlSNFpDkerqqvDhG/toYfzZ8NDHdy47TP7j2fC
wiqk4lz4MIa4qp76JG0bJWzGYxDoj1EsE56XBJqTlNZ1oE5b7tjLp39ZXjAR0PKaoFDLLf4iSThr
53AAphqPTS10XkgioKPjsbNRxrwyhnwfwCSq98W7Y4VlEKwrDMlYjUcCkAan16bsuh30R46D9oYr
+tbiffVxWLIsLho4O61bZpRrIomC8nic4zpzIJ3g9QAt+oqImx8AT1v6+VfGEJAMcg0+O6B/az5j
MfbDQHz1dBxMNdxBWi52hRFIH/94XnA6EA3CQCJpX/vl5rpgEtSgTUexxUwi7R4suf+J3O+nMfa5
9/azVhRNLEFocCwxslwGdaj2a+JCEJrGWEIgOS7Wy66cxJndG8Ls9XGj7iejRB1MxWULZh9d9X3k
oy9RRtcI8wB9faQ4paiFbk6N8PbnWt8sANyweOOCCljPXF27o1hRKhA0J3VHIej7XWnGikvIg3kQ
C478tx91AT8szyJ1cyFn4hKKFvx83dOg06IIO5ZjRwluQ94WPlShH9/i+YJpfFPAW1AwZVAtVFui
JU3Xo9qUe5884KuWSnz/f/Nx2BeA7GkK0RA9/zipVEBZxHYRPECormaZoxe2xnCXhSpywBnsqenR
ppookRzZH1U36+bK7aS8OSBeHDb4U/LlnGd0tMV9hx2K4mE1Oui3M3L+BOBhGNc3IsFVrjZSylpw
ElxdnhEZhhmA9pSadplF/d2IKnNfmaQH+tMgOnVZe8bcZnuLdq5jCol8jx2V6WEZKdx1TZ5ez6mc
7VIsHhyogKPbhWFit2kxbLCFlg96vgGSAQGuoDx/H+QT5+PaIb8ngzvoj3I6x1jKW8odRnScJGEr
2mZo+U5KH+FGjdXj22/02eF8/eRFMc4+xdkCHnj+ZLFXak7ooj+ydZQu97r5AzRVyuPREJ+UPraQ
1KnabtAqHGnkMdkTKf05in0ZLVpZngotNjyBktBRAzHagwULBCtImlcPNL5NRRBQJxCaJWhq43Z1
qO70qicxUUfmNVth8dFMO9POWGy0n6IaGXTd4Q2mUP4j0MZnXh2ctp7SB0GWm33VTNNGXXc5hdTf
prAAOpD+jRVNKwlbCLRDNB01c4p3s1IMXDwjbeP9Xm4Z2IAsfgeLdIEaa/WUqS7EgTjn+UjWeecI
NVo1mEj5VdUOWzGhr3wh7MagR9DPW0r41SmHbRQ35lYUjx3Mzn0z99UuNTPffXvevPaFsNiRF/o2
27O2HH4v4KiAFi038UQ6wn4xCbZRKrSYFu7SUue9/aTLYxTGNHxcMs2oQ6hNz59EHElN/6MCfe+l
g4gg0cEL8n05add4PKsb++3lOqTRLcEOg5MJwHextYPsSrXfKMdkEZ4LwSQ62aTX70QJfM9vY/Ew
FWJxSsV5C2N55WvCzYNVDVeSNvt6QGeh7rjDh8oR2aLxoQnUr1Ioij+QeXcuHi/Dxk7+yvujKIF6
TMsV4H5tXtaouYk8dlKOYiZKLhZUxh4r/gxBo959fPsFMiN4Red7jLqkUC7WTBjO01Q/f4WSPgb1
FPvGkfi0m6Yqc9OL6ja4bQvAKhQiqkF8RdskjpoI5pOkhiJEKr2tTGce9Pzakn1Y5sVEEdq1KkUv
dyANgXZmpqJjjUVOsl8kxp+Ba4OPtYFk49CoUo2Bpcr91YktVJ15l+F8UNVmX9ptPoYKym4iQ0Ap
crTfKnY1RIZwBZtss8YL1xgS4xEuJGeXXFp2Q6fx2LYRnEWSSkF7KVUhqQuHsjGKR8PP2g65Qqgh
Xqn6x3JIC90JBgYeL4g4b1x9DuVPeiEpI6ygSfoUqtXjoI1JbWvYJ6Swh4T0c6wmhD+ZiA9aO+Ao
Td2imWDVYwM2O8HYCFcyJiO1HZK67BqlwXW4E9v3Wgw5H8xl6uWDyhH2AWNW5NGKJjwMYzZ3jmmU
/sdpwuCS+7vYh04Fe+tarArKqTDsfUphMTNsDXd4yJfQ/S2czvGX4shJW9WuisX5eUSt/qwaxgc9
0YeRPG4RYE4j33DBcILkhlhLadHBJ58JrhK+sTsAwCEMK9lPU/0gJXi2OjKuj6QxFglujCjRsy+w
hcBiFtxTc3CSFj7n8EE/1JW6mAzokUyqFScn/KB6bj4C3+IwK0GkehLFMbjBWSnd11PQPjWiOX+R
DGGo902YSyWDpNaAbuow63sT3icxQ7BTRk9v+lD9mM9kBN/7VtD7iHej8B7WRfRnSp6lemXWkyAA
a3GhLa77GRLYc4mmZj7mEUnGhl4ecP00d22oCLuJdWbTuJJcQ4w3lvblAaCB3i8UW3RN+E0v99cX
W3MVaUU6hoJ1rEbIp5NILHatbKolLverRQUL8Ep/iPbjelsuVXwB+qIVMFZT2msyLZo9RlaCY2pV
6GXapk/u5YbF86h/EX4uF7i15/BQ+KFBGqdwLE1IzH4RjXbfKHcNssPd1n51sV3xKNpdSKDI7OLM
Ph9AyUcuOpJefowaI7wJLWn2JBBNVzRaWjuVIuAdYgWPMbl9963a5r+CcokZ1/BFi/VS2BKqLbXB
+e65fByDmEwOh0WQeP5x6PR1lAmycCTQdHLbsMLaoPanawQCeKMofrVj6RPMowbada2XgJzMbnJG
oy1M4LWJBQuUU5hbJn2bVREj5QKpoHIQnAbcP9xOnQEqffwI3x7+V140ZzCXHqhAyCLWwjBQ6joa
jFY/ymGI4kfBHbaZZHmvl+14ePtRr3whHcskHIIWw8ALCaCv6ZNQ+J11xN5DvZKDPHHLEAb6209Z
sayWjQCSBjAKcSIi3c1F0v5yQWbWkJh9gsZHlUMMrLuouSEeq9mxBU8ekWA5oH4oe3MwSHZTzJqr
h5Ow0T5cEXifPwRcGo0+FbQy+mKrm1tc1UmiBHV48sMeYn9j5P4tt5wp22WRWgSQF5ZjUvYzga5I
V36ckdaW16wC86NsCehF3h6UZRNaTWpYX2hQ0O3Li9rqfEyqpBIDPyyQORo4ETsorki9kOdSK9xQ
8CPFK9OuFa+bKrC2TN0uH02TjrMcD9tFor4Wywcyoak5++ZRkPTOjehZOfDWLexOss9Jo/zEHVLw
3v62C3x9/m3xHyBJHeEh7GWkxeffNhY6UZ8XvXo1TsrPFGLwInNoqmOopgIMBr/qFVoIFsGquhbJ
CenCUMU2atvL2Y6gefE0ZPE+0yfPP4RedFYUQfI6xqIaumobN9cq2ZTu21/1FdDm/DErKH/WIZ7E
5NYfK6ukU6UbpW2wddwYlSw9GEKW3iejWX/MUlix+CnNLjcW/DaSKLwrax0pYDdV9xM5IBtXsBWT
dVkBi1nvgtuyAIAwVi+ha3xp7iJROAqyXuz4a+k7VaT7gr9OeZvqs+Ul6JPcKMpqJw+6FEB3Hr8I
cjWiTsZTRQqGYOPy+dpgAXsv+xycT6ybV5+priwfM5Vx0bsowz5Bn+L5S50r4BKBqVFPyyWX+n1r
Dj/hE1v3pYqrMnUie/6oKo5qNqndWubwxxsj97fnLhBnrsXmdT5VCj/AGRPGB/JRZbCBSwk/QZe3
sSqe8f3VsuDmuBQrXAwgmaw2gTBD7zgSQHGKhCz+IODT9kuO5HLyokpKRRjzEnl+tJLdoMPhzMa4
r9srYtwFmAIrsWXLamM9WLR73wuwRQwXx1yM1OJRjLzWH40NtOm1j4v1AAOD2AW0Wlvt41JIJnKe
mPFJmRLzbp5pzwmYj92xu+OtMEOQUQyheWxCP7rWJgqGcOqza9JoEptcuGZXVGSLiDqqZo1cPcea
MSKyR4gKGwv9tVkF5owPCN00ooUuHLoNoK5QHs1jOc21LaQEuTWpXN2piOy/BaPf/wjHWv1cBGnr
NlJL7a41IyxQpI+LewbyXa0AxwEv2iKuX1aNbLgQqWhbAXcZFwqsOe4EFaMUpJeJQO9k/gyRRrED
VfAdQnjDjXl8QYiFL4OnrPaM1uq4vK5eWSQoVWh1s38sRTO7SuQ6oOOL/SrKCt2rujZz4iLz7ZqQ
s30TaNm+S/3gHu7AgI5ZN/eKkQ/OKNWCLfbIBrGtCq8zEInHqpMnDOQN8WNfme1eswYRVoTIbw6I
abOMTnCCIEuPb2+ul1s47TLFhOG1BBZjPH6+Lss+LERMVZJTAoHiMBiheS0Vxde3H7KMyfmqXMhe
1JskRCG4Wo+ZqvrSKAxicgpH2SLmMdNcsM/OrTFX3iq1Lw9GCEC0RpgKbAQQcc+/kBxH+SQEfnIq
pVC3q06UXSHO69s6K1pPZH0cBOqq26Ikb11QRvHa8MceWLGT7JAtzAvmTL9He4nVe6Y3rhHEgdco
lr/XaJE9BeK8qax/ZQaD+UNRsyDfQtNf7VnA0WmAVV58onTUIT37UfopG7FBtK2hH0iWjbTqHn5F
edI6jmMbx7T0qq+bEZKMOnXIfdRyhz1feDv4k/9BGww/tPF6zR7ZS0ZQUG1OyNn0rfdDVibvhJG9
yJ4ngAsvl8vwEaWFiKA/qQQYtp3i38aWX2WOVLQ44QRNE30F48wWY8iIadICvEuMMaGRWTQ6Br/i
2kzyrOXK3WdPtWpWhM62k1QTwjV2Kci5jJCKBUyeLttze59jPPtZrHB8tKO07bckba8NJ2UYZwDE
0aUYP58AjaYJKUdjfNIw1d5ZWla7JcjUtyEpQo9nb0UevvY82PEYRYG+LNTy8+cJvkxPTBVipEA6
rs9VGZEAodJAUWvLkyespt9eTK8U/7Q1lyYgMgt2oDWDvRgFYy4xtsbPo5EBbybTOoWdMX3ohz6s
PIOmP47JGkrgLE0FaD9ihKNPn6e+sFFyS5eLzQLgxuqE1j5dE2u1GfIbcYSshP4EuFJf5eQbfCgw
Wdthr3etIye6pgbRHtAPiHZhBt+rEP52ZMFhx2u+vpolLfDEiaVmjdJA3Vw0e6DRmKSS+Qs3n2zD
U+hiG4LkyBEBI4H7mUQy5vmbMiGXj2nc4oyQUUFGQFzJbA/ZP1Xx/9e+ahyhL2bhRUo5NRHOqdnX
5q+rJiWT/KXJ2vO/+ttlDSTlb8IAuY+y/8JoWNRG/1it8ZMFcwBoobtJ+5FN7n9brYl/w9Hl6kS5
xl/BQv3fVmuSSF45nlXkmNIhfP6Nf2C1trIeMnVitKiywItFUBj0M6v5ailzkCRQPg5V2SjXMj4x
g10JmRG6ZalhMWJVs43ic7rLKyVU8ZA5QpE1b8yu6R8zCtfbrK5x7ZAa8VtsxOVVqAcPmO5OTjLI
T5FkEDJs5H14p2jq9LESh+l7XyEhwAR7iuxcnfIr1W/eFezqvyvJP5pz/7Nr2vprGn3N/4KX9/Nr
91fx66+n9ivu72TJN/99+WXfixKhKPZK/+P8j83vPwc/i+Xdn/3By0Gdpvfdz3p6/NmAuf7rBSx/
8//0h3/9fP4tH6by53/9t+9FB8ub3wYgnr+cShYX6//s7rfvvmbrv/3PvFPVv6krwCL4J692odT/
M+/4CVgMKB8wyXMU1j+zTlL+XgyJaPBSwyElXabKP/5+/AiwH3oACAvKfloMf2Lv92xy9KL4ocdO
5YzSgw+3sGzX0aDBAkDKQ5DdD1rZfjCzrjvAN4q/ST1zCU/THiEwbRrrwLJJr4Z5YAsvRiXw4Dxq
rT20U32I5HfQDIvRq9okeMwsS3hUxCm6j5Gsn+BXRR8ktGZfgmJQvKIcbPC95E4qxKnfjQHcyylR
PwbC2IFv98IjF1DFjUZ//CjRgJptk+zD27A2qu++OMI579v30ZgkOL5BojY8We2L0Bm02bzO5HLk
1gFKbkfDUN1SJsvm70Plj6byu+h7XTTFr/Z8lj7PvH9P4f/XzCs1tsP/PL3viroNMb/6693XmjX8
9Z+ttnk55Zff8K8pr/+9YE7QnJZtkWLn5ZTn/+KEs4Bl8G3nmPtn0svspux+qP2hwUA4W6SD/5r0
6t9403EThRFGqBag3p9M+hUgxu/nVisCCtKhZgGtyZfo6PNi9LXxIRFqUG5B+mIklYo/uwi+TLIU
5w2dwRej9fB7Rb20rFzdZHgmumUoRJg6gI7CNz0/3cvGxIwEQ6oHIjn7XSTmsxtW2Za2dF19LY/B
6IfOPuZ01F7PN+UXvRCwvXTIZKl/qKUwvw3j7DCHMTbYsyq7sQBvN2zQDSUDmTG5+aSn5Zah4xo0
IK8VQdayp0i0H5c7zvkXRYzSTTP1+4NZtP1BLRNrN5SatsNjmHCZRktwaeTW44dB5GRVL18JSVLY
SmGlh0SqNVvDlO6mC5XkndRKwU3Ql8E3Re/Dq7ffx7MO9WzjkymKudgsTjUEQawxA3FGykhHK3/A
2Dnc6Tme81oeCHusyrXDjA9xY1tzwymrEBInjKErzuVnKQxjJ1PnHy2n2PdcbpW7WKyr68xPx3fQ
lKxDKhvdrh0UZY9HbryDcFgeVLF7GPRp+CRhgG/jFjPxGiTsFclD+aLHWwrcy0nA1Gb4cfuTeR3W
mhmXZ5Mw9YqaPmjwdK+rHA6pMWvRrTgEjWPVNJE7tR7uVD8bvDCfxF1upaP79vguiNn58HINWAxS
2GMX19jVvaNo9IFaJ04eBlyBbtJUO8WBnHvKoHe7ybgnjllyFL0O//D6IcIAofPOf3GzhNApr66r
rWg1vZ5nwcNgTKEzm9IpDbvRgSIiuGR8WIeoDZ8MX4PRH5A2DTNl69qx7v7zETBpXbKLIHjSAlnf
8XESLNBz59a9EXNlMAJBdatqNh6DPBo80zfSvTQ9qUF832DXj9vybDc44++kTp4p8nA9TABxdiZu
nO+T2jyEUbbH5yV36Td/alPZoUddG7O1gfZdbFDcONiQ4SyATwC1LJvmi50DPV05jIJs3deRZTxN
2oCl1FT53tvTYt2Wod5AoqQwPuj9EYmvkxjlEf+hwjDne7QjV+QlCP+LvfNokhtJ0/RfGZs72qDF
YS8AQmQmU0YE1cWNLJLQWuPXz4Os6t4MBDtjq/c6hy6zLkEPF3D/xCt2iALpt3aGrH9ixFulrcdv
Wql/jzqLa8uc3Kyzr3GJX0/B2emkTkZryFr2Bw2mNbhdSuow74tZfcw1IT/Q07u3tFR87iktP7Wi
1Gv6jInyQc1i3SRD7b8bRmWGfldaNgenSoovhnGPtOcAEXoWA0o8qGTc1AvODonPctyHbbW8JXr9
de5q7eeVRbx4wAgakSh1gOHxkKFOc75Xi6yjUScOwPHM+FBLUfCl0ThbMboO0+LT02MN0TnxfVw1
Bf45mBK449iLG6sHErbVw4XnMYXKVwNJd9wvLNG6vTYF97mQ52sf5KoAwYaryAEseRdvO12o1cOn
OmMC5Z7CihZn1QsZULtDBt9qPCzUtpIU0H7rc+sOMN54yoqycUWmFPB5epurtor7xoNvVcbAGeP2
EZmICsJP7vTu65L+b1j33yz9m9N1kTs//Bz+y/uW/vxR5BF10z8ToZsf/+fP/+6vaM5S/0E7b8HF
A4DD/JFL9a8Exlh0y+Hf8tIgFQRw+V/RnKTY/yCUQ3gPPCFlQ7qP/wrnwC7+g7QZDhrR3uJESGH3
n3nbX7EUKd//ozrMwqag7kyepC09ioXIcf45FLbVBnjViZeMOhpeAPKn8Jp67uqL+3MI5skvRhiG
5tX5EIDV0gnIr3jRInkTl59bJ9rozjclOLa9/udZ/LfTWd+Rr4PxaSNEQFkaGY1VHUBEzsC1pUgv
A4GCNz041WasdrZCVYjgY5/vVOvKkL+bHgyo5V5mey+0leW4VUqdNvBL96v4Wpz0Qxi4VwdZ3QSv
01o8rUG5A2i5oCMYZTzYWm6IlzK2wbUHvMC1p3Pnz+izvznDv4m2fzMfmAELdQk5WFLvVRAqAB4H
RAjihQjLk/RTmX42y9JVccsxsaN6f7DVy7nMiwefl4TnkyLRGrJu4VhTFvjvHEJq1mb9qF2lOiwb
/ua5QiqGPx807cKI4S9rmZOhTUIgfFNwKIX8wVYf5AA1HiRc3p/HKmS7GGVZ1DcRgF6pdj8hgnMQ
/YZirKl9Eo/wfezata5RRdZLtkyIx2BRuFvcCy4QR03QCdsJwkNT9rWXJNvKAATw/nQuOXbLIEvn
CPA+Ac0aAQIuXstjDJ0O9Q878afRm8ptnd+M34sb9XuILUcBY95FhwfXDBxNnO3746+P++sceTxR
b6ADqK4r/Sp6o4sgZnjo09OkV4dwKPaFkvwxVOWVjVsH/K87R4fxX0OtLgwKbLGFtHF44F2ccfd4
wU/lEXjJh/E+u+Il99udezPU6iJc7GbotjKUYvY3dQhQs/2bBtrLbAgXKM6Q6oPrfqWIvDmHstkp
nZPWzEYOXHsy7owIwRc781pF2Yf5tbvv8uNa9oeMgYuW6sO6GtA0hlZOOBscRjBJicPl2oLC8t8/
DL8bhO8WQt4iT+2s8fBdiDGFXHNHFGHyS1L3qM6dqFFdOfKXm2Mtzy3FE50UEPrL+Rcc2zmaUKEa
HqrWiI+6EuJfZgkp/JsXHskBKkWvDE3AEhePITpSwMZtIzzYGd5AM7BlyN7XhDZ/t2JUJZfQYoFk
rAFTjZPGfW8G3KpDvenShzCNnvrw72JHmQrNUpzfXwly5lrtMKtmE+TxEB2guCt9oni1Lk1XdkW9
vAnOB1ltC2iScgSzEh38+8ejtld11/mEGq2ve8H++8vT7E2+7Bd+eavfIaBSHNS7yX1+//z95mTQ
xVAXSSlKx8Re5ycjqc0CdGEDOR/7zsVG+SHIr0nVXBtDPR8jhILmCLlix/R0b08jlJgrworXRtDO
R5jiSWrDtowOQwtSIzQ6vwXE7f8nS4UQF+xM6kLr5GqA0DVQB48OeVLvY/zAwnz//zfC6qFtRzAY
49QzAhdcIwdemF9ZqAscyOu5phL3z0ksb/2bO9SySP+GaIwO9VbdjVtzN/uRe8w8249+CtqLL9Hp
6Q9rN/gP6EN8H2RXvNie/vdKClzknHv6uUsRmFbFGr1hhEPf1vIcHbqkuwlAzwZS8fevordDvL6M
b+YZUC6RwmiKDs4jmpvgVaQrr/i6TvjnJAB+U7agsANG7Hwl9QrigRg0Pt7v+B3usn25bXbFfXJv
PIijtfnjy+3e8tlH8yW9T7bqvtjWO9jq7o//4My8+RmrdzfM4gaAgxIdbPOQd0sYa1w59+uiyMVM
V8cyVZR5yBMrOuBruBO3088m2VRoTcLO2GD14k5+vkk35S7tfMgKGTbjj8H274I2X88MTVWTGGCJ
3FbznNtYisbBiA6BWe0QPsi+0Q8SP99fzN9eyKC7aD+gYnPhktri0Uccb0aHqHgQGlQJ6W7qNK8Y
r0Fvf3thvRlodXiAgVIi6llSbNo9zS6BmFwb4rcHlBorWCL+Rz17dSmOIUrRGi/j4f57dptulTvl
UwBXYG9tKn/2NC/zsdzw7E13F/ip17md+zzsw1v5bv8fvDEE9KCuQbHza1aT7fKImGDO4oNeNA9U
ex5G5ZpR9Cvk8DwTwlMcijDqdFSViHLOv0YwvdGMYEhzwF7S+tnMUn8A/9jWbqFpwNwMfRi/9JUx
/yrR+/0MQbf91iRaeir1Pr43tVF9iYIkuoUfEgRuPUkYlaKWIv6wxwpQkT0vjp8Umqr7TsTyrzFQ
6JGbmRy5ZpmG94OMaBcRj6Jhh21zL7gh9eMMJHOjH9NKLRIXTEv+bOIBdK+agv9v1LMG1DqDkuMm
aWknbiVP+ug5TjPSYYiU/EHUI0ah2NHoL3OVhfd2I5mKO6PCpm3G1qA7Yqe1hdvRsIg/R7U6REBi
Q4BMTjcawkWucM5c+k7F58mWkZVfJC9kDFilKaZ72ti/3v961sk1dVvAqzC0gRSBrpZXn2iW62Ue
RXF/UA3xMJUvhW78mlVuB/3AW/B33xCgMCQDUPDRooZJt7qU5ihKwmEMZAaTwVVDrK2vXAavFciz
MwVzlFPLuSIyh3KzfMRv3hC51NUgK/ToaKca+zO1afkFWRbtRzGJFpa0nssvklZLvWuMWq24ZmpY
t3Ucxr+yKAmeOqcipFJbwJZuLk1pfeqCvolf3XQ/ilaQaVKBLn4IW82epHEsf7WdKf/Ap637OmXq
InQkei1yW2NsRpx47bLayHOXl24eG8mLWTlGhaaPhshRo0ACC5DofsZxbDzZIdQgfMGqKHcNTPjS
jSRyGGR1Uub3yE61qZtmSmLswByDkMOkMrrmIXPB11/kAGz6BbT6qOlQ0TtfPEuqGmrdfXSUsFK+
l+0SBKDSoYwUINVMGz5tv5pWI93aopC9VgQabZDgj2CoaD05ZrF7/2iuHA8WJQ1ieXoLpHF0IOWL
nwOmtquqIjkmclJuq0wJ/FEIey9NcrkploYiVkXIqNNGPdRlabndpBUnMNaV4o5612yayu4f0N8Z
b0VTyt5cpNLBKQOgesAIKcMN1kGIdCsNU3GvYQK6lcdK2aaTMeEiYRV+M3TzfZ9ajh/iPuLqcatt
3p/jq9nf+XnFeYBqHQQLcjyS5PMlH1o5qJ1WkY+OlS6XQKG3v3q7DxK3LBT1Liok/UtW9vONBo53
cAtIjc+D9uptLLf5IyRY9ZjbU/2tM+fpCS/cEKKOphybqUT6aQoULG2nYiif2izjVZwICbTeQ3tA
OeLvWz1jAkYcZ2Vdcm/KtRK5cyUEPUUnsH/CPhk/0z6vLVwi8+gn2Iyg9Ew77GQvlKoqfZTMpK88
aAlj6vINBD9R03Q+SVghP4VNh0eaHPdIRvWZlXxW+6j6AwCJGFylLOWPFRXMwyDF7b2adJ3u9qZD
Vy9NLP1aAfGiBsuBRjee+BW7ICA765ryZJkwJvvBOXYNnpd+a9LLu28cgZVsk3b9sZsgT/hV2NCa
QPwyxD6tanCAnvGe7jyQrt3H97f9IpSgkYvAMQA0qloa9+H5rkuTUwIi6pOjnsbBDQ+FgY16FFx5
wy+g9AbGDgtvmco9RYSL7EcOlEgyoiw/ClHiiTJ05gcRS70PSHKfdHLqZc4mmwJzJ9So5cFsx8ch
E7mHobiI3BA8ZcM3uP3bc0cwaSGuWaBKSdfP5160QWhk2pAf88G2t3VbGJt5zuYrucRlJEW/YsHM
L8QZAv01JCBLGkDZSlkc06xu7kJTFg+2FJh7e0mXyyk5tEWVfVACS98MKR7RswRvKwNFTz99xJ23
Qx2tgrjhjZAP3EHI2V5Bg9ufs+TFbvCh7iAo701TGHu0NsI92mPlXWtUMBjjpPFmutkb3vjIa4SW
XilCLMHX2aWxzI0XGwwj/RqujfMlDOzAqKymKo5DFQR+Y1qS1+gypd0EidP3d2u58tdDsXgU0zhF
dBNWT0I7dxhWVHNxtBFRvHNEbG6sUnbcMdYoJ6e55WV9mhwdBeJ1CSDw5v3hLz4UZkoHnj7QAvKh
nXE+U9NMCzGZbXkkJJS80RzFg4xr+BWW6rrLD06TL2RROgI9B4DktejzJmoocYFvMO6ujuXcgT9r
Qydyk7mdNwmd4p2aRe1WJ+V6CTLExYVQ7kHVKV4PFnuvpul0m3VT5pZjgrheO6r4TEfWr0hyMFWf
K+Q0iV9DXu8sQnk7ULdjmV9DaCw7vtomZXEjhDUNQxI7m/N1kqQMUEHUV0dn7GZPMWrdJYUPPKMx
Dig8hq4qtVcW7aLDQBpNHv3nsAsl7XzIUBMh7/ZcHRMJPQM1gtNht0j9Dwp8SyF1lsv9SqKZpMqV
4/+7yVo0/IkKcDbh0TwfGc2TXg2quT46Saa4No65Au3LOd3oWGr7iax3h8JWr4H9f3MUWVvKbbS9
FgLeKiOS60yXG0Wrj3FT4PuJGI9H3/2aZenlp00iS+KHoA5MSxRKzueGUgfqBRyuYzDC2kNs9nvb
Lu/RkFwTQblcRbg47KHNI0QGtgZvdEHTl2ZoaMcg59NynBjBnrqZd5ME4wqyg+obkhZcOTQXPMaF
B09oDn6ACJMUd3VQ1QDbPBOq/TGOxgLpCuOm6dG2cAQ6E+1wC2bjTgm7Y61W21bYFQLRuMkJvXRF
El6JvS43lLyWcrT6eo4RKDxf6lpr9EgzR+kYtrSUlNj6NUY44r5/gS1n8fzDXIyVODNInKPftm4c
pZqcNS2+I0h7VM7GVIvOLdQg8rXCzpACE1che8uvPh8QBcylGb+YAIMcXGb95iqzJ2Q0ZKNFhSUy
v8L33wWiTtxYD59HcTDg+DTUe/Khc6M8gYdkqFvgt1c+0MtJw8/gA4VvDwAOiOf5b6AgRMqpmdZR
yx3Dy9Vpvp0IT6jHF9MOiWn5yivx2wAPhNqS8QE/QGbgfMAs5/nitbSPYQTJww9nVUWLw9aeGnWO
eyRK7fxFn2anQ5ADjpInqcUQbmE/6T9a3v1rhczLHh4BJ00V6qTADDjrq7uib0RajpguHBNzardN
VTUb6GGp5kqVI913taU/UgiT7rIwnu8bNNDcssmcT+8fvcvzTb/0lSKB04xxIeGXVenYW0bpHKGp
Oi6Ov5I3p8qv9wd5xbqenzea2YswAMo/AH60VRFnquU6jYSenSJR9rif9hmn247bfVnPyuwZad/e
yOCT9F2rd+hhIcg+JS4oooJeahSbUMnt/rtcgmj39DAcA9/WBwdt20il10UC/SinhbElZ08+z5ll
Fa7RldS4Qxg9khuYwn4iRcw/lWE9YL5Sm4jyDOrY+BMSNU8xqdGjOue17Lfp1JGGY2h/o3a4IsDa
FtJHEnmET+Oocb5kSt0P7thVwAwKwywzX4Ko9qJD8T8VzpxRY3KwYUFTXOT8MoFqup+jI9NsmzhC
ewd0rPMI/zkePW4CyfTCsnhJ5Ur+8f6S/+a0L25mHOmFIsuir5Y81HqEYKq2PAWO0W0rSE7QcTUp
dZH8hFYdO5lniLTYW3F8a/QA84O4TE6VaK+19S5PGOIHoIKWPiXQuwWc9PauKaoys0pgyicMSYK7
yQxKFxRHvbsy3+WPOT9ii8YCKQyRDTCDdXQmG42s1ImIT4hLxfsqku27wDIzKkhxQpVQJHthR80m
6qTwRenwM+OgNf77P+LySlsYQZSwgSYBdwezfj5VkZr6XJjRSXZq555m9ngaxlp+yArnqOGTeE1U
9DfjUTNHxgtVO0KsdeBbIjuBtdEYnbJEkXwpDHpwzMt7aMCbMFAtvNJkugRYEA3AD0F1bekGk6Cd
T5BCgzQ2EXs5Flm7n5q297pGDzbQVyBg51VFqXTg43MK0x1NJ90WwtZ8HCeBH9qQNkYryg8D8to3
YRCEfkzqcuUnXgacyy/kNSGfWxiQq4AToa2woz4Xn2yFLUB0AzgVw3sEnPq+TebRG/uuOuXR1bL8
b845XdZFe5WUHeTc6nmRK6OKtdmOTxTOkO0k1N1S37zW8L8sv7EFIMWQ5VykHigLnG8Bkquj3tsm
YAKLYpopt1jJx9O0NShY7IIu0rZlb2lukpj1h8noklsjiC0/XwTHBpAbV078suGrr46aCeANyv9g
btYaSZUyVrWU58kpypzHMZl+YSJ9NEXwRVjxQ1P039//wC4DX6JRqJ2IBFPSvmje27yUVlQUyWmY
jfLOlALjBRnvzxRSlSsTu0xpgT+SQKM1C3yNkOF8mdtAGAjYqPnJmJ2vSSC3T85gpQ/x8Iq3Rche
Edpwk7VK40c2TPu/PU/yFioSiJAuqsGrs2R3dhEldDpP1mzJt1lNIbJEVmFjITt1pQaivSpwnO8h
unUwAIGRLHiBhST59oI2S7WIZ0fUp5JPtNzLfQRFxq50KBox2tSlLiUlci3a8HVGBVHeCYnCKEz2
uPiWF2nc3VkiTbPdEPUqIhpziYO4WhbGQbGr4GlSpDnYmNqsbrFbT2lVREN9ROup2PQypI+NpOfp
gxmxE75am/I3pR/0X3FKxaRXylq/NYMu/Dai2VC6EbhlkzIk4ZKbW10u+JaJCPygtqMvTtFN3c4a
wP4N5ObfbbXDucruIv1p7Cb9ex4kTuRNfKCbzNTq2mtTa/iglbj3LYHGhFA9/57bU2h4cfJYO6Yk
O53rpKI6NYE8wWA30LtYcGy3UDLR6DOYWuNWuoHGBUreren1Q2odGjRy7y2jMzAqiJuwJ1hQhXZv
VjlCvnjIpvupZBvcpdFB/YwQ7wYbcvU2oN56LCpJ/CINTwa6CR3sJIILXKiUjp7TbCTppis6Gavd
xBozL8oL/o4MZAaGnbxAC+QOM4JdosB39oKiDTtPngYCmrmdQsLcYrB2jkSzaZHyw4RCSab5Efsb
6QsKD3Lr5brSdwCIKs1BHRWBAX8oYpV+j6FVhk+/LVTBwqe67FMISzZmLspPiIKY6mbqSXO9kX0z
n6SqoGtTNrGqurkjdzgIO2WS+6htm8JPQjPFg7yvc0jiXVv4nTqmlmv3itRuCipittsO1XQn8sD5
HlFW/i56PYNAHoToxDp1YW4MaeHqIzc664jHqCLyO92IbtCRxJMKtfLoxBuhoqSc2gVZo9VrDzg4
KLlrockhfA5G/iWdu3jb4mJzI49js+EKMG4DgPXH2VFaLzCi0Vdn3Qg8RPvnyVeH8YGPTy4fzSap
NRflYB0hncJKam/O6ghp/DE9qHIYt+g6zsFtOOfZPVCn6Vs8J7rpqfOY2fvY6GasHgC1Y8HRTcq2
UfLsp21kInZHqvzH2kGyz5XtIHxu+fC+dImwvpSdXT1J7ZT+7HDE/FDrZgRMONCLu1GuVOQlzSb4
XrVN8ImWpWT6dpnLTzOg5sJFLeGkD3imKGlVpH6tAeXzyP6yj1ahd3eVOYU7uyrDztXVIbSpkMhR
5lVNOX0sJmoKLFEyo64X6k3iQucxbydnorM0Etd8ipuyeilQXPxaNbVT8/ZHyIbUtdW4dUOQ7s6i
N+6dFiVML7ZnJLt1U8o3catvapyxTxNMzodSiQYErvOgLR8jZVYgZQEtYwSM7L7mkm0+BnMefM8j
s+Pbl0wtvUVJadlo57HPbfOzoBteE/JICqWQRc+ILiqVg9keS3cwAy32a9QZHQpquJYg/5sgORTg
+/Cjsp32rh9jdW83A8swVaGXNEngD30kf0gG2fwR1naOqkXRaZ9kbR4e2Q5OXkDpDz8UqW9ChDoL
rKr4Z43vyIVje1Fqdsd5JMw/JsOsDF7TOvMPKC/KY2c76Y9AdQrJTc2yPDhBah1l0czfLWPU6ftB
RffavE93U2AFmwDzJQrFVTn/6tHZbDLpAbHiG0fOpn0Cb/uHSffE17OEXiRogE+BnpiVx8FWYdeh
tnQvBWQ24McFdLVER2ZZDiLMOlpbmQp3DHqt9VR7kn+pfSWeiNaGQ4A68sdMqaZbJydad6VBmIST
VAkpZoXV9DO2nZnlqzocEkeDW78s1FHyFm4aWyZSRAyCoqpkl/glDnx95uxxx0Vq4HJPxs+5nSys
tLhQfPYut90IbYpPtWKI6UoR6RKDR8JBkZaIHEApCdAqVtXRkFKdTqlPqloKt4sn83lo9W+Zo9UP
hoN3Ch7WGOpUOXY02tD6dZaN3pBZ6Yb3kH0wrdYrhCo+iEb092Y6pXv+fuXSe0WKMBDjnpy22JWg
t3d9F6ubQZ9tpO/78SWrNfNGp9R6JSi5DH+WsgVITODni7zFqs4ec9WOk2PUp36OUjeZCseLQqnD
lAadlvcjkCW+WQUFb4a6iLQctZABDlr1aepCpPOiwfCdxcjl/VF+MyE4wcD20eugCrEmr47ItGES
ZOQnIZXfht7pHgPbrjC7lIxf74/0m/mAUgFKT7sLtOy6G1KCze4CDHtOdTtaWL0QRxmJnl7JQn8z
CmHUEpUTUVH+XCXdkYjtyuyD8hSO3LNtKnjATeUalv4yx0FqZdHLpK79SrY5D9jauJWUKpmqkzCb
7DZoDNXDfzr1uZWEG6eSg4ltP+27wLiWcL6WO1fHYrGXJY8nKFVQXz0fuh5NLQmmtDsl1I1iTxBR
7kM9DzZJpxqDL0P0y+h9tGnijtNEtFYO8TR4EgonXpo3zWMj5ORe1WM1dQeDWq6cWPM3wrjmZrIa
q9/mgxLoGGuqdbFLM6N9dIhALJ8F6UDMDHV0SjEImjyMbLhaFYvvgK5SGu5CezQlru4mTTx1pE3j
tkIJnjszNa/ZYK93GasaWob4M9IlRhh2TXieZEnQOO+rjwnPhVd0euSVLViQ90/sayb3dq0ZgcOq
I2hD1wlWy+oCm4vWaCdV9B8L96tfuY07u4VneaX7C90g7yquY/0trodbnV3TLCMxmgwne4aresRr
XrSRNlzojBVvbmU32r4/wyWLWU+Q3gL4DQQbOdGrNgbRABAfPRg+mqXz2OKBg8dl/D1Nup9SU1yp
/l7uGbWAN2OtkhyI2mmj6lL/sc8+6MYfUXx8fy6v8ID3JrMqPKjKonaN8NzHO8etXMdt/W7T+zff
dQ/HWFfxXkJvx/viq9vQTXzZvcLSWNcFSOFkuk6Q4Zb1RBJvdVrggxRmrmrjKcEGWsHLppio9U02
atZloja3+MaBKyvzuJU3SYEGIYiyyQpBOMmpviFxMB5TuZmvOpysLqvX38X9TkBMzxQ1sVUqK9dR
KKSimk4Cea7PHX5mbmKQz1pSON90lY4LXqGJF6vAzQTKVXvTFqpwA6kZHqe8NLedU9ePVdU/D0qT
fkB8BJ9dlFX9SE+Sl/f3cHVGXn8qVrtLswsJFBBB55fbTJJJaGeOJ2e2JB+RToAuI/nl+6OsTj2f
MrB8HnEyeyh/6B2fj9LovSbhAmqdJgLu5yiTZDyHms5LKPzshTmUf94j/0t0/e/Fm+Xf65ds65/5
H+F/PfGR5j8RhXtLdV3+yz+ZrhLwiH8AH1v0cJbK0qsS1J9UV0kxdOSjKIdDvgbf+son+6dIlPUP
eyH6ozuAbQPF3kVr9S/pEjzy/rGUAfExXVgm8M7tv8N1fe12/t+bBW0NAzwSdQyAl1TRATicH5g2
HhXoXsN0P0Sd2FZl0ty1Q9w92r2d08sY+vtubClIKdhUAKKdb7u8wC9OTlJ/qKkGx0Y5+lraIMyM
78BWMsFOdXOa3VamTHAPUuIYZbydcT5/rMfuVE3RtyEeuyOSiPpONqrClSQcCN5sxrLoQZG/lUdZ
tb+YFtAeVLAXTj6rx+E+nxaoFKcoLexl05K4uXJ6+WvZA6KpZ2n3+kOX4mnQROHTku/eltVVwtFr
m/NsZfkFgIxAMC8ykFxR5z/BjEwnxg5Dvp/DfvvZrqb8Ka/gaux7nCVzux63yijk0A/Ai37GhceM
PTCP5uekRVXUEcWDrACvCadMcwtz0gcX//l5nyX0+1zQtPnnDvOYP+irZ4+xlnS3g9ZYOAjIRnwz
aoPqcgXGN6bR6B/qugI8mRaIE7ptFwMUrpo0dhU1ddB7bSVs+BL7Gvxp9WawBRxN7mSdkA5VFORw
z+dfVyE1iKqGM2g42guBFXJjPDIS7We9qX4pUaiaLlnmtEXDwdwbwtH+gLovtlGTimIR9tf+ouX/
eyr0subne7K0TjjwKLXQulpDskhKAF5FunovdLWiWpTnP/I0TFPXahJEL6tJ/6IlgzFtKMMEj3FQ
jrcpPnGVp6vSyI8t8YqSiIavtWvPH4dlrdBSWJ4xQFV0q18xmm9a5g3NPzOpm+G+juKvLem919vj
NQbrq3XN+ezhQcDXggb36jqwehx6YQS1gUzwPeW80atr8tJFOdbF5uuQVFV7S3o4/4TxJ23CWTbx
psepa5uVbXbM0gKBHROVzGXPFj9Qmc6HT903QWFBk3ZaO/fHlpoCzkMO5XmTjqSvKVO7wU/Mfs6Q
6c09ZAq/TUZBEQr6sRwDQI70gz7a2Vcrq79GRk81F32SpHVFs0hs57U/YCaUuBHSXarfWAMDU4f4
wXEjzNFVrFavXByXO8GlwcVLdMgjSja8OrXzQIIejvK91hXtZzWhnIU9T06yA/JGwh4xarbC7Ld6
E5eYJ86ddTBRXkq8huIXfd8jWX8dpz+u/KzlYznfOkr2nA4I6GAX1HVW0DQNVdvSme7zEgkLSczq
fTKZmY+rZneTDVRtJWkYbmbU9j5ia4q+dWxY+ylNss9XfsnlJ7SYiVD7IEVcLIWWSP/NUVXwSYjz
UpKRVqXi1YrUWCoxGpsUNzpeOw2ovDgoYLotkmxf+eRq1S0aFjAZjaLcJCafETjp0fTf/2XnoQ+t
f442XWl81UjFQQuu7ttWS1sEmUX/bCX5t1JlmeCPJHgfm5qHMuyVkH+VQL0Oh5I14/Ex8WesaQtS
Z9cBNkj9c6ZWn3kD5F1d34dxPXlK3id+XDmRHybdD7nTy70mf66c73auUdjXZtLXukE4XbKDK8d3
fXpZA2DGCIJzuaEQtpYolUYDYerBlJ+bUau+6GMabrO4vkY4vHhdyQbAuACeAliEpdS6fyVJqpF0
VaA8T3KjuWTFEkD3LLybhWz7E/aCrpxpX0tLgPVxnOhrnA357v3d/s36s9F0BakXGPSX1qiP2SFI
aPIOLcfRGXdWk5fbAXjcxlL5NkLLfugdC+6LGe8tQa/AcHpUeezkIYNl6BbCsSoX/PPsCR0C45Xf
tv5a4TCADiRdWmpBVIRW2e4cN0anpiJ9dpBoQ5dLULm1UUtL9CZyh5BkpBVWsinD1nhJANx5YE+N
Dw1R1ObKLzkHLiynlF/CWVgKKg6yAauvVQ/yccxkLX1WMiXdGYGcung7K77tP/RGXLsZMhp3RgaD
yEC66Noe/XYd3oy+Ss90Ne80NZbT53HIalcrG3kzynQnqiynvlShRxLlwMKjIlaQiBjA8Wv51sYc
Zn9lGS7uBnATHFQg30TMCOetlgFYrD7moxQ+W2UduoJQ3S/HvN2LTiue8zgv8Bun2pJDePHy7gvG
1F+a3NiOtdmehma2nmJ63/fmPM7bIUzrKzfX5ffEz1OW0ww1wKL3vgqVOsnROBBx9KzRj4RhYtUw
LOa9MZrBnRIPvD213D3EcevcmX1nbBUcc678hvNMmoOyIEsWMDerRF94jXCxozwOMe+LnmVdPFQT
SGM9mIoNqCtx07SK4hadCB/syiqf3t+b323N4lHKn7QUpNZFP4CoRpDNgoErcExax/EIsyTyHMlC
Ry8N0itnYYW0/mumiwYvN+VC1FqlBlMaZ61ex/GzQdXG60U83FRg6Ok7ZOZN1FbAqJpaxUdC9Lt6
hgU8oK7oqvR1txBiNESkYjTn6irfGP2Qe7oSVL4cF7o/lGL62oSZiYlm+9GsS2UbmFpwhcH22/Ui
giVxXFxI1sqPfUQfq4666FntOkpoiQYVO40/x5BDXSXTrzn6LavxNvB4PRcUfHhaKV3AmDh/7u1R
Fp00p/FzFVpH0ST9rszscIve4fcidj7gtDleuz2Xj/F8SD5TUIOL04sDZWaVkhpJNKeh7ETPsYF+
QSrUz3LdiJshCsEF0CmcI6vd1knxIuF8o9BN94JYNqFjdbua4shGpQfK2v/dY7rQRRYEDu7lvLLL
trwJe/LA6kMJcviz0oxQ2wvro6r2z3MbKv4siqvl2ctdRsUXKQz0SsiciDDOh5v7Mmm7qY2ec2k2
Uq8eYuxKJCNQZbce5/qHnitP2E9vl1Y5VXm1zl2aNXbjyU047/pIkiF4gnIIJuNkCyP9xoIbV5Uo
Ll4XXl8IbpxCE713Z21HQTaQVdEwx8/4HmmP/ajMp7YfwpvQSbvKy0sNIqmeFqBOO7wG+bCFyDbd
aKoRZ1ZkX524Gz8oTpr+YdP1y91BwfMuacxO99Um1+5z2CwfAlOanvPUUD+/v6MrouZyEXDdQcNH
xx5RHYru52tswSEkAcmD5zSfZldUdrVJ8Y/d5w7nKuoUzSe/UKFQRqqPkvYOy1vtbsJC9bMpFGc/
DarudkWyr6sR9WAAnb6stKFXyiMOVJZFlzIZbtXlWRul1msasKgRt6kDg9DXa9Nxi97QPbLwn0E+
SLdG/ULTMjkIw6F8quOWW0EW/B/OzmO3cSxKw09EgDlsqSzLpuzKtSEqMmfyMjz9fPQspkQZJnqA
RjcaXlzxxhP+EKD68zjWIAG0BGPGvsrsfZWb6WZsHfWkovCO5SFp0crc3B9Bjt4MBqORT3g7x5n/
7HasFOTAGibpOpYB1oxZgwMkXoUrcLpFF/V/V4AsC68Veo6E7Yt3zwkapVCGLHhurGrc6kZpnVRQ
P9uEl2hbdwpGNUnV7hpJmT7ElK82GEl2HprPHwHATo/IMRfn1EknV9HLH6qVfeoSbGx4ZT+a4/DN
77MQV7BsJzdVf6jUFhkClXqTLliSqsac8j9P2gzqIoGHODrzyW8nzZY7fGobRbpqTSK5U62mVwe5
3F/vj/JGsMA9BGMTYDv5BQjN22FoZlL4ks3sGkUcLF9YxLTBQMqu5Z7etF6M09++9+Gh2JkMSNHI
Vl6ghSbvvGz8Aj7QBIrKw7DsFMstGjvDaGTXSlgfo/JgGU80rVzrJxj/XdVau8ZKHnD9c/pxX4/D
RaucQz90j2X4N1AjgDzOiteBch+98IswQ6PfSxyFONftnEwV5gyBPGTXKWi1o+ZTCEOEXt1PsZ5u
egw7HsC8yR8FrPwPvdHkh7w1p43siwIwWjvu+r5uMCE3yt9T1/VXbDjlXakE6IcGif2ft8n8jsxM
UPi2VFwXeapl9XqFRml2FeDmdmOPzkDkJGsvyP0jytIA/6fvoFFgXiobpHIot6OhZVc7FM0h6fpg
k6IXvPVH/KLf35H3bxUOHXNcjac9AjHL7RCKyJSL3omvWCYGW3VswXD4GdIClgr9TJPXFvuNT/u/
8SihL95G+rtxLcwIaH1qn/C05Phr7UOTODSLlV2phY+5XZ5TrdzAI3Jxma1Efuhna1pRnYNh//7X
z8ftNlqhrD8/IBT3bSp36u3WC7IWidmxTq9lghNNaVDl0uPwgE5HeFTNhAARFAqQGd/YoJi9muC9
NTzEWkimc/WQPPh2eKPG6qQyhvga6fp0MK26/uCPlYUAbX8OJdxQML3XHntd6kBJK51z1Ebs5nMp
uOSiwRFEwt3mPCa1cgxkahK5rw5HqUS81Wnj6NIq/sf3p+v+pFroes6ML5rPFH4Xi1eUpq9pFPWu
zTRqRC7osJkiNlB7MOVNkObTvrEkr7CLternG/cmRQtKNg7UNuKWJS3JSvOe/eGHVwqK477Pohdh
69MnIdTfQOKmL62Cc49WyxqOx5HvUthaE22/37j8gnmnzHLaM8b4dq3UaqB1J6bw6jTNS17W6rVu
VHBkeZ6vzPKC5DZf0QzFDHMiecYRpLgdaoxh1pddwVBDcYytEpSEnWiPnVQ0D1bWPIFMNZ9C0W1L
fJC6Eg/FGsYLbYOnbizW9JHfWHMIfgTOxBMkXa8Z2T/RhNpb5tRpY3TVJkdy/TZpnmwzMZ5V0NVR
3RxrFLY/yFkaf39/r+l85OJoQlyYFaIBO8y0idtJgAJWVZbaxFfFN4wD6D5j46jCWbnP768/VnOu
K1APg4rwWqj65+uKBr2UBNH3a1wP4uTEAboxYVLuJlP/0ChryLM39hCvL6a6SOJz1drz3/8ZTa/M
pG/zIgYI63xM8zrZjxP1VCoI/en92bvP/MiPbfhjoCeAHC17EvAf+6FJ0vgqeuV30Y4aqHS1/hzY
6a90bOXfSC5au/eHfOvjGFRhNu25e7aIoIoqQsAklqKrEmvSxdSazwE0pmNqyn/eH+iNNaPCT3t1
1iaHQbzYGZiLiKnhbfYwJhf7Mm3NoxkNfzq1Lx9A4KzdPa/p2mInksuxN4hOmNGljohSpj5FJlXx
UH+zHhFlqPd2GE1PExDajWOg/GDH4hgCV7rQq7PPFb2rr9jIbuuostDF9NVjHRgTvZXaCn51bTsc
unL4q4VD8hJj77PJIHyvGH6+sf5cVfMmI4QA7bhYDDWsbN/UC80Dc6tvS1HGz1KhX1qLODOvpWY7
OEWzUr9+c6JAJNEyp1hJ4XSxMIg+lHnbVaoHiuMwysG5bT4m3V9NUv8QUB1bEO/p6Lt6lm1k4bRu
jNavVZx1H622DOyH+GRPEhI44OXx4TvGfbdyp9zPCpfJLAYwA05mWczb85dBOdJins8rGMYrZKCX
ppe1p0q1L8gfZC99Xv03ecz5Kp9TVI7DnFfM+pi3I5YlslRV5QdXKmgxRvW5vUtTpTu8fyIWlL67
YZYVh5xgvy9MK7iaKL2Cg0mc9AxfId7QvfxqptPXCZ/GLJBAiA8/UQBYa9+s/oDFzBpjFGiRcIIr
uwNBHM10jciRXfLBfVeqe+Hg5pc6XzP/7JvBLnOmbmXz3V8KhCXsdpTHubsov9xOdO9XCfCZgtun
0nq3jxlr7P6CGCy2WfPl/el+rTLe3ggsLNUdynh0a+4aemmrxVGkysFVq+IXWSEIS0sjwL4hU8VG
1Yq9Psb1X5KW4GGuQn9T5Mp+aHUzP+oNV3GCdYhLmONcmjGQ/8ZtaaZungIicEu7+lM2PsX1bqo+
U1roG1cag4NkAfd3dX3IHiQnDBOUbqxya1F33mFLbm6yIR0fYzt09ioWSk+qnZZ7X2TmT02q0k1b
jv5XjA79i80irVw1b609J2oWfqKoiQjYYo/7WtU5SRlF1w6A7dnMJmgLUnX2VWmvCbU7G5ag8j5F
FLWsoNjRyFY+lVp5fH9R7uMUuqtk1GTXsM3w+LvdAK0MxjrC6eZqsA03fZz8daYqOoi6xzEK7aAt
+LLfWdrKf//zuAQQeBwCusXiZAlWUY1hCvJGBNegxKAC2wXtuejs4AUr46tMEHcaMOc8Aq6z1nB9
9w8uDTwqjeRthBT0dG+/uJA65K1oJlxllaadYdt/Wz+Lt5mmpiVWrFHE29j7Z6eUPstD6zyP6qge
FC4jL27DcGc0EaigUvdi23p+f07eiGApKXK/UgXFvQ6BqtufFkl5PZeHHC921B8lZZBN+UUFFvDV
pERPQzf5YLbJpTPJNns1O3dWgsCkUj3iKLxmtn4fR9LLm0Ej+ODS9F62Gou6CWrTiB0vqpPhh1PQ
wJWtKVnZBW+sBYAZGsVsQEDeyyZQkUbUeyff9rKi80QaDpcmdupDL2pzTY7qjUcMOSqyVaq3XHRL
HquaT1pkqr3vZVTaEKkW8T7AotStLFNsK60Qm7RU13Tt3ygbccCZPQxUiZTxUL9d0bxSI/wuQ8eT
s6QoXb3WjU1TINGFWN63ZETjKxNo3aTdyPUbQ73a9pP/DOs1PDp6VSVuW1toH7aldEaqrQMtZct/
m07/vLLz5nt+cTUD2KM2w0mcBfgXl9HUS5WY5Mz2gt7MjoWKaClUtnjT1mr3hQvkR65o5WVoR/nM
r7JPdiXXm7gLf638jnmc298xs4x1OiHEjnQB5vfqn1DfSSRJaSu/vHZTXn4xjTQ9kUDGhGJ1vx3p
7G5NkrUjwpCfJH3sd7ixKFuBMH0pDfk2wwdcHWLj0s+6je2URpCUwsLNEUDDQCmU/uvrSfWBaBF3
JhQ/0NxYvJ4Kdr1awWVylasBZuBQU/RvY9Cuk7MZJtSM3p+duy3McBrpLazgOWNY5tIJqYLf+1pA
Ct3FgBenbD9IdrW16zzdm2HebHl005X78u4imAdF3oNLAAKvtYwQarYw/HAGRblT31CWTt26hTD1
/qe9NuVvFh7jDE7lXCgAnI9Mye3Ck7eahYwehZc08YEyCRVtdEUTBL+6kxNZWzvQtlmAnO2fVDwU
0mlIZE+IT2oBIXEoH6QBaWS3+jVE/aGo4r1RfvKdxNUjwX/1lR+7UHgjbuTHzkYS6ASYkFKW7mB1
bsmoxxWS19IzgEMsXqypjg9zHvQR6FxyTFFF2I6182KNjXEWWTIHKj5tK3mQc6r8snWMINWc3p/E
+9tmlp6ZgTmkLrPy/6LQREae9LBEENSkjb4Paj86ohkdnWpR489gJke9pA1MyhA82XIcHxyFU6X3
YXdowU8ham7bEHRrJq0doz+wXYZnYGBrfkbzUt4stc77xpU/wyTngs284/454/BQRalKsvrSt5Gz
N8R1ygDTU4hCdCFbKVTcP6nkVAQaHFD6Xqi3LS42PZkSokXyuHJmPtaF7lmII7u4IhE2BqV1Ds1G
fZjjXb2w4wczVCDFZvJPrYsyV6LVuH9/je6zPYwSeOhU8mI4Wly1t19vTx10RUK+a6c3zmHominc
kvRRpAQ19NJNffRYC+cb/Dv1gFRfjVdopUpbuNKsYTVkh8pAA8s3quajDRboVwmfGU9bv62rndYF
vjs69l+wyjCG3//ld8vGD6eESPuFKB5ZpcUJ1ZNymhTZ169T2O/QyLBmPZ9nenM8F/R+/vtgQDbp
xRGEzAPezhJArEBPa0O/ZkkyXkwjzzd+TqOxRfT62DihujLe3S3Hx1F80Q0D6BAMocXH4XlO37bv
+Lg8hGqtOunWEvLaLffmKOxCtHvYieD1br8qy8yysmtTv2KnNmxEWYG8wRxx5VV6rVLdHDBuACqA
PKMwAAk8FlsMdHSMhvJgXTNFFRdZartPRRL0267pjRf8g5Cg1DIyjNia0NVpoMa3YC2tXS8Bidl1
Sqc4bqCb4loQnEA6Dkf/r9WO1ld7bPwPfVd3kRvksomSMAHrJg0p35DFyX3uiqG2d6pVBE9WkiWf
HL8HxG1anf2Q53qcubFfNvvczxFnlMciES5RSXaKa3uAocL/b4Bwlj+cUByROwR4jIqCCiE8UMPS
hQioSJtYpOqWBonPAwj2MimRRixmqnuZDMre11Mg72Uwq5EIK/W3Es9WsHKG704CLxXsMaCApOVI
As051T8XGFnLFHalI1/1KI92DQBgty0bnV+VJluNRsPK5tTuoiLg9Cgsz7hLgmUYRrcDtpmRiDYd
Jk8R8tm2vilC+9529iUKU/DJtRvE58r+XoTjSw9PUAHbXcXpURsiF31ICqY7VWuPat9tJAS/u7+p
/od+MG1ilZZw5JZVum9pKEe+tE3VZ40eRRKHDyWNpJyiXSZ9wtSo3dCOee5qZ18o+U5OpS1cw/fP
/F0yMH8l/T/UuyCHgNm+/cqO4L2X+3LyulGQ6at1cxmCKv0dgbL+f4wEQ+J/GyN0dW9H6gMtxBtP
nzwRW+MX+tsP7Oz8NLVtunt/pHvIJh9FQZkkF84JxIzFRQYUUPFNXMe9whheokb/1aTps22CACxE
c4xEobn62P7FvfIQGqhjxem151FGsXtb2hTw5WplMy0khwhe5l/Eo0gcCdmSlOj24xNVRa1NDicv
bCBkQzPVTwV0d9dCBB2zIEcpd7U6mIcsVexLLDJ6Nea5yQzF0wYsNC2FaokwS/vJ0kp1W/RpvdJr
v7slbeoRFgBXpHPpGC3L/YVM8mcVluJJkxOfDLsiAkya68rCzJ95c0kyCnHtvDKvWjuLhRG906qV
o8oekvLqXlF7RPpGJzVOPbGo24a+/a0rnCuuuurRTKNh40/ogfTwUQ5mFMYhR76zHkXo/+7DGQwV
RSFLmSiJKyQ9W9lGr+CTxa+lcwi7hCcRIPJSEDaJ9VLRYaZ7lskrKJw4OqDYbOwzZVIrMo8mPTuG
ND5GQdq4pd7IBzL48DrkdfgZxfD6miLOc8i02uSWAkinDDkqB/UsMqHU3YhoWuOcUEXJNoIGu1tE
VgAH35LQoA5yPqnQKZvJqex2epEdHG3aO3nW/IIHqbNn5M4/VYaPMFs7tgescHP6rj0sIMSF9pQR
1BP7HLXyNq63w6hGZ5qPf7Ix6g6i1NoP0djbeykKn+1RcdiIKFh87wcZCmtZFHsa+sMO3YsnXu1L
o8XOAe2WfuVULNim86mAfEYpDn4s+Q4R2u2pKJM6khMNKWazUHneHKMNnoM2cfvAn0D8V/J2aMbP
jRIjaCwmy4vwCX0AOxhda9ybPHi2xqXLrOhQhUNzmDSneGi7EC5HEwxPJdCSh9FPrD+6kmlbCv6y
W0llc8RcWKxs7Pu3gkYCwT//APqh3HH7IcIcEmMMw96rjV7ZhT2JCNsXWGeuyH/YXb+qNsIDoR1F
u0+GWllDKsznZrFTZ8U4BcFRYlJy+NvxM2zonEbOhKfGsfVZkRoAz9Zgn4eeiJQAZDwocVR96oyg
+Y5wzj7ohnrbKH6Pfosdbd8/5a+t9cWvgYcF2goVuRlxu7jsxkBTRVe2lgd5Lz7JZoUGhz0Z1gXd
h5cJVVTBr2ujbRIL5D3SuPmRIQj0S8Gr8oWGQ/NRE3DuM4LDx7iWnecqwVx41HLrSWqyzEOLN9lD
CMtcu5SzLb1pNHDQvtyZA4rDGcouPK8NytuIhtTGCb1v8/toYf2Wl2W5pv1wF5bMQE3A70Tn1NLu
Wr+FFlDyrO3O09B52sdZE3tgbuID0F9Muaq+XqkM3KfBztxjnvXyKHIBRNJul7oHWV8qam57ii81
e6vMp+8kEMFj5JQNyi6oP8a10u3Z/eKgD1O1qVNd/O5Cq/gBAK/ecaOqG3WEI/f+qt89IBQQaIDT
lwYHdJ+pYNwdo6BA7bKsaHKKpDBPpdqvucbchSt0TeZkm14xaQry/rdfr4HCldVocjxHbR9FoUqf
W7U/50Wp/Hz/c94eiEyRAiJIimUjNc5C5DxD0/EgOeePplUhWuCHzaFED/3w/lD32SkfBY5v7ra/
Fsnnqf0ntDWhh422mtqeJMbsdw7Q+JkcVP5m1lnjOfEUXtIx+orqZbUdKjQJcyVzPgTyaOD0njXf
JQlN9ygszeOYoc2t1FL81SwkcexJwoWrUVKEAmQ4f97/2Xdv+SsvmNY28h0KHcPFrx671I4L0dqe
nJe5O8jKbO70KqDTi/6S2KPzKBn5+GmqVuWM72pyDD3jtdkI1DM4CrcTJgoDkRAtwTurm+Kd3L9Y
gyVve7Sx69ZEmGD016pPb30sTofUNKi7okS6uNJqI4i0JJFsj9OZbCeBPpUo8+CJZe0ogWVJeLHp
LbXYaA9rFab71JLPpYYOcRqUDbIIi9RyqGMnTIrG9tpoVD7Ied27Wti126m2MfQSnQKT1Xf2o10j
LxfY9rQ1UqXY5FoT7KOhImwIKnHpjZpWXTXK36ENwY+JzGkWuuwwxEIziqmboEJ2SStfJgNzayMO
xVYBPA2YepTqrREa5m6CwXlEpRtjVegIAdYBaQvPaEz3oqlHT0J2NaCY02yaWGqFW5R1vhOZpLtl
5DiTC0AyOtZyFCEsNpUbY4IsrNv+CTmq8hQHon2MncTfFFWvw0VWIWdk9jBuzE7WPr6/ee+BnBxt
4O7QHG2Yyxy/2y0U16ESpV2ieYWkGS6qf5AYq6x5jLIJ3Umjxda1ZWofiOk/VS267nFrRtvSAHlD
rPghatV4hxibgMDagRPws755tHw92qHesQZWuL+L+K1gFMA+UlhTlnqlijA7LBBTul9po/zw7XyH
EGHwNZiil/dn5f4xowmB8TayOHQk2HS3kzJMUQnup9U8ZboSrOKl1lvWsVXLj6OprIRM9+8FA8zA
Ud5MwGrLCxZ1tCLUUkPzQMuJJ6VpDewVBmn7n7+Ix5lFopQOBGcJ9DEHVaeLIGleNSKl14pO3qVZ
+DPUBWaCKO6sZNNvfBQwdlr7XOUgcJaqGJWSdZWt06ecpJ4+p9X5tNT8vltZp3uIIcQpvsuhAcLj
pKuLeHMs6r4zyQ88OQi+G2hb4e7l42jTyG3symb5EI0D/tRDWu8Qv9Sf1TD58P7EvsYZN0EePwEC
F/JJMziFCuDtXkmHduqVatK8dkqSnZal/XHCSe3aGv4zcIrxG1Q8ngSjLtLPSomkm0nVfnCgfCNi
pj3WavglMsb+EfICCn5jP+ylVrYPOFkVe6f0m2ugFIEbTro4+WlP4U40D2Oqu21QQ9Bu8DywRfYQ
J0bxlILVLnYWOBq3hrq8rYMoPMe5UqzFXvNFu/hmTTfpQ/BOky0vk+Q6HKvacTrdizJk/CbLGi5p
QYilJanqBZZdfakl50pFihuPTgGwBsUS396f+LtUg2gA4h6hFkn0LFZ7O+9GGFCUzjTNs2EmnTrD
wLUHXuVDkdndNsvbH+gt5XvQyp5Zjdrh/cHfuIk0Q537buTxAFcWFwQ2TXHUW6XmpaFxUUWL/lWR
K4+dXgNJfn+oN44SmbeDWA7FNzDf6u13ook1jlJc2F7Rj9HPwMm/VyKUV3bxWweJZSSO5IGlMLH0
15DMUpYkDAo8bUQiUE1nEUeH14+O6NxCauKLJYlCuE1uHdC3/FMlUHbe/9D70AIJHUApHGaVUNNY
5G5JLGl2pyE8jOT3RdXHJ3XMsmeTqvVmrIrs4sQ8ifhi7d4f9o35hb8w13uIp2FDLq6QqW0inWqj
4xV0gPalEyi7oMQQ7v8xCoL83PVsVjDCt6uYKZkI6853PPw1uis+bhdNGdLn9wd5IyeCGcb5nnn5
c79kMYVGFzgNbC/bK1PtSpcwcBW4O2ctLMtLaerVi1bo46Nuic9xMMjPRpgZe7+xmn2q5/0psYL2
3BntygN3f1Bx26BTCVKfBoe1hOtWykjPCFyWJ/TxOyqb7UNcwRz0nQLJuVhuk41m9vDCY66gs+Tr
9spbdL+veF0dhtfgzTP/82P/T1ZR47+DXCdZhe6347nPe0zeWsSgtOS5araz3vWWouUatGle0Nsr
Eo4AgdXcb0EdYfkypbhSIEGqWJ41FV/TRAA3Q8ii6OMXWrc/NEmIlSvpTv5FpUo/i9UjGDab1dxV
6USiBE0tTR6xWXcYayM6lM4UzfDN+lExg71l18qDHkdIvWh9trM7Q9n24Bg2NO67tUrMG98PPYU8
gXsLttkyK5KlsidB5XruytzYyTGPlGtHcfYd48PiAYXm0mtzW/mNY5GEcEGHlnOydYYBqBHMce2z
LqOoo2KMuat0ObyWmkYpSeNd/88HU4Wlzu8jUOHiW7J74yir5UolplT0yLyaTv6Ydl24cgTu4XYo
fbLFZ6I3XvU8Wbd7ENBxF6NQpnhBkU2pG4ZNiAFFO+yzsX0IkyzfGu007vJOVveO1n1oprKjkuo7
f1duiDeWhedSBm5H74hwcJExIgjbEcZKitePSnIK4qk4lbpBAkQJCdcURyr17344iq2Zd8khbazx
GmnVCW/A5lsTlPYjXoq6RM5Xk9aMeZWdAjXLzk63llXf3xqEFvIsJ8rVTClv/pB/Tq1Jw7eRYsX0
JlWa/gQNckmFQGbW191Rs47hEH9KlWb6jrjwGtLltXhye3YZm/ohfba54bxE1kjdpMW9M5geDkkI
TluXttJKF8HxH7BGp+lXnf2uxPCriBG8rZNTbnZn/GdB+kzEedBZHPs0xI9W27jCfohN1ATa0G0M
8UdyjNP7C3ofiLB3UVkAQjub7yyBZWFYgA0MQv0ptPW/uYjKpywNyq2ji3BlpPucaM4eoL/P4Q6U
y0UcIgdxI2VlryHxPOr7Ssu0fZ9axa4BcLGbE/eVcOC+ecVYCFnNnokk+zAHbneAIbc0RNpUe6p7
36bMn+kHCdsZADmp+UvFZeiMCHvo9nO8byQ2//LDHSURnHzNUPoe2LG1r0UVbYrYXAsaFsqpVOwp
QFBgp2Q/Y8WR7739cRK3ezFqLXLWuNNZGN/gTjqGv0L9q5Qp2wjBJZGYDyLPL4WR4lJhFG6i/myN
6dkMmodGOpo2WkcfJfjGUjm4jvxUq4+R/WwKELchaqqo9tcOvXHknwZQuENzbIuDkKy1zf5G5MeX
EEXjpq0SMiyNMknuJyTOczZ7HH4OayPZShPWJm3clc+Bj0sWnuz+185Umg2KVOWhKaUVbef7O4lM
An0sGgavueJiZyH8pTpBbKoeGuHKpUyl50xzdl2vPyqiAu0X9Z/ePzSvucHygLOrAD7Tb0FaYBES
BEpr1iiakw0b2Vk36p2gUREaxTZpGrRvX2zQ/jrWq70c7acRK7YQaKRZnLKq+BzI5qaaXga73MjG
OfQvBeLZsVR647Brk3Bjt+ox1TZD0iKV0L68/8vfeEiYK3hTXCP445Bg3+67CknePEw01SOtHp7C
rEheAkTPPatslA1vGQ+8JXBw0SX50DS6sfMjuP/NBBD9/V+iv3FBU+DhGHBAyX2XT9qgRrktwkz3
QnUCd6A/xLa0KTP1mkT9zklelPg56+KtLYXHamxPHCKQAuNOMqodNaOrE+7VULqK8vMgnUFOGvXn
WDrUKKML+1ckPxmo6JVXLcF/JKiOlZMfe0v9HOUnEzsmYQeeFTe73n/yBZpqbRS4ARYIbZv88lXj
UKnTM3T6D2leUcBr6YNMkvU575zHWTSA1GWNvq/Nl9FiR5EHv4q5UGGBbHy7LiY6JYZSCtmrUWXS
Ja79yXfN5Is09JuO0CeyrmP8kYJfQ7Mxl10t8oRyCYe/k/Zl0JRNIDyqaXhG7ssAwjwk6iKXT52t
fZ9GoBBWnj73UeJNSPi3nwpEhWTj+P6CvpE8oCsBM4IUk6tNsxZbC8EY1OTqbvL00JguoaSidkC2
eM1KP9tHk5oecEHsH7vCjw+yVPuA0ZNsdOFTd1vJkNMHS6QdTkDCXiMr3KdoABiIJLlp0f4yX2X2
/okFepFoYzmbWwxtdI6bNnIjszeOip3a7qRZEsXdDJtqxx73BHHiV5tP0d6YYtl1HEw4/Gz4Kupm
5RJ56+Kk6Qu3FhQDjYvXA/LvrxpUX49TKG3EQsq50dVvhLfhKaZL/yyyMDqYZi3ttFoFo0al+WyF
2pq84v3rT+kDKcOZiczUmItoTmA3ahQa+I5AS44KCgFgBGBsPUxhuBZovOaOix1OQAR0UKbugSDB
fB/887mGbxSOaP3Ra+xRYCigXCa9Ss8GtLXHIEEZr+qhydS5HH4LANO2oIAyNqwIpwde4Wybxymv
YqlF3SNensoPRwqso1oH5rM8TtajFvnyyrty31anlMCWBrvENY97wGJ6OiWJ7KpyBq+TszO0isGL
Whrfbiir1AMjw025oV1zsPTnBr+6Bzmice470XBuRYLpR8TFodrh+NTU2eApWWw/9Ya160qrvdRJ
WO3IoA5B0GQA0qrk2rXSz8BEk2Xlqn0r8sLWHrUm8AE2gJHbmc+6SY+GptOe4hpHHiXwt8B4PDFp
3cbBrv39a+D+rBF1kSfTxwLyhDXT7WBA9+zQqCrtaZA6ZVNJmrXFDuTP+4Pc71tYP7SLuVPIenjQ
bgdJ4jEugaKmnq+HuVfZzcsYOcbjlJT/OfefB6JFSl3L4NFc1OlgvmM3ozapZwVSfnQq8btOnXPc
R/GmV5JLTuzv1kn2nzWcgKvjdopYI951gDoXV6ko/MSJ5azwIssJPmuT8U0dw496mQBmcezumISF
v39/Su/XbR4SHoAGa4Z8YPEA+bCyrWxqC08KbPNiBZV6aY01cNR9pDYjAMlfyTbgi1rq7brJvYZx
q54S6wD9wPlltKm5FvHOMjPVHVR1cKVUJCvH+D7QMKmyIo4DXY1kcAl4tOw88KPJKr18NPoDT7D0
0pR694TD5w+n1i+0xxVq0Np4KXxKHCvn4Z4bwFr+O/zi3ousWJpw9y69Sa6xI3r200cJVBb2Fjut
77YUFT/6mTjqwN2L7mdhC4ppyAbV+YcK96DS+FQRuyftYaouwpJcyurf7bK+OkFUbDrlJXTWhBrf
2gnkW8i40bSHQDX//Z+L2pHzvLTHqKJgjHB0i6nDznaKZGVe3toKdFzIf3gCuVwXJ0uWoUgboVyi
gJMEpzQKmZwk/zzaWe6OcVdfrUlfiwPeGBPVItjjXOc2H7dYCrUazWYyjcyb2/sm6FfdaF4MKdtG
2riLKx9jo5Jo6yfiEk9x+SFz7JdC4HMs22e1z666Fh7yfu1M3N/O4BJmtBFbE2fOZWV3mAo8RhMl
9+Ki/9KaVkFFRDZPk56hqlGVq2nx/SSAwON2JhyiB8PFdru8pVpXEd/ceanQ8y9Jmgb7urKnz9Go
ArlSI7jpqR73T0mj+qdWd15yDjQOiRXRkIXAYO2DMXMdrJResjaPTnGJZUfmGOHH9y+kN1KVGUDP
xUt8hG6SubgsisgACFaXKJsTvBwbC++dttfMZqObyVcsPa5+3uzrghKfq0hm/qmajGpTkG+svAH3
C0Riy8tJRAsmjVrk7YTFthL0aQN6Ua6RJdWkXtp3jVMditKgW6gUayJt9/VmxiPomK9KetTLxhSI
wyouoGR5kQjwzsuqcme0dvyY1fq+tQflUvToCnTREG9XZnyOZ25DNDAoNETB4M0dFH1xJlULR1hb
WJ2XRLKxi/JGPYjRkM5+A8Mja3vpOQwGKENlizoalN5vEX8FIxEZ3gQ0fttnzppczhu7lfwQIBSg
KDbBa970z2WUaPUgZzRtvKxVzSORrH82jCrf0qUrvgG2dXYiHb69Pw/3FyBvBZiYufBsoJa1eH3b
MeirIhoEhXBSUltJrM2kIHf2/ij3MQxIpVeSCDqn9B8XgVJcGVJcp3XlIZbRgB/MmoOtlPLzFDrR
Sr/1rQ+a+UOwcwEIsMa3O7hs0wrnD7/0hoi4wQfTQk2onlbe2ddO4u32mam/wCu4XJm3pYIVfFDS
mVz2n+KGLrQ5pvmJAOqSZwaGd01U7bCB/CnhJf6cBE77kg/yqe5qSAcWWXY6u1p2dBJ2Upo1G9PA
B4joaN9j6OdCo9fQE0iRqC7NbIerlv7rv64Ge4vUBNIw+E/qhrdTVJutNQKi8J9E2FGrSeDuYaDS
HPqaEu77Q72R+BGIzEGlzPpz7S+Wo8nQ8wUSU3nQPX60ZHovUS38XZ8EwT6LbMdNub2PmizRwLen
WYqxXbMmnof4d6k0Ze6lYSGBfgKFheXntkNn1bnRtk/UPKV9b0fBLnJG+7Ow0+jYYwhzFAb2TCLU
LoVIgzUBsjuun4aa03zLoHDM+dKXSKxojKyotHvrqUPw+aG31eoUVcF+8GelNzn+H/bOpLltJNv3
X6Wj9qiLebhxuxcAQVIjKUseNwjZVmGeZ3z690tVVbcJOsTrt3sRb1FR4bClBBKZJ0+e8x/8ImFn
R5q+cD9PP8e9GVxJAxTAjjvHu0rCwTfN6mg7R+qnKSjGfRkrvf/2Z1pHHtRMQcTRehMVDQ5msal+
iDxOGMIbmfX4ODj192gc8RPHA+JKNtLyoDWAZrW46D+9PeZZD04MSjGVPJWkk/+tBg0LhNjhlSfH
XNPDxzF04BjhnOfi19Hd2BP8a/RUo72kqZ03tVJxi3567qXmUhluZFSXLgXro+/1cVQBlxMZCjeu
0znogRMAy7Pj4yg5XxO1+5Rrxi6z2ZFFXV6ys1tHqfVgqy3IvTmmZG/FR72P7ZsAEW7QAojlvj3F
568EeVG0c0lwSczPTldlCNV5GuKj2jn5k50F3EP4yl4zTeZe4VZ5YbevwzylDgXwIqkMOw11nlWY
V6npxEHBW42h8XUx9PTKSLvKi2bp0lH505FED4drKqfXOsqXusQdrp/iI34htuEW6He52LJpi8sF
MvHensbX/vNJBBHvReYL/E8cK/LqvcYUNidhHgYBBqmVlmw1W3SwYmQEx2lavCXo32ExFaIO28LG
sXwjnPdyvmwxBL6blxmOBYVxLBM9khsXaZVtqIW3KMpcx2F6IfFfZ1TiGwjSuS5AeZzpq2dFSs8K
EtOJj1E1q5BACvvd0qmYKA9oUZRyPG7K2Qh8vZou3T1/9k1odhnIOXKjpRd4uoGK1G6aYmTkWFg1
K32i3aCji6GVrBe/SDwSL0l3WLwnaBSO+dOhpMWcjSZGiiuKrdwbsWvwJGe8ZDh+vklFhAKWxzIj
U1y3NoMolbpkCJNjBbeRhgFGviVswu3bq+tnm5SjgSsaSwsRE/H3P8ReE6FDaIpjfAyc4D4Lg+HQ
UJe9riV8d7E5Tq7+b4YTXF3ULnB1WR3IgHdwPKnYo1A90CE1/yDNrH1Hsr+qmTr5bw92fq4wg9TI
6ZXhN0A2dvpuqK2qVTLJhLlpMNwpiV5quUauq09GLA7tY6K2v5jbkDQht8BEvlaZQb6ejjgsKo6+
+kgrXDfBFmdTs0X+s3cHrR4vRNezaocYC/IOBQ8CrIBan46VDgakqkI1gG1oW7UNthOV0M1kt1CS
x+5aGjtpY0f2V6N8VEN1P8V3mX4sp/dRfmwbYIf6tQKOWY0oiWbLNpYm1Wus4j2WC4GrjN3WzjTU
pMoLj3121+SxqfFRrxRSfYB8xLL/YcGNVWxODlfMQ4pLjpvk2rhxjJL8NUrsTVob1ccE1UDX7Drz
XpGH4XpQUHpJLKe7sPLPAwYPQjPM5vqBq/2acWk0XWMmKdrcXdwpN6I9v5+kGF4rAO4LLy3e6TSC
W8I+AKgCwYmryKrih4a/UTu5NB2KKES1CeXA7STjw/32cj/fyqejrBZfGVaV2QThTCnTBp+uqbg3
YJGbajS2grDavT3aa9dw/VLCgQ16uoVgwmvu/cOHVCTEd+ymnQ9hoWylNniqbDXAxxliYYQrwHU9
fpaS8LZXbovkaI7XSf0uTj7MycEIbtXpW2gfjOSoYmifz15fD15lHoHKHbLquU2/ts11Pn4Pu9Bb
cE1Edkv9bi9fl/627L7UieNTdnH74POIuvjsXDs2mi4d2t+fuuoYTrex83V0NEyoG1jX+0RKPEd5
1IwHaXmSZZ/brTQ+dA6aYcnOqP9whqtR+YBu/kBJEucN14r+kByvNDAyT/am0BrCxP7jKKVukXyj
p55G0FjaZyt+KYo/cljydqCTZlzPmD2qHyvn3u5BQambAjlhCQy3lV1henIh2zm725AsgxwTSsbU
5ikhrPY/ggjxFHGXAkHY06bsHeUDKvzGt86ZwptajULU4XPlCsqEflsC7XPR3rUu2bmcObnxFFwr
BGKQzB2B79WBn6eTDaErGA9dg9t9LF8n1X42umf8IygWRdkLjcBss2TGN8VOPFl5TmaqfYXbA8ap
cdHTrod4uc3aT/b0fVFeHGWf2XA6pPtef5ZAV5RLdZfit95tk9L6qJfqg5E/WxMdZNQxPEp3F6LC
eQIDTJi7KQ0PjlwuI6fhyZCjyBrNTDuoMRxsLXqSqJ56MUSdrV4YxQ2S/a7m1MaFYc9autprqw5M
qPCDA+iwSsmVukDmzJjmQ6/zkRKrrXfTggBmZgTdTk9A5aE/PCifYi3YdXmRPaa9ZtzFZVYd03LQ
77q+DzwTeOwvH9iUZnAKRHMUXPMZOLJMUyPKklA+tIjSlghYb3XM3zH6KN1agNHeDirngRKHF2IJ
pT/NESjQ09mX7TyU57hkNGRvt3PVF5BgsY1+e5SzBimTzSlN6Bcymoger7aOBUVXVSoVansuXQVE
5O4KOLObZY9DnrMGh4h2muGFihR6SQhCc1G+JkHxzSwrzS2a9hG90V2TZt4wwbvXFqu5kLmch3LB
ruNUp27BxWl9G4wT/rqbkTioKmNE5kuTngxHir0AN6NH2izaH2/PyPlZyC9k6pEzBY0MtPt03nHW
qU3K4/JBlWBnd07UboewnHzNvJQ7/2R/wdTnoDJoJgqKy+lIS64vkRQCXbCQPNuEMdBGqL+9G0TL
bRjtKKwF30ajf//2+51XQfji5BwgiQBcAwITE/7DYaXlJfiiKFsOIwzxDzlAxRvaXyV6+8p8KChq
H6KiHnG84Y6vS9K3spPQr4rnyuu0EDgF97zdACv1yoQF78pZM2AYNaZf3n7M84TV5jwlElALEdj+
VZ4QY+6RzK2JfocWlJC7WuWhqFvzvtKX2BtjI/G1ob/UAf3Jt6cIAgoZ7DW3mTVaoEDOrQlGhS/C
jRnbXZuKN3YQwAGGC6vsDCfIvoNtDgoS+g3Xp7WY4yzNQLVsB9yKmpgbZZDNY9Ys77MqXUBdOp3+
MrfodDlV9kAXwDVxyPxcOca009FW/NxM6ZMWDs126DTtlzM0uCkmdzkeT9h+r26PapY3UTtVzYH2
Rog+kiG51VTllwLPTz6w6Pa9ni3iO6+WYVZXgGeMujnE7QKyKIvmGxsRP1eBPnjXaZK+Tabal9Uu
3pKImJvYGpEDL5oDehGaDzCr2Ja9/Bnq2eJlwoBlTqfp0kOKo+Y0sUMFi7s7HUNmgrrc6V6xu54z
3+zLQ9d/ihH9ulaDprnWM2P8VBTAZorQgQgZzMbtghfPscN8xZfzKvrUy+P1mP+y7aQmZPPAN1BV
oIvG7f70eaxORS7caKpDBDXtvW6M1f1iJ5/yKXY+SW1iPQ4z2H0ptm+lJsoOthmZzyqaobgPjh+T
uKFvUsvZrx9VQtQHWCI9E+7n66Oq7/C+6Vu6qlkYVU9xW0bboUgX/+2IcH4g0hrh+AWTjvYDmM/T
d+/BcXc1UPuDZefRbb/EKP+as31h9Ytlt/7imL8CFqACgHzIKu5kGUgHuS5ryPjchyBU1n5tG8vG
lCKA9lPyi00S8UEZi1o0iaMGmPX0pUbDrpapUssD1mLdjdzLJICjdaGXeB7WiDM0eslbhBPLequp
nRxy8zYrhDrCEHJ5+1BOSvbNQYXx7U90Jh3H61B2Em0sjmwhfXb6OqqyRFYmOe2Bgwwhj14J9qqV
7MyknXcluhDfq0bdx103fxmmOfaAuvZer2opatHaU2IVlzTKzjCz4oFEcUqkN4hB2av0purAYSSY
yh7aaNz3uuHaSYVUF/bCAYTmPJW9Mh+1x4iNvCkd2Ze70dksct9/xHVRsD91p6RhX46uE6Fd46DA
e8vP2m6ad4OfjIjicjYawxc7T3oXecn5aegc+aot48aTs65Z3EiLgdBlufb17ckW6cHJSqWbQ3oi
IN30Tfm4p3Nd9dOC4ucsH+QWCIseLXEhzJuvewWtkDy346sBROZTqVTxVSxLi/f28OffmhYpkmk0
y3VBflsX5ewsapwlyZRDNuXpU2A7+ypZpn2QaVvQliDehzbYIfn1paiS1DPKwdxYWDqoy9RBmxmL
C43As0XO4wjWEq127AjOnGxCxexoLuXKgQZ+dp2pYXQ7QwF8rvPg0n3zLBKJoeg5QrxjfSGBczrz
QR91s+GUCtWFcjlKhtV6k0qf/O0JPksPGcXGo5WaDGwJ2CSno0AvyCIk7uWDIAh7mdrle61URjTH
5unA1moea8MY/BrR9QvH3hlPgEYQRV1usKKGx9CrFwQwXg+207UH7JxxlcvT9pOEU8hmykf1pu6U
eW9FxsdCBoyYlCH4Sbz+DnMf2Y+zhaEsDeUB+5AweMwQHN9XA16/ZVN/Abd+5JYuu0hXdtezM+UH
KWo5xynL/KFngnOCSKK6r5DO2moTnqxjJW0rUBKbrDCkz7RN1O2MYeuFpXyWivC6VGEhrPIfzZJV
Ip6VsTPgeE3nsW6QRqV+tbEWzD6TWcEsQHN6tK2s9FLRSIT20/3LqKJFA5wQZ6AzK01rsdN80NtD
2zY7kB1W+8GgAihVAzBpvye3rvXUU8td3jyhjeOO43UHIUMqPoUJ+PD8IWzbjQizla5T63wIRkQj
1EpooO2lBCsr57ka1W3aJZusvO8iCReELRLOUU/3Q8n3VaDhY4nYTtx5tp76ocr0R2gf3sE7D1PD
k7pyEw3jNrGSLWy8vZWNPlzcDYp4ORCFqEH2s4j2k174bZJtRKKYIYyY8WOB4afTvtNDQJ9AVsAY
275mNNvCxgyb/4ejjAW0vdWzeBNIVyC4d5mleGn4VeZpJn3Xq+quDeZdTo0EEalmiBIORujxb++x
8+svBQ76Yxb3SlE3XrekC7OV6VU18iHoF7eSFsx38RhEv825lbQ5PMzM1m4iF9uoZtbAf2kXRCjT
+no2rT8krS6vMqOwNgEtCg+z6tCXYB1s2sbW7ri+XRIWPtO9AFGO9BelLtYMoX9ttuGkdqBImUqJ
yejKfVHF9S1KrQpFw1G60ZdQuY/kLHYjYN3KaOu+3HSB32aacoPv9WcgDofCokUuBGVqb0mTcRto
TnHU8uXSyXseI8EY0OKnzEvXgT7kafQyF73T2hm8VEW1YDPnU7idVat+ePv7/WwUQVygWUPiSev6
dBSnko0BcmAP3c/GTqwc840po9L29ig/OerIZkCtIY8kSmLrpLDpiyiQtbY/YoVkXdMJ+6zih+A2
ufoyyXD6ND3H9nHYUZfz0qZFxMZKFpy7wzS+YX6VCznqeeOAyykIAVrKXJ/gZ6+ymjJvjCaU0urY
OIXmaWU6HuwC5e4iDo1tXEfPGBQP/gjIzytKUi8J+WUvTrvHt+flfPYFjOO17AlFHCLo6ewbcTgl
eL8Ux8Wxnh0dd+YqlMsLx+DZIDpweBwwkHKix3zWJCmcNsTwI5EOC8Kbt3ASqf61U3khGp8lU2IU
pA1Z/JCUuACcvkoSs0w1ZZYOkl4ufpcNld+b5bB3KnAQth0l2z4ezStptq0dGEHpQoZ+hmICFAn6
mSAkah7wzVcLWVOXQkuM0bg3xhhBdtxZXWXCsaYuo3DDzVOHpUWd0HViKvj2jIJanH+fnUFz4zQ7
ai1yZa2azh6iOB+TYQBIFEoD7oqNpR4nJ7H2Nm3nm7QdRnfG7t1/eyGcHaDc/uB1Ie6F74zQAj6d
vXLK867rjPSQ5rWyofpUwKlKKBiN3a5R4isz7uVLe/Ls+ER0hrNa6Mnyyfhyp2M2+tQwjbR4cpyU
vA5Lk+OYIB9iTaX+zYq1+GoqqU0ry2Lc4YmBzWVgVlftEtu7GYlH7+0ZOMs+qU0SjnkYskL6x6tq
hoPOflDFSwXfwsZxxYi1jzWiwn9Is6Rf2P3nG4LGGbR52NCcJWc31Ggy9CCVgCvUUpFurUHAlZBS
vDDKWfbJrLEoYaKIr0pb5XR6ezgOM7WC5BBYfbFNImxQUyTMtkidhx/qfIw/pmUQbRvaXhdGPo9u
iILhG4rzFlxHcYs8HTqdxkDvza469GNnbKZI7u9wYUjwIEy2pT6l2xBup9tkUXll4XMwINjoJYU+
fH37k56HBCFwxIELgIYi/BotFlijTq+mzQ+GAU4EWZFu1xmWpyTz+FAl84wUOg2eUh+RWQ5a9cIs
nG8pLlXI5AOgfBX6WOWko4pTxCKP+QF6TeQWkKZ2em8MG3bgu2RIbb9Qkku+auelYcAPxB9b5lZD
jWVdkUYSdUHoy1bvObh0nwS18sn0qnzTpXr4OZTkfB/JCyT/EtlTl7JP5JZTjyR7aKZ3RZWqXtkt
Fc1HTf5iVD2bPq1S7UbLZOdX95tgVyOLAcOahivQ8tM1kizFYFfTJN/rkvqeLvlAxUlHvycYLhw/
Z98BfAaXIOAtlGnhdYvd+EO1XMrBS1QlAy3SwcrzzxbWk0WJ/ETTpB+CPLjUSxa/7+RWIMaj8yAK
UEKBf7X4l0YvGlr98j30086NrCn2zDDLLrzVWbgSoyAbzV2H8jPV19O3KtIsQDBulO8lKUcLG3+4
K5WI7VJmXy5UuM6TJ8bSobO88tkIJKvQWE2xkudLK99HpvqoCWAtBi+pp4OIetH7adgNrXwXVOpj
bLauCta+dtMmdHZhTre0mOzvb2/rV6Xq9Qzr4BxIKWgukDqevrvW2008ObV8b4fVvCnMKPCRA0mu
lVLr3UwOnF0iR+l+CeTkj8rEHdOFlxx9cdRFQ729yx0fU61214RW5+I8XmwDWhU7087qPWqT3ycz
i/bAJ6WdnBovQZpWm7pRZ8KUpN0YY5rfx0sZPddmMH9q0G/fZ6Vq3PSxbh7qolM84jkWrPpQ33KQ
OU9K0V902BGx+3QGaGICziHfgMWGffzpDFhWmSS9WsEwVHpzY47Qx8dBeUgT1XPK0dgwprlpxwbt
Ps0OvbqR6gsJw3mvnLICfk1kXSCDRLn19BEC00rUsIAPohbStWZIt70Wtn7dWNNNjl7fdRtlz+My
JDeFjI4gJpMV3INEw28jzePbLGNCtXBRdrjTDn+YXaZvgrbxtSmDgp9U4b4hydklHNl+Tfbjj8ok
37Z2Xl3XsdZ5soT8vrfMsCqXWTPviiDWXbvMpVtFU2o8FwtivYVuU1wc3159PwmxiINQJxeaPgi3
r+NJPUlV0tcpLJtZk7Y6avSBqbWIbcRKTbiMu/42l5xm06TLPhuXx67ONpmG/a08tMZVntCDJQns
gkf6n86Gosaht0ftQnQ9D3o8JDwQrlXkGBwEp1/HDsFRNXYrgRXX6+t2jpBNzGAvJTYYlbhJJrcd
NPnCiXce+ajU0nSi5OVw8K3V9xLsiCrByTjUYbg8ohvW3MlRcqnFJ9b2ydoXBCQNTKbQBEEEbXWu
ouFc8xKIKMisf3XWR7+cxtTvxqQGUHrRh+A8+lFUQKSLNIr6PpAG8dY/nB+2SaQ1slk5JGmFxnfV
mtRE+qn9VI665NdBgzuBFt/PraJeJVpkeGmJdrwqTe1GTbLpEdjbpdTu7OuKR0LQi9yCwEZD5fSR
ihYdEGtGTQcJuk/8l3tZXuXf8hKYSqjL8fs5uCTGfvZtX4cE0Y6AD/ecVw3dH2YBk+jJnMtAOcyx
EXod0qebZCrHXy0Bo4REz1IIvdIkoih++mKyjHR1SkP0oDdKuLWXzP7UI9++z6VSe3x7H58lh2Rm
DEMnigmELbbaIUk1JkgPI6UnN2l/H6c3vdNgBug4UuYhMKTJHi12X0Xx/Rqi8IXBzxEyGH29CkhS
DaLdssZELCmeZrHZ5YcRCbwd8ovBPjWshoKEokDexOJK9sdafpLtqPKHNlNwKigHP6co7lajEXhh
aM4XQvp52i4eCtgx8yJohWveup0OEgd7lB9iTW+vKGrLm7IsnV0aNoab0jS6GmT1XWRMXionKDfF
6T5Qs0tl1XMsGI9BdURI3HCN4CJxugg0IJWY/IzZoaiVu1mOwzv0NjWfLBsgk1KXmwxOx8bp5XQz
FRh8Z2lxIbk6319kFVwduDxQTTizysiXMOVoGeCJ9/qjrkvhVZegnCVFVbdBz8vPtPrSlv7JW4PT
AiANR0fGKEcXCd8PGyxDsrNr8zI7zFXRIMVaOV+aSMKRrkspXY62DLyDykFCxYxF2tZ+OzkUCd7e
FOe7/PQhVnlFTo0obZo+O0hpLG1rU0r8rEzC9788CgR/ejw0aCHir+FheecoUpon0UEdIzB2siJt
xgIS09ujvDJSTw8KyjC0DKFuIwRIzfV0RuNZ1utuLqJD6IwbDnOstj5kWryBq7SdjE+OekyM6077
oI+FZyW6C4jWdbJ+M0vYDff3VjCjyRzjVSi7XfysLum9Vlwb+ksf6pjGP6rR+2DCWSIFetmPnt0C
NamzPZn51i7G9xChbu1w+FA1X0p80vym+ori8a9/L0iAnIFgGzgI1sxkSD992MdqeMBX5cbOJRW/
iPZixiNuLOuJtAERIicoSALrfBud2YkMpY4OKeL1+8qYLS+ApbefnXIbSVboY9PReKOdOJ4Flm5f
ZKrigrtoL3zRn6xOwfoC3wx2lsvc6nRoEfZwejRGDuOQaDQ3MByURYX07XVzvvnhlrFuRARAsnYd
BaveGcLYKsJDsTRPo7w4j3VrdU8SgQonlNjiisMCfvfLg5JOg1Ihrwe8tU7ooxYQVWQjL7TIbXa1
YBZxA7AcD5Zg2mapNGzIRC+5nZ6/KFdiJpKrKpbaENxP90erTxFd4a5AWQV8oGEmxgfZXrqNXUzK
hmUU3sR1nu3eftFXK47TxcSogJMAmoCYQ6nidFQnp49Wz01x6JzDUgaeEuFxaGSojuVuCcNgGbc9
PO3iaQKDK49PmcRtTveD8aoK9hW1KjO97/orxFtcy34Y4i967XjmPO/Tea9oONRA/4KblZdbbYzc
RHtU8jsturccysCh0T6Yi7KdZTDrbYbOY+vGHKtOnG+DLt+1yGUOSrfpkMy02vQ5B/jszxmYWbsB
sBh1OAaNzbh/e0rETenHGaEkQYUOx1lLIG8ASJ7OiLWwt+UxHt8VHA77WsYbrcYQci+VskZvDh2F
zhosP+/1SyHyNWs7GRq9W8BIJO3C04FSwunQtpNHC4dS9g6xTNXtEKF97DPj2KhdeIWHCy20kLkO
7DzwtYTtbfajvk86kOS5OSOZNeQqzrxmfF0CGvCKNHe2NSHTwsD1ccmx3pqCD29P1lm/D3kJbv62
kB5kFZ3ZPU5TmEZ6Y0oPXL33CKlU1yVwqUMVZa0vVUazl/p2kxlytZFGEph5km0/0CXlmNixs586
XI57SurmrGI5Pija42wPzaYrw/SYq4l6YbmfoQQFYgdSPgYlRFCaH6tNVoPTK/O+0R7mJX4sOqyB
CkmFYgBh8xMo8y9S0KNGhpiBJ6tBeRcutuHWptN7qBAH2xq7Kg9rpcETnjIPb0/lOpwC3aO7J66y
gsVBtfj046flIpVOOakPQRlGfmJK7aYPo+BC9eino0CTweYMLj6d2tNRpiqLinERlhpzXG2x4WPr
1XV3deFdNH7NjyuZQhvgK+Dd2uvtYX02DLmSKV0mGQ+RpXArs80PGSYJRdTm3mRZ9LRt+RmlgGt6
Qt/6MdyUA8boqVEbnp4mL6YQ8Jjb3i+GpPLnCUVgx+4av8yndO8UjnKNEsvHBosft48eoyiO0FG2
3yeGPG0GrSivKcCbhA2uRsiu1J4aKpFf6FZ96wS5sY+iqvCURUq3VG0ZUc4tZD07JOEwsfaKWtef
7NTMeBSr9hPZzi4caWf7nNlhamg1EHVJUF+vIz8kl3E1Lk6Hh+ADSZBvbBGD92ZvuIp96v83k1fe
RRu4f4fqS/cSPwYXzjaxjlafRsDuQfSIOiXXx9MVgApzp0ZNpz6ABN1D79Qba2PqO4V7xNuL4IxF
9vqawDFQq4KhDgT8dCR8Ge2csKA+VLf2ztyl99O2ulK2ULDd0FdceZt72q76MPjWg7GzruVNsQs3
kStt336O9cG6fgz19DEms+/jQa7VBySEXQOduMz4olW7RjWBm15a+Pyuk8kVvF1LJGWkLOiMrF5Z
10SZJUKKbVIK486yww9t4TgXruXrPUymziCAqqn3cWKvRXHJtOomyHJQ1TFWi2WcxD7w1vjCq4iT
//RVgPmJFBPOIZ4R5ipSGGOEzutSFQezD7F2hoSNVnQZCsp+sEFJ4ws9g/xYA6bzpHS5tHjO31GA
DP8s81DvXlP5qBrPEFQZvZZTE1rlXIqr1yVXy9UooMAE/ABzXtF3p7YnwtgPGzHPKAnlKFIcKO3m
vbuA/91n3LQvhPZXzYwf5vLPcSiOIxBCkYw9fzqO1aCbAegvR7kRYFLW2f1uLKsHtTC+y4uhIFlp
xrMbzShJQbILNvNoDndGFVc+TkvmHiHDdlMr0ejKgxL7qd1t0BcE6Tlq0VaXsx23wm2exBsZ82XP
Ca0nxUrvEjl1Nk7dbWeNGnzpSMaF684qU/rzrWga0eASqO21tsIMpTzoCt6qdsKHWacW3PCtDFii
LjI/sauHiFhWimz/2oZ+HVenfUQUJ92id3s6m44dTn3tNPkhpLb33qnG4jro8xczywN3lCYaaXF/
YTP8ZKEAVwG+TLWN113DGVKdw2Ss4+zQWXq0D+bF9jIN3tRrpPqvb9N/hy/l8c8V0f7rf/jzt7Ka
6exG3eqP/zpUL8Vj17y8dHfP1f+IH/33P/3X6R/5yb9+8+a5ez75g19ALJ0f+pdmfvfS4jr0OibP
IP7l//Yv//Hy+lue5urln799K/uiE78NQbLit7/+6ur7P3/Dr/CHcCx+/19/ef+c83MfnzMU7f/x
XHz/x7bv+uL57Gdfntvun79J8I1/pywAYIM+NRFHVFHHl7/+yv5dwVQFaUtxxhRl00XiJ7TfhQc0
GBZhCC228W//aMv+z7/Tf4eNQ3Ak4eMHuVb99vcUnHyG/3yWfxR9fizjomv/+ds6bUTSFSUcmvYU
KWneUxI6XXHhaPVxrMjd+6RPCnBK+LvcT0VsyZ4xTf3OGRGFS6YwTP1lVoevaZJbL7YavRSh2T63
edjdZ5OWv1Nmedm1lvaLlC7xeGiwccyi8AFxwFmFl3HiwRvb7N6jNXesFGGrnHr4XoEe0X9tI/w5
FIkdkZMrP1/rdCa6wRoDGGrdewg3KNeNTeiHdBUuwXfEE/8QMBkGupjAunHl5Tuu5c3GhWJXg6jO
hwGg/U4xayB20XhEXl32sratt/LYV6PbdUH6RCfFvl9q6S5tspsmCgzXVMLiSulhTCxLZDzmNjMu
KU4KABWkjxW8I7GrblKSy30SVpqHPSLWtz1VRGdw5Et3jlX+8fouLBrBT4IDAUD1dMpwX9OaOW+j
D5YlRd9Bf2jHEa9Tj9BWADvCgzHuletJz61Nr88VXLDFC+dUhnaM/kdTLQjw541X9E+GPiQ+TPy/
jvpfijt38bembMs/utMgcxqs/t+LToKb8V9/b/2z6PTUD89ZfxKSxA/8OyQ5v6PoJSDMQiScWPN3
SBLBin4FsU9YA0CS5pv+HZaM3/nWsCTInWiKCTOvH8KS/Lsw3gJUrwrlU0qtfz/a/yIqrfNrziL6
bQQjEkGVRtg62WwtveqMyuje91mQefncmzeTFkyPBrWJPQQi+wpgX74zw6Y8qoNWXetVUG2z2VyO
rTYNN30KzZT7IOK1EYrlZZ3eOk5XPymYnd1ahVz7pjKFe71pl5tYWeSMVkgb3NbRPlXxtWou3BdO
9zxahgLwRX2fVJILOhH9dJ/IOrLf7BX90Uj7cBPmhe0ntv1NHhPpQhA7TVz+GkkgfiEkOQL5dTpS
n7dOMla98ajmmeFH0WRDThziXWFU+U3tROZd1VezKD9fVPH9yUsyIl0mfBPZ4OsST2SDfbFzOXg0
wMj7WEWEN1mg67ch1Cv/h6X813r58dQ6G4pFJuIo7yhQtuv55OKqDs6Q10/SaHbbaDafczOSKQIp
xoUvt+I3MKHg5+hrswzBW5IisYd+zKOtUjZDSlD1U2pxqwvbK45t+oXdbVHLfj3lWzIr19C4b6Xg
MT7WsvSglKqXJDdh8MxZSf/Ha6R2HyEuMudHuYk2w6Bf5VDw8+wRR7f3E/61Wm7ts6q9QYvpphnC
YxepMYVt5QKkQDzsf84e8TLcN4Sehuj7CGuv05fBYjExIxppT0qKSKQlt1B5A5hUmLSUXqxLl9pb
Z6uRQgkZDwgayjICqXQ6XjVOFlLIjU53UTZ3SzAte0easpsxD4qrahqdh1SiTKE2F1fIaVYr3lSc
54AeVfItKiSrfWAldJFRoNWfessc8bsq0JRWg0s0/1X2JIYBss6kYjkj4I9rOqNSKWUioQHz1AdK
iWQGYCA9lZZdmlvejHz7RjXS1g1Cx3BDfNf9NohMNGQo3CR5E9/D1EdOcN6pfU12+e9g/5Mdcjbz
0FCFiA+9AmFmssaGVVOd9WUShO/jICy9IOvwNlck3QuqAU9ybVL9QYneSViQP7w98OvV6GSNAUXk
bKCtipY3DdbVGlO6xZQj02jed7q/NEWLn2gEyH0sMKOaPzba8JRk8+xZoSO7c6Z9hXG4GbVmY+Xo
14QVwPlRa915Vp7LrtqlvfoSKqCpuIJ+Lc1lo9vLbqpqf5IvwfdWjVE+JjU92vOkfohyIDC8unxJ
FZDdcBnm97Wh3gWLuRuzalPazn3rjDegRhECA9Ii6R+Vv+5g/z9L4Q5F8eXfC/csS3l8zktW9p/X
sT/vXPz7fycpyu+iCsRBZgr2t6Dx/vvepP4uqLB0MmhVvBIa/05SuDuhJc/RAFwNqge784ckRSe3
oX5Fj0v0IwRb7ReylFfGz3+WupB+EO49EFgpfxBo1sLdYd1LkCcX5Ukt4jl1m6JJMsyjl+p7FWPV
E3WG4UqhEk4eZ3JWotS6BIU3x2pqXRXU7cZtXFaF5OWW0/rhOOaL22ameaRDt1heISN55IUpXJhN
os7lY7JIXxoQkIlbqGP5VdaWdHaLUmtHvL416R0yxQgCgMbGjkPNhhleAi6+33MTmhc0pcLI3CRq
FnsLbK6CBsMRVHfjUHujOky9D0Oolj5LkeEc4insGjfvguEqzQYLukyRolwyT8uFA+k0TIsZpFdB
LQwIMVAMWA2nB0TDl42XOlOeMjkOoCX0ABJy/ZJw4+mx9+colKKpXpJRiuLw6ShZQ/irq1h5ygu9
9YuI7t8ERWcrqVGENkR+qSz7WvQ6XRi8CpmegI8JxezVgL2aF4vWGPOTKVfzTViUw+dJsyUMpQKn
Nt0K9/YMuYg0vuubEGmaQrHG3G21qkYbpdR9reqCBF0gbbxx5gCu7vx/2Duz3bqRLU2/SqKumwnO
w00BTXKP0t4a7LRk3RCyJXOeIjg/fX+0M09Zso/VvmigGiggcU4CCSnEacWKf/2DNM5uW5hIMlrX
2Vtejnyow7AMGtZcQx1JXV49vTHnv3oHq8BgMgyssNOmKv1qHoXc9KVn9wFwQl6Hy6IxU8v7cemC
pHEq2zdLM7uSGq7RoWmsHoRqFJ0Vb+k1APSmuUDD1N5Cf50ekrhw8kAhreHRSm3xxSxz6HCZ2Til
bw6AVf539eAnG9kPzw6tHSTnFdRHLML9fPnsRqxou36yp/ddXH2JlvqCOCn0aLq3V/Io3X5d7H/q
8H9QCr+77z/U4eu0+/yYiuqPgywAtOT3Jfnrj/5TknXzTzo5YtJWEONb4f2nJBucABn9kDKKyPzb
4fCfmqwbnDbRfxMbhGYAPhrt2D94lm79ScqSBty5evmjq/2dkvzqbYGh7nAAwSOHwxa9z+uwb5sz
XjP01XK2plphkN37qohjv5rSPIwVWE3f3aSfvJyv7XBZz0VJCF6LZQAjx9eO0sLETkPzEv1MgO1M
lmzyRbfEySswBhj1B1Ur6m0d4ZemRNdlea/EreGLVp/fwGFeWxes5H9AatjRK8kJLO9VvamX0u5G
WdfnBl5Cu+iLH+GH72vllFy0K0xXRTsjBWSvzcTZC2F9ieX4rqKFDs2pt86VI2/6mqAGfAXfO7VM
/ak0tVvdjPZdhkyPUMc2bAVY09CpRtjFQ3pYPup2s2CoOr6Vvoxmgo/6u/pJn7VGfKLYYmOAHvN6
W2isluDWqdVPZULMfNALH4mz8RnmiA9hwtSPvbo3iyPOO3G3Fd2+kDcEZIlrj3D53nfMvaUE9nN9
LNmUxU7ijeduFn0jEn9Ce2udW3JK5KmG7neZpZCoECL7UvErB1JraG3ig92GhhPE5m3p+SIm6Yc0
hq3+ZOV+rmzRbC7nMfObap/caQ/FHMzOLsXFjuRZPRjbQw2x88qrPtgKJsz150o72va+dw7OtLGw
5iJGI3DwginA5EJAOa3c9eRhi22JhRvubE7ojOFkbUnGwyGX7JbEC1Ii6W/7axEzrvKLm+Yv56Px
0Uv8Ofada4/piQxiBiXyLnd9LwvrKNRQQV0OW3v3Kd54sa84vnZX3yh3nusjsVHtLWfXSNnM8vPU
bQY9rJPTYgTd51SgUeIoG5YXTRg9tCq7jZ8X/gwzsyR11bc0Xz+R/niwQudd6wZIIaJn6Wzd3Hcn
nwL9iadmvZNcVbaHwdVi5ffe8O1dtDN3MO1bPzmld0scRvN+aQ9YopGI/GEbnbzL/iI6zxyn39cX
3ba4nO5JrzFPVRV0cTgAnHxaRt8N5qPYWofolozwKfNJpJuaE5y4adoZ14PiaxhwhDZq/CvvY7FT
LpeP5afq5Fq7soFJHMTbKNB345cs8qOb4pKh0qV3SDZqKAc/DpqH+eBupw9xIAKc4TZc4yHnm0r8
YgMJEttPONDNl+yLN/nZl2r2M/UwuIF1RBqzrS/G2OfjW66zk4kg/rR8rHZWkB5aclKyoN8iW3/K
D/X9nO28W/dy2XkntLcH73k4F2fvhjQmBV3meXnks0VYb/jtAFnQT6+1TXVT3aDx9/pwMhFysuP6
xhjYatD8DXn8zyb4H6tJHvQQgAFwo697BID2vz+cYO7cNM+iq//ZFr/fFX/6u/7ZJVXvT8StAEaI
rqG9fT/w4T+xcSLqYA8FVlppOn/vkpr6J0NhelRYUl/3SJDXvzdJ/tNXlvpKVicPjabydzbJb2rr
7+rr69vwmpJO1m2KDZOZHfryIjEz39GeSw4NJu+zklS+Np9zBypwOJNMvvyF771abRCaZNbG5dOO
jrg5JoT40YKaG2RJzuecFlI9ePZt217b0Xnxdk3km8XeWe7c/jJzntIBx4lZ8+lDWvNGMy+j+P0Q
EaYXxugk80CzHtPknZufFfiwjFv1C2lf1+6lmV1DOM353wsluljSKznt3LVgRxeaJgI9PUPD8J0Z
P+/u7Ji7WEl8Nf/kVPsouh29D1Z6VSvPucA60zwLXL2lJ2BjbZviVGbXqzOdth2iC6ve2BABKXFG
oLehkhHcdkjGR31ofVEnvhbJIOtvy/ldYrxf1IOS32nLw5AfnOQUyX1J/CN9/rgT/J5xazN8KXaW
d2lrkb8UHzwr1POgozjmV9O8s9OtaV0l3qU2brLiQjb7KTka42kerjE8kVGYJMdl+Ei6QiEr5uJb
I7smWCky9s6wF8t9aMV7ZTqu/9TbxbxLpps+f08cta9kF2V5qqyzMOGSviPJKcOL3wqyfJO45KXg
iu/nS0hDMttHoeydxtfzU6NtdaQByTdT89+qI+/rkn9ez13WX/Gv0e9/k1nvOvf+96Xg3SPj0z/2
z8Vz9fi//vjf8vNzJZkWfx3+vhep7B6rP54e/whwd3gJZ6y/9u+qYP6JkA7cwaVJRgwH4fe/4Azz
T/pVcAn4qmBQXyfE//TODkMXahWej0Qw6UyRqRj/9M6m+icK+X9Vmd9CM17BX6tXCMF4FK1VVIWg
+3WM0DLRy5Z1clTzZCi2EuRbR1S5RG21F5U2lH9xeGzqT3FuTnzcSBTF8MnQer3eZLqTJMYbB79X
vfVqkcyBACOHdUBFa/vawA6Ubs5dj/zCAmmrX7ltL+hLsqYUBmLDuU4/K4N0u2SL5fDQG75cLIjM
kwQKKbAArKNK2Uz2ott+JDznDaLSKwmLDUTIsAMntq9kSxrWtYX9jl8Te2XhOQO9T91lOnECTdm3
+jHvnKTYEcsxYMRYJcJMsiBa7fCWoLMKt73OqmLytihBAF61OHbfioR8ZfvC4YeXC2zrK5Nk9b9/
dRTQjRZlGjxZDK6Ket7gT2ZOlwp0dhvN5Ej4IR7mtr6opo+spWo/TKNBFcw1L3XcQBsw6aCjGxUS
K32S27BowJJdZu9hPTp32pCT1xDmIksTMxCD1Uu/iRj9/00j/K3S8X83tf15gfm+vvznv/1F/w3L
0DqH/fdVaPdcizh9UWDWH/hWX0z7T4KTYHWvZ8GVMgFS8u1oTpWAD8wRFTgeMsXXse3f1cU0KCAW
vvtQSiwGQusB9u/iYmp/AqIy6eUgDTZHkfmdnuNbhtN/9RxMf0AL+JwZ9KwAO8y7lx9Mif/4+r2I
zYI3Y74r5oydbXQa+0NqSZMpXh9xiGnj1QHMNsX0lz4U7iN/8QQtvM50f1hsBgl50puKr/Nd90fG
1+v+ie3WvRX1aF46JNfQQ1Ivt3YM5EYOK8swXE0oRFo/jvUG2/RYug+EjvPlSk+dre3itdEJerfs
fEG2LCZ8Tq3UQZk7uBbn6jhddh3Gsr5LqQtih28AVUiU7SFeepcOpkmXsTEiljOtrP0CnDuGjIHU
xwW18Or35+YfOVgXBj1KMVaYmifqOU3z6WPXDs5fiP7GdJfg4l/jmp6gTLDnOMVLcDSRf4wwITnj
kLz1aOet9pRUpWb6ypKWd3rHs/bVmbX9qFvIJJy0AfaiCw+ZdqUT+b2V2MtFleY2XjSo2XapVlzp
pnBbuC2eOOoJ0N2ulJVyFpiUcgpD6v2UZLky+3AuOWTZOPLRfnSOvUnGWRYBt1XTAkvvRhjEQhmG
EOUFYEGHbT6cOAXfExoaIkk3UdU3MEAqoznVTRoP+GX1+oMpcaIgtqoQNzTqMdnBUq3vs45RMeom
rFL9Vu9ctKaGrQSEOiULh0c5CR8GiapvFMUUd0ZteZ+oQrnqt0Ye0y+Vo/Y4IJoRQAWlG4X5Omod
ElhD+0id6YqMhtjiQNOrDtF+a7au7xA5e21L4Ci/GmeYkW5mZtKPnbwyt8pY6Xtg2FEPbXUs3KDW
FvcvBkacQ7VENxQfyKTjsIu5XRpWTpUqu37yHCVEwOe0x1Y2ODMjDMhTv63qlvNi7ckel+S+0feI
tNstWot68hnVusMm8RJ+mUgFDsJeJvR37tg5ZI91WMay8O0UTfgYpTpxOWx7vGNxnM4ycKQc/ppy
sQyB42Qzz9zrS/u4JFWGxQmTysciRtLI7mM7F63bR2Iz2+jWA92NYDEiinQgaKM7QW2yKO7JWerV
aWF03NnXKeoayjMFrCF35LLss3aOYt9MhWXta1fYMcpVo3I5D+dJuplNbXqousn72Ci60gZm58Le
daUp2Xu9eeDfi3HeqrPwPoml4ze1fe9BCm0EmEPF0D7VMnXflUORb0ZiJoWPNnPUfc9OnISck2n+
kk9a+tHplxbRx9B1hp9lAOyHhNQcK/BUSoS/qK34osUkcARZrZh5qFm5BnBQgxT6haEAy/RpZN05
ZV3lgWFOWYYSxWy5maYpoDOnxZdiGJWHUnYAdaNooueOdIja5wscz9agL/jjNYi3CbmqSw7zIgPc
yD1RAIGkWnLn5p4+BijYbC3AbV9Fv9wlQDp5qsULnIusQNG9mJkVFJq7qIyIq3rx8/XlCSork86x
MrsWT4cuMZPAyIep8BsT71EOE8pyzfx+TIPWSsoyVN2uVNnKG8Axx1WYbyNBcNSDLd0x23Uo76Og
IafN2dZLrY/bWYkpTXa22AZyuhy4rJ476qERm6LYCCa1JgyApmyCpRkVsU2WzBmwU8YmYasOuXlf
W6I1A9ed0g8W7FzLj/osUwJNjXtxYRXmMmGy3HXvvWm20yDDJxzMq+lIMTLmXmpgTZkzbjkDkqlR
Skx6PvOnTP0htct02qq2NB8mz+xHn4vubzFRRCpSkqQ27kXdL8aOuBWtuzUFkZsArbNlE+w0YQY4
e1FDrpOqmfl2HOXYMEmWxZOSEcSZOa23zUqyu5smvvEyY6ICt32mBUntAA4OebOvMHP2rUi1AjSY
PFPgbZ6dBbYWW2BEpLHuUmYyl0tdnbJRN31cQg8Wz91Nqwu3nq8h4QCwYcGYgjxpZX/OYyO0+YbX
VEizVT/LJr0hlW3wjQx5h+h3Rp/gZRiNfmKX3X7Ix9Bwqwu7SSkAOKsYWH3LpuXAFjcXUlj3yIef
Zlm9mzid4iG0HTT9UYuvh649lflc+Om8N2RykF12aGJvg5cp3wLFKi4IVJw3ZZvci8FVws5q270j
xvd9FWkpmVbT3rCLPqiqW4ZgSNJbEsMj91Qlhh4UrbVRCRhx+s8u5hbBMNTh6LFaoca7TIx+OUbu
0TOyO2uGq90V6sA3CeMhKrdkPfljbpjhkhehNOYjdlf50ZSGcnTL/j1HiNK3TBk2JPiS5rfX65LP
dBaHPAbQJOtoL+JyW7jDrWTWPthklWj4J7lZHJjTp2VQu6AanfnAz99FIr6TmQnLojLfFXl6HJzk
ws2Ny3yYscd0MddT1Xk3tBPnY5Vf28TmTVJMn4m3rDblgCIyGC1tAHYU8kOlMi0o+UpFt1FMfZsM
Jt/ncpE16rGotItRU7SgrDS/sUzcVkfeGsoNnfQhjqTd+K7brlYtYZnlz7XtbbDQ3veZvldn90Mj
OcfYSyKCuXTzD/TgwLDNldTTjZYahr+45YlCBFQ6lQhmpqzeJMuYB0lFzkoN96DT1jamAKOt9VvR
lm7Qd7UX9IsaOkqxxYr1/aBn99RSRJZeclAq/WZYCbxdV1MAUotNumWAs6Xxedc69UXbFo96kdxN
UefCodS091OVbHurLHxOsEh4Eq33FXc6yVHtw8wDirfq6WZI+J0M/PJNjZskoKWimxdozz67JiOW
2hm006gRndJN9+bqZOFl9jPLhXiCnBOmUE7YDZaHGDNazUm1U6Yx8kyidufSa4R6ozwtihVWzbhZ
iiU66o1o3knToS/RsdSclKOSX5MAjNeVcZupDUNzr0/9Wsc3gn7F/NiLYblciHXKCSfAbKf382q+
0c0RJUGCZQ3upZXLM4TTcV1W6GXEWcQDqL9pnKslDxqlO4ii8rjz6aclBcctO3+J2DOm+KzY1qGb
7WunywK6ixT0GXlPabzTrWoOyGHE/jPeJKbTb5IGtzVan9jnJAsu1XZ6aNYR+se83HdYXukKUXMi
vshz+1rXytvKQVPq5BtLDrtY9a51NhkLwApLBBn0EQqxlpcNnUU8hwl4u1E8JLm+VYT8iw7jPq1o
IZLPpGNfmsVNOgOmMbyo6nf9bBxxDU99a3ikA1SC1JP8cLrHGGe87uMPMN0DRxPbSHTb3ntS6u5y
trMNiQYRFq/WhdplW2JPS/wEI3hpz6NmBEVlaps2yVtfJlPjs8E0O7nOnirR7zUsejI4DuGwLiXT
6iHy6msT00dtFxnEAxuqHca57W2HMb+yBjZozwbviqjM+vI5b7H8bnLM1BkLE2Is6ETUpXuqJMf9
sRnCbOHsOVbm3rPL82jJi2oSVZgXlBOZ3pdjIkIurfbrMWd6YbWP9NVYNNaPk77Oj2119lIfW4zk
wel4QId4UZ0no+iutDEitxMRW+duEkXVpU+IxRogkPdi3gu7zB881CdukNmFmxHv7E0b8CE1CZPa
Js2uQ2a5ZSbOXiCbPj2bw4gycEhTs0JuWZqfhZWVj5pZzgOeH3bUbGwnsklQaspyImzeKuizqioV
4dAX2t6yB9UOPJRet6QW6Y4P0VVeNG5JRC7GL8aR40v/zL3Nh4NuR04a2mk0ZryUrn2TxWX5pUDm
uqzeAuY7R3GLtSS2jClSzNnvtK4WZRhj8TQFmj3a7tmO0u7a8QaIEbIYzHcNAkPXrxvPLMKEoaDu
Z/PUPPGBqYs/iUJAihycpQQZ66HATC6XFzZOB2tXY4O4GUddykDDxv2qwK6425SaAA6dunIa92xA
qotwNu6x0TWz9c+s6JGOamPDdEiQGdBbeoVuH2tcIu4wKVXO9CZze5HPdr4p5ew8aZ3NZtM0JAv4
k5Itn74esP8fIBH/v6lbGMb/Cmu4fmz6xz/Oz+Mfuz6tnl+ADl9/9BvqQMTmn8iOCeWGoYGhy3dE
cmAHEnQJCFkpUvwL0MI/mCb/BWOFNSUDWgADGQb2/8IdOKmBeDqYOq4xd5yBcIv/HZLWi1HySn1E
TohKk/9jMg5H8yXsMBqTqky4SGHppePD2xmd8qWC7rv/7ub8hAmwohf/hW58XQb3D00jOhH4FjD3
5TIlzBSlkBRepWuKvww1g6nIZOksmqq6i3F6viMbRz8YWqnetYltv6EqecmjWpeHeE0wE5xLqNHe
a7Uf8mohrcqKTxVVcqflbhnygd3++hp/tggEf4DPFSNm/395jYnqdEWtxcmJ1OQoUOZWYDUv3uJU
vJz9f7sUOKur+H7lrlrrX/EdsKosc8yZkU1XncYJC/OqBDFaylCBWx7+/gWtgBgiCIQOyBZeLpX3
La+16JNTNmf9Z692lS2pPsbvead8uyJ09UDrMEx/5OR3iWvNNCjJaRrKDiiFc1tBxu7vIdJfl4GB
wvPn6cBKeR14mw6yVggHSk6xVzMQNzhZ1gQDQEBhv5YTxhfSxlq978ksn5M6HIiuwo6f5vq37ypR
lQCROIWAHDp8998/wAGuT0ReUXLiPNofE7e0wn5xiodfr/KS6fPtahmicqFUklUf9nIVb67KaDL0
5NTm6tMIfRSwoLmxMLvyZx23nF+v9pNXH3Mm3hNKFXSV18pymPiaSEEjTkxNe3gNhvQBpto3eDw/
efWxnUE9j3Iegv5rPmkk0sHWS5GdjGWKdpNXQLop5+dRjX4vJZe7h6sFvHy0vyt3laVe3r0yF1ph
A4uduiqPBtCnQe4jT75lNvPDQyL1Au8l2HvY4oI5vaqKnCrK3HUaKsZS0pnEZf5kx03n233p3tRL
NvzuY2I9LLHXB6R9Jf+/vKxZgwsrZJLC3obwBaiKC6fh/p5D3XrzVuU4un/NwM4EQPvlKjDrxxbA
sDxNGK5joWMMQY137ebXr9yrCdM/yyA5wcmfVOgfnNtRfmJgEJUnuqHKFxMeI5neTk/kC3vbpIv1
q3kZbki1ll8g9ddXkT5UAWDPvP31H/LDu89cDyMk5N2MLAEzXr0rKZaEtZZUyclMzHmT9MpTpKTT
bz85LhB2A35/7F7MOV/e00LqHCWxhDt5UdcDH4s0nB1YWL99KS9WeXUpteSQXhhzcur0nNOdbk5+
PLrijVV+fOuh/vJx0XesyhDr1SqzAklySOry5IxWu8dnWG5tRUkPXq3MCFeN4fTrq/qhbLCFsb3w
fX3ly30V0323Y6q1O7q1o5anudTsd4aRDJGvt2P3IccrxPR/vdiPbwNbGWXQxIkVD/PXeS8KiPNS
Kk19sjn1XaBStThyF8Ubgeg/XYW8Ij7ktXK85nEa+TwNXTzVJ1eLFd8god6Xc56/8aB+vHFcC/oC
gvUogrziL186vFtxEtWs+tQiM2uCQVfgw7SLjIC3uy59y0Fj3fhe9Iik5DHGhhDEPA3l7/rnfPec
nMxY5LDkzcmRKJY2UQs1pEjsPtoiInDPMSbaT7PS26epUVL5xnP78aWkAaHPxqNhtWp4vXgsHJPs
HKc91YyzOClPhRP7BYqFj2QgGQ9JoYKK/vpV+eH20u2QPceWifc8y766vTrWGbIFOj/FkyWBDYuY
9Icsg0CkWW+8Lz9bClUH/S+DC5tm7uWtNZw4taq+7uh9tPEZH2H11E7GuJsGEJbfvir6Gh2SM1Y3
a5Lzy6XGuSfXtCqG0zI55sGUzrgrewmCoETR/a+X+uGZ0XFwKuGiOA+R+/jqBtZeLkzFEv1JuCVW
U2tYFdHNSrC4Src3tc59o3P7yV2Eecapi0YVw4LXXPsYwZWVACSdFJ0Lko3XhZWoRsCEydn/+tJ+
+BbWS0PYC72XyTDHlpd3kddPTGre9ye6IO1xVIssUOKhvJwsshvxw6vB87zB3hANZb3xAH+oLevS
NIRfPT+h27x6gMui50kHrnwa80rdtlgwP1RGspx/fYEvpfHs3q9WefXs7DZt497T+5NRqh/xL582
uoktGP6y0Xtg8jFYomz83f7x65r015gg4av6WvRoMG5d9Ig1Rxf+npkq9y2Cn40SzW/5uf30TXGR
ZXC092hOXh0FwWGZ03dOf/KacglqYut8aZVGkNvaW+3HT5f62+aZNv91ums11tMwu3Z/WsahPmi1
qt6rkbocU2m+lbKrrQ/lRYXmxoEUcIbHCGWVJb18K6VuD2Oc6sPJVVpcXhrbzTDzt/OjZtjxSe0n
vdpPDZol3Le9yPSbmFgfp8VjEH8Y7UYkVqG/UUR/8rZi788xCr8P6P2vj8ONOrUqm+Fwmsda8NKM
5tEc0ujw67f1Z6sYFLW1zOCs/fp5LumC9VLHKstQRL7S9tOWWb+5+fUqP6lnnOcBR4B12Ixey4/T
ZOr6WbfGkz6y3WJwaexURqgHRyva+17Kt7w2fnx14NPCpcK5HhSJc8jLxznOXiKVTl1OY2YhyeZB
MTZnPr1oZJ/97qWtaTZ0Ehp5oytl5uVSs3SY5BamijWRoGyVEnKB3xjgGKHSjvjDF9lU5m+8Gz8W
UVjEyB/5DOGjwd57uWjslFGra7F3IhvBmxmjWDLdKV1ViMNiuEDLcuiq4brwjLw+Favb4Rt/wI9F
jtOdvqJO9DX43a8P/LuOpk90tdX6VDnZrnCPkHlw7S4VyXwXvqCfSWUyw0zimP/Guj++rrRSHF3x
iaCOw2B4ua6VWIRt6nV0WnjLNhU5WrB0o+SNPerHVdbdASQD3x6wtdfVAJvEebJrNzpFebdsZ1NP
Ng4p62+8OcCE/LUvqg4kcXSqcLT4KLAIerVVWI2Cdz4RPlftwA27mZxJMTeM8S33JvYqwXAckFT3
p3bRSPv2hG4eS1HVtepnjYeKI2ubcghKDZLCZsE41+58XRQufjJkjvTZGa0egIhhjqpyoKERRmiJ
DP52aRDKFVr9EH0gv5mJG2MiONs5Vhp6KAal5kFqMdTpqG1aLBuROk2hqY5uii90nVkPIiPENGii
crkjVTnNr/M+5RvTU6zrL6pIplnhx1Pe1O+0tPdyX20Gw9qKoeyzxzQfxm5rDGiMrhOcj7yrPLPk
F0sKbYB5WCjJZVW7jXnQK6/vbvoibtpwsWImcSY5luregP+A7Y3Zy/u4XBwnLDH2iS9dNyo8tCAG
g3RbGgg2ksJ2h0vYT82lqk7Fh65zMPnOQKjS9/ZspewpdM2PkzEX+jnJmdZfJbKYZvjSi/sggZXu
FB0Aa7d4OWxTaY91vFvyMervipx4hsspmzLnMLlRrNSbeY4i7SYbNatFKoLa/GoxB2XcqpSqR8PE
FCBM8P9ABVLJug2jqXeXfevgR+e3RVqT4JUNjHmG2jO7w2BmKQJOMWbuNsLo/50ykMYbNmqb3YuO
8Gjf62GzbKTJVoUQxzCZ5nhR+tgkKkrMVrWqJOhAcg9KF+dZqEmpQtmcSiXDozqSn6JRt2+7cQIY
pJ0c0ku1M+tk0zQmmpSucBe8loohDVIyuxjcJdFchoutNOZJqQZr3OaLM2r8FZI+kXEnuP5VaSh2
F7RK0Tuf2A9RFyi508eIlgsLTkPjLFCOasWrP9mLKz/Zom6w2evyot+acozzm1yk+pRDLVL1hwk4
LnleHG/U98yv3XpXRCr+q9OAbtVPYjvpt8tk5tbWsbJCPURY3XhbaeWjFrhe7liJD1iHW5KrJu10
hGcs7QO+/5Zi+PBxe6Q03tCNYQXhRyW6SIU6LJexnQOJJ193YReO1/lDIUT/gCVBK7feOBrpNs0N
kW4M3WjGo/SUVuJYYFgThBBrtLnxCgpdPxvkauchqyI/WbbSaU9jJJeqwfslS5pTP0G7C2rpDjH7
RRvph85S7XQH66RRHu0BlhJDdq8YwlpX62I3yNTr8E0o7BumCAlKjBTAV/XtqI2tA/N+Pd46RVOL
3dJHXXNIc37Yn3GjLTBi6HrETd1qg85OaRLlMhSImsAq0mgz9mpzbcMPsvFpYLhxJYWAk2ZPbtU8
EK2OG73P2EFUHxZtsKMniDhVfD9zSoKLMxXx1ISVqpZJf2iWHFLPShkw5GMDhaS7zfna50ul4ZSz
y+EMdJddY4AboEWfokbAMG/lU68zy0yDKqtVahZyk4pkxONiGTBb8vFLHCmfpgScLdeKjvF538Bv
1rXnRLM+dsLBdz0pQrux3s0jijAlwh0V3oy6cSxZfiFCo9p2ld6HHjg84g/jDNkFekJqwMWRnTwv
un5XSZNXKY0ZO2f6VYfNA4QQYi//mmlR/BRM/dj3MJfsRG68CJRZ7RfUfVHcnKNWG7feYpo+NLl6
m9VMrHVtLonlS9qbLFJQfy3E1Rdpe5U2Zgf/0lH2OE5W5ygFroPM9GWKYdQgqD5lggTfPrKUW6J1
zUOhe1dGFVWbYcSvaNGMTySsjGHuKJeG1cmNW1XN1gLJ2nU9XDdo8WcxrzSnAtzp3ja6vUOM9dbt
UuN9P9aX3pAtm2luo0O6ZNmehnYIKk2/XmCqh31XaTvoeheqFeE/AGOS/MRF7Fw5k+9bYTzQ2LCy
TLtqTqZWPhilpSE7nG9aB6qbMlhyO6VRewHQEd8zhc7JZJrviSsBZtPV0ccBWj/aSVHtRJttobs8
2yYyxzGK9mZHyBE6x6adNMlUAsXtXutJPwgYucP1Xwd3Y/2u6eJWCfus6+vrsWRivO8KiKM3pi0s
L1CgYClrIIrXH+0CkepKIzKswBaJW5OiE43V52mplukaW3DHClVF1C7mDGpajc+zmOvhS57O+nCL
vB5juywzF9B3kBK8XIWS6M+lrmKVwz5mLcv7GW3EsPiqEsvh2OIFKT4XpH+Ja7UuKwwr+aKzDRyA
wjtiYIUwF9/i4lbhPXd2xPUY807L+rLca5nGkW1Y7dO3nSzi+ku5BlHDUWOvzdywnKH7I90fJwPV
lGN+1hYn9R4jinS8saXa9miXshi71MrVkKUKkoGMfQZLHLSRL8pqgiax9AKrH2ewfQjV9v1QKP14
ye4F4YTEShyKFT3OzzVRD2IDUOWaoSMH70MJo5YNV5H1k+dVjQ7pVVmmC6+UDN2n2i6RFE+ja22A
JUpzn2iYzPmdtTRe4CWlw2PT1YTTUqWaX6qOIDGC1K0Wz3460mIzFln6wJZuCJ8MnpYkSKVPjonA
yMHPWwPNqz67BS4VY6FeT31neAEqEJMr7eF3voclmXwmXzBfSDxiV7lsNa9iG4TylYewaHv1TOZW
UQRuleJDw32heZvdyWw4BsTNE5LpSAsxzV4aSNYzc7FJSUz7uprKRey9dE61KpiUNu+2UZF4805E
i5dcCoidEChqoRnTZdY5MaA4bEI7LHWh/R/SzmtJbiNt01eECHhzWra7yQJFUnQ6QVAiCe8T9ur3
yf43/mWhEIUo7pwwRpphVibSfOY1yrOLw92wVxvDaPdFbzfpbgbzK1D5g/nRHiiAIQiCgUPCA2bn
lvW+bkZwbaHWFR8qj5IPL7OaTu+inLDtgC9la37oCjds/mrqLGkOc4xayiExBrjBXOtt6XuVMaQ7
0QweSb9V2/UTSEQtOA8OGOYXp4l65X1uVGBJ81qtYPSCnYwy+qxSR6T18Hoeu/iYEeT/Q5SvYkPD
kSSh141E/OgitX5rjmHv1Ls4yvT5zGNhJXuBxFo/7ow07sQ+mAOrOEPYFvYevevAPKc9IajEDKog
Roy0QwJf4zXZGSMSSE+KmzTIuzraYB8yp8+KaNfWwlbf0Bobpp0H8s4+NdxcvyYAbfEz//P4Y2i2
4nPbVGPTgxGVsUTUjBVw/ypVAnCBCIwfUjBu8cEym1z5UBh17R2daeJdqMMANsEOhQuuCZ4WpLbG
Iqt+WDLQfO57UNzAIbGQAkcfVhYYLo7pcK5LzZgumjqG5anCdnU+B3Rvu7Oe9wnHAq/QfJ8neZof
msGu0mdPKNHn2MkbyLll6XwsZjV2d+Dy6vIMBNv7gdSmnuzaRgc1BxCaVjMiiOF3yiawrCZi+uKU
JSmgIyMUOHffz1FvsjUKbhotHC5VNFA0a9Hupl4fu1rcR34R2aGflBUwRRDI73jIgmOuC3wqwd9u
8bhukvDXUSHdEvzRdFy2Tgnq06bE8N13eMaeG6uIj+B+nENdKlsTvKkvyKGgzlJgoLJIXfE6LaSA
rmmVmCPf49DsGkUFXQdzCw79jLNCo5fxQ5LzFPkYkKKJZKhBVwNdcj2gE6I6Y5V65I+54XwNATV8
Sz2z3Cib3OShchQ6tagyIrCMnNf1KGo9dtVoOJGvzXrdwues7OCdN81qdLq/QdYGkuVfbM/IA2mN
XA/U22bfpJWI/doy6mc9a+ejMSXN+f4oaxuCtNoFSWKpqHAvFq0SbaRMaEz4YFbCJw8YApFmUlyc
DALC/aHWNgTbAWlS2YamD3E9oayZCNaHIfYttfkgMo9ropDSD2b3jfbu1/uDrc6LfYdcDWeL+uv1
YEkZOY1rTbFftJn5Tg2H+r8Z8sremPStQv3qh6Kehc+B/FxLqEeRFVlpiIzipGaEPLJNH7SfFc+J
+r/vz2l1IIqvdDq4NijVX88pM+O4MIQZ+0FQCFINxbE/G+rgiT/Y4hIrAIKJcrIroWm/F5IyXgWz
UJLEz8FZfnEmexSHcgY7/GhJB7YsfTApX88fN4KEc10E+tyxIZzI6g5hpOmnyXGjj4+uGo1VB0kr
5N3lV1qUxTAen3hN69R3m3F8m9W9+ja302wD8HO736D7US0yZW2Ir7MoOWY9bRnV651LV2Yq1pC2
sycIQnAdV6SHP8/1UIsKFU5BWOhOk0NHu9MutVq472hOFRvv08pmk+07wISUUinbLg4QHquIOheD
d6kSxXmuuz6EVeNtGXjcLhvwAnqg7AFJRFy2lpHER242a0K/wg16P5U5LOfWrJURbpiXfH50JxjY
JaFbDSYFOOOyQOr0jp6ivAVqPAvV5l0BRjC/0OI1N27ulaf9apzFzT3bc+5FSh75Qu/dXQ/zWWt/
Kk6JGE5gzafWDcXjtzgyGjqdc4xx5eVwfWLTUbixDMB9dzKhkOjpkL9I5dH4abCm6L+HlxH9L2mb
DjEdfqv8pr/VmScdoVy4fpEf547mO5pIHaLksfp1f5jbrUG5GEgZxtgO4oHaYhUpfqpeQ7Tqt2GW
fJvjvj5ZXUmunynQ7P7/xpJF4d+mlLiZq7g2Vm99rM/vwZSah7JVh2OWpeHGp7o9V7KsjPqwg9Ye
WraLoTqqfUE4jrEvciP4TGFAA7YeO482j1E0wPZFpU3Fd7ppRqAyaJhNnCd+n8atcwRO7nUfGtBs
PbzR2TUe7VjJ4fhUQHshnbIrrtdPDbTQsTrsUCnIUREYx3YvtG7LuUzGIleleRegF08sL5NEfC09
hXRZ77c6Htqgj0eSQWAkNZeShQ6H6pZv8dNN3kL3VXzTLEeqHxoE1I1bcWVTuiwqUFjM5bkaF1/P
ahPqQFOd+PiE9QMp2xzEe7Rdyy9aqJru4f62lH/bzYQ9lpOIkwBtaRdqhmY1REqT+GZntCeyIJqc
diX2JuZFL3bSCdQMW/2p8ej43h95ZZdiwylbOkS48j/XHzSGIuFleZT4yZShjFXjBtIN+rSxS9dG
gQsPlg34kvS9uB7FcsdUzWuR+DGYxy+2mkT5gX8YhxvHWz7xy3VEYsiWy0jLc7lxAkodgTWyjoqB
M7MtzOpj4oQoSkFWPFTUfx9zuZepCD7dpD/Is5OLALu5nljuTMMcDkrsVy2A28lVetg0ivci0N77
eP9LyS9xMzcuYXxTAfDfZD1FMSd1YgYxREdENDkTIdjRS9Xr6ucS0ijcnH6r4bd2CF4/GFEVkhvL
gHegGp/FSpxAwtXME3J2xYujjAp2FU67cVuunQC6mQTwNrcusnrXC9nEAtzGyD3WxSL7aEd19qYW
Sv4yiAI2k2Yl1q4JKu+lTZ3+eH9hV2fpMDBTpRziLCK6kbK4aXlB4o+a3f5jYIUMY6CdBeQqAxXB
jaOwukVdhLAstici+4uLJYryenIZw3c7V0MY2qgO0ZymOJNpkFHV2fx2f3ar2+a38RZ5X141FLao
e/n5MJl047OfYaekuxwa9guNq/ytlmb5BgpnbUWldAyuBHRwUXK//phGkUWDp8jKZhBMb4IkcuEX
R13xLYjg+W7cnQsFnf85g7+Pttg6lJ3obiV64mtNW5l4BsM8pPkX/IW3yngukiKip0gheMIlyYHo
ZxRfoI1sRRYLH/H/+zNgvEggCwjKZZ3HC6LZG2KHl3gYqHgW+NP9qNOIepJwDCq2fRn22b5A2NWm
hVUO7xtLD/7q4ip8Qg8geR4bdT5GNpYBG1f82g6Qarg8Y1xUaA1dfw3XbQc7SNTEn7QuOqZlMrSn
QkNBgA6z3qXnoXD+5bGvNqo0q5tAaijx/5XIqMXGA5oQBF1HI7yz6PWUhfF5TgLE+zNb2bg71l4X
8jGiLAmvByF4PcHaVZrAFdwdxkhzqA+K5GBPvXq6f5DWbigpp4LkhAxNlngBUbZp0XZT4pcAZ3zE
1tuPWdS3byG45h9mR3hvjMAUT1odhI/CLHlkyJhw5QB2Qqq+WEmzSdWqRcPDT5ECOXrtXB9DvTde
wJzUG3tF/lXLRwZAiY5tpaQc3YCoXaWLCcNTfx6bn7nHVhVtPf9sa0P/Ru1vOkeRO30rUbT4Sc+z
3cAIrp4hdP2lzQRAbiySrr8kHPeafxOkaKOo3llRcgGVZZYMaH2smo9pFQt0JKyMrv2g/Rhz69tU
9OapcjvjY6MqdH8ja5i/Pf7hYaEgbY4pGbGv3H6/5QzpNDWUjgmR1NKgeNpo2nwKqll81wfYpOAX
in/oKrQfFE23NxZkbc9B5VF5e23QKsvobECLwitV4HDoag3OPkocXG7LhD7ZocnVoTgohkXjV1NT
eN5Z7nndxtFauzsM5Iikwwyg0WWpVTFwTjDcNvGxx9be1UArPsEvSi7aqMDWVyPr7EU9Ein3V3zt
jQTDD3eFEqI809cr7tXJSPWtSnzIzlW4s0qzlM2rSHnXUyl/NgptSzt87bJCJZlbnNUm+li8yuEU
jSkdrcRvDK0O90OOLu8hGxUr2OGJmG1FO2vLiqcPSZsEwRN5XE+wnwM1dzOPJytqXMYZ6n/bNAS3
42E9ehqGwfsVkWl9/oNlhS1JqZS+gP3qIvrbRoYt09kxJEm/60f6qXOYYVGo03M9S4JkdzI6rf10
f8i1dZWwbVkFJmRdrusoEGhGp44hR6N450ThOB0qWP9Sz9JM3//BYPhKgtsGUEradr2qcYhBzFQI
knuryT5bHejAUznG2b/Nq6zJ/cFuUavcygyGaqAN8xKD7evRRq9oa/TgAHqV5DFKglEisinhkY7s
vMcwbN9npvY+Vtvi4CR6dEDbjfZPiMIfFPJoqwmzdnEDyuOFADVFsWGxo2SZqnPiHO9sq0u/BbkQ
flpGFCeJd1zfSMf6Xdelgb0z6Lu+tVyaABtPxy1zSi4IdxVEXF4q7vDrBamhD9WWwk9o0tbce1qr
jm/n3poOSR3P7yrXw2J7xnNNaMJ8q8SOtlMRuoCYMAxbeeDavQlCmj4QKRmF2kXI04dJVBthk/qJ
GbknCldltDfnsH7TVe506rrI+88c8+xSlaV93NgX8rsvn1DJCgYroRuAtBf7om26KcyUNPOLHHTq
jlvL/CrcpPuqCCtpsDJv27PRd6hLzUMlKgQdahRQlRom9UbEsnbLkE1RxYANwkZd7IlkyLM0nbvU
17oJeB8yUgYqUXFLC3qeqPifRBoGvxQlU+eN2G9tZIcGHf0z/HBuGguCeRUK95nE+GjIe1eFGh07
RZgfsg5owg45Ibz+LDFtlczX7hsYxbLliSSjay7eanP0yskcFF4Oq8zeaiNKJKZa1B96PXY28o61
OcLhZIsRmDHVRdqhICkTA+Wg3QC4/RSMothT1LKfwf0qb5CD+yyFODbWdX16/2/MRaTbWihJ4C6R
+iqVsTfDFH4AS1C8Ccpqy2Np7QmmaknP2qGHB/n2+jCXQPxqFbSBH5Q1+jmDnk7zuS66zts7ehF2
u6FTmo1oZ3VMyIh4yMBzAxJ/PWbgGVCUpir1B/QoUuS45k7ZccJhTyE2eCx7rJbvH9a1e4KAUgZX
LjtmWaMdlbirU0PHSDoGtxbklRnv9SKon3Q9td8MThyhUM8reVA8lInuj726f4ioKKvIaNuQ//63
1zjqQW/1OvtHCZuXUg18O0HQtLS790octIcp36pzrCbK6EX874iL9S08B/2zMUn9Qgc/i+8H6utV
HRwBlDcvTiv6w+wU33J99M666OdzHHX6xoKvpWoYJdAChFoB4HFxPqnZAobFiMXHq8U6xx4yQq4d
9Bs1ltXPKolpr6gEqo7XS5vNkTEjYYjsUeGkJ4va/q5NbRcvij562wNZP/Vicitk38He3v+qqyf0
t6EXX9WOXBKoQKOZQXdY2Xl2Fn2qXTCPO9WRIOL7o60up1QdkIcGAMHii4Zx2zdmm2X+pMyBs3P7
nsiqqodxq7qxNi2AchIpD0rBWfZodEFBXotlYuZivrZLbGsUgH+1nIJCo4KJvz+v1eGIxukJmTbF
afnvfzsblV7NcRKiW1XYdBx2cZHVXwDBtr8UO+iyP9iT5HayNS07NUtr2GxMIqWYFa66DucxNLeg
+pVog//BlNBNlTBf2idLUj7MgLYMvTjzBT0NdW9GYGPPRhGJj0PruO0fZFCEgjDh4TDZzutV8NsC
Ki1dcq9rMr8rjfSjMMX0rTG86CuyLDgjtpQQ/qDKRMKGNoQG8YdcdRFsBIVWoGwxZ76Fux0xfo7v
rCfAImZA0/dlNJl/1UE7PT28qh48V5IZCvAuD8f1RsE0NHONgmDLnA2U/VzHyGgegk/buUqrb+QX
axEu7pevyTiivdBrr0fjxkYzSqf6g0wZvI3ebl9iM8ue66lAXz5s9JNAh+9tAvKs2lmNiqQ9TNWv
mdYWG7tJzmsRZGKVR8cI3QWuuaXFo90G6IKhNe0nPbrgz2h0gygMchWsaBPPxt+iaNp/7i/1ynuF
3pAsz8PqYlstzmRTQFjo54GYjjrrv1oZwllpYvWYq73xDspXcAIA7/QbN8HKDUfZUvJVOZsqBLbr
JW+jyiu7UeUDF/OkHJrIQYS0HXQ3Pd6f3lrtiRtO524jYKXKt4itICE6Slk0uT82k5keEcyiAWfr
ZfZpFoh2Skh/8pTg25b0VnIkbMgPUR3CsEZ15RJkbf1kF6Py1/1ftfadZdcMyzuydiCm19OfGy+o
yaBzH/CTdkS8GLllRSvrM0Qa9RkyavXt/oBrQQKeULL4Z5JI35Ax9WAQfT5zTxEBBXtRCA9pUn2C
6aAOklWh7lMawB0UGFCxKiv2t6qkxca01/YaVyWhJ/0YHoHFu0Z/CXiQx7GmrDr/Hdfzd1fJpifF
7J2PFXj9E9ttS2JhJYNGNEt263EEgEK/WOoxzUxloOvsu7kxfehCFR3nivJ9s/eoKRwQKPqS0pJC
X7Ho0B0dPc+YP99f/LWvTThIKRteIU39xR2KAiz51MipTqckdA72WFjm0SI9/Ok0RS/e4AxnlRsv
xUqsxJem9iV9S6FSLrZ90xiRnZp25rdK1n/ScTt8DjLDfS7j+K0z9dUBiVHlKYISeLo/2bVvTE0I
rh9FFIR3FvnTOFqT0Ygw9x29L4+QuJSzOsVwjTO1hn6iJN/0uck3NtYre3B5cYJ+pKBJSQTa6DIA
zdDIE4qV+0YSl18o+MZ7tXGGz81cDmfVCGt0zKcj8P15p5hBeLBRddrT1qmetVlER7cpzXNZQeC7
vxirt4+F2zG7BrwOwg3XBz0olZh7W839woVG0CvCOwDNQ3fYBRewVzS4X4EBU6iPp/Bg6i2NUGxj
YIEG+7LGHkpTo2TjbV3bjaQmZNOEEYjRLH7SlEzVoEd17tNqdobd2ENHZXU6SUSM1YaXpp8KbWMh
1k6hbD3IjJo/lzULpBGjAJ/r3FcmDFKsptafPWAzz9D4EfBGg/nguYq97/MRPWv4e9PWBlnblthj
UgkmIERsYnENZPEQFQWdZ982EZw4DB29ul1vGFAJwLTjHTVF1oXNta9heaJjI/XBIWDuuFgaLKfT
+iVpm+lXNAKcQqrRLX8EIkRjWNWH7Mf9TSP36vVe5tTJLEd2HDFCXbzIiAM1ZhIAE+0qdej2MCa0
T0bWmPPGSZV/z3Ic4n6wgdRWUcZYLEmajOiqyP6aqKncTfxXi4ew6soX7CmgLD48K+mFAi2abcdg
i21Xz50HZcEG0JuZdnioo7Kez2YY18PDoQXrhpgU7n0ygFxiNwxcOk38+ujEp+A3jQA1ZAQWtmTo
bu9XXhSsCtnR0E7pTl4fbEU3WmZLiYEmeBkDAXMr9wCUJMapJDaiz7lS5LDoWgAru1r10v77/eW8
PVCMb1PBkQBcHVGD6/ExULSAh8WpD9rKwaoPr+Vjofdq+LVSmop6JPTj/1rFiXlehGjb46CU2Mfd
/xG3h0o+q68YU03CgOWP/C0dqSO6ErEypL4TT9kxS/FNpBEflyknBtsrs6sR6sU8W/92f9zbK4xH
DQCCBFJzRpbhE/o0YUm4QmrXjHqwRxNtDo8oy+bT2coZ/oDQdPU4KpRBQbua5F189iX6oUASstJH
vnhjZvMPSoLz3umt/mxmRv2W5Dz+Wnu9t/GZV2YKAJ4mHc0WKUy1CB0UJbSrrqPw2Q2Fmu/iwTWC
fZoVUC+N0YuhQ2Wqu/FVV+4FGZMSLeIvCk50sbUQjJyxL6DKDmV1LKR8WOaePY/cb6el+rCRf6zN
kMaGRFRy4d04nNdUBMrAzUkw7cGALlzAcZrdUfnktmLwqbgLZeOCWJkfXUh0Dk2L6xWA1/WuLYFT
2JUXZL6mC9V+noVaD0dBC6b6jOZD8/Bz65BUgRdHrIOS67LLjz9BZ026UfhGNpcHFZ0Fv88bKGqU
s84mnYpPD58NCvMqOQVwOWrUi1t9Gt20cN0MNiyayk+zQAo99/TpZ2G37bgX8Fm3rsKVWwDsBNB8
ifDCxml5FWaRlsRzV/iQK3TlUI3BuwDxjl1uT9mT1XfeGy/DaXVjl668kpQIuICpSoDXW/ZjqFdE
AGjnwucC0j8pkOb+retoer6/mqujoLyFCCho+htlJa0JzS4Bou+XY4mAvNH2e1cZtsLElTPA2kHf
Yf0kJG+xI1FuLWqzHkvgGeTEJzMGc7QbYivRT7PuRvqp1Sct3TgGt4OCgYUViLYSyQl8lOtjYERh
E3etV/iRiK0PTjSbHw2EB37OUWB9zMrOtg6PriUsJbI+gKIS6r6kKiWF1KJVjdLvbFs5dhUU8aAX
ykYvZW1a+D5SeadTh27gYjcWoWkmEd4sfocR/L7VM5jgOQ6uTot6O4rqxukPZiWhHMBAZMCx+HbJ
FDjCRSnAt5XBuEQCQqZRThvPwO0R4+835etDXgX8XL3+VkJR6LQ1ae0PWZG8FMGcHYOw73lncx3I
bRuPX4PQDbSNLXJ7U8phKZ+g9gw7ZtlvrQLwmqPhVT4iKv07K8Rxg/Y4ogC27aXK49sDqBFaUdhj
0SRaDhZ35HB6GNV+Y/f/dTjAnTFv2oK+3p5nxAnp63PSkA+82R019PDJ64fGT7q6MHaUv+uvU0v1
73h/V6zsQkJrD7lRsKe3imzYzJshTnvC13UoZX3lhC+aq//Ss6rwR6XagnvfDscNTB1fB2oLoGx5
gWBaj/BGOg9+VIbfxtp19oravrctzHRFNm0RAW9j39f7/jUGoza81HzLRY2xRzGMvlYqNpi1QK32
gZqI9Mjz7b0t+jzyUPOq8/o4FN6w1Yq/PQxcllCo6O/xsFLVuT4MbgG8v8DTgBOO+HPhNl+ENn8O
wVTh5jO8Kyq13jjjN8vLowbcUWJdKDCQmF2P2FkGlIvaUy5R40B9H82joiNtIa1VrH7WHo0YXkdz
OHYgHVjfxQ2mqS08tEpTLnGmSx+nREBDi8X8xIOPKUrA/bAx4s05p+hMwPeaCOo0nBYrGo+dWuLl
FfvIuc32Abd3RezCQHd+NGo0Whtn4+YMMhrvtkyamByx9PVq0og1QFJIBk2PxQiW6cp7s5u2QIdr
c5I6+QifcyBw47seZRya0OAWiP1hnJH4cCft4OYubidZMTwaJDAhSX/jvEtR/OWTk0VWgpUGePq6
HKsX0DzZcdIGfaONLj/CVbrOKEhtynyOwOeGpsptH/QWekx+R3nl7xLQKFqucdLYO5GHQfHvgDud
muG8Hmrhm84IRpx800b3ttTt1haWOJaGF8uHVN9iYbHxCMJ0BFdP2TEoj51el+0BqQervySe3f3B
ZgGiSTzLPUpZUf6a31JMr+2tzrF6snnM/Xa6qpbxAY9pITZen7VZ8SJIEB2RGG2J63GGZsonsDaA
ajInmXe0e90fsYtDjhagXvNHg4EfoQBHarfEUAci0GB1MBhA0J6qgZeERxQDmg9znk8Pa9W+zopH
FbCevK0XscOA2o6wB4UOZV578K2sRsQIRGAZBnE8fqfbefLweWAdeYjoYlGb0JYhUV4haELlKvfp
JUiWzuAUyknkJQpdD76yTI02KMrrPOdw7Bc3SZ8UQWQ1VBWbTOAtrVZajmN9b5fTwelxStzVtaxA
3B/05vlhUHY/AFZSSKa52P/2TP4Y13noh6Wp+LGqqCcFBSx0WZr8aa7ab3obGRvx3+0DRBiBzgQX
DDXkmyZWQgMjicHl+mYyxkfRVCY+mPXwgTs9OSgBuowbk7w9DjhXSacP2qHgk5eGAJWLE8840D5I
R6oSB6902v/w+5r+bpQJ7Zb7K3o7OzoV9EdcgHWA053F81OXqhnZoNr8fFQwC9X1Rq0OQzUpNQo5
ToRglIXh6Ub+ePsZERcAryJB2GRAS3mLBA8eG8O4zPdmPNhRV0bAK5tM8UEnsNuJZAyRKutibeMW
X5krSErwg4RNdLuWqrJ2AYxtduj8pc78UxhR/Csriu6zaxY1IE5azx/vr+3iQ9JbJQ1CDVGiZ2Fq
L8/iDIqwVfRyvHAPBXtN9r1cFIkO+B9tKVTL0/bbAyWHYq/otHyAizowU66vUBXQkYpR0nQpsNn+
2MSlTRVyjjdilbVRaF7gPcMvpkS1OH5iRl+pENN4Uc2WGgN39jExjWxjS5ryVlxMRh41KqtgOiBR
Lt4dKxhGrOqt6SJ5MHiVaUmtHwuvQQIxrtnFB69vnXHv1M70KxQ6polAROy3IQmV4Q/oGX7TwtL5
UKqiHo8tjmY6CmlZgJRS3GYsPyJOyi4ESdXjuQqM9HlQkeZ6MctEEZe2Z+/uyyGvsxNdW3M465NR
Ric1C3L7XdcMdX/Qzcj7iWeXLZtHRYQq2GQ6Yfg2sZ02uqSV2xZHr5qaYR+qjcpKmSQ8Typwlem5
8Or8U5pGzoybd2WMp/t7brHH5UaQEHgiZapCiNsvPtGsaxXiRq56qbuipe1YeUctz9Ao85IaNbJa
f4xII8ej0AwshjYG+fGykqHlqWIqGNdejAFTTc2orKMEBe4wuky29sXttsBVgRCB95Tm6jJMoJrf
21Mwaxc1FWLXhaAF8NvdetfkAi02nwvYmg4dWxBR1sUCmtieI8M6GhcsPxSUCZsxOA1Oqx1DLVX2
+tT9Eolm40LYQz27/+1WjhcLKYMSB9DPTbvcUIYeB9FsvNRWkR8KpQjf41zvbOyQxeXLF6MUCFaJ
YhcNBMp311cFB0G1RwRDLihU/W3HiE+NLhbERfQzRI5lNwVb2cDttEydk0dbTQIPaHteD6gU3WA3
hYI7InJ7T21SfJrMaotKtjrIqxAGhQUZcF0P4pVtJxK71i+hAPrehVp04r6YD/e/0O2NTj1Zp+pJ
Vcaj+7SI50RWCUOh33wBPBCUp76aW2sHKJmaMiqumyy8lU9F4QkyOaq9AFqXk3IcUQdT0JuXMfK0
bx2Kf88GdPIXuvzhpYbSfhqBNWy8kitzBEfKsFA+ACctZa4US2snBO7MC4mk8sN0m+DTPMQQo/Ab
qR/DXLEXAUNz2kzpckN3Z9FisYZJw9/XNS+Ia6EJrljpwawiWFlI5x0CGlkbJ+z2dmQ82bSSGgTU
EuQu+i2jSXN7CAOKGJckwKt2DKx874wt2otl3+2QZBzf398vtx9QxqqvXhmYHtCsux4vLmMId2hM
XIhSnX4fTEYlnjEvLJpnzWud+k0LvwWQe5an1kYUeXuPWQa+PnABMNWVxYzroYVK8DXMmnWJkfLc
B6Ma/AuAGJAR+KLz2ITTBxMW4H7U+i3xrZVFlmhMIK1kzbArjeuRE7rA4eSisUMPcjhUSSAQYsRt
E5SmuyuK0X74o1Jp4Ka2KN7L12GxidC7risIpFSInLDYQb1Ozylep3sjzrAqrvup/3X/q97eNYyH
VjjJI8BTgvTrCU7eHJlZLJQLq2/uhMBOfXTrrZL9EhrJ4WAYqEdyYvQKbvR9xtlMndRWLpZi+YWZ
zoe2r74PlvrLEkaIa7P4GEdue3DU6d2gWVi/j+PGJlrUPf7nJ0D54JAyW+6965mCtwYoSWTjd6bd
RaCnAnv4mJacMSQXPVegowofPz+jiR0FPztNQ23RUREh3Lh3b88ReRfNC7IhEk46z9e/YzZ17Fnj
NPS9OvAwUe0qjd52W323K4irVQLjz4zGeqswcTt96RBIWkR1j3RlKUvfO9iV2k4e+6U92U+A6tvp
aOIsrmIUq9sTqpCq/d3QJ8vaVbMhPhVabf58dK9R/qcYacjmDY/14hg7TqM68QCkK0Kc6dKmWnK0
inrY2NG3R5b6iyyXY1HEhlvikpLRCdIMnK1fKLq6G5LhhX6Lu/N65YXe+1YWf3t+pH0Q1UfiAZNc
YnFguaxEnYQCu9sJAYPUKMyj6yXD0/2Ve81GriM5OQyLh7gcXO9lrTpCg9ucdaX048SdbX1Xs3rp
rmkoJp67Tot/loWpzgevGCpkOxXExIeXECWJ4eAWqDzaldo7e4xuS+MjuthKtLOmgXKw5oHb3Set
WpeHSfNC45krx0k2SA9ra0SJlueXWrust1/v+DzpnLLovNxPtA7b3CBT9k6JNO79Nbp960EFSetB
mDoAdW8qfCPWLtjOF76D8TVGmK59GILM3lfgh0/3h7qZEOV0VRJUAJrK3G4RoHXBbFe4Qpe+0Lx4
P/SRsndRWN3oQN5cFIzCYWFTkQTRNFtcWGWQdIWWDRUnNo9PdWMQSzSTreyCAJeaHSjy/tTZerSx
11YmJ4UgCJjgOTPNxY42jCGzkQCpfWGLed8qHXRVUxuPDy8hCRYJMYayFBSX1cQsH+N0wj3AHwKt
34tWYMdtVvHh/ig3ewJ1N3nN0j7jQcVw5HrnIYtuxXU8MBe0c59m3LMvGbHNgaLMVqfudiiUhV6D
TQiu8MUWyzbOeKj03lz589Da57YznUMf2vD9lOjhF4QICM4GvAYKaxI2dj0rSjGpgSxu7XfaqH/h
26TIh+DVd0TpfIx39dAF6MXM+qMBrhwW4yt8Fl/hd4sZ4jZe6FHV1H6iGzDRxJSgfx7M34I0yk9e
nikP0nygQzIgnX5iaZItIojrecailqWIovZVN6ueXODN5yhNxbFLnQd7Za9DsZgSMEmblYLe9VCj
pXVm1mgMFWvVk5qgcdnGZndMKQ69SdBAfX9/Y94eMsRIiIYo3ZHi4ZtyPZ7pVImnBEbtg+m1j2Vu
FadcUx5EZv7PrCgRcgTAylNDuR7FQpY7znqv9tHuVA+hq+W7bLDnk6VP1Ubgujoh6pD0lvB9hQV2
PZSjpfYgZrf2Z0sLvgNPGv5qxTRv3PG3VyLL9tsoi89EnwjTATSLfPgV1j62HTHujURvMJQADPpD
sYb/OrtPPv3Bx0LOXd5VfLJlZlc7haXBiG78OXTDl0FKlRs4QTy+gmx36mwkkogTLH2PLVMEStTY
jd+hictRTvAhieLp4RuRkETigaVmF3y9xVscoGJfNy4bvQ2SdG+iu+q7dTi+OOj6/3V/2VZuRKy3
6TpJwi5PxGKP96gqwPiaaz/svfBj1szq86RFb8Ip7jeerNWRKCqAIZWA1WUtN6ZuZxXCqZG9VLuD
2yIOqUWJu59iSv/3J7Wyz6WZFPcuEBOJeb7e54QxwujzpPHFGCr7vNKLkx4aH/5gEEqRspxAy3IZ
wuaq3WHkWTS+JlN7kc/DTkza1mG6CZRfdwKxr6RYUIVc3OdNj0B91fVsOE7qc10hkF9PeH8QrNXP
YV5s2TWvfSVdoktkGCv9IK+Xzokpa3ndxKziYEyIA6dOORVKLN51vVV2G3ti7UMBtwPCJdU3qNhd
j2bA0QzyaW7gTRvVOQ5V3HotTHPuf6n1Of3vKEtAVeDB6UKctPHbOG4O1PmLfZ1g6lJG4c/7I63N
hxYCQQyBmUHj/Ho+kPfETGWy8Rsl7p+TYTb3YTsGxz8YhRSRj8T2u8EJh3pRouDnNX6FJtyh0ab/
tBw7hj8YRKrM0A4hYl9G6nFTD0o4pK0f6JF5CAcxnKPJejxIJ3jm5ePjAKu7Acwi2ed6nVu2PigD
9x/N6C3v2cThUj//wWxgjkpyGG/5MqvFw0nYc5C3SKziwrvz0lG1d01R1Fuao6s7ACzqKxmLbojc
i78V/IRnCVhQMcuWT9OB1MDZ4ez1cELLnQ2PUtJXUZXizbseJeusMe5NNNkwiTKOQdXiuuSAX3h4
0cjRpBoNGk6A//XFKD2AYquxUX7Lem2fJLFyMKru8RuOYAQQhrSlk38uRgn7xMZ70wJqj4fDX3oc
q/9BHzPeh7NIn0cuoe/3ZyXjqassnboS86HRR72LsvricXWLvnRGFwTz7FRq9xTn3ZB+yLFayt8F
w1TWl2IMAvsUO9hbP9EjFuHDITqlQ0rBiIKRgoA3vl7WIWfJR7Ov/LRpqdFGYaj9rDLsGPdQqpSv
KPN0Wzfg7StC1sOIUvmXPbMMKEwvwWRqMjlmRDDdvigUMz8BMZjPhoWLyM7R83yrHnw7phSMkkhn
SjdESouToHYwLBOwZX44qUN08NSstr9ks9GHnxSzUYzvVZqEG0UM+Xdef9vrMeVv+u30he3QjxR9
hS86VX+r4WV/sCgo/jOlxKD3t9HtQZfXCVc9LXcNtbvFV3TduTUVxBF9aE7KYWyAHmd1WG08kGuL
yFZFBJ1iGZr4iwnFvSZ6ta07fzLSz7nZdju8p952s/7cJeVWcLu2etImliY3vF1sFa9Xryy1OaWm
2/k4tLUvKHH9Cxx4Orszrt73F+9mJHl7saMB7v8fys5kR26j2cJPRIDzsCVZVd0aii1Zg60NYck2
55nJ6en/j30XV0UWimh4I0CwsjKZQ8SJE+dQ1+KJuR1J0oD+6n7qr3ZVS36KzCZdPFrnJsvcHgy1
+07cW7zIUIx1wpldw0IxN1ViYpB8DUvksrLUEX7a10cH7M6EiAJhTcOAWinHmwu5a6ZBSXAEQzIk
aVQ36pN/piwscAs38O5+8+IBj5swFjjLVDo3e0LHaroZbXWAH2RWtHfXNHjiHeQotddg+Xg0td19
+UpDV7mn1jwYbPj2WxE3GW1X6ONVtUeeAQE/r/SwmTDbJ2y8DOrGc4cBFbW64VtDyicOApH90hKI
rjKWvEOAXTvC5YztBZ9Yvpp5npwGoBavU0JxGRfjSKhgl7kCEbMx6W7jbFN43QTb8I6WuBkLDWos
7pyYuFVkJ3Z6xtNYv6p5a/3MtTB5a/mTihl3M2/SqplM6ny7vnY0NZRyW+sqbBoKLpSAIuOCmLmC
/+0gzUeSRfvzAOqKbjF7h3IZRdDb4aZRDFnUVzYdwYPs9bFiurJ6eDvuP9rqFkIVnsYyzt42bZE0
hMEcLV2ueUw/tt/aPbvT6ju7xDIRxa2DQ74er5t7H0VVCldU4+Dhrx2ut5OqlXR1Npi1Kx7euh9X
cJ7M2W7PqjHJ2DE3qteJhIIyIPBT16hHb8Fu36DW9yo8TTWQW2arC2PGkDgKYS1X1NHa6GyPLUN0
Wtfn76lztQaOnMQX/hJj1HJ+fBnsTidDwxqBnAL2TBql3c5cV2KMKcNKQd7brutzOmixcnbqOFZP
nNRh8nl2Ddsz4ilfTrXU6W9UqVkpUzo9sQAifGnUBzYJY2MSRVXKoF/TBds2I3PsFyUWy8d47JQ/
MDE9qrLsPjW8M0g55Ar8Ryl0c9P2onCSZTENGouk9kmVwsx8Niojp07JG3nKygTHu7Gx4EbovYpl
mE6mrJ0er/ruEK0/YnXjXlucLELj21WXoEkUc54ZAAwo1nAl5e+W0lAPagu7QwRvHt1l8hUwVhXG
5O0oRVcv9mCjKjbGSvVunK3Mr8H9fWEc+rffHWqtt8I355J1NgeISglJi2KHV8Pp9fncY75SeBGe
fYunC4RU3beuH1q8oNT8RxgMhHw7M0trrGIaeus6OXXkmhEaxU2S1AdJ3y54WlXhSPYgfYKi7DSl
a9Wh2JTZ1nUApwssu1V/WTBZnusRU2+nKOWD7tb9IrIpyJYhXrKQfLjbWeWDpC29sJ1rPNsZvRto
CHhUdPNPJnplb73xeJ0A3ddy/doAvzXxaFUjxx+zC680oJfIk0tz60t1W5/kTjfw2cQbF66kZBfq
SZFiM0c1Xl8O1vfOfCk+UfJc9dLX4s3tfNPasKmnsGkqxNKfKkUIPykq+zRYYv70eMO8Nlzf3PB4
QQDGQ/AAp6QqvxnL1PK1RWHMgjZUmt6NKZDWl5QPrwWZ3Ij2ZCZcuD4+hJiNtEQK/Vlu21a/1MM8
S0/ciLnum0bU0b4wrsaaqRan81eEUcr2LKXJGLpq2ZvZ+3bR2gHipmP813aNUbkVxgkzDqx5MQyu
2dSoN8eZo4lv7ZzojIKSeOunIhe9P+dphbLRzGnS3Sxq6UWkNaoMv2S6Ho5PclbZkdtyoUjuqJjd
ZQagDj30eHTtkun9FCgF7P1PoWOG4XMq4Mt9UEapaT8qUdO2fufUiFBMZaJrz6VqVCn2nHpfwKDL
9eI7TWHzcm71Npy8OV2m4ouw6Gi9tJEcRadU7bvFlw3yItfOzelvRFHK1JM1DsQpKQqU9eqUbteT
XUST7Y72ojWfsk4d8EduTUN6Qo43HDzO2RidWVdZPy0ZOjefREnprnOVeR6ds5xYXfs9Fhl6125O
Nqahu9E0vR600tj8Jfhew9d0aO3ix6QKUbxISQsOHNVRFn6ZGqzFcGMPpzh8Z2tJKV7CSZXnz45W
dTOklESJnpexVWq3RtepvsBwMoh/iTzNTzBn7erp8abb3x9gu2B5ELcpTBLL3O5vyKcdFntFFhBu
aj/Gplm+xRruBFptF2dJrsuDSHD/lpO9UuDCrJDaDOKZt+OVk7KgYDTUQTXmxnuFF3vwQ3TBvwM+
x+9GKrUf4V4N/3aTMh0kzveGXhFFnqqVg7pNyLI8KjAH1ZugpCNteKrLHGFJmvIXjDtmzaouM437
/btRmRbnsgB8H7B69xEUxS9SQny/+Ql0XNxOPdT0bh6k9f0xc9XHoqj60sqo6p5KIeGXo3elY4B5
p8Ofjz/x/goDume5kcpi62rbZjh0HZIWA6M0kJp0nDwFHyZPRRU28myMnw/uy/1+ovqBFiv681QT
KUPfTrKpMl0WvKzBmPVcBEOl5v/ldPp+44RCdmpzxahPb54f1FGQQrJ5Gy3YTXioxSr2bI2WBVK2
VOpZxSw9P5X0+g4fFjlf7KfHw+3jIlIx9B5XlbOVVLx5AZMKIMmWUT0o0KY+5cOsnMPirc3shJxw
EaDyrGEvf3A257KcxmihjTG8ZpreX2oInJ8rsQxPMoJ2pwyehnhzuMKAfLBVCmStVqy79zdYSdVT
PcXyJbzSD6denBRzCqye3uiwuE6LPkmYJLyor5pat6MUwGSlaSZp4HDUA22JTc+SIuvNn8imPMqr
TbZJyWXrFzlYCVFTpdVBjEXEqcNU0q3VqDvYd/uNgOYGfbsAnOwF8s3NXIyuqHORjwHoovhUF/pw
SmP1qHR+Z5R1EoAhkP4gXq1//9t3ySN1ATowx0BXy/kdStGhW4DOvHnFMM9bk2aym1d21+0oYQaS
bxr5FLySPJtCSv6d6no5UtZYl+Q2wgF44KwSN7LHEPu+HaaEOEZf0DAFaVu+j0PJ8rI+SjGeobXm
8SndCqitqDdFA9Jy8hc4wltIpzaNiWsxnQPHkCDL9iQz9mVQx8V+qbuolU9EHkbzMmVmr7gjXSrj
31EhgZw141JGbmoIyT5hdD9+MMZIMv5ZsKApDnbQneVY24uI9uiy5UdurhLJyiOFeGcOCH1WDDKX
nyalF4FtEcc8Xo872whhdi7Jlca1liBuVz7S5EEs9LoF9F9YrRtGulWeJHNsu/Pjge7NiRCHfA6h
HS7kTdqjhVk7Zka6BEMmhne0DhbeDKDo24ulHCzfnTk5pI1rBztiNFBmbucUtpkU6X1WBPIsK099
tMRelOXZwcrtn22ebO4rNOKBPsm1bkexEllbpGgqAtEM4klN9fob3YvGSQIIdB10H/1ciPmgfnJv
apCuV3FxRH12ueqqnR5NTs+gNe3qdVIWngooenRI7nwsqBdAWMiL8HBuQ4OoHUQqpWUZJDX4gUPl
4gL5qPRGWcte9Hmpfwja5QuXNrHxErbju0nWxx96GuXvchwN31Mub09RBa/N1IsjDYjdGoBOrjLE
K0mE9rtXKcLfbj5EiGd1toQSDEUJKmDYnStLlvr8eL/uR1kxc7ig0HkAKbcHgzIcLWURlrXxDEt3
STLlZMO0P9iq++sIjtwa960dSCv1dLOLUpLcKlN7cc3VYjZdRycU/BchBNF9iBajkT+Wghz2iRr0
TBPeYtn1JZfsxX7XRGWkeqFI0/6EZ/kyuZM5DuAly1wcyZ/ttsOqPUSgzS4HZYTuebvVTYWqoGhb
cVUltcHxXoNYh/SNK6mZerD19su+NhaAqcH2BxzeoiPQBsi46Km+UjppvcGKq4uWZo7/1o+7HllG
WAdZJV9uJzQUQ2VbSzOgmTCXfpGS06D+rL41dFq7fVciDtRi8MGtja+sZ50Ce16+LpKpvKuGrPBl
MUsHW2gXWb+OQv8HwCA+jlvyckMXG8z4llHIGlyRGj+FtjxVDRYtZhgdWZvutwKoFRuBgsRaldvi
csaYkm3mmgK47YSJq2U0gBhdEwFt59r3x1/p7lhrcXx1cMIAZHM2qrCjaRNRyKtUpuhwt7HuVRLv
hmOC8D4ear/tmNZqPoO2F7zVbfCOs1wukCpQrmMfmZ4iR6GfLM1RWXj3ZPCpIPvSMoxOB5f45rFd
snzs1YXFw32t8kdRzgAyQvqj12jWabWqPitmctT2dXdqQLXymnXt08vJtOMOrFC5LvPcnbUSEDDO
xBEmd3cUIgm6RiA0887fnihF9FEXV7pyjTWz8ERXNu81ER1ZQNwfBc4MMt5rm8YGADf7aZ4aCJw4
QPWGF6Zp8yxJ3VFP1d1R6OzmFqJlYkenzIwYIcvZZt+1Fkr3Kfdy00tH3I+7m4GOrbXZhfR0yz4s
5qw0B+CIK35Li6cWSWDK4Ze80r6kVf1xKMO3mVoS27H5/n+8LW4fy6mBkwxfKK37H2WEKYhwoto3
SnFE/96VKdaRSLIocgMd7UxsOkSGhT5LylUbsa0cVPspiconK0aUQ2uWr81S/QhF+AlnhDeqObzO
kdWk95VcnDLm+mV/Cw26vDX6NGF/oA0eXlQxzJCKnfIpB1R6azzLJFc+FWwaUgkQ79uhsp5tsSxs
klg4qoeltO1Wjgb8OPZHOcu9/ciFC/ObZ4SIZHMPyiDMHfVZFQNMB/8+p5DemfRNXx5fgfduWxPs
beW9gfdtuUjJpAtjbhv12oaWfcKw5t8QPoRvR9lRVX1rPcZnggIEkk0hFw4JVYrbtaN7o6tDUS3X
UstiVD4nyEZzrXp5ZZWXEeOHQCzx9FEMynCulT48A3DWT2UfjeCe1pHe0H55YYUTRyKNgfQobVm3
v6YotdnQF325TkY0e2XuIEm9lNqbAxuSTkhXK0mHgu1Wl5liTxshxqleS5bVj/rhhzE1R4IE+6lw
LbIfEcChYrDTiqTGmwHbavM1kmrprEQDjmF2rx/slF3EgYwI5Avq22uLOY/z7YKFYSyU2Imta9KY
H2bb+DjQvOnGiFxRbz7aLLspGZRXEG+mJxISEByM28GcCdHNIe2MK8JTuj8WOgYxhXYkTHlvFBop
V04h5Ry+0e0oMH2H1JkG42q0RuOa6uCc9UwcdUTfHQUElE5V+AdQOm5Hse0W9g2NAVca2xPahCUN
L/go/OPxQb4zyqpGsT6SCAFQIbsdpYZnoS+0hV4jrVp8LNOV09BLk/94lN11QQ2O5hfEbFeC9i6E
nman7yYptdGR6vo/mpwyUaJl/S+UUMTB0bk3FDpLtGTyeVZO5u2E7ATZ45Yfci3EULrVog4XS6eq
mDhp+9ayM7OCwbR6hRITkf3eDgUGmaPqVFBalLLYx6lUuLOMindXLEc8sDufCWugtQ+UgjrbbjNU
UlV9IXVUMSMZa1QRKuKjYvfzW1/9dUK0CwFIk+hQmr2dUBuD7SVawoQc/a8EA+VnTTgIDdjTW5HC
VaoBKhJma8SaSBrcDlT2KLckUREFmqSIk12rvyqk2w4yKjrv+GdukEIyAVBvcjewu33LlVwSS6mm
sK9j286VX6t29NLg6DZ5guKYDq9ZrayAx7TJ/XjOxuhbMleT/cnCTVF9FwHbj9/zRM7K01w2SJCZ
hI+1R1VRvdZtNoTflXGsFzfWeiqelSINhqumg6k914Zkty5y+vSmuL3ZTVgLo8xbXrAIzTq/cOY5
dytbjiRfxU1m8jKTiPgc9nlnuoqajvqpkqdROxcOja1nR+nG4hLhIzi9E4NtNhfHCotzgrSXNbvU
Kib181xUy/gn7DYqqmYz2e+iLNabJ6RKnfh5dLLqv5wz+C8BrKaclzG1ow9OGevJeZVhF7076Yuc
+GMNgeXzNBG3fwozPY4v86i0YDRSMrcf1NE2MAUAgaWwXHbZTJN5lfyoCsGGJ0B1ZJr88Ulwk6os
8LWH8elNta5mboWkbvmBp3xqz42eLp/lvLP+ypQxr/i1eR370yLpP2wd8OBkz+Wi/mEOmtHDOrZz
1aPXS1Jd9CAaJICtsDbVkwllof6nK0T2CWqIoiD8Qeh1LnsDU9mixWsqSBU0x97NbT2Ol6nDmOic
pTSCP4Vkh0g+IFI2fBoTZfhLmkUPOYa30Mg9J5ZC/V/gx0j2zGXK5/+wNLNUL8Wwo/fKqag7LzfT
0Pq8EGI552bQ68Eri2EZLoZSGulTb1oTDfhFNY/SR55EGhj1Vo9eKpYo+elYY5idZFCz+NzYmfZn
bJS65tHNl9cnZ8wK65OczTn93UMYf45Gycm92uxqCaEluWn8wUpHmY0hBtUfpzjGdZNubf19lg2Z
8q4YwzkhUZyd9KWnLXl+0tsyW1w+hkTdvbMa2yto6Z89qvtp/N8yR73tOVFb/AqjrvxsRvhzuQax
VufV0Zh+FrM2yV/yRWgfZ3nK8QhmpykO2mCmnHpzaUiVj/FotTz3vVz0iPs7avzJWPQ89ftYl5JA
0XMpvaTkltEFWogZnxapstXTHPcCGsb6Gb43tdKpZwAC1fDkNB3r81SltXyBFCJUT8msuHGpcDvT
haprOrtxki8/ENQzh9UYg/Pk6k2o536CssyPQcHXx+8gQdQubfqT6ttaoxh+jXm6cWr7Tjb/VZSm
kL1Ya9UMQoajvjSanJgvilx1VebSgtX9mXFuFc80skiFLpYr/bnqdPnX45dxf7FzvUANo5ZLu9wO
nxRNlACuKpTOx/IzvqjxVwl9ys9vHIRXHBBdAWCyKDFtOTAUdEUyZEsZDDK127ZDj9xSpdF7PMru
5TVBlFbteHqTIYduAQtllMcxl6o2iICwzr1TJ09GIqnf2h7h28dD7VZtDVYweoC1RJhM/nj7fuDP
YcRq17WBUffmUzyMhacNiuY/HmUXuq6jrPUsGrt5QbZVs7Kn8wur6DZoyIPeQWFvaTEky4FrfkYe
/J/Ho+3nBEsJDJOVIx4n4rudUyM5oZyPqQicapxRIDMrV47k5vTGUSg2UjylMZN0dCWC3o6CdkFI
iWPog8wZbMMvxlF+b0zO9EbTb9qgaOcGeWfjwQ0BBr4dR+20aa5pVkOEkn7MOouHwoVlmX6lNqKf
JihF58gUZXTwydZk8PbFp16HhBCcx9XEZ9sykifxFPYj2UZjDeGzZf1MlRH/sKijizcrqejHvemq
rUAz4q3rupp+UBgjUUW+aBvRRDLCT0ttmteyVqaLvhqmoZ70x+NB9rMj0iTZfk07DKiOt4vaaotW
rLpjV80OpbMp6dr7lLKib9S2fs4z9X2eID/jdKP25niNGJd0F1VLgh5it9uBNdHwWmq9cx0b1i+C
Nva+ww7tIJ7enTc03QAVyEJWA7idzx95VdOMpuRcWxGmn5zMSs+KXkvf+5iyO0IHy9fHy7mvp6xI
J9qvtNqucidbSi4dlJaIuLaCWSrK0VWkEpuppo7oLA9TRRVuZmt2fOqyQhT/KM68aqpmUgiHLhur
7kOZZ9V0zhs6xT9mVm4IF+/z8KiKt79W+ZHA6LyMK7dq25Sp1PzDceiMAbevTNTSpn5KKOzGYjpy
WL0zFAke1SWif+6hbdk1ivi68SSLoDDmwUeJLvuKTqb2vq4kcVCbvDsUCDM0RSqG9Pbf7igpbmZn
jHURtEk0WR6XApCOEUWCWFFuG/N88KnX++bmYgBEWYtzq50KyYe+/p7fwL65zntZna0x6PmKNLCp
sYSJ1JIbaEDaGKB5neB/ey6N1lLdShvk5qut424LnbFOLUSylSR6wjucismoxMkRFrPLVPh5sLS5
M9mGqzHr7c+zR6nvIeIPgSUpiaeNKXErZbQPierQx2w09GNO0lGF4c6LAyBJ2w895gBr6vqjfluT
WEPWY6bwGnCZCkR0UEp9CVmTg7Xff+r1XWNHrX2L+4x8zlHazIplClRBSdjTpGoJMCx1El/Mix4d
XMR3Rvu/Nhdr5Rfv4MK5SBYF7GwJ6Iicn5JEwFoNsfej+efn4z21/2ZrayQw65otI0O1uY2dCgvY
Yg6ngJdb+oQ6Y2Q8g5mrflnYWnFG/6WZvTwb2/gg0LozMMV2UGSurlcF29vvllsRTBOoqQHwQ+0D
qUturEijL2SnCpSmyZ/GNZ5/PNvd5YwXyhp0AZavL521/v1vm8VaEMiuhmgOynx2PifDEr0vJcNB
oC8ZPnRFhu764wHvfEjASRJ0rggcUbd6qYouOjLDkgFZ/I+RlSJigj731zA85BvuDwKPGzglHxKs
39nWKc0yVLTFKuagk+34vZpm6A4WyZGfwL0V5PWkQRj90j3UVulapJCdzYEexvM3y0g6P1KM/CKL
NPQFatUHVNE7s1rFImmIoIgIY2rzxTqnxQYzKeUgg4b6B/da4UZW0nx7/JnujrJKOq2y5isz73Zf
ABDNZTg3cpCLAsk9LanPTq8eybXfGWUlz4NSUi7kmtwGIEWexyW604Ex9vpzNjrzR2CcI02He6Nw
CYPlgRySi21WbCy7jsp0qwSdBVEiy/uJLtKp8B+v2KtV2O1bxAwAdlF75c6nbni7ZKOVRJJthXIw
UC7U/LDW4MhVYC4oBlaT/FOabOjrPQzfT3MbN84Zmn8XRQBGteQ8za2sZp4aOtO32Zrm5W91LHPr
VMqWMDz8M0c7aNVSzj3ZhEn4Lgvb9pcVJmb/rmqSwf5KGlrL6IglFCk1I47T8xwP0hs91MnMKFys
XsaQ5ljOLWmiR4ktH8pGCfQisa6kNcjrZ3Wykg8V5fvjBV3Xa7Oea2Mjp5eUEEBvszmmtuD+SGUl
yCuZHm3FgHzq0kenvYARt92pzVPVPIhV91uF55BTBRC2mrRtC6R2j1TZNJUYq0iZelHtBArToncH
W2X95bczA8imZZplXFtz1c3MMlUZygxBhsAxq+FnbnTDmY2rfS4XIK15as3vOubXz8os6wc89/3t
SwIHX5QcG80JXv7bPSpCDbZQzB5FMKP+kLez8k1kMF/GGfzy8ee7s5QMRQkYeIJWpy2Bkbeml7qK
oUItHz9qbJV3iSqs58ej7B9NggFACbpHuUDQ/LqdkNUjUI1XuhaA+bZ+aYzGuZhK++OkttEfWWLm
/zgYrJ8fD7qfGvLbKKhBVaXLE4bv7aDIKudtVapaQAHG8XAPTL7ZTmy8OZZeSVB8JfTfqaBvLcTm
OtXnCm+lANfD5APWtRx1ezQ/mo11RPHdbwsQF2imXJLE0/z5dkLFZDm1RP0zcOT4Z7s4/bMs6vk8
xt1RKe/OLYnyHLxoSlNIE3Jh3g4Vmxq2141mBLDAMwnTX5r50lOWIvL0rOgYIvqJPtZ0GuE6pLwz
42Xp/MZsqkB2Grs9qclUz9+TZHKQJR30tbg16XL6FFlD8tLMWTT7cys1/2CKHCWfLCgi0ZOKnEZx
Mks5iWlHsnFEVkSROC50lSak1Snv5qMoZ12w2xPOAafnDj049gA40+0sEWMvw9GutKDtkv+qvtE8
SxfPdUizj5p0f89D/DxnLaZf0kH0emdrrh075NpEIysX7HZgM++WEcBbDTSnMj8suiT9nRutcnAA
Xil4m/lRZOcRQH+FcbZI3YD6SrvYrRHQ/mR7QP/GNbdN4Udp339SrK4LZCR7L7MhKm+ax/oFj4HE
r8z+yEhtv3MJXCFFrK3PVCKV9X74LX4lfxMJkgN2YOEx4QJUSl47NRXA/ZKd3nrq1y6/9TDyAK7K
WrdD9WYVFSFltECX7OSk4WRBQYSqyONR7kwINjG8FRC2lV2yZry/TWiO5N6OzcIg/Yh7b8lL2a2K
RKbQZDoHCcf+GbLWAj4x6woc7krRCLlljqg7I1AiS/LnSPRfTSUbvKi1AT0UO6b7b1Lm1J+0vD7o
9drvU8YGH+fiZreCyN5O0ylaQj6kboNaqlIfj9LoYo/zfPDJ7i4m5gU02YKGI0x9O4pN8xQWFIMR
jDWUvrS3wkCYaXNuKic9uK33J54JWSsHfPVlgDR2O1TTShOeo7IRzLAx0QnljfjsJEX3PWbb+pmm
Ff/kbSr+DIECIzeKTOdIrfTeZFcHW3wuqTjs3gs90eOhriWWFOPuPyYpHj6iqxh9ZzMdQXp3zj9P
LsJ8sEwgYe+MSapWR5YiVM0A8Z7BemobkUVuHWIy4ypWmlpe5cTjt6pL2oLgdcqHi+x0SfPRbBV7
8Ru4WOXl8bm5t/4EzLxiJO/EqZsNpWezhdpnawZ61M1A7Dm/RJ2/1F1z0ivTcLtQ+dk50Vmp8jeL
+kKTp0cSxogCAgUp//bTL/ibjKsdTUDobHtDIoeQ0aP2krS9OJjlvW+8aqzwhrL8NADcDtVRMwFF
ja1gKCfVhc5kBlJvokeShfrnxwu6Z2gxLURq2FBEIAA9m7H6EdPyJhot9lM/SL5YhvHfNG9QZCyk
Yvk0Kt08u9Yi8mAes2Ty6agNs3Nf9eJzlxbmdNEyNT4CSe7cG+xtAi8ABNDDLYVqKKO+a6rYDka5
1a8VLO6PE0SyL4/nfmcUchzEGtE+XZ2aNl/UTKKa9hHhBNYoJugmZVf9GAxzfvtdv7Yw0O9Els3H
2jCOzCq2xCIVNi9KkcE4mufPo6GMZyU29YMZrQHH7YMNpERmCrdvFenegoJWqi+WGGQ7yO1++DoY
cfgeZh2VWyuXXVkPxbc3ryCiNTCB6Ryh0Klvbt5SqhoVOMsOTCvM3brP6eK1+yPH8DvHgcIn532V
1ORd3iygGDotcuzMCbKiFKfQFsJTKqtAfFduD0KeO1vitTENPtAqI7bVV6XjUsDTyp3AzJXBH3RK
TSFeRAdP8r1RgIppT0Tuknt1c4tFstRKND6y8TKz8YwkcTxN1sWbs1zyMY4RYQxPI5H47S0yKXFJ
/JFFL0stjEtZjcKVtfCor+XOXOBRsQvYb6uL3CY0M9EORlID+ad61HJPJFb2nHFDHsBhr54sNzub
c/oq6EvFmOBs6yBqp6NiFXjOvuiFLRZ/5tJavipZV+auaVAef16pLo2vh6XxayiUxXwZjUKevLRS
y/oTguXq9BlTSWgXRFht7hGb4069KkpIqWtwy/2VyOiruA0er46PtZPDnzNRSk95CFb10bbHCiqH
bJVUVBLDKL62aJa89FwtCYa0Zi+7jhhR3EJIYc5/Vjhath8rC/UEV4mi/HMpMjF/GUv08DNXNVNd
95iB1r2v2xA2kBZJCWIK+F06bqYa6a8xw3/zc5IaffXUqpVqnHREjMb3E/JVlisrYMR/ja2cLMhT
KbP5XtITxQoSJ6+a5wTThJAGlBERqVKdHUqLS7fMLs4XQ+1KqJFmrR/BFNR/Kj2+O/++8VKwIBW/
QuvceXsprYEIAGGQ2Q4E779vakXk9wWK8Y9H2V116yi09NAbt8Yn20iskyRFpRnKDuxKpC8m1kRu
MUT6+1ybplM45t2fj8fb7fNVXh/M1QJXodNne4s7euNU/K0SpCKpzo2KOm3c6sabZ7V2GhJjAjsA
apub02TQriGjMaEGbWS1fmWl9ZleNOm9UU/Ss6E2R73F+1UkhVx7mOFFK2Bwm2ynSGVJmG2nBXgt
6S943TmxG8PS/haFmhS5ssDw+PE6rjO4PcjAHMwMcYCVgrvFpubO6etMG4jg2qKwfMOqm38hOEvZ
RS16Q71EqlqVT0ZHYeTp8civyn6boWnIgcsKo5k+o23ZEh7h6j/nOEHRTWK+1pOT/8qsMvuztcYs
OluZKn5gLUQNL8+maELM0UFIRTih+Lfui056dnJsolzNzCXHZ0/aMAY16s5fY9Pu1Av5Yrv4SUJf
rTc2U1//pVlFhGacSGfDq7NWJKcKsKf1RWJU/R8OgfR/oTpY32kr1QY3mREjdGU4iH8PHUXbg6ft
9ZncTB+6ErUuOjXW1vvN3lIkZRYmrfIBah+121BpC1JnNHQ3nR3jpzbM30p78Gck9H+11dD9pbdm
fXSNbz/+it8R0gH3QPEmsLt9ktoYKhf6BU4gpVlyGftWaakYq1HmzX2WHaCgu8SX6okGbLcqwYPP
bNnR4aiReradEzgRJMaRnMmlb/WHOVHqKKXmUpbqp8jmEXi8zXYXBYkhDdYwWOB40AK2HrnfUvtB
a2lBAZ0KVDb0ue9ISYuIdpG3jgIaAvMBOJTc3tytZGsVspEl6cuYVOLPUapyF+Fi9dvjUXaRl80o
dEsoEC2YyRbdNZoFC6+sTF+6gQNqFYr8ge7J7AzCdZRe7W4i8nYGAikAMQBN295EztgVKKqBu+QO
xhHm9NeURZYX0oPfiyE+uIX2E6O/dcW2eKdUpBU2o0VxOVVRXUcv7TjU3sCQH+q81q5KId5sPwj6
ATMbfJxJASqpt/uhmCYE8bCreEmnihpP0xbnIR/1N+86ZoFeItgEYCRJ4+0oElgdkU7DS9iGuUfc
ET9XaeRc3rofqGZQxluJDpR39Q3u2MRWZWVjnLFsmRb5deXUP+yFRl437cpY9h+PtnsqqJnw0jIj
CzlgChq3czLCZDSLkdddNqLFNQpE1JxG+tXWw3spHaoLXNIjicU7+4KXEL456i7rC7wZUnAjmUvW
Zy8Q3Ovn0OipfM29lHO6+nD46/H89jcFcoYUT3ju1x7EVwb8bzdFbE2RLkc1+lBVF3100KH+kupF
dXr7KNReVV75VeFpu4qDOoNI5XbxgiosKlpd75wGZz76VvfmslZfkajkWAFJ336rOEqVEsmC4kUV
dnimM8X8O8JE/sdb54JulA5BatUcBwnejGJ2+F9oY1i8mOGU4R2CX1rWo0X5eJT9w8EoBh+FNjGU
K7cndrHkRa26snypcm25FPRznZw5W86IN/XPuoQvbYNU+Pu+KcwjAsx+y5PovZpHkJGsrRy3yxiO
Sg1zOi5eKsUaxs9qW5jpla4YdXppseMqv8xqLX6adWikb9Z0fzVfQDMF0ULQre1u7Oq8U9Kxq17y
2Bxtr6odTOcw1H37EaN4Tk2I0IgviEjL7RTzZA6txY6ql3BYStQFMIs0CnTOnNy03nwprmILvF+8
XEi0bmNNLS0quOd99VLWizgDjpgvVdpXB5jwHiZdNR1ojkLQhugFhs3tjJIu1YQk5dXLkGbjk5np
2Tm2pPBCLpac1LE2/aKANws8bnsTHlOnwR71a8mdd3A9799Q+vU56pS11wLGdvdwtnNgSqt6qXHV
uYxNabrFGJcnTWpDX8kooz0+KPtDz3h064MagrzvcIyqmY3GiNL6JaySlCatZsY/uDwKXO/NiqSW
B3sVA9nVYUs117m+RP1CX0/kLZqTeqUT0k2qhvWpWOTu6fGs7pxBGgQhPpOmQG/c5kSkLks7t1b9
wlHRPJ4n7ZRQ3T47OfxGe5FRQGj66O/Hg95ZSuKDFfJcO54A8W73EPd2iKDiKkcUqo4XInxpeCoR
rH3wye4sJsgWCDb9W7gxbekWCrzmyZjl5qXqS/m/xCyrz0Vmlt863PxOap28mZVKkxiNWrylOCD+
j7nz6o7bStf0X/HyPXyQw6zT5wIooKqYRFKSJfkGS4FCzhm/fp7N9rRVKC7WcK6m25YVKO4CsPHt
L7wBEbpNXmKr7UTEtut70LnalZDPDtRZZ0qj6Z9fv4NnowFWIq7QjiR8kbFuepFt2wD5jLgy2jCa
30V5M3pUO3CsGjVDwiTJC/mjucDZdsa4P7ZpXV34BC9sHJrJUNVAoRFBHfHnv5zn3aA247qm3T0x
rtJ84nWr+poyDcWVUyl1c0TVQHosK9moLlQDz8zlk9pOQGcYkHJ4iBRwq5Yex0kKJmgw7vMGzwyL
A8qoEUxF96COrtD6bJKjUwOMuokRM29/1ta8Wnt5KtLufWmtkOfcrDJX86didlVzLc2as+z7WW06
wUySy+Prj2q7CeEusBV4RgJfIUq00xs1TCCtx1XJ70er7Hbjml1FUnhf6tEnZsdvrZTEYgBw6BWJ
avBMU1VVqkGx1rS8j6tOwd41HzFcld9avrAKMs0EKQFlolbaXFKX12pflH17j1Oh6RmG5OzZah8N
p648kBL9hTNnu9nFciD2qOOpLJjRiTv8y1ardUCbtr1090ktWfte54zJnVHx4YWN3mTP+b5bJttv
WzPy1KWJL0SRbbRieVh5JEmkR5zjW72bvK+7nsSrv9ckfGa0XIkCyYRg9/o2OV+F9/hZ5IGoSEje
xA6zQ+pXW6PhHoEa+7aB8lYc5qKZLmXIz2ORX98eFZa7QkcEOQT65eY2TzC7XCqdYZjuaQ/hmKNq
6WzvO2eVr9CWXcsgt9f0i25IjfIQt2hNrDuYS0jFggzokUmy5aFr6GCosHvzOko+pKMmr3vYeens
2eOEuswyIjQDUdRJU3fITHvdR2FhfsssufiQhPQm3KKNU2yV7cj5vKD7CqtBlj5qZmemb0yKuFja
BtS9Qq5INClOt46WQVicm3K+rxzpL3XU431cpeaFN/yMnSFWsYmCqAewFK/5ZpUmUu0iqRc6s6Oi
+O1s9LrbAHpbdqtUIvjkzDNdMWnuHZR5ozkq73ONt3+fGpHdBZhap2ixtEDr3BlZG2nHoEmb3lga
CZ8FdjKvLYNduiibaq9u7Imm31rfj45Nsl0o1p1UDAzun/fxf32f/1f0VFEFgLMvu//5b379vaoX
SA9xv/nl/7yrn8r3ffv01N9+rf9b/NX/fOnpX/yf24T2Wlf97LdfdfKX+P5/r7/72n89+YVf9km/
PAxP7fL41A15/7wAn1R85f/tH/729PxdPiz1079+/14NhC6+WwT39/e//+j441+/M90QMiXi1EHz
QiC9CFT/9et6f3/x3deC7/OxTPqnH7+977/2T91vt0lZtb+9w0NwScrot2OXfy1/dBe//dPXrv/X
75Jl/AEEALIRhEWgNMCTfv9tehJ/xNz8D/Jf4bcsZNYQk/j9N1bq43/9rtp/iLLuGZROno7s8e+/
ddUg/kiS/2CSAJuIPEWkfmjlWr//nys5ecb/PPPfSsSbq6TsO1Y9jV6kIUw/yI1JfDiRyZA3J4I6
dIybEjP60ox16Y5tbDwqXXpXd+s1woFPTdHvm6yK3TnK+0CZI4i4hd/bTetylk9+W2o/frnXf3/C
Xz/RaXry9weiu0aqQOpBT/30lZzaXpeWZYy+FFndBFJk5u7zDxmUmJ2UWbZbDPKn19fcNJ2F/q9w
LyDNolOJ9tFWLb7T1JIRW6J9wC342lBavygmpgsLlOC+jXO/bWbdK5ui8Joy/tPsLglxnB6UTCXh
hgkhWDqxwg10S5ksAJ5zS2f7cTUW10lGN260BcWPBOjhkRGt4SItf4fw33ohAp4vzJyImpNWAqwl
/n96t1EGjgXjVntUTUnZaVY2urRqS1cLx/eQ/IJON98bGLw2lf7lwj1/TjT/Oc/YwjxgqjGR7dAL
JBs5XTsd8aDkPCkeIEO7Gv/e3v51PBae5UX70Q1vjDvHR5rkgH/I0Twme/PYXptHgp8f7+yd4zm+
5InfF19XH3DAOfTufXvo+anjq0f1vnd71+QLv4/e93tzVx7kL+214+s7iz9Ov01flvv8et3PD/Oj
cRsdax9Nsjs0Cz7ODxMluLvcq8fRlbzetTx8ufzW/37PN/3+HYVDH4GHHffJS3YPxm7wbF8KQi/0
Jn6mudLB9NudvJf3lS/vx6ANip/psfH73eQ5B+dg7NJ9dcADySrd9Yd8pxyXx/kdNJ/r4tr0rRv1
VjrI++UKYpY/eBXfTTm2z98frdejFGiuc1jv9TvtKL7T4Ibez8N15Q6u7Vk78TGcHboM190h994X
Ltr0nnaM96GHgPxdvHc+dIfJvQQXeG7RnT1PXFfoSxLQ2E+nzzNxhj5sDCl/CHbvPjBQvsYJaR89
jN8SPGdRc8BSnkqYk/J6PUT+6ia+4ipuHqwHJk57vtRvvDR42t9dQb53W+/94k6HaAegyOU3fIC5
u4VPnXPLS/Hv7aJ4k/uAe3vqTr1bfnRIzl1wtdJuOki7KCg98XcPh9c37jNcZHOdQjQPiToCO/QX
EVJPstpiosuqFQ9z7kSeZkz21YyrxRER//2UxN2uWpAPiCL7Wy/3zc2/fyjiq3go4uPzr8h6v5TR
2O2B5/VubVWDn5QLiv4oWZCK0a92TaWRj6Eyea06V1fPPyhp/z1W68izBt5QYJu4JgKJc3mN9Ote
md6FZSpfhbx4V07U/f1DWZm1i2mYtfvn956/rpkH+0Im/Oz3srkzQGDwGuJgswGmbO5MuJZzusAe
fSCRvZJ06UYv48e0j2/s4gn24XslRDg+ye6QZLmFa/u+S+xgbY5j5Pgruam6XqXyjyjWbkp9+gAb
62tVOQ+NlVwpmXM9FP2noZq9sJtyt/wGMvtL1xeHao53DLKCBDlQYMb7RPnTVlbbRxTjnnbYvqnn
1Q3XeG9qyS4c5pu5z2iyJf6kh34Vv2OY7fd97aM07FeW6fXmCJjC8YH27XS9v06N5J2Wx67S5I/g
bN9PdObAkFxIdzcn0HMwBChNTQxwD5i9tukLIPmJbJtaxAhzcNT0KSQTijh3kn/KvdVdJ/1eMe6p
1YI5ci5ZbW0X55HxxDgCoY2RjDBqOt3Rc2t1Rt0roQ/Yq/bCJjG8ZcHZY+bUcKcy/KjMD3GZD4+t
Lu0cPtyFjXN6Cj2nZ/9G5oi2Ofq+m31jTK3dzZOxvks79SkrEJWLx6YI1kh9h2KI4aa9Zrgrag+u
k3bK/vX3+VnY8J9dy+wGyDhoWYQEmPmLvvbp1df6ENIONOQPjZKpuExGj2lhZ9fK0IFGC6U8YNA0
ur1R3VZ1BWwlGW4zowpGpbiOoR7fmnr5VdfXEhE1SFbRXH+nO959KKz2jbjevz8pTWJmCkzRtm2q
0paTKieP+DAoyRfMKwyvkLHpTTTruuySL0NmuFXS4K0F6fjCBn0Gjv5yl+gacGsAgxHdRft2K7Km
TEVrq/1QPeTlsMunKfTrcT0GuwRtlH3cAs+mJNGPRbZ2d0US125hlR8XNs01hvSJOzWDc2NVRP42
7q9HXfmMBM/00E9qu29blGCefwkKsfENfUL2brGSfS8vH4eoyO8AuryzQfY/WH0dftT7u7WYlps0
unKseHxfKXHrxXU0u7BU5B1K0KnXTeWID1Qp79ay6x+tKLyTkbfcRYv28Xn/vKlu+lAV/LMthU7K
p1dLq/8PiyZKzl/eI1GUnRRJj0PXJXSP/12AiSrr+S/8XfYwSabuQYyPDI9zgMPgP2WP8we9EhQ0
eOuBPFDB/KfssZU/wE4iTcJUE67Ks07n32WPrvxBQSRaOWD4oAgQod5Q9DzPR//ZyyipAOoBK44X
JTxZId10+saHWhXLS+qsqVvLehQMsHFMLxrSdvg8632du+OaIvQbVE2+tvcyRtLmY2jbaXpA4c1Z
7lsOai1DlIt6r9hNaAqNh7Ro+8rNl95GBSxs5Yescqo/4yixEQEDqUfqAjLZ4MgxQ/NBj40wDKQK
lfvaVUpaDdQX6BzNXYDmVYOosJwieu83jTo8GusI29ABSHZvl2333ZEBBN5D1Eyv1HpWVm/s5Er2
Fsw19b0T0YLyQn0wPiuD1nfIhTkRQs8Tb7ebzXV+a0zwX9wsSczYnfS+1dxyIHNwzcSKuwC50uwR
wLHa8RHGOg9kdVTMo6yka64HZrdwq0AWNaXi0hSJlkv+HqKbsX02QrONfisP+owm0UjlqHLPrBQI
YJS27gIgquOB1M51kSltsvtl175Qbm7GYmIviBkqCcnzP/pWVSVMOGB0pddTF4X5VXfVMVK7XWpG
+vRNVgu1ddc+aeLrqqyW/PvqdMqHsZ66z8vUsQWWhIPrQqg9PQ35RCAkKIko/+kcUBjxHv6aX3aR
tKZRVILh6lKy7Z0uVeoOdVIJ9YpUm9Y96lxx59u505k7lR5Z5ZeFFV36GM/80l+fBBBWcgKQzEKi
SLiHnH4O0ywBhOfhAtYO1ThzVyVhpb7Lygy6Whb3KITpoRQimkXPMrueI1N7kpW82SmzpJpultXq
+lUjy3X+ZMvberTPZ+CsJYonQ73+UHoNfTO916b4/RSuS/jdGEHPo82l9pNxqTgRGcTptYiJiwgr
kAohw23OeDm1Y6TVjDp2k8Su/lpB4MHCizUUxF7fT6dDA0jX5A9oH4EQAmAg5o2nNw1Vs5DdERbc
NBTaTK/JlMW6wx9YoFyLOVk8EL/52xQpn1cVEyyoEVTrMMI2CVxhT01dmnEYubYKizsG2BpoGNLu
2tRpL9Q/Z1fIlIxRGa8LBB+Uczc904g5Rq5mOWoeoZnP9U6BWhEe+qUc7SuSRpwX+2Ga50t6XKJ6
PHmCZKj0z+A/0DkTE8jTG0vFheIFMLXI1SNmF7PSZfdFmDaDy5i1+1NZcAjpC7PmzPpP6++F+LAN
R+jKw54HxAbJg8TH3ryMq0qiUYFtY1l5XRtPMSaEgG27hnCnVPr311cTr9TpRSIOIehSYFQwWtn2
o60+U5nNWdjarVI2HNq2tvb4nWl7Kcyd+w7VDL9g8HsVc4O915cGx3a2OMUsevNCMp2m5PbBhmHW
qEmjsX+6cK7LyMscvL4eu7ZcM4ibtt452EPyufdINFoU9FmUMV1QRikve5j3uOmEuIP1phJ7VUYP
/d6a05EyfdQ605PLIVffNTNeLhyTWEykM1j0tYK8U3VztQ95wMUDQsdtH5iTssSxO4RTszzWvWyu
rhqakvmwQnNYf2pJUxtY+HVmtijuOIGE+YjugDQ+MVhdo4+TPo22A2DUTrNbfUpU/Q6NCqV5KB2o
QF6kRpWZelOuRdZ1JlvLonqTMtkhWtl5tdx1UUWPc7bnpkVBbE1UBGQHpUzUT6lUUR4ecQUu9Bpr
A8vJP8a4DyQuLLdVmXe1FestdobrvH4ebJU5dTQaJSV6BudPR4BxiCX7WOeIsF33kazFd+1ol+ne
XKpCP/A9ImcN4KhV2PvhcKSm33LkxMIbMus232XwTggdaAtKdnUXW6mdFkd2rjVPu3pGYm3XryOy
dS6GWFJGQm6poeHnjVrM2n2BJdOi/yw1s5zaQ1MXuQQJViuRnPKxoAc0h2h4uOgYZi/oax6jpJDs
J0dCBfIj4/Fs+ZmZBtQGd4YpVH+TjBo1pSQum8ZLtLmLe99RJql7IrOx+p21rHH65Dh5Xl5JWkhO
4pZF2qg30lzWZuMmKMRVOxSi5snHbTHNMlefOgi6amqX+SddXZUJd0almq7UwSwc5GYmxBSNqO7H
Y1yOknRnykvE6cNMLO7ex2WylPfkLvXPIgUf/hhhcohp11AbSva5060o5kzP5REiRjYv8i1ZYaI+
LiXlzvU4L10VaIO6ACjKzMS4spH4TMxdUhrR/HGp2/kQIYeaBTXIaD6XkuWWl9RFOhlXsVW2HxK5
UBy/6qfSlsiOosFcv9mlFM5kmDyyygXaVunZHgaHVvY3XaNCk9jXZaLk9Q5BznhdXDsyFD+XrCrx
hsbKjKuZ6Wl+nGqOlNnLrT6B83NlI8ZmNb6VOnr6ARRkMfyJlfG6oDTVpnJ8nLVOitm1yJnOQaZC
ltXdToaBYVHBTlrziRpOlzH/iEb4kSPo7rVykSA1qskd9JJerTugGG/uInhg067VFj09avNY0wat
EZ+LvFnKZPXeNhduqlvVzap/Q99ASY4817j29VDp5V3xLG+rZga5qDxNc/rXjHyGHRhN1Qx3tVrV
5c2KpcFyaxbDlHhKokljA1hmaqzDFMrjfLNUlhJDxLWU6BYwRZT8aeVJlA23Y1rUdudPUwzJ0mNf
6POxTuQ+tL/lbRR2H8OkzxLVXQEUznQOLci9o2vPoRN/7EY9SQ6m3tXTcIWmh2kex8wCJRrYM8Ml
GA3Iooati8yoVT1UyBIz1Ms7jSBBFw2Z0S/LNKk0omDKJW6ySor8Z2EN8nDNjLSaj1ILqeVWCuP+
UZ8nXf++wL3JL52Fp0cwxZOYiyILTceCZIMT4/QshD0UZxg0WkGzSDRZy6w7dkXV7Garkd16ti4p
rZyvx/hcNKY4GEi9t7SmlDG/MoyLE2ThFB9KIAqHypIr19aIz+uqXeKXnB6D4vrA3iElKhQ+yYS3
/SgpNMexn2wnqHFppSNnzsEcj9gf92F3Yw+2Ag09tHeSqVUX0rdNOfC8NDx3GPU0skng7E2iOFSk
FLm6UpsNcRdfoR+Pffgy5+G1LMfNJ3oIyzGH/w9Vom0NL0qLqQjSJu2ynVmVygUAxVnaSj5JSwp0
F5R4AZs5fdBKhC67PaXhz3iJtKt0UNSjgWnghYLjLLViACiohMKLEPHWbWvHGOBd9XnR/ozlrMW/
WPgF+rOihVfThOuh32j5UAZd5TSXJC23pc4zCkg0CHjOog7bjAzMcJnryurDnw2v2ujleomNRKvK
6RxQo0/jMUuyHlvZFvNT3IOW/miHiCR/fj31Od3eZM+sLmwDSH8EYmTL450NswltLRaJTxxSkO3r
GeLagPWCrbW3DfVhVOAUomnNhZxru8/BxgAdQSkCvCCv9Pbxqlq0qGqj6weNEWzqhvG89HtbHZTH
khAZ76uOttqqriNt6QTZ9MPr132a8Im9LiPqwP9AvTFulcXH+2WQIamROehGYgXw5+VDrqnNVaRO
8V1Ykihd2GMvrEVjh2GJ6OMAdd2slav9qqWUqQE5tnMTkWm5s2Fk9wi4vk174O9XWGwnIeYF3mxT
KeSDPE5APiUkYyKLUeGc5tdRJdGElLW+vkDfOX13nhd7JmczwYXawOY4vYeLmgCQLqNo36WtfUxR
sfBiHUwbAOjQ0+wSoA7UY+1CXHhhVYAMYmZKlISAL+LGL08O7AnJr6ZLQW7k/UOlqtPRNJdhp86y
+h4/tswTSvHthWe4mRNwsTDwkMEClwlsAamjzbJ2Ca8U4Geyr0DjyfsiHScSe3WB1qMqhRk4qM2H
kaesWMD6eV4XldctsjW5jtym0dvMdcSnAUoJOAI8lDBw2W7faBjDqDbJqoYUaUIPC/Y2/3McmtE1
lia5hGU7u+Xw0SgBQXjBFqUjtAlVaRsrPWiJZo9rxsi4KSsaDyjB5OkLPmq2VXQ/BjOxL/FyTmMT
F8l1UYASlTiQaIpultXHhgFXE3b7KZvl96mmTo9y2U2VNwyD5NK7wU7+9ahwGpOfV2S6QP+JU1AI
1G16CXKmSBoos34fTYoPtD9Cfyy19qXa15/Y1J9x4C0fiz6abyJyuofXF99GRDIMml6MF2jJEZy2
NSjzTzlvzLDfLxVFZ5YrtIuSqvuQ6yrIhLJTgkmqrd2cZvOFV2qDhBHXLayvqLsFjUfgQU7fKWZA
UhSP87gfh2jdJ3a/us5cON/bdZyP2MsX3jr1mecodYKb8iAg9Ka5zwCvMdO0JRfE3bgbQhXt/tfv
yVnoZBsh6CEMREUrbisdWWFxYKY9xqtSM48eOqq4rXfrV+QmLkXOs7vPSrpwkIJbhFiCuomcRtIU
QwUHe58nrerNpSpfrXHXH7PUkL70UtzdoLjdeWmoSqX/9otECUK05lkcCvPp3a/0qGz1FTwvSRmJ
njH2YELy6CvykvaP15d6hsb/02XhSUNiEiaiYFId0JRb6LyORYQALyl7oDidP+TK7Mp9W+0RVc2O
TW52XqVCT1PtJrqbnUXZ911qerbcyu/rdTGDNW8+6YVae5HclZ6TKcUt4qTxUymhgPj6Zz19IqTc
ZMAMVlD05PPSTtxE3L4oGhay052RgCG7yiU8NP6CxSERAKIwe2fVVvdYjLIJac9ZJvnCU9kuT2gF
nOYIYBjNU8SETp9KBkZ3zC1jDabKGo/IApQPRjN+zZR43NNByL0unpyrUkr64PXrPo22nDFiYa4Z
PR/+w+F6urAB9zkz51gO4NeXP3Ipm4odfsBIJcDRr2W30c3xz4Rx0cfX1z0Nt2JdUVUh4oycGCPh
7cGqqFkFpX2RgyGx1T1Nd6R2q1nd53HFkwZ5cPx/WA+8DC82FRZv+el11gs6AFVIKx0H5+4axtF0
K6VMcdo1/RYrs3whvL50eewnnM1RJeAM27zgkla3OUgzOTB16M0oUVO69fFgMLvF7NGczPAS4/PF
FWnXYoxCmsJw//QCq15zEoXsPZggEe7QzVMRmstaH4AZ9iWzfkkN6jRY/vsBAphFXwuANFXcJh/L
dWns5lrlhuooX0XxMj5O/M5uRPr6gnLJS0sJx3sWgzZ7JrWErCDpsxquwRqWKLgvC9TtCm8fPwvn
UHrTIfDv6yI6Pqtb05PedoaB90SLbidKkE6zcdMZsX1jNm3tlnTrHl/fk+fXxQEoXj0QRByE27lP
MZkm5j2GHKijY/lO7GSubITNx6xrrDdlz+KqYKIgjkG1j7ID/zndHb0DXTYFmxpghFIz+B/0XRul
thdPlPyyEVc+8SUL3n59lNXiyfGI6F2cLjqYMfQDu5cDu0oslBdDvfow62B6juRFRee/vtp5CEXF
AJwjpw1wVg6309VUZ8jGeEzUILGkoXmHJBD8M8C6dgq+pu20ZpfHaji7dEHt5UMa1bOWXLjg82BK
G0HMublewRXdZHRGpkrLOg5KoK5Sx3iumL0SHnnQ8LUe0vOmr69p/vZHKyo9gg3gDEaZm6PDWnOM
diYWbUwr8UUL4BgxdrheEvzfGmyQdsWwvM0u7Xk/wcIme4DkS69qG9+4uQOYr1kLwOV/HvE6CZSl
1GFu2t0FjYiX7qlIlNi+zEuoCE4fq9Ql84DMvBbIGsm4Cs7lSN1Ejphn636UnM7VpNrYvb6XXngz
hbYbADE4nOIiTxdNwA+kxtppnE5LvEMEEmfbZs0OXd4YF7btedyGqAXE0TEAoot3ZbOURjdXMhcl
SIpC9eJE0u4mK5luMAmMH/EGvyRo+cKlsUOFPhcMGoFJPl2vQHxYmlLWU6tI2ylrP9/rcfEjQ6Hk
8PpNFN/pn+zveY+IQlYQg0DPG9s8n9nRlGXYAgS1k/Sf5aEselfOy/TCyX6+DIApWndM0gCK0ho4
vSBn7Yq5LSMl6FAfRdWoosXkIZGkfXr9cs43IhhPNuBzNJOVbc4eTxnEAZD0gd0ZJU1zI/sEcL+8
QZY2Dupe/9jMZXZJLO48qNHMAcaDyJXoG22JfLYjzVKX6kog5zYbkegXrDSgf8AJR6ciHIFHG+YY
pE5zqTV8vi8FPsgwsCkkK8VX9PS2rrbU51W/KsGoT1JQNtpPm6nEjTSqX9awMXev39yXVqMnylQU
kUOudLMrS4oVNKxMJZi1sqHMw8vF79ei9bQ8t66aZLEuKVVvVxR9fbwEkZSg0cAwdpO/hFITVkW0
9szknNgbHeVpUK2rGS69y+z7bX5aou1LZAamQMkFFgvBodO7WSoFZn6y0/uDNMrHhkR0LxUVInlF
bqeX1GRfuDSMGKF/0vAU0pibkGJQH1dxz2L1oMZ7tXbkHa43zdU6RrMn19UlMwRxsv76oj9fHIcB
UljoVlPOnl6cjfZlOI56Tyu7xzYjqmEjOTkQ5GUoUgxnzO42XNvwqHam8ZmfXdKQ2oY0sT6SNMLL
VzivyZuTv8vI16ZU6v0+ymePJi4y+AyVhRbEJYr72VLgPnh6AnACCISM9PRSZ2cMAV1otT915vJl
THE7vK+boUuvzKTO7l9/KV5aDLYKpyxtNxQPN5FNAyanKYlOblaX6XVo413pVIxle6erL7x/LyxF
j1P0Pwzgevxnc10oxOuNqdf+qsRQjsDbj7IrhQiRuBXCAX+9+cLIDnj5KJDEapsHhodFCPqMdy9i
jh9Qmtl/Zo0jPAbLSzZb26hNJ4fmAogdxJHgyG4vLLVgxDWh1ftF2PdX8CeP1DOIL2CB4WKHmHp1
vV4ikD7zXU9eCCHkSOsWVjM/YeJzejcTW2MqnlcYXdVOeS8ZbBM3Ntv+sE5MlsNMUa4tdQgDYHdy
6NEfXPzBcKSgM+bSY/4mv5djvG7Gfi7f56XO0DGv4rfZ0BOS+JBM/EBpkQaAzNs8hNnJ+lKxgBPg
OVIG6DjhTdno1eJHdAsPZtEmQVvr0SUA/tkD4dvxGGhy0PZi7ieC1y8d9T7VIw2wyuQD2FiAG4Jr
1FuEFYCNrUe5b+l7KP3xjftNrCmQjs+XDIDmdM0wmqU5zqrJ15c8+5ngcxJ0UMWOVS13b93aYilG
BShtcnvPjFpwPKhiY0kmWA+G5OZFrnn4TTZHYNbZhcxYfOqTXcZStBd4ZaEp4rggcodf7mSyohjZ
mObkd7qk36VWW3uyHE7vX793Lz0vJiDimBSY9G1fIdYgMquDNfmW1oxXs5o1wdBlzm5x4saLMzm8
7aTmUuX44qJi6oL2BaIUWyYuZrGDhnfb7KuNqu0cY23cBuDQQ1wnoatkkxnkw1C+NQaKqC6Qfdhn
Y5i8hS4mYTYrSjrMPmYZ0U7vq/yKqLT4ilo0wZtvKi1GhnTQt4CfbVv/ar30EBFpK0/qov2AYDAX
SGCUIQ67Sf+h0uV5H1Iif3t91bMgzwWKdBzuC60++LCnG0aN5bjVWsikiTH+1IZKuRnA0dDo05cL
7a+XVxJUYItAfzbo1ouSFjtCH76eyNFhNSVCi9MhpMpA3339orYZspD0UYWM8t9LbeKJFQqL33KZ
fBuV0ZvUysraHeuw88wMLly6hPG9NEapJ6H2eKHAOY/zYm1MHGmbslnpsZze0DbFTLge1glekzO5
Mpny0Ymi+D635hmAc5GNFXzSznisMDHBt9denHt5xGVMRojwmi5NelycsN5lVdExla6ZxlNWy5d8
KV4IFAzeOf5ggFJAb6GyIYWso9Px9JW+/6ng+fVhRHfvQpwQ17qJRrSRqcSo9oQSvnilf4lGq5ln
tJB45N1oZVc1VVRgt6F2Y4+x5ivzolxoe4jj6Ww9vOHpelAzqNs5N/Cumug6sl6jq0HXM13XBiyw
CSbKzraHLiB+RNBTIB/k9XxJef6FCEXXjkpa0IkRU94E30Ff0WZNANU15pzfKo0yyvvOtOdbq8Ij
w7WrfHjXG72hX7BQePE2Cwch7I5oh24jIyop0zzKbLkcrIgw3bOvu95Sd2aRt7sxsy8NJl7Y48je
CXwO5zVY1S3VcOxAV64mKlU1ZnShG6NA8UTX1fgAM2Pu3TFv9WABD/xjTKdxV6OG0OwkWW+eqgU9
ZleOkQF3xzDv/VGeE7wl6Kbs0Nm0v74eB85DDpuB2pE2GGMcWqqn+69DFZ6++Dj66kitWq9ZrfhG
q1SKB2lGCy+k5uePQSQUzDFpSgm5TfFpftntvGyaWYO387VMHl0gNOsXuCJEmbCPuVpJeXNAFa8U
U2L6t4gRypv1MA5d83G1R1/nJW+9hPSq/tINqQM2jCdUvX05IVJAtGASD75+E9h6ncH+IKeD39VJ
tl/JdT/JEZDvUI3S1Hv9wZ1HJ+QB6ZtiN4c6CLH09FYC5lvsRc4XP46H7kkddQ3UsjV9en2VDaSC
d5Q6Ayl8hK6E+xZKOafLdPrUTmayLv7IcbXrrD7+rLRy2lDrqOrPRuss4e9eKXiiq5H8FK35/MDt
ZSD/+gc526ckbXC2xc2lFQ/W4fRz5GQDWkVeEChhF+8KEFeHCm8ud6Hg9F9f6myTCtFh4H3we4Th
wDZWAArWKoMYFKRLOh5nuxweE721DpoifGdXObmwa85CMvmT8qz9xk2G5rNpGVFO5X25pGowh3L1
Tk0i81HWMu1npMNHcSFrO7OL19O4XEWDIxeHTtjWvX7J4u6dnAriIwi1LUZSjkH9dXp3dYTptTwb
1SAq4+YLfm7TnUzF/lnu+mrxsjmNdt0gm9A11ObCDjt/sDT/hIInc2+K6O1g3YqnQQ/NRQ0Yrgh2
k+F0vqEZwzEqFt258GhfWoxrFGUqTQhnq+9q1HI9EZTVAAEa6TpbpG7CYKWzjM9VFMr2hUPn7LDj
ruLADROb1gdKzeIV/iXa1RqGyPpaqwHGteUuAfn8yPP7WSxRsjOg8x3ySRkuZOMvbCZWQkBLzFDZ
vZv3ZNYcCX5qrwU0npKdri6oGTR2vasUrX6v1VMbyFGW345Q2NxcVqun1zfS+Q3meulPCMAg8Lat
lUXMTBwN0xwYDApTh0Vu5r0EODug73PJD/P8NRU4HF4ZClPOr21HvtQHDbqEqgUOGbobJ3X61Wwt
6Sabm/A2LjrzwjvywqUR10lZBc3ZpHF++jRxax7ITyc4hhUD6aY1S8wEOiSnGD5ceIgvLUUzCbo3
cQFEzWapoqp7p2w6PWigZF5lNCCP1AbdYVziJXj9gZ3dRVEDg5wgDxf4Ult8lF/2KNaJ1ByQ+YJk
AtWMKoRlumZpl/dKVz2EaTa+9dJYD9lEB9w0MBeOr816lpr01torAa2F8KMs1BEAyKNfp7etdkmM
9SyssRib0KYs5XygG3+6mGQVetWlqRIsarm8R8pwIeFjolmqc+0mUtZ/pHZgZF2t64XT+ezVJ4hy
gMBKR7OHK96sXAxSC/CfywQGWd/UoyNfm5Vl7AkIpm863bLrDcijrz/L88NaSG1iUgJimISHs/L0
enupdqy15HqVrI3ucXZoPT3RWizDjMRNY0n2q2Kd3VHRq2DAqOOqLdHKf/1DnO1dPgO1ApNrPgG9
SrHhftlQcjlFkmTWPOAiNvxGHrFG/t+kndeO3Di0rp9IgHK4lSq2OtntfCN47BlliQpUevr9qfe5
cKkLXfA+gIEBPAZYpMjFxbX+YKE7UCTRrZ7cGj8vbi2GcvT1OWGtgh5bTQohFR1nV1pYOMHmD+M0
x+GSQXZ6f0KbT0n+AMyJksOrZgjP5U1EbZKoSHNzKh8yPIvv4qz+LGlqwlvGFvSU5lP6lIliOr0/
6OZYvg6KHhe4FJYQpMM2Agwq4sRVXD3E6BOWPhLKXncoUjgb+HZGxsFy0Bj+P0yUwibAXWrmb2Xq
hyaO4MCk1QNVT+1gFJ13Uo0Ux2QDgfxuBsipKnDj3p/oZru8ThThX6DXNMYppOuX2wVE41yp4LYe
mhmsG+w5zdzHsVwesjZybyEVNxtGsyjVA2ai2QmLEJ2IzfnomjSK5tjy9rGGCxldVT3ilYvBjX3j
+G8/HwNx6zMSrRWoEVvUdWNoUTGUnbcHr5/vYa2ZH0evA/ibpO1T7/b1jVf9do++jkc9h/ueHIp0
43IVUQIFYSwctKMw6MSWISt2HY7ep1wtKAb2o7aznf7/CfJd6PH9qYS2/XSvg7KePHcgmFJQuBxU
QwPdTRTd2xeuaH6kSt/sRW+nx6TImsf3d8mVDwe5ltmZ3L9rY3w7lCW6qCUdpItr7epY77Hk6csb
gKnNdcH2eIVbklXQwQX1s5mQ1cBkMarJ2099nPkxVnjc8CjM6FpVHmzMNg61B73dBHi6/9v5MfKq
dcer+PXGuJyfHnuxbCSa8sQZLbRGzT4ktryF0Xq7ipejbHZJMuQlNNXB26uZZh0WW6/3HRo2N070
272/jsIuXIWYebJtbvh8JNOsjNbbV1KNA8p8ZhDX5C0u1el92kPS/fu1o2cEfol8kM7tZm/wC5rW
zGqPuTjZIV3QxNPHQj+8P8q1WfG8XPc5L/s3uD01UkWL8xVisAttnhxzIyTA9MrZLzVtKNtuulvJ
y5uv5a76HxDoAEZRKdvGENVZUIPqtfywDG790Ntz80DN9pYewJtDjAkmfRAKlwSs9YNd7rw41+ze
yOPs0Cx6g1963AbAQrK9O6PT8/4SbkwSX1lEzGQt3PPOW3l6l2ORFShKpyf5oYub7HNB2+RoeVJZ
ghK5gh9mKXtciQ3sYjsXdnVfW9FTT+vx37jsJDp3mqKbN+L0m7jJ7AF9qrjVrdCzLZpBLAWGeNGY
H+DolufS6Kq7SSTVTtVV4Xv2ot3NZuTdCGbXlvzPQdcP/0eGlKdx3Qp9zg+IU7SHXkNVPlJEHwwZ
WID3l/zqUFDGMOOgq4o4zeVQVsvqKglDmUkN3DSNPKAMDVoIpwH8hPg/jEZDAcTZWnN7896VUS6h
ZhQ5UJ80KTgeHJWAxK2jpm2qTX5jHd8cST4enDxSMuRBeShtcuyh5hGPWnSOQ62SPqqVqQUqYkpB
Vib1ocycvwSjrCQ4xN6BSq7MLa6izWLGmEUMps4tMJsNztvOOO2N1Kl2TUxu9v53e3MTAQ9edVSZ
Gwg+aoqX301PTD2uAE3szcqJ3c8DcIbyZOVJ3Z5R8XeMoJi6SMeJULMUZz8043JLT+vKzoExRlOW
Jxq1ki08TEX+JHYyqez1aLR+R62dabupNDApsNL6Fqv1ypeEJkVzjQIfXb1tXqbGy8jtp5JJ5PVk
74wqradd74gErQI5jp5P/W0Rf3vbk7GsFg8kMFCU+XO5xlWR97XjdsVhHksn0Mul34lRl4eFxv8z
e1buerTAAiri8Y1AuP26VLr+95TwRlzdSTY5bx8hkYHruQxLOyef0DO9/pF6RveYutB3dzRJOi+w
9bINszy5WevbfllGpy5F3gaeADH3Nwr/mRM7UZTIUC2higULWkm/Ojc19iBwjRvxdd2nf7zQaOUz
FjhDMK+Qs2mGX64xlpxdXnbJEMbdoCf7dihNbZdHc3NGlELvd16TZ9lHF+DYuc+q2LknZfDi4/uH
aRvk+REguvBZgj71qg53+SOMRCny3MvGcFCd+hR5evzBQ3vjYyY678MyKf3BKnXv4/uDbrf0CmKA
jwI4D5Qv/11/1B9B3s0TQ8+jaAzHNlvyL9pCLXA3zrKzvpp2R2wCuDt++v8bc913f4zZswKLI7op
TBp1av/t6twrVAw3NKPfKxmY1Z8VoSt5fn/Ut/sJuAY9HZ5VxApeyZejqgpenXpXzGEF68vdV0YK
z2xV6VptArpxupHuXVlY+qUrWh2sOj2JbdQXKEFUozeHBsYsx8Hq4885MjB3w6wnIpBzlt5Kkd7u
HzoPFPxQGECFmpT2coJIKHiNm6RLqC1ECt/S+hHjv67XzioetPZp4Dp47CH63uBWbbj+8DiZ5epK
txYd6Zhva2VxKVvcu+YRKRZN+UxbWCLqU4JP37VL9Qz9yzlpQ5npz1EXAd5r8Tb9TIvRKc6ghXrr
2/vf+W3UInN7bVXQJSNMb3a0B1KxroZkCptMxt9bJ4/v8lr9V4618sKhcp4MJ8oQMnSbG1/8bRBZ
U0a4cBwmoPrbAsySybJrlGYMo6maDnqKZVpM6emLsHrtvkqS7ANyOsWDScP+SQHjfqusdnXiBC+T
sbE42HKgwGhqreXwGUwi2Qs2beh/ds2APlA8tPYSoKFXfGmMpvjXRqfly/urfmXzwVEA30GGDlBg
a6qQTDg3RBOTL5JF2U+dmT+03qQ7vsRGazdaffcSC7X9y3oCO2/FZxDAkEGEa7k505Pj2V02O2OY
1Em6R0llDp3czXe6mgv8ULCEPBIz88/vz3Vbv1w3PD1zLBJZZq6oLeIi19TE6kEHhG6kLt9nb1J3
VpOldaDZiYea1pTuh3qKD1ZuPSlr5qcNxS3X+KsLjsQGVxbvWLLTy9NOKY5Y7coxVJJo+Ollxo8E
AFDm222pfIyStPkI0dQ7vD/zNeW/vCeZ+Np+4x2CJuOW0qSi/bZovTtx4bf2EU9eF+ZUn0S/3x/m
2txWvC+YFpq5NPwu5+ZpBuX+oZhCrZtaopczY8WkKqoIJj110Irucu1pnpRF3MgDrtwRa1ER2CoP
PwQdNgODH8QtOS3ZxY4Qh6jso+exaT9VXVnd2LnXDivj0GJYu/48aS+nyBNRlXo3TKFYWvdT18zz
Z73O3ZMSF/p4cJxZPsV66/H2gkt/I2BfmSV3PdqIDp9yrf1fjh0tsKvhus6h7iYe4oiEDH3I6vbO
WDRtOL3/La9ERQfc3VoZoGxKnn45mJFgpxKn3RxqLXbcTSyMXWL2+pkntjwOafl7ZT79Z0/ZJ9PI
xK/3B7+ykUhhvZWK/dpk3MQHm0f8MuAHFJpDNEeHNnPQKPVT0aCuMM3SS+6rIZXqzhnTRfz9dUC3
j24OOOhVXWHzhaWRdZmbT0uow837mrepxDrciPPhaC5zGrq9S4GhzcDOAS1RGz9Lh+oWNGyjRfd6
Na/QHi4meIFUJTerL02UhopW4VN77sBIlWeh6G5YQ/dQAfzBuliZAR8HDXoNVRAvTqyesRjPxI7q
ra0HZZahJGzm6Gn9UKsibcI8Leqd1EcHYMz7H+tKcHFXwQBgyyuKY7tgtH+9MjX0KVTbcf7mmpEZ
OGrzt/SJNXhDxQLDS3N0Dd/65YYcUPqwtKScQ+oLmbPXFrXcm2CGUf+3y6w6TpZUbzzhrpyB1buJ
xAwWxVouuxyyz2ORZfq8hB61IYD37TA8LpmjPlYYgD4BBsOcIyrkIM66W1nPYsBvaPf+4l6JNyAX
VoAvFSSylPUn/pFz05b1FFp5aliPjtb7M+A568HD1oliWmaJZ2RFzCRwa7fYpQMH40ZgvZYjElBX
RU9anCsl9nJ8iPZpEaEeGAKeH49JVspvOBN1le9p6bRP7XpWfSubu+jkjoNMkadYhtl3Ikf1pZfP
N94C1z4IzVaSZPrjK1rn8tdw5021ViZqmC1lHnStZ951AoFWTegoFtpJxUWjVB/w+BZPkdHcshy9
FpZW6c+1iL5Gxs1iJKOTqFkETYAyovOrlAtOFVGW3BVC0+qAHBlNP3sGNXBjE1x5k1A+pWSzynMQ
kDf70FX0BM44Zqa2wFc19etqKeRjy13bHRACU3oz0IWTRv/9/d4DEEr85zo32ISXqz0ZKqKPCqcq
UXI4iUZivAAJa9HWSewd2IIMwyi6hEYxFTcw9NcyNVpo+utlvqqwbOKfpdJJwOZ0CQcKUAgCqrlM
O172reZ8KrxcolY8ICz1vZdYZ97HEF8DjAN0zS+NSGtv3LvXDsHa0KNps9b/aX5fLoSJ511ZDmIJ
k6rFoxxvrgCuWOLPwH12CDT3Pozq9jiOpndGRbvcRWDF/c5Ibjm6Xf8lIBxXLCX7bwvnrSvcylyL
X1IhF/gTp3jxc8onJei6OD2l82TsHMWuFd+VLXXwBYfDO6+nEAJ9froV96+chldaFzUPpJ/eqCEl
/FXmjjrfqJz7k0VtbQ/VYxl3ijGIRz1X66NSgfe6kcteiYjQKwhIq2YXWjWb3ADf27qiSz6Hs6d0
aqC1Nc4hObWZeF/bhOE8QCbnqXPRcMWsSaPud+O+u5KG8TylS0NTGVbCFhZgKFSoJbSYMJlV8yAi
WBCtO1bf3NK5haa+OlcKW1Q/qCLyUNpsvHpqIc/nXEDo0IVzl02hy4kU/kjAe9C7WpN+N2d5+UGg
ktsc3z//V08hVEWOIWkYXfTNvleq2uwUVeMLa0MaDOZsPWpajrKqG4v0blKQXMQoVTxZJdYE40R1
3EfgEvnI93/HtQVftYl4sQG4IQBerkKh1o1mdeumN1FFxaI03UFm1BGUT5UbU15ntHkorVzJlWFL
QY8k/3IoQyaLxNlHDXku6R8au+j2eqrdgg1f+6x/jrJZ1z5DjW3pNDUsvEi5W0QLt6+3C+1rj9Di
twpq2KFIJv2M2fIt9vf20MIYXp2AqTED4aOFsjk9pHCpNbnLHOZt5D24TtF8g2OefVXnEnNgXehe
5cvOMG/0UrYX9/+C8am88yiANPmqtf5HGoP+AIpKRuKERlIuGbKR9PV9dIznY46rtNzN8DQpk4rm
pendod0VObWrG3DJ7TZafwNFxBV4y1sYHMrlt/W0scMgXHNCdJEHd7d2PM0dmFuQGkXeObe8Rt+u
NL1IStIUVUgdaYFeDgd+ecrQVXTCmFT9c4n6b1AijB7aizd+QLdU3yPtdMtIbZsprHNcK8OQ6vjM
wBcvB41dmQlEJN0wB0MUeMKdLb/ve+cF9d32cUEd45a+x5Vp2hShKR6tbSsaZZcjNqLj0yXCDedo
zgNV9vJDMqltaEk0Inat0tUvmjdWy41b4Oqw9MpXDQMgeN5m2FxatWUWiRvGmW6dNUNOWJENpvdB
JlLflfD6AhzMp1uhaBsfWN8VMLU2dVeGy7Z6UxuFrQ6pxx4SNj7TmZN40KdQE7rlPnBlszIQxX3a
2mA09XX+fxwYs5VRH8eFG5YO5ZMq9+ShiSz9XHrL/PXvwuvrnOjAERQQi3xzn2ElbKbemLmhtcjk
oWstHcOhRgQjOuH7vx9qFV4itK4c0+3V2cGadLIm8UIhreZBWwVKgDJZX8fByW6kkFdOAmWotXu7
ohveZJD0Wr1FSUt8s5R4eGoXh+One1E4RjDBOjF55/endm1nrOj2V8F8TMI3H2zS6iqD7KmFGZKt
37p+yX9FejLcWMBr2x5eC3JolI9QCNucb40STBmT0YWuUyMtPZddB07Egd8vIOBER8OKquNgpO4t
cMWVAA5TgVoQaBGKbFvAoBN1+ILI3AiF3muLn7AN78wlHU+dpWgR7kWlfiyRJL+Xc5koQWSVya2A
ur01131Kr437A8oIINTNka8r9o4X23o4ysbs/MV06l1b1MWhLacBB0K7EGQIWVogGVvQHXr/+15b
eUfl1qS8Sdl2e/JHwgFKtbERYhKj3WOA056GigOSKkn7MqeK63dmPO3eH/Taploj6zppfFS3fXqQ
M8iMuIkWGkZf7nCWW/5J+7r5/v4ob/I8Vhb9obUwvAqV8di/DDZqVbtYlKR6iPBtdlfRYtnbfTce
TaXX93TIHYBpinhsYmw9in5e6l2Xeu6X93/FlQVG6w8OFYwgwsBWYFS3KldfSk8LJ/hiZrwvFaMz
gzZvSi1AwH/KoarRfYr1oB4qzkjw/vBXdpcDtRN++Kosyxv/cg1SY5CD3almKMc4fkhLV/sU171z
SGq8e4N5mcp/DadSVg7jrZrylVBFPWEtzRMV19rf5dDcJ3U3540ZpqnR1adUQgAIulz3vhndhGfL
vsFsRo9vhJJ1Qn+muutHBzmKERVe2msX/XJUPAk8ddR7M5ygQOwjdJU+QqqFIxkZf6lEQv2MkjUA
XOoIqPW+peUtRSxGIfRQQQO5PqAzP9q7oY2FaQGSHUrUFXhMWE+jqVTpSxMP1bkahXdLTePKaXI4
phASiWGroPvljEu3bMmOPD3kkYEmfZ+axd51BHqb72+lK98TBU++JA90lKO2mZ87j7rbAYwP+9SL
/6spRmGiZDXdPu5cXAaSobtRoLhydHiDU6l0eSQy5GZii7sQB/UKJ4dRXX4W6Ds9tN3yIR2EewQh
PN4vmVfeKMVdmyTnZTXAWQd+jSl/Jij6IC1I1UZYdLa3Fv9M0EIgWjVLmnsexbeA3FfHoz3LDuLx
zSQvP15mFmSvQ2uEKeaVOycypyBV2ypojLI4ksDI8/sf8Uo8oLCxkg2w++Hpuf7/P+aXcxNkchF2
WESDXtd+r8Xe9D1JZlfuHTfDCvoUoVbRwg8vcCw5jIVa3oJoXgnMlOtXhQeqK3Tovc2P6HOnFgne
UyHmf64QgVZqifg8ltIhxWjTRr23smwY9H3vZVX2CQjGLEXQ6TXyHUU05bfS37eLQt3TXCXfkBZF
+moTJCdPOPlcN3ZYURov9nHdyTvEcYcgNsz8A0YS/QcXFYovrlH9H65/xn4lffBIhQKy2QCTXKCP
srnCsUCROOAucXM/lnXuBIpai+F+dPt0CCi9aQjZg1f/9/0N8TZestlh2iAtQNcaJPDlhlj0vtZS
RA3CIR1q01+qcjwO5YJufaMaxY2Lf53MZXBeB4MqCb6JZ9y2zdhnOjehWVmhg7HL3s2S6pBjUXMy
xu6FBCT64mGF9lQZSXVc5JDdsgu7OjzZFhTsld20xcPT8hIQCDszZLz5HjyZ4jelFX0cE23eiTkS
j4mkCbAbHTj8eB7xAr6Rbl1dbbBr6yqQmmyRpV5rpo4DwzmUVll+goj8sdNH3Een6dZBvzYSjnNk
PthHIX+7OWPtUmeNnbgmfu/JqYjt6Fecmni7DVPyl71j0B0r3gF1P+qWayHkcgdx3TaVYrQWQBOk
op6xw62c8UDPv5yey0TGY7Jr11sfNKYK1WiS5Ze/38IkGbwn6R6vdOvLH5AaeVZYjW2F+TIaYVt0
00dMPSRu684tFfW3d+3aqdMpRKwJBg2by6HyOUfJZPCsUIk7G48WEvoUCSOj+vr+lN5eC+arcBs1
cW71N3f6opi9MEXjhLyXk4PmTh+GLoLWnEeq4dfRcquQdW23UL+icEYBgFi4iQKx4C5sJONF5jBP
ftcZvIbwPapO9lD9nbkCKTAbBsINDTgYaKC0NoMpjXCwF3KckPae/cWOvRH/9sWW5W+E1Mz2p45o
6+C3UV+bN26/a8tKgNFRCn+VA9vsFLeXo6XmkR22aKJkvmspbiBgrQcKVp65r9X5P3//HZGXJb4S
2R3ohZf7pTUa3a1j1w5N2MR43qOj0fpmX8RPQ1t66HmQuN9I095mTSCuKEW+FiN4TK9r8McNPzQ4
6g2zYpPxi+a5GarhlDiN/WThpHBaUsTNg8JNq79/xjIskhiAGyDkUGi+HJa4mVd9yQ5yWlMEPZhG
HqxtXtxnUIx3mtXP836MlOVlkmp5Y8pXPiuKVPRxETQnFm2dbpDfVIw0Sd2wihQZYN2m7FP4xYex
WQXPHKO6sY2unBbIDwRVb9UWA2K3mauu1pS5GY+irnUGXufeD7Iuf4yIvN6o7l6bGtXHVS2PlcV5
9nIoZ+IRazYzlTmapHuMztQ9cBkTQVptgBuE0PFfb9hV1hS8wytFdOtFjXpYZKNyxFL2Q3OeRsV7
XOxS/LOoMwbQ+XAL1H1tKaklo/WCVxGXh345v9QZnEhTZht4ZFXtuqnnNsb34/NkrLrb78/tTZuR
9I47irufhvOKTd0cDYxqRIfYoBdGQ2NhK5kqn0o3W/Zd1cyHzGrh/SpGTpR15mGnFdSkaPlb2leK
sresXt6mnPyUtdtHzF0vzc0WslNybKOhjtdi2BdAHUq+VrOF8M2S9sXZ1mbji2k2cX1oo7z6eWMd
1k1zmYatlCwsoYzV9OWNXrzeurGOqZ8XFouuQpOtqs4fHa/72akpVnqTWQ5n0yvlHk1GRfoWLgG0
wLzeLHazObhfqzapnhzFvXWOwQGt3/uPn4YWK8kwT5P1bCFztYXDxI3AHKxVhn2t6SB70L3NjYDy
WN8j/xaXhm+XkVrshnl2PrQWD30fCw1o6aOslQ6F5rGtdpaCuaHDAhh7mYABCDy0mibEXWur3dla
ayKKaGChuFhpZgSIZ0VfEwXnkx2skXn5wtWlntDAUZRgtKLMmIOMxHXqgyzzbGkGpakXmgymSA6x
9MelxEMZr+YhjR5lWYL5TAbDhH1sV1OlPSD4Onqq38aOp5zMzDSUOcDhzomXAGbXnH7AWZZenD/0
w0SmhhCzGbs+uWiTfNa0fhAP+pgVPMiWyDPiT1Rx9PZfa0wc9xRhlShmvyPka4PvNQN+MjVMvhbu
JZaT5R22AIP08R21YwwlkVcMusGNtGfLbcCn5gKIDxrQ8YQRpwWLSnxrAIIYcDfy5V+ZqnMhfQ0N
cXGeWx2mlTe7bXrs4rEp72dXDOZTEmM9Gs7ga9OjbnaFi22GXjqLDz25xI3SU4tzBT90+kzpEdW5
SivaaK97s21+6/J2zk+pS2l3b8gIeUasMy3roLRd5O770tDKgHYPAk+tHevdhxGbtOV3RAHJeFBG
S5seoO4WWF571ly2j8oEEc5HAN4unqVtJ8tvS2lzFLqyLE0eeonv5WHKFbX/4MRVsRxz22F/6bW7
cp+0EqJBCAwNzdozYNXFC9qimNxvfR3X078olUya7ROl8/6O5mXZ/VrQFK3FbuzHGffvEY60GdRN
7nGSNGNpisJ3kypOSh8hQywog4meGt81rWFYfdZlH9HD4Trs6wevmEW0ixOeeb2Phk6sZL6nJKZ7
v9gV7TTcw/vxhIPFxD9birQWaUAHyE5SdG57p31A14YicSBsFHG0XYqF93Ka6F8VGpPgnD/Gxtpc
D7weRnoSkBykON5VZlPeadOC2xTlcdkUe69QBvPoIKkzQkk2smTCwNH03H70tbkZkxFG7wIEble2
HMrSr7pI2HeV50D9XQDa1Odc5p33jJOOgbGKJrUifcTMKe5+x9GSp8GkZlmn7RO8IbsuGJcOgI/p
NXb+zVYihUDkjSNLHNDMSdIx0OqE/txOWotW7a0M81XUkzXT9iepeM5PBZP1FUio1Q/tMGe1H2l5
7/krOaj8knfKJPe9EJ148HjXUtAuW5F/oQbjKmjkRL04LA3NPD0w9MTWHx1amssuGjpTv5eW3Vjn
2XV4Ou2KGrbKUZ+jsvkRlTQF7qrSdpeXsRiaKQmUuZOan41LHv8WaSuB8KhalHrkr1mjLmqAvbvd
HaHMVyCcsAFVsH5bFjUiNrkyFqdMbRx5hsiVFQ+T2unzc2fN3SqwE8eRF05tbC1+iTKU+Tuv9S5e
fBXps8xPkaxZwaODo0a/I7NU5p+GqEX7RYuTSdy1eZ/kH2P00dSVxBIrPxyqTCZ19pJqd+MtpveM
nb1U7xIkHJYwU+xO189JPTuR8LuaZsFOj3sHVGhp2WAjGny/7B+J0Sjxr1QOrQUaiFblPtFlJo+5
EGpz0OWgx3d83Fb8EshDtA/2ZClA6bDzQkPcF1GSjP/IuMpx1zCkm2EzLK1hOMUjlSquFbfXflHP
V/HsaydPnT9i2sk/MlzkMk+tPtvOIac6Fz+JrpHDI+rBynBWBZrsX9ggjh0Y49TIwG7NThwHG2/c
U6IPanKae6EVd1nVTsM/OJA62RK2fUyryR4KLTv3fT1GYTqnYiBICYUGkB63qfZzcKAonzO3qeRh
6tVo+lkJLpDABXiE0pxdu/2w7BHgzablfsS/tPuyeAhu9UHUmPAs1Dgx1R+QOIV1VyXzPPeHYirj
4ZuONKa5H118b1D9saJSHj1he6LzqTTDj06gR/ROIJYsq3FmGkeBjM3cNJ8Qs6i7b6Di1Lne2zLq
mh/TzPaRh2TqKodHDVgl8aRrqTWfc3wVx0fHTqhlQmOPohN93qnCzK6P7fpcqjJVzozt2C/LOI/p
5yTmVJ9VXqTTSSh6CiDcsuo59QvTS+8BgkY9L9HOLX5aGDePoaTvUWY7s89n6wsV/7z4NhditPUd
F8EcnUoLaELNJZl32jFvrFmO/kwN28bdDYjER2rKJobBRlVTi2yFJWzhA0njdeI1gAKfZ+rY1b7K
XIAGfmmVtetrI/4ez5kga35osnIp9/ngKqhvAi1GIaqEIK0EleLanfT7ibTTx9d7rk/JLFsuiwac
bcC31ZHNKFPTPsUYQSy+zEGLhl6l1sk+V+Y6+W7ZtTffGfbUmuN+MkoHz+ISA+rvshuU9GM8eLrc
23CsWwNHbyfy/KnrkXr1cToTerNTOafVo2OOyWepAu29l4sZKcdhqdI02QPtTR3hL5jLLT/zbhTF
f13bqPzCmsq29zzHbbN8qbPEzFGN5oW8BLNZRuSKE77K46MhO296WnrPmA9FJ+km/WOAUW3MgHty
il4iUzMQ71eaHihZNyXHChah/hjjMFGH4A6go+5gaEQpzmfrihSgJX8Tlapp39dlsUOFAArlrC84
h1YL1ljPWaPwqXB4rPDQYqEsH90c678iydMXp22TgZvbQOpFyqEjH4snGWLJHP1q0o6uuyJIG/Zz
4igi0OnXfbcy100fhajc/Fh0blsdZZWTcKsoVsBKjvXmAA3TKg9SRDr1z0YkHr8Vx+7HsY0sh9Fa
1cVQros0H4jy8Dt1JQpTLpbCP9BEir9gcqwCYYydYbW7kMWLYcSR9TQV2ODsAX3IWvfzXq29I9QU
Mz/I2Wnk/ZSXbXzSFAlKs0m5Ru/KohpfJgO75uemcRXve1TlWop1+Wh/NCkYKx8VXK/GX01Z2i9I
QA5GYFtR9DwvFp9zMgZLw2W2lL9z6Go5bqjCfEEgznhutWUxfa/SvSacxzrfzStt56zWKjoawpn6
bFdqvU3m25gWqZ0eUyCe41mrj0Tb2DoJvUP5FQ5D9yKo+uNcbLBM/7a12bSBo83LvHPtSMa72hTJ
C9ZMYxVojlK+pHUjfueu20dHnGzq+cdSOkbxe15W8y+0o212cyI0ddrZFmgf7HroVP4gwZTeByVv
6vFLr3dWD0o3nsrTgtRNFailkpX35EmCynWXk8y0XOYN+XnUOB+43lL1bqQZae48dzal37aTq6Kf
JbUFG9Y4c/6LwGrxGPN4Dh5jsCri2GQF6fI411EOBmAw5bPe0jK8l5oYx2+mQpvKFzW6wns7dmPv
lNc0CUiiFpw7M2nHhrXDaM1m+1jG5OzBlDt35jSj2OVphMH7YZBqetTMWLFT0jvPxl19sNSPRV5M
/2ZqVQ4ozlnmp9xQMDjgCjN133aHYX5aolnDDWY0SRMq4tvspbsFKQIRWEXT5Lt8HobkjnZyiUN5
o3VpoLixI041bHDvO9dnae0zbinlSPNsWiJ/UdVW2Y019C16025ZHXPD7aLHpMXG+mvutE61H1EQ
N47ZaKp1MCeW1R7QmEnHh25uJR0kUXX1T6okstgrTs4VFxuEs+9NttT6ecX7pbAJxsk7xcZo1F8N
c7CPTSRaoD6lgXuCX+ZTnuw9lCvHZ14Wzrgz+tzNgGU22nLWBTRPXodDlOf4JtduFnOsjcy5I4IA
a/Wt1m3tIMsbidb87A07e/RKwYrqPb1ufSqjnVkUoxNAjEua4wKtqvdNN87Lr3WrGsOhVA2x7Bw5
yXmXu3U0+LOXZ+p5WnjN7/WiFcUuEznkQSO34vnTMraO+k2KArXFqraKSuUIkWLFp9rr56n/tFA1
BTgBtcobgfF2Wl9KHye2uEhDK5ocrXl2I0DvZJu2mWTmWa8m9bHGTFy9m9Si9naGjewgb6wIFlhg
mpNn3U+A/mw/zZslCWTUDjHhJ8eKfM1+xocUtkL02IIIiH+1WlNXO7CB4FmlTJwez02Ph99k9Lhv
uag3f8odG9AeU3KUXQ7G66cLIp7D1yrGt9k00umsNVFBd0ZPRuOsxbJv7wQOw3aQuHNe+anaeS9Y
MVmfc37qD4tkVvWnZih6v5KzcGGRaHOx5xgbbZAzGfdnUTkq2rGSJgsE0mLxi07kxtlYCvMDxh0x
lZFO85rzXClNfWy0yrAR4i1nF73duuv9dFJibxe52GjulGme3KAW9fAkV/vAvZZMQBkKvCT7MK/N
mYAAowtlbMXOdrNmtEhz2opqnaY0j9Hhr4X5jRKHlx5qvDmNIC5F1QQNSjhiny0C0JbhJo7pYyCQ
VH7llvZ81JWSe24pobV23WrFa+q9+583dPH3KtFV1XfMxP7vfzg6r+U4lS0MPxFV5HBLmBnlZMmy
bijbWyaHhm4a+unPN+dm166SLU8Aeq0/2ktS/eFzNUOmW/KjvGSZHX5UHg+BdZUi2H2wRQwdSWsV
c3LtHnDnKvjUmwr+1Ts9nFntKXFkYbINX13UY0iZG54DOQrxifVnbsfyxrS2ojF2Qi7sen0TIPEE
Qsml3zDuR0nlO6lHNMKfYLc0HSGwynsqCKT4ES5sJ2nj7mFb7F0fWUjior7LNGZPLLJadXNuWXK1
eJhG6mXUw5JkJbAFpTg7oMw2KGcthH9U441hyrRSbz1UzRs8SkXT5TI06WDU6GQN20md6WlJopSm
yfqJa/xY0lConU4rlpCnsKuv+vIy2LcTDnyy7hkM5L0TtZhld1+ZT3y7LH66FAZ4QFBwllakevxQ
bjtNmY787i/72YSp11qO5bJfb777TSwteciiaba03BKMv8mxOs+xZzrSDOxke7Z8v1N5cxwhrdzo
o+414TEPeCR6tlWekJqn7zr/c9c2tItyUf1MEpI1neXAQzpHHtWuWdT1NqflXtZV2lfsxam1J1Cl
JhlHma7h4v6zmtEbMmcl9STjKuuXbOsm+erzypwCcVdVF9I+dpPXzeGpvAO1iOinVcOPmchDncY7
Xa3cAkz0eRU2zt+BCH1KYScC/PMWpJHXUrUhZzPKqWfl7W2TjaFV/55cOdLZHHaErLPRIm0PVK9z
RkpZnQzbyQPaKmBPuuADNrode0NRKRFuPDM6/CFxJMOfmqbYWxnjkGLxDeUHxPgYpF5gPJfHs/F2
Au5sBJW6RQtY7ivJYskq+YLbNWbCiU3NUuBQFVHyGV9HOHev/DqfZPhfZF0dpYN7NJnbReJ71gf3
je18dPUaX1fb4M9MperX3sU6TxZcWpldju2j2kBbeJqU8Q9RHdfqDi/kxK2R+FCdgNAGEGQy3qfk
qdnjmwhm9nLAgwu32ehhhBbOkK563b209YQfkSxpjorfrYeCLKUZU75HvFyKUqnWuWMqmqibnXMi
XXeHzGRrGXyen+MRMoRG0RRc1fOhTkvRbdhGK2cTaTS3bkXq3zQMuTPG9mPYrNLmdLZdkaKRTtys
CtvkP9+bGpHWPPg+G7cm8DGkv2VMo2WbXhiA6KuNvIG+4iOc8GS6jAP6BbViiSLgWpAtuHNF5kmv
H4lXPiymnnkWOouafvefwhIJL58IPV6Y8YG4nIHORVpfx+YPI4OLzUYo6z89rV1Q7P0Svo2cykM2
qZqWOaJ16392KydaU3bn+BrcSU35oFjbUlljQ8sMcaHrG0rlanjieNnXx8n2xG20hc1b0y6xSqfa
aR8Up/R4MjG63tteCl7kqCJngk5Q5VxU41D+M5GWbdbucx8w3XtQjT6D/KUDTYyyrm9Ml+LfDsuU
a8tM2QAiUZ/Qr/XTyQd4Ok4AiGwtU9jb6SxWw8E+bWXNkUleaFYFWG4LpoulxRwwqKawoVCSH/Zm
yqe5CXXPpji0n4e2mrgQu+aT9WZJHZ2r7PYlbCzfvnG5Y3SGj3VUf3vLRgo9EQev7h0Bpn9TKlwG
l7Kh8vAmYRiY85Kx6G32TAvuQqgSqorRFcDArMkyEweh3BnQq/9w2Ahl0n0kkgFxNen/52pfwyM/
NlXzR2TkVzcMI7udxYNFDqjtEWiRwZBCLjkkUNeXeQfIzuImwJQja5+f9koT39t7+hgeLMuMMt8Y
HipmhKG1L3aL6q9Z5rA7T7ZsW3gPREbZ1XWYZKzkW0MYoVev50EoSufHZNHBZxS00XaKVgChrJeq
HVLwUCn/zs0ewCBYLJ9ZW8XRkI9xQPBlauKxibkA7Mm54sH/n5qU+WFYarqX2Lj6w2XSm+kkCvmn
Rinr9aH+fyP1WCnrTQLxuqlYqOaBctqmaMo2Yzk4r6Yy/Oe7MwfcSHDKkIomYQceKZvlvkfLYxWa
tYhuLHd1b+ZECnEe0Vl8VIgsh2yrcF8LN5jMqQzU8rF0dAOlB1dam/csfANRITA4BSc9mKE3rXVU
+NEQPQ1WBGAT1JqOzy7sedrxuJ+LKCGSNsP7cry6woo/KauP29u4Msp5doUYmG/cqa4KfMTrknKq
CO/hCtuK3G0OY24iFFivDSaNNddrjUa0G7gpT47ZyjDjllY6S2qW3xvkAOWzsGUlCjUHzitnblLl
5WCPn6tWgUjNRsrKXWOrwC+AV9l9Eu15rz1waZPOzmj96aJRjCli3KDE6qxm8Iim4ofVXLtepkJf
3Pgthvis8gf1j+/e+lYqoWOkYx74N80R2804teTC2ou/Qz6IqrnGPMHMnJK2r9pCdltSFe2opzjr
o7X/O3lmXouZIHPOX3Nsj5MMvD/+dfNJV8P+cGYbGKhNwUh9O8Ys2/kRU12a63lTv5phCn+HEID/
SqeZfleJRYBfWVqLk9rGd/eCw4Wpql0H0LB1ID/lvguGoxjmbZ3yDkCA98xal85Bdzz127oMmWyP
4IXvNjq4mf3xwxfR1BFQUhOiR1RI8DGw7ThZPBvlM76Gkcp4bcN0qpiyAQ7XmOOrJFNjTCff1DTo
8IR+uN6V78TslEsWYy0bihIuw5xCkJ43sUfXUINAvy/x3ux50w1GXA53V28IV8Y69xdpnsXKCVfE
46TMHcbv+ijYs/i6GvIWkmzYLLgft+nGio9989ssJLhgyWQpPJ3NYCRjsdCXKtNEIR1Lg72v2dXi
zvA512PYZEb65nFQV33XwOxLN6ymSRGsYG2iPFpEnLc0jMwwXFV8Akxwq5Nvr/tfhzM9LKpjqG42
TW9uPu6wIzBxKxE2uqyBP1p/qk/KH/kER8Jmp3QSTf2mphBQnWt3/JycfWdW0qHusoFMxjmVahqf
jWiEyIVrte9w63aTQWub73JjM8qrvl/oke2a+G2fhIjO9D+VX8lk9bfaWqS6r1iZbpqgXkPGe0e/
t4GWbtYipdjhlsjmz1Eltfosm7q96YyIklNcdpHJAqgji9VO1reALVqmAQ1Xt8JHFJ66i1l0ttlr
fYeKpFuyPnSvnTUcNLesw4JsgGjxZD6s8yCy5UBhkollrq+wG52HmAYANsFQtwnutqsUBlphqveV
XCVRBBBPzGNMYm3eVZZ8Y56etnTzNqpCdN25W6o8Zf55ZYwfuHMn88AbN/VDEFi1vm2OjV3fHYLq
d0xskpUuGyh05nNJPcQTYtRMJe70az5iIPS42cs4bUWvPs1yWBQ9DLEoMwU4cZyqJdIf9o6h04aW
+1XWofXuV3b5m/rbNWbu6QCrD8OSqMFfuxQ78GTfLl416cx16uDOYybdMmjG8d0sVflv5wl8pGzR
3ZOPadRLAf4nle4tokf67B3rV7tbNPp1CStghm7atIWVeCMEn0cRejqUY9xn5G9fFXkdvRtpNydE
Em0hF2KuNyyDhS9Nw6h3zAFZ52omTGdKqqjJ8YurNafgFjZRGNwD/LOLhhqxgnFIcbyLLddLwC5g
L/Xh3QZKWE62qRWIaPa38Tny9NVeu0sRpyRwDf+1ezIiQiqH/TPaZl2dDvrqthzAaCtvrGoZ3UcL
tWh/qkLQXo7rJrqfnUq7YDhD8+koIgcZfN1pAC5gT0ynXRzbyfF7By9XaHNSzpvDvRGJQzB3Hnvz
05u5/E5RXUuRTmasv2MRGwPlJRt+bRXVfm7Bl/L3B1fHl4aNJj6poAZC253GOyd+3ddnq4ddOC/z
OG+PEutolLqjBgWE+NjYkxcm2QKrkIgzptm2YX/jGX1C6FXqS+lIJZhDXOdHu0e1OQNeM8iuA2Ww
eUTUzP7U4P7lzukHcNvrhf6KtWkZi63Xi8MhUdV9zw0vagsoMDFaUy4a6vncyNUthtoX8jTNyhfZ
oeK5S0EQEvsS+n3wk2cqF2cMEMDV11NKnnqholJuNAwleNCX427uFglEqS15pBaQVZNKaD6A+qrd
KVOsZJxk2g4bkbltzfyYsCyTIzEmZORNQNM/Xe7WMt8XN7x+ISppabLZ+a+onO52aNfkzUwWtzMa
N+DHbTRXx5a/t78POBymmhGdQlFXh+tcWmc5DFNdUP72hoQMWW/vlcntyKpvI8Jyfsq6RrbsxAt7
AnKSpC/aUMuZsR6NBcI2m9TsbtsaK4NaCD5w4rZbRlZBZ3KlXP9zFNVOFo3w4gfyFBncbUcv9xAY
U3WGNXSG2zgKyu7BGo61+oGtTFgX1CUc+Y7xtzWdZ+f4lTRKQIoN5CvcBaJp5U+uiNVNl0D2/WPL
5AA4X0LvZ2McbjB+3uC1RVPPVHdzY23xqdIlLJcVeK/JUtZuse+EVGObCxubJOdqYkC3sZ8+XBV1
x6MGgBk+uA3roUvLRLvHQz867fCmOfM/ysodjjfS/vjISbCKhwKKd/rjL946nHhZe40Lj5D0p1Vi
4ftFPZ0UDyU6bnXWbr0W8cZ0f5nGgSNxNoSa0KToh1/75ElSn4G42stETLp3sfU82m++jvlGjmPw
12KNw4WHMgkvB49BaV5s6qePC+IfiKPUOEsdnEeAKycVI4zO/TGDPKQ+I6t8mYad/3ZA34alnJSm
4MaFUo8++wgFChalZNuf513yhe4idiWAaRtMb+1aW9R2b55o77aWjeY0e1aUPJst3KwTrVDbXJB5
Pkx3dWybJfVcONRLYEZ7g2v2GplNo6+n+7rpsblePyR9NyYmCH9o8uX3R4crrGKWgc0L3kywaico
0DouoiVMnMWYYdIMw0O3z8ff8Rg4tzaOncsSu+WHBnfCa7TtkGFer+IoFWpZtrzsquWP2uD9Csix
7sugCKoLCkn6JN/CY8RgLOv+cQvCY7ipLKUy4KAtE3b9wkK98EzrnjhvPsowLrMkXJY/vVbLDU+0
4LOhHIiNctbNl8FkZz062mfZXZH8c8fEvztybT8ijWdxrnADraL8XW3xtf6Ald4bFA+u3O+m8dws
Vf/hyN0PT/bcS6CCev+KAEYTzqq+VP/1ntM9hvYCmNcxgVC4KYSxbvtWrnsWKy98bWkfGFO5Bcm3
URKqohJLc6lEkDyitgC3Kssq+is8v/LpKAAzeJ2igz6YmmFtz4e26ghKtLswDbYmdC9V4JozpLl3
B9wFrOdPw+u1hfkEvBGPqdXU21/fJYt8RRrB48ZvZbHEc7ud9DjJ/eQ1iWue2oGAnzogDqSA8R8L
O6gJUMMuFuQxSwlETtQGv9uxBgWI1fXpUlVH+Qcae/4dt8cTwvJkzDuK1EC8F3pI0s3FTpeu1oii
DF90VCyVBBtdm/JQudFyO6/ogZYslPYgz27PEZXWKmrsnCuHqi0erkvPHMlmIXezEUgT++wKepjV
y1ZqelobHL3sTEn3xXwwPKJstdnAwiW4LFySHsuY8tBizlWH875v6n9ka4U6q1nmflFfmzhsZ/Hx
d6pQdma6nJvvqOZLCQJTyxf8pVGKXK6rId/U+NgGe9SfKHtevE9xxOO3nvcOrNmWANORrI+f5NxW
bAfmiv8Ejk2nzJAsyeeBAsh7pHBy+6zNokaAxmG3LiQM9S3CnCXRPFVQr6QmsHSUD8Li5o+lC1+4
YI04e6WJypOwo2Z5EFavQ/D2Oviu48n+D+dZtaYg7Lb9ejAUYdfxaGd+O3obq+QQb/G3ZUpunHJv
u2Ic97U+BzqCeV2Ywe6baexujZ04ZJtUqDl8visLHmNfCxl00/zKJcj+Nw97Rym6tFedNWErlkIz
+4ocE9Ikv+Vcqw0tjstZY/H4dy4OviUQTQHGlnuwJdv9sezC4Z8TCXJxzufq3LSxV4MNayrc6nYM
1lPtBDSBIxAakzHrkYB0eRk59CD0yc4Ev5iQVxWW11KQyCbFTyWHz6rNyjFfTdTrmpu6m63MaZ35
Z9gjokl14yuyRIRp43RTVYm4IfEARz1CLRJmG5+zILbqaE0XtP2IwXRIc061OHRn7fMcfFtyG9fH
w9qY7XxDpiNSFEo1O0JE/3qWklO2+ssuc8tUyGd0jEg1P0bZW2l5tLO67Y2ho+q6GIB92VxFoQZw
Tzl0/bKQB4dXmuxRAzYzG1HAOqD8SGRLv6Xjq4a50QJHyUYVonhpURexRx8CJmPu13q5DWnCCy8R
Hj+Zy2Cpjpu+6vy6aHgzAfVRPhV28RqMNVq8Nnio97Z/met9+ck+U7JvW/b4WpVOcMNRI+08MYpu
WdeMV6Re9dbNMphqSHFWT21RNsv4ekDj/mn3I3n0Z1qhGGOW5p9kogRvhoGdskpB6INzm829RIfH
6IW87am1j+3btppuS3fEc146iGS4a6dW3ghwRtJW4Lqug6mzpPbQu9/s7ANCQ88dfkzR0LX5Ihyo
t26teiftwsqOMieW+6++HvYbjntzFwHQw236ddXnPJ1eKmPzfzAnGgu15cR5H/cHocm65oOPShs5
W+hMOkhhP46kkLG/3Lptrz98Mt2DbCrLiRwsffTwYN423ZIP2vvkZ1uKznUt2me30t12tynWpWZE
NpniwidJ1qUpyEsP31k+DncKTyuuHtQELjmYJ1pzzDXUqmnZTCyxRiAmHa300tDvlbp7M78HcTt8
8zxEANJVff1sx3ZdXE96k3N0xOV3jCTwFMclRCttDDRdD6JcPkpSLyBjmYvjc5CUQU8F/cizgIOc
SEG3RkDETdP7nGf7wRmx+4tWlCzghkWMUenThkb/PjE75wtgdb9mmIdMUyDxgDa2pk32r13rjL/8
AYAi074zeDe0hMj+PpqqAVLLVfN85E3t1nBo6CsLqB/Zn1feJxJTGQRDCtg0jvD3XMZFsNTNnPeh
8KEXvJadYTdkVp8FW8T4KBNl6xtCnuU5dOVyrpfDe1n32O4KSVFY/9aXHf6llpfL6DDwFmeLcYQT
CfvVRTal7PgiyKa8pT9mkllgOh940UKlcL9WbEo551/lnA35cCzbgbaQLAyjC9xHea596TDBsPof
pNNk0iUaJ5VtP6q8j6T8b++6quRFx31fgPIjz1XsPn/CaKrdHIo4qDOUhJ6d9XYZ/Q6CnfCFHeI6
3yuBuX7qkvoUDWF03/t6+cunan3b8zHPhWAHtS/eGEUwZ0goIafKihk0at1FoTBsp/UPkmoWdgTj
7sMUGfNj5Xaasqa0truDUXwvnLG1/5BCru8PsrXqs7bs+FVjLqEkr+/VcgmVYZgNBtm5GTdK22PS
JVYw84aNECyJihQgS5QTg8JEJBP7QRl9mOAAtZHu5iUXfy7n8nnt/aq5ORB0hFnkb3ogoSryVGZ1
TeCeGmu2OQCUo1QuDCm4sOZ9Yp+PkOLabHH69dEQDSSyjl7GiSsUNX6QlnakYQuWJCGUsdz38qLd
BcUTwTosEHPMQNK1cevdsANhXVPc7UHGs1JbGNdB/06mb71HUj4RiDju3Di5vRqwVbBYFaVVsNsz
o/i41z/rpomtL8P+VJ0nMLE+4wqdNieFfBn1DQdksOVoVIHzdqRHUa6RLMvMJ4cqOqkIyDPTOgj1
RTsLKvCwcw1HNiq5imt65jiZwsH+nSBq/W4D6fa8hHINzg47SHT9m5zN7cHt+AaV2qpsscqYvymo
UUQv49mvlDlqBMpYntrUt6BW9mgdPtsSbdkDIbdVffL0uP/sOrk0mW7a0Dv5rGawNOMo1FmpZecR
kESdc7NanNfnriEf994H+rJOrF+RTF3YrOjMjAWI2YLh2Rc8K5aVC70td55UVDCM9DpTxtbx8VqW
+G/rw1Cd40aWPhNI0xkeOJa/3Ic7X142iGZ7kQNqTmChYPHSZLnK6i1Y3fEUlKatnkwP75+HyvPV
KeSMiP650Rx9YIEt99MOhRndtkm8/vG4r4E/BhdAbg4ptEpt8Foy8YYKtYpZxiFjeFoenNlu71qH
wrvO2vRDMtcOYQIcCY8TvQPvSCTXsDA9FgZEgfHqPSikD5q12fNe5sg3VbYIkkZvS6H9H8EikqfB
F0eXQ/UP1DdvwfiG6c8b7irkHxvQcm1Dj8WldVGJAFUJ98m1iwjGkZXGbz8OVUnzPrRT2F0M7/gR
C2hHaFuIIOZsde58j/8HqYvYcERcdSKt4NjGjcahHlZhjspTV6mvpc+sawL24shbsZdbPlEcKBP9
ASIpKSUgGpmlmWjL6p8yXXKcIzxGR94mZvmLKhYtcA20LWE2fHPSeK8Lp6nLW8Jr5Vxs3t68H2vI
tXYlM1+Po2Jth1O9yserWtqZ3Jrm126B+qYh5zBC1/KrH9boHp56f0GKcvyHByrCVwDKDUCDyJW0
krobpvut8dG9jHrzC9UE7YeaHVAYzUmY24huj3SG2HlFJ6P+7hvKSRaDNnr2wnor07EmjuwK6c93
qtrj27Wekh8TjPEjPS7995oolqm19uVtK7rguXG37WlaHOpGZy9h6Eg2/SR4ceD8c9D/bAVDvZGB
2lM5L/73YLhTkW2R69ZVwXA3CGMzd2G7y/3E3h/EYMMkcpYMQTTuZKUPofnrKHD3ebuK82UwfMqY
7edoe+aaHsbLrUI7E7G/F1fcuGhUKE7dPs5n40Tj97z33o0sg/CGEtTxfXVW567yVwsW1WclCsa5
zpMJpi9Y3QcElKpgjdYvSE//q0dUNWSUJ+nYkkRk9Q6TBUlMCFmG0lz6OvmN345Ij/ZKP83ibEez
fEIHF75fb+hz58LoWTsvWxu/uYxeJc/xGN9XM/i36x9+SvAu/HIg+l8IeZNHqN8TDbYvY0+9MYFW
V1FL4p/a7VjvKrIdRlt9IVD4HpRGiTAedxMSxZSf7qBY4X6/zuv0o1wIycyaGSGOfm9mi/WKZE+V
yXjeaKHeh/A9vnZJFUG0etnIrvkQ1GGERnyWy39haGgx75w+ejBrL270Gq4VyO8iUMLHE9qRZnvE
p87VDWSA2puG3fVkpm1SRd12B+E1sxNlYdwFn9I11ovB8PmxxJhC6qlaniZrrP7T6MUZrUht+B0O
vv1TsVB8WYvl/xitwXmCzJ6e7bUfbkVl6TW36847VZwV9w6N10UCDn0Hqc+UrA53+Dchs0RnQxtl
GvtzWCiEQ9DvbvJ4yOAqNNpkAczafzmdexx0HzvtbQ9dfI7RSMOXkY3+EY5H/Fty6t+6sKX/kgHB
UfToQJMItPwKyJo5R5wQSuwPJFSO75UjmeJjIe5AyrCpD5WZ39xS2r8DnCcFYwDc7SaA6xLj/rIW
H6mo6dxCrYv/HnOvXDq9NbAZBLoykr9VnNvPJMTyq6wlcv80ydV0sQcVer/guOWZ20MeuuOK1D1p
qL0cdfSBimu4Z0SeuKNRpT87nd//5HCOYO5K99a2CPhEA3GUU4Y10T7vOu7v7BFlNroha4RdcYb9
j+db9cse4svpm9Z6jMZufzXt4u6ptwr6bzEGfVlb6f1q9CJoM4agumFYszasI375RlbA8GsnvgfR
sOM330tdevz+qmyARsTmfgEIyNcQ8SdilSPkmtunnt/Two8/owAn8p8Zu0punMG3gCITV1wfI4TU
HHGFbWDT3G/VhD9mHoem0JPwHhBTzncSeeSdi34jldFonnZywuoMeZ5j5YEeEULGNY+6nj2yACmc
npO5OyD0ARDfy2ptXjo4b6SltrWDNldT9aWOclT4q1AQSWNN/9VqpTo5xOudhjJIWBqChg4Jp60P
gWLQJyuYMfLR4LiQoLyb+RYOuAncCjJEz4/NO80lk8od4S5bk4c9UQO3aEPX7bdtdsjwVBm3FhfG
Ecd/8aTduLfsYWBEJrEs9T0NQtsp4Jr94dViDRGMo+f7VW7I4C+dqPTwd6nnsX2KANyXu6GlyJhV
Ly6Xgo3FBOBcVvcDDWTQo0rpRmcoEJjoNhdrPxvWqDF0yBwy81LV2W7GLph4W7pzbzF6dMcNW4ZE
wXft0MTts0+x5kzwJ8T07JnWEL8u4ujluxXWCO0yqPvGnJpIlNGzjMvYfagGZNFFEFTxDW4Y8x8J
1s2Q1ceg6kvNFjA9jwPjwglB0L7bp3pxhtg8TlYoovm0smG01XmNQOmaNBbbvGG7S/CqvQmBInfj
xJMm/jXCOYQsR/DvuBq8+ThwKgRoldeztyDkaHDKGRo/pwO6oUAcG6NckKYUOIMt1BP2fT8hXKQb
DhaGjXayW3ed0XXDJ4lsR123V7mnw9p5HCGX4os7rLLkk4S/EX95sLngp9oIZ5M3bkmpxs9hNZt1
Rn3WSJXGG/pdj6G9VBRb2fEaHytlYezJ9imKG139UFbEYRwroiUfUcIsChxj9eyOEk9sA++h06vx
ZsNdF8GDMGvf+qgEEtbYXevMr9yScPIeLWbRIPTr7ms/kmXO+25WG+LMjfdPvosa6X2o998KU639
41h4On6tkT3s7ARHC9yXVms12L+Ir3JJlzFMq91LqKSzPM6QuO4NdunJPZOSsaCO9xf4GK6BbsYM
tfdD8xjO0HjoIFfbK3zYmujcT+Uo/4Xh2K2QM6iO33AylOPPyVMO1LN2XVARbxfMqFszO83jPuB0
BSunBcbNGsxH5dns4Q6xxmLGceHZlmTYHRCc5lVMpNGdjVijNHg8Yq85Wa7XeJ+1bOi0h+Q8+HqX
1VqPxxJWK/6BmwVTgT3WE3m2Zkra5x65cIT0cfTKS2vsqEyJfj/MzXBgyntak2YtIfgjj53CWPyj
dcqnFVcXK1bHjujJXqV0882bUSIDN05B+0ThBk9hE9vIKMZwDgB+KBlblier3sA/0soSXZUQeC/b
IDjzDpPo4thRhzwZ+7Hqb/CrKxjjaIE+T0M9VRXpTazNwafdx8r57bdhiTNES4wqBfbhuYTmxAF1
zQcql0Sdp4rJp5h5ia6T93L15dk7qMH0bnigx4zWqlkAiEZ39ryv2ba4RqK1s1wru8rkmXgtDFti
IyCrZGjFXBPs9+UGXJtiZ7WmvOT7jBSKvysCknnWOKPBAIYvnY/WnjzxHKASap9KJ4YLFyATyz8V
BcF4y7AZLViUavTaaIL8trp1ZOJsZwgKaf1GaFIu/xYxBevN6ILSFih765KLtjrEWUVKD/fEKVgJ
EHubzBcp9nG7s8ayLHMnQgSaJdr3/C+spn5bEHKv9XOLhsk6rcCAzQN/WgTpEcXgYliOYa3rkU0c
CLASprAqdw65Sl2idXK7q7WbO23PxX+KgbmrnwyKUoxw3tbu2bdBIhqlT5wpLqzB0kSNdUcj7Rbz
GKCtATK7I0adMyMcEbUz6ey6Z6Eb1XLn+1syQ7SusvVzEfnWIYFI5OG8WTucA8wSm/hbaDCHILh1
vO2BC1bWF86DUL/rfaBUDTcDP79SwmgJ9gWz151GGrRdpchHm3Gzj+M/PICyPVUUxwc85rCyTsTP
BW14PgQZ73lVznMUXMqAsNq3SUz/5xT2er6Fb/U9k3qVDexfxEDB4klGbdt+zU5bca865WjjfI5s
d9l94hh3Y9lnole2A24Ub9H/ODqT7TiVJYp+EWvRN1OKalVWZ7WesCT5mi6BpMmE5Ovfrje7E/ta
CDIjTpyzox2Pgkdi5Fs4I9J/2gRWXIMyy3f/2MfBJMJXN/cIMaclqxPCzKlUXNFGFYOIL50sun+a
oyTZWULXySEoZj3jvpabvR3z1WuWKwxy8q8bbZR+jEzP5V0Bn3mKFu3QBXlNu+4WAbuHL2Py3Om7
B63uEFEMmCyEh6pnzceDSvqxaXfIoFZ9jYLG8j+jrWddJ3uIVHfoZMC6hVTyEEubTDq5u/MQ+kl+
baPQQYgQbL3zL1Y8arH3ODA5afEyJncG1b8/Y1dQDK0Ht+t/Da5smkvEFcsEZ2HC0adYB5aEl2lb
nEPYIceehLeyDJFQjDcW757VFP0JYTKx3JN2jPSc11Fz4P6UkdeX710DrsvDg1qv4Zwya9wmHEys
l+pSPTUhjqB6xhe0OugY+0AjKrj0jss0XyYvQZ3aLyxcktdudkjZAEJqomk3AUKtnrqY4XSXinjt
MRozBhSpscYq+RohA04FirxVViWEQKDYB3+s/cXdQ+QPPf0QB6rbzsSqZfdNKIIpBz+FZz1JdrSb
qxNjoC4zaRU0ae2yqvyZtPbMRoEFqSJPCQhjau5dlljfCcLcDXOirQgKEqK5tR5Hyta/wRYO88Wf
c4gTlg4VY5JoSOTvzS6T8aO0sBL4nGtNIi9MgWYLHZKpWD8S+fBzmpuG51RmZbww4qTWGcLdWsRN
c6RDlyGep6AVPwJaWPkYQrZo/+GUHMp/3nJbu5lOM/xxXO0Y2AwlWmUPpLWGgOAmwUEvs9yiDdBg
K128kWsQ9VlhTe0fQjwI5ZNwCFsdttqPuvNi6pkaaAPzJM5eRS21phFRQnKd8RbYjI2x133pbuZS
gqc3U/PoZZKtPgg5WzWB8Tkx+lgGtlP0Wa0ZEJzIbjKIz2+L1e5s1YTdfmhH5z/TCdE8Yc0PJo0v
lW/v0uLhutQu6ij1ORngj14lcf6DM10tVioULupswAkWxVmYy0h+22uTb+ZkiiJSb0EHtKJLSxd6
U1qAJgHkwiAH9T7WRRPA6w1imqzVXcMoG9pC64NMqnj4bEcUdiKRtrO+Y7PQHQEL7h/nxcNWw81k
+VU/Zp2P5exeuiZm1GUcuzjaEMBwwPhysRCQnCY/cPtzsGoUc0ZU8WAxV9QzI8+DcOubWYy5qMcQ
3Qbv7bjrWB9zCiZ16iNq/JoSsG6szw19Azcr4Zrk3Vc9lIYdmmQ+r6mK/Fr8pa4vMOvCmKVVCRjC
5lfjzdEAigOF9Zm5j/J2NX5tKi4Gp91jgenKvBX4vgBTWFzXWR9bof/D/TJwNhIsg6eaV6jYuoQC
UKXeEOTDoUoqd7gna2lV+3g20v+bR3akp51vt/5yqEF01dQkeJZX/oFFOH6hWLHX1wdvVe8cy0cG
SonbEcA1gXDxdheVBURAxYwxLFvP0OOmTku2UefdFNzK5UK+WpFeMdoHqqpbWJFzVP6bc44zXKLF
KpYXMtexORYuJAIM6vNaQBWnQHRuwTHSjBgEaUlcR3rdt9m6fLEzKTS1hBo1H0jIPRC9ALZf6isG
G6Lctb55AsZIVe2p6pWN74RlGiAa5qnxzIs/s5ruNp8I5R1ZYvAOVlSbeqWIJLz1B4DIOB6HgPDZ
aU5W0c+8ydJaf8OVYGx3kGZCjTGBJll07Kh6yozFp65jDtaCq/jYxAVdLr/qJTi2gQpxUGJecj3C
ZNOaY4rvTUG6bsldEVx57pu5V2vpyYM/a518E0TlxMrseJ5ZflJUrnmRLKj9xAHmf0rfWbnFJIai
6lqrAAVwj7UUHEPgKqe8c9zOIvXFe16PeEZmhKeMtUJiu87l6E7vlJ/T8O4uZLBZ68tVtVyFbZH6
pBCLxswoEuPizPveTXFmqKqI0uqIC9SihdJz/GI35Cvi42A1qsAxmtcbu6NEBxg8lsk6HYZmMvNv
12vnZcFQupSdz8RB4tg8k/FS7nSaCPvVM2yiTfUPTsSX3aHtTxuvsBwhL/zGd2+Vjxs9s/nT4Eqx
vgK2y63fTcFOxXPPwVptuEttJ/nisfbmaMYQDxSJybUuMruV84rFbojpo23tm+0HSBnxJoo17bt8
qVGCL5wJWFlZXhrMM10/7+GgrSEFfOFbCSNHnNnc3ly44XDd4BRP4x6NMeo7TA2TDr3MD1bG1Sef
Urx+ZXlCj5sci0Ow/k22YjQ/6AD2/MO0LnSfFbHV6F+pmsX9z16HSTcpk1BfuL8E7ull2ud2p7vj
YFcT3/e0JDqKuaSKZQ4yZ+3BSOwijJ4kWoQ9V+IoEPlhMbgE2U+9pdkpFUlh3Pe+0I6+g2M6zM9N
J+PgfhysvHsemavWH0OPnetQLlsi721GcGHqWX7Nkh1a++orQPHPzwGWae4RblEn0+y5rnZ26bM9
0WHu479uiP7hs22oWUGeeN3tb2CwfV21ib3xZps0rNMauUKYcvae9tu7vLA38R4EIkieybER2qdP
btwucyQn8inJ69A5Dcha/j7qOYHuZt6L4QjhycPdI21IwXHJAorMrATNL+A77OVGFtjoQYJK6ZVD
yQy+94gXZ/NPoRMmiJ4wbpSaj2OcYJZh1r1spHcCE1UXzQsWhhnBgag9M4sa3A3YtI+co4qtsvYt
E5tg5s7FQTZkrOcosXz1QWyN30BiWqF2S8FomKp+sChF5eJ0q5VtDK/+36qtZJDx+NaEL1MWPbJG
KcWh6Vn/LR7liGT9Y5ivR6yTS3UfDMRt2ES9eeWhEFMRnGb/FlaGPUFvcZnWjWAX4fRe3SypIenr
X/zWbENX7LQSH8BSDO6Z+HXnH7rNameKj3Yj+d+TWot/UYN1zqMmKWfGPRl8m4wAJ6v6NddD2B3K
YVWBxD6S2OEXpXoJPIzoLy3Z1Ibdjrk2uy3pQZWyPmkggpU3GsfSuvN97OxTht2yANFdEd7Q9TVZ
y6ojKup1s/k35lXV/BoaDqxzuTLXuOvw/xIM5M7S4Ekax8mmLoxLBMS66OqLYjxaAybaOMzYkzYg
bMOIGcrDxh9MnnQZmvE4wbWaXkZcI7fzrfei8K01tO//QUuI5asKO0GAK3fXiMhdx9z0jRCNDb4k
xD/7pvvEGw9D1SX9Jz4BQ/dMcW9XP4u0tXzC7GhRyBFL5DPGcuHqJ8uAK2Z45pRbhsVStE9xq26+
FWdwKP/HWJGS1KFYrChN+iEfwmvZCwz1Y4GX47DNtVZHA9ul2vuQLgLADCOmi2tTRAh3ib+u7e/e
92XyIJuNkeMyK37WJaZ6czJWrqnlYyl5vJLaJ+DsPbY1OtNFIIg3+4BnnyS7Zi0S/1hE8fg53QgA
5DoTg39Ee87yFasZZOMFmY8pU4DeZB+pp9nzd40k6b8/eexXCPJ4/SQ1v8uwoX7bQBIsVGwYZhsK
+xAXJ2a1nPAgBglpfQoApvML86i5e2VQzFA07dVULr+wHyzb7X+MbtovCWkTt5uRsSsn6cz44JRj
0UR7k/QOynM+e+wDwcJKjkV3tkeQfXBnc8+92TOJsmYyHVgs+2bSxIyT0qcnqJtgavEMe3gHaoSt
6j5P/MHaEQKdx6/VTJs84dXuq11RhVAPYsod7EVVsUD9ZLmMCoI4XRHkma4MSbyOv/zSE8nrKvsE
J68vY9tPOb7Kgf7DBdCToo2tAfmXeOCfHJMszSpyb/Hr1hGvJ15Z5Rxr+8qpWZU0Bv1MhrwfIotQ
WVA43Zb1di5i/75wXCqPc+MPLHUOh9418hHjjSqDZxorj/XSLE6N/Jc6sb3lvI4CyvTC853IA5sk
QmiqK+8ACc92n0TbVfNTYJC9X2eACc6HHTP5POTQScQd+WGgrdrWfZynYRnkITyFSMb3i5qb9tJU
U08stKj8eKqOpfEXVh2OHnj9GluuKXHX9relogzE3bqltQ86jIt/+kRJHkbpOJclTqzqgRScpBUc
e0qZrCMI0h0tLZkKpzgSCfZlYVEy/WdcVwInaLFelAQ7mjGibSVKkI/bnrEv8mmMb58+zKpCf9wD
ctLJA6JuW504bRhDIfhZbvzZS6reDzMOLrIhTw+vP+FDJDGSv47/qixDuZyuIdP0FOYiujJzoMjm
n0zrVZ81gVM/q7mnhnpXFR2CZsSWJfdZ5NiT5l3U1cX2OcO/gP7GEqgekwJG75xXy/M7pffJgK8U
N2CJ0L2HEIRVrrV1PD1ujKIQ/Uk1JfjOLAXcMjIFBnNwFKI6udU8t+WvG+tm3ItxM9iXJtqw7qFB
FLCrs7rVZRWFBEHALlN67jEmYdgMVVxcwkXT+93LJSGigMs+mNU/OmESkjtGPTe7VRfWYv09Lg4c
sANL053ujq7f2P9t05AMXqqSsXStg+uvjWIrkOp5otvG4CEjo5ubJyFLu32G6hKHyznaPF+KC0mT
ub4nlFMfeprv5j8EdBQmZlU472aipxBEXEe9OEuoaF/lvPyshMK4L4tteUaXiKOj3ffV37LAhJpu
a6C8CNnVnqw23Ti+vIOlku3d56P4m2s4TawJgimW0lJ6d42/jss/ynvnsfC7iimmKhMnCxQRJUJP
g/uwTmhUB2HlZXO2kJwOrTClRzpznZ60c/NyYFbW0R8HTbUHL7LAkcEuhJtyIaRc/x7BCnb3Jbdw
863JctoOXXlSakQnd/KWV87ZKPZSO+xD8zZqQ4WR0io54tAjzd28qK7a7idJJpGU4jbqnTM6E42P
r28dAVMKFiyTAcJCWw44ltyVXDlea6zyh4krHh5GVEzRExeP/S1EieuboI93WYKo7I84nGnMNTww
l3e0p6PdqcYl9V6S+8oReyrm6V5rNjdjUNf9p90O0H2EN+oFt46HuwHWqfsxtTG7NESP2ewUKDk0
lzruPAfEedK6+26aanWtsC8OTwE7z7x3XLez/160vnIf8hgx485iA+l4V+E0AA0jwtYd35Ew/eAM
FEtc5DSs6O1hlyQYbmC5HpO8hJbLD2s151rk+YwTtehD7xt7Xjfau7GGBnfGiBPVh9LbyGuFjp1Y
91MlNGp3a+h4Uua88fZWNkG7/MI9BAhi+T8SHpJ0+ejjDx3SWMzJdklaK5w/LW7LeKZcRNREVelK
/h8suXEUPjcgWxrfCfM5Zgp6KHgD+VaeGhutFZmxn6uqQ4RN2mjd84tbk5ZYBFYJZnq9aJNmF/hb
g+cLBhsKKd7cvNPvHoKpj+UsRr93msny7yijQvuuwICn7iwiUD7m0KZv1LsfBIN1sROc+cjvwepi
fUsmPZ5cRPzgy0oGGHBsSQiW89w0JE1l0jcPOE3XjorLi5q9E4wUDNQ1C6dKjIcLsAvkmAafe5hw
TlUOfzNdDa7kul19uY9Ft4YHgUrt/3YhHxIcrAm1ygxzyPxF07wuWUwXToi0Xszv1arr+aDcxYOw
VOCPvHeHZetvwYzwkW3hWu9FWxQL5oa6rB+XfEm8zOZGL++NMLcAwlL/qcjo3Bf4EUnhOXie96EI
zPNQY6y+ehYUrruVI5KhVjO6F0F+iRKZogOpfIuIST0h0pHgBNNke8fBJS2N2xzF/HH0mvwsOPKI
Iyms8Q/cPdWUxhxk8enmefFTEBPS4U2ICYv5KgwJNQEymR9wzDbezwJToiAt6rPxz8LOakaCXHqY
cBrDRysHaMS+wFEywgWcuwBNTFL1soVkqkez7NmtyxaCwqbd52RcfMizu3q0Zw29wrIS6uve+cd5
KnAkDQTn2u5SVDhY/SPhsZLJK2rYtp9WU/jImm77Ha/GldNujYf+E3An4eEqUm18W2Y4WwkvKQoG
CTHCrRI3oyz1hS2Lgl967k4JOPigi0Jw7X1p9acNNot5AtxBgoreejKvpsRXDI6mq33z0PeN92/w
vP4/cqB2cEyCuLgHs9ls+7pSVFV2R49Cq0xLiCd8Yv8xSbBq/gjwrupDQbF1jooKTPScWwLoxFZ5
/NsgKdw06zacm0OOceUZL3xNYIvk8BVuYE9iHKO2c+Dn8J6Jd3VfjuM21anml9MexDgGaApgGdkj
S5FiXfjL10NtRVv1Wwbr/2NclGOX3GbjawbmgJEvTSsfLrpSyLBiKX88EeqXiBPux3L92FyrYY7G
+7m3h1d+osn/LNpmUt9BiQSEqD033cmp9NifSzEyGR16WeR75scwUYpkIozgGALwTEX6Zi8hTOA7
L6tWPbn42M3JQpoGX+KIprjyanXfLCsW4WEbq/xZIQV6mfSprvegOnEsDvhCFXJBUMYZXHT81AXr
LrCwjJNtd1+mmYNix8tNVVTRGg57l50LzXfTCUhSCFv5JAhFd4Fbu5nNVBlneoKZkpTZIHR4gj9c
AN2Ia8pCIgSSD8nsWSfWyx2TmKHNVo1G/seqfLme3QFMyKNtF7m5oaHYoIp/W4oIUMPgUGBuAy7W
tLYnJnBpQtau3qumsrCdwYIL7gsmjP+h11nBXwXO9GOcnKr+zRwY+0fEuPme+SB02HhbWGZY5tzy
xWAb64TKGf9FehKXxALTRRTDLyXh9Sh6KujF60M4LQBZyHw6AJZhALdAA1j1vBMj7DrgLASoMc8S
0njwSLYiA+ZDBXCg2Ziwc69Kd6eZ8g+v5EXHY47obSixGpAakAmlfZ/DyqnPfRLgKs69YgsuQ8Ln
zxzeiR8KW3f9bl6Zr1xQDLWgopKw+XTv4G2UXDQZ0c5ZAiAwy72LJVPverhfDl6pOPq90I7Jw8gL
88+CoHqjD/RAbnMMqfYhafI2P5ZTbJ9bKQb/imRJpnJqbqgXWqvypUHyAfRHt+DuIK/GR8OAEXk/
EA6pb4s9hb+GLhoebDYgix07v7q/Cy8OM1nNiu8QFY/tEAzYLTaTtAxuU6fqnBBFZJZz1nRRw6Ji
nUzRiUqAwaheGhufGeMjFlgt2/jMaYCDd6vKac3gF20YLJk8e8nRzMN230XsnJ7zxRfH8DYRDxna
RMdwlROY1oRAQHXXs5fL9w4dv6jmxBikoEmm13L2gzUF0XiJJbKL8+ZIK5iHPYHCEi8A8ZL2z6JC
p742E5HdI1VbO7NhNcz/GiZsd7lyYnmclxrEnUfa4KPEDM6glJ75LYTlQetH+cQijJB7wjqt7jjP
X1qQnzlSaW5dVtQBRyGyPDHwogldPjFqZ/+uAF5o7zeELvMF/oSh/jcDyI74tJ23pYAyKHObvadE
ceMCk8QQ39n8yah9YfImuWmigSMDawgnePXkKNMyznTKyikwEPVlvhqDebko2jcxJdupnxxVfAh7
y2EpukCR9KEaTTcSr8Cem6klBEIxuY7jpa6nk3uwuopp0oBN5ID3lpmRZVmghGKH7w3r9cjKJFKm
DQFprq8NT/06q49qdcQKGahfm8yDEpbsmfuD6h0XF2QOb8jFJoI5njQLKu9jU0VrFrVGszWm1Kpy
ntk3opu/6zAMTBDyWALuATDjeO84p9hzsHdpjfqzO0bgpeauTz4HJi/JHkkOFbwS0lUn2c5Ew+O8
UBfSZ0H8ExtQDx+c8aa8ApoYMxBhJmaaotZzxaNEGGnjrnnHn1H9dZuQzdLcooFh/jAsD/Twa/ci
AM39mxSZP7LIUoAccFlamFZTNzVtNlQLRmJiQaa4+vg/kXPqBcyH2+LPObuQ42GdVK0Rx6VJ1uBg
+lGY35XLVlAGqUksLwMw0xKDkJsPx3hsA9K1Elk3rTd8tGjBQF8bJEkmGie5lCsmrBigRIF/vj5g
2KHbjJZVPIVWY2RWzW4jD2vpKiAoouHuLOJkUb9WWcuL5F0nYBZt1rGVt415qhvsp3yorXhfe4G6
bsPmYP7e+LLvBHZSUtL9oM61R/w+K1zV4Po3FV7QPHcYgaZscZG4C+douq4Ez+mgNmu8dsVAcK7T
FGwvIwP68uhqGpk0MkEd/GlnYlZpg+D/lyu2eIwnUvdH8mL1k7VYPuyD27AI3XlcR8xMzOCtFHYH
s6nFWYM/UXiLqfCu0LkTLYSwMpAuzYwzlI8jUAL+vNbF+8TGuCUjTOGIP+jsyktxA273kIzmYod6
FGEyRbmDxSUCfONJ5Po4eWdyRQeHELbcxUZbf8LJmlesFQ4tnKrBuBG1n79Xo0lp3RANOJJCFrWx
Jo5AeVvRKzusAnxd+2gG/OF4eK1AFy9/QpTV6kHUdqGIKcMQp+ab23F+7MfRJehO2Kg+lnZIHass
TQaB7V0dc4SNfSLjOpEdWBPo0WTs2uo49p5UvwYqXXUamqX41jWHMMqqvb4URi/eXpkNhFPF9G4g
LEo5nILQtoedYO3LCVq4Rq0va/WSFFUQHlpvWdRhqZfhp0wotG9N8fzc1VYgd56ySNjRP3jQdPDO
LuSHN/9d4OwX+6YxXpOuZc1L7Asu/pROfvlIChl1meg6r84APWhmXdKNj93WV6QAZXVtCyNeZzAT
OCO7rvmDu7AQdxIA7pvjws65A1nkPTHnF29gdTameW4xXeJYK1LlGHHwvW1mIUGZr5sn7vGnxf8x
US2isw/qbbngr+uH+yQMurOaJEZSIBHJK2FrSOpaEKXGeVVLc++3BbH6qmEEV2pde3uGCmqPpdAQ
ChuUQNJh05O8obpyHL3Ai5L/Qq1bsxx8+nl9qGXA5CF3gXAfJFsJ8h3gieTS5BhZMsKJzXJqtBee
oSLOx07omcTBUibYtReKk3sCla29r3pjkeSWLKwgAYcT3cVje6wIjiNz4bWj89tMw9nTRHZ4AEa2
vTp57Vq/yp5h1Y17PhJEhA7AB5zDyF7m6pP5q80ra6ROonsR1rn1zGiK6VG8BuN8scPBm87rUIjx
UOH+ttLaSpI/65CDnxBUfBB3V5cMVjithX0iEkn3m3QMRF6GJg4YultrFHwQMK9jbo8Jw4TdgGrO
JhU5eY9v3OBjCj0TMTfcoq5rM5mD04Y0Xszq03ET2o00n8r5VbP4C+3XmcdMzVZUPYubQzidu8Qa
HpqRRVHHWbCR8LzRjpvjXNsRaDA9YNzZhoZ+dprQLnYbRjsaR5bnjlel4677maAcPCwzXfc1H+HE
9h2NA8pt6cMGT+epDrsrCj8wMdh2esA1YXP4L4bYY9ZvW/3U+JH4yfkZf081zQ65fh4koqXWLzBB
5xHBUWzMfyMDaR/QOeMBGWAC92QXIYUXsumyKtpieQoNni2OtSZxLmOURJd1Mt5bEFftPTuKgek4
WNreStuFwuVHLnhSRMz1t6F8gvlCqHz6hWuSmXmx4uAkiK6cPnNKq4u+toWVGBdWDMblsZroyeky
0YYzCbOO5LAFCREUCsdNPZPH2Lk+QNc0AoHzyuyWX3BtupxzodTrfIg7Gzc/RsDQxmPZVu8awm65
5wQMfi3k7JvdsAgG2EvFDOKIF5XCE4ihT1WblgEy9nHtUJ73CXW/+QUmlvybzwNVlzmynOI5ZBLl
nteIEcuJBEH9KViUE7w5yGtnhRafs+mDlfa/eLW87c6SSn9XAxPHtC2p8Xab11blBfj02OJ3WJpv
GVjNYzvZDSa80IUYx++OfqeJzOpd3cAmJETXgjpCLmwxn3CT53+1azgZo6FQ4ZeqEct2+Bn1sK9r
WIc7q226JmPZ5rxkwNzbYK+QYl5askvBqVpkMzE2rgrxhFy9RO9DhOr4JuzSjZ+Wmc8ma+gU54us
R+tzslwRHiOqC+/ibOjIO8ZGcblj40FOZqLyt2e90EvuYCYSme0WLGfpEA+rRrczE3ZpCbo9SjE/
C/OO88hxr3hv3fUMv8T+r2+qxL+4QezaH+RX1XM/i3y5TFWrIyIQjjPBd8WX+0hbIvIXSR4h32l8
6ut+BAf7vOIE7Jk2qOmc1Mjtv3uAvOzS8FRwbLoJ/jelPYAl4gg1pohPHGph8CuGtFulOsbrydYw
liycmgTTJUm7OmkOkx3jB0uYzOx8uNB7IOOs3FSVb3mP48IWwWtuXLyhgADVumMAhqLYLsn6VJqC
pV1U7bPeGa8KwFuMTl/s+sJpl7SVeYsrOwBzhz1lKEn2UA9AQBxz7z+/Ry34ZWO6egewV9vHnJlE
xK/cnZ+DhfspC8ve3VgeIuv5bwALjSlfgigDi5aHvW+BPOOrmSoHVWWb+iCraibM13JA03ODVvkf
0Two7zum8DxPLERAAWQLTfMD3sebdtQ4PbGCyIexvOZzckFlcOjot1Zeq5kl0RkxuBysak9DtStZ
7MBEs57Gz853Skb1/RgEJIej4TtpOpgQ4+aPFcOoGbM/+N7tr5V7NA9goP2/W0s641exKMN8K25y
5P+ebmaYlEuXRhfcp2zwoFKDvIthQI/ComHtNDA6qJsRzbrwxfTALhW0Gma2RbQLmsUALp3Y4zhi
OR8BIzXsFaHD6m+MQXxQJ5wQOXqYwizhVOD2mDrJcNqxm7YbEG8c95ViPYS873WAxJoGEItXBip1
uZH+OQZDOTDcsf9hQUDBkgq6CU7hHIkutXU+P5LyVFzc3I0lnMh4eVlwmPyAeIfOkFR6MXQNNjgw
29O4nAMTrCeHunjFcQlreDeAaXqacK5iExQgU9IBs5CXgYBUn2WzgRBtEK1YreK3Yf2r2iJIGZG0
QAFage4/tolZ+81ZFMGSWtpnsRl15I2BvwPjwHoasMvk1Gr1cPGSxCZGGVhuh7qq/H9eYqNoWJ4n
DpVprG+s9Ri8gjGpH9QqGcrnkLskwq8Y3zBZwIONanaNIYO6066RN7nYIeJwi4eAC80Sb3XfpFva
v6dW992eWTTe60a1Lr8Jrde/aCTta0DwL4DAxZQmdVtPsWEH0QQGFaC9FupbGBBLbbfPvhnE9xa6
JfBQ5jMsw2t9Umz5POeIdk0YIp4jq6aOF7fP5YJvNRULXlt+NB3+GBCqJ35pIdtwoHYM5N6qyjrY
ZSjZ/21uPtu2KeXj0Eq3INBZoTXgcpvZX2ISuLtshN3EzqEze1FdODxyawp4hEEBH601HYvrQwzX
b60NUZsCst/eVRvi/+PLbMtdpMP4oXI0NQJNtiII6VpGpMpx8YcC1uzB6+SE6g45SZd4x87m1qE5
qBG/8f3LNz252xfMgDoioIlxumBWCEw+0OW/W2sMon6z199R1ATQ2/BZUcHxvCnXCmRP07HWw++V
Ra7NkEu22aDxMLjRCloXPG+c3pyWR9bMdAmZ2pEwe40QUu1qvuczOLt4uHBVBlNawrEgH1vGWFsX
Ii6fi9ss+N8hvj7pxmWkJLo8/hGEZ2GWhAR9D5EM4zfHtGjmgvL1GXmT/8TEeltYU018mNasZLTf
+gi2xwRkb9u7cS6eqsIpv6S6gQbDhpFaN3jwkEc58XYBv8nvQ6clP0zhwI3Cg+CWNnlCHR0Vydrv
1urWhbRdR4Ek3LAv9r32JvS+uhrwUbAb7BVjKYN24i+36LVJxrN2cIVkMx6D/6zNKv5j88/oMsSP
3XMettu75hxUu2QS0ce6WmPJvKmqXgkDLx+iDdyY2JevHmLYSPau9xZQe9rm1korutjfyeTkaLeh
AhXE9Jp+36txq6NB4EAkR9UElzqa+vfEIGhdch7eDw5CuCGw4+jut6aMLhEO1uogemgIzP9nte9U
Hj2EgbHUfgra8uq2K0eyt+Z1CZsjkA+a+uPHVHwuB8IYiZWyM8lt97AimS1qJhRI0Ax+WT8Q0oJu
cmXepIJ18bIgGGGqMody/jpl5GDm89dgOlVqyp+a1gODoT0sl9kKqrjf9f28AKEaK9sX6eK5Li+L
vfgXEmbWV4LylFB+r809z5KR9cTKxzNTL34Csj+FOnRsb6K9mlZ511NL9FmceLjMbyutf3s5c7Qh
ZbrjUC4C5ifcTnCabAraT+tcvdLKASdIEFvvNcao6BBPwPmJASGXjI9ixBWbskGJr7fbBiATDJiL
+K4Iqvgbazt+b68fh3+LxnTASpB+mVnsOcPx/NkcSCh+2jpyjO9vNACMaLxWPX431GkPEz9mjs49
LqC81YfA/j8SPmajwgqICNMS+2Ty6oStWiIj4F/QM5tebarcjygwyPMHQwMZnKCjMs1kmAZumCE2
V85QxuuJUTNRq16P5lSzCKGGrtmULz7R2fouKL3hqxrDMd7HpSNgKg9h+S05mL6oRVnR1c99UtJc
U2ZmazeTUB2RJv8miQy3fNeWQzT3F0o4Lz6jAUvytQmOWh7/GIzKv2ouovY/1vEYGtp5crvbCqjx
1sVAbWvpJmSikj+Rg1csQ48tAqJlTGOOruzKq9fiON7dijkI/WIlhGbw/5PgFONU77YKuUGJ0iHj
7+XLF+Non6Lakd16NfDME0jx7v84Oq8lR5Etin4REdhMeJWQl8rbfiGqzeBdQpLA19+l+zYxMT1d
JUHmMXuvTXY8H25bGxRDIFqn/iXAYNELXD2SbI8crQXG5ZTxzEmvSr2XdsGfI35i6R7zmVnIRlZW
+BMlQKyoyrAXbBrk1uWTScuBBJYyKX9Lpq3RUcsxfLdUaBakhgInjVe3+r9+8fGH1cAi+WIsSLyk
QNPQ78DyheoQDX37hmJRBRutTQSmopE12TipmuX7SILhmwHVjY7Ai4bl6MweGOuUEJ3lEGGk7nZB
29h1PMrRe2Ddo0eOAkauZLAh1+kvxlH5+Dtlw2r/s5Cqu9wSQwVfB6P3wXizeEoNw9bPLjdsnAvP
7sypLcMaAziktLbaMsfKqx/NqnMc4ibDX0xNsaTYbzcOXj/rSpoMLxcCafl30iPEP34Vq7rmzepF
gFiGgE1yUvTBZQhRXxKilCfFZvSDjigpKE6D+0i2PWVgB+9/hb+ZCURwXlkWqD+MWbZs3DJYXKhC
6nnX2VWigHS7pWceOVqy+l/AjlsdfWa2BH1oBvobqEFp84qfvV1enEIsLwvqVaZU8xTygrcCWCHP
am6AwK+F+7oyeM+4xqMpewflHM2f2VBM7dV2Rte9ZUR9c9zR/wBPwCqQXDQyPuKMaqxwOylwJuE2
Lv+/eyrUI0OEAsJRV5Qq7kJPUKoGLFc2jNmT4THUalmOfdWqC9c7Vw1eOzP9ZRpGnFGA9Ai9wZKg
LdONq97TpWjkzZQkhsa25if+rHTR+l+4SB35LEG58mmjRmbiChkL3RBJWPqRQ7yltMbeiS6UqAt7
b7ROD1TjudxWxmXHzuOn202NiHf4QQ7ODBSuEXLHZDHM7YD0wIxMq3nq3zFKAb5IQ5XoB7YBbbBr
NeP1b73yjlR8Z2B798gZqvwZvhjLEV/o6gO9ZC82Y7+Yx2wwEI2adVpRh4JvlUevCrr5wj63dz/a
oVun2AqUIJmElTcebpPYTvEfe4LZOynsFuPTQOBd99F6gseEMQoTjwAxNg/9X8NKFymRrFFirM4g
gYdqZPbEYBqUOjQlWI42sOd9XDNsjrrLoDzarhqRj/9MGIUK3z3gXPhdUWEk36ErMvsFlOEE7stL
7DMQGiUfNOKT4VqxqT0w9mgaBPjoFk64SoD2rA4Dyd+wNwMWOWieXeuUT5Yo3igY0cjD4a+UPW3r
Ag/LWyhV47/h//KgBzKCw72HBtLaDgArMAtiQbZBm8MMeMuRQYgD5b59RBVRhW/s/cjgcpBU5nEn
FvfJ0OwvxwDYwdWY1HlLolI+DhZGgV2pm/wcNDZjN9YVKTiVvKZYikYefcI7puo693czidCszZ5r
izX6ecR6g5cXpwg2g2mBxoOicLROK3LIDAejDYrw0RtSNf1462CWBzZIqDRJ8M69X6XDwvabd6oI
dmg8UXvQqQRc4bpCvvmLZHg0l5JJA9ltlVRTTSj9giGUIldiiNhIn7v57DLf6m9Ny+K+7bpkvPWR
FSEGtP1skpjRIqypis095gMo0lnEKnhEJ3XzvKh/Q9/U/NDDyuQn4tf80XJgmFm6bskSJV+b/7C4
oXmHXOmyPprnOctOc5tmzwiw1zQewR0MWw3VFVoJm4Mbg17FTo5vKa+2vVvcj6MAI9e2t2o3Dgq/
r1+SpRucvb/W9KnjjGwVXIpZF/K+bPkYhHUQ7suoYVAQhBlLiGaawXckdR/FPvsknro8N208cR9b
HwHTXPE1jtZ7itkGH0VrHXzJVeE3fMIbciDc8FbR2E1MdLyWa13hLXIpWaPOKsh8mVcMxmOZs5lU
Pcu0cJHzdXSJoaZMg1xO5kZU627FuRC2t7ay1fvSq+6Ob1sd+6lgUGzdFER0/wlQfukfNG+7OoQL
b9xH61JebUYHvhyQuWgqD8UYRN9ZFsp/IephCoI1mv6WtajJdhh0597FgM2rGkVN2CZZOw1KnGb+
oK9FzrHkk3P1G1RSJHqZjGKkx6V1TBhe4romnSQ7OV0ATAhxBA7SNSds4ZDjvviRaBaW1zvTYHmM
0JtCNu3Z5+7qJU/zrUBUWBwqu8+J9qz7P1VU2S19ttWhmSTI1DumFGvtLkDff+0jNvoxQ3XbME/s
XANRFac3EueyepyWPmB5BBnF/oCAA4UOODUt4CRrd73OawGb1/GiTh9rMXT9frGZt6PL6d1qS6qr
Yx1LfNs06F4BkwvqwCi2RDHaam9LDE5xwgbsOaCOBCAK6ngY0K3qnOdwsZrl0/9/uEzRzzkuW5eY
txvq+vlEJeRnN9dtuy8603o4uI4IgCAMGh576mZDjEOrw5ADMW3vicbsLUkmyIas3GXe10Ok8lOd
M2SEfOJEDDt5adrNKIycDwmrpfrBoUJYL0EgpmA3JtK9x3rkU9Ee3SDznxI9+d13kBMTTVbIMugD
i1z5kRAaBn2tYtWJIzsEwgZHnnSC3LVGQ7vkuu9tI6mofNELyu0oS0X37C9OdfJFlVtQbb1h3TsM
x7onMa3DvwjJK9uLZQmd+jK06RJr946+Zrq0xpPFnP7CoJbNhtXibXiaoPGTc4PX4qlywy7fOxQc
9+CStvC/evTyGM/n3PpxPBtrG0sev94hxNNevp2ATVRHNg/ry+qmfTQfXJxIPgU29nyXr8N4LOW9
1bIuqJmQhtR1QqmZCosVLAw9HJ+qLPYcJ9YT4sXO2bYjLuuINL9S1LtQ+HLaNhnbBITVyqMz1Y3+
tQxheQlmNFrbiLF7dBDaEz20JFg+glJSUuFul1oobnCcAPJEM+3MyPoFF4FpoBOzDVlBDqysMkUW
IXttxFxanxnyw4vSlZy3Aj7Osg+ZExmKDyQDVJRUwoCM1vFzxQ9U71HhQUQeNUgipMPtMwec/Uoi
SLI+q15S4LHWbBtqpRm7WdXdkctBUFtAEKrxi6A69BwOEiLEsE3yniCC+8Ue0S34DmcGGOiiXO/Y
1mH96PR++9M2d1rI2oNI7qNo8a6FNXD5j6s7w1EqWvtSd86if9d2HnXPNt7FPQVzR0+/BKJ5c7o6
SM+SHXd1thmUHfzcU6gp5sa1nzs2h8g9HOH++M79SclD15Dz1wYt3BMvxOG5ADs0O0ESSUJloh1m
4o6TdvHapUC9CYYkK4j1gZe9LvOU+HGNEkLGM99CubuzU32OeKI793RQS8NNP6riRS32ZB98TeDm
BvoFQxZWauAzJtfGo0P4traSA3tkwc5wSBMZHJKJoTV7kMFbX/xMzX8JthD/ekqiKxTIDG2CSzr1
YVByWt/RkVNtBM6c/FW6S8ebcqzkiQMHIhaa5RGMmAeqdeONVPmn/0eCfNlm4YJE/q4S9w8xzWQ7
2z1ekh1gck7Oussa68caMPW6rirDxzLLgw98Hq39zV61CV9MwzmJipKr0CY4ee2CrRPY6/jtzZNt
sTC6qx7iLOvDBCEIruWNoQNAHF9nnTrlcHjlG/IcHxQW+1DG/KuP3Rt2lAIYWDg4paJSAx3XgQcu
3eZfgE8N8OlArWrOxpGpiTH5V1dUfkN64yuqvnFzlmRsDJ2cSHdoh5seQHjCtO2m6TI6GSFym8yr
U15ovvLmJ2UuJL78bhhcGoemJJGLkSsydXoivhbN90uFB0LL5+ypydkOQQlc8f2BiRnxsPwCcxCF
nAF2Mp2UCufmWEmkunsfMKc6Z1R4wdH2guRW0UmuT363ovcY5Dqn5INkbnqiC0aIvbHZUSbn/p61
/YScYF0Pdh509qP2YI7XwNHYa5CpU2Jk7jVVasNvi/WxjNzgufFKdb77Y9dde18QAMrwngTgqn/u
wiwtnhBIIRQmNzzG/OeccQQL9m9tmKbDWzmZYfozWvXQjGi+lFxe2jCrrJ0y8/1Bd11B60Al9Za6
JUnQG8OD9MMyznK/7+IGbwf9MPGeHJPr6BR1NGs3wsHFeSXJIrgirGQqGPKKj58MMXV1iCrPmrfZ
EI0wYBY1xGBTqnE3MLTgNg3vDthtJXwx/yxJMsAj5vGdx3UbydW8W3C7vccAjBebZ/KkGffH3WLh
f7/3bDcE7ap/YJYohn1LU4EAI6to3NEylvPPuDSawaLqzJ/CdMnyFJBEjm97nCJycjhvcbUFJpie
maQ4DtK7u7SKKyd7gHkpayZwDNTY45OhtXWDxTTPBHQO1SGb2CVuDZEhZ7seBfEWZuQULfOia1H8
t/Lx7salXSKP0d+I2amtp4YIsmUTeAPJKmPvTt7eNjjBIX4R+B6bwEpfifxwnTPiXsmvodOp3isI
Am9zD09/CzBdEpcyTxlbuXmSqdzXuWOdCU5CruIWsHh2bEGpproxdPptQZQnBpwCVRN5HEXh1AvU
4NRW8Qo8R+w9pm6/7ahYEtYR0fDAOOiuy4Q+G6cYsVc+jRk+H54PKhCTaXBgDCzqZs8Ahu06UPE7
6cwlN3IrR9DiXt/NiuAZrzMxQ932KS2wYm/7ZKBTQNyuiEG4JwIvDoC5bThak312oLf/kV2t2/cR
07f7yLbXdre9SB1UnwAKb0gOy4uCrrhu1wJPGaFodWHO5OoV/xyAQOk+BXV28aTKU5AHXj+/N0Vv
oWweI+tSEKIkrrntrdE5z4O2ApDlz/8it9P5J0fZ9FxHuWzP5O9gk91IFmTPReTMdzKxbZgkhhPy
UY8QS4LL547mwqA9YxDlUOY4esQ8y6pz3CVt1n7hP1yrR77NpjljnyOXbcnBn53YIeIn4DH3lr8F
JQ93hhZDzcIUn9M2dBlhx1w0rOatLjHEcjckEFFQJ1VA2EiJpL3Deh9uHI2tKgSUa6OvzdtzBTwa
fA/TsKPsSZyAHcgwK9bIoMrd6oAKXxEFyiNbQjG/V6PEfzIAbTgqX5XpFhX7PXOS3Jv2ZUyR7ojI
1NZrOOOq5Hhj2ffE+MB/tlrmAk8pnxDx6FnCiMfHu3qQVoE+tWPj9dPWRAxvOqM0sgLpzwdrqfMb
+2TXPxScIGdjzyZDFQJ88yHyA01QCgdw4WF7DcLmEc+sfRCE2ICobBs17JcMLf8r68r0jeDUpjs2
ZWgdTD0SPmL3oTqXIfPG55l1Z/GDQ17DtQvFmv9VhUUAKhxQHnwWpF7/OaHWOEurt8nInDGsT72V
1lezYsjdzKr04BpLPPXbEMNzd140NGy2YFFQ7aW2ZiA7C2kN/BsDVMfh94wtIh2YSkxs04hRCdLH
CeTdfIbiA4A9g+75H7BDjYyJvd4L33/G7xfKXO5KDwoBUoKx0p9VlbRYqSU7Q5dMYiaQ7FuaHdeh
8g8jtw6mnNEgs1VLBXgUl4W+1g27qidbYYBidoF1mATUvN2ZvoAzyAJkpfwF20uIpRmSdZcYAyo3
YCQjrz700qdsIrJu22VZ+TnWYeHtQ2Lmc9LU1+BxaRwUBFiU+gCj4h26vbLKeUY/w4KDma6HEqJw
ol/4j2DdwBAZ+4eWobjcIKnpfsGgy5g8JXeyYUEpx2Jswjxjiaogn6+gxdsEC4SE58jYyAhdu+ie
W6oy+0ij4H4Gg3ZYDxehOebouten2UaYhfwMGTZG6tW+IDgiZ2xWXRi9ZMgC1G51C8VYeHT/YyJq
aO948v5SUpszGlHExzZnMVSUSdn/3XXPBE6Souide9Hp5xCUUbC1LIPyB2Fa1H4v5Hzdadg9kUS6
rP46Q454fUtlF+6htfjJmw6H7OyAtKz+YV3y4M3hfHUR8REBDYDQMJknoNub7emgQU/MHz7NrP03
cbw+P4ZInRgK4l0Gke80b1MSIJ1Z/TzF+pv2RH/GrMum8QILI4Qkj5Not0Lfx6XQ+MvrAAOESivK
luib6D8JXMcFBAjUpMkeyFRYeKUXD91RZkk3B1M55wQv5shIL0mYF/8NUiAvE0DPIMqRW+TgT7hH
a+JbpyiSk0pfZ7VOV7OwLN62JLYmW3usFxIS8Zg9utw1w1vQhEm7GfqxyQ/NZPnQIKI5fWClxi/u
Kk2WXuO07iUaYQBuVLJiFzCIVzmnpkz9psLWKX+xz9x9ozSRh0dZAfo46sHqD62PQf9ALMG9MrRY
tJ/6ui+Ps0Lcv10queLnSx11ASQ7/0bYU1fkRVBpPSy59pM4G9oQVrFG+h4DPwxwogo4B+jrSWw4
2ipcUuIH/IQoPqcuk/8YF3FkgAnRUUzHbP0giaZ7zFobdGPi+7r+KJdkZc0U4Fp/pa8HlWpJWsYt
CglkY4BB3COJeXrZi7UV3dlUWdBeKfVm/kPXCv6DrDcCqxpceUiiMATtJWqktylO+v5EfCCGuQXO
WMIonQ/sIxxz7w3MesiGWGCpAkmTuqA2CjSCKwYMdWS60Y1fadhJKS4eZfLy3ayzsk4zyZu3QdS4
kJg0+h8CEYvY5oNPshb4ghV4oLHaAfWfyDr0gERfwgCwI4XAhqgP/2CiEmJfAc/+bVCkkR1Bnmew
6FSh3XuUgQ8B1h4Y6LGoo2l3p5LW0Il0aeFzmPXdMWSHO1/1yyMUIddHGBsN974LJ/XOLbxk2oM3
IBYG8T0c7nayQ7UhSxYGKReuvpJeeWdZIcylN1lmCz6TV6wxawSt4sgs6nMyRDhRw6BF2zHBwngQ
Sle/w85Fa7TQBnxr1bJM7tARc6yjSrLR8JNStUloZyIilYfxBZoVWRT0pBaONdvtzmowQl1tmuE7
WHGU5uDYTf/Aa5qtl6Wc/F+FVdK1k8oxrNeyWOyfgRyibpusnXwfTNnQlWPjJ4iUkzTbYp2uFxb8
tAM7cI3ineY4JTeh8KyeQBE7ephLewxvQ2W4oCFmOO+Z6aMHJtVlzp2XVczJG2OujduSBQUyZdqr
FSrarTR5/jg7Jky3fauI1rMK3WRnLp7ysaZtJfnRkVF4mxmz4tL2Ru+/AvDGwZFLiVQ/GugUEUqK
MwTMmcPCTbInLjPbbFhkC2dn1hz5ZdbCmXNRwvA49b31hZPf/RNWPWmamJT7A+k/1b/OtdrfzUhW
GiIk+DYenWxRNFBmU+cpIK4SuJDvWqgwYevRDLsLU4rt4IxI0BNnYK2beCNBrS3T2+tEdpu75aUG
ADV2K0q+jeThXeJ0XQK97XyAPbFjrHLfMsjztnWXe/4zW/RS72a7JHxKppNKdusK2huhqlV3N4oG
Qv6wWUbpKw9MQ9Ah00u6KC8ZP0TZUorZBSlSuL0jBKPOxEuxa0L06DHgA0ziAwbff747he8lZS1h
zCDMfsOURC3izmbRt860bv/psfHbSVXpgJGhxeIEZvv4SYQHbCaBjPHR7jIE60Qzo9iBqvVZE/0U
bXFdAI3IOe0DNlXTeA7qcLbjkoTlez8aTE+Lz7D7OKCvG09myMMXaAbMDXymFhE/uiZgOOczJ14J
ks6GQAq6/CZKiEzEDJqFx7APJFIeF8PliWhwdMjwx1yS/UiM/PDoIazfyIsTkFxGqdscmDR99iaJ
nJq53RdCHwQ/QYCjcsfkKWPJnlZ+M3wGbRKtJ7o1PUEVbSNQ6mGy2kfMV9SLmvA/+w5MCqoXkjeW
x0VL2pQMr9kJe1ta7zsCMtsHVl3hBfJuwEMn8OtAW2jhTK/k1FSXGiqbc0jU/3nscxgCJW2nyzIS
ibWL1sRXh9yH6PELgb77aGaKwtghAkNvXQW0i+prgbOxRQCSEU4ym05WatONo18esAhOeCADy3G5
vHynOvS9tz5PrieZ/pZmeK5BtzExHgPsWx+BTQ7ATw2dQlwiuLJwxCKZaqd7CjMfOXXM39YsFtd1
6TC6YObpsQzlQjTgj8KKpOMVxAAPdj4x23cQ17xCUzDt3gDLfaaw9NvduM7NpRsqe4oDx8e23q4U
JF+0RVl6YGswMQov3eEceQDzYooNL9pVoxjem0XTHnSZbQAOLXlwbCUz552rXPEXf7DmcNRcH5uu
adzPYnLDyxDlxVfYEmqxIZJFE4+nRP/TKpuOum+JVyD5FsXMJmBBRofjjMHThIeccDzZDuFuVEPT
4ndsy5OHyEYfl7ad/QPjGZKCKCFZ3M4lIusDCQ3t90pkp/Vl2wvR6hZAvIp+JpmOhJXOTxH+XgQW
Vl+2P5aFQncbQTyghhUtUkIy9yxGH5mqvV8QbNfyNBIgcBtgq8wbN1nG/wBaFCJefQ+n7Cowcx/J
nTBix/Ssrc+TWe+uBdhLqFkJfYtY7+FhR+sWDH+kkwa/s67H5R1aY7XirCPtOZsabBIYVKvslDWO
9YyxXeFHC5FcXMljSOwL9XmCCnpxexMcWjKz0hOZvFUMWxK5xhboUVIfowgWycV4CwQaUAQI2XwG
2ls6mjq7sLldnpOch/SIk3PhbhYZAZ8q4ApF0gdCZ09ljzxulaYPXnHEkdJZpzrzdjiPcBAgVDUm
BsBH8hJQNTqXfGB+DgHd01m+k2N1VwuDKFrmewuBtQRCiVq/okmb4GTZ1ZD/KcsSd6JVK5ewFfD7
aPk21I/ogjf8ORB7ezaspXLiAi+HtyMWirg90fo0tDXt3AoDAmcgSVH8j2M8Vaj1YUOMO6r96J9G
Rjoe76KAkR0c7cImoO1njqOq9DP1Gkaaj4I1TPJKPBwWS/iMEZ5NXhKEMJelGjrvH1XIWuwnLqh/
Ldk3391IZvYpCntAVoYFzYqwwWVrwhPYRGecFepMCkGanLt+cF7HSNS8lmwrnH2FlcqcyYqY/yOE
2f4Ds6ap7i9MFe7w3QiWoGPYrbGyIXKjJbSGB0htxnp3J1xQyZIzZWDeWHo0ymmOZIvpWKnfatgy
9i1JmWX/7UriAQ4LkkQ+UwhW/hcPIL6L7YDkOjlmfPnubyVG2zktOWo+5lvdbFVHKT27xLfq+v/R
RPdo92e+onMyC4JjY8vxR/SRPlO4v1ZQUICHvHuEIySDsk/Ar/ASW0h5k6Oz8FCeE4yuuDlcxKOc
SC70+SSw/U4S3ErUx1YkjHJ17M6AYqGmgDhhE+dZAdeY9riE7CSzxK0Dx2xduPOydZdGwNZ3EDeE
eHGcnr0zTpcp39sTP/ED6mjEWWYI1ElYlvBOqwwqZnK+wKU1Aeny6GWsoN+nvaweeE4TEs0mpvQA
j0vYM3KsxS4HjOXzkbJMns92hgiPGXEQyvcaewOMuEpJjwVxq7/svHN/erQz0duAMREQPgvCc2QG
TbiuKOQL57xFotliGLWCJWiuU+eTu9mvNTJ94DXRcWBJRYy9M3oXDTJ4PlBi0mx3VhgyXcTSUsdB
OPvBHomBrD69gtXHKTOU5G9Rhup8o8c0EzeiJRBBQ5MWOeqCohbZKyPZgOa9ZFAgDmMPtZvRbn1n
UkQBaFZQ6ZLdTbymFj0rknlCTF8RWPn1wwqiKt8zSUt+Ny18UuyKyNH29Ugk5rZ2DAspWiRi+2bZ
zV/WOs1fmTTCOnZBJ/0bMzVsfEgpy1jBJ/nb6M5HzigKz383g+NYmxpbt0FbKBg0rWgVys0y2djl
C61ns6sJuonIsfK75ui3axTuwHMS0AKWq8MUPpGFdE51Gb6RVts9MFBjYRLdRfoxBPWhIgwIpTX3
Tud9y4LU9g1F9AIkNAkQMJL4Re8HfJ/QndBOgl+UFJwzQ0N9dnAXxhibBJkDgtuKUKNDHflkzeP4
hH3qjoF5QpEdVu+SYd49R1i7F36txeO8REQSl0kEctPzgPZGVbdU3xHO9QXkQJdP1osYGsQvuYa6
gu0XFccHBF8BWxArDzp8g2hA7JQuhvySEOyMNNfys/KydMZvvlfhaf+HH0olP13g9tL5aQY2qkfs
6Wm0b73BexhDuho84FlqbacSysWZW2gFR0lhyN/piMZ6KYBXMbRZu34dX01rtyWacA2C4KwBlom9
DhiMndlX6OUnc8vp6442hT1j1olpZJLYMdyGzGeQ49RpdsJWLS2QwJ1EGzqmk32xlC3C7UwEYXcV
1YSFJGIwx1g599PGEIHGiQrXAhRdtnVKFT7cdzFomYq8BjWpIXxtkPvKS+EmKUHiIG4QwxMhTqeM
RAri672naadVFoc5rAt/RwYOr5QYoL6AUmzF9Mr0OQQ2tESc+PBMLLOdU5RsKGAjn7utHdPkT+pW
U/TcKe7jazmvgs9H8Gejx0LoZXgjEU8VzwLVzl2zo52EWoK0HOzMrDhPDSAs2Hyg+jDbF0suQFzh
Ut7LOXJpIqAWd4j98iQ5tCID2b9xZj6nu3hwHXUQcw6uPDJyGv1v2t/52RZe40CmzXEnMDYTZ5v1
kkVrb/nI5WXpvhLBvZLYZSpIHju8jDUPO4fthmitrj1o0ffy3Y9yek1WlOseXzbehx4I0IgYnP0N
OynDbj+Xrnzn0EUjjpVY8JYpqQlFBL31a5ik+zeDL4faiAMUMGnEEAnxhW1/Zoxj1T5AR0g+ud0F
v+a8JLqaAoV4eHpP0iaTjjgeYCdcok9og8jz8pzGe+wXEZCrBs6ZKrIdJKfbpk/WKcSHrgBAuGWU
27sFsdM9+kQE9mGF2PrG+pntSoPSujwIBh2Iw9L/5yJD8cMropVrn/3ZjQp49IKIZlVT37A2HIkp
HdXs/0KbAr6EPRqmwyVkWg96tQ+qS1SrYO8xuiDcpa/EHFNQupy3JNKhNxfFzCpOa+RfnEodpHY8
E4ykubSTLZiN9F8+2j2xi+3Uf5Px6/3VOVl8aZXkv+mM4FygTPybLoqEBwfT+AlPEz57UsgL6zen
MwL/ZOAh3FE6kv9ZWY5EaFaBI7y2rQ+gzvd03xzzGa0s0jjI5Q8ZTfivmglWEUslize78x9nPUfV
oypm9yqlLuftogKPpJhFwnWMFsv2jr2YfdgfLAmZlMOByDkiUHC+0r2PYs/Gdc0hrGuKn6paCurT
eqDqAvu3mgY/Zk1XCbYIWSBM+6Z8lp075TftruUfZ219Z1fXGB40v5lFM7Slq19/lwvKwkO9et28
RbNK/naq6RTPDgPBYdtIp+g2VilahBBNbX+qqTSfvdPLfl+Hxol2qnAs79KmUfLFMzH1B8CmQfo5
VR7tubQGxuZSLuJWL3QacYgKkKzouUsJe+oTd+HeTdy3KDRE1HXRuE4fCj8b8blRYF9bck7qGHIJ
+aCMw7w5bh0/+2gWGz+WV8LNwIDE1jGK5+juFLPnYahvOE5a6tymQcuzOIt9sZeAxOoOKyq0jDDV
Nhq4oqYifLOxAtovE8as/EJMWtf8Ypg+AopWGQaqhSdxTqoX+uH0Cx4fIzcMWky6tExSfxuktoU5
Ma3RANfxQPAA0rtWAJbbqqy1xuvaSN1tF7qh/HUKesUhNssgiiOEZzgLJ4Z/cM5wqsyIj1WfVD6H
urYx0g2W5me8K0+wqjB2hQ3FAz45Q3po2gE7bFeRqgBEHVhTx3KjTwsmakWHq6fvDCPLJhca+a+x
QgfReMeKr7hWg+e09iEj1sSsN2zIGWva3sJ/r57cLu+dPf1Y134sjb2S3+V53RjtyzwZMJaLDNPy
IDA9v9Sdr/lgQc1BoUB6rLFfsuKOlrNaETfuZ0Jz6lsfNkJci3zkfLw4qd+Sr4J+m9iRuOWc8wEh
dIE+sKzX+jfbqTn4StibFh8qq1E4E4QCPGHrDETbxoXq1uZqM8JHY1Yz14UbFiYj/KheYpefGKxX
B6fhj79mFS4omGssMJDvdjqwzoVmen1Y7TrLn/oKBeeGMUDPf1Qbk0G1SwkQQAk/qevozNX8XaSt
SwybtfgEN9hVs406f7iQSOOvrzbgOe/cTRW0KMtZJolFUiHByylMCREloYLJQyMWimC/h8t0MCwV
/tAVGRwDpXSQnlFaoq/ikm7AAqVwhOivwImeFYtWvU205650zTC2YwfkJ2gEYZsmHluUxXHkErvw
YhdL16lNL4jQvamFiwsR2AjB6cZSQuiXwvWG5obgYBk+AkNPzMSzTNM4sGa8hB7yXGAmoh3/JFCL
04chS8Zr42j1hvjbro9e7xqcQFhEbMYILaE2i0d9WDUuE6LWaWz2Q3k/XotZA0auTDKjQOmnOyKs
hRz13RRoZjEHleHvkvfL7CCNiop4FgrRzZhBFkOgakcg0flifHnw+gitdw6bVxyXaB1YwlErVlt0
XESiwm7GoxTlEaGL3IMUbWxlTHebW5fmvemhSxO4O6MoLAlgiU7l6Ovwy2GY+9miB0YJgzTnllVF
vj5Y02TXv2COqPyJCAROAvb+ZkUkrqpIvmq6tz4GvmB+2sGikG8DKpMjKvnkC8VwdwJfhhYftZzN
S0+TdZ3qHm3jeC/UCHdkDvXGGqKXFwi7uA1sJJnO1vSzMx81agN319fOKJ4yHl5sYhXIjwdLE/IQ
z1x7v0OFyB7qaKAzfJGMHDfKCUURO01XRWee6P4pAPl3D2ww3Tf7kkrFgaBDAC0yLOeZ79vemoBx
87VHbYCWAxjteFFdl676GOjVqf+uQbhYZ/4GWb/mTj8/kf8621fLtYNPKkO/rshwngv4m+AaUJxs
u2IInc+59uelPPBdlCnraUyFAfNGgk5/dZmnE4JsZPGRs2AlbK3k5cPMdyeqv7LGjDKW4lEzvidF
mio8967CWgkbr3L2ARVadWMpnSS/eHlXDzoua34UDX2W2jF9593IP9aG0GRcT0rWcAHcovgZSwie
97OSvqgIXPcOPykD6cZuWDHu01UyoKzUee73r4Z/rE5lwCnMGco82n9r13E+Z1EBk6HnbiHvpmgV
PDNSGCFMZMH9USsL8UNz5g+fNXbTM0+YQVs/hfi1SN+gPSRW3Qf7m0Il/o07K/CPMiwIqs/+x9F5
LbeKRFH0i6hqoIHmVShatpzTfaFsX19yakIDXz9L8zpTM2VJ0H3C3muDum/fS/YpLblT/Oq4+xcb
+VkHc3DvoB1/98iMvyBwIDAQ+FVv9uSNOQPSi7idGZAE1cDgSsk3mJE+wW3lZLmvKPdlczDIkexT
cUUCUU6RZ/Tke7h8RjNM5bGEhp7ucs9ucYMimTubtE1CYpXwXuxcGz8gpYsVn0Q74zzq17z45iXX
fwy+d/CyvnA/2CqRTreASQwPqe8Q3cxurf2og9gmyHbqk7e1q8YHuFPMsxs8EIjeiJfG99HIqf6m
KgvNb2G53C+tRzjmNhl1Nt9gOame6nBU/1J4JIZgdscoJLIKVFaeDnURIRif17dgls6pJyXNjSyX
zi8amNO2LHa4ig6sWWMEwvUINiWrPfncKL0UeLBAVGm7vFZMrV25rDOuueoo0fOZISJhoyc1TIht
qnaqqn02zL7eEtiOFD0G0U6uMPJjUn/nlmVyGiYNwhmdMdGEV4nEkdrM1kSWjM5+JKzc2hWe5905
hTWiBFnd/J7rhf38FDoOcHkdeKzzm9nvgiizOJ32xKrM6hDPwRUWPuOvH97j4oofKrVKNGoegT2z
T0z/VdgZHDYFUQgbMPEIE66Enmmq41YvNXId3nMKObkx2FfAyGKadvonM4aIBDYo8FfnbsJg/G/N
YIdH2kiriKqFCQ+IBMJxKjBvybMNvh1VngiXN/Z9VNBAAS0IkYDaAZZmdoOwNzDWb5932VlWTVjc
NGvSpkfLT+q7uiA+GytgN03OZs5WlwRvyaxnO2Ez+5zxzSU3mQ+i743KIT+PQtf51VgbNneGKAnx
s3gOWVS4d2MYPJajP3hsAHUnWBe6iKmyB+/Iz5M318Zyc+gqyP3VCdJ3NX9OOAYQtc5eWB5G5mlP
IAMV8aI5bUozVbb8NPEwznfk/hDoiWoWgjNw/oZAsAFr/kalTsv+0a5/8F6oOwJzkTW4eD+eA+OQ
QoySQop7ZTEK6072Kla2nhBZxktte4ML9kxX9oO3zpl78LiNQgTilix0ux+nojQd0nRiFEZoYsgK
qeBrT4nlTCw0C/FNaQdy2oBnKCyaFRb7LBE7of7ilVKSP4IU6CMqnSkg9BjB7qbKesYPuBwNfBzR
L5ioM7uHbF8vPlgpSbeED6/CA0PlOd+GLfnce2mEugE1EX9PAYzN7VjabvtBHTnlJNtzVnw5UDPe
4JqM5IQk9W+gJ3Oo5ey+YdQIflNuZLIvbDoCnONkdRF3fglRHABd6IDjYVeZm3/019NynEUOv68l
EeQNpTaHPjY7buMuFuxHgs5hSpMa34vPcIPXP2hV1i/Mmu4fOMd8GEex7GGuh9FuHyAsumbrYMXL
SHdZj+tIyRDhMsHQFFIKfhAUba9882E4H4nmGK/+QZrze6bJuf+ApqoWiF+ouLo7L3P89RZ8obVs
8RAGuMzJVAEGaF9BXLqmS+LdDiAFatRW1XfX+qY/tRCbIB4Ebl6eYwBXFoRmclKePMF/lW9itJqM
iFHgc3y2yG3vILoWmA0nHTyt7UDsBuL9jBzrEbcbbwO5yBlX6KvbCusv9njbPQYAy8TjnA4xtzca
A1JUcKs1W+1WVX65at5feUsImOnzcong4uQOC9qlODp2V8CwLmLyun5wuCAJHWJHHkdyUlib5nK+
9cO8l6ecaE4gbdT84O0xIhG3koUs85s3q8wrGrGMrplEW2zyO3eqSN+R4+QMgNhS0/6ZtaODrdvZ
w3pgnVssN4q5Fht5EMz1X9TFIV9EzvvdfFY+ZMEDbgPX7K9pQcubV1jTEOXFFQYK8oJ4EZZdXRw+
uTnvOZWr9HGSYfqHukSwWqSLlszaTY6CZSMaqwvvk4Ry6sYPq76DzIsSPd5fr3PoMCXRWo4crppX
13ZeapZoKbvRpa8jl7h1J1qJ6ZyeSyr5dA9YSzw1CSzOjbj+yow7qyE7YPopQkYcDSdqmQwGfZGp
xK0QqjoSPkl4BS3S2h0h+SAfyCntP/MlwOIQctIeJ7SvfF5EaQ8Qavz4GxhZhqMm8TtKnliTDcjS
abljq0GURZx6FjDMyQPdpThyX42zIMUbpc0WdfZdDbpxsJadcNzOfUiXaeW2wd+PRAhV9cuQOgv+
xDXr7ibB9Rw6rQn3qbSZTLGmrVf0v6Uk9RYliH6in9BYe3EX/aqqc7szoQOG8II5G29576sAta5o
X5BrEP+NyoP+RVuFiSEULmO6GxvPu8/ZHq4ANbGRZrpbvxve94TuagR0zLDes/Fysv6zQ5jmmxiW
An5YsguCI04cNuO1OwHh62j/EGK5oZMfXE6d+tTThU07DXq5HvesVDJnx+9qY4FPjWLjVI7uuuuY
74T9VjfsX/wDWo+B81FkMCrtJ6fI6fI67VnWYWjcRR88p+dbcDI2DDyKCaqR3FrE6yg9U9JsWegT
WsHMaSuyLA5+57VsY2KhiPFAftZB0qsBY6O8MnPPK8ZktXxCzrgsl7zFdMWzDNe2GaeWy5TohDtW
pCMD0ZHT7QA2wfti9cFQeqavHg5dDYP+hJAS3VVWwFmIPPwbL1d7WMr9bHWYJ+qpv8stCtyXkVHz
UVuzMzAbTgaqxqF0kABu1jrBP4TKYbgxFhfGFmsMRycBbHVy45OCC72+V8k9s3agQAb3jtkFSq7z
65QPhKhQNqTw6hISKj9UIcq7MIFuQC4zfhps3AjEB1dGDEs5zmOrU98SmQmIvA5l77ZnXs6IoU7H
xzXpiTxh8qBuiOIgj7Et4uRsF5YK3zoxjseSUJBi46sJwQTRYAsas5DcKPpBo1cp6gMQT8fcspNN
gydoSCB9mdKrS2ULkqsaHGu/a0bXvUVWaWQkruaFo1+lM5AjL6QLtxC0GtRWrjy26QLWdfSIH6AA
qpXaU7+M5r4lJmlX0qAHuwQ8h3vbq1B3O02yidxMI5CCfZE7VFxTZgf5aYaT9tslM7o7TIqQNwkK
/KfXBBNt6gdwvuG4ELFyZCWVraduMhAKs5yCnTdZEq8ON0snh4F9DoveoOOKvrSoTAKXX6Nvp2NR
9P2fPp8HD50Tqc/XrG8gD9zbeuyz9hZHbaemo088X39TCKe0UfdwnX7YXYsnoTIAihBqdRU/jXFm
9p0dTsYI+TtER00b8wXKqZjQISzdMiHXBPryGYuyOcAXq8SbRCJePEH1iPVlhoxFPCvcfpCDQBj9
a2hqFmO+c1hIM1tc4S+gYsNJvOkYtOXPfhWgSQhI11as81Mq4pzaHfdSkfT+BScFwUBsAK7klpW0
oSVqnJ4tQ1FM/dXNUhWE3GUFA8VudSBr9HFtnbqMl5VZUMnsnGi7gewbtLsc/+zLy4WFbbyTpapp
o3gqZZzvnZTYS6gtI/zhp6ISdnjFslj9/BQi3Ed80XltNWwKQi2XZE+DUcpuuy5N+MezyiLddra1
9q8tUW7FtkSnfMGINj9nVpybDS5YBj0zXbyKelDGdzUDyadKUyizsezNjatctJsedv6nxEoyuhlD
VPueGM38FCClXg4t6Fr5adGt54S2oAnKo8nKE3h/a1YCquynfv1cpUGeG/Fyl5B1hWMQbUjXD/+s
WTWOP2sxu/NpsUnueVYKVDUoCAOnCGBNUcZsUlGbLsOmilukLiLIoLTJlDnxZQxQnpwVbDmWhVWM
dHLLhefJPXHdliLjgqTy5sIpGEv0nonHahKPvUDYCXZ0lAfJpE15R5hVMEK3NHHN6GwcdpHw3JG4
ZeWPchGocWRyOCPRJ4ELrFpBoCNqRYqB1Lq1utlZ7sY68dq/TARnRjixLXx87Y2T2YcaMhICvhKv
O955eNCrGnYo84vkq7FV6OzknM7J2YHCMpJ3ac9pvH7M3Fl/U4RyM7VUL8pHKyywKmxbxCMzFW9f
2pc8C6+2KjrgN11h4XtiJenKj9YdLPgejpzs7LYRq/Z28wzpZYeSuBh/JY2EjNm3pmAz9MQN7F1Y
6XoVMscmhm6b0eepC2IFXyB2ynKND69cJn3B6DkVOw7Dsr6HHSWRGQK+S24zD1XHg7bpsr/juQcJ
tbN7OcfslVF8ptjo2dT4Px41hXNVBcflh8v1hv1jZJR1EwpIzB8Lrj3U8VXfiozlW8PCyBj2e+3W
wc8d7qj0weLwfwTX9hXO4+onLxLnA5tF9ixZcGjYOk/fvVS2xrSbttbeNNq3D6obKJxXYIEpkKKA
5I1tj1gsJBJLxQY8m1tRZ0WORbIKK/A0aG4RiIcJkWvZKtm6IHiZklNva0+A9Op8s3w3pAkHh0n6
7Enh9GJa/ixyimc0mU6abCfZtAspcv1SfPaSLfDWAIA1kVvw9COv1UDyDoaB1IAogqsgvtd+POkb
BM+uIhe3I23XXq0s3ONJAK7K4TBN7qHN/Uw9pqD36cUxjfp7H9mn+7gIr02O8TpQm8SekzjbQngV
1rJJpLb1YtemUHuHYMqFIxeB+d3ATgW8SRCItj8sbSqpFPocFN7BrjKPykWDoLQCYsRnWjScFquT
ARhEKYRgP6TMgZILrGEPHK+ri2MFAUI2uDM4E0lVmwKb95ZIoVxsFhbn7WcxDIP/4neoaMlh0j5x
RSYgDTNqcpO6PT5zGlvWyAzEwnYb5PhO+IcsLb7rcSnqCCtebzZzEgv5WahU5+mZNydw8UwXiPYx
ENQcrD88bRWN9koCzV0idAzRzGezvlF558PV05IYB5ZiM/AnWEb4DuibWz6L5vr+mJmAuLdsLQrx
69eo7mk9itLpmg0Jtr47Yz9GNYuIGUe6QFIPzTGQR7dNRhf54cJi4abymbcejVTZ1QkpXM52EkSI
wsJYgz5vYPIfecg8/pRUc9NftA8M/0g2ctRISEoHQUVCb+m5+IyxngayMeitpOGpl3bn+2CqXWTL
zKsH4T8oF7oOOdSxjvVZ4Azx2wvTbKh/S4QXNAPKU2MCLrNLAEfI5Bfo3Y1R+wb0WtftcAM7FczF
WgRCRXD0cU8vhCEYNO0qX6d9UedB+cngO5zOas3X4WBqTVhFlYSZ2dOuBiQlAcJM962wieSzegnE
iLEF9ldjLwtxS1fs6Ilx/zAhDk5Rd+q+coCGGaUG/MAwwHbV6M+nkt4KjShfT7WtULFB6EOtwMAs
L7Mn9LMdc35vKog66mgbwCQOFAZ1Tc2/tUw4UBoxv6BbS2vi6tBTO5veXUjXZWDjLceAzZ/YstIS
CCryNDwKUpa/OeAZMla5L28bdyDVFrHFe1cKZ9wJKIoGs3iPp0tiIWGm5MWoCPAgMBdt53Q6kRkV
//aNS75y68Wq/0U04nlftDZ2i2UXXVzkI24hiVeunXlEU0cOzji7MBeavK+CPXM9oMhF11tRQ9Ya
6z53siaWeRxG/bbF6Wewn5Cn/F0o05xRjORg9oqVLsqmaqcgKr0Z60fiYHFTMEqxkXdFdu573YRn
UAxTg8e5RN2WEGXv7FhNUaoFSUKGSZBnPFKB1eRoOpvZWzkPTUgAi6XSD2tosvVYAXLseartOj7z
+iOeGiY1/KRsHV9EKWZWvvjQ0M/bDfVwLZF/MJuiTmAoTsO2UYVqvM2MiQ7UxOLz9FswUMlbCrnw
bdAB3sPiUojsqG58BCg0KOkNcTPBdI+APM9OfegN4hzM5eLtiIpIX/tJKoUmmB7wDqB595YrJJdf
fp0wlas9IFtb9C9usm8L2/qTKK/8HfCZ1/wadv86WuuC0YoQwCoy6L++Qchg/CeYlxVCG18DOSdf
dE8YlSvntBLl9lMmftsAeAI5jsqvXTMiBBPjsObLzZmDXfwOE8ow8KRhuD4SpJXeN3CglkNcVV4X
seG9ptk0Imh2AfHOpM7ooD6iPU7l1m6bsGMGivTxcXDYNe0HTU7V/Tow2X9mW0UsB99P2kSMhmFH
onEhvN1rsvyItBrSPQau7EV2Y9Ld5L4LAoOoHdDovrLEZUkmHMCki1ZPk5BTs6/8xVaELIWSNL3R
oPWVftY/d/VcMI7m4NnniJzrg8qa5F5JltnHyWW+RfJOGWJPnUiL3Fl95wORkmksNm7AyPk+rSvj
QxsfJSaHflCMYJLcinw7w4ogGKsGJ6Yq8ymwbARMowkkjUGdYPIhBrq7gOYlccfyA5ynNnIhcmqx
yJBEEfrWodYxwRgF2oCCebNE14S5kM0z2aLWQ6Nm4ITwbXJ3gzgtQZ2J4+l6MmNu23c+L+5XnGBo
2wax5T2hNIJbP9Ymeewqkf+VVi5uawbjjN7+h3VZoYd8v1jX6xGIBx9xYrUMYNiHnOEZRN761gNX
gU5s6AVbSwzfITFIYM2KK7xwOMMcCJCd9Ss3i19U5se2qXoDwgygbQRNdppII7hOlnABIgmcJPFc
1loNW+G33XJG4560t4jUsEbMefpJibf45Hi1ycuI58O7MV5K6BUOh+K9tob2Oyc//m8ObdO+uYY5
v1ga6WXEXrG+6fhI2TbFUs6AxiZy46Wx+/At4eR88uaiLVF8cdwKtPhavFRQddsTgTzTnk0f37KK
A7II3dYzUYAIvaeSWYL9DP85/mZQ5SLggFZWHoSXu85RdCr7WYVY/yrWSYQujmt+CAHc4s6zSqGO
1HULi8mQT09ItUiwrPKyhLS1wgTbCrkH6V6J198OAAUl+3CeFCYljQfBUxZMyQhhWm/MOAVwuBDc
3yGuGpITv6ALt9lGA72thVew2mhDerjZKmI43ZBs7fOAlzHbjO6Mv4pbtr4sOjMTNgVjQydy7Hrr
rlB2btdVd2+jKsYP/I5gdUJLFcUuSCgao3Gwrz1hlrR/OsY/sE8yxmqftTX1f/UqMOCHgyEPCXlI
7qtz6dT+9I0Dj4Hs0lj+d2IWXsrRkR37FRSZBwYBQGt9oHx7lokxFDGiaHiI1xiJ5sav4+THRsBT
wK5be/eoMoK/Nw0QHs5SFPLO3hlbVd+NnfLqfU9T50Zu0Hn6WVYxa3C/J1nd1elI5AfJrtcXWA8v
JoHMsmOJesULIqEgL4mCnUA1mDD0ujX5FYdVI3qJzCAxUSRp6nz6LIO9255wsPmlxlEN6MZNK1J8
kSxhgLYmUD9ubNknNYYl6S6Fph72h9irz4jKiAwFQtH85NbKLDqjon9WjSw+cJcl3zFsPLOrF25u
tBwhfekwBbjdM6nv45biMErSCYh6M+jkkwIDSxIoJ5/FXBN3jIISVnibgKlajM5mHbde4BKNRW5V
WUWFxPnfSLRo9K7Skk9If1g3+hm5zDNp3eqhsn33LxCBCe651O5XmaImOc6eoR92G6Q+CET6YJel
wK3uXawkBbd3JoqLLTDvXUymvSsZFSYCxiqF43xbemo9AWGfwRZWMxhFUYWtu81mGw9Ma4pebp2+
G8Floi4cjt3UzMDOIGzYBztEH8hfVZFlNIAn2aZYjcUGx4caH42m19kojX31pum9/FiPjT2cly7t
4IVr+v/NSufj7VJrzIM95/hyopWQCIQnd/Kti5FYM4KjiOl2dphO3emdoWgq7quWLcI/rDZ4t3dj
0AIg3U8IrLPkrkzQSHiHbFrLftjlAT5Tag1vWK48BGd9j/mr0JzMYTySkzB67qvVTChYszHXIfVZ
hpNhIiS4BxLuu4MdAc3mmHQd6VZfXVr653HATYDbBA1BRRwUkuNtscixu0OBt/T70SwNSkK0MBZT
etsickvAAU81LnZmdk8sdzFIeKBzu02xUICCbAgc/e4XCDUOmHLb5rJgFLVwUcbgnyOIXHX6QAZY
5jDyXpnWILdZ0BKzMeVDZfxRZCGoxC+jwpKrORvOx+y4ck4j8CJAMMGSjLrohHBkoIGUwXSNHPBD
zg4ccGW0emJ+TddQS8y/faX36InsamcjRXzyEjxn26CCKH7jKqt8zckKcO7i1qdqZQiBzpSRvpav
jOPG35B3lyJZeRPhgLPP7YwVyBesAYmwjXhgrrdA0HTVwW+9KTi2NjNl1lkQbY5sdZzkL0FfqCCh
F0p/37Qpuu8Av296JEtnoYXxpBb12UvHYfzLPe9kdzAi+L5y/HtXpk4jn51rof6EBCKJn4FOXVeJ
C4h0gs8Wnuh9joE83ZsV8hdXXaKco/QS1JaUr+N7sKRLdkgSJMubrp/xmNGFo2CnfxcMU1KbfsWn
VgRU45eqinJFsRvVSJPsJ49GnqVCRah6fp8q/KpcBBClihXQM9UQEEhYDkp5KpJ+uzxQ/DgcnQpI
1B2sR++3h9ex3E6Oq/qXyRbEvzEM71AOBVZwqgqYSY8mo+b9aDFQ+Ec3YSCEdqo2ONHTddosiWeN
72nqqeamMShpI0aqrWBM1Onw3m3mXuyYUAquCIIqm3+OzS5wj27NA3ma1imzTxes5zNy96k8Talh
VsYMJkTzlKDplI8uytPPEXuYe6fJLx72dkydAVLB4Z1ZCn6u/USG+xUeoWfTRXj9UrK0tUZt8sPm
vWui641+x06c2mzwWRCiR7XiNn1pK7V8UV4s02MXEuUctZODt9QHd4aDyGqlqjZIz+v2LqFTzs/k
NgT5pW3Y+mxDeIbsqrF+1Ax0UJa7+DdxBYLid1xgq0y+FVgmhFhtFxIagHmtv22QvAz6ER7DSvnB
3h/tomcEvJQFTVXFDRPG1kPm24HWL7QYhhDSxE4qVk/WOhBJ0cl48N9b/CozTIsRCzv/Rrnh+6DC
pf+bh3TOR3xRo3dkOmdn79x2tvXAqNzETzLJu/5INUPGoJkDFwu5a3ObVF4v64cZUXa6uy577KPw
sMDtyNjVL7TR7LFZMgnSSGKJ+zyuPGpUqp2ewFnAF5ZGbST3DKUNhbZDrJG6aRP8Nzvfy/rqBz4B
mIs5DbKPDn7OSVutxVjEtx2HWI94ei2vmjo+Zz/MJ9jXkNJlYvyfmOT1PtJMpMkhKizuzyCcnIuP
4TAmlp1ndXu9vPzruNV/Dx1IQ0y6wUax+Wug1KAPgsVZ97Y+rpMYr/CqDn+VCNF5sqtZihbGgIJM
qmu13sQBzibmXDMIyW5SooMXaEjm6VF5JFExoEypljTUW4ZyZJyyEfGQaaK/BuLM8/I+t1yLuCN1
8ipS8C+M5I11Z+F3wLTU8zJFqPAo6FGqyekaxJu9IbIe/hEvgATJQnfPGrnNPP4TYBlM0a0Mejk1
4F882LiRPSTEMYtjbH9bLx5xRaL5Ro9MHaLeC7/Im22Hxv4DMT8bvcyfDWmzWA4/EdI4xAaRqHLy
PYIHdhPT8LdhvS52eqdaLpoH9A68IYPMsmjU+A5htPxaV6e/0tVMbEVpMLqPUIPMk3Hi4ZPkyvqf
08viO16C+MZxzAjPsUWNv5m5w3G8oSf6ctwUuZVeOt3uCJ0KrV1YlflHONbQ8GxEz58ZlrVnC0F8
iqYZzcnW4F68VCmxWZtQN4iu4Lnpn76gSGG57hSPuGrdt1C4zr8iy/7PbBrHIFpVpZFkj34ngGDa
BQGBSI5Z2SW1veUx40yc0ZsWW1bH1VkhxwSCRNhxt0G2CF7ZQC6tOfA6rIyL7MgwwinJ9iKPOdPI
RmFbVCkfv5Ajc87aNV/wTnQpirWN6gVNAQ2fVWLuk80/Ldvej8jU1L+UV022c0wdZNQtNQDPvHaC
84DSUGCqkqy/VdPyWTsibjI6iyAsb3y3HPAYQV0ciYxCraoEwhREink8HTgIql8zdfLbMpy1VzZ4
Zd2Mrd/9BOz1QoR7VU3+a8gAfpdYQLB24yq7y+Da6pn7JvGP5PGR5LAgloWLUfM9bUbOVBo4Kwv0
SQ9X95WZkvJZdz3RlA53Nbm+DZvanc2e5Z/sR+vFIAM+rl3r3INXvoJ2IDT1LMqKFJUJ13pkwtyp
Dlmc4Edb0lKddbmGrzVAjDEaQTogaWwavCKZA7UB6QdO35A14IOFUqY7mUo5T9M0pI9dbHMPohpc
oCYsyXxhz1HD6EA/7m5SOGVn/H3rt5goyqPUJfF648804qxVbcy1cprnNyMWkJn0oyw7WVRrJNlu
LSNWqdXJQ+E0RaP2hkd2ad1LnizNXV4TkrVBKMO0zOuD/rEEAMlsJgnmf3aRIxhh/eUf3GIom/0g
SCnfWxY59BFic2IsVTevf3BSdc9KTwnKEXG1CQ+TXVd7aiZyzXnvmykSFqXUrvay1UQmU5CuUNCJ
DYO94iEvRPqNAypgMGQaL9tiZ8yfQnrbIOKVq75G1wp+wnyY8i1PAklZLV3ZUwj4hz/DxryzY2nQ
ncOrNyFak8pivLa2xasOF8QplWW826S1a2cfUjV1m6DPOTwTzfSI8CDO1E0Ip+xDz3OAD9nn96di
iHk0uMxQBXE2gGkf28x+IBGRcwo2l/2VsLPmoWpYDvXLUH54o1N+wHCpP4fBRU1pi0XesmDIX+La
Bws91K1XnaYqrw7lDPhvO7PM/kR7Q2MUE9XibsyK8om6IafkDZwGCKeDxDw9AnxgI97jdJ1OsqaD
VjEqb0hPC3stzcsIqaltKQWIt0FZZTOvP07TROXPdR38kOiuTTQlnv6oaDifXd8iehnXh8ID1LEX
wCI07yzsV3/KNJ3ujcKvR2nteBRsUyXXq/qK0Rd0ufLVEsi7NrhIBULIJAnNloFPn+8Eyh/Umz3D
300/hlcSO9sVBjpNYL8p3l+26H5dQCE39LubRCfjEDEfmlqW4az/d6glQD+Tbly8e8R/ic1aGMLN
C90rCHNTSkhE18d0XgkEMbmvOCovKliTM2qYdt6Cws+Tz7xP3X8Z+iZ/g3CrZ5peDjgvqrT5ouUo
zyIz1xwAYwMqpuNIFBkrS/0OAthe7pnQakAgyLTu0nl2qpOdz0BN4HdUXIBOB+QzX5e2OdY6v6ot
wVGAgOq0SHYWFObpDLWS5aHUyDqZV9jeZeoq63dEgX3wrn866NbE4Jcj1/THXyobyTsePYwXk3fV
uRYaPGGYt91zMVfBd6h7wy3KGYhlFSzIbhGOBLDE/PNWjhLiJn0Z1B4FP61ksc46Y2uT6UpQtuNU
MykIsOQ2IBGMgCDtBMQOo4Slp1rRZkcj6zRAS4bSna4srZoNRIWhZw9KG7yzaYTIe3N6h1iiUiQ3
NQcRo2KCY/5ZE5deZIF6Yb3hwwPC/VIvEm1TTs6cU4AN3Qi6QyuCotu+DiAGoY+xML9lFWzT94qJ
zk7Ypn4vCcnNQe038Rv6fDyecWLYXw2sKvl5MJfb5BNeszNndTVb13RuTlt96rKq0zMlhLznCegQ
g7d5+o0fuXmFU8nUuY1lUt0k4DaYx1uC0UDG6qjf60k1zzFxORTPReLdScxNsHhm33wmycA9zWpD
6m1qO0mwm3zy7DfCqVrkPAyqt4bNlqJtxRiJPr/X967vTBj1Pav75l0nHMP34+bfjNmHXFmUFehT
5Zh/qRA7tTvSR+5rkQKFwpA3PIZkDzFvzJv6hG69nRhCBcSPXUtOphzB7LyXEOdZg7AdBmmWhAE6
5b5AGzhiEyaxgDUrl1CXoqx13ZmHk1+xvswgt38SSEXE3axd1kXpUCRvPdLRmfe1Hi6qqWaLhQXv
6MYpRpwqpasHMg7C+JfnmuENrOGaQXounjkQq+dkrXW99YZ++WNjs3hkuTB4EaP0Dtg3RKwLG8Wr
TIHAuvcgWMyJmFoporUPxZVIFYPPsJOpSECTzOuHjaz5rppxem7FCEqD70wwcAu8qUWTT9K0ibow
hfLIN0CDv8w29C7B/pRapbC8ZluGlntn8wiS1pJV6kz0N7YkfkOn2braZT9ILhY12EC6pIgsox2y
YylKsP3Ya2h2urB8vUOQzVfO6RO8lTJjWpsi5GHK0bXusbeuH62t7O7ddxQdWzVPeU9obdk80kxh
i6KmVdsawH5+Hetgge2oZPEIlZJObMQgcNQ4bIhsyabplUTD+plee/qe07zAQtQTlGMxXWijmmll
tUnJExdRslb2AVoXMV+9k7gtBVJdvCFP12897L2cO/HqWsgsZiyUV2kKkSGnj3CnLPjHWaKCLT6T
HJdwOZivFC7W+9qyZN34LvPbHVlxmX/sFCayQ0Kpet+rkW4LJXiOzsuU2ZsrcSoA4ySV/ibtrfoJ
DWGKLicFcw1jv54/05YSK0rrFmU2tEb7xIFFD98jOCm3FqoAc8Q2kFwY77DBchl2wGXMuG2ipai8
PMJX6Ie48LOEo5+FNpj0pDHfVcl2Z48Lqt/ZhAewEewQ1jDc1Nrasqyf0icmywlVVttY2xnXo7gM
M03uNqxLNGWLYhl7GogXfcG72x9BBgpWgSvSRuhWLFLZUzv5uMvHNQa+wCPhbmHxuJ+jNUCO1MRP
DqdUYWffXx8Xj6+Xt2jHyhrqBj0nvEo0gppULivwu72FxZmeiSzwBZogkeNz01FVlUpCh1CSeAME
SYS+skXtBRDEsDEHZZuO3DXMcekWS3L3FJBWluw725//9Nl8Zb5oB3Mw61WJUAFVB8Fdw9h8MVmV
gAscLCcbC2nxaw7SBk6MTYDepqsRWm5lUUDjESJDA6JhagOqyxr7a2jBTEf48Z37FeIQahjPkB41
oc8ihXWQnNgqvIJl+7Qw68me86zf15VfvqtlSb1NC2cLnQVlQnkc+jYkQhrXXnwgrYvug1khsFJN
R/MvH3P8js6AcutUWUEPr5AKhkmjNDI+JkxHMLfPhF9DHCrv1mWSFv62ZKpf/IAAlC0WiTi85BzK
f8bUpGyJmk7Z266ODR0rYb7fzAKgjYxz3zJHYm/nPkKHafUWb2X+kBXaNRE9fUtiNwlTvBfYRgjc
VtQ2W9ez0o9VVii8k8xNHsqpdocd+U7yMAWCVKXZK8Y7yrw5Ozh0ktlGcvsI3v4Rnk7PzOIHxFP+
ZZNXek0asmr9AqldPVZiZItoVvwnB29EBYpGWdPTsT3IIHjDoGKs43T5FxbT+hcjud1EpYjxZxCg
Z687S/qphXsLJwcOn8xijEJ7AmuPmi4l8nLacktqChjYXv+Rdma9cSPZnv8qF/18iSGDZJAczJ2H
3JQpydZiuyTrhZBkifu+89PPj66HUTKFJFzVja4Gutx1MoKxnDjnvzy2kY1UH6AM+WzI0S7hwega
oEvPn6ypZdPu3cY0AD1iYpfubBLdN4zF1HCjkxCgZBrZxXfPqpOHKpWc3Uh+Kq+0zouCzI62AwCs
3peHOg2znyXC1zZgRBccUONn1OCwj+flhn/H99zOpm6YWjvFJd5RGUKXeH/KVScC0Wx608Mg3KNw
RS0wmeARI7fwvo409SKOMxi+tkSyiiyu6pXnkEJziAeta+m08SVyzlQFyzfMklptQ8Gzu41AdL6h
SVyPK93UQw0oW2t9VwphP3WFcJ9l2IbduFI51t/rdmCxOGVf//Rdtw02NtW1bWfXOuhm09cfdSUd
7yItBCyn6VWEi3CqeYd0FJjQd1Ky3hFtaaniJa0f73oAi19FmNvoJdBU7XKE3fFubn6RV1EaZePl
YXwH+sWXYE7trBVUGTiCN5o/NBwUqjBb55sDtyzd1X4rrZXQhi6ivVOqlksNzFWrtoHIiuDMnQGM
oNxkud7qP1H7T/kcET1j6tZVoOoHDzX+hmZMNhSAiKgW0zfnd1PIWmtKQn83YA1OZhm1HlzUmAL2
jGhQ2Q2F5jmRwc0GtvUwiXHo2LoXiITUkaP3twJHVLgRJqdUcesKS9COQStA4rIWyrjx/hIS/qW9
bqqsh9FZhCby/ihhIVb5LcT1GSn8LreaKwzqHGOH9XRoXkhsC9NXOKoCl3td5FWH0mKeyS1CDUgh
Yi6H/iqpvac1SMv7sSZh5VLL7Osvvt1YVbq3HZyV5BX8e1oK9FfsgAnp9RxdnW0VTcXMLYKDPWIp
Pu50K5WyvTo9DHi8w9HrycEcZbyNUeNPLoBw05hDqJODMDFqLnVuIVoOIS6ByrrX0gxvCVBLOKpC
nJoUvzrk2EPsxUdkcbD+Xfs+FHQkFARHDGwe/yHEWLFZhSU4U7KHINXgxEpT5+lNErcx8CT9agKV
x4yzBPpBc6TgCUOj/alMg/hdGkb5F7jbslqHSAeQNCXYsazrwDUfaFnj09NkQtM4qnE13wQZhJiN
6tmxvm5bWb5PEGCU/jsjnMRNShNePdB0zMwB/OBWE6QGL61+eLclxGmcrpOeHg8wfbIbKArRFl6V
ugcdKEyqC3n5JYdEOazGoXRerLgbdui5U3THOKOWtBNrCmSWoQNw65o6+NkDuX/ysMMLtn2qp5SU
eIfhK0any9zzO+is24qhjnsIUKTvyACTeOV9wc72RrMx+KtifzESSC4UBU0LUM9YwyDsJRnpmmeL
W27RNcIBPjPxDgna1HmkYA4cBWprIi8lDXrQkVUEltGpE+VelQalF06G4t0XKcajyWiazZUdluIb
eR0YLM8h+V2NKv6g284Aw7IyTeSTDFXVwwMOJ/BD8pQ+yRoyI2iiQNiYtOuGYhWX9bRENiE0GOVC
7foxQLGoACaDvgqKFLaJ7RcimqP9Q/JYpT0KSkLgkNcKiF3AOHEMKSLs0juOpX3fJLQ+dEE9J88h
dHM84HLG+xbANuoCKfYgjV/acl+VaX0ZupUnN0ErunZtmy51BuRU+NOo53BIpZn7AjKoenAAeJKI
Qpp4M7VC/4UMWMsykQMrOxc1kvA96rSroEaidANVzXhwVIq6u1TG5R0AMEpHjC3aN2Dm7xBS6l/M
VM+/CDlAGQlozbhbDGkMZwtiTudWxLYKCGQJ43djCIjEaxOksoYLgyzjNd4ZFMyAljnqyjQMNAjs
1h1of4bhrzROaWanVap8RbopRuHNUsvLNEpRUbakXVwkATaNB0d245Val9Gj5VcYzDgNcoEb9AsA
E4JWBo+k1dKwVi444AcQHBq8PSS3XvwgGkD0WSNPZ7Ak1cocvCBYUfPlfeO5tGBWTAe3e0W584f0
RfdTjHV265p8KEqHKTWGVEGdHqMwHVHcoVOfw8RM33i6BfeRNhVPg0QfWqTUbdabgbMcdLqeggzP
OEgBJKgA/C2vC5/VDGlWLQpaOAgKwgzwmMbgwRk0S258UIHOLqflnK+49FHTQDrZhHSn0aVBxrzz
EX7ARgsmL3Q4/Nms7pUH3oAPctHXV3xHntuh5gbTy4pC26rhKEKyEkUge9JIsH6ajjHRjMcEdRne
VynwtsxobnhG9dkGfoDZ7Ck6lsW6kZp5iyxP/wwfseQmDqNXJ0E1j0fd2D/GcIXvaWvWj4hzl996
lMjzFTUV5HI0XTJipB6ZiP+GyQbmnWx+W6BCmu8L1fIRyigdtAF3TU5/5zIAp48JlYQXILb/+a//
9X//z2v/v7237DaLBy9L/yttktssSOvqf/5j/ue/aBhM/+vh1//8x9JNVTVMwwEfaVHLdFTJ3399
vg9Sjz+s/bfv+rAlq9jYYif6UvpFdmjoHpAuef3ujyOhCqiqqmnAY5CafRypM7lhTJyXtoodGM0a
c4sRXRa1wzmtoXGy+gfRDPhrJoJNulDFcTTWAwxC2wLOppI4biFSoe8+CKe51GknvJ8PZpxMombS
PbAt6QC4s1TrOFiE5j0tcjy9QJSVkI/w7OSgUvTH82FOv5WJv6pQDUAFhmVr6nGYHOAUCk+OgaQY
VLEvqG5I/6EDXS/3g2G77rfz4TTteFhSEs1SHQH9zbIcaTjH8QKMDiOqHPqTn9dProvNIK1yPFtx
jdpQ9gEDGSl4N1cjDUav5/jqPecCAqbcnP8hs3HzOwxLF3QDVCFV/jpbOXWgVg0FVfun4Nq81Oq2
v+UUUp45yfFyPx9r+lQf9sPvWDy2NYvz1ZF8zeMxD3qcJzIL3J9RGtdXUAHLAyBY3tyDqvw1atyD
YArLhcU6bbJ5UOmAWuOdz0LSZwME+mXFo2yDp5Jb8b7C8eInvnVcfK5vNPSnm/7X+VF+FtDhuDQs
aPPTgXY8SjvJOt8z1PCprczhQbiiwoZdQEyOtOGxqdWX8+G0T76grWqqwQFjGhoMjuN44DytvLEs
76kI7Fx+y+Dp5Gutdir1CoQM9dscrzQlFr8q2BhXpY4mB1DJWrvIfRuVdllF4YWN+Ua8M7s6bB/z
tBoXpuSTD29zENqSDSRNqU6b4cNBSOkebX23QoKVXtwmM3HBhUQVb7w86l4Neuar0g9pZZyfmc8m
Bug4YFqL/7C9j6MqVVyM+iCJCrnykGQoN4HhMh9VJaTqfj7W9FGPVxlry7Y1TTjgIAxnHis2QzgZ
Y/gEnydcF1XWXiQlmSOIEO8Kr7/mftCQBfIiGrjnI5+O0lRNqBETCp83pjWbW2zV3Kpr/PhpxIpY
Rx8fkkEHw09dRQk2t+eDfbLYiKbZ0kJ5EPVHy5jNKUj6Zuiq6CkTDtYamAj02DYYaVLcKtAXaqSq
k0kvsDdUdw2eqvHe+zbqbyhZo58NpF595363LaTy2mLY+jGFkO908lmn53/pybQAW0J+wcJwV9Ud
junjHwoPWlq1W/svwUBJfJ01mM1bBh7oW0SE6u/ng518fd2COazaXB5c+Wz642Aj2jVIHDv+SyLc
6Lqdeh020OkLhekBgIKSBzqh13rVllfnA5+cNbrNqa2Zpm1ooA3E7HL00z5OEsvUnkPuh+dUYKnW
wmZFLb3on0NJJfefxDMQ9tZhc6nzy7hOLWqzNGqeMdZJ94I690Pbp/EWfQ44DZ6mxpd/HtDhI0rd
EPy3nB2mlhsjVu72xjPVAvuZ5qG8TSnob1RQ3hu9NdKlBS7mG9mEmmVbDrITKkvcmgUcNdUv4aEq
rwAYGkmBFGQtjyE/OJSuE6RX4Nri9iXWaKorB8rMdXYP1KWuv/G6K7xdoI9tUWIM0A/VwrfWfudV
R4eMNIUjJHcZ29yBwn28zABshWVNg/UV7zxfkbDJKp9iMQw6/FZRsOYpdm3XdXThkdmPNwa9Y6zJ
4wplJgWHITDrnkg2BlKA2I1pZtJ9rfPGBqFoGWq1L0nnUyi0HtgM9DtS9RLeHryPsULfCEsITW13
3YR8eKTt3COK2OR6DMSj9l+pYPIcCvI6x/wdql56H8GMl/5aMUDZhltJPZZCXopn4g/c3JThkVev
9VM3a/jLmgHjUiJrHb+CE/OogfPgoSoMwODFr2saLKha2g+w1f0Kt2cccInRD/5tIUod47xc5/9K
EbbTO3djV3GMrbAHzAm0fNjcu3Xp9nvMZZNvBj2FYaWM4PY2Q2j1/kaJcI5GiVB8Bypaa08gF8CF
ZRGmQDct2M8raXnUSEchJ+QUZcTkR2X0qnrA/CWD1jICIsKeCFIIehxYtFwamIw0yMgrZY02KtRo
6tyQqw+2OfgFuD4cZxH11eBrQALN7kOq2rwRNWxvru2BBJ/P57g/TAtzUEDR2UCLWEbGA90DBFcC
wIHVhTt4yjWlpN5Zo5UNdkIWg68ifGQUOZ5N0jUtC5Qk1gKosjWh9jhCEjBeI0ymul2QKFm/cyDO
o37t4rCFkiZwq2wDEzAAKX9+854ci9LhtcWp6EiI7FTijtcrxo/wonJ1eOWIqC/8uGt2yHl7O4hN
ygoimrVR6P7B3e+ir38Y2ZrOCt3QuKig2M7PxQwF1jKhiv9LdiowVtFAk6TOrml3tdNmP8qJLI/i
AWgR54L6Nja2C9fPdOIfbVUSD1UVKjMA84Yk/3joQ9IHZoLm63uNVxqK+HZtPyqU2UnEkvKmo2YU
4m5EOSn0m+QHt9OwcJCdpFzTs5M3mCZ4z0ihzq4ktC2Q9FRq1J5ogl0E2GzjQIpdPZVsxfpKpTm3
12bl5M7CN5/fSJaKghN5nkXK/fugOh54DEW1z0tVvsBBlrtiHIpDDubgAtV/KN4mlJaFmZ4yjo8z
bfE4nMjVpiTX1rgqjgMiizlC9eidFy+ndXVlDeg3UeOT9vX5JTVPKCzyHiFsbiFTJbmf30SqouQj
t6zzwuuRWlNftd/NzMNsHr1B7Y8nkWx1yifJXgRxp9/yIV8Wg4FuuOjcF4Ryxz2Yy/qyCianORfn
uKIFYHJ+bL934vEkEhCVDktCc+d6mSWRsY1ALs5FzosTm/6d1TrtDaI4w6ZVu/owAEun6Z+Lcp2U
uXHQi/wZrTtlv/Aj5k/iaYZJY3mDGqxcEpvjUZct4pD0HJ2XBEB0uXHpIlHvtOwfPq2Tyw4Rfppi
1IE62LNvwh+7GzwR1QTchmrvzv+W+cn190/h7Ya1ojRIA45/SowNL/SH1nnBnLGh8AdQqURvYqRg
63St4CzRYPNgUBjeAXzz7s5HP13S00T8/+izw8PsM0hxqGu9FF0KzqzCcGit0/xd+uyne5U4NmkV
bERqEJZ+PMpBFz3MlYoJj0X0zXBKDf+h2rzgauyuZOCMN+fH9Vk8OT3DbSF1FJhns5q1tqTTPdgv
fWfq3+lT2RtnGIB9KY7xVNPMWFjWn21Z6QgyYzYtoNJpnj9so7bAEwTVO+cl9krzVvSQcFI4Xwc0
lOJo4Rj6bGyWJqhS2TyPhDHllR9i4XWAzbgIiOW3mBxnjYyvMj3Abk+JFSe9SGMIJuen85NlQgqu
8bqZznfNnm1aAzK8jW0evWcXZ4c1Qq2lt1NptA8LY/tkNxBo+mimhJXgzALlCYUMdGXcl0rNIbqn
rvM86rkygdHdvcBUDh8ht/wehmV1cX6In3xBoVJnpFQOrwIxkONZpYiPAQikhRdNB0WOniv6hUB+
YR0iBpyMC1nD/M5k11MA5AFvCuqouphFk4GoUaj0cLSBbwXnXOC+BNBF+q9gGWOyiJpyPe3Bx/OD
/GTpcMhjxkVlbCrHzU77HvAKRoom0+uW3mtUZ+2ep2J/gKylbGn9Fwuf87N4giInBEVqBpoxi6c7
ahkD/FReABkpl0pPM7vNwMlOxePwGleU+g8LxnKaWDFV3xAqmipUs40YpkbouK6mvHjAEb2NLSOK
A0KG9Kd8QJvnp/OzbaGbvJTY+uSc9uwaic3Or3K/xRDByBuxha1XPGoITaoLp8tnq4W8g/e+LTSo
EbNdgRQc4jnoCr5YuKsccB8ZthE+ZJdFo7rXVjHGh3IY3f35wX0W1CQt4Io2LJVq0/GG6CGCOVHV
eK8KL4W1EWM0jVeF3Pu+VgAxbIwvuQjChV14GlRiokqFWCex0/iUx0E7t8WGRJXeaxOg1gSOBS5S
Y9KC3dm9V2AwViLV7WPhujk/2NMvSdwpA6KuZeu6Mf2uD2cqFesSI2yLPRHVOvwLPgQpCSWj9/Nx
Tk8ZDlCTtomJ7qtpmrPlKRvEJqus8V/7znKudQhmq7Cz5D3OY872z0MJ3gMCgDNrZ16tSzw66io2
O4TCeWJQRPjdT0B7gwuN//hYoWM1FaMwPjBMTEaPZ88rKr9C6IFROTpwRgXjXDRp2Qqtf23jcbg7
P7JPFongRKEFxWVkU5I8Dme4OBwDPwleK7XCG8Hq60dQkOgHOWFw1Sk6rb4EiP35oNNyP85bwcBR
hfjduqChMt1cH1aIaTplakDpeFXVrrvQUdNGiQn8cDBEOjBTbKFxlhN/+RTKgHaqcuGo+WzhkFpM
pTCT98f8a7pBMViFrgSvVOfaA9dkiLRMGt9bYxsczo/09NDmFKWSTQuMvaAas1wNVlRrjhLZ36qP
dTRPkiCLbu0aUcAfVKjqOy8XEpLunwelFsZGm3qYrNfj6U3yCOg3b5BXrUMXDdsX5466kH49wA7c
S2n3C6fbJ4OkTsDD2RS2xst9NsjUkWNp8Lx51dHUXZk0Zjtwn1W9AaNgvIeUiRdu/NMPON2CNKQo
9HHSOLOTDdZPmHpNH7+qgxh3duZZP9pg0rnW2lEsTOYnsXjTofBkccVPSffxZJJGZH7X5dEr3rH6
+H2IULvZ4kKTKIfMl9n385/uJNr0jiMnlKSHXILzkdml8PJOD+rXPrPUpxpD2BUMRl4uNiLL/yAW
LzOLZ8R0tInpt3zYhWooc6lCg37FQxj5ZhVWHBrZjY5sjhIstSBOzhke4dRmp5cZI6PzdRysNeDz
4SHRvzr4PlzrboDKdt6ZN+CfDy0mI4FIo4W9d3IPwbQ1DTpsFABUtsPsy2U5ZMoYs4VXFQ4Q2uTw
09WtoFZ496ffjHI+TSSKZQ5Kp84sjhO1GLs4UrzW9CgQiRLSu/R7UA6gMp2lLHD6hx0dnXwv3Gc0
YfJYoeQ929sa5AecpZ34V2wCz4r91PxBvT9co/lm7aCeIbaKnefWi0T66/wwT6oNNMjIrqk1cN2y
2Z3Zva5Dp0+asi3fJ1fr56BM8iteVsN9ERruZVx63a9chdIWgua6xN7L/gtKZLcw17+7fx/Hz7lt
6ejETIV0XbJVjtdRkCq9m41m/abraqltR4m9J/raMLSpiw1NdRkHqvaoOPpo/FCMxBcbC9r6PunM
EqMnkYjnOhLoBsYq/hoLd6k2X3FkW7zrQI/QxPrd2zn+cXogba2OTfFWIIN33xqu/qwYXf1IxbtM
1kAScUGjegScSZhXRQjoFBkzRbuF6w6JyegNHFWQIXxQpdr024XPNx2KxzMH2Zlr16AyMn2+2cxh
4hTXrTaKNxW69RfUebxHDXHGYiUqW7/pwlGBIFYXDh5IlOsTCLKWD6S8zLt9bQAi2vhG4ZsL33N+
dUwzxkOYTIBXzSSReDxjFuQrCBxSe0MdqX8zsZl9h1w+bAy+GsKykVyahekuOp4Fi3RY5+rgaCCT
m10dvW0Gia/11hs2Aqh6el0KatlDxn9V+JV3k1V5ql5b/oDcCFopmE9xVd9Dym5XGYjnX9jZ6Kj8
ijoJN+e/z+lMUPqdHus8gGjWzguidpyZuonJwi/IVc+Y+Li0+9O2u8arNd8nYfl2Ptz8PKbSayOE
RY4gTPX09QruD0WQTHhvHpcAQMaIhohSKFdlXuE4q6ftJWqZ/sLszw+v30F1/kXFV5uwK8df20ES
LW8VgiKCCjZV940LWl7O2jMz7bZxcu2iNyvtgJfSsJBxfjK7nNGGSf5OrYBteBwZgYUCBKfivQ0A
tX/mNZwrPwz0K6PBLby3/f0fzq7N2aRTwyeVndq8s4GSKaFsHIbhGxunQm6qzdLXXsf2bO20SQdF
0dRBjBrt0jvTnK9u4pKkkIgBKrBOnl6aNmoNhmXRGwxiUJOpzDaeU2LOoEruvT9dsQSjtakKi1SM
oc7mNC8t0dppE70BrQiGVRHXmQKQgOpHGtQKthhDma/Oz+sn46OOz/tLBxcEmGE2r7qVhDTK2+TN
REZiX7q2fZWMqXsYA4SE/kko2C5cNDZ1z9lxieKIkQP7Tt58tD236N0ru94XOHNaqMSMC+M6WZ4A
QSAlcy6Brmd3zG51qpChpihl+papHb6jKNHuG5pRF4gYKrcg25aKLZ/GM3ieaxo1EFKX4+2g1qCa
YBVkb8goe9XKyrOiPqiiN6+8Ms3gQOeG/nR+Pk/2/jREdsN03NBis2chI6QfCyWykjcZhv2dGxZo
GWQhRlNNBOBGrUR9XRhmtAtIC5eSpk+WDWtFV6e1QwIxTxoGkwcD0p2QZZpJdRQMS7avii4M6HQn
8vb8QD+ZW4KBteAcJ5c3p7//Ia1OwTQnsV5lbyPusVsU9RtUfNX+onV1iGZIzC+cNZ/G4zFN68XQ
DUo9x/ESIRo/R1j3DT4PqgRZHG2QFEtuubhQ++OaX2gHnE6mQXGXui7AtalVOtsYBQRir0u06G20
OvW+8BrMxlT0cDTDyLfnp/I05bQNIabSo2mSeYKXOh6blsfApKWI31AMzeEFjOhvINyDRgmGinf2
MCLVEaoFyKkWc+FOQd2lHYuFFuLpBPMjSOu5PSDJkQUf/wiqkgM2XhmbE17yhYnz/DozUv2X1efR
vnKyP0XrEIm6JLDLCTdrk+gex3P1ps1rBWpXNRjPVYPFpqdzceWjBXbfCXfn5/j0c5Jt0ImlLMlD
mjbIcTT8WZoIHbXmTY8M92ugjgra7E5wMPT27c8jgSQk7aC5r530tgPQ6kOtlO2bizbF9Sgcf4s+
Bja4flFenA81KzAB65K0jiT4XNJLnreze2IYMUsKlUS8eymk1FyrxLbSUNbXEjyVcq+Sh8TGUN1H
ZueHCslqIbw2/fM/ZJl/x5/AZZx4Og2QadI/nAEdkM2u9mvtXbEyw9jWdiH+qo26uUi9DhLokONp
4bk/Vfwn9+jXAMJBlX4Hx2C8Uetk6fibHb3Tr6FaQg+I1z55ybxDS+tW7wytFu8oTFsbBM/QRUHq
T7+PXMSeKxfZXz+pXPydorJdSBKmxTqbCQf+uE2Xejou5rBa2UM9F16qv0N3QnkE3Zi/RGgpCwWh
+bPw7yFOAyQfURnjbMIT1FaCNNX0d5gc8UGLFagXFSYlK1GW/k7FzGiVhop9GIZ+/BJWyles9ZpD
YNWHOOvyb+CnS29h5HOsOL+JPcXm4qQ0uGv1WVnMRhveURJDf4c//lxlCZbgTWDuuCN/IqhoI+MZ
SX9E/qoN7oshqDde0ADEGklqzu+G2Rb/+4dwQ2jAa6aHz+xGyovUkhyixjswx2BbOaE8BH7T7hT4
stvzoeYn9hSLngpPFQoUv0vKxyu/gecqyHB8hKZ0u0DVy9avWiQzn9AsqA5jBd0JhpO7wdIT8p2C
7MMO1M/L+V8xe9xMPwJLAB7imBNMXK3Z9tc8GyUXEDsemhMVPvG2gw9xZyPFpjXFt7A0kFGvkiZa
+uKzx+XvuCxB+hEgEemXT7/rw7Yf3DBTIgONjlWvB19zC6/yL82A7I8olOEd60N7ayJG9dwjaITn
dxwXB7PHPLlBIbqAl6bml11Fs211fjo+OY74PdzaFKKBVvE6OP5dTmT6mIeVk/A7P/6L1zf+wRwU
FIsiq4d17/aXfV9UcM1iuWsFss6RVRlXw5iKrU67+q/zv+d0PdoAUcnH2K+S9TjbGLVwWonaT4iG
s2kAlMEB/IaPMlGrsmBh7Z+cP2S3oCXobFAr5p07X/tp1ikKGrYevSH8rECX986mzRMvX/j4J2uO
QAbIE559gmU3r45ZXdEPZTsJU6tuMkZbx60MsYnrYMzv8HlGOx30X+1dNqJDIPL8hH4S2wRXSheH
3ikp4GzdUeHF3qBHnRGPuKQ6IEWffNEN2Ie+j00uD7P+sbJt2HTnw/4+wY4Od+6UqR5INwdGEaDB
43XlFtLv8lFnvbt+rg27kUKruEKDzruF2IbkQ2xbNfoTEXjMzaAg7HOpuW7wKCDVoXMaenIiPGcD
DgdRl/BQ7jXSOaS6IUAYtygyBygOFtCnV4CJZbYtO8cNns0Qkvmd/C1LaoZKq8IoDQBk6lIdeDpo
fVpC/XWF7gSQ6nTPfmmDLn30Ex/OqxytEk9edyzRq9hQpx5RDCzxLX08Pzcndy6ZDkySCQTB1DjO
LCtvzSx2DcTmEYU2hFkdENAcyrVq2LpzbRYYqh9i2XZXXohC1ragYbN06U9zf/RtoOuAYbSnLqJO
bXr2bbC+yqAidTq27qDj4OIabU3NHd6Bus6ctHmRhmcunP4ngyYmdDYHYhTFfqrUx+sBVHuvVSjW
+SvDzH5lbendpK2NZ5zonEskc4wLEybCTuIGv7ADPhktLwRj2kc21JF5R5GnXGQ6EZIqK1SW91bt
FdHeE2L07utAr1DYJ2NPFt4FJ7uOfr4pqIBAxYLnNr9WMUqGJ0tRMwQtbBjY2OCovsajQ0tg53ro
GOWK86UEbOMuHDW/cX1H35bXF3hNcwKJUmiel3IHDMIcvKihw9Qq7oKXPU/fqlznja7FD3WB6s4K
fqZW7+0+MoJ6jYmt1lz3MkibL8gtkwrseP2PGNfhYnWDaDYSEFopgMwn8P7zje3UxoVPYo15YV6N
E7Y7wD111ae9Z/3yo1hid08qrx5w4oMJuzbpL7pX2FGNSHgrGJEHeAcoFSrjSaIGCE1SEELPpiqx
UwKQ6S1ccPMLBegWQABWHX8BsDzHDUfk+ipvNPGA9+fGFOji+Ktk+HZ+R88/9zzItPg/XO5R09X6
qPniQf+GPpayQrMwuHEW1tR8Hc+DzI6NGllaOgKeeOCZuUJW1FMuy+BgVwsn98JY5uQzfD8jBEd+
j8XbW/fqt+GwNJL5E2w2kjk2NfNMMxcx3wS9Bv8acS6MHuWr973+Ie7Pf5j5qTOPNMtuil748L6J
pN1ElzJfYYbyxb+0y385Z/rx9xfwEjI4guLB/ZJuwo36DTmqhdLR0meZkpkPSyzojNpF8FY8cFCv
jQ2eeFtld36ytKUY0176GEO4gZ4XDKN4Lr4WF7sAhsSq+dHCKfiF8Fvw6Bxg9R/wfzCXqrdiOv8/
nlvzLzW7k5IAg/MakYiH0LsojX3louZyq1ZIhCnmpSZWaozXsr319IOmKysFtbJCPSjq1Vjt+M2I
miLi9x17ywq2/vlpWThB9GnWPsyKCtEgjNG7fPCtl6S7q1L8YhbOj083BNcFtXKSX8o7xyGET+YX
ZIRwo9X35FJ7cp68DV5p+/Mj+fT7fggz2w0Z3iUOuiziIXuP9tnr8Kgchot/F2K2ExSZ15ihsoSa
rbedlumw+tNs+vdK+TCK2U6odQWzqHgKcZlfe5fiUByipZ3w6Wr8EGO2E7BBya3SIIZ2kzqr9hr8
2FCsypccjWl9Hf1SX/7dtM1Wf+U5qlInrP7sfbxS/tIv04uljz/vQFNo4Sb8MKbZOrYiDcHzkDG5
T/gaXmRP8rbj3r5sy139l/8Dwc360f/y78Y1uxjrKMNSJiDmMKyVB1kgwbx2vssf/y7K7GZMcy8u
nJjZ67b9/u9Fpx/Oh5g+wMnxROWefJnyJNv0eIcawkD7Hb7xg1VeImZqG99MVKD07ue/CzNb25gJ
uHE4Eib3t455EUaXeb4OjIVNelJ+4sEPNYpnIfxSKj9zZF9twZHHcXP86VS2j3Vj0Dd3LlDMFko7
JHoMtLIIU2c7CvZKX8XpJso8RLSj0iDtSDvn+c9GDXiEXgEIEg1YjjCd2eofur7Uw9rVftqTEm2k
9unNJF9OulYgbIhM2EImNc3ix485gVVQ9QcrAr6JsvaspYamCT8ncvwnz0RKf+WGGEFi2WktpYXz
m4Ps35ymecL2/haFOF40Te+GXmgI92dbCbvw13ZuhuqlRRHA1dY01qpi+6cTCcaIHBdUP29Mc/6y
jIHWBnju5E96kSDWhECRijNPna0sE+sPJKjzciHi/EqhpsCVNVWyBcwmZw60ralqgRPTg+dKKMHV
iE3HjVRU9wumAvbNmI3ZdQy54A8LN78LGZhPTsVTMeHPj+c10TH5UsbSe3ZRGdkWPP8vkKQV6/OT
efL15PSIA8BP64OCgDr9/Q/3vpLbVucnWvpcYm6dr4e+zb45pekZF8BhkoUb52RJEowSLGf0BJfk
ZX4czM4taBqJSJ5zmTbXpWOLu7QwlyZunmdMkzVB3jQbnj8jml0BCha6kYHu0Y/Az9pdrkjzC+6o
2j70kr+ogcq9MoYYAyiK1q5HjHAWXuInFeApPi0sWNjUFSbM5PEoTRXRZQWLvx+Fz7UALbe3y2er
VwG5p5nfyJVmlwHmPcUI4/h72aSpcFbS8yLlLYr5YwuTPlu84A3hL9AW4EyHgk2T6/jnKL2TIg4Y
a7si49DzAzfE8YCegEKJ6cqTiXHlohy+EHS2rH4HtQFGsH5NKjrzPSo5zwK8aLVdT4d43cRpfCmQ
l0JBKuk251fwdG5+OOf+DjXBDinzTCSm2W1iuwmKyDz8MfMIVYwLdGWNpzJqkXkRXPOSNBfifTaf
NiV+qrcU/LhdjudTd8dRB1il7UpuyhtRZxPtXEPSK4LarLsooTVYKPyT+eR5T0cPHC7H0XHQRAwy
LAYHv0+b8iBy2ejOTSh/1Rv9hVCfzCcqbXSRULuhnDqn9QwFmqlt6YudGSsYvNOBxkBskg/5OVq1
sfFMq1xoqH8yo0QknMa/6ffOTzoZjriT5GLXeV6/8cpwvJiofxeJ6Zd4U/tPA5WghVfCJwuUtgjg
L450rsh5g9SH6CIbvvJOoS+zlq0R7jqL6pkMkyUy2PTzZwuUcXHvT2IQtCBmF3Gu9oaIHFfd6X1R
7iI0GzeUkVBUxst9HeTJuKsw7t66aLIuLNVp6Z9EpuNFVR5g+gljCsWEIQ0w4N5p+VBtPPS8rz3H
Hv/BgiGfgdAMhRgNimlBfbhCnMaupY7M3y7MPXVn41mwDps2uRF+BbZSqbt/8Olg/E5ZPrcjLNfj
eBMy0EMRU9t505pB7L1G2dtN9r4x/Dp/tHy2SCYGD0hB9AC0uWoMmBIBER+YbK4B73+mf9LIux7h
OJqWaEouPCNONx5ZFKTpifc5EcBm9xaYFaGTrxm7HArVTjGcCFB44OGAEMSXajzW2z8dHf0ajjEK
hhwrACCO57HuZT4CkcFux1fNvRFLDVznWDxJROXvz4c63eH01SZmG31WkGTzWnzejnVBZ1DubM91
qWpw9UTeSy95b2zMofWSrR2Q1K2sNoi0hUfN/B3ABQEGCUoRyQc4Jy6l43GiT+EpAKSNnenCcvma
44ddvsoO99kK4WKrLC7avgq93SSQnn6VJahbVP4akbTf8YWT/V50lplenJ+RTz62hG9Lx54+gQpm
8fhHkZHlmFi25s6LaIpxg9jiMvWFvcNbtEC8sfcXEr3TU+j3AQs+G1DWlJwcB4zxBnE0K3V2aM5G
u2Zog0fXbtMDWkPqNiyU6kuiu+4K0ly2cLyfDhUaB1wVtGngavO6PI6M3AUeao0hdoptN98KEUcC
37E2ymF2tOO2iA0nXpjdORyCb87HhmEFwI9D9wTw5lsUaNKmV3fCz1UEnDyzXuMY0a9Dyvvo8ej9
VZLG2OWZqbxWcRC6K9o8u8jGvvtuWEUP3nFcKtN+Ng+A9yFe8mihPz9LxPBwhVgtMxIxI/OvTFE1
2whDoCsfsYSvuWnfnV9hp4fXRGpz6P9rfHExz/v4mDYtSU/f6ZGfopda8U5ZVTB2di0KJ+PCVTNv
sTPjvDUnNCzNVp6dc4wNAkSQkz0u1KoKyo1h5/1KVo247+sxRQugxWpqRNcJaGDyQnvzkfawtcZQ
Aku8jKfN+bGfXnxTGwRYDywinhwnkMDI1rDtKcUu95L6As+nIVqHXo2b7/k4p5+UOCwxrgaeG+Qk
x0sb0Gbbxv7/4+w8diPHtTD8RAKUw1aV7CrbZY/dcUN0VE5UoKSnv5+8aqsaLvTFAD0DzGBYksjD
E/4wmfuknOKXAhG1k5sbxQnGoBY6uX+lgfaXx0Lz8FWYBcYSC75dDoeKMopRqt9nI+841nznAUdx
/UoT/i8bh6fhWgC8vbCxVue1xlKznkvd3Fd5ar90uI7hkJ4pdepLBC7C99/g8obepijAi2HKciwY
IjI6fftIU5PhBGIIc2+3cfwtxgj4GxiOCDvPodfaXe10o3ZIcD2vr3y6vzylY7FJ6MXwpPRk3i7c
GV4HQg/L2ziZewwZbYnkIGDDTTtp+of3H/Iv24S1XtGwryTBVQboG9WIhfLADTTFxTEmcm1Tq8Yk
wAACGHtZfKV18Nf1yKMheAPAuuBItb47+j1iMHs3g8mdp35+9HBgvvWbDCdUOIm7/+P5QECQBXLH
U/y8fZdktNKV3WTvscNwd4E5GfsqE96GuWS7nYTbXblRLoMNWQSHm+QFKBWkkdUWtbIpBlzl2/tG
AmfY12XnPWvYvzIvEbLd6X7rAeajuQ0Kq0ZJaOvlLTIMk6V2emlIHDKuhpyL/cRPAvdFwGVXWegh
vH0Hc9lY0tFqBxXoLD3xq6ddORbNPvemazCri8/LUstTIxLFEb3g1MapBO4P+Gs/G3n9ENX9eIhx
Gdh1aVvvBhAZV7bTRdhhPYAuqGGhZ0fBu/q8TiKEVhWWve9MiRleW1hljXA0otFXgsHFQhCAFqjx
wuEgD17zkkdfa100+auDZajomU/pHJ3MjK9o812uQj4AUmI59sCL13l2gg9dWXRY7BooHBY7mO0m
KBUx5mPrX3mgi01BQ5T+3XIoQKBy5682hZXb3Vh1/qJ+lv2wMsu9EeVUbw00jq9Jd13sioUXyeyD
246qKFhP8HIP5EVlNf4hyexpk0FyQ4pIs+6E1Z1yXRNX2lyXb3EhdRM+qcJsQvRqUwxZDzlN1v7B
dqdxZ1nzfBKNfU1c6bUr/uf9sEgGgu+Ap0aNT+N8dcPi7zD1BaLDeKgqAwFl/BFLedsqhGq2+HmZ
0YC+keMp1NWRAQxNYyrFwbWq2DomGj6XYQcqBmOctvXyUEkE3TZ5hm5DGFHHyb1RRsbXpndgudSR
fAbM5Z8hNliPjsjsnJQxnz7UCOWfROaaz2pEBzeM+tLHVZmNnIQqjZwfaMLW/YaOo34/+vr4LVam
X+AYVE6nDokGe+uZUwYgQ5rBfKSxRFTK7LoDketNwgpdT+pPkcKUbhOYuVY96NXQDXcIE+AXDJsB
204QPMXGjO34RchcfSvMGSvQwaNjcRe1NgZ6hARg8sLpooeqBW667wtPw1LeaTDDo1taVHsPxxC0
LjM99XauMiPjEWPr9qfq8dk59DRmwIQJwwgHZ5zVTysq0LmLRk7jTtlWorDUkA7SrBuZg3/Z5nY6
FvWxBxxJauVCW8tuDIBpeBbh5CxFicpj1hfnEpeceIclnSN+WTbCfjsSAWlvEqwTi9uuHrFy8uOi
MVomQJpseHl2T0VPepg0mDyroAhCEOqx0PaL6y+2rmU3jr+KunEaumFWMOwM2U/TpwG7k2wOIczL
4NBqQ39N1mNJRd5sRXoOnLEFSQnSEVzb28PclXI2EGiJdkmUVmha2922MCojR3Penvc9ZS9OIij2
lpip7SRc6O2/3bIk2CRkHAiCCTjOdRE9zG01QSFId8Idq2Pntd/EgAmK62vNHkvDa+KwF0fPpXtO
7gxzG+4/1IjV8yJ6G+eolqfHCG1csVeBiSThPOLitMN73bK3c1wk6tY20cm/9drG73YtjMoTkjV9
gBgX+OiDZ6fJvB9Eo4td00jdx/XIxg81ahMfMd4WMw1cIexRv696PRPPDNBUtbFKUs2HaYz0I5gj
qwlxJORPjVPwVEAKHz51EaYnO7NRZrd1vYxK3rEyYLsSTVMsRwpliHMxVFW7HSKI9aHyIjKTTEal
/NIOufT2SabFuE9nA97NJr4r50z09p2Bey64I4LJd31IBnsnmzQtHwIZG9ZBdXps3Jipmf027DTD
rVRvKHlC4kUaPCrPrNHpHqIvfCmshJFiAGmPV9hwj+bqjOUDghfPsCEz/cRvHZPv2Eg79sco1aL5
rpun1joIq/EY86jCK/1NmWEPdONmkDVAFbbqMRnL0j9MGH/nGwzfrPugMqbkpzWj00WNLXpsWioS
lJ1jAjcL096caCO4Tua2oWukElpxBmvd/NwADxzrG4VvY33jN1hgHgD3RMbLWOOF14WJcmfnaFIr
avCfgyZ6tKZUH59d8F8/O9Is40TNbUSHeqwD8L6+mRdIQjTwu2zp+sPn9zc+pdTq6L1qx6LCxJyR
KpNj8PbotXGiaML41RG4qAFOu+F0ePuqWw58rFXMbUMkVQK5970CgMwoxt9BRFh4rEvku8Os6nq8
1NA5w+KFdkt/M3tl8l33y/ghqrjCdwVc9WHD/K9GSZ8DgWMo2uf4FXfpOOFts0wZz+xxlW7KQjdx
Mp0Qfud7oTLyOGiRqp/mZtaKPfMtUe10HWsDbNVx6gX9qzAQuxukh/tPN+m4qW+wR0lHDOYxjr/X
ijRJdmVTLM697VjF/id7au35i6vNvvPZlHn13cd7E19J2+jbWz+JwLH3qW5NWGxOhpk/BJMY/F8J
ugc1gcht0+mhc/PKOE591u8KWGPpPkCzGpF6hpyYxHi5lbdfZ7Comymv8ckbYuRej+kcO/jVxuj4
g2kRTZNsk3nAyceIQTnuU1pjD7ZZBe0DXJNSfHHdYsA22tZRy0x6r5r2acTpvhc5Ih67RVUDx8PE
So+ilVrPzYmV2PSkaE/1oYlSobd3wPwDgqc79CSVKm+mIB6zDdqGvX47YccpThop95PmYOWchb4c
FQxi05QTTtLS69IPmG+an2H7iX7aKMnpqzbQuGO5LfKu0Lc6bNxpK3Ls6bde5WOcyaAhrtxNa3LL
hSWy0Nj++GgnzQi8w6xVIXoniX7Wy1h4P7zZ0sDnT1ZV7DoElhUGzUaAPxUpi/NxbMo2e4mBUOMC
Y6T+0Un96IfE9fy/Gk9C45bXr0/bxhvTzx3nJ7qxoDwvKH/Pa7StcGbzYOlpiuCAW6HeUo+R9Vm0
VuKEseiTLVen1RyStpynbyXMN+OMfaI3fauD1uIzGeaYP4xZnCdh3ojxJeqB4m5MvVPbMmnnEaPg
vLyJKrOKt3jlROxjkcQORju+SPGXVE6Zfyi1SXy1NQBN56QzIKckqdLjvdvWxY2jtMl8gfM3JXet
8gP6OPVQJS/CaovUPKjcS7zbQLL78UVNkLpqtvRjsmI326qcXmZjdH5hv95reWjPSP6GuCpz4eLD
inI6TDCuuZuoMWLh7iZbtvYmTdEq/YbfjGF/UkLY+B4JJK7GU4xgoH2M59j39qWRWXcSMzx1M9Xg
Le7joPGs0yy0woBukNbDriqwnAzj2R+DHSbCZv6TedYQnPh/OaSpEAwxQ/Ya79BjlpfX8I7i0doN
kZbMm2qBHIdW1rb118GAVrBrW6RNdEF3/sdQ1zjQxbgrRU9ab8mPttHgeVHC8poOkzLtahPUcXLq
YdVP9xIWIFrMObfLLu8M7ZYeg0bah39whtVoE+BTGk562e/1po7GceOqIv4M8jnHOVoV/QecRk3t
N9mXVYZWI6r6iGiTMsIx1Y2fkR6n2pWmyCuV888cZyGLLLNUunnUfEyL3wZamyoiG5nUHn2jjbpd
b1V9fmv2GAJvS9lmpHpVm3zLy8r/YJdOA3K/8Grv0bcni+wVgVNxp5VRoi/puIHDauUCvf6PwiCN
5zCKsPAk2yysnaYRnj61WZcebYzLnefSRi/adzpwskYS5P2tW/eFf2XCssZ+0quD67e0XyFIAQxy
Vg20oIOwICJrOKpgGut9Xur6fe9S/dWdLM/ppGfBrgPVnmAKOwqEtvX2C4bzlbWdyrg7av70xWZ2
8Us3K3RDEFwbPmCq99OH0OnevH/pXVx5/FSDnjkDQ+4bWmSrL8HoTnrtpI7ICEw1qjqYh+IVmtZM
NcMxS3BNRfZQf/Cw0Kr2cCCc/MrgZF1Q8rICmKNUyQz1qGKXf//HXM/uY6ZqwtWPHXOrDwxp8O2s
BlTK+pRgOUYFWdf7z3y54qIQBq6HUeIiybZqBqY2ZFytafUjAud5fjBmgdBA5jGpHcMUYQxj0/VS
057fX3WNymVXWIsWIm0ki3YSo6K3DxpNZWrEY+0cM6qV8smXM97mG/pk8odlxrGL7dyAAgHvPNZ2
GgrdIx4kBZepPWrO/IijKRHbRxP9tzNNMypcVTlgQiacRfl9huL3XcHPxumxU0r3Qpzt/Dv4U40J
CbDvh+xK4//19/55iF+lpWkMLaUK6mDu6nlMzI8bZdXdqSTbtO4j0WIYhmU402fy9kQ81pmtIXrg
eEWxEbjM/KiV6tUdDfL4AYs/cko0gpqPZUAcXdzC4n2PT4h+1EcM6A7wK9sqrGLEjU5I6Q9fU1Om
+S5BOXsvELArr3QaXtVS/3weGpg2qk8LFgExK29tUsIB6GofV98jOJJUB91RVzCXBoqlk1dbqf9g
khbquLAn/lEzaepMoZxMb97ghJgJM0RUPfCesqGdC4wf83xA8tX1031UOsgjj6pPzA0Zef7g8k/1
g8yZgV3Z2es2t0vz7LWD8dpSp5/xdouh9u1lSJ74x6j11W1Ngnemzx/cyQYlnl4qDQmerLzWErpc
lSbvolxqMnYCeLCK5oGFDbHZ016uYYM7B5nKQN1Uyhv8xyif8vgFs8rOv/ONxJw/XzlUyxO9+Wi0
u5AcAylD2o7ozCp6IP2g0eWqixOugsGdj2FvhTmmxcWZMAx+1JpG1WHaWAjWGm3tmOc4a1pnb0eT
KEM05vThho+XPExpOsgSYLJ08sNYmPnnMTLzfmul4Hyx6azL3y3PaO3rDLPMK5od65KfVhpcVuai
kJgxDnu9T/4IgVHbAlrXS+3ouf1+CmCuKqebfhGcnEfu9mg3GXGPZpLj/JqcWVxpVL5KrLx9h6ho
APrxMLIgOrmr9qE5JHU5j3N2GmarMbZxEKm7vGtc+k6kUsUWn0tYMiMyQs2zRzu2IZNx2kdzmJ1x
I+qswKsCaaFoh903+fpmmAtRfPehit9PHn6X+2ymhN5UaO21YxjrpUK/hptb4pbc+2b3qILYuZtg
d2FebdtC28HQBWkalnFt/7QdPDRDNU7uuI86w+12SWPF0YmJWGCeoP1idju1Wa0hN0Tpn97alnL9
Dc23AOEpB6GwGs9H0eqH97feGoC3tFrBaEKHI4FklrK+Oks1g85w9PSk3GgEv4zs0tFoZ/VAh746
0NdITwGz91A3op/16BtHK++7b+//iPXOWYB2NCVQQECpEXTU6sAHVZ1Ewu2HUymZNN1iw43XNGfc
SI/MDOnSWlbq6lvbkAprbKfSk5OdVHq+/+efwfgbzWQwY7YP+OJt3BnnWRl+HnenzIPkiSQRdOe+
1g3MPU1gn/ijJ93OAXp4P4xFjhNvXl3ZxK9toj83MW8C5UidNhKjKMxpVm9C4qaJVUrcnJSYI/8Q
dxhPhu3gS/927nqIclBbh+aOklF+txu4mrvCtauHrBsXu19taLxjk0eR2tRDp7X7XiaD3EpUUbIO
9p85QfIb9D7d40rc3lWzXo7fBN84OA6q8k+lLTAm17y8PrZBJLHL9CHHunuE6rWD0HDQ2L3/xtct
fx4XlvnyoKRczIFWrQrFpHGOUL04ab77Y9R9bdimcfYpbrravpKtX4zBlrXoh4Am4PsCoFutlaad
nyfUqwgMaD9GI2uBeedF4uzwqEoOdU+XN0yk5VV73E+LD0qgZ4fHZ/+FDuMAI/f62VtncIu6GFxo
tj6oFhLX1Y0z0aBVckrlSUPiN9l0HbzzssyabqM7tGQ3ZpvMwZW7dc0GRWVi0bElV2V/EzzW+Rvh
xNXHputPyQJNOLlOXls3SIO3w43KOnMIcT0vhuTU6lqkPU9ukdfnBjvdbTblXf4ZaW9VfA5o3JyT
ONCiXYlUwIlK1fRo9Uqj/2mXphr3njvn4pAyh+jC2Y28ZFtmWep+GbA14s6yykQ5D9DwMvWERgKX
LnV691mD0q+l+6YozGozDIRqGlH26D8AXG6iK5vvolHGqwDMBboH4jWWmmuRqVoJzS6joTrBye4e
8JrXI0AmbZ3fGExA/bATi/uxdFo0Fsq+q3/MjT/6eyNFHGDjt2zSI7h0fZvArUg2derGHyGzV9PN
OBtauq0n07odHNFfczu8AGnxwxFIpfhExN5zCZlvA1VXAjCIVSVPnscOPrcVN/s9zqjpzjCmKj81
meE86LN0xEEzMfs4o92RtZvecrNxP5ZZ4n16/xz/5XAh0ED3G70sUmga4G9/kSn1yc9AWxA6rfo0
ugMQzX60Hg2jOveNHz8qyPiPVH7mrXScJg31erTqBSk7fookmMwr2/wvRwsCAvqxwFUXhODqsI9x
IcjSc+vU0hinfzW7KvSMcj7YDXiCWWfMfWXFi4uUQmKB5bqg9haw8wWFtR9yQ2h6d7LQKZIbVXvl
uLGgcOlbPmZRl6G0ldn+Z0A/7lCsp2281eiBgenJcsu58kUuXwCPz49A3gESxsWvUZ4tIr125clp
PRf5gJlxHhbe9uB+R5ArqbdIzNja7fvbYFWGE61fR+y8BrRDUaVc3V6+ClqV1TK4Z4LXPNup29Cv
1HTjpgFDVe7zRo/kjfAKE3fepHOvYWuXj/rH5bksv5xk4K5LFsog4e0m1NvJj3pRi/vc1SojzM1e
4DtS+cUjmY24RiO/fFibKovp+7IkTYelnvgj3W0MDyaIqMz7GufgzdTn8c6z42IfaGly4/hZdRvk
ubdFW1FeyRLWW40HJVVbUNJU4By319P4x9Iu0pBRH8/mvdtF6UmOTXJr5rFL/51Jdxg3qtjWjEzv
u0a3btzJ70LVpujmvf+1V1uMX0GpufwFLha0vb0Mvf/4FbhPkqalg30ngko/t32ePonEQe46q2gI
LAKdVxZc3uib72vT610wQUhDI0C9Lm0HxNMG5D+S+6DI5l+NTL8owNy3GIyLDR1sWqJz6t+8/5AX
ewphvgWOi9QGAP8LObek8/HKa0V6ryrYTMiIu9+D3v0KpKS40m+7eJ2sBMaCuT2XMq92FUInS9i6
VHp2P6MZh8yIISAxo6ez+MMlUf910p3uWs37t6ejjc78EYEdMOKrPdzXQytpQ2b3edqVt3PUa/su
V8wwBI/98u9vkkcDi4Tek4e1xdvtMsQ+BSJ2lfcMnEgsQT9+szRVficVGLLdv68FYwFOH6YIpHur
56osTL8j28g4m3Wwk5KYj2l6f4tuZnoF7/O3z7ZQmJbGAcDw9WezcQIyLVHkBJ162fa9fp+oFOU/
ROerHXPCbrrycJfHAPoOEYc1MURDDvnti6QWIp1q+WhJmacfnQTtbF/4rQgTPe04/Vhbh9FUe9dU
cS/DDjuUI7gAAYEbXZJd9DzPAZ3wBYMh/lY6mb2jjECUJ0r9bl9Pk/fV1QIj2RSpPX/FFXf8CJZD
XHn8VbHIRGFhLy0tacojHKaXD/JH2OlzxxmmOeGF9/r4qPPmnbj5mUXjoN9Kn8FJZnYzd7wVRcx3
mmtE8Ivv7fCI4Gw4NYsy6bpCmz1k2vxcTWcbY8Hh1EGfo9Xb22njhJOl5ySMOUmffwXPsO7Go4TK
hIHz47Eq2qivOeEfj911SWPLOpFnL0san0Ei+qjPjPsnMW4ayahpCNM4BqLVeZPxn5FblXGqBNn2
xtUK19hMwk9/6lladYxUKhU4VPSep45e4eTTnYeOhB0i/39NXO0VOf0maNOWX2AY1DccfGq9t59L
eXXGDKHpHxJDj7bVNPUbqjB6hlVcWv6marts47WaOMWI5j4nGWaNaWDW3UY1Om54OvDvFzx+ryb/
S7h587sWVhr7GHV6thEsy7e/C1H4QFTaMDwMydRPiNXk+JHmneae8Rjsut1gd/IDZqJxO4X+KJp9
V7t2ux1b6dNJS2oMeDMHkaqNjoRdejbGVDOuRMyLnY4cJYF5yV8xt6Yae/sTk6q3K71Lswed+Yu/
iS1T2+s0lx+Y8glrW6WqtfeB6HFehIaCL5cbO1X/r5cucl1cgS5KfczyeFNvf4TvoMSb5rJ7cAsE
+vrYTL47aaO3O0acxstUZcO2tL350/sB/PLRF8Q2xFAmxKQ6F/Ahp5dy0NzuoZJtvx8bMdy6Uzq6
YTdmoUcLunLQVNeYaT7Vrjdciel/WR0OBuWVsaSyIGffPnMlXMBretA/IMKQf3A6Bc+UKlWZh4T6
Ofo2VHH3iKNKjUTvgEQcsmNTJ5/efwUXgQYgKVJcsFAXAXSIx6sfEQGb5QboHkzNFXtfi5uQbTz9
9FtDbBpTk1/+eT1QgzSfKBlQX15PsKTXzzmkvPSMT5mOJuGExt4mKLP60Sjy6pcrpjo7vL/kZXDg
hl48PeGNLb33C/qkn1Y9+oLlOSLNpQFaLca3jMxQBdMouQXIBdeKJceuLmx9V4warWVSX1lXYQ9k
6qNjRuZwZ2W9tWiKYzmgX3NCuEiRFtsIUgmmAgsVe+1ONyHiE9D3Tc5mOxXFA0DISISl7MXHTIxT
s3//jVzuvMWng1STaSJp51ojj+VTZ1RNfQ68ktl/oqmYP51PUVrKZ/p9X0wLtI0VD+4R7ql+zcPt
VY75bVQkYaJyg0i/GAys62aZFsw9MCI+w75Jz9kwWtbGTbUqeRxd0Yh7kPlT/zFGkbjcen2W1g/x
APYTqUw9+tLKbBI3AAP9jwQ0GW36WQTRduopx/a5XlCBtNPk4ETn0ywJ6xFIauh4lTke/MysHnn2
kix0xu42bPXKsh9K9vk93dj0qQA6YYR9kpRPnY8a8KFxVC+33pjM47ZtGAftRGXlBdNpa8Gw58zJ
P2G5pz2nVYL6cxx53fdgcEX8ksYAWJivB+yc2XBm4kiTmS+55omPQOoC6+jOI4bWXo4z+a+o79v6
lBlTbX0oE72bNoGVS2sLCSIS23Y2h+ZYdHau9hnzBTRNJrep99NYOOMRgzFpnxpYI19Gq60TlM+8
ub3VoJDTGUrTSZ7ZQpCcRmYWRaiqRYrM06LW+y9Xeh1fk3P6y+6iXAUPDwoZbYb1hcJlUkrAVMnZ
6Tp1nGQ1vphwzO+En/WcPrttfmkZGI1tKo0EI4I49/75SqPtCKaAEo5fQGR7G9Tw1uk53WQxEoOD
/6TGWC2Oi24rPT0XGwbKIFs13X6wE0CUi2Ts9l/PF6cYz+JlQIV4/prIApZxdr3cFA/CiRO5TyuY
a6jOov+6Mf1slmMYSLzDP6d+39z36GfmWwRR5uzKa3htbL89ZxRcxFh+B6HPWE+dc8dFjRwjhHNS
zrMX+sJO9GdfWu2dUgMgPMMsijvuZe9zOXfasSxxjkMaIfL/Q3RmdD/laV2nL4YoKveLk3eeeUrz
VnO0K5f/5R0EmZe/AkwGgNKsR3pt08zUF0NzNgbBhsF6TW7iAud1RDdBAIWgb6sf73+hdXPTMBeq
J+nuIj6ML+B6zaQYSvqMQ3lmBG2onQb4/yXx21LuwFPQRctjpzSYegIWTT/McQCWxiw1da8MBqSL
kHCUOVeuxjVIgFqH08I7YDxGkwnI3dtt68yla6LwYTzKSubBQy3ivnuc4FOad5Getmo7tHHgQky1
g/hpckZHu/eyGjsuhGuHGFnpNM5f7M6s1EbHVgfgWYNt924ALpN9rINR1YcOhEAAphSn4V0FWOZB
GpM+/jf1czHua9wA9CtJzhrJsTwUuufQgrjX+GN94VtNn/l9aVuP8E3nW32K5h9+X5XWs2eK6GB1
TZB+SpqGcxkgfR4cAwCJ+S265N0ny22qfBsbIrlDQdu2P4Fzb+48nGDUQeZdr90ZZTYUHwInSab/
Cm8wtY0sveJTLsxkuNKiuaxLYZvDh6MDzc3FkGcVVGJXgc0s8v6st15rbpjTV+PWBWwa/Teo1kOn
ctaC+IZZj9q0tSntp0ykGf/J6HbXVAQuQuxrUc6J9hHIZ8ay6jwkcQrMvBjGc1lUnnGjxVb0MCdN
dRQAlzZZmRdfGmEloLS9YXyZlZ9cKY8vjiw/gLUXPZVlsLGutwZUpUH/BuMZfNAkww4L6p+FKxNn
o/CNeta7+JqmyF/e/0KlWdSMYRBwTFbpshUH5IpOBg60SKzvuhqO0xyle91m6JhSiwfh6GeiAYsi
qseW6vaefsm14e1lgQw3Eeo6kDXadTpUm7dndByRhuqoRM6ZOYPY7JsGzoFWjuZRmwNkKwZgp+Ot
PpjNtoJGX55AmIC3D2E6Y6+TEZGNT2gIWem943aDvdUUpIqtEeSpChVddBU6k+FcI+ct5dObi2Bh
VNLOoJe7+LStm6hGK0TXDxP907bO0Ds1h+9cGsW8A4k5P4hu/uHxI7OtDiR6h70nwMdUlU9a5WrX
BJovd46JEhAYACo++gtrdSM7saO+BkB2zmrb28ep/9OuOvNFD8roAdJAfW0UedFAB0ZGGxcneqT+
qbNWlSWaN/podv50JobL3whgzI9169sHPzGj57ifnXAeA86H10vn8/uXzEULzTdp3+AYrjPq53pb
ftofzRT69JLe9eCeZ7jWHweRtclmiiLD24nE0B6tNv+dVEH/8f1V//KCbViI0PbIwAx73SpMPWMM
6tbxzr5fFEOIbWK2HxiUfoFgl973TfL7/fUuShcwiaTx+DGDKKD/sopF6JjLFpcT5zzPDuGvMceX
vpP9Jh1K81/zqtVSqxc6u5nU/Cp1zm5ZiASSkmyqje5U3TZuYrUXgZccsqDId6M1pufUcq5p1F5m
VOASOT8065k+UsiurugI7leRikA/jzZ+erd2Udctnk845IV90Mgbv0zseOemfvGj7FTlkChYxnwL
Qsh+GBgXfbcA/T01wVj0G9Sukn2ZxTiDv/9FLvfdQsJlMEZoxuNhLTytDUY9knma51pTHXriY7/V
XalelJjG/t7U5vwgotas/nW04L+KsdE6xDuIV7NslD+2OwjmUaak5edRj/WN8L1608a291ThQ3lD
dyG6ff8xX7EUb6MaD0f/cIlsiz7L6mMEbTLadT1454m4ahwycgkrFChBG2GtR7l3jDu963kB7nhr
9GAW913UBho3ctJ5m8FqSm2TJo4YDhnSqGdKp1HdWfNCcrcnW/+F/7U/Hbyu7G56XM4FgMCqyULG
8x7EQGHq6bYyrTzYzVTQzqHvjGH8bCbZYNA8siFHmEW5MFWEN0dbdOqc7MnpHfsgpN/Hn0tdU890
AWX5dTJa86NtzRqRYSHIhqDM1G3cDZM4SlSMPheqKZ+Svu3FnaI2rhCnZdQIyl11zq/33+rlcV4U
GoggNlB4YsjqmnVa7KsrAFLnjiFZvBWFA8asBM/EqLPvxTWxuzU8YtF6Qr4P3z3EynGyXTu2dZGl
aUOrO2ejjxDgh/1BypeBDA4lCMADlIB2PsCp6ouQmn+odtZAuL6tEQC8iRPP7L6qqiAFSau5YPjN
wHfbw/M0wiQY43kvwXfRy8MwerwSjP72y8lol/x2MWICWfZ2vxe1RDMKNMtZRJHHDy3MeGvOrX0G
Xy+dl8jutY2Zj5r5u4CZu8uYWfmPRtMhq++WsWUAz5XZQdZ0CDaa3lcDNBAALv032GRQZky/zJ95
49FVafLL7JF5MkPsBdGNNMj6Co6ypHebgUyWIzHDBqriUC8964g8fx3KQAsQw2q+BoOe7blD/nm+
SinK5lqMiz0AQt7q1Laz5YMs6bvzxM35ZAQi/lpNnrdTCXqj89TLj7IdBnUlJl6mAaxEQ4ACkxsZ
s7C3H0vrcm0ePK86t6PC6kW3CrH1at+6qcdWbJEDxGKS8FjcFFFlXSPRX17J1A0L+NCHQg90erV4
ZVdO4uMhekbgxrzRm7FKNjB+yFvpPX6GdZN9e/8Q/+UGgJnKJQVxBMTRulZBo6ByiykdzlVjtcMW
e9rRuC36IkKCL1abeKgjSoUi+/D+sn95yeArgZEhaEAAWXM5uqyZZz/u1RmRUyv/zA8AwOh5eLlv
VdTCbIaoajr35eyU1bMnpu5K7Prr+hCBwSoR8FExefuRISKUtEGq/uxrZpuB/ph74EhT4hwmHCdz
dpw76Yi+t35yqLQFiPX+8//ttds088HbMr/k72/Xt5RV1LmRDWcQZwbmuV2a+HvbH8STVYJ5QwwS
+tQ44vL+/rp/2V9LkknrgGDEq1+ty3QrGOop4LnnRt0i6e1CtUIk7TvC6kRTJYJrKcZfgh/6gOAI
lkEpEdxcLYmihtWwe9V59L1kPJbYB/0mxufWNvPgx54gjGc/s2VueDDyQPxQ0hu0Ldj6QWyw/HJt
AExmph20UmrVborcrKYp5rlFaLt06w+d7acfJBDBa267ryj3t1kDv3zp/tD+poBdQxMVZOGqmsr5
jN2EejInrCm2Nbw+BviWqO/GKEsf44ie9Aa/zQK1e5cEdzsPQydPCOLAV01jo3LDatS1bNt0ow7t
KGAQvEn8pg5u6rqoWtjNsrZOpVGZ2eca9Ukg3fno/dbnzvgEFJzzl9B8Dg5WpSoQ23MEAfJfN4XN
LiQ7on/HplwPt/DeNmrL07ozWzW9kVxKHyKqz3t4gsmWUzFcScfWOt/c5MwwloKDyTW3+Rqa1hl5
pgW6HM4Gojb5HPblmDqMWYryZ0wurh2Igna2GTJ/tr9iO6ZOHKE4AOtcxunWLB0XCDR49U9mZfTJ
0/84O4/mqJmuDf8iVSmHrTTBCQ8e22DYqDDwKEstqRV//XeJd8NoXDPFt2EDRY+kDqfvcwfNnu33
f30lfO6l1iAPCQBwDfoRvkfOJzreAzl/GqKpyCQVJvSSu57rMRGD6qBe+QjnOwIjAkbTA2Z5UpSf
7ggNYuwZm4z5IM0m9Qcz1++iUXnBB4z9qVI79SfRptb+8mMu/+npDAcnQTUFmgjGyVX7dNCBLmFo
h4N66Kci9l3bk9+N2Hor0kl/vTzS+cZzOtIKE6vcvnAbKdUDitZpA6vY9DOM19/cXL0ZRqd5uTzc
eeECE5XDe/EQ51K/rk0z1xy1vBHqQRRTu3P6IXR2QE9W/o6XCOVwprcjnSwELJZfzeTIBMmIBex4
pZb44P3iJMJMB1BYTL9WT90lhedMcWgdHG2CD09/Xof7F6nbNhrllVX1wRteCnF2duh4KtqF029p
xm5dlUPF7aTP5z00iskkyCgvyafAhIArT6HtLr/kj0bk/ETgsjRvzoqVOGzMEs6LdtBqpTymWGHt
vdEcCUosumgzD+21YuWD17kgU4txDbQfKAinj9hErdZC0dLJZUJZszULCzGUigXh5MNjC80r19Tl
66xWh7Uk7mJWzlEJdfV0uAzdsdc3KLerhA2mUAwv3QOxNvoV5Hv5Mutx8PpCMkmHAaB0NUuUWMwQ
hTL9MEjsBbQW7xpY0sOO8CERcKlSb2GXphu7kGDH//wJWSGLSInlD4lrNWn6yDDGGmT2kOV1dhf3
SXhrhLBNurroNmWhX6WKLgXs2bNSugGMICLGo+30nSY12KJLG/UQ1aUZjEgO9lgSdA8lTjMPmEB7
gadk+hNR6/onJay9IMEfBl1TU6RXHv2DDRdfbcyPFkILkodVqc0dG4eHdNAOnMj589xo2a+S4v/G
ZNvFXEArTMx3FN29Rkr+aBIDTpPwusBuaMNO30A3iClR61o70Ok19h6m5njXLTuQbYTO++XP++FY
CKYXUBGYdn1lBn8yM0xF1INV1f33OlWaZy21IEH3mhVdOcA+HGvhTnDVXXyflr//C9SplDSK9ZHn
EkYx/urDqC8DrrS9+aPquMxfWTMffb0lqJDQcZXsLG+1NrXU9OYGIc8hlbZ3g4I93ppp2WIzRGYE
Df7Zx10uef331wkrBA4Q6cbMmhWfvBJm16Fr0g6JYVN2YMd0V+h1XgTQC+ia/j8GW5oY+iJhRHB/
+j5l64opBD07VNmcintVM5ytgckatrdKfs0l7oOtHGAGTNam2KFlsSoEqsHthiFL2cptK/U2WYgx
O/dsT/+O1FPZdNjpXPO0/egLUm6y7VF+LJ/w9PnwH4rNSsmNg6O49SZxKnwSKmznN1pKJ1dD+bRj
SmtXuOofzFKoYwBJeCvSWVgTSiZyRYZuNtl/EqF/49jOtR9AKe0Nh5xpPl3+hB+8VRspGR0gyLGc
kKul7nI58ObJBl5Nmvx2KPvfoiVBWeYA5MzPDK3z5QE/eKcMiEWwBlsG1+TVnua4pRgTIK2DbQi1
+9m3PZphIEir2zOnQ9BvvWr1jbSiaL4i9P5oaGoPx4RZaaDmWq2NJMc/zDZT46A4ivgMY6vI9g7W
LO4eolr2nQvSUAZzMfx/6h5bgxK1JKQuXb/lh/2179hRJsuYPfwwK3a2aVqn6LbEA4afECzWB7XL
q2Zz+S1/NIco6ri5IOy1wRJPR4zIjVCN1kD1LFXlc2KQy7LBXCHNdpk9F9mVF3tOQMAOyWadLAwN
2Bnq6gFHTahghWrxeW64DLqxV9gbp5CgBqUy31GgJZgCZ6U/4I50pxhOlDwSoxTdAadox8tPfk6Q
I8AAMBDKDt4EoJCrTck18ihrtTT/nEQ23xqvO4N403JMjlUzj/ecKvIWByNBcLA9hIFjjT2+M2Pz
C64kkHWKQ16A7Dy90rY8r6CAmME18LmgVLPt1c/SGghwjiWbzyH6jwxRqqCsgKD1AOsHOFgflOcM
PpWfTDUxulfeyTKzT0saJh+XWdp2aHX/53/11wSEuZbFSWtKJr34rSnkSOmxZT3UZezsYxx1jmVT
9luJENu3u6i5G6y0v7LRnC8+V6f+ZnKA8QOyrDYakPFm1Et3/ExBk3bBiJvUDZkz3RPK7tTzXR3j
j7ZW9Ws11PkGRycHbBYKEzR0JujpSiiFzPvUE8NnrBD73zPJm7fogFrlFco+RzCe0k505eA/HxJW
6cIUoXSDD7jG0s2JYOxCxu6hiLR93GQYqrRk/Gwto3CPxVyHPy5/3vPFvlwjVWYVKhGO49W+Fs/J
IMNOdQ7cXqvfuP9YwKN2+HVQw/H58lDnqwsgElIP9RPWppy0q7HMAusPpcyaR6sr5tvOHMvbrq4c
4piHIrwz83A49HGnbmO8GJqgHiL91TIwxvYLS0veYmOqfmLBX8krM3xZPScTHJUFfFN2Hr4zlHn9
9CvrTVhLokubx6LT69+jp47om2hlXMt/O/u0HjsdV9jFHpd9Zv1ppZeUpoYX2CNKDnfYmyUef7aJ
2atvtVH5O5pte3f5jV8bcbVvhKktzUmM02OHOqMNFNfMb8JItg8JdJh9kuj7y+OtJxPrk01Ch18A
vQA3ytVWXtutgpApKT4JLJNuOZaNT5URHrQ4+2c54J+hsP5xcEtaoL3VXMrrYiojURSfEiekxWUW
1QCtL6/eIM5i4EDsxw+tqkrMZrXIuLJm1tvRMjbaMTq74Nt0M1avtWutUR86N/80jrSkkry2kf4V
OGzanSa2yegav5G0u98uv9z1x/wz6rL9MUk1dM6rUQmhNj1iYfNPk5zVe71yv2r4ksOzmR+GQmRX
FuuHz8jZj4iE2wCIxOmiyFIF8zpLFp9sdUAHF9Es0rFgwGxzKzT0tq2IzLu5to1uc/kxV2cdQ1Ey
L8UAl+cFulvVeGx/KgT4Rn+CejRHh66c2lfihPJpMzq9Ju+yUNW+acUUR7eG05pfLo++Atb+jI7l
LL+BR4Y4sNrxJ9kbAqWB/tRxHGzbUbN+OqFFW7JUzRuFj7yZx87btXla7FrFnm8uD7/6xn+GZ+2w
D4GSwldYzWqe0owair2nRRSz7SuBr6BV6GQmZ4kW4Cgn5+3lEVdL9s+I/MENZSluz0T5ZAB3Hg7a
JlrSCGlT5pj9q4LUxQnMBDTv8mCrSfW/wdBR4NzPS6aOPp1UGFCpeitK60mCGrqPoyOV/3Qpwg3S
QnX8hMUZQQX4MlyBDj96xuXeB86N9wo78OmwvNJUwSLcflIAX94VxS28QA6Gc4dAnL7cvz8jmBqi
fCAn8h1Wg8GNtQdMyewn0eoR3fhRUZ7sPlQPejaROx6r5FRVbTdeK6OXqfHXKfbn3cJBZGMCLUC9
sT7F4gTkrgrNJxHN3hxMJvZYTdfBPYH9PgJJF+2vVoWFoaYKlp6zFcH08vQrm9SanPi/n8G9F+SC
cx6nsNN3rdCCIxXBMZ96PJZILzGyna0MZuHLqFTuNTK072wK6J9TnLiPUCzCm6pLjCt7yPpOsfwK
YD9azaia2Cf+/Mq/albbqmVVu7bGR2i7+labnApftN6IvK3H+YSRdBPbn+dstEsiPrJ48L1hmJcN
Jc5vMFaop6fLs+KDhY3WB7KGydYNH3+1nZpAyQjTM/OpLrLkTm2SeCerQd+mjpc9yFD84x2OF0AT
CsSVnAVGRcp4+hniVBWYenXh57nW1AxXj0J8VXM3RUoDJ+PKHnK+aS7qseVMAmGlUF7+/q+37YVZ
rAhdZE/aKMruIAlJM/ZjO/Qbw1ZifBjdpHc2ZVzXuLLO+Zun9hao4OU3fL63cCvlpszmDcgDNHb6
I6QxWQpE0+qp6lpSXIQO8W4YqCOzqnDnfRhG+n0W4iRyedizD8s+zWz/c0bSmVBXy07jUOqjoTWO
tHvGEnwOLU0+3OIgJdqdKLprEvLz8RaqsQMSQHYhober8Sq1UFDj6uET0Y1xeIvbXPzWatoY7wYv
auU2M8f5Cqb04ZA4PcCBQh5A4XP6Zsu5CsWQut5Ta0nR3VawzPd17mC5KqxyHPYqCo7symtdO5ws
qP0C7CJcochi/q72kdjObS+viuiYa3pkDz7eSc1bJmd3fhnbkXZB02pee6cTO/wJv2Rt2k4eZolB
oarFeFtj6lVv+8GOlStby9lcp5uAF8zSUKb8Y3c5fRlePFkiEZX3VDiye80a3Hmgt7qdr7Zckg99
nak/6iHu8qeyL8qtVxC7868zjrvacmWBRYCH2LpA6rWiroxpgmyP3c+dHiX6t7BKwB1kE2WUu3lk
XllaZyUZz0yfCLoQGCEzfVV5jqGn5AuV+Qmv9Fm5X3Rft7lwXVbziFsybWxhbuIEQ8YAXBIJ2+UH
Pju+8UTFoIHJxx0NrGg1/3Ktl2QK1ckRn6qQKMTMyfewt6N4b/V1+M/PCjy8PCe4Lb2/tTVgb8ik
DIc6O6aKIm8FR8vLbNXG98i03oBI0l0OJ63x6Xxisnr5Oc/PzuWbgi1Sh3F+s6+czi2jonfrlApj
t7H1JSxnE75fpd7KAfXpIjZ+LrUE46pQaSJ/KJP/RjPSryz2DxYeAPICB9B/XIqJ5Wv8tZmXNuxc
oFznyWgxM8RM3JDyORmJqTu4+dTjt02+xfiYGN2w+FOOSnhjcqkffQ0DcoxZ9Fh/aAadyI3Lb2dt
/8uOwKaOwQQkV4TtrMHTH6aoBfbFY+o9YVc9RZ9xZSA8vRmieYdpVlXuEhxwQ8xPI7W7d23EBIGE
T7mN7SaKblxBXPF+TAcSZkmFTe1dVY3FV4mjvriPIFxgxBVNKFVSmnq7DkHHf26S9J8BgMz5uCSA
DgF2s7XY5rVhHC8/2nm5wqM5yyGybK9UTasPn6bZjBFfzwIjMKHB2AtDdTuZo1vJLiP8ATRyP2qm
CCAVa/f5pE97ooWyB0ftr8F9Z8coP4UfAs3XNtle1mu949Rx7HAMnzBLtYqbMDeiL0ijUUO06kCg
SeG6ZcRNt0mfL7+EDwbmTMOYbeETcBVZTqG/5p1NREAVsgM9eVajqYuRVvSWIMXo92R74+yUzf1L
HMXAbpfHPd9dKMjAEIg6XK66a60Z+wBunfkYHaW0tMJXJ60OlNCtNVwg4c5fHuyjL20ulotoIbnj
gfCdPqUrGlmCZkfHLs+j39i4t9le9qkhD5BjPGs72a1WBmVqK/IBmUJcPUuRKmJjaFltbFq1Vq4s
q482Hba55TSDRkK7dr2sokiadW/Hx2QonVewePuxq1Qb+y4j3vQZPhh+kWfjbVGY8DRnpR+R58Ry
f/nF/DGLOrm+MNs4zzgeWAfYHK+2na6Ox76Vkfc0KF0pbs2EgAG/CjMdPQFUmHlbJFWfI87Omjaw
esd6i6y2FBth5ml3M1ZKGb6GxiRDXzFzXFAHY4j3Lu7rB72L6S1o6F79vFf7OoDdWj5PAMlW4JqT
JR9xQ5wSvwOfpKkS578d+KFHOnolXu5eN/bkYBpp8uyqSRcHit26MogszBA2Atup1mc9h/adRvrP
1uoiZK60J5IpCOvU1fZoMpR9l7uIsYn49JybqVFDb0PDrEp+Yu1c3zQaSKifpZORBm3PvPf1pG3x
vbO0Fg6PO2XafecNqepT3pafa8ik04OkRzVsugqbgjs8/lXjh2Hl5nTXSpNwL5g+NrLv2K1U303q
+YDJoPFd4CBBqmSWXusbrzmQy9a8FP/L8uWIpj90Oqv7rsotvbbDJ2mW06/BTuwvCarjeIM3vm1v
DNklZlBVBV784yQzdpEWo9d3OnnkqnYpQpVd1sqm95u+lo9mqUWR37tV99PA1SfxBTyffRZW7bWc
vT9JyqtZBxKBfo9djxvjuuNNZ6cHH/SUp3hGRbghPclogyoKJxwZeiuO73u9z+sDkKnq7hVcV5qt
GZJJv22LsDd9MUVwwzmEcFzxFTwszC2TvLvp8jaN/HkwtPc5VJkRRq6KH9qQZs9OgY3XViSzOm40
aXcoz2a9OFgCCvqWFFqLgUkwaP2qR2HHfEfvvzhRjJRcNS/NJ+VnqrfSKOSVneC8zAfVpJuL5RBb
obW+WdjSMSt7MsojZnJeczCaeP6Wmk2fPDZTbt20SdG+X1n0TIvTt+/AQERdjNoBqsM6gYxcAykq
ZErHBBGO6oeoFYIJZLohgocoDsxOruz154+42G1Q2EHisPE7Wc1TPUbOoYetOBb24N5w4hiZj5Nc
8kuETaPt1TZExHT5Gc+PNdytF4IVzSsYl2uSVR4ppLVqnTj2yQDSb2J73ObGTO58UaaB0RVZvWhY
vCvDnl9TqCe4IvIHBFRMJk5XJCIPAjgTpzwOXh06j0mj91WQemP9yzJz43mk0Tx722ToDdefcT+1
U9/Su+aam80HL5x1xWXJxj2K0LzVcdeTmUwsn1seSQXLghZ1yxJpF3+zzVD4FbXXler1g/GA49HF
Ak4vFq/66WNLZCiK2ZXNsSq8eF9U4XevtKMHu6vafRKX16KjPzg8FyoAGwiuZwCaawEJPD0M4yaj
PoZZKrVdOsWu5rsSo0If04oJ0U2bxVtqCk2/74FvOQT6Kk+O2kjuxpWb6UfPjqiVTQimAIyj1Qmq
xkYm3LpvjjjMDftInwVGLZox+3ZYHbDFTK4pSdYEcrZ9h2nNpr/wx/nMqxHbdGEpYSdztBOzrTZh
rFrv4FGjdzMLfKj8tOmaxWY7Ymi1qIrE54paIVs2cZOnvhxkoKe1awU2NuZkzVWaA1tuXCLxJMSu
wK0NE+fMqFTLQO1mQ3JGe3aMoq4zvhk9Xki7uCEMxx9cwsdw98TsnMQD55qX8QdrmPkLoAaFECHh
+k7omalioF3Pj3XT5S9qnNu7vFAKBjSGOyHm7JbT5fbyvvHBPYw+z0LC4soL52V961XByVWReOFT
UgA7/eACMnDfqQwuOH4jJ2G+laXS4Ow3TCVJG430SONQ1BgxeI1/QhD2+OVWgPHXoMUPfpm7iGph
Fy7mESgfThdZoed22YSzczQLtTwy0fCF0Ufjez00+t5W2vSrHqdyF3vIm/F9scVdrcE0DELFg6wQ
xdr0z6uedpEOyZGLKzvsunacPJk4LdYfxyhZiCLNZFvbosa6e6vNrv4gsq6fr2AS54ttwZUXsi7p
I3yo1Y0tRpaYpX2GcUyfllgoVVEX8BKmV2JPMi3wZDO+Xp4Qy2I6PSwZceGlLMjfotw6fevDmFRu
LhkxC+f5W5zgv5nPc2L7TQ394vJYYA3r0ejhQmJYTmY2VJgnp6OFsEdhXMYe54czdz9i2tS97btp
nqfv4DHt2O6iOe57iEEy0TE5HjJl5NuiJHhlz8m9N7LxlFb1Wev1dD8s+YlP5J2l+Q2KrFz9zU7Q
2p+TPu3dTZUNbvRD4n2fUSTPeCekc2U3N2NcRnejmjbpg+pK6i1jHLEUGIvBfImkEZmPiq0iFhRW
HpH32mhpZ/wAqbK06m7UBXnGfg+Ol2+w51GmO4UAwE96RM5SF+BYqRpLYdnp3C0nT39VuPhzRAEx
vHDb7ecd+XdaEVgkz+8QwjX4EahNl/lKGjpfnd7oH5fSPrtp7NTaWcMYy02dAgFvBnaKPBjrCEvr
SFHHmPAvzyzV1w7DBLiplJxhIIZmfiIc0XO2ueX177GppMUG9zf1UMhBfSaeSptwIi3NPrxN00qE
D3YcoQV1E816KtwQH0hHz7WvVpnhmIepUfg5rcbB3BSz0TabypD6b+pRy/hSsgyr+yqyzMTvs7l+
n2PR/IAnmJExpWrtPetZIZFPJ1nbXzyVkpemovNqYOj81hRF/YRTQT0FNJTCY5GBTDmWIG2pgGSL
K16dt/dl3lZpkJAXcoQCZHwJo6F/yYjI+NlnHiGUwPBlcdvrUfQmyMz8DUaphVtHyjp6LvEEMoIi
W5SqeZW2RpDms8wfSwMPnEeUKNW7AzF8wqE1BQeuDS9ufCVvc9cn/2KK9hPAodgkMGPlHmOq9n2e
ROPex+TC1UgSXJJQ0Tl78Y7rYmR+cudQek8oMpPYB1Oy713CdF7BPat015peeU8B6XpBY7skNssG
zngwwat6sucS4jhqvwi1YmoL3LSpzZ2j4ymt46tK531HSlD96IQ+ZI88FHb2U+922xlr+7swHwrd
N3G2G54n18bFb57xyt42YVb/FsSJtRSi6kDEV+h0+WtHG1F/rVFgjoHZt5qDUKYJ3weTi+5zB8Ld
37tqptSBI7ow3sdFlORAMxPpA2FdoWVFe6WaJJXiu8g0p+32o5H0RYKWznexpbnfLcsrEpOfEK02
bjr67tUuHWONC5knehV3UxpMQarWcezbeq+99XAahm+aqBd2KYZd3bPB638Dy6n6dzN2vCH0ew81
/W0c5cOD2mtN9T0aFpoWAosZhG1oSN5Tor51fnZtlA7/kZ1o2o+tB4K8K0w04r6wXXlH4ARSlTmf
hcEnqscfVtZ6B2EiJr7PokYd77scexFCX+N8DIZp4Na0wekmfJwBFoo7/mG+lfi6jXbgzjk4ZU4V
p/jTQBVz44ZcO78UVhYHM20y8i/mmjSQWUoCnXJMV1TfiorZ2UyzWTvHrs2iiu+bte5GKdS2D2RT
D4dmxjjtNlEVZW/3qeXt41JU6UZGtpH7STcl/a70ZFbcQ6Cehp0RuW10a8/eNL/0pvAgG5mEMb6m
6LC4TeaNKZGZ6PZnU8pIQ/ohi98Sc9dr+dJnpQyn9iIyh92AIOIsN8sAOBGZOkxHNdKtpzBzk8xn
cwk3Ccqv4c4k3i7Zh3mYXWM2nB1fC3eVaoamzqI+Xt+DOGEit+fqebTzUvmVVdGLBLxINjqmWv8Y
1UXpS8InnSPagMvNcq2/U81ujCysc49l2Ve7SszFe8ylq/bDybKOuiRr9PJ5eX4PAPagX7U8GexE
bCRPj8sZjCm3az1+Lq3B3cLKVB+TsSp/dbGtPWpNO96pNhGq2mz1U9C6XVj7Y2++Xf4V6zsf3W40
3aCYi8E0XcKljfMXgko4IhF9lVM862RCkiwlaIdpXZW8K1We7gi54ZI351YzfpLNgAFdQ9bOFQxh
Pb2Wn0AvGGdtjxhgVDenPwG7DyWMXHyPOqvRow0JTl7gaHWUYbCYyoe4a5rP9KqK35effHmyv2sj
hkXyS4MKKf9SB66qlXgQ/dQ0unh25aCHh7AsaZDwqdqvM6E/e0HoRLQpSu4KnwwIs18vj76e2svo
SxYTn555zXxbPzTGGULk8hkAI8yDoqwI9MJZ6NZue/jBlwc7KzyRbGEHQJ/AJryH6uV0sKIiDsO1
1fxZEwRo7dRUH38recfzEiBctHcx/ZcrWMI5aL1INyn5meGAGfhlno5J2kUHQbsej8R/Vn5uEaCd
kg/yqW5rqi+M58XjUIrM3Uxt3r6LisAR8MKJVHETYP1fK292sD+2CUvwOhDOMgX/muVpaILO6uV4
dIfUCqZUk8hwpDR9/NqdJ08q0RVmzfrzspvQbqUzAC0LAsdaK4sJpTPnyISPlkDLO9SxdVMY2fBl
klV4zaNp/XUxIwV8g2S9dP8c7M1PH86Zs5TQkMx51slzRgSMv52PgmZ0tzTU9HczEqTkXJ5QZ301
nggGJQOyNWPr9gfc/euFTskwVDFByi8oAHU+XaFORNAXdklgK+hUEd10TT9oXyp1pFannp+9DcwZ
470i6wzwCmv5KRhbnKy2IABqD1cwJcAO+xn9wTJCmwPWiJQWI0N3/MTdv/d28BtrEVTGMPS/yL0Z
v044CXzLu3G0ny8/3fmGhKZABQbTuEajAVlNXc/iv8Q/RL50GBT9VxDt+dBwP3jJ5Ih36Nja98k8
pF8uD7o2R7IgyXNzR68BDYx1ut6JkYe6YnbL6qVQvUYERRMWuLM6SUSrESL/bWzl48bt0yLa4dhi
OSSaiv5GtEpj7I1B6QUOCd0k9lxnxxtvosq50SdFjsfLv3O5pJ5um8iiEbYiqGG71qxlNv715RML
ZkxWt/rz1JRC3WWgOHJv5PKatc16BfE6SM3htXIHBwRd3881WUUoQAz9ua8RT+zK2fllQT1LiCFX
aXf8+0OxVJfngadJK//0oewCO7UWvvezUirJhlZbGd8SlVxPV3bFjx7q73FWZ07nIhOBJK8/cxeo
MVb3ICT4Zd9O4Yb+D4yyy4/10XDotZEecos4736jMXGIg5uN56TSEZKR9XtvWUn+U42z8hpqez4v
gORxBF1O1WXI1RmTpKV04kTnphFmw7dBEaHt9+Ctr//6SPQbsEgAQaKpzIOdfqkawUaT0k1+icZa
qyhV5MymTtctSEjzfr882FmJAEpJSQK3A/3f4kR3OpiN2Z6GG0PyYlQZRsZxUXrvXPyKN8vtzOkB
uljygveq+A+vC3O4cmad7ULL4HCFaK8uBnjrri+0AWPGnzR+4daUlL6nE31KDrbr4XsTkdslRVbe
aqE93/77Q2NHByAOKw4vstXul7g4H7dOk77EGCEAHnq1uS2dLnqZ01m8VESxgk10KpmNplXb/1qq
sPoWGAUungmfBOrt6St3yLFXDFHnL+RT0MEesjJwxlL5Yba1QEfTXsPkzpbIMh6lNZMWli96z9Px
IHmGcQG/8MXUSle5iwetELuxC3NoNFk5eVcOzrNVAsVy4WAtykm8u9YArW43jk5h0L/MTSQJb80K
85c3i2seC+uMQqoPAAzeHmUPuoMzmyjTjHPO2WJ6cRPgke8FnFpnM9dulOIb3Xef7Bwk7UbvbC/c
GrTUwFgHu67rfWl50x056Fbu5/bQzjfEBWEKJi0xudusD1vMzmeJccNdbdd58+K6sbipVLXBtU0q
XRFk/Ux+e6Mr3Op9WXKjl3s9yxMgGlHar1XXpD+QhkXXkr7PPiTx3pwYDvUmy8Vbv9mGOt2ReP6+
zLbiwMsYnTdtcuN9bXfXBPvnQy26YCbMUr+fsx+GWY8Gi/LnxfZiiTd25unBkLRHMtKtbnd5NZ5X
WrjsODj0MUOheeFGdTpBId4mEPH15qWbXSveh2Ob3zgDQqHADBPZ/OeRPtEuTJfZ2sdGJ56h/s/g
5vMI2KGFWLfB353nmGSx1lGeJhWPycCp2xH6QB+ZYpuamAqnkUuPpLU7/T+Lau0GFGASO/yPSWBM
lbitD3WXqMUVZsvZ/op8DBM1Ltsq5CGuw6fPxhJvssQuuhfNafs+0NBy7vlJ3edRb6qvk+6IrYlw
fp+COl/ZXc+K5uXrLdk8ZNSgYltTljSvqKOwnroXEYPlBVouaJybY2F2GF+pdbsv4mhOrgx6tqUv
q5G2Jt79LFBaD6fP29UUlY7Q5YtWa924V+i1wk4RqTQ2lGvDI7bv2i5vsTu6PIk+GpdbD/g/1QBB
lvrpuE1jRUliNP2LbrTp7PNV1bvYmG9dIn6/9dzeEmpH/RqicrZMsAWgoLWIdlKR/azdPvsYQ0uJ
VcdL2YFp+qUHl8P3eiUvduFAfun28kOe3TjppuLXtvCbOTzwqFt+z1+VKawj+G3lFL9OkNbvk5om
uRYP6QNI36ekqfa2mWAEk7btI0CdhSmlrT/WzXDV5XT5iicVsqnzwPwMvPMXv7rV2y7HomC6Z+lr
G7UYsuSJji1X3JqlH+IOM/pijtuHSdQi9FOBmsBHRMv22dutd+WVnH13fgnpR/DUwJcWw67TNyKT
gZjxekxfDc7rbBNzrO2HZI73mpibN6+fjC3l+7Xt8azXx7WQ7QpWCAJYKoi1g1Irm7lPRid/zcqE
YNJqzFJfqIVxS1rtnPokeiqJH8d9LTB5q+194wrnkwuBKg46UddbviFt33+bHSihsdXCc9aFU7FM
yfXsSHM4M4or7/shz9oX6eHKkYK/tf6YJGgcsBufk7txNPtDU7Zd+WQAC3U+l+A0/kLkdHml/7js
23/NEt4NtBL0ukQuoQ2jK376bcwIu/Pl1TxkgyGaRZ89Z3NAH7A1NjbNCxxJBI6pX/TELocNvBaN
dosyF8aVPfhPePTqh5CiQy0NI46Cc+0D21pox0bLTh9ASca6C8pqaIe3yqp0L4DSmxnjFocIad5A
Vbd1v6SnRylRavIB3Vkn7wc8rKx4Y+daHGpBbVaumvt0NrRG47ZeqO5vM4nGm9mJwurBEfCC/NSK
qjKwQwC4X1c+82rxLQlIXN3hrvy5zMEiOX2tmTWQp1jlxoNSOUp1zFr8FFUj9OJ7rxCGKwIROtoj
pqGkSYxd4ioBxvpFcdvm1mjsL/+YdVLLnx9DmAecB2pMi190+mPU3oMcBgx2n2QKwuWgnEY3DFQa
wVDYHNwfipdUOHGsbdICK13faLOc1hGa5qZtfQJP5BioWgrtZZZ29NZoNaaLbR+51i4xcIXb9JbM
7gv8ptyjPo9NoBaSdr4/aFAN7mVY1t904gKOiixIW88KOswPSpioeeWHhIqEPucvvJ5EgqbHACnY
v3OTOsjRHZV93qVTRHRC3Ny5cejV29xMIxkYvWZkW26bif1WtN1U7oocjGbQq7LaQ9Orox2xgWJ8
1SMl+SLx7aZ6xJr8p+LMqvNQtWasBWlbuT/dpCjtu6Jo+l9FOBkC1aLRwiFlqhZQOhxz3NuOIu7z
yprdgyx0c99mRC/fmAMw0cYJ05JtoiWqxH0QNvlkz1NLxbazc2vy7pWoUur9UDvabSa8ig2nM/tr
MX9/zrCTxQNGQa/bXkAbtPfW6ta7wF52VCjxg94Imd4OMi2FRmqbgO7vtSK9jfUhTO66WWI05AOU
xjomsY0z7obYkSQ409d98FRiJ7aVKynV/dIsw9/9nLX9p2TsnOlVVXK3eR8N4ix2szWE4ha/5ew5
mxOt3POdVQi2lo2HNrln2UhKmoKfPxVNEuqxz7GTW37INYeA0YwQNOcadLKq4ZjjXDXAVjFZsBc7
y9Vp12mk40TS8+6doRh+C46DvY3W6G3WzPCzSrCs6vfGYKY+jXnvyh76x7Lu9PVzwICYsafjWUUS
yekCw0gOf9/Cdu/xAgjbypfpgGt5a6fluxNXafTK5T53fkVc8H8QLmQlry3x2fa75eLjgwCc5ifR
e7r2Y9JiKRu/1JyJHnaEaPhOS7MpfbU1y61VP3fzvhuD2BLKF2bWnFaQDoroMSTNKtl4NZ26YTMD
ee4Ss868L5EWewc3/D/KzqM3bqRbw7+IAFORrC3JjmrJkm1JtjaE7bGZcyry19+HczejliHhm4Ux
MAbDZqiqc86bgNWDoWVldhCqMu8O6ydZ38XApvmxV137Uxmq/ti7crvtq8cCeYgWnhH01sVfPZZV
ZPCRGl3cqBE7TWK9sROTd4Zox53CDqLfW247HUhnq/JDIrTym62xwGufBrldG1/lfSZ/t6gdUR3i
2Zn61aBl2nfZtYPpZ2XKondJCjdDgF1dMfHtMn38rDqvHbRdneWCg7QywWZ9VNmcGWgn7PZgdzIu
w2hW0nkRJfKrL0arvPrWy6Fyhu5WmfFUvQUvUJWl9qmztKr9AvG7su5zxG3TZUCBMPkiUWsTzEa6
iJ09cn+zXzamEZqjt1aHrtKj+YsdTTxW20WS0pW4TN9JN8+A9tw2gk7sLAxYvb5po+c607OYXXZp
52WXeLmdfXPw7Yj9npWjPQ6tvd5YA16ck8/WJo8gCfzYpZILqthKa7o/aZp7c1g1qRZ/MBJ+ezSj
pTBRGtBtQq59c5hVJdMCQf1xaevUHv+R02y+lLnnTYdCwrwI8gyKOh9YVJmuL0lwD2yl1RWxkU0m
kL85FSEbiaC08GcWYnzOUYQjA4lroUKbEBLnGXfb9GnRmjm9E7FXu8extTvro3X69lRGoERGkU3J
Q4LcNWk3LcBZ1DgiQ2mgBAckEXg/cluLi19rb1bFL8PLYOQNRgQckNtLulsS05t3k8tKDkfXSBBF
d9HSm7dLB/n6U8fMLnnIusEi/rGph9GPyk7TXuoUlv+XOMk56IQ+txZnKoyjbzjUusmvNpk6RMyd
iFD0tvA2oFxlnL1evKovEi/INICSUu6bhFLwg8HPX7ZJfhNugiBwGMNfK1VWo/EKJOTLjYNOpD+j
nRvvLc22xls2D1O/sbvJiD7JaUz722zQcVj54Adc9QLbPg1iQ7W5DfWgX17tCfPqYTHhTMgCHL2P
b/NBj287exxou4tIT3ZLVjblzcCe1X0wwnh7ZcofKJxUZoyi4EK+3qQBbAbiAeFjDWX5PEVF1wWE
0C2PWW+SBFRIVxESOXf37xdf11kz3DCWX4BvtK8okpAIvb7sAPOKuVbk3RhxOXUkDnixFaNNyt1k
O5Gq+hvcqsYJZmtu8gAnIk2wtRMrgcfkYHp9WBDhPd8gnSD6To4eYCGJOdND1WBDfuK7ncsizNNq
iP/354UrNFxkLA/Aba9dNHQj97IknbSbQqWIQawa7o7vro1Xfq6FgYuGI6YnY+QE+ODCzptjgygI
MGJGBAzTaE9ePzEYcsIyxzW5VDBG5xBy63i09cR2DpjHrUcElcbz+y9pe/WvDyoASyhBG/jPn9eM
SAbgcM7x+b54STYStWSNtvmojzEwg0/xKybLf/+Cb5fhxjBgPrBN9cHgrzpiAogRDWUp32Ima3vP
3cF+m6ido3vKaC/95OmR0eCe1Cc/x9LJ+of3r/+XR4xcgtkAYi7C2a9psDRbbqZEL2/ascrOKiLp
zudo0h9GOBq3ZhGt0wd3/K+xzOtnzJSSg5EZFxQaLMpev1VoVAW8rtil8TXwSk1VVkwP6VR2/Y2m
1137DR5k2gdI0YkTTGavHwJRicS7n5vGjfeU7QQt0AliofulnJZi8U19KZ2PUOy/HHZMKUCSQftY
rKRTvP6d5Hm4jUR3eWllRMHtLxrEw1/TPIx35DW6EupJuh6dvLJcPy+ShoQeT6ZBhb7X+ASRaqji
PdMoNHDOYLoO/LMy0e5kVThp0C211x81ZYmfWmRoHRbevIRqH7vl9BH0/3a7g+O5Tfn4elHkXgOX
1dg2uH3lyYXUAOOcxVlX+JOeJtoxTQpj6H3NorTYeYWE/PXBy/5X9Hn1sgVn7Ea0BsAGNnr9EEtL
ZHmuMvdmLubmfl2tCayq6qnEWqdCmOs2c8yutQ461vr9EEUOy3y2U/40YKIJl15qypZq+bJYnQ5B
hElI+WO1i7J7zIhLWJ9GUWI+22uprL+37WIdBcRE4laHOdla+wEtm7XbBGhWoMgUycPaZdq862ep
qUtrYG7wq2u1LSQ7mZO+73aJBhs69kmurTVJVi8cggtoRSO+Tms7nKrOaOx9X5Lw6puFxT2s+dJh
ES+X6gdrdaS2EXJ1gjhX2sts6bEq9nZTFLAS3l+7f3mxBB4i28BraJvEb3vLf+eLub5sbXh88dir
IPJj24BSLll1w2dMPh/W3vHCvBPiIwXSXy6MqRsfE2bkkvHG1b7cyZlmKq6WGynIc6UJSdt9NyU1
P0Hr6CrLMrsgjv2os/tLd8Xkke4K4HNjelwjkG5SUodP0Xrjpap13aDLJqfbLy5bvF8X3vRbV00G
fzMrDXmOEAfdIlSthh0gka35zmg3Z2tOM++GFFVvN1He4RhXEY28X2WGJn3VZTnrPoGjzXOUE39B
0Y01+S2lt+EdyaOyFxLHl8y5mRYxDT9Qktf1neaOyvq8tnb+Y1ItgwoN0zdn84RezHk3ekk6O2Fv
51EFX9aZneP7X8G/R8TrJbZBBlSynCB4OlxnNwxmqblWpcsbGOOZccL90e1QKwIWfm6runpiqVAS
lFksv9LZ1N/R606eCtsiW+H8rigEq0NVZdo/qinK4YOJ719+HWsfVzqBMo5u/Dq/rJ86TWCTVFxU
QbJv7VdZMycnCJp0SRJTd/cQG3V/i9mEEz2ajSqprJH5pC26fGNMvuI9oVuhC7Zk/5jgRGPQ+P7z
e/sxM4SltIHiu6kGr6ubwWXEqkj6uExizs66l0Vt2MH07mJiK/lQDrFTlv3BnkfilD/oQ96evltD
7GA2BziKM8lVJYq1P9LwKa4vhtZ7f8hEJjXQ7dJjl3tjDwTSpPb+/bu9BiWoQjfeHTFbXBdLnWvo
xXSzhkRWs7wI5WQU30WUOkcZzd6hIyaZtJX1T+4SldpY2fIVwYCX+O0s6we9aKzmA2T/zciZ0x8Q
gGGNDXUG893XG5ibudhLpS2DW2fV5yD3zI5UX1Mrn+PYAy1sh2Q1tL3RFPFyTmu3+pHVhq2NH/yM
fyfKr1YQb54pHrU5plNvJ855rLzGLPrhkq2TtqSBOTX6FFKaeoowEKEM+17ojfNptAZg4r4pRfEw
ru1k45tXLtqqoQ1QXqIFA/4p3pe2nifb8VcigbTHvtDs6IHNUEtO/cYGP6o8zZL7tepa56NK/V8C
8us7oSmHm8Hw6V8d/NXOXCwyKa027S9x5eXZS2ZZCcK2ZPKsHR6g5tl2l7T+Ixa27bOFOY0Ip6ZI
56eO5Kt96iALZ1E6RpsHGuNx8FqXKVrA1u5+jwy3rL7oxVx91lOilcKiWKOXKJ/cGOUGB1xYN6X3
mLojAG9rLJw6mWVH7sGo0NsQsNK0KWFgWmbb8xm7KgB4LYkURis6EnNtCAciBfBqGKPS26+zKeIX
J9WsKbS1HMVlXhv1dESFQGu9Qj0ZoMZWY3m3caRlONTSfonmzNDOgzKd/rNWKGerzZzBRzBbe4Ei
dzc9DqJLu0NKwJx+GlkeIHIzZHXQoDiVCK2AWE6OhiHLMVFGi5y0gCqQBA0KHHR/cl1/OKibGV1G
aD/jxkdxazpB4eReiT/V7BXasyPVkIRkuHa9+GDxvtmqNk0zbQmlM8lXb7ghWCo5oour+KI5lTH+
TMTkBTqMd+uczqMWSojaQQy2bH20ib/pUrgwJwyQgUsrxl71eqFi9A824qFBXdYEU71aaMmxd2az
/UPCetqf09Zo3GM3pmYdLOxoP8VcOd9X4gq6wddVLpfvsaCNkgx5JjNnl0vramRurI3WObaNgkjV
oViKnwknWfIBnfsa/mNjN3gn8PY38BEb4KtC3lQ5QelmlV2kxvDlYGSLG2K0Zd+5VhchyqLt9b3S
iZgFFnNxKBngJIGdGZbPUNEN+wLPlA+GH2+3YX4Tmx/W6mw4m3r/9RMlfEMfuoK8br554uEHVkUW
NEbduZc+xjw+KD10aWsNBLHv47b7WbmR/L6MeVFSr9fz+PT+ufBmK4ZhCt8TWQO1FT/n6iRipOz0
wxCZF10TNas6KXYrxgyjr61u/20SZXfq+uYM9Vc/ZukQfX7/8tdkU94RNOiNYMVBQJFwjc0rHf1J
M2vygsR7Kn8vGyr2wEc5t3tQsqoObRKYELgseeLMrm9WZVxYwVJVAnM09Aq1gTDCkbWFmw5RyeZj
mU2aPCXTyuwtaEwHFmrw/m/e9tLXe+3mFgefHKSSYvj6FdaWm1hDxgsjK0N7dLxJnDkvZurhzhkO
6EiGD6JO3qxCyDZYMW56eLjcnJqvv5nFy81GG2dxcZVdnce8dr8gpiQs0USe9KXsAW/9ctQ0klcS
9wNU9m0jh48zhkWAS9SYuDtvH9B/mo2lHOLBWKV14aMl8e+k9UbzNNh6nbkBwkdvi+4hlghMkeiM
0tzB2ctEhFMGVn03bmZAuOj5AEafgkPXfdwZ5M+EIN/6tinmvHuwiURfDrW5FAZRU2NlBp3uaQ9z
OynwAnKkrCTw0N6u+c7o83T5ouua7f3KjS7/bYPrL2G+SdkCo7SWJDBFVnxNm8VV/kJgHK7mtjuS
75l4g7ypdFWb0X6eern2OCaBdAa1bbYiC9nlNCNcdL2Kv5tj3V3mLGnj2S/SOLPGIB666kEhxvQ+
+Jaud3ZGTvyztTWbPx314Oun6wiVe0Sdd2c0q+K4Sab+qQEAjimM6V1j6mjfp+T5/e/3L9e0eakM
11COviWTMhGo54ionnPRTvoxVc0URDrmFQi65yMSGZzYLXf64DvabuS/i4YlbuFIxtB3IwBTpby+
0SZrBOK0djxWoNxfBa78uZ8AqAx+r4NyfPBYr5fov1djS9nWJzzqa06DO0gNVFMfj01DWyGx2NP9
se3dJlwwG+Sty8064n98rNzhNvCAugAr+I23XmxOc0vI04R/ihTPsoZ8EjZenFd3tsqGuxS9O2TS
geLpgwsDwVw/XLaFjby22SAJ2ONXX9FYaSgVu2o9d7PM7hyFGxOJ5JXp+BhJILtNh8o6C9ZDFtgt
dlH3WRbHf/rR2iw1sxznpI5O6Wtltv1vp5bzo6XSuDhqmelobDJ9lV6kWybpd4hThSKguU6jS2nF
jF8mM8ovuK2U8VPS2slvleq53LmVMz9hvTZN+2gxu+OyupgM8jK0P0kTKQPxjRUli99rWdN+ovAg
YwjvsLXyewiCWYjv6dh/XVJp5HvVtg2+MshXdPNAM2wbPlGbovxR1q2xixxA75d2bZf+DqLI2Abd
sExmQMVk3Y8KCd1jTaIGw66FZNphV1q90I+2VdW/E/hKuHuv40ulDIfBFK/wEcrAJq1dU/VnmI1G
+1yKLm+pWKzW3MmmnrBas8HLtTYS9m4s3HlfRyJ296tnJHvTSrzoLCXAOn2vwXHqT3IqvtbgEdmn
zhj0+WihLruDCqbXu9Yd0ePMYh1we6oTnNuzTrnaLu3avLztijw62VhuKF9mTjs+LE6rjMCoZY2q
tVBNjoq97+OwdRl/4LuGr2wIN3J+xBS/rD7BMovroK7WmNGGNzk3CzzpKBDjKE5CpusAH6GvB3+p
EeQOFB+Tj/jWe4FjTfVjmq3Kw8yQ9RjGVFHfKadt3c/mAcW2cBP1c8Rqb/RTx55/ezMCt7sJ43uN
es40P8tx6eK7il19uW26YYb0P7WlG+Sr0ju/XAbrxsnKlbGV7nX9LrVi8QIFuH+YkzXfqmx36YEH
UxcmFiahKGlHS+7dGWeHgxHZfCJzAXh6VF6f77VuQl6P75FpBrQMnr5vrbUrj3O50VRUMY+xbzCe
/Wda4vaXrjci201abBT3ths1+YWGzTYO2iRa41ZGrdUG7eh4T+so1uYkJye9QIydx4d0LSzjkmde
8ctVyaj7qJqyJDpkU9PzrTG6+uLFbKe/x1bFzU0zyEEPhtEqX9JVefGfCnP3/EHMpatoxVBK7SrO
/QjRO2X20YrbhuZmzKvnFn1adCAKJ4qCRVnL/WgBdkNBheBwWqSKEUFjuF/6JWugCfFY6vswilRN
kARhfvYJ8tiKoYGBQv4zC1ezvkSqWFzfnQDRgwIaxK+EMMsijKeNiwJ4ZJv+OhbD8Kiyynz2krpS
9/2cDbu+LnTja5qMYxxEBo5Y4eKys3zLlmjuDR/qlSPx8VztfyjG+R680ta7wM3X8mEzeHgsyQ7L
wzHRxSNe7Cp/xJNKLx4r21W9X8Swkk51nOI2M8Va0WmYmtWzYfAFYK4Q5vMqqx8guv0POTjrS2Vk
+j869pUpvSlJ7S9Dn+Mione9d5DpJOEWWRGMgsiYozFYLKqGUMEry31nnfgPbTmQ8WH0MW4CKHf1
z3jD4b0wqEFcZr00qLnVKNoQx+Goumk7Za0o2OMu9Nbegi3k6nSv7MTjJ9W3ZI+2ereW37W+wz4i
t3UWWiamdghYD11zWQsVjTu9xYM90JXjnHpzSJKz1Epn9C1Vzj+Y1DQx6L2kXYWLIW82N7Vut9az
K/ZR1QjmZsacK7gMa/StT0Eng9ZcoScYg6y/TXCj22BK5+7bIhsWbYQ75LOVxvJ7NqJXvnVNWi+A
MzGetS6KDkBNmh5McT+WR/ROKGv9ggHZuVnJOz90lEQZFAbsh1WQ4WUZwJlvss9GUi32ueYMT04m
vlOnVtAjPDSpPjTke1clvDE39tJbAs3G5TxCID9riAGNEKeVytkJbDmfZFE0SYiKn2I+6o1ZY0eu
re9JicD20MisLw+gVZkbeosgdz5RmyGtQ6Qg4QtLZxQ4lcmJvGFZcrw922lhVvcoO93+3EFaXSD1
m00JOXzptGOdNPHvqBcG/HP27cneDaVhqxDPHhAAmFK1FkKjar1vMjblc6tpKYzHpSxdGnu6pBBT
FodBR1xG5ckwYm8GMrHxId/mFbWP+R7ix08LfVN912fONN9ASFrxqCrBJw2kKmnVD99nPWnS04xe
5lJ4Ms8voL/qXOLAo3+eyGIEe8cszseoXhvDxRnga604/J0sA2gwbA2GdadmmoYsmCtrlqGII+eL
wmH/0QYhtY8dedvJc1Tr2Xwf953+nQ2k/jlYiXa7wrIuzskCXf8bQ1o57xJsKXSsIbXSCD1cEPKv
JNoZ7Xn0cGBoAZTTnQ4b0vhRFlBneHBtzSwp0k9IKYwphD1TY8/g9I0pgIAhOEPUc9O1OcDsWRtW
srLz4bLiqeDerUM1d79HJ3F/J0Vd13tPNfZw1Ndh+Ac/pWIT7TegYixyQu98I9emOhzslX+3sxRa
CF1n93PcWMOh4xX2bwnrNQrkgsHD3iJOxQ6VEwvjV4NAvbrIFZew2TeWqSieMZCA7GavppH8YaRk
bkmmUfWsClF5xzhF7RJ4RTkdcVuxvZOlpeKpMKo1G3flohsLUb99cuOKRYkduUWadVw0t7VRVdhm
ccMQZv6Ruuk0hJnQdO0madGv3NijW8QB1uy2e6GR0A9oo/RiX8MK1B91pcvDotGlYc9Q6+We4rGu
fsbsEzEU1xZzeddF/BOoarCcQ8F5auy31+kgS4UTAwSMB2NtK+H6VW625R07VAxORsTLLpkw5Dxt
pto5jmRJj0CmMTS9QbzglU+aldXRP7SOdrQvK4sDv2X4vzeIApxDM63M5OCueGHsqRGnZhfjpZH5
k4Gvxm211KkMtDnuyOuKi3gMHRxGn5WclzhgcujUPiRQN9vNtSx+tku76QXkNJiHIS3cvWcnE2WM
V0dUaLKVB2VpEiLm4vY/3axOtTwQsT7+cWs3MU71kGnDEWgyHs4TfJsMPshqmIPvlGt2m1dNIU7w
BtOwiMpU7LRVWZioWJWzMMVze0Hr2VjRjhKY/CjDzUk680fNTV9o3gpq3WRWn3K4k1hvto0zhmnl
Td4dNIw++VS6FV4gC4YchxL0jpIOmwR50IberaqwruMlhwDbe4Q9+43M0bH6U2y499HQ5c0to3N3
/lxkQ/aEgnytjkp2A9VWg6FkCJ16+aYRPeY2fuMUpRlMwM3NEWMhDOU7Qtm0HRBKG9StsJpwqsjj
oqWGVeZ7RjU0lV+0iTb/MtOaThSwy7J3fNyFeyAyajmt2Kz0NG1W6bzkuZ13Ozw755ydCtAwVKaL
rqqFs30TD1ofE0hk9bdEI/bOnduMKeJvXbWiualpADF+1GqpBQl1Gc2ulhnrfi1s3Nf02ZPVbSO6
ppuCKdLaLKgpjsvLjN9ixjdbaM7JHcW4VdyLVj3ghDoKike71chdw76TnRkcZfE1reu/qq4SeWjU
6CZ3KYiF2FkKz31nzbTl17xi9QA5OJtPrZ53Fpw9XcnbOCpWtBEWJ4F538i5f1j1eMwvGumv0NX7
XjIaxQgG7ddlLY3kxQF46k7RKBf2raiqzc+w7XPcgayt9pRsXXCXYUYliL0Z3MJ7qPEuORVYQll7
TtQRK6NMFmU49EUVh1U8F7gtQry9TfRJ/DQBG3UmAtJNDho06WNqSdVgF5fnuU+MsaFfZsKirQAG
Y9qFTFSMcl+m1GskqkbRVy5dOnDllrVmfto584GPqBX4rmZKD6JeWvmnpehX7SB6ozwkQ5O0IBNq
kneQsiiX7CSpjKdyLXS+kKVKiIaNOtQmKh978G1dNEcnLlJ9h/6aBs9oKty26lwsZSjqWkc3V7sm
7GtftHAt2claWRHEk7klpciQzz89jYLELwZPqF0sZaHjcxKLxhdl0i8n6hFzOK5eaxDPAE8CtwTN
jXyzLLGv5aTCNGNrGcmfSVsRiBwW0W0lY3vd8ZQL75SQHzH5Q7M6X0vHpPqs67mNb/ql7FsfJyxx
QUur0PAXpUrZrOp4Nxfemny1pz7aS6r8GCreLLsnNzKn7AzRP/0KB9MliXYxFnyDGKq6wjebkeQx
lVa47Ex4+RXHfmr5e6oM1wMzNTRSaxG3D4r0tVFgzKfywQnK1BHfo3WJCqjpq+bt2nGgcsa8FozS
n4Z1wJ6Nc8MIkpw9omZYIor8olKI37eaY0IjNVVpHuOeSAJWsrNS50I4HRh+J0rnvZUL6elTF31z
vFEVvgMdNUSKKXiSzE5a3LVU5Z5j3AjcHX5b08sy2vDvJ8tU/Y4KJOLpMxBznpI+bjp/duYpP3Ok
ezuM/tYqRLEuf3fsIHnkc4wM3a8hr7PvLZ5K6gmz8fGu0SOH6emcWr+sXLbLrdszKzrMRhW/IMea
lrOOU/aCX3KdDw991A3n0u6MOkzm0pqP+WCagHMIvcJ+Sdr0XNZujFnvkq9VdphWmYgwJsyCg8xK
xwIGTGRr3lcCMCYC9ui/frRrbPxpUoSbEJqJFzlYI+9WcZCVO6mEvobVaOHrCRqZtm2CUqlXBKnB
Fst8s28wMotLBWrJiF/fA+IV67lyJzXs3bVuVEhTI+bALtr6cSnbEcFTzlR+wVYvZyfVxWo/u1lW
oCeZIG4QSKnNRtgyPQ5GHY7bM96Mq9yXBDc5X0zyCfvHVkMfFKYINOwwXkViwz5IPde3UyQBAdZ5
xvoS9Y5SdxzC8xCyc5fiNMH/ovMV+kZ7wWJOsWFmLsxlfJ3yM1x7lSO3YheLAwh9znjIAa56DLrs
JfJXXFTIWCNypaxwKImNmSLRWYcdjY5e+xSC9nw7Yij9EOMUnx0ceDXi4HI6nWenaHQf7cXCooWa
2x5WgxHYHt243tzmLJ4fXcpGEVoSMvg+a2HaZP7Qpnm6iyzYFnfSaQf3iYPWcB/xJaTc9+Oi7X4Y
keiz+xaLZuPi9R1HAAzYdr1VY2HIPW6iJNPC6ZY/2Vk5x6paJY3fMkugSWsXzfa7vjXWXTFqbbpX
Waw/98DketCNSarRkiHT8O1ljn87cTbo9HFYicc+rIFIqz6AYt4MzZjXgQzBm9gYwe71VF3JSUaR
MMZjPWA55yKkXfdeTg6Gj8bI/Yiz82YiCQsSVQbm9O7Gn7524ew4d1Oq+PRU2ioJVe5kpGsM5j7q
3Z9dA+7+/jDyXw7Qq3kr15Mo58GaWLpvAnzHUs6jrFbniK/gVjKM7RKPY2BXacn7ywxcAtxxddZP
Tro05y7XGudSFJA07tuygwDTrkb8AiJjpmGH8UgFC9JCTpVJcIbQdDLx3aMn+2EVE+bjS7GK6uTM
dfa1yjIj37GRSXlEwW8+zAvblJ9XpqovVSed+SjTokwe8RKj1NlXQ7QwWWM0aEe/0pji/gd2Lghr
YADWwzoHrT4OxS86cXcpGdExDgtLjqwkLJC2FH5VpdHAvKYcf5k4GKU3OnbExT4BgI6fc/gn46mv
8yYk0FzfEgkGLNQtfNPBFpj4m5cZRHhXbeVd0LXW5ATm7E51i/jHou0RVWLa52phTIFOik37q5vJ
vP79/su6xnc859/JMXlbkDGx37oa3xKO2abKtt1ThXIhFOO6/MKbOzk4fUsYIZNGnOXgqB9z+MEf
XPrNIuDSzIvhZEN8RY14BUeuzOR7JPbOSePGzviye7sUzeMXl0jyX+/f5d8uxRdJehp0QMfSrxRK
ptXpdi5jh9ljIZ/YwoDRARTh7Y3I8d+/1tvVxtrGQo3LMJGno3qNNpSEOmGPwW0R5djs5zGtqUUr
z9fmcT44C7Ev71/vDaTClbbXB04O6xHg4fX1IA91Il8McaooQCxslrL+xqsBVoxe78JuwRs04A12
H1z27W1uCA4DGrK24RH/ywr5DzaHVTSAVaTsk5smyTcsC0vmXKPaK6vXA9iWxgdbpvHmgtwlTmW0
QDxTJqlXSCQ6OeQTrV6dVTfVwm9Mwhx9Y3X1A/XR+Nkj8uI2Ex3lMQyfm4Wk1P0cufVRb5i4TMmc
H/I5Tm5mXahLNhqz5WOo+RFd8M2PRP6FySVdzvZC0P++fhmaYcOxyYrktNSxsX7Fztfw67zUf8+q
W8e7Ysn/R4sgWONI2Xkc8BPJVxLXlg8cyNAIRJGecgZVdy7uOt1eRw/9oqVDWu/e/9be7hbbxaDj
821jCPPm267rAX7ckp5MDXo8nDn4qNI0GU5hWhXykTW7qvd0CD1a2Xzwwb1dw5jqwESRNi5fcMiu
3r9IZy8qs1FwZqoIoY+pn2OjsW6Zt3y0XWz/q6sDjAtgPc8XvhmXbT/lP992EYkVElDnHKGnYJxq
1pnyGbHL7AOo8C/X8YwNuPuXh+CKq1sihivLUDUxHIobzX4mY2MW5xKoY/wIp3u7SZCaAu8Pk0EI
5mSovL4jAmvVSLXkHTGwiD4hLprxsQQ18suqWakDCzQgcp6KD5j+b98ZTF1MbCBNuCRRXcuqIVkl
QjSrPLol7kJ7d8GJcD9ZUX87aagePr//df7taoj9QSKhCPNIr3Ze1AxlLbNIO8LozQZCMcm4IqKl
S+6Wcnz5X6/F52E5wvG4IHqmK0yZprktatwtULvq/a9ZldFuXLvVYjK56Pf/67XYY3mEWyghV9Sv
rgXrRPNid07OXiTQXE5KoEBG4NqFQ+MR7fL+1d5uYewoEEMpTDHKsKyrLWxTXzjoqknIK6R9LOTS
3+vZ0obrKD2GK2V/+Z+vh9CGEAAk4uYmz3r9aRomVek6rpxfrXhKt9YeH53+zCqfg07M0+H9y12T
jraCZzuX8ZGBlMYDfX25fIhHSNK6YL/U1hDioe1rGx5qjfRDka7BfyiHlUATWRwiaZX79y//hoT1
/wUXZDrCbdhfzKtSpHQggGsDs4gZ2ez3xGuLm7hS+nf8/crv3sQwUtTSzAOLofEFPGs5RBgnnMvV
1j/4KW/3BJoCoAbIuTB7iFd5/STkmtoO4L11mgpbBcOcmqG0k+FzFFWR8Fv8te610cS29/0n8HaV
cll4BIwXqR2EefW+t8H+9hnbfF9TejDiVpw8yO5+DLL3wfbztzvcJiqb8A7dwLXeMGPU2E9DaZ+W
ttP/9DhBP0cZtFy/yRiNMPIw1tuKUEAVvn+LcD14dq9PEAje/7ny1U1iNmrWcw95jd1/BscHhTo1
nQPZhBDCWfoKXFD65EJ14o54n0b/CVTan1qq4OGkV5OKENymzH3VZM50RNbCtCswV4QK6JZxz/L7
KiuZKoih+wwmWv/wGmF/jzOXcCNLX/SvLF7VBwzPFg1PgXjGcjkW9XivWwBLu3WKyvbZhE+5kIGt
dd79VCOK2bmJbMTRXtqqCxc7isxvUDbSKbA9HuN5NWu32FvTqNfh1DXr9EQjb1pfWE4Gk+oSMT54
6AI4XOVF9FiTVmEezAr3kF0NlPVU4d8Rh2aZMgayqgqqLzd8N6WO0dz/H2XntRy3DYXhJ+IMO8hb
bt+VrGrJ9g3HkWX2Dtanz0dfWVzN7jjJXRJjCYLAwfkbSVDioMQDXakoslOxiTqzekrZfH8KPRNP
0vQndcUXrez7OjB+69gn/KdaXaOsUNrTC5sNVbBYSaHPe9IoWda4uBOmQMem2sDhjtpj0DbhfT9l
uv3FsTPO3Zo47DsRqcGjCtPte85hwd2S6fMEnbFj7FsyBMWDu7WC3OxkXzUtT7DjTnrzG5qHGt9C
TZuqTTD60tg5bY7BdjYoiHvMVN/0SmVp68mw6L/x/7Un1IsOqoOsdj1CONLyFInRpdkXJkZ3Kzq3
qjywSGnfOj6W2CtqOcW/L+1Qt2/DuGdaJ8TWT21Vg9BnXRLe1j0yIAgWZf+WBBbdS1zvW66UgfIW
Cw2/B+If0u9BCm0AL/m6rtQHJS2RZVlplqb3EFpM5b/EqKZjkwWO+1/v0gLfDiFQz7rrgMZWfVUO
7lEpG/UGGiZG5c04VmRRyGGgi2CNWnWXCwwpvEwvU3OrQeE5ylrVip0V4jd8Rxw3MSVd1VVIXcIu
SHY9iqdhFTlBpL6VGgzMW1UgRN5UpmHavxs3CsKVNXVxe1dk0pg2Aajbb/QbsGRFBjtONMhpaNHK
RrPufAsqytzoLJKtgNO3pv722xc1rWmLrUxpmDeSy0vTeujVqh7B9zgo71nlTg+mU8vpZyusYsw3
md9m/5WGGsvv+ugrP0voAs2qsmqNTKXSH4sUuw45cemvohIbyaCo20Ji7RKqwVMVGiJfJwog4EmM
eREAyNvqCPAvogQWxgRTxsNuMlGe+Bq7+jHVi+7YI7FC7Rk2tXijq6kI7D07UW+BCuToetzewlfC
5PHGTICEZzdbab2pPcfGPpU9LMGClpoHbq4/SbubDPgobXMf160mjnajAM4X0Zi+11VUmVimlpWy
MXKn6vhtTSpfIUj38higRN+LRIZclkarcE7B3BHf55NGEjYYcQ98hFBuPKVI4ptfWOJFza9OMcvy
PkxK3FiB6fFw3jvSKqyVmbX1IUeJjoXe2PWjh3IC2a7i9io0R6lY5Q26PTO9S/oBJLYxjPEXEhx3
WOMPZdiQ2Uc6cTQU8TxjZvXmHqcB01lrkaW91nWf30eWYjvboHZoyY56YUWrVk9iPoxmap9yWx0e
INIXbu2FZdMGt81s4kL3RELE1mCK6Tg+43WGF74qbnHbxlTG7kAbDzGR419zlB82YpiA/8A1+sZr
hR0QRVGwVLao/9JjbVYlHghcxE6ZkhowpnOZkg2A/2yySf12iNejrNQXNwNQXvfYssBvxMGEVrOI
soNj1IaxlrgwYbM2TajJymZ2dAGtccybqgrsH3k2OHdcALC/bsy2xXo/hY2yER3z8F/dx0MAgN0G
3WqAm4VqBKI78k978A2vRmIYbMHLYMsUcR31qwBrD92r8P96V9Cc/u7TwP1vIJ3k2a4NAJK5vi28
UnOHX10bs/vQkR9PsQzCx8kukJ92bs/GkYah+6IonZEe9FCNqx1NsOkQs0yx2/UL/3WgP0tAk9NG
P4ZEqLeiIohurUxlexvqiROswmlsu43TKsPBdZviW6ogTPb6US8FoU+KJCjTNX7Xit5A9Kf1VG38
rMSFrh1E9AuPhBwzxUIUruF16JW4/YH9hbuShNHtREYDGG+dpuNa1p2i4Wik8pKmRiZ3YTg40com
buFBx9wiJCrCatM7N0yGF2JQ0oc48qNpC+RUFXdmXCnmg2Eq+AZ7dEz85gAhKfgtx5mnVBtJlTyk
w2SdRtmLCVBxzH+Uvhy+q2FlJVtill19i7SlvglnP1+vT6X5pRkTW/P61q7m6PTaCnb0oO0bkZPr
4wmc7p9TbCDfaVRo1WGYRE/XsWp4KybyWQpvzUlXLdnv2crAsSLdVgUdd88HoSW/wUeGuDc6JtdL
0Lbd0oU0TQ4cM7sFhLC/4pMD6gjU6h5hfAUWHAozzg61X/XNwaDWlBvg41bd1CCwOOTELekkadxU
N0bUpQSA21HYrKMiBZuyGoyKPTuSVn9rYRBx11NnV+tYzRt1rTYZ2JdrQFdL3cAdtk6R28aNSTDp
r7j2CTIJkSQCxvSZBB+PjOYRrpYgBMeJ0ngzKF373jpZ+V0aNEs3mDfKPeU7IKOLmtf2/NBKHrLI
L1uAHjXtPE1JWpQyLi9rRxZb+wgCjscPTQvtbiyQbGP9Q1HtJrqY7vLUdHrAiA7er0bTKveGhhKG
Eycv0I7gnqJ4ZqJJwTbkam/CjPIe3W4vb6Xi1D+VQO3hmap9865l3Ce9qUBM/KRmKVGFXZ3DerKa
qllpfda9x4o2JAfoYVq+17XSD078F4a7KpUmFF6jh+2dM5DkdnLCpv81IybVKrQrS75ohUwgQjS1
ivtimhnaniDb2TRnGiGsR6YGwSGaHPlohW0c8YA0BddQWR0H2zS/9g/JoJdfxrYkNiqsE+gUEjcM
451keRntnAmy7BoKQrdxiwYf+gLF8nvHeSK3hTMgkuyDgZAXK+ltmPKBCL65ZtPXHg6nerxmPXcu
vAm0CZ5OnyI8DEU2xjtFdQAo61atolOrjbmJgNDw832a9OEGoNDyd6lojJcorKZiI/E8waqlBSjd
uu40PqEaG6pdNFBGbnQdjuKhpE6j/65AOdlnrps8KgBkxjZAbeCsSqi8xBdrUK5ykrFuS9cogmOj
VVDgjFEzk32bBM576OaQAZEFd/YWqC6GGxWGfsX5ithvnZSwOlfwWHN5xL6P8EqL2LkQ4qPm1ASn
tsQZQspR1/ZIgbemUTQ/D9HxVO2lrWW3PnIyf4dzISZjUeFH8SHxA50PsSeczqPrgPIrHyMyI1DJ
hsWjbVpafwxZ9GQY5ZX/LKYQupEOC7RFv+YWv3BsSUi2sygFLcFpc+x1lGRtP6PsSeIDLKRE0eHO
R5uFnF21TTeNGxD81lQDO5GVT5R0aYVWFACLXJx6K1oW/dqOhk6dF3UMNyUNgk1uOqFKJnUhtHvC
FaGXOH0WVZ7qyj5FdRgmp2SAL7oepia5swu9qE9ZpkuwVjYO2EKF5PttymmQz5Zs3WaN8y2/QECb
+ppnuPg9q6Xm99Afc8kHoBNRuu1rpfAzfN2g23ARbbXEG4pSDnegm2Zy0CEHuHBHSUFnAw/LbSA7
wqk9VVcxKJpRMqpsoSOF9QjKaV4Lpx5AniunC9Zal8bFFpW/cDcA6cpD4haZ8cMJ+ZO9kgRFfwUN
xFbWJc1R5V6WpkZpwM5Vrp26ZNiq1bPiFhVLQ5mSpcpjVUz9s1O7KS7hoO8J+g8QLKWW7N8Oxemw
ShSZFzc6gTnJwTQ7Fa6IW/DmCq0f2y8AYsJd4QNe9rdmk1HO0NaIlXsqa0ovK6hy8YRNhfJ99qv0
f0x9VX+RaF/lTmkq1bkiQ7PPO4xQPBC6Wggu6K04i3toT9hJhf2YccAxVMQ3BtmoxjqjmoavGY6w
qfXQSXGoCutKP/rwcjuv7Dt9n1hKrW8xxkHdYlMgfMWjPQg3Afup8GjlRL9o9zElNoSuG7UOMQbX
g8h+Nl0Q7xtQce0NqCPf6mM4hrfCSphJiROxQqeYgmjlaJAcH0sRR/pJH/psIPkcleNmNNNuq2ZN
Eq9grOV3Tt+xQ3kKJIbhR1KWpuUVk2P+Btz2zYOWhc5XlY7meFNUg/VqS1B6L2c//01mJTcy1/aV
aDvT+1KuQg7W73wwlaSIrx1UOEkvsUkoUrIW5WDnzq5qWZjHCHrmdBhDOKZb1LvTaUR2mG81/NG0
TQh5+uvoOm34tVR8eC3cz+hHmy1Jx2zV0r/S/Ju7MItOArgtf2O4QJt/qfgyDFF2gS7oYUxdsyv7
3K3WyqCoR/gbZcR1Ox6uhdidd/lZNAJvB+K2adRoi2Zx4yIJTIoepn6b6Wuim4NdbwG9hpEZHnVt
HHaQjl0KEjO70sH9pGGDfz4ycV0lFBkNxMeWVKMNqB8HsCxXSmeb+kH8EzZB542hqxxaPORmHe6U
XWnXfPa8SOpQt9EIm6f546iGnvnBfMlGK03s8s80dY1w2+mE2vW66Is1d65gZRL7BrY7Tu41Qf6n
w4OD8hdJEtoSnByVYZKiVXjohHDAHOuBkzOM/X3VS5GvmrD234KoaPY5R322u9ypOu9TgdG7sBGA
rYCs9AXSkRMLmHILsg9Jy3XEiytdA0BLERPh3NjnMXQR7MwHnbLKjjr7FpQ+/ed+II6rROSAYs6O
IkvIrGg7w21CxzrgfKeT6lEFB2zFbxIBx/3yw573Xol/IPoHKyx8YQCR5jfxF67TiB7t/6Tah5bG
T7c1cmAsvlyH23UWQtm56bKUWK8azxexdaskrh7wjJXhFkK5c9N3WncNvD0zJsLiiq2ZdwAw88e4
/eNPsrM013DUgppWVtZOrznpYYkpwc5O3emEU2odH0Ma5PcirWR6alV0iCczt83xlBF/vYYdwLUm
0aJ6A8+XEKXLU/bJB2nhT04SDAjErMT8+PMsFIJNKwPzEHTNceqIatIJW1v5rWKyTY+/G2LXryzJ
TzY8vCLoz+usCvg3iz0Aa6JBJZvRPgwRltwjJj0nqDHjqqwzwvz89Mr+er4o0MzNHz5IFawmdSlg
wwisBBLwrYNdutFej6b4Xpl6Z1qntT2+6DV6D8GhcdKjFgvBzhdcztquNI9qpEzvl6f7k62AtUBJ
CScItHPpzMV9TXdlLqwDfpndvi5bnWRBTNcQAxMYlFGO/Wha/T+EP774902Q2SaZVbD1zsDExzet
lUEBhse3gRyKCxd9hS01fL11gUu4Q/p5+00wTScBY/4KEPHZKwDY0v806TVdcxdIhGGSyZCJETav
Iv21nle4W3Vt5peIGJV2RcMyblc9fU8N7QlEAC8hRjUgWMF0viB4TIcrZdPZqmelcwJhMgSHiZSV
+d//tU/gnVP5ONG6B5vk69tKpze8QihjYd43ajcKDLRV7djR/vLLP1v486i0y2figM0+uNiLaW5m
TdZ2zgFfCXGPU+tgenrZxz9NE02+lyWmc2XEMygGJhEftsm4eDKeQX1D4Di+M+jWIRajjhU1app9
NKq+F3LqFlcGO1vbGC7OZm/4m4G9neF8gEoN5mZGeFTc3HzsG2O6SbLZFr5HqwTUFog3gsHqHSTu
58sTe/6YRPHOSUosbnYVbXG+B+AFuD0W8RFlzdERmf+Oq8icpdVH5b/ul6CmHOIQFQCcoMUs9kvX
aeYIojY+pmVHk9uOCdrmgrXWAqG/T2ax6So6g1cG/WRmZyIOzJhZUY3LzsflOjVmA6iTJEcr05TQ
q+1A/1KLpDqFQZBOuHpHWktjaozDfaCSwPqvOwfPzPJRqVxcA+7y/PP++losFVVY75j4GPWzni0n
kstrAN7o2aVatY8lgkKPDISOBFO7e7r8bs+fHaunPwcUXk+u88e+66/BOSl7fYJHdvCDGk8QvdQy
T3e54AdN0B9VkosPOCP0yCph1/6+PPaZuyYbFoxKl/g35K3sE4sv1uCuOZYZdBh1zMevaZDU+U7V
5MB1Flf9AzExbnkz5BWgfRNCUX/BYQbQuWy7zKA7gy/x2pRFlwerCce89KeGWEk/YecTqLskq429
3SbDt8s/+nyXobo2Z98unJGpghYfQ5n3Cg1Vs+S4IxmZzs+3sQzlVrfqX93gmtfM+M6/PYazmB/b
ZI8Bmvy4OLRuAJ6t7BKJA1RLk271b6lPyVYidoq9y492vm0zFvAcSxEPRbDlj2OpuPXEA6LUQ2AS
RJO0ZGF4qmLYGPJp5BtseqdTn6No7K4cF+fnFzMKPYON24APAgnv48AtHFgqyU471G7WDUda1fpG
Gjnm5Ryb36uQXkAN7ZPgaaQdBF4USvNeFx1dfNiCwRU+xdmM8xFAuMEdEigFvu9iCypRwkx8c8ZB
K+zxlVTh/s40AsM9ZK7ZXQtwOJty7EodrBXUOeODu/BiynFV6K28gE1Bx5AEmT6RtbaPWHjOQUEi
pOGzUBPaPRLlm15JlzxbyA67LIxOF5IZJ5i1mPRKFlWU06w4TPaQ6p7Ot3Nr5AB+hd7d2YRpXF5c
59PKcFAW0GrhqQm/+eM7DnBoHWhUdoeaMO11Kcf4nmDYeDf0qHUuD3U+qXhnworFQAgeKbvqx6Es
k+zwaMq7gx6p8S4zdX8TJ1BCsoD+MUYl+pdMQ67274NCxUWQyXwSbbjYF6CCYFphmd3BbfPeWYe5
naK6SgmZ9ECDzXQfTFX1HlfZkB4uj3y2hWN2xO6JPJj7hXkW0FLSAhNO4k6oyib/1ZwC/YEeuI4+
y+/U5jhGCFOQcWSKvopcP9K3l4c/n+0/VByqA/xBWJiLB2/JXlCoLM0DnnguweWqwODATIujRGy0
SZrsHTmsvLJVna8myGOC/QKOMKzd5b0qGhIlhgxnHYqoTI6pZnXGCv8xUa8U7lz+/vIjnn0qOF5D
+YTjg9kRB/T8Bv46JHs3BGXRRH0qq7LPPCcqgQWDIASUJVflnXY5M/zPQ2oUs5CsSCTi/S5ucVGO
642T9vIEywppKx5XAJqIFcGA3HAIjmVQyStPOX+BHzpl5J3Nlq8zOxQG9pLKDjk+91lI7UlFXqkh
XhOyPZQSFPb98rOd+Uuy0UGYmi2RdJ4PqPLjfNbwKew4VodTXMG0PkRKY+eriH549CtoBvvJsZph
dFfT0EfJCgcT57vK+s1uAanie6DvPnorEG/aHtbP4lrO1fnLFvPeTzeLBgc32sWWrDSiG/SgVU9l
xoXd09FgeDrkjAenHft91oz3l2fj7PPFgpRbEjsi00/XcDEeVnWOagwuiHg6DOLYiMn8IivrN8a/
4Q7ZuNY+xJWBg1fXx7vLQ599RS7+5vAh6d0hej9LNCbYykJVIYwTNoMdvgYZGi15aw0Ys9zg8BRe
qbPPF9j8qPBnaU6Ari3TkyZpJE6JqPNkOEVtviiiQGmNZh3R4+XnOp9SGhLIm1D7mliRLz8eJ7cA
u+059YWKJho3Eu8XkgzUNnnNrNEZDgoXt/ohE0rWvSFwK75fHn8+YP7+kjDINE124j/dUPLE5iX2
136hcq4RDWX6x0bVq63vj9qa7l2BVQrGZ2NTiXWHNHeHTA7XmE5Gm8vDL1fwPDxOYxh143VGATNP
z1/Dx37a9IXhYu1hJPmuyLlEJFqGtI6cxdeuDq8lhC2nm/Es2twgJHwtcyP243hdFKg1J394GgIl
+24kuomhoKVvYh3LiJWP0uwn4ejTzlS6NPjHs/7P2HPzmeOewFhjsZUkQ6U0vs7YWCnEXlSH1REY
DVRalNM32Wf5yxDWw+s/TzDXVORZf45b11oceextsTOmdXSKfHY5L4IX92j2FdIrOeApGcPRCK6c
B38u2Ys1RRI6HqGw6qkzlpHJMDxp/ARTfMK9M9w0Zegf+iqR94aI5Noe7HSPaVu5arEs1vBRgvQo
Wvta8ugnb3puNUOmxpGRY3+xsGO4UVUD4nki3N54dcF675RiyE5OZ0JytPx4OLoCAyvLRT9zec7/
XIOXE8C9C+4rtR2E1MU+2cAC0ybM+06YTBXpPoFFQE55ACCKp1RQfq1TOIHgtzX+r1M5TQdib/m+
kkCBfCH7DoVarY/bdoShB+sbmX2Gr3NpOuIEAhb/7JrwX1UDc1MauzY2IVzyqPMX66TWpoRvXK1P
GkGq3V0M2oem20kBuCEXlrtaYJv0mJkKvvKXZ2tZlOFSSXIgmy2wJPqLpajJNuLGiZMiPRmFmm/r
KkcvrSgQIj0RxXLXFFXaHUnOtK9lI5zd5SiT5nuqw1VuLs7EfAj8tfnIBJZNoDMyt3k6vRgCpQra
v1LnLhMEKvQkkf0XDAlsBh3tnGfXug1PyWl+aV2QXbl0fPprKN7ojoIAsmYXC7YRg0UghUK+mcO1
2dOyaTrKriO7zGrL8mtF20yexqSm2IAG8SMWIc5FtB3glGlQEi6/lLOvB/SUfxBWwN0GQlncS5Rh
TDGgl8FNRHDci55O8aEh9c1DbJ3ChEnKYa9LAcugMK5Zep8dCchWyIyAVC0wgsQ1++NbQRFatSbd
g6NIiuyb3tb+ltwYaBCm0Z1gIl5T5pw9KgsfE1ZKZTS6HMWLedcwYJxyY0yOPfmEq7DvrTurKrTb
id/IEpgts3r5imY4vPbGz1Y+I89SCI0+HhuUsTiMBqS6TW266bEZQJQ3yejU8YNhteMAHZHr56QV
qlhR67rdygmHPFx3I0YMW5EjWBjVGrKMPbaju6mTLndfY2VQp12CiNrccnqn9PJ9mDbXtvfPfjXI
2pzqQ+9aW3415eSTOqpM6XFE0m9jINDr9iN0OkedtzHRvJGXQLKlgylzeQXV+2xo6j8+Enrn9F4W
N41yGhO/kEHKlSJTv/BusmhlEMj2VcHkI17BiP5Nft+10LvzL5P3RMt1JiXT/LOWw2Y+DPLaGTNM
ldTR8AjpLnbOmMePOFzm+C3Q89rZtYgi6EW68yUhNQR2umLab3bN2Xf5y/z015ClolO80GY760Ra
OiigM9npUTZKSB9m1iN1bWo8mwowmwdopc9+Fu70oiY9eVgQe5t4BV9wiu+M0JRXelCffT746ZpE
08917PKCZJd926mZmh0lcXiR3XSbWRbpZYUPy7cNIN4IHVWmGupQ4y9PxfJOQAuaNJ0Zz4BAw+Vz
ccymAENqjUHMUQmtam+HWjFiJi/+M5si+PrvQ4En0Hun/QS5cVG7pdUkuyhB5NHj/fHcVMFLPNbt
reHb/pXi4bOHostOi42jYD6dPm5/GPZVeNMH5TFQVH07EXKGn1uI2jIrZxP1y491Zk0/TyHGyBTE
XHKQDS5Gq7Dac3XW81FB1nAwjFSx1nnaRA9jmBTFM5l9xfcRRojz1Ha2/GrM3tCeSrdxhxN8bvZe
KbXgm4J1uXkyU1TZcONjJLsR2Xnvvd2Jr60RJto21hpDfbr84z9ZeWxBMxwCfsrt1/g4U27TYHxn
aOURmrGBM47I+uFA2yH40iu1hoNlZ2RPI7mBxO5OmdNfWfifvChuh4iqOKdQ5i6TJxAQTIRKJOVR
Vll814aZfd9MTf9dU3tj/69PykAo5hwMmucXsjiilKLuzGbMu2MAJrROJBC1ksMiqQ09vVUUO7xV
5fS11YNrt+7lNXhOTmCjoT7jgsa9ZVEhVXmnCh/DriOyoegmawWYk20K88pUnu3rsDSglc7YAQYp
+vISKp3IjqAAtsdJpNpmkPCl86Cedkj0CD2o62Y/BNXr5Tk9u/giyTPB0Cj7aCpAx/m4euxGJKK0
LUwpdDWCOyjTalPgivasDtB0sBQpxH1R1hYOjn5ALZzUqfx1+Sd88tjUHDwv8lLwmaXEusHiKoTV
7x4CgSAK9y30LZo+TaeYuM5kVQCAeGmL1e/lYc9fqk2xQ2AwD81BumxIqnkSWz0F7rGAvxx6Wqck
D4bE4PXyMOcHFeGowIU0PunRwYVcnNZKVOLZB3XzGLp00L4iYoEuOeFsWLzUk6thnR0Rexl5PZZ2
h6AxlHbrhnn+7EBTLOS+bGGFPF7+Tecv3QHCsIiLoXijh7j4SXU5uojslO6YtvaA14hVwR01k+HA
JpMbHvKU5N2P/X5DV608GJLOwOUfcD73/ABIWBS2SKLE0jFaabHDa620P5JOafwyRsXAAj81p3/+
oBxnLg04PwyQGnX+GX/dbFK7r8emFN2xm0ULqZG+wApzNno1lDeOpDc4+6pdLUzmDffDtZcOFpUS
VAoMCtiXF59UVEo4/rY+HEcW7T1QY1mueBkqqeLVbAel0JV8joQ0cASChEm9qM1UbYCRce1bRqB7
A7eS6IsVKeEx70yfcF80iYhXiM6h0kuaRqwzbfDVFXZk2CLVcDCxBoYlalKFNXC7hKjjJxUtVbEa
Mqmd5CwCgD41OB1hb5Of3mUkSZVPiTO6UILxkptWopPtc0DsKn8UlXX5hJ9fjZVZH0Xms4mJZ3vH
9+TsMYFPtB9azVX4fepwiV8NitFj5Rd1vX1DbgqiiXqwa9vrtArNU2SHarbBCEuyyJRCvko/KF8Q
NrjlsbIK4yc9lGbEbyqvyFaFMKfla3sG+1ZlBWxKQ7pNd+VA0NsrJajynmMg6e5n3B+nKqaFUGtH
qq9Nlw2/w2Jwb9Bg9g5Nd0062JuKyd11asslJrC07sYdIn2OPvLrr2Y8Js8Eq8QDvFjfxQ24a6wO
V9c6GXYFtMxnuP6wNUKcjU3UNUNLF4e+d/g66YOv7+LWjIf3JIbpvxkGtUuxlULjcSARCxJnY/XY
69bCUG5x1eyeYszaqu9R73b3PlRdf12bVql7nZiC6a4kGQctkl6L/l4vw0RBWmRETz7XrWQV2KRX
btBhVc4B+ShYexVnIHJNRJyTl1tRVv9mknD9q8o8zFdt7Mzihkw4P/w0bYsrldkZB4DmCP75uBdQ
btCvWO4emE8MNqUm+eBGr74gcwlC9Bil45IR3BjfdJyKxpUSo4+5NVIx6P4K5/l5gZWtepdaboBr
uC/bAbIE4MY2kzz9IQ4nAzErqdoqXo6uUU7X9uG5Nl18lvxa4CDqVm70SxpA4kRBN6rEqIgWr1wb
6mAHvywu8K9t269+JIZHrp4FXfs6+9IA4e9x5tWOktDaH1amTOO/lu1/Ypo56Tl/TDbixeaEBD3H
ksquMYWFlBP7Jq2VUemttRto45Wz7rwXyaOzA9J2ZTj8SRalExQ4jHNF3hz5vHlRHD8INwqzcd9g
yXb3mYbja+3QdhZpkT2GQxVu/dS2jCtr56xYhBegwkwy2PjxyFgaILncG9vOb4A4m9HeYb7c3RJI
GW1So9CuDDU/0YfXPbc7aSnQueEOQWX/ce/X6RlRcfT4CNR69ZAmOXbDXTCyM6RFWGmrrgzLb5dP
tbNCBi9cejZMMrdy2kWLYzUtcwHvRq+OphZaDyjGikOmxsqtXmTTu6IEuNYmZXJtXc9/6ocHnQNv
cYgBeaSdDxfk44PGXa7nLoq9E2b4uDfjv2r/mOAeYUNnx/INbiEaSSuymnqlmeb4X49gNlyPk1Si
2VZcvXLmns07+BRFDh0RVD7M8Fx7/HXmTikZqkEgrFMTTMZhchGvytRU1preKlj3AcNenvT5PS4e
H3ICwPEfTvFZWuHU2aI269A81Z1lbTgP+rc41WttO4EwFxvVaeKHIIzKGN+DBFna5dHPXjnyrxlE
wU2Rw+/MosccGxKsMLQ/+RYfcQv+DR2s7k/EQeJ7Sts4uzfdQrlmZPHJJDuY1et4QnHn5+1/nGSr
Ggynax39hCm1u8o0J6pfUgrFtzQMcvUlxr7h8fKDnpWMsIJVSAsaVSzxQ8u7yRhC7lFcXzuJaNRf
sF5AHYJr8K4ZhfEGpO5CeUHNhqeiqe9MwLLyCvnlk/fsCkJNLJpt7N/m4uMK+iYBmzO0Ux0Fxbds
aI0nIj4UDGEKZZ9kg3pI7aC6hcUpqysv+WzXonTk/QId0RqFgLPcSlqZ0X1xtVMyyrHxoGtMz3rt
4sEZ0KW8wko5f07q1Dlbbh4ORte84v76fswuavypVzX88P3g1SqQ0a4QnBn4svvD9J0et7kqswB3
s8DNg2uU1fODYi6T/xp+8ay44/RFy0lwYquYm91KsUkqVZInT4W9ztlVyc0p8/cKQ9wniAZ6fxj0
Ib7ysj+b8VmHA+uAf8ACPk7CmEFEyQdmfGh9sapw1kXRqCvqfjbyia683k9mHKCB7jfmD9yBl1mN
QWZnql0hcA9RvRoIDhzMw4ssOIBF2hHezqZ885Vkim5Tv2iv8cnOP2Vo4HTtkJlwVTmX4sThWMCJ
sE/K5BPIEOBSOq7HNsKloxTROix160r7+NMRcZRjydI24nb0cXIdC6/KgtbpycizcpNCxsSrQc21
h9Kt7Q3yBn1/ee/45G1yvafDxIkMtLZ8m2ar+SrBxOJUaal7MqbeyDaZkvgqWQWyujLYJ28TWjeQ
I/Y3c3N48f3YimrBvBX6KbFt924wEvsJA9jpqHdT5SVqjr+DtJIIGaovrlz9zp6T0gpyDCFl7MoI
jOaf9ten23d4zNbZVJziIjCbrZoMKn0iiDvSE8aUq5vL03r2Hml8s2L5JGeGN1qaj8Ph79hS2qgV
Tzpbbmp+dIC3mJxI8QoPKVbf/zqzgkwV9AHADtxF4Z1+HM+uYxEgkq1PFvLObVnxZaIfkQQTG2Kj
FYn2mihh9FVLO+Ph8pOeTyzOQrNV1gxSQhlY1BRup1idpY/1ScZSf1DtybhLlCxZxThMXzPdOzvR
eUpnRuvnmyat5wXuFmbs7G5k1ifQN+dgBTI51pzmK6vqcm9C8V55elxd60B/8i7xGJw5NrOzGi/2
49wiJM2yPBigQmfkJ60wfFGea1wMnjqcjTekIrRXNr3zjV6wcqCvz885O+TOc/7XYp3CyLEVRZMn
xTfTR+yY/frNVvHQ4TJn53T5cD4w4xffsrLvTebH9YHDyg9dz3GiAmDnX9+wQVOXThS3FIM+8uIy
RNwDn1bojKcawyV0VjNNIRjfKNuu7bfn/TgBD3GWdnGQz7ehxTIuZNaGNT5Yp4AeQnbQJxj6caf6
1U7vcxq7+UCTfD0YgdhUk63Uz+pEOYN/e2GOowefo4y/Xn74ecQPJSy/COsCDQoz1FfA/4+vokQB
bIakZZzKQQYOGgqtSTFR4Yp0mizCoFYhLLRoFYR5JHc5N2/n+fIPOF/zwB/sWvAI8T+iv/7xB4yZ
MwZgZ8PJxBz7ZXCMNl+BwKT2fqoi3dxGMN76H5Z0jKvNhHmT+uvZOfTgkM+KQND+GcxbLHw2LGlx
XwjuWteqplMqeAXilLQN/AJPISipyldZXwTJz6HFUGoTBFMRPxKSkbhPWlw7rbsuLQuJ/vxoQruy
oy8XC68E0zqqdpM4dH6jvdh5hnkIs/P7uwCHIrNB2qBwcfSiUDZi7xRKfwebCyUlnfkhsLXN5NPf
Tb2pElVxUGQoW5j4fTZd+3wXS4bZYslQILFjUDSc+bz5U+4qRJORj0Ujb/R6OtjNPkxbUmNqW/Sn
brTGW0sjTm1bdiOqycsL5nxe2KRUJPbc4udrvLs4ZRvAVY150W8qxyh3Ga/B5jBA1/vW5SLY6WiB
0q07pkmSeanW5yVCgVgd1670h5VmlFdlm/MG8fc6YkLELEmZjwfaG/ZiHeVpovihEhOcSQ7MHhlx
NXohER/Xjof5hX8cB6NIgJL/STuv3biRLVw/EQHmcEt2ULQlWXa3fUPYs7eZc+bTn680ODhqimhC
+wwwNzOeqWaFVavW+oMNRtDSueUvj0raOhNiUqX1YKUSpkJ6Z2EH2hsJykZpDsBs32d5YXp5NLeZ
O82mH3nV2FjZ5+Il68/PEK0LKg5vsLbLn4HH71xphWQ/JAZiEm4m8aNdhK+aHqUgtO82hvu43RiO
JilEC8thcheXopMiuuePpv3Q6SpSN8mkFLe65OPXVoSJV6XRuLMkxUQVBxPsjZtqbWyM22lvUsyh
5Sz+/buLKuqqrBz71MaOmar2bU7pijaUP6i3YVIH0g28o8Bxw2jKvwlo1xYuZhEbxUwDM4CgKICS
NBJEAHs3vI7ZXz/xIH2Qmsy404M+3xGxjMMsKY1XT5N004TRVjqw8s1w6WBH0+bkajAWYUch4BuJ
3DoPPMfjapcC8kW1qiunnalH8X3QDPgQYDD4rNWDom4c7rUv5rUL+gr8G9F5MeE4E0IqpNj0wDEt
96jgpDdT7GuP8DZOTR72eyro9mEjoHw4VxCGBB+BJIK3L8jmy2kG6RaMM7o/j3ISaGiKxXpj/9Fk
X3ktDD1LeWn3TuZGSt+br7mcTMF5rEsalPRhoqfMTo1vWKWl6cs890h7pkYwGZY7jVYenKCd+XUJ
mHhWOs+RS6EvKvQkr3/Bxw+AScEGAQMCfopb/PIDxnBOkY0PzccOG14YJKXSWGjdYbYpe1asZeVr
m2lyS8vGH2kFgdVuMaBpOg0hxOu/ZLl5xCOSyhudciKiCeTn8pcUzohlD1Xwxwl/HOwkHWmGgYdY
C+JASHgNx7KyhuYGCXE5+6VGpYPTyvVfYIgo+D5KUg+DYU5vkXeQTEa3WE2oYzl+hZX84OCwEew6
OSqDmzkGu+bGXWVJOz+Yk/sYB+Dglqqm8h2lO4KIO2lNYPwYigHGtpc49Lu+1PhN2zDB88KavUau
sJFwYXeMeNviQJB/xXHEHPHAYaDXMghDc58qwEqxHZBD7Tnzh9k4jmM/no1S6cZby+9kGWXDuuuP
gZEV/T7QQ0yPW1UOvjYkwOEB9jAamG3qIPBua3Pa1G7u96pc0b7KbGRAu1w86KAUYo/WMXkO8o6v
Je+xtnRptyXJTjIaC0epXjMwkdGHIVWeUzkYb+sAVZevitao9R73Uk3foZbfWT/jYZ5f5RBYF8I0
0J5vrq/H8kSrGAsQxd4eGNQql2V3bKysEM/28CHA0VE5GGpffQ0qTfrS4O+zMzIEYXEK3qwZLh41
QI5F4V1k23hLEc4WuwD5tiFrjNJ5sNHb9AopaW6bvOAb82k0nxOcfD7ZX2BE0iHe9SI8kQYs/c1z
J9akRI2dhy437J2P5txzh3zbjnysbDY2+YcciMGA6YJ44eNszpv4/Hc3QzLSPGrqMnwEFDYrCAhF
QL1CWq2aO9P4m6hYyYW9q+KpFbZNFvaPVjvJyS4ywvBenOJ04+R/nHB+ETAgmqxiDpYnH7lfmsPB
EDzmdm38mQIl/c4DlkZ0IzCdyL1tFd/Fw+DynDMgYQ8PZlpqxlJknVxojEAkBY+FobX3KsMeaPhF
d+YwGhu30oehaOEg2CKEzimU0c+/nO0u7H1eIab6UAP4+9Kp0fgFEluEtRdSp9ePy8ehKOeK1qaQ
Hye/Ui+HqnEnRwtBQc1vKov95MRK7GlO7TwSxyZpY7AP0VrIA1Dr5PkjQyhf7iJZRdQkp7txH+Ch
t4ciDAxeKYY7iPTzsepL46hIw+h1vbFV1l7eWDw0qccp9KlAsVK9FSn1u/3b4xncAWoy71MnQiq1
bSpn37c+WhjoGbeJK5XoQQyS2rm1Ho4/nXyynq5P9FvP9WL/UGuhkQwERAOE9CHPqYLErJJBqXmq
QAr3mlnDyXkINX9XZr72NBVoqrrVpJQhDyyUnT2475l0YCIpk7tNlJrSq9KZZf2Yqb1C3p92A/ZG
eqEarh0b9M/dvDWdHy1v6dzVAJv88ANH662NHHX5+uDlCtAEChp1I2Aty5LqONRdWdVp9yiHiKXs
0kZz0oegmrLp9/UZ+3DCGQgKGIoKVP4E2vRyzUBddNRng+aREkl71zV4atdJpNz5YI/+dsiJ7j89
Hne4QKITUAVQbDFe3yi1YobNY9fPhZfqfvabC1mdsPfLnrKyMDduqg9HDxQhaCmBS4Iy81GvSMLR
l5y0fbTnarprIhO92tFM5t88/7rX69/24VYUY3ErguojhBHAL78NMIwT243dPspVrT4q8SgdcFHw
7xFoVw9NZ4x/1XCcNnbKh0GFLgdoUwPGF35Yb+CKd4dOSO0OOCDKj4E1zx5ykdg3gTw9Kl0Jxg6c
j+X1SZFseDd82J9iVJJTypk0/6mzXX4qas4qfput/FgqM6hCyYimnyANw9vrM/ph9YiVpH6CtwDh
ndrJ5TAljTJdkwzl0XqTK1ZzPbsn8pnPKtLPn92ZjEVrX6jc81W8yC/H0mXS6AhjwMcx0vM7zgDC
QcKZzojehF3NvPzx+Y8ThUOcIkyBvl9c96UcUQyLe/URFUFHpq6voLWA5m6IiFowbO2TpZ4+k0cx
mDQaPrEFJW1Zn53svEqsyUi+zH6AIHRcUyPejU7c0fMVApFzVWkOVvVG/aMozeQMCghxSyjrJoKB
Dix6iZKj7KnB2L5owJVKL0Mc8yuypengUmyzpF895V40Af2iTP9pxoytONVW2v8iP8XR/pB2Jf6I
fdplP5B/t1/qUSMVRgMLDgBWmFF5AhgrzVvs9De67sWlQJdXlAIFHZPZXmYxfh2OgBoC5RF5RLlx
eCrVNtZkJm+2CW300EaocnD0rxTcAkgfQaA/xVqJBWys88ShUYmm0F2NNKx6m0TIYXtKbFijm2VJ
g9x/Qw3bsyu0LH8UQ5aF+b6mlT48ZGk/Ynw6BRWKra4RqUX3UqCRPf4k4Veind+0o7QR7RbRnJYN
51Ik5OxgYt0SutEkSd/LZZifk6aVvyqgfpHlBduMuWOe2X+aNp4/F37eRgS8T9/IoI/PO/Xy1Ehy
FM9x3uTnuBtnNK+i8LGtx+wZukiwx60y2pmdhALmp47Ov6MSd+g3UjyiqHo5KnLsczk0eX72k9jB
nk6eyz9GG5Rnq7Djf66PtTanIvP/v2MtYpBDhgCiKc7PFAVqxpKgF+2N3i6/KY2q/6zyATXk/78h
F4kUjNZiFJDWsxlp7Q8H80rkgKrCuBl5hz/3OK2+/A8DkqIiYQphmJT/cj5DNUxVXAbSczGk+jHp
KIA/YqIboqqT2ka2m63YrDYkXxYX179raPO2eOtQEOIvxzTyuFKEqcIZtPZvaSig3PCAfY7sxLBf
c8QzESSKfOuTjaHFsEAiLodt5ToLe6tJz31Xhopn2BleytiOF8mRQooeHa7P7OKi/DDc8qJ0qFhT
G0jPZTQ3AqeIwPd+DDJpYwUXN+XbOPS5bJI5rkxIQ5efFbYUFbGNz87lKPuHpJ2wL52T4K6Hqvu5
NOffobhOqF+SowKyvxxKk9UySIDgnmNVH/9JQr25yzUVHHBqo7loVzd9HHUbn7d2CKmEAcHjLxHN
L8cEXJkGFEnT86DlieUZmVPe5qRD90OXBjlSSFW9ATtb9jP//UzBYxWplSATXA6J6HzRmpKenkfE
LX9bCKzVfX+LoYcFf1/NvGAqzcB1sLVv3Vqyy/ZgDFTA/odIRw2TWgnXNzXzRfSZnbY2Ms2OzxIN
NVxY9bS7x8gqtj3bLjdLEGtnEuUjEmKFujiTffnNtOEtXN7D+OybWns7Z+SQZMuz+oKVu4xxfGWf
RqitGxF27YyAsICfCl+Uz1yEO8pc9jDJZXw2jFD2unbqG7DISrjlKbR2Rt5wjUgD4t68VAdMyy6v
Aq1PzjD62vtuBDJ+GJMZDWYnq/yN8LY+mHiFg+LjkCx2LF5AXR46U3w221n/LfmpdIdnpvkdVFy3
vx5j1g4HQAr6djRb6cAv5q/VeIvitseqUYGPvZlHB17l1fTUDMk4Hh2jrzZWbG2fiOfiW7ub07HY
lVVWyJkFV+DctZg6uGExDn+mBriw26Gv1+6kGoHxI64tyhbJZm1aOQ7i8UhBmgr55Q61Gx8nZlMh
PcVjo/VIGumR5gaWTSyBtZFOvTXK32WObzHABEtlQ5mmObl8XHEj+vmUtOkZz5baKzGdf6Xljdy/
VWlHKc6lHUGg073OnIZveI2YvReFpv3UVHZ178z8rz0IA5FNeymYfyRSZW48kJY1w39/IapEaLeQ
235g3kyNXaSdzy/Ej3d4GHCAusGLaoZFUEd/Fdzbv0q1oT33zkTHIuyUFi1QytPqIXSGjd+ydowB
w4syPaATEu3LpWkHQIaF7sTntGgyaP+hHESwPWjhbdypq3vg3UCLPRDFOKknZZGc20xufiH0kJY7
qjWKctsVTRhvnC7xf1vuAdTfqY+IKw9dr8vPkhsjbWO7Ss5p1UeFN6uNhNU1TXEbzYLSfiqiJnis
xjj6IiNK5336aJNdIw6HPB4vxeUGzFEpH4o0tU+FPkpupE7TcOi1mJdip9bDTysz1fB4fciV76W8
D5VL1PBQalvkZXo+dk4NheIkWX0Z7IIhNUqv9fUQG+Mh0FJ3TPtY+TE0ymA8JgGCyd+v/wAxwGLC
KfRztjWqmLBBRLh7V9FwyiKMajNzTgkYv5/9OBpujLJ8fDs1yLgU1aC7eoxdlCvjNlQdEJUz0i1r
3rXfgKCaYDFShKZGdvkbUFMDNyLP1inQK0T7sSoIHnLLbv8acVS0Xx2s4qN/5npU0PYnT0Lau5n5
J9cnYiXKsvSiDo5QBNOxSFXVESBLUunOCeIRxpGRL4dp4TVlVP0C0uOUh9IJjGY/xkZk764PvRb5
qEuQ9xD8QPIsrYK1GhRLHan+yRlVszhGcY4HMl5x01Ouc0n30oTKjdKzglA8MZ+8lcZOMY6zFHW1
2wmW0jFApxWUse4k1lFoRBzh8cQbWdpKKICtSfWSF5pgoyzXKekCiieafQJ0m94luKug/0LH9m/3
aZUEEWoBeKEnSK5CcW+pEZukMC7kLPNPWs8S7Ax9NjgS1aDcS1QXqtitUCsFS90pTrSBsF3bjgBQ
xUJocDOW8Pw5kEbAZ6pzsqo+NXdd66d39AB51+s5Rm1fm9oo/qYkGb+aUklfxlRS4pvrO2ItLJCj
UV6HZsRqLa58rCTozCKWcgr6xDgluTQdWrkIpe94dacPBVvz6Od9/Xvyh8S4vT72SoJDjoGOlUHH
ETT54mZRUWivU1XxT/YQD81O5XbNvThJ5exA2zc6ZmEbfRKc+rbaVB11haAvCDhiSd5FoVlPwL6U
vo8L/VhHd2Wv6C5yOqrjCRDSXrEx7HDbOcdmRcOV7+f1L17b16T7SFEAYqR2thgdgkiOU0YvnWI0
GwFpOBTZEle1Ky2+ARVcb2pxiFiyDLqADAQOlzNPzLr8XF+PsajTBuckBbPzpLVprLtGk1ePQS23
xU5t0qzdO0agdR6o0rneBSAs5F3fcYtsXEBLbUAx9fCdeGFSXxaBb3EBDD27uZIk/0TlTQFKXtkW
2v6O1ZyrVG3v+qqYvsXtNAuLoOqmQn47vkHboZTcrDJ8lgk51b1k+/JGN3Qt2SLPgq0CrgRhjGXJ
QrfyFrSeJp2MwIl+wKTvHxPWSRbVPTPe9VBGvxRza1o7DbEHbMRQp3tKQ5SmjlEqlu76Jlk5FiLt
E1IN1MYpky/WDEifOUyldEr9occ7zDFi/b9zimRvTi2s3vFcGNWNo7iS5InhuI3AbguBi8sxoxFE
Zzf51qnP5qn3TMm3hn0ATXR2P/9x4ugJ4hsQ0uWLHzkkFQ370jmlUQbTLp8U+cHuZD85thgMfc/C
Sta+XR9y5dCB9RNSuAR6FWLB5bf5Pv1slWousHPYotIsldMhd8JaAMOwnf/8EdcQ/QZwh9bFRxKD
ZKZRifwNo5mJ/TfQ6nl4Chy1zr2qGIr/oY5AR508luYwrdElAIzKgk8Vd3ZOoaymv6o8iQ5GWVZ/
sFeLNghHa9tSvA1ZPEqzwBovp7GXBEk+yv1TGsb4nkZq8HMSvQ0SqlrZTfnY64fPL5wOJIXbQTAE
lzxJxFQwfJAJXqmVDCe1z0PNlelf3KSkb4Z3fTAReheREqiP2B8C5M6NfPl5cxAA5e6ITlliNM4u
UXIcWbsybvUjelH6U6TrVYulkW/QJyjk8lGNgfJsfPFadYoLEX4odF80tpxFbmiOShcVFL9PbV+h
F6bUWQnhVu2Cbj/Wc2y6BjK/oJxqang3STOkJx+oYbgf/BBboOszsnZuwKjR8xTNahCVlzNi5/0A
xJs8tZsmWh0ZYkWvSdll+S7X/XELqbw6GrA4BNQQ7JeXvD2p5bk7GIONLpcleTIYenuXCmsz2Ynw
uPj8p0EEpQlJZVWoc11+GmaQ8D3p8J/s1tS9XHvD3GSV9jJjO/xJhvHbvfd+sEU8R0BRMVssik52
3v3BFG7CTzKaqqOuRgh8QLHaAmysTCXdHwrw9KvpyuuLrZzl1lRHQEZPk17KOzx6feSXxu9CVn2j
Gra2X3U0X3EYoERADr2YyCTK4iAea16Vtaoes7aWH+chCiwXl7T8CAa338PkT0tXGtIocEs8Kj01
jMt/rq/nypMKGZ23kIuMJA+Dy/WcTPz/gnp0TpRAfdVLU9y6vYTA6e9wU25S9Jmiqvo+VnXcbTyp
RNhbxA2GJkmH0oUrz/Jd3eIY2SWYqZ5GBHf3GkqQ34cBXKAxGNkXBVOB5+ufurK4nBAFXQU4tjxi
Fzd1EZYzdjuOdMqCmHfKbAfPiR8qz1WmOlvHZCUrIDUXbyOiMMu7WF2M+ejvqrp/kubcbNF78afq
IEeifHz9o1YmEW4CQhEUp3XrgyqaGlmg72JFOukY3oPSVLoENFFmSM2NQa2u+a6AfFQ3Xl9iUyxW
jq6DUIji+SME0S43jeVgbobRdUB3zNTyb2Ee2HsF5rl1awwgjHbK1KvhYwnjJr3Jxir97/VvXks7
iay0WhSQFlRbxUq/f4oolVlXox+cLWhG/QEzzc7BirwP6DujM/KsGIF6SxUJ3y0ZEww3GdP8JxCi
tD+GTp9tKamtrQEoRR7dqF9gM7XYWGbewKW1pOAcSZP2PCmjtafDnBP3odV6+Borr9cnYNnAF4GR
v8E54jMlTq/4Re8mAGOEcoZixQLYUmXdJghgnDP+dHUzDUpIJQjnQSd4suwAoFenTmp7NoZB6n5j
x2sXD3VUgN2W6M4rd3I/dMXBxj4Ei9Z+mMJjNwSSvy/CBn9lb5jNrj1l3Ryd4Noo6eNQ9dJ3qSmT
L0k4USfGybwYgwcr9tv6z/XPXNtmNLMFPwgkBcWny68MEqqXg95JpwJfEQudm7Zyxq8ZlrCvIySY
50yxstsxNa0HVFK1/fXB16IFZhdgBnhzorSwuHuqxvJ7TE6Dc+wozQ8/impXtfK8cRNqvRtjrWRQ
QFDQDgb1D4hoaa8RdcqoVsbkn/Ja4/kMUNqvPQDRXekG2fBotUGDOGtkK82+DwYZdAnJ3xYNY+2D
KXDRFEBdgirfYhcHFqKTRBP/5CtgMs3GDgLUW5xhL4fG/D+8aPGdFF4iFHFJ98WPebeB8xijgrBX
ec6b6L11o64/qaVjonaJ107mS/k3q5my/Sib8Vf4mdoPMzWqAxaRsxv4LblzNOKssBFLV+5CeGgo
8AMYIbVZill1DnWErrf9U6lmtn0wtSaXb4pkiGS3n8pSQToJuaeJBulGUrU6MGGciibvyA8cOCSq
dGTfLefUSz3u41VhIa7ka7tAldInFbfTfZNjj3p9g6+dLmigdEnId7DPWiwB3dxCz4KeTdc7xi6p
cpl+SOXUD7D1p50txXbxNPtkyjtVwsj95vroazETaTiBSiVpZ/NfboBabehvxq1zmv0eq+xU6gbT
LQ0gHWiKhYMXwmEo99fHXDtmJK2caTq63FqLqAmlp0n0svNPVlHDau5Qzva4vE35vhkM5dkx2+iX
YYYGhpkwoUK3ULvp2/WfID5reXNSwUG6BsojcOTFZxeaImr2pnOKMFi+6UkS2j1qh//p4rAvdtfH
Wr0mcV6hDEyKKdTSLuc4KnNFQW9eOlUjzIQCK+YTyn/BDRmmbZ2MHHrjY11IQt5Mz3eNVVhHR05e
NHXcZNOtlc+5Gv/fb1kkRFqV5X4rdluSzOmt5uvKdyy2ggfN7JX7vBCq18CJuxs1bKp+hx55arEb
Lf+3rDUdnZdS2WUjaJgZB5WvHffdls7M2oaEZgDTH3QlP3WR00yBk6roj/knZLOTV9kvjMY1q4Gs
O1NS+mlWjj7bhgjHyhHEHJHlodwhmESLO0Zv56y31Cg4Q3zN5r0+IW62N5OBANNOmGhp9iEIs749
1GR38sYJXAk6oDpFBRmwP2nxciuy5bPErKWTlY914w2Bon2RBzPfyUGRmx7kFeqs1LbzT1oxiOSF
gYHD88qCALesKiE0S4k6S8NzH3WaW0ITOLATCjABFToO8wCR43z9JKys7cWIi0/FOG2kCpgF51wq
S2R1ArLynRyiwrxXtBEAfKm0zvfrY4r9sjjplLKQUhX8HPkDxrJWrKZV0Rs55W2Kni3iEdZxlqc6
3V8fZ+3boKhqMjgJaBvLNkQEk9wqfNh6TLZzBz6u/tNVOkSHWZNydWfPjr/RYlp7ugrlRZRwkeQB
Qr44y32epbYGtf/kIGG5m0jG5xvkTYx9GaJbH0lO/QvGSvMNspBzIHUZcs/Sw8za+B1i1T7M8Luf
sTg9Eq3CNFH4GbKUyzFBbCQTto2ydVM1jm4/P8201AT1WbAQlx0XpKfHzjaj6NxXdvws0J+oBWXp
Y49dGBdksQVhWbmroGuSiOhCiJHy62XsRrAvRjGgis6dlmiN18YR4Pmhbuv0wQymudsZ1mT+kbNZ
vzOUGbbTKHfh1gt9bYZp1sKDBybN14sQ8i5Ls3kIJE0M+gmRBlAtpOrF69BWwVlvZG1jNZeuxW9h
4f1giy9ue0MDMqtGZ1yTnX8iuxvlYxYr3RGbuzLjYdch00nSNhgPpVMot62NuiQvnbjG5CT2k5x2
EK+m31CLZhUhtm7a6oGvTocQLhEqs0LV9XI6tETX0E7gF04y7sl3oJht/ZhpuMd6dKXmLf37tZOt
gk4HgU83mKfU5XBFVBmAah2Gq0E1HFJVrvPDmFlV56Vg7MIHbD42Xlzri0CXTzwrodkuxSL8EKUI
AGBEShULY55ctWG+lMmEbmjaRkNx08uIlN0i1dA85Jljxm7roG+Mg5wP+VKOOygXUpWAA5QcqfyP
3emDslFNX1sFoE6COU2lV1tCrXK+P6PfEp/DxOxiL4n1ySvw9b2R6m7SN54Eq4MJaBXvUAECXMSY
INSsrDHR8UOCroW+iqxje5jTPmuPcxXmf68HmbU7A0ANvTTSNRoviyNQ9cZkhWMQn7MqD9Od0ZC5
vyAdMuvH6wO9VReXsVN0I0BxkX1/UNVLhtoYVfD6Z6OCFEfBT1V+5+agOyA7RFkVsGE7eCp49WMb
xeOtr8XlHih54Q0GEvhFqG0aNq80XMmDhEQ1730A+4vT1ehNoMExjs66Hiv97RRPXXbotBFrW9kM
7yuezf7ToCWBZ5qtYt3wDkYzhrZXEW4kzmsH7/0vWdxvaVt2IcKr8dn+FUd1f2fkUvVF8cPIB2ej
N1u2dmt7DNFz2pU8/Wg4L1Zd3CW8V9L4rOYZmhqyj4ceTo3afwxQDd71hV/7NO5uyKt49wHmWexn
smcH2YwkPue5EctuQ6YfA9AAUevK9E10D4CivLHZxO9f7jUk5jipQkblA+NsVNpZVYosOmcUVPJH
xx+T9gh+rP9iOLxJDlE1BBMNo2zSvDEfc7o01z967VgJvJoQPRAig4v11BAWNiqzDM+q0er7SrUl
+9ahwr5lMLS6kPab5rmJeteSaIo+fufLnOAzuiH9j6GcXvo8dbiLsj47X/+k1RyMq4FqEQwFkqDF
QsqtRdaDFuVZbbrgpz3iieCVdXrQzCbfVUE1VrsmVPS7kc7mj7Kbylv+jONsLK24gpZLS3mMXhCp
rsDaXl5RNJ/pYIJyP8+23Wn7sQ9jPloZEe5QOzPzTHCfpodXpzTsr0/A2qZ6P/JiTQ0n9LsGytYZ
lKOpesmYJzT3fPQtn/w0kI7SnE13idb5oSensr0lz7N2juCOCdVbUR5cwqwU0KvUX9sQhLbSHhxr
7B7xtUqeYff2La2pAWPi6x+8NtUIAVEqY0Ch5HE51RWZbYeXHCXfdta++Y1uf2vSubrz/WjsD4Gd
adE+6FIp2Tg8qzuNUoXiiLDB+RW7/l0S6EjUmUsSn5Nj5XL7tZ1Q3H0IcqQnRjVxbns1D8MdYT3A
mVHLjX+CPhrGQ5hMm8pAq5OO0LwFn5l9v8R+TuUQUijVmYJJx84uy0wd7FML8c7qlW5Hr2lLAHB1
0uloimoNhFldZOnvvp3CI+QxOY3OFhZeL+Ns498QldBWMxrb7kw1ZydL9ZZk1+p3CjUHesdUMpZI
D1SAImT4wvAcz9F8po/UyU+DU2nziw/qrN7pUIY/qTPwln3TrUIejpYV7NLFl+qTXmsowETnNnGa
n3XcmJVrzzZTq6E9tbGnVqcVSW6qvyTSEBEvpxWqbB6hgBqdU8o9qpuhvvpM/qgGXjHiJ3UAtTAn
Ll0KVd642tdqYjxayeCFv7qQBbgcujSCwu9xXzyr9DVw39CUZNhP8tzt+7Tu9KOhlHboBoPUYlsB
wg9NB6X4ArbHKHe6r0vP10/12lILfDj1SH4WbdjLn0PuVbT97BBHKj9+7pPQfkACxTEOqKWYf5Ju
LjYujrU7SshpqJwfkGjLwOVLqeoXsUbxxSht1ZsUhNZuLLiq2TFPeLlvIMRWwjTXLqJzVChwdVm6
/QntMh7IHCAtrBr7rgOg5buNFUw2x3dupi9dl6gNmuh+pLiRlEzl4foEr4UvHoUmmlqEMOZ4sbGd
AWdEtdDJPirJ3yWa1UveFINYb/3E+esMtbTXZsW8N/Rg8ma7mAsXqF2/seNXpp1LWgeiwVID416s
s6Xj9a1Rbz1hYB7Ze3zN9WBXo3NcHWw1tP4H4ISw9hNULd5x1Gout5UeqlUmTykojWAoHkx4Goc+
Ltt7yIzqrlWkLaX9lWoFChfCMQhNATL4xXgdFMq8K3v7FIaO/KUZOgVpqB6r0WOi9K4McfJJ7iZF
82hr9P5XZW7VrffD+k8QlRIuCIGSvPxkrTPCFntF+wREsnsZKjstj1Wqx8GNarVD9wqs1ZfcpHec
51CCBHiMq6iob67vtpXjDEBVaFRwtHg/L+bB6nsjQqnGPxXpWN/UoDruWmypdoEPm1Pt1S3LhZVA
KpJABSUb4auiL8arMyXUsobxGkL6n6YeknlyDUsuxl0qlUbimq2dDffjrM7RRuR6u23f5X4kizQr
aVeJWCLMfRa53yT3YecbsfmcA31Dv6WYnSb5gp+Nb9fuaDTVcBzg6AW3GZJiVe3lKv3kndP56R+I
87a6t4DzJ64/BHrf7zN9buZqV+fBnHq9XgbmDjvsqoxdu5cKVTleX6jlPSDcRxG+Jo+ARgLacEkM
n/o8pgQym8+NY2ZP8KWceD+huZDxxAsf58LMfkkdJZ3Zx5f7psyL9CUry+Fc6mrcbFQ0Fqsofgs/
gVVkAXmnLGt93SQbeQGL4CUPrEZxAz0wvTAdlV9DHVrfQhyw9xRj0w0E0mKvMir1d/DccNbAxFBn
vDwweQx0txv6/tkecv8/Pr5ir76EjvMfCT8DFFZ6fZi2anxiT1zuGYGsotzAaUNtcOlMnONAo+nI
gz1PrI1zW47hlN+XepHbyMj4qWoPe42mxNFvgqxo9g4WvuVPSU2GeTc5Q1BDoG/lfsuSdhE6xExw
XunKodWLfuFyJspZ99Oxb8ZnOZn3rZVOpsfmuB3UWDe8sUT8Ah50K7BnYa7dhJNv1hvP8g8Ibw6w
IEbCZgBli+PLInolVhu1yeQrz3mlBJGLumdkHusSyO1ZG3z5aW7zId9TjKh7r0EeI4RlIA/ZXU4K
Lid3xJhCcZspgpoe4OUg6xt501tK9m7lDEBx1GSAkIDFAPizNKGrixoEhtyaz8FQKXN8Z3amMHTO
qrBEHBXys/Sg11M/3s6hjbmWq3Qzt1pcczE/ywiy9Ie6NhLbcxD/1WsPq540/6bmtAnu/WHMb+fC
H4a/tabNGHVh8hkMXjMhbnYAJjf4bt1hKVMh2uCrQt5Ur9tv2QjLoTqA94bsk5alZLc7NZCUGyWb
jOEwKpOTffWdvEwOkhPEiduVdj8921VtolAulGP3dU+reR/DpJbuCj8yaq/r5uHVwH5cQ7YdzyfV
C7Mpbr903On6c5lABp5oVseD+ZQ344SH4VShmmeGUGdv1DGSeXgmsvTCr0rPWHPZtjuwoKmHFVfU
U7NKcPfsqvELIjF69uTTaQPa8bnYJtaKchKkFEHSZM0WLzYsoNCa11vleaiG/iF3/Gx0QwxdvTwu
lQz3Uuw7dkmaRAPtxc7fqeNA3SkILUxMZGd6vf5zlikglg7sGkVHUEyUf5Z3VFsMeoBTbPXSzv7X
oRnDG0eCtTXAByD/9pO/tp77N0rvFxvRZnVgyPFUnDjiJJ+XAU4a9FJN8rJ+GR09vMEKPXPx5yn3
/OPsKbYn6dxEmCi5tZlkG3nAh6yTjya4CglhbFzFob4cO8Q2K8LfL3wpBwCVO3rasYP20FQlsMNM
OHKU9rTXqFcsb5bL6GXg2XtKnTjbCCwf54ByFz9GKJEZlL8WLy1Jlcc6pnH90lnsdN1XVFdJs+kB
59j6KGOI9DumuOqlEPt/XF92lNwvgz3bUCw3eajgC9E1X8y/HOGbWjtN+kJZ2aqgyGlVOh7GfJKV
dC+Ag6Vb2Ck37uyMAnvi6Pn8DXKjoBFNjhaHu0gaYzi8Ej5DN3NtDP6zStAZ/451Gk7xf6lEOMPj
1KNSeRzibAiPbaA6GLI5g58+jFRxecOGCVpaZjmOIbZstaI+10le3xdDUGSoiHEW9hiuyo+ZHavo
CcryKHmKjI+6i/5yAI0WGFj96M+hnhwS7sX+4AS1RMcJ2nXXvJIeFU+mNs2/fOKQ/wxPpzJRw1Sa
fN930uwcKl2Om2NjRXrlwYRB9S00O9n6Z241Hc2EWSn9O2Yv5Yi29cB/q4Wx+eTbQfaQx0MnHSee
gw0ejcjEMVVMWHtXI8ln7UqVBvrO6gHrelmDz5Vr6KlVfQslO26egE232f0wGrEGKlSxk8AtjN5X
0DpHvzl6QI5oTA5WPdovMhlG4VqhX0Nji8d4LzTyxp+GmRm/9CKS7L05dM1TWlu5ecSEjpKxSWqS
4WHdD7V4qg43dpZLw48Bq/kbJIFi2w1MrZYehoFEy7VLcIV7M1YSjcsi75v6/3B2HrtxI+0aviIC
zGFLdlKwLKmtlu0N4TTMZJHFfPXnof6Nmy2o4bMYYKCFi13xC2/QA1B1Zvq7GfJW26DHpXvlPppq
s/5O19GxHxsdoMijk0pFuzEqMDlxMHng+iVxiREsSdYM02ko1U8p92Ba7+ZhbsxNU3Q8MmDROVhj
JYz2W2NrpECUtvI7rQoz+8+AGPtjORTDSa+m0fV1K0FxOCor4W30QoB363Gm38x55B2yESMBI1AL
BEgDL45xCVXz2b2N6ySc9mDuq++VV7W6P+BI9woGIfc2k4JO7sbOjbIOdDK8ZtrbKOakXytDpt5e
zEJM0EUXFm1TudILUteKoSpMw5B2W8tsvPxmMsZcvXG1sv9Z50WUwVyyKjFxdfXuixywZ7jH8bhz
dgjVKDXM8rZ3ikOdp3oaUMTr70BGOuaxJeUCAjtBukk2Ju26CYPBLC9+SJ1g4yEc9Wq4USxvtkCd
K6nYO53SFhtNG7LiDkZMa30hLY76+7lWgcP0Y6z/mvHG5nANwlPvkAp0rSyQtCpjP4z7It+OlYla
uTOY2hcFuusc7ewkljeKV5WtvltCC+KawlFfRoVCywZJa/CjvgytaodUnD4WD0VVDELZWvHUGMGc
ZvKpN6sUHNzcgf/vskIJr8CZL7ph2C4tmcDCYyP6vigsIhCmqbXZqM80FgcDZ73cg67v9taf0euT
J8Jy069n1ZEkjXb5BZ2cPPfBjTkvU1gWfqsW1pXb8/LepjjmIjTqwdPRya3P34/CVSUkSsN6YrfN
muZ37tgZhY/OA+ahZmKbaPNMRf+A6rFJ/0smWRL/+xtmMTAKiEiQ0PFe125sIEkp6qPJczmqRBBN
HmWfJcWGGxNxkKOBiuDBMqbkgJ6H8zR6itwqbaJcSdTWhZM3hyaqNga9QZ6wtbYO3f0x9+gePedW
odH7KxMQbLdz00zhi6UhOnDlwbx8tICVUzhhFwC8QID2fOLzQh1rM5/FM2Wt+KnSnPhPGwLVg5mZ
f1ZpyBr/Hq2xUQiogUFyzwPEPB+xF3Bma6OsnimLleVBKcds3HZOZfoNIkzOBik6132Y6uFURkq6
7xdWBm+IDXbPis3Hj1/ty33HEaB5BRyMZ5udd/4xKGHMntA08Tw0FdzpVtT3nAkrGNJZ3GXoh49B
QTEDOwTlH8UiCReQToTJQH+DPUfoej507vCA5gh9PRs0dh76zlA342B1P0Yg0/6UWyR/aZs+f/x7
l99zntYg70Vtkix4AXSsmQQjVmaltJOWynqkb2RXuduUiv/9BJP7paI4eStAS/xrRMx7S64JzBj/
GwQVVocb0cF8sIQaPme53e2KIk++uKBtf0HoLTQfSTxbu5sHLfxctl4TXsnkLlYY1XKAHWxtSKRc
LqsVVqRdgbnu02PhpPm88STtfATHEMEVvXpwvKSSvkOpQ92oQC2unK5lDc+mexmcmiQ2LKwyjcPz
Nc7SdjAKJDiPphUPO4mTlD8Ra9yrY14HZdNnh1LJjM+GUZnwJFPt+K+rzeNHrWdJ+Jn/N/TLX+2c
XMDTLopKeXK1cEx3udXH030CgMjcIDEwbWCb9SyAqLxrCf7ltYKJoMoRB+QJvGON0su1mjbRJNLn
vqujR5GkBEJIvCEZMSZi15HQXuO3vpWUz+aa+i91b7qf4DwwgFntssGG/FjIynzKkjnSIJtWBmUl
2437Q0Rwpe3lZOW72RCDsWtrczHmCeH6tq+8N4q4F269hGRtVNW3nYk/wgPFIuKyMNTnI1+uJz7P
VzHH8Egmw/s9OQX2MX42jWjCaCHNfOl3SUM4f2UDXxxZGKYOh446BFBddMDO91CegYBSciS40izJ
n43CUQ6gIudwq9emdUizPrzv50ZcGfViAdFWAieDNB+lZY7PatTZM+pQjUzzuQ6V0L2beqO4D5F9
2upV7WUH2gjdr48368XLt5DilsgDPjvv3xoMFCtcRnR8p+duVIovslaqZyfR0n2cE9F/PNTllHIY
2C0QiYB8EQGdT2kUxS5NWy864tjavFaD/m1IXPuuJLEvQHZ1KOgq4ppSyeVFtKweLa//AaDXBftm
0LCCb+vwOZFGdEee6AYq9t2ElqH1YNcOZnZITeU+W+ka+fJyahkZSVBgz5TCLlBdmEtXY5Z38bGi
KnMAPJsnvtY30eewud5ZBeVycevB/l6YuUQUYG7Wh79iM5O3Jc4zEVXdPJXDPNRc83NWDFtPL0z5
R3WGsP8y49sRb/pIKyg4EvZj1lx1Y6/6S/QQ+7JttXJn60L57dY1fHWJvOHj4MLG2xndpDf+rKRJ
QemtHuPb2s0k2kTQ1lrXl10bS6QP47DetA5t3iYw9aK5GQat6h7JALTul5a4Xv6A1mStktllpjZ+
pgvt5n6rGMI8dMiLJj7AtfokiqR4qdM8zumGJ2D94HBEM+gDtf6lEStnm8oGmkGbTRq9b3MtPMim
c8MNwbyaBlpcNn9caaJxO3VStJ8s9Oa/pZbZdw9aNspTDCnhK5Rf+SufNSPdRqOcH22rCM0AxrbV
3qt0e57NsZh/DdTfjnHRlBqtnQmLpHYcqxxdKB2/9nyK4k+DoYPbGtR8Sm/bIq2eu1Dr2huYXLO1
qehJBEAsE/c2mtBH99FXRtcP6eWh2Kr2OEcHZ5rUQHGTsT7Vo6Z4+y6S4j/0BtE8sfOwkfvcVYf4
WFItUP40GD9Uj1OXpRsi5WrcWR6U97uQAst9lBq54lPSbf/jP1N/Im4efnl2Pxhbs0Xd1Kdc078o
w1Trr1UjyttG8pLehlZruNtkCDtcW2Kt+2bwiFTbtJlho1G6k72Pg4cESp9OCbkAf7c3etdYUMD1
rKrshynHVM1X1Un3Hl0yNAyG1Gpq7k3qJcmLJdOixsrBqsZAaghaHUZgWNQp4hIZd8uEk4OeQIE0
qK1Wld9VXUqfHBGK7lM9Ua8J7LnV+pNj1Vl464Ld0/vtrIfJnAXkeJ74Xuh63/tWHZWnzpnCbLN4
oe37yY2N41hl0vQNPW/SXUqMHQPxJWH1cdMgKVb0cB43SVW5X3FV9exfNc7xdDCHsn2pI6TVglZP
nfQOFZey2kytNpn3wBWwhcYEJvnRRYZi76ooUSgf9EYHxaYXQ/orIoN7Rbml/l5gZtX4igorYPBi
z3pIk8j91DazU27rcAidrxS+K7GhaDc5/qyLsNw47H8MyiZvSl77sLN+c/m38qmzhvGhU7Ik3YgY
j0H2Us0mLGjBNX4C8+drntqt+pi1eFaBZE5s+9kNKfff521BlavpPRV9BoI3kzpENtSdDwiknrYy
S+rkM/iMcdx5LdxP+OhguVofRFY8+HzqpKbYrdM8CqxYKY0dlIa88kNpd/0BmVWl5dxg4Lt10Gbu
EPWfDetTGjft16Ycul8z5ITfOaAtJUA1wBzvZe/J7yW0zuQeW5a0uhmnUmysebJtH3OkBWaPU1Nx
o44hjXKlKpOvVlfK4nfYuK1JGaKDBqB3qf6rNtsxPCB94JV+XpBSbEDF4bkK969ubkbFyi0KKkNh
PsVeLWxwqM2AFayc+uy2B2g+H9POyrUDXmMtMZplK9m+zhDS9vVWWKeR/WgFwuW1OGSTMtJYrBaN
bgRtM7TKEwyjVRGN/QZokzFyNzhRvFFh+Jk3Styl0a3jhCU4HkeHEO6mhR5SNcwTbdOGjfngzKMz
pZu0spJkR3xkU5w0c/GVhnsCBdPCiK6DEggu59vMvz9tlVSPd+XCEn5pjbDrPvUhJTz4Q27Z7MfC
Rq7UjHT7NIS1VZLGN82njlntrE09dWN2Z6C/O+/0fkGgmAhWFbvRssQ2lToNhGwxsw/cRcri2bM7
+ttIk0NhCUb8HcQGd1BF+mU1geDthV7vEWut/mRTMvzBT7F8QZhEdofeY4EewnZyxkNUo62OKkiF
xxNqIfKH6JGfeVCNxOmJpdCXguoojPh2alUFBYK4zUdnU4+i0veKNiXuUyzG5r9q8FLFx9Re+aM0
KGrcdUif19vaCJ34SphyWVUnSQYThYYo6emSLp7HKU5l66bIrPBoVWVTU8i0FwiPRxfR79Aiq3ZD
ldgvw+w6X0yKrDGEgKH6rKDIa11pnl6WjJZPARJGbEb1DHnA1adAMzHqtA+PZtkNuBSZ5YPr1iJI
VISOqLGXyU7XkMMcIjX8BuYmB1LdGN/jqdOehTvr17ir73wQGC5aiAv2gdbDmlA5GVQj3cFMvmhN
ZN2rVOS+dbmH/FpiTWUcpJFMNjVtbUJ0fZ5uo0jjjcq8OXy1dKH+bHuR7/81qkRbdlmopbdKLWEV
VZoGX5NHk/FMIz66l7GVig1qCeXjaE3yuQ8VEJtR1V1z0ruM1BkW8y2bJBsjgXVcOTey0LHoMZ4H
uP6qDzdmx53uPmT5XDzYdvWvOeVyIUOYhulFeeoizTKMdELsWRrPimvL7+OUWuBdoi4Y3YI6b2eV
8lDXav6vdRra55igeBTnTCDja7J2JfpcS/s4P1od+QBG5TVWWVXRfwZd1Hq+ggiW39LY8i0PQdQr
5/Ayi1/gvjDOFmmbhZh/vveTgj1uFb373A0CxT/Iy8Vm1L0kaAwrlpsuM5MD6o+dEWCGEb4OA94p
V6pm73wCULE36jLQCVDz559At74Z+y4rj+2YKf40ZBM1KQ05Gj+qPUF3ei79SB2cr7h4en2QZ1Z/
hbt5uc1A/kLXRvYBfChx7/kXUMNR+6x25JE8w9jTzxvw85Ugrs0oLZ+xHytfPj5ObxiAs4Sew83p
XtJf1H5oqa5GFKIVqd3XRxcTtvFGDqV7E9eIdm5ASzpt7ltC2v9FGWKLtBcU5TYyiEW0Um1ou3eK
Bak/SzMryBPe0a1Vm8UfzWkWFdwhFG2Ae4lU9xAehntnSopr/NrLHBOQ+JI8g8NDt2OdBEW2I0Wu
xc2xAJ0piNY7bzvmmusrNpSirWnH/YbrovlH10DuHdJ12PwUfujDXmjCeY0K57NtxdHQJESt2Guq
Yt92bl77MyQq4s22HfQg6afh65B19eAPyMSPV/br5W6hcKBbSwmBjJ6C4/na1bS+8qHSquMsNe1n
zbgJssODE3RxpQQ6foI3H++WiwE91K8BpgMn4T1ADG81oCpTxcOU5Kh1ZvKpHnCGHRLTuqX5V98a
qdtfqY9cHEg0GRdpWiqKEM15pc/HQ3XFqxstzun6qM0IxFNxf7QyH76b8Wzdc1d9nSxpHKpOVfEM
qaDf/9vvRUXiTY7Y/d/wa9smb9JDK+/y5kmpExHfZmHS5I84BLro4Hig33xHWLF95Q5Y72kGZZqR
7gDwR0F3/cKVUYmKU+66j1mhz7/blqx5L/mrvtdVnqCtPRZNtzNwNG+uvDrr4gnX7+LEB/AOmgk1
xdV0qx2UfVOhQwGAxfsZtoX9SVSzZm5TFDu8rTWnyrfcdhUzkLacrrkQrdFz7CdoaiiPwkMA+gc4
7ny1weo1jWJZ0VNV1uOPUVfs7VTOhQgMmWff8shp9x6Q1yevgpg7mln3IrC38l0C8Gu1q4ugkG+h
a7CgmZc7EYLu+bcodQgbFUTAk1Yk060rtGlLFpUewrqZ7wwtamzMeLwoDCYig33oztmpb+bQOHy8
Ad/5DqJPclDgr0wLTYnz70gTzegGyutPU6+WN/jWFg9mMzrkgYCTfjWZq/1wzFEejdJV/lCgjLZV
YV15Iy63hU1dS+UgojZIy2x16r3MTaI0762nDqXWKrDLLq02ZAnqS6O25rSJza7sAtjhpe1Da+n+
laSy6DERklC4BO2jms4q5OvyGfHpWh2fWsMonjJtLHaz03kBCk3VPjcG5YYpuvayLBP797vIoCge
886BeOa+WxdKQ8UyelFE3ZNsZ3Sg7LD0hI9It3JDZSe9EtSu79VlGOaW2Is2wnIEzlc5AanQ1IWm
Pblq3kU+YoLUKgoZ/pcsNiMReln/GGy9DQiMBKwYIHrej/MBZTHKIbUAc5nz7B3Gfi4/2fGYTA9A
Pfob9nF2ontubanhOpywGQvH7cc7+72fzK1OnAUpFTzV6u0yccOqGrVWn2Z88cIdNa9+eoi6SNuF
ZYLGfE5vMr/Skr/YyEwz8nvMHhKWENxWYyZgWgqZTeqTFXWJGljtLA+UVnAWUN3eMe6pIhVfqQiG
RWBWYfz741+8fsyYc+5XrjXKxKbhrrWfKhL2wgmF8QQ1w7P82oibVwFpFRuZrmgPvF7pvoypUo2o
GgQ4IihXpvxiSy8fQKcIEUJO8YWYJc0GoU7YED7NdMzajZkIxbzJNFfxGw990itb7A2qfXaCqFlr
cAkRN4Doe6GMJ+NSp4YEMr5MPdpgdd1b9rxpK3O4pwfaVvtOZhg9FkhlGpsxsQFkVlY2Kj8BsBgG
Feu+Nw64eyB8m3hYdXden+eG35sxgKmgNoUs7lqJo4mzReEn3tFdTK2gSi2SNOF0ri90GW/xcpwn
6c82WNY8IFgDh9vLmJJ4IkRvB3J0E2szWkvO0aLV9Dnpx7S9ltgvO2s9F4T04PeXgMZce4fIPmkr
ukn2Exx7Sk599ZQa5mhCFynMTYV+YB/ESe7cdQkqWXJsh70p7PJH58bTVy/S+j2oUfXaRy23yuqj
FoTyIjGMzjB9k/NLIDb13oqNbH7SSord+0SJGhx4Fb3otCB3S2XPhAuqjL2Gw6hocfDcR9xiyXOK
jqJyZbtcRD0GHkdwaZb+LcH1WrsLvF3czGM1P+lQ//KNU8XhJplGxI8dTVhbeF0DwuDIV318KN8b
1lNhHBBy6KRBy5Vx1ryNnM7UK+3JqRLVulHsZvEBrbBaCepa9Mq9BIq1k3XbXsGRvnMYec/Av/Ci
YX/rLPfjXwOPjaXHYAnVJwBw2X82VnmbGB/QHsCSp9ZXfuUbwmK11FDTGJD0GgTpWiGKx670sFhX
n8J2br5FgBO6oCPQLyn05fEGCMSc3gHcHzZxJxx9W0f4sZpamTY3Guji+8UXuX9MetX+2uvw+v1a
mW3HH5Et3zR2m07bQdCNOHZAs/HgjtE73VSuUx+S2Rp7v8pE6W3MAePXw9T0C+pdm9rEn2LDK+Ir
Qfs7tzy1qqUxBu8QP/PVLa+lhtE1/Wg8CUzrtnR27cA2atX1wYGLAyXmvIRkWTj/KWV8zbH7DX66
nmhACG+TvISQy377a1lNsHqZlKH+pHlAaqiaellYB9Kd++ZmAiJtHGWfDvvREYb6ifQZ5jo5XO5n
lLzuonh2sUq02sHaxopiFZ9S2Q+fs6x09Ss74p3nl0dmKXbQo6VptEr7tciaQ1ESADSTo570MkwR
vZCoCBeKkpebxm2S48cn7c1Q5O+p4ZohdqS+STkL7PJaiiENPW1QIyFeRFHGrR81LjhTaXSOL+Ed
S4S5OqelL5g70UaUU1MfRuCz2TanCvzFHev0d20q7q9CaUs8gWPixEDP426P6vJwJQW7YE6AJ4FI
uoDdKf+TYa+uhTrD8QMpjumI8nZdQkWAbOnT0etz38HIevD7JKpSEIY5pPRqcC26HJ6V/2f2SvEV
WSU53eFBXZ3gF+jTFWLPeumWb1vsyxc9C4h/F1l/RvHI6LwRIKYDz4Gq77Muwdj7dSmKG/JhOnQf
L927I6KpB7EAoXiMC883dWl6si+VbjzmSVh4foag2T10DC3ziyqhfytGA6Tx/2dMoiQTXSRuyVUy
2GU91tDOOB4TKh/PVLCmr1krhldtosKsYT3238fjrW+NZVYRqmS9IcND2FmtOK+S27KO4xG/kdtI
lrIKEjufXnThKPXGM+iDsIPlY93Y4h/D0mVoin3UltloHMnV9JLP48bYyOkIq0QeOlexNoup1a9K
qHKXdZZ5o/aR+1KUZvvy8Y9eP0JvI4NSIwbgVSC/O19Yu9BCF4VftnkxZ0/mIOoGxStN2yiRblzZ
tu+MhRAe1WxwiQCm1sD9SNTeVJjTfMw6TX7VsPu7Cx1kxjfmzFV+JZp4Z8cyGE8epSPI4GvdPUrc
fQZzdzpmwiUSbF3ZaDf0ljscPtUu/tRktXft7n93TGhvwA15zhHsOJ/MoUXDaOxbfmBk/UKDexAB
eARP2VVZA0GWQqhor9zi6+iF9VuoKPxAkouFDXE+pNsAAvHceTpyaya8clziXjPpQdMVzks4uNGh
tlLr1z9vmrNBV7mjltglJeCGuU3a5ij06jNSxcYpn6afHw90MaHL600bBzQjiTj/e/7rrBqYMgCX
8YvVJFbje/GA/DH8ajRbE7yPsRYOLSM8fDzoW8H772cKTZklKuPqp3/LXbfs479ecFmLWcsdR7yk
Y0VJmewf2bvRy83ST0RaPFZ1lus31IL0Qx1rUtlhea6pN6Wud94eaSdZ387aq2ODeeI9dx5NsKB0
7cR8X1MRrltK5Q6ddNAVTsxzO9qTup9qg4bDrFhKsrHIdtKgMwmIjxHC/oc2jCC6YuZOeSUSaRQH
iyrOo0FuPhwqRH1PfZIXuc+jM3yFFG2Evwf0nuYfsC7E7wpEBJoaveEFUAFiua+F7mZXJu3tovh7
0sjkQTwBe4JviK7Q+iJxMsms8lNeRk63vWukZr16M1S127qXk7OjmD702DfjOj2minrnihnR2w6F
yviWToyd3HouSEZfJVH6UeD+ee2kXBQXF6kgGM2L19oSnq1LLKboHdTSbfHSWEqW72JwMw79/mkM
91rTQ4IRwlK6TWrM/c+xtYuTklsDaqGZpbeHhm7cNQmU9e5GpILyB91VwKsUmdcfpAoRSwf9rxet
HDwTGerK3WkholBg0+Y52xQQr69cFxft3GVMDZwqgcNSCrBWJyqCw1QPVdW/DKVGizShnNgFaW/m
ZSDAj5lbR8v63x6G7G5QIw76KfIGZFdm0ZvdYdTmqglAZKayuPLYr9+G5bug8C71Nh4jqs/nZ24U
Q2sb4SBenLYvPkVzFx4s04nm5cmd/jWaYTAgym+dBUJRZFLPB2u62JahUOQLcGHjZxh27i8zQiF7
AxQO96fYAaZ15Xys72mGfLOeJ89e2hlrIq40WjRLnbp7UQpjDhqvrE/od6g7SS/jV8P1Wd3lNl6m
VzL85cX5+1SaaGmqRE+MThWZosn5Ly0kPbmqN5UvRuoVcq+3tvPZ6Fz5TXNSig8FzxIXKkqfd6R/
1bVFfaNCng/PxnbIrT1EPTlx64kOk4rl650veKeBn7FGNx+/zWkEwdWCY9G+SMMr75ASsNhyVfhC
rKtYh2mKF1MKs81+FPQavf0Ac8Ldo+klj+6U5tMGbQ80y2cTkSAUbQdUhiF56PSrxwaJ2Vl2bnMw
w3pUBt9sPTmM+zguEt3ahkJ2io9d59BtRoFA4s7pVO/FnRI13c9h2SR+E2npVjH7ONtnFTth4dXV
3XaIoAjvQfEo7SdIf97wWYMm+GcsClf8GdJpMo+TzBzxZMnJZNy+Ad/i+mqVRc0nO6Tj+/vjZ+ri
9mD/LsTpBa2M0PYatJKonVO7c+R9oXZTtreOqURfmrEs7oSeCHvrNWyUK4f0YhMDb0fDmO2kA0bi
QT7fTTUaftCZ6+plLJPa9ls6AOg2lXm3LSI7Er4WGqP6rEUQ4nYf/9h3R+asUjulYEWn+nxkQFGz
poR9+cK7PHBShOqrrd59dkpNfUD1HWh4Drn/H38vEoYeQvKcHzqrywN3PiqCeWpljJXy0iFobMLy
1cWPFPB5tQ0nk/4U0vrHevJc5cotvb4M38alJERIB52AF+J83LjpF1xZGZ0UKxQvGJMam6Lp3aek
j6vtxxN70V7631hU3XgSSMvXAHR8HVxRa4ry0oxCUk1txY8+VIstdlIaOIsaxnrhQhUNYEiqKf0n
zb5pLQd+4ccfsr6plu/QLZM8BB0RXsTVb87MSXFSOssvkP1d4zBDIvmay6LcVmIYGh8VRzMJyqib
9fsi4SG6stTvzANXJbDXBXNFS11dvu+voG+cYdj22pieEHyRwVgsaYkVz7suzT7bkwl0reggq9mt
9R/JcLmnfDVc2eSXU7B8wtLQZ7Mt9i7nn9AZWJDigZKdzAxVKJikwwOKyAq+KwYPYdYr4eDrdiY3
pgcA8+PpvwgM0IYg9WXiEQ3hslw32hfvtwFF6exUR7m6V+Wg3i+Gx7t4zBuIJZ53k6LauRu5lYLe
apNtp9Xoh+RZAw3YLq/shssTwDSQ9hODky1StzyfCixAoBmD1jxF4CfuFA0JeXO0tF0cFs3Lx7/8
vVln75M8ISDODbMqM8CgzpJQS/LTOIPWBQdefJOOOYAfabJ92WvzN+AfgDDbPLuWo65vtWXOAZRx
eSMZxpW6GhpQyEKk97KTO9v5rmi89KjG3QJyLKzbWXr1a6ho3pVdtm5CMSjaOrQgFhEnmkGrkGAc
i7xT8Fo+Oa02kt1UTQLAc55akIRm7Qa9viQYfZsnCe0QmX/RzFG7Brl8Z32XQgB9KKAGlB1W66to
xvLWVsWpjTXvc17U2Wdngo/czkp0ZSu9M8lLlxNGGgIoDrDK861U6CB1k1orT03Wiz30vzAK0HxW
6DtlZfxsxzNxkYuTz5VL/L155q2i4q7DgCHoPh83m21laeoXpyoM++9FOHpbzYxBbmapuIndWr/D
eyv9FoEs+JSL/toyv/ezEUU1FtNKKuDrahazHyl1a+cns4ORfzd2jUv6yp9u5pE6wiYmrd3UaouD
3cfn6b3f7dJIWTRRiUvWKu5ZD5W5M+LypMWWcW9qjWdvnWYQ+6q25SfQJ+438DxV5MNO9zaqVn75
ePx1XLTsb5KJpb6EfKmxdrUmh0szDlB5gqyvqMFQlWO0QVTlTwgpPt9W84Sn7cdDvrObieiBJyzO
XMA0VkWYIW1c4ZRzdfL06GeEP6pAhiSfH2vaXdcMZN8fi3LIcklzX622lfQGZwTgVZ0U3BhfZoKP
BhuwtoJQEVU3H/+ui5QZFStroVTiB0X4wz4+38Nx71axkxjpq8C0oaPMjSb6PsFMbdta8ID8Crfc
RyC/ygMSrU2/J1S2bp3GtVP0HdX0mrTU5SO9fM9i2gRKlD6Ctaz9X4+0Dnm/b9o4eZ3CyChuRDX0
4T7hFArfM2EkoKojk3HrZSLhbRpbkMFNNPLlCZW5a/iFi40OkdlagibalaR1a6j2pCah22NIQJkj
bX9NReXcxwNGxvsuHadxD+qxlvuyEY0VdLaepjd4ef2/voHKNAgVQgekvc8nxJgWi/i8SF4bac0b
1BGsgwLd+UeW9T8GbNVfEqNAiqYM4zmI6iy+8pZcXDJMwdKz5e1c0IBv++ev9agGMVRWnkavpRo5
W677xZybetSmb1vvm9Yp9b1Og+DKzXoZqzCsYy3BikYF5SKrreo+mxHpVXAGRgSvmmg6BaDzsn0O
WvilMBE2K90aMHqstshHVemhnbLx2QW5+3lgY16pa7+3EcCALm0Dvggwy/kijKQeTTk70SueH8gS
IualbcapmtWdUSKGbRSTcx+FWXOoJrfacB/N24/P6UUIw3wsfZKlZYX+nLqKnTULsHJqzzEOt0n0
pURq9aR4pXmfO2b+YiuwMzdJUue/xjkbTh8PfXHbMjQkUgpJ4Logea5wS7M+zZDO2QHaKKtDW5qS
lagpG9WA5iwoJ/uPx3tnx9Fwo39GfZZqkbf6qcacaL2GcP4r0dxw7NS8pZKoq4GdWCo20KH5GEfs
ho8HfedHgnRdWAcUNxcBzPMFztwM+h+yba9e59ifQS9yrdSafZxU+bmZlWu6ce/9xjesH0ELEhVr
caWJLMWWFAAxXo3ce0NV5kCnvgDnK+69wI5wY4fY5l0pFV08LCCIEYtfTjHGmVRJz3+kIoYECXU3
ey0R/9ipZezB/pzVvYbv/LUC3Hu/0HOWoBcLS1r0qxNjdpIrtRDKqXeS3B8pnB/BV1pBP6fOQfZW
RoINCPXjVXznlFBXRIKC2gXSGOtVnGNbMdS+UE5Kp4Dki7w0ezWG0tlEEPY31AmNPijLSr9zUtu5
ckLfeUmJc6EW2KASKEOvYeqI1ap6atnhKaoG3EV0tzeRo8obPQ4EQpvfbdKNTZxbeeF7xMZtIKrC
peA6TnRb23y4cowuFnupBbKjCYjf0qzVAsTEpJNAQvRkI5ZwY0+Wm/qJ7FUU79relldCwovzs4zG
viLZWfb1+qUM9XpsoVbEpy7Kkj+zE0rg8TViqcHU2T9B56N09PFaXxtxFZE1IAozCVPr5CqJtw0x
odzXYXbblYttZywm7/jv4y2WszqOKjimvmmW/fUQqkUqokaa8SmpxY9I6aZd3zrZF5lGuF8KiIz/
PtzSZ7QWkVT6fqsLiQZ1mlJYTE9qK5NnpJ2K28KJmp0CXN4NCHTd9EooeLlhSFW1hZ/D3gUyshoR
NvZAwU2kJ1vtZr/2ek33U5UyDBBZ9drqXVwPlK1JUplOtCZo2ayyQzS/qD4iB39yU+46JVXa8BbO
cCs2YwOYb4OLsHGDk4jMd/86rwxM0Et0vVwVa/qPNulYjdtWcorHtu+DSXi5slHMJNO2ferIl0HT
ZnFlZi+upeXHIjoBDJYDAozh/N5VgZGg/95lp7Ztq5cQL9/ZtybPe3CU0f0Szvn0OzRQ5A3MPM76
K/fAZURNxY3uMQhNczGJXAvzVG2SmEijZCeCm/B70bjZU1HERrRXitD6CesVqg+FdP3RcOKm8OUk
xy1a0/WV73hne5GpISW4BPYa1+T5JCAQ0hWddNITLai53zaplUVbNRsm2nGKcyVDvIjXlt9MvLpE
kA4aXau93PCYSk8o2Yn3APgp0qHyp8FMIGs86XVgGolu+pXRiu9lGYV0BDKRnf55o5GXE7Gjv4Fk
zrr+AdF7drOZ+hY+ip3+hHhbvM8iukDB1A/RTp3z/Jq/0Xu/Gv4AIJ7lnvo/zs5st22ka9dXRIDz
cEpJlmzHThwnppITovvrhPM88+r3U/4PdkQRIhygETQ6QJeqWLVq1VrvwL9dLrFC/2KUNCN5m6uu
bvDycOi/mnZZvEpSW5zsunH+F0xW2x3jTgtargM/3ABVXUdlnuY8VAB8g8rA/OvyJ6Rj4gBpk9K3
yufd6paKlT4VuVx8azG21u9wKCw2DrRIWv5sQImCsi0eigBBKAws4REJQOKkrf30LdPjuDnEea9O
p6rTs7/4noDKaRHwOJWp91zODHCJUTT2mL3VetN9Q+wB1Vz42Z9kKUlOs4oqz+39sxIh6ePyCALR
Sb6/jJBIf/RGrdrZG7TwfHQN5LjvFQggu7TWrOd3c2O28RbubH1UnfYLDAUbhOXlLDtZ6+0RDZ63
xlRq1PX0uHlOEh8uelob8Y7cPP5MH3Wr+XP93sMzjKPKCxd7VT7mIumvlNFArDfO3sw5HYN/El+H
VNwHKkzQQdKCV7JlNBplMpfuXxlrsJkOX51jdaz03X0zVu18kKoh3nr3rQQtpG0A4Ih+Mm/Mxc8y
kQ8PMlRw3xStCsNDOaqYX/fo+z1OWl6Pu9uffGU0YaBsoUFJX5KPcLn4hQ6ypCvZuThod9VLkCJl
41JCtpL/DF/Vt4wJ14ajvkEhD64zq74YjgZfXcg1AEazbVE9kDSekTsfucbfEuzAH7fntnJMgS5x
RoFN4RG3bEINTWIg6NQX1ErNzAH4oCT6vRKN2pat/eqs0AinYGGiXrt0RkVJoYiJfsXbVCblD8XB
pDbSGnr+hdJv3DIr9zqCf3CIhWAjpliLkACNtpsQy8rfTHvG8FxXqv5xjjLllM4p9QmO0LdBzVEL
m7VuA1m+Eme5SwXDxaD8C3zycqvkaga1RJvyN7nKTNnVMdI8SAlGoc0cRK8dUO+NvbkSGAjoEPZE
vxLYrPhBf6S/4wQYV0spSlpyoH51AjPdN7w0T4juJ09oWFfBgf4f0Nnb22ZtnvCWhariu8HZovig
tFUbTVpVEgWnaoeoUXQotaTYa1MTuaY0b72arsbje8LN5uKCnQ5LfTEeuj8NZaVUedNpdD9i/9EA
1dHBEbgpjuJQS1plqz97tWEZkuhCroD/hAwO7nJlJd2O7MCs1LdgDuK7MJ2az0nYZjQvxqbcKjxc
Z4PclzTBQKHCUIJTvdg4qdYW2I0o6luMn/SrlVfDF3swJQsxQQBVuyEpUfXrcX++U1Ip/aQgkHIP
9mH46HYS1zaxgCofKRI9lMtJa7R5M64/7a3ndXpyZn30DAlCHKE1v7cb4yhPdrzlwnmF+CYfFHJo
BHKgDdS6F+E8h0hNC0pX30a7Sz2Ms+PjaDfWl25C1hZoyVj9K4/a6I5yO3vof8f7MbDMJ1tGx9Kf
K7N1pzocf31wi/OjhO4E/SNR81pCEIoEaSu5M7Q3XNmif/smSv29iaaaeiChC7JTDa9+Swnves8x
Jm0M2Atg5chOL5e/pSARF6OpvUFztv6JiyJ7xrB63MO72iJ2XgV+MT2InRSmwTmQql0OpfbxLG5Q
/a0fB73dtUGQp/t6QI/09jJeBSjGEWx1QiIZGiDky3ECu0OUfAqMNxnP7U/AKPSfQZ/XbhMozX8G
fiGp22na1hVwHS/ArtLJhwJHdZZG7+WopjQhQ8Uvems7OYEubPSJT15do1qlN9Z57BzkJG5PdO3b
0cCHHwpkHl23xZAoeNOqCWrtDUFb/ZOEalp1TIex3lVFb7cbhe/rr0dXiImRJhCciBuX8yta0AmY
PmpvdaSp0rOFTo92aOtGNv93e1ZXdykvQ8Awgh+uy8A3F58P2D7wn9kw3iJNDnDLbEXNAV6N/DUk
lt3ldqia+wFlY2g1trVlhX29eRiduIinOqkQD6jLaVIZLfOwM423MlLGYyOV6akeKtxK87neBw0A
IRcJ7Oru9pyvN8/FqEvOdZpUUZqqEqPKU/8azk5+X3S6Dg9GNX7H1TRvHJG1NWaPUg0AkErMWaxx
3SrxoJiFSWNxTg8p9lEHyqWYZphB86QMUrWLfYUKgBN1fzFT5koBBAEmTBsX4T7ugxJVl9l8CxA6
P1ipLkdoMKEFcCicrvkaTsGwhexaW1zRvaMeSX5rLQkX/YggLZog5luVJvoJQSb/AIUd2gMASRO0
b2JW/97+nGubiEYq8GNhdUIJerGJJgCXyZwab21p2l5fY5N7By4BJ5A4UFvjoGRFAeCigfQabcSE
9aEZlpcTphXLCtPIjCpj0o032A+ha+R+/SVM4Ocd6lpBQj3kmwdwIuzT7RmLY3Hx9hY0Q1FsQNNB
HFzxDf5ICjF3tjEDCjOvrwL5ZMijOQLaK37ZtA3xUk8zgyfrYO1NJcfwxTE/up/fWR8Uegi/iAcs
cQhd38rmOEql10WB6k5603pKpHQH/pu/K/tM+67Uk/ZoZXW4MfLVejMyPSoqZuSKAoJxOXGtwKXK
kobKi5HsQboC+QwMU4qjNkTRvT6XwUOUpfX+w6sNbgyoFaIVAIe1xWpXZWlHKohxL6zLwauLoPpk
+DGcXrTZDg7icwdTC8tDPU7VV31opY0zfJ06ghAQHVCqtSDogGpeTrrMA8PJ0dnzzLlTO7e1JOeX
CcZ4/ixjY6EfLZKlDPcGAz13nGuEIrnSJuY9hgEfZbkDwgDeTqWLroOmXBXjyxEqZQMhwYOh1nRu
MGuuPk9YkiiDsXEDXn9qclSkMUT7l/r4sh05p8VQtY3feGraGnvMhgo3MZ16H4VSfd925TO5T7nh
ffgeiS8PFu3ed9CvKAPQB7hc6qCOHVooeu2lcVg6u4BU+nUarE455Br+6ale6TPU99pJ3DlB4wWY
D4q4bhRGOOPooxQ3u8REHXFHqIXEM0sp1lB2LFlftNCQ/LsEyulD3jZoRyddZyhuCRU72cl6jFZl
j5sEeoEgtqxdWCTza9rU8cvtvXwVnfmAqAbQqoPFR5NwMUGAqMBfraD19BQdBKfrsHcZ6ZrNiLAd
ZLv8eBVcDCjYB4KHQflffOY/QhUALQTRjb71jE7VvRKhyh1XgHQX4Ib8QGW0rXZ9V2FgEs85Wk+2
1qE7KQdfb097ZTMxYzBTou3B42txA/d9gzamXHYe4LDwM78Upb0oOPYo0h5Q5lFPfouV6e0xr259
G9IO8BWitE2CZS9iFabwJMuj3nlp5fjRriCgg5Yxas3FPk5/GKzMPmpq4gcupafz7bGvpMQ5qBR9
eHHxjwoccTm4WjZUU/vUow4ffh8SOTvZY91Zuwqxo9Etq2ZCZXVME7fNwuHTqDj1z7BVwt9SXfb9
fYcjI2xFfPz+G8Zo/Bz7fnrXGUVxMhU0VLTyS1jcyZLqnGLYlMcI19MtT6zrO44ZYEAFelME+iWF
ByWRvkZnP/WMZIp/IKs/fWrTMlRdvUj6g5Qq6V7paKGMFgq01ayp97eXcOWkwOahe0RhAnC8KTL0
Pzau0/pNEchF5pW2Fn6pBjl8DiWlus9U1PqgWlsblaX3XGwRe4RAlMUHg+DIY+pywC5F37rHQMYD
LlB/alQrOaFv3LuRibiAi1Jn8RlRpPBbpaLb7vr9JEu7HCOalwSy8HOqWs3rNNdj5w4xTqXlbFVv
9CTmPXwCZ58aZrsHASq90B1OOrSs0y7ZjRDVT7WmZq8avLydNc1m7mYat1yUVfqnJAl5T91e1vcI
s5wmjU5WFJSdRZC9nOYoOVod4ueFOXVToE7rT9awL030it3WaIafoMKcewdFwtalI6kFh7qdk/J+
NCNkcqc4tNtd1pfRv81cSmdnDvX6DjqgbuDVReVDQIKmyMV7QnsAmFSBllNDlLbUdFNUY2mnCcgW
WQv4/UhXcluQiV3OpHLaDn3cISH5ier6gM2ktrMQEs53KrXj02Q5xbSHsm8807SJQ7ejK3OfaYH/
LTCK6aUZ9OEfTaZNuDd9J032cTabd6ospbsqzH7fXvaVAEgY4PXKq5Lbe1md7WE6ADapS89MFek8
oTv5DAKm2Wk+yWroN8mpNPzsLzIXsTgkL1SeSWIWWxq3cZq6oVF4lCjS+7HSpFOvRd2jeA4hCZ7P
bwn4Yni0svEwBmm2i6Yi/vHhmYuQj4w7MQRGz2K/tWMmF9R5aq9GgQFddvD/42CnP6j4j8+aNrV7
AIhb/kQrsR/JW/6BqyxM9BbhV9FTnoGV1nh9YdaHYfJHvnEx3Yeh+h1B2fneQHfBzdHJ37h0rqMW
AxLvdZonPKiX+hxOYcgwwIvBY3GH+xad/nt/lKXDWMr/ZKXdbATJ63mSE4v3pSlkxKjgXh4BNYib
NszH3nOGaThZZox4yWSP+8IKtT265PFLg7TNy+B0WyJb17AfAf9mcIA2+PciI3c5tBwTscaonbwS
gZ+Hbs6yvSXpeHNVqfJd9uXkrkSehOuiMkw3luxp34SDeholdQuDI3bQZUTjl0Ab4sXLs4Q04/KX
hOOMq8TQjp4/TuqvFnTdydDq2Guqytj4vO8ikMuxqHpRS8ZDmPRiMVbSR5KZwoPznH7EN0+L5plg
3tPf3iWzhQp1WqbEQtvOI8eNjHL+t6OoDBcB6k9zHxZO+L2GqZTtOj+uPmslNUq0mkZNesDaIPtp
GHTH3RgdZN3lk7YB+uL+luTd2npRNBQKMjgtkhterpdtYxrHu3z0hAR37E6lIgk/sak8Uvyvf94+
/iLEXC4Y1CtiNLQnmNPUJS4HM4I+pTLTKV4GYXynahLS4i1u5nisyfZjWIfKMa9AIrRoLAc7mCjj
l9s/4PpEAmOm/PI+Ww0joMsfkNKzNwENqd4QDCpij2bxKcsm2R1K2fwdRUX/4VSX8Wz4RlR/V5qZ
ql9XeAOZqie1tn8wrSTbNQx6oK/s3ElBGewR8Vc2nsirkyTfpNBP9kIx5nKS8OdBg+mt6pXchEc/
V9L7DN21Z2Nuy0POp904B9dbCOoHBQBQqjSvudIuxwMCjZ8M2YEXTGlybuambVwt6JSXaex5Vd3+
gmtbiMqdAKkK6aH39/kfmSDpl1bnSaN5Vo5e6qnsnBa1Qt41tUsM9stD0fYDHtBDXB1AjFtfskja
VFK/usAdnGGxhqeNi4wJ9drLGdNUKSlUaqZXq5USuTrg2OOEFMjOCAoZMfUm40VsbL6IrwI8w8Iu
hmTDEwZWk/jwf8w9kwx7MBAe9vIZHwJT6YWPAizzfRxLhmdRb3+0GnU62hDXT7eX/WpPCa1oHtik
ijwAeAxcDs2JliTMzQwPkF/8E3Zw/OBMvvWCGWx+GCIYZX8xHt0SWoIgNwnpl+PZOEtO4u3o6bGe
E0KtEStzyAXRs90X4bFGMWNjhtffFMCBwPcj7YA4+LIuTAWvVHzOqjdK0vA9L4v4swYE+05S6mqf
4uXxvc5y86NicCJjJTrQiITswfW9ODtJNg8pPH3JmyLruxMis1ooSrfPfBM71arVfmVy2yQbAeLq
wIpBSeNIiMiKeOVcLi6IqBTetyp5dtpn/5StyZ2kVeX3vres77e/4/WWFUOBvn1vEBEML4eyE1mv
g2iQPN+M5MdyCMujNob6ucYw/nXQMXXtW5RtyRfx9Lg99MqWpcSBIIDovNGdWgxd9GWnjFEYnDXa
ndPXTI2lfzpHyqpf6jDn6h7Os18fPzwmeGOAEGDMUfZbZvYTrj7Yt9fhWY/L4redT90D5rDVy6Rg
Uk/2Y29xRFYmyRMCOU/Re6OLvPiUOr6Rg1Oq4XkMA/TlepX6wli2P2ia44cjp8bGKVnZOnSM6WAA
xgLctuzTp22tZXOgOR5ug0FD4sKrcid1EHndTCfubHzDteGgetCnFs6mvF0ut09vQnafNMv3GmRJ
DkZFQcmVVV8+qTjfbmkHrgxG+5JngsDqw49ebJgyMUvSuSg4l0aX+Qct7KXXOi3GcYcYwH8f3ihQ
vIRghEkziCfC5cRoJna1ggXUOVWLpN3VQRb1D02cW+oe/6E4geORwKn5i0HBy5Ab0/e+4p7HTp5C
i7Ukr2b0/AVPK8gWEeon9S5NpzC9w5mn3KLAik90kfMhLYDaL7U+biLx/LycKRrCTZihfXhGJKMN
dziiSvldjaD+cUbruHyiCvmUwEfYqOBcf0y4HaQlYrcKmuYisCpZHfHgyqKzXasgjQEKoZhaj1wo
yvTxjcNYhBg0FExKq0sMGaKaOAgMVXQO8lC9N/JWu1PzsXsCSlZshO7r8y6GAkCAjLLgGYi//yMF
qFtbn7Syjs5xPWRf2K7Tj0YKqwdFbZondWLQ21tmdRn/GG/x9eShtFGkt8NzGQ/Cdc3qJwQNVTOW
TnacmxvR5XqvMDsT82lgZEJhaZFl1JJCgNaYXen0Ou4fgU0dLEO0B3Uiu3iea3t6zOlcf/vwJHk3
i3crjGBo6uIS+2NRFbykgcqY0TmK++ikpJ1zRpuhOMihVGyJIa0sKM9kYUVBQQAvnmWQMVvVHEI1
OmMKmX93SnyVUt+C2BkXqf7RxNyBg8KGRG1ItCiX6NmK/ZDVwxyep0zTP8Ekk57SFmmuYWq23hxr
00ICWRhscBHRI7pcQge4GAU1KTzPIb5yboXQJTo43dAEOwKotaV8unIMmBXsZ6EoAGBhET5j9mWH
RER8rmkbfTGH4vsA7UnUw5Vv0dB1X29vkOssRtS9//9wYvZ/bJDJxEE9COLwjPcgdk90v7O7TB0G
56fdmNVnJygBdzdDadhuwg863B59a7KLMy9F0GqdJojPZh/1vFxVDOu48r9IQz2D/dWzjW2zNt57
e4gjISQFFq/03PcxQurm+Owg7feY4E/1GtiYWjnJZPxTj5mxVbNZHRAIEShv6rck4ZfLW7RqkXOD
RGcsCP1XeVTzp8IMyl2LHPv9bOJreHtB1z4nABAcfN+7MsbivDt6p1V9a5ClUYbU3KZD7vepm8Jq
OOSdilu101Wy9ThE4xwjQWds4YnW5ktXQaCXgP0Bdb6cby9ZbYC9AndTqQ9PNrXzV8RpKy+DI/Af
qyGdbs937XCi+CzUsYQk15K1laZSpIWNH50Rue6/poPodWo40d2bwYyo6V8MBkGM2EPtE9z45eRG
2+mTESPOcyH5Tfe5bvvqXi3KqXweccHdEBS9LjwipiPwguQX5N1XTHkAwEhcQXE8Z+gk+jsavVm6
G8fIcHFYmFt0m6v0p51l1U4Nh4b/mg2R26lK8mmkrnd/e+or15ehwlTjrcFCs70up57nedojJM7B
UQrT+KwFzti4AfIPd4PPznaB6YfRiSJQuQWHu6YOsA5QDzVeABA4rwjyOJhEWtq1yTnOVT/eV3jU
fddNHzXFJkFzTyfu86eCZyT+hUXp5UOF4+PYGs7zBGz7Cc7bls2VmO1l4gcYRpRH3pMjEE+Xq6GV
mVUgExCfc5Sop10fU7ChX2gGx9urvnKaUAWAqqHzSuRRu8j0UD0ZHBSM0jPmdiNPSRlU5Tw3aeDa
Uzb/6qrGerk9ovjli5nRvPk/5AvIhGXBS0243gFTZuc0yPzHaTKjEUWGWc1czJ3/iypH+tr4SuNG
iW1tsJdXJguKCyApD1vadVfvBjPMsZGnRa31+blq5HbaKWZUwe2V8pcpNDdj88pXpGkkyNKi3EK3
6vIr9nLfZF3vsLpx1g0H3JrZvJVRAAO+vahrR5n2MqUJsiKgncv3ehdrRp1Wc3auI1+9q63exNx8
Vn/xkAkeWj2PToj8tDuIgrqxE72VHfZ7uJ4q0vR946eIG+7PDywkyagE8QwUgqwIX1xOelBGuZPj
SYEjTm7MufWVY29aESVi23CNNKQH3A/Aeu7wUw1OWOPp36Z+83G/3GfiZ6A6gVgz4BAewIu0I2vL
QFKaXPH8GuNOrZOjH6WchQeUDnGu9S3kiiZcrv8n5w6At4+vAQkPr2EVGU1kptXLNSjNflJHp1e9
TEYm0lW70lZ2rLV/5xR93e80zGpOMiR6/75K4+K17ehiu1GGOdb+9k+56rOwDkCtdEKJ0FhEc/jy
p4z6JOMInMhegRPh8KhnmLHu/KrIBMQrrwLOndSZj4Fkqtm3WkMl/aHTlEl5wRxXgg0yzHPhFo7U
1fs2qGt8ceOo+xftQ5OiYmpq47DT5tQfdsqIXL47ZGZY7enK5jw/bk9leXzFTHi2idewkD+Txd//
kUj2xaQO1RQrHuYd07GuZ2AnLc7R6cOgx3aFPlUb2Vs38vJaeh+UswFnG0lzPubloJHfd0EYZ4rH
qXPCr8ZUj+Oh53rOQPc4BdjIOKLL5VaoKm7pzS1TD8bGZxQpAAHKZBcvtnCRWhGlDVX10O1QgpM9
SOPvCqV3HA+nLDrcXt0rcJ4YjTo1XRzqNwa3wuVMUbQdKKwMmhc3c/EllPVsL/tll9PDrwb+NTzo
rPNXpZ/0EIjgMD+mam1u5CQrpxZ/QXh83AxIQy13KywOLJxANXmJP83Og6ygqg5n7hHyZ60cRhwl
kdPXrOJT5VgfNe8UCwBijnazaA+Q6l0uAPilwUrnUfe6LFaejGaM6x0IZ+nb5ESmtvMts9w4nCs7
2oQjhPONQAZeFerzVK1IWDUdVIFROyA+4/CI7oGvn4dpjn9QvK+c0+3PvLrAzI47kFodNOrLSdaJ
RKMu8nWvH4ZgOjZBOU68FVpFd31Nkz61s5Mq+37U/XOKme3GEV4bXRcNXxCR1LWXyCAzrCscwCfV
c7KhD+/sFD3ve2W0emA+Re//MqvCynA4aa1iV0cjOgy3Zy9e0ou7iTYBJxVGibDRWpxmzS/irFFD
xeu6NB2/WbWWfsHXRd/pZZsGd/7YRT8lxIW759YKh9fGmSv77vZPWAkojCxYCtxNFEsXuwyLrKIM
a4eroa7bY6RU+merqaxnDK0VfIhqiU6YVs7pVjBZHZeqEEAwWrcgOS4/fIdS5GRqqeYV0+x/tQHv
uEFvgOhRez/aB+1Y/RMMdVNvfPG1LQ62gauQyg2wpUUMQ3+9p4Sha940lbGUu3rXJSdFkUCwSDTu
1S+JKvntRixbHxSsDgIRQrVxkYLIWYTmPIKK3oxa5osap/kByHxzVCImPKjNFg1jbVsLSLVJ1iOA
dottFTdhYNcda1v7svW9a3MnfM7VWm0xbMnanp6mMQz3HcSw3VD1xUbMXJstuCtZPOUEQFP8/R/3
It8cD/m+1b1YS8CcOunU93szH8b+YKmSGu0mP1L+JlgKULMo2oqq1eK2sOqmQwQy1zyJHlzt9so0
yq7RRF28a5VG/2wX8SahXeyV5ellq/B8wDYBFaLFY0XGThhnbPaSCgOv3tUDQNg7pcF/cacEU9vc
3T6pq+sKXpv3Md0+ItblulZDa6mjUeteZQTzq5pKHWdWin82Q9B0h9TC7/50e8S18MQznJI7zwX2
0mIfBT7KHorZmF6uGP6jWnaYGxdj8VTV9Vkq4/SoKH1iU6+eVQzR/HJjwishwqJ4/B4bKV0tscV0
p0HkY3TuNdM4mkep980AuwF98Gr0yOqTKdVystexuvyopgpXryVYyArMHjAQSzaEmdfcVKlleoNU
aIdZwuotywrTOTlqZv7md5jSB9+C/zciTRVYELx8l7x8I7PZPehzeTbaZ5Eb4g6M9KY5n7BSrM5z
+1G+x/t45I8IfykKeiKLkBSXTVzomWx5hYmKeJ8psPqkkXJn6BgzSkej3tzRXPmLnJniNWUVFLlF
m3yxoxSb2n9b2pZXDZocHSpDS3oXo7bfEj7hqluag7axiVb2MHhBAZ1Bn9gEUHd5aiZtltlFkeV1
0hB03S4d4/DfsouzcC/3SKqidzc1mMbpc4E0QW2pPDpyPB1un6SVUEHcg95BLYlK5bKkPtojpJ9I
N712UrX+JDctshsZie1zm9Er3RhtJVLA0AQABvoBDbilRm84TIlRpInlzWn8ZW4H05WqMaxdI/a/
dt2kdBvjrc0OJzqh2gqQ56qGUqvNiBZtZXk2ETd2LaVuHzO0sqKdHrRbXay1qECgRywVuVSOqPgx
f1wv1AenLqDU7TWJNH8PM7w3XGBvUX8M4nk8gQ9tDmXgD1uF7WXxRJwYVBgE4o2GOXJSl+Nq6ph2
pu4bXoAxjo+tvBnpbm7348Zirn08YADoA/DsEBrnl+PAzXQGPdMNL0mzQL/3cXeYMHUKHP9FitL4
forLduOMXJVr3ueGq5poDvLmWHoYm6WOwptkG14fVP6wN6Yga3m/JpZ1MEPJLncoQ0bmXqvS9MHJ
4ulH4mSK6vZ12FafykRypo0cYiWDIR/nkcmxpV6xTIyDBIFKrQ0MD00IBZv0un+U/FzuTmXpzNah
k+c4Q8A/haFgqxkGmh8/rqgg03GGocB7aBGmmkhSkqYudE/ROoEwnrrUcg0/Lw20ndBP+YvhwNkK
3ClgJf5cfHIMbjiWnealha23J02rxuqImZzlPOlZpaob1/ra4grlTQjQ3OrEpMvh4qIyrFTrDA9J
3iB3+2I84QIt/5ujp/7dcDr5c+VL8YtVOfPv2+u6treBtkCSgtqOAMYihWntIs98qbY8qYupvc1Y
snDi4p9AqiPAQ1nzQaobwn3UqtlFlPEpl1iLR0ZQVHiE5iELq/nJtzyI++RRmdCw2s1d0OCiYjUd
+fhMqfmjE2VkNhDhguox193lEleFNvG1U8PLHL3cx4kZo3SLRXr8VR14VJ4A3hTmRgoh/p+X6SgP
d24Z4hNltSsFCqvsJrPMQUU0czQci6iKTDdJbONoqXErbUzwOhoC2kQ3UGd23DVL1GSVBUbTJLnp
pWpZ3xkqfTf+VPotx8e1SVFf4ebGa4iRFidRGzNB70tNLwt5Qe+RcYvi77WDOlLZpWq6cTJWik6c
d1E6I9LT0l/mJ/Zgtx32ssHZLDBsfERcA1crvygMZzdiZ3dnFJKiPjhVahT3tkUt0o2nrH3z47bz
PryDqIrAmiAF5tm41GGo1AbvriCIzrkhJ5+Dpo3iQ1JCuN7bXVfssKRDYPD2kNdxQbzExedE8hN0
6OK0RBNIsSIbgrPqG8q3KTRaf0eCYX6rW8iZVBTjL2TgxStVwC1D25XPTODj2qPnA/VnKZagVY2Z
propeSMIwEddQgg5SyzptQWicLw9y+sYpDIU+aCICZB+xSr8kT+kSZPO+ZgE50IZancohuCLE/vT
vpvTV4rkxrfbw12nKwzHUNxhlPDkZemdR4ac9VMieWkewqyelW6cDhkfPDroaJaMgVtPwGMCa9yK
BytHlMY4SRI0O2RclwjjpguwJzH98Nz55WTeJYj0WcfWioy/WFCeSBQrCbfXvgi9VnKjhEZ0VmCo
H3X0JtxZgXOQYh/bHCNDoj57e03XPiEZEv0aWkw8IhapWE3O58SjFp1b2DfDXQTKKj86U22EJyC4
Vn3PW616uT3m2ncUhCOQTGjMUJa+3DZZ4iu5r0/hWW0169MwyyOmsz527EXrvJidUR8aPdvSA1g7
FgLzhpKSIAEtT6Q0g81WKzs4Y+hmjfiKFcW9ijz6SwNWZiOir47Fi4G+nRDSWTaoYiy5JAodoE/T
ofoiJ3K584escTD6xsFwY8+s7U3OBHck2xP06eIL5pYSpJYTRudEbbN/ZCUpgiPuHdWWocXapFBx
AFNDoxUU7yKZbkLY11qSOR6OjP1dUhSWv9PaNtDujWlutkQ610bjZSLTLuBRjaDB5R5BtrGbglax
PcccjddhjqrfeTkZ8w5L6n4L+L22hCCFEQhiZrhqqZeDleqMOA7619674OyUwOu9S30Umw+3N/7a
rSAaPgICwvZYJqeC+mAnXep7FOWN7OQEVvREVLWfZmW06bBFdt6DzUjr6B+c+uR6Y/jr9ztvdwCZ
bBLh9rQ8ArLMLPu5krwE34jMlbSmP5RqVTwWTQ/BcnSqO72VoyOU7KQ5ZHmTf789/7WDT0WGDjL4
NOKy+Oh/3BdKECalHxPA8Rj3n3w4IU+JHsSfcmNOsb00aVrUmbZxGNcSEepuoi8BjQsVJvGr/hhV
zxUo0j5fl0pinTwVRe27DYxb7Zg2VD/xv/OzwHbjflbVR9o52bNvoK9wzuW5+XV7Ad7D6SKxRIsU
ODapHojO5eUcUK3qS6fwvSxNiUI1y32C/Fn6uz5V2ge5d4JjoCQtXOjJOEqgFLPdqE0KGtYU+TEO
rZJ9ZeRb8PUrnIy4bmQwOkD0QCfhV3O5RnSJUjWaB9MrrCiXX6URwBcdpLrrD0YaWD/MrovTndy1
hk9BuAlHyO0w+9040aZvmhrl6S5oZmtL4W/lwMChIi+iy8C5WfJiI6twfM0IfK+Qy7hy8Q/unN2k
JxTEARJDz6isMf4ho8nUPqhVnaT3t7/Xyu2IBSy+0JByhRTmIjCM85TYDfoY52lsjKcocrq9iZHO
To/JYhE0nrYASytHlKI7dRFUG6mDLyF/VqO0skqd0utA9mT/6nnZn9Vi8E/VVMnOUzy1cfYVSoNh
flFidXB21RxsBfqVU0psoFoiEKRC6PByL+R0t3p/niUvimc/3Fe5I5OyVuAr/xsSUHk73iqV71LZ
qMvD7fVeHRpwBSwRlJLQsLwcum+aoekbeA2TVjTDKdVoEOO6rs31ixlF469h1mOShbjWt9qHa1GC
0Pz/hxZ3xB9RgrshVvuWXDYe+/5gd0G8K5H2u0P7RHJOlpFYvyt4C8+NntdHOW/D+DCb9Ue1a8Q5
hBYEmuO9frEsN6Z+Bv450SRPnQQvuJx07aUplTjAqjVNjrdXe+10MQ6PXPR8hbju5ZQNPDOqOhjC
cw8hUv4qq7kquahsTP6+15PgEc0kO/kFPXY45mXeqBvDrx0uUjE6ItiHgNJbJBTWbJRpUVfB2a/b
+M4ps/jznOcVBbG8fo0Bbpn72/MV81kEX4G8ZG0FYAaeyeV85wrmU4H+0hllS/80aI6/RyoUfRwz
b3Z/MxToJCFZjIfdInBIRop502wE2JwPyVutisRddUbTVdre2mJ0rc0LMiCNAF6VwGYX33GaAy72
uPS9QVax8DUTLZzuBqkJ5oNloLB4d3tua98NcpxQ0aUywnV+uYxNotZBgSCzF+RANfaAntRxV0jz
GLu9I/U/KWIiv/IXY4psGugkSfwSwKE27RgU4ulnVBkvTUtN9gmSV1+mEG24wJ+Kjb25EocRT4Tt
KPDtUNMWS6ojEi9LcDw8q8nCHUPPD/Adi/tuLk/N1DvfcEC37vDsRjvYLuDzfnyrIvQMwuzd/hDu
xeUa46mu+LbVBOdWmeJT003tYxdmCtX5yt+CtK2EAQpoCMyKbBtxzMWxQIXEavG7lLhzijp/tgLJ
+s9U20B/8RH2RQHQdrL0kFuV1e+rpvwwrp6Yh+QR5XmItJTNl/oMfoBBHYx+vm2pDMe0tjT0XUJa
SOXYdg8KM97qcK8cGDFbWFfCbJR07HJ1AzXTlTTyAW8asfYztYf5yxzO+j85oee/2xt3dSj62QQ4
PJooJV4OZVpBh8lxHZ87NMH8HTk4rB06OUPpjnJabdQt1z4lRVIyS64PUPzifv3jEtPVMR7bGkJG
Onda/bUojUz+YsZmOXyv58hydrPT99n/fEVpjrUROPrGy34lNFAgJlUS8YHNuxi/bHzf/3+cndlu
3EjStq+IAPfllFWl0ma7Jbdt2ieE7e7mntyS69X/D/0D86kooggJM5iDbmBCWcyMjIx4lyh306CK
zCnyY+af/5lTYf7tGK3V3xT2GO+NQTd/YOZ6II6A1EHNWC15yfYa/leBKexphEdHQ56bu8/nT2E6
ajtKDVvRwPwxMVsQPuygy2ihHBsD2cYMjPEITvAw1tHsfMIEutB/JcNg7rQRt8MxboU5CwFbWy0u
1L2wRC0vDQxZZPPTVM9N+JCUnvWPK+O3Wgsu55B0879gyx/zYvPkXVHFg+qkQWmCovYHMqA4yrac
b2unjPdK+62lMaHn2a3S0+PeuoxmpQn+3QpERFFloXwe0zx1GSVAY3tCvCrcU37fOhkM5VSm1qAA
yXeX4QpZl8rUTEkAKK8vfKuidNeFrZVISUV2eo4G1ysNXy/69h81bwf5jpOBi4HFihdP0LVSYIVO
SRlVDjoQbeP8bJ3JOSO4mp1KpTWeeHIpe1l98/dlNkSviy4bCgWXC5am3SX0u7Jg0Bp1PnqZUti+
Hsf9cCjU2tkD026Gwz+GVjcgfDg8l+H6Ku5lxeg6sGNjgEzRaHN2aFWnOEh3aHZGmsu2XxVymAXw
KGPGR1q1V6/VKZStkHmaB143uPWDOiWz8TAMbbJTxW2kM7YoYosL+gqw7mpRjKSivsFMNAiLEYde
LTGtdPSToZlurFqZ5/sSCcXsdP3G2AzKtIJuLDoatNcvf8nBiFE/Wygr3RgK2hKjGXu+0o1De5Rl
Ztg32tyIPVLKxucjZVMUk7qXx+cqaLSIweu1mgWK1cQlBhrIPOJQVtdhlRytWKCZdH2VG+eR8b8D
jgTHb9SqV5lNk1GbTkmfBXNRimdzZppxGJPZ7g5WTRr64CmZrZ3jcOCMjHKe9nAdm/GxQKO2Q3cL
1OjlrzyPNsozYZUHdBaK+saq5HRCM7QwPuRY79WHeNQRAfOjKlTdQ6MUvfv1+g+w9Yvr2MovDz2+
9lpyxwMiKROMI4M6qq3HRBPiC4V7GGKrJX9eD7V1XMAhL31bngn0/y7XqpiShNTNIhBhpI3HYkJb
6NQ6lCDX42wuCdwDc6U/QtKrB13Z2Dw/pCOCKHatX13XuL7dduJYpgJ22Tti0WAHPUKHhhHb5ZqK
XNpQXb0i6I08IoIzBnAlsURhxLEHYdtcF1qVjJ0YC79Sr8CNYOg6YeZBnVmZdpdlQ3vG6lK3z1oT
7/kXL/feOrdxDyM2R0nMvGm9MWcthsRTFUHWpza4PPQxXDXKP2WDMEFVjeO/Deqod+/4NRevyUXD
Ekn3VUJtnGwuu9yGY5S1+IbKvPtnspoeZUCpYKx5PdhWguMNx7ybHM79v7r5i9Ecc01l5wPezZ1z
A1dm8hNwKeKgznoEoRZ0yp7I+NY3NBaCOY8qgKRrAKTHyBDxJ1hULq42iY8uGaYvIAseqsixdqrw
zVhcuou/OZjdNU2KRo2th3NYBB7YYHGwAcyeSmvAyk4z4reykqnamLCDNGJpeL+6q/3iMm+tqmgQ
QdEqdveY5Eb/Q4/zpj64tdo9D3Wnnt7+/V5GXJb/ok5MTCdx7dwWgQH4GS/Svsa1Mo1Rl0RdInbv
eS7u6Z1sbRnwGIA5kQRmoav9mdayb4dcloGtxtGhjb3xY6hgNwXgRth3k5aKz+9YIw8K6gvYo6A6
L9cInGauNK8og9iJizM4S9jtZYXQ/2QWj1wZeyCXzS3zIt4qnQ1WVORmJMqgcyIRHoa5abKlPhU/
c61yd3jeW/cB3VU6U/ivLhORy8VNLR8uApMVOGrRFMfGHvXq0JZu/Y7yiXubLjL+NQuL/TJONXZe
F9FUCBqAlcBU478aIwnvSwZEj3LydiQ5tlYFihHo5B95rPVbaZZQUzTRl4GBKbZ+yqWIf9YIVO2V
Slt7kdc8hQvHjbWtVjVYCpgvI2VVrpUVNz1ulX4pFnnAEUZmdbSddu9lthdy9cFQQ0bhi5QVpE4T
PRVlHX5O57a71frxWdSN8Y78RUnyp7qGL2as3krUlx4i7qZARQJ1l6OTOsaNHRZN/dlq9GyPxrj5
3RZ6K/1+4ADruXKsiDqL4oGtH1rOX6nSJY2f1ZW1c8VtFXwL/BBILTPlV2NyKBNZ2E6WCDoQHOED
7C+1O+eVDTqQCv9RWshvH5owLtUPYq72hpBbX/Bl9FWWVp12KVdcSqPZUJ8izFtbTJW0EndfxxvV
owdxaKdC2vpdlx8UUAD6eK+o76Kxc3xpNYHPTJEOZ13RhvpG9Krzrji8kMDmAZJeS7XVsqDdTBEf
FJpQqt8ehJTqL482yR5ObvM3XGCWQNdoBa81vSjxFuhsx8Grk0I5x0Vzb47lTZ4L52NclqF4xz23
qNNyBUCuddfpq6nmUKHyLANzDPvaz4ewPE4RAntNLTv7EFsI/V+/dbZqPyZv1JjgtwDILL/Ai5u1
kWKApZtVAfb27kkZh+k2VwB2Zq2Iz7PTlN+8KlR2gm4ejBdBV+WYqI0MpXWlDND3a+7dcm5R7NaN
/1BqNc48wNsnIP4II+tct+9YLtKCCNLCr0Ly43K5ZWRXUZy3ZRAyShxRDw9dvxrczE8pLI4qabw7
ILmydy1tHgym3bxTkP1/5WVcZUPFTDMi4bi09M+otDnuaW7NPdv4za/5Is7qa3qzyss9tSlahvpk
133yG3KP5vooYtbhKWnz+kMWSflGga+lHkRjA0g/TP3XIiqJOXWVOi/vh7lQxnM6dkK9qY2xMh4T
FXb1TlrdKlzQq6aPzp1IXl0Vg7wa2m7EaiIwLeh+OJRlXfZB7azKRo2Hud6eUvbWx2M0DZcXwJoK
JuByz0gTpX8vliJw84aGFsBgCsK68ew9P6StbMNlxM9Jl8J6dfptDTGHMeXR52Rl8kuWejTfljYn
8aZyqxbFd8vobq+fh82QDN3hU6KNi97D5dpmfTLUyZNFULZVEX/yrMoo/utLTbb3kexdbFatxGh2
LvstSApTyj9+f/RDeJRdRk1ROnbUBPW7tJkj62c7x3p5QzVVaP9qZl/OR4TGcv3c9Wy7T/mQa056
gJViWDnTqCHufKccnebc1G2cPMIn6b5c/1W2dtgi3rJM4nifrptwrbQjtEpCdlgFV09M3tz7U5pP
d5AH3urjvhyeP9JDYHGZRa2hD8Wo9G43TTmP76GnOZsbwn1y3Sp8NMGeYgPozg7N/nfkQaY2DDY5
QnRpVl+AN7cUiaHkQVeWU3NU47gaPuvSTENfpU9+8LL0h+vOhb3zyNk6S/hBobjGyxiW+mq/xZKW
bY0eTdDDcPW+Ah2TSnLQ1LEZdyJt7WyXM7uM+UDproFfYmykklZTEbRuV4ZHPQmn/7QkVx9kFoof
VqtN5+ubZmtp4CHZN3CoALaulubkkM3llHCUlEKOT7Gcm/yMG7TY86rc2p3LJGihGtL6XotKc2Nb
cyZ4fsssNxAa1Zqku3XVqWtv2nga9rbK5g8J+ZkEQV0O2fDysBZVD8ffzstAyHE8J+C5HtzZBr2W
yMRxDmk8juF7fkoIH8skmgba2ty1yQAeqboiAi11yXuYHDGrMLu8/Pf6J9tcGlCvpYykN2SsMjvq
T6PIJU9uW5EJw5kuhjKZNGYyHHQ5xvYxFbBado7e8nJad9tofKONQdsSkOBqnxSZUWbTYFAkO4Du
LDUVuJbYc3t0ZnfKDj0DMxSxwvC2SLPqL3qD1a/rq94qEtCQNjGrgoeH39HlBwWKzJ1CPz9QkwzN
sVCqWnWTpTL6UacVcBwVIb30COnS/no98NbPvQBvFhUqiI1r9E06pVzOtBwCt1TUE08E3fTtXnpQ
01qr/YK59zjvlCaba0XrGL4SAq+I2l2uVa0qo3ekUgRSOEN6k3nS8e4Vpeqan0o6x80BdQhg2X6B
7ct7Smv4+5AVwDoxz1nl2DqvrEEreaXMRld/j6y0cB48kAWgR9xcfB/duDX83gBptTOr2koQHk8w
GIgLEWbd7VTtqbUnpaXPj1JofyrjrB0fXJvE9+zNWMXsNcY3CIhMNDC64IFEouXUXv7KVQsVx81S
uv3NoH21xvjOHHR6/Wo3Ro+x02Q/mrSP71PVab7qmYgegSUXn7Vusp6u77DXn/uPXqn6/+fyEI8u
/xD8u0tnBlQWIHhX3+SG4jy4Eh0Uv27SsPGxxDARGUQL7q/rcV/vbOL+6dxx3ZivtLWxkrCSHpuJ
wHD66qznZpieOLiWPOR4QC2fusp2quCNH32JyUsGGQwgZmvpRMeRUrU6JwnCZVSlKtr0Lw5Jc3Jf
1ABIT+Foj/KsDHbMY0Ap3EOM1wxzNUVkRw90zQ5sYPvPgX+KZMTSGjZWeyChHyAQl0sCJ6Vs1ZWm
lL8FNEW/ylr75CRJ/gGz4hx+saNOQWIP/ENE29IjTxNMwneS7OafQ4YFM8EBWLAwlztBnamrYKan
dD9khoecM+e3Om3j4cvk9rLx6cmnhu331KJoTJROlR2EyJT6o2K7SYdoTG9Vexf36woBng1VGzhA
GoOvFOPA/MsG4WOUWUfXrnmUVVpxwxQt3QMbbQay4WmCdaQkWfPVG72xrTqt46A2vPo2oYuRnpzS
Sqrz9W2/E2cttFBOKogmIPZBHSsyh42VJcNN7uRIaFwPtHW+FmokUnSAR0kyl1/TbVQVLuSYBG2G
crtPz01Vz+asOMNNbVu5+Jjl6q62zusuBVuZKpWDzQMJW8DLoLXmUoJEaKFG5VDGD3NqjL88LY8+
jqUY8zOGQzEt+mHuz2Kq7T114s0dzIrhDoEW49pc7WA9sTrNqJGyln2Hzb2BHV0fQ6q+GSMwGH7e
xob5MSpR8zql9I1NXxv7AZ8yN3S1f0Wlyrdqa9MkAq/PVbbMQPnv6iNIU8XuzkNTMx0s8TVX54YZ
DOyOk11wuK9/8K2dBQSfbgLtLg7N6rePASC32pxmgRxkOH6YLZRo75hQjN5eR2g7Euq6IN9BXKzf
ouTtMEN+nVVFpj0dsZsv5H+5VKq9+c7rWxmmw1K3IqFv8dZbLSnNUQpylAw4jp6jzxSX35Ve/p7m
ydlLfltLMughUNdyEF6xT/JQYRLYWVnAnzHkqOcvmoQOE4q3E7RZElIgzFrw6cAL5vKEqEav6kAZ
0kDKVr3t3dydzgVl7FEOjXlv5Zb+AOKh2zPzel1BX4Zdle2FDWRbOGSDJI6d6dkrhzz52egW4hWV
E1fJx8yN+9DXB7Xuzr0io0+IaIT2Tk7aqjWQmIGeCcQBlY7lK7zonKaMk62uitMAbS/u1ChC7kGg
EvY3yKim9efOChXM3Np5z/h2ayPxWGH8yhnkLb2+abshLq1aT4MEZPcD8EdqGt1Bj+tgjWDub66f
xM1oyzhtaYYstfvlMr14sq10GNOghz90qqfR++wl1UQzcUw+Xw+19V0ZH5jgOWnqvwKN4OpYm1aF
lPhoxyEIaB37DF+nQE5h+kSWfmgdA9hslWV54kMUcg6qFpvu8/W/YmvB+EHQhke6iLp29fM2WtfN
vSniwA2tCHzAmGjVU1kkg+MbfQl79Hq4rasNexLkQlCH54my+n11KL4SAw1k/Wk5/dtb6tehQx0+
TaT9BRh0uhNuc3Uvwq12bVSbk4YnHDxR28ia01gD0X2q5hmgBw/eZO8W2zokjCap/xlqL3yqy91T
tNLVG62Ekd+ZZf5Y6CqeirTvsHc8Yyqs/HDCerBOeBfbe/pTmyul+oP3xqNENVffkWtwGmH0gGe3
7OG5x6sINpdS5UdXqO476n9QnpA5GQTTAV99RDkNAFgbYsW1NhzcSLMeYH6ofjGk8TF2RufN43RA
Hgt7ekE/oi6wSrxoTE3CzpQomE1TjMe4QGDmqKCKsVPVb/2Gi3A4+GpKCDbp5edzBklfHLWPoJV1
8iltmmJpxCgZIt5S1zt9Z1lbZ4F0urABEbciC1yG84q+CLuaN8TIJGzyx9m0fioTGl6uO6Rf59HY
TeKbC4RzAd2BK9lZ9yONjM4Btn+LMnbU3+R97FUHJSvlf7RpQnm8ftQ3g8FuW+Z7XJjrtlYVxlHp
AMoPYt1oipM9qeXk64mSS78cxZ6K89aPCZ8PVOfS56WbffljNqicdWViov5ulcNRLFwZx46yk72o
J888wP+9vrq9eKvMokFemdKO142Dbssna5b/WU2YPYkarWoNfc6dH3M73ELVpG+36BVeLq8bNWVW
DGwu4syx/wEg98GabC05iM6eMGWw+nckTt4AC/CPNhJ6CZfxahvnIY2BQ9DbQpsOFSIXf7eZDL0z
dbex87jfenqwIeHJgYyjd7X6dnrptcNATyHItVo96XTlbitg6g92rHqK7xpteYf8m+fPta78fPtn
hKq9wPLJnUiKXK6zHLxcxeA6CyZpfM+VUU19GxvNB1Mb9Q8yUvNv1+Nt3RB0I5G6YNZCEbkqi7Os
aC2hjNAbHLv+lz9LimNRZmhs2qVxS5WHbF/Y6PPpetits8jrQgOdivEomJLLZbZOwTDc6QBYdqN+
Nw60ig6NrSSfRFopxc5e3Qy2DCFI2gDj12kU/dmkjdQ4BzDXtwEcVg6k5fTdqXFMnObfsTJ8Vxdd
S8aka0n8XE2ETPErDbIIqkErveLJVXJGOq0Vv+d693jU8KIBHU+b8/JXLMaomPtGy4JR6er51nGz
+addxeKvpNItX06ZM/t6H+l71NnNTQNpeXG0g9W4Fhib3QT/RdfmLQWhH0ae8A6eUkdPjPPRu120
IXy7mPZUF7dSDpvlf1FXxQzKs07Ks4tHaVo3383SdT+ywebznBg46Ba8Yp2dXbq5TiQ9uJsgWnJp
XP6+WpE3sS3VPBAIoLsIs3jNPyKWyfd+zjx/irXhRgzIb/jXt9BG+mHQQx8Px5nF6H3Zzy+eNr0Q
9C7rJAvsenxG8qs69m5WIwzT91pxgqwcf8u00upwBcjzPTm15eRdzkeWKROF8OJQhlTL8kp4EXzS
pyFJRZvhx1bHdzWvAHlfKk6+N/re+G2XIQgkYCZAqHSvEp3d8AAhDItU7OKEp2Z4GsAt1f4w9PLr
4IFkEJk1fL/+026kAhALiAkt+Y7vuso7bjcKOBYwnijrxtKPcxlOH5RkkRowS1nFb++jEA6ozaKX
ZADxufwxxzKz8CWs2LINpH1PS61vMdipPWbVxsnAcgqOLM1W6oe1hkCvze3YF3UehOVIi1cr08a5
kePkOymiO35Ux3q4k+Y2P98y5VhYjhgyrLaJEimG1STQR5IB+chnMDzoQSlEmk7RgCLiD7eO1B7p
TEySdqrirdCgrDmTCyX5lSeF22ezi/hzHhhOVB9GWUefwefXp66as9siTrQjgjjJr+sbZ+tYvAy6
2q6AZwHM9xBIkYNyF45OXNXHLIn623fEMQHqLgyV12Uj0N95mAwDEIqHf++nLKv1/smO03bnTtxc
z0JwAjtErbGW/3C9xoGD6+ZgBSdDPQ6tOkfPJTBQb2ejbAaCnQrcBFkP2DerIxDntqw7UQQJHpzn
TFhjdEIm0dlTndzcFUsrDA0hSM1rWFKeWyHWQrEIkB6OvhRYimunpY+V+1raOvo9V3WrYTxN93Qn
XW+skGcgR5xmKazqtc1BiGIDt3OBSBnO8szlDTdvj8kAFOH61tjIXcwxgVuiJbOkztUWDHFKKJxY
9761XQbaGfdnvy94XPl9XXbezqK2glGWwQ6BuEFhuApWxtrMFaN432RbyQNgz+KBN3F7QzM8+fL2
dSEqz8I4zdYraW6H2UEjakJNVhadXSUbDlZbKl862+h3UsfmqpjLMMXgfn0lYF+UKjOpHnWZMKyN
c2J27rGpevVxSsN0Z99vhVp8hTFT5IPRsL/c93qHKLI3dMhZNcYzfB4lOzq4Q8e+GkbVj+u/4Mbe
R+GbApcuD2379ctWtJ4ZuX2qfNM6N6wOfW9Whq/oMQprCoK/d3Pt6uM9zQx1jwC2pPlVtUBkqt3F
P46Vrq4BNxS5WkVpFFheMjCe6atPuaP+Ajg1fZln+VlIPSn9PGyfZezJw/Vlb1x7EEPgS3KXs/Q1
ikoJo6mSUU8bRmubu3T2quaIMbXIDjlYh89FWqb6O0LSi+WuXeozmgmXX1WVvRr3cRYHUp+rf4qu
zg4q3iah7w6d+gxaxdqpIDY+Ld0D0hqXnbY0SS4DVtaISV1EwGowm8ewxXBALKYxpamYtyEQhhhS
k3l3/Yd9ndHQxeFJSCYlAbwSQ0Wg023KXnW/Ta5InzFWhNcnxtH4eT3Mq7WBfePTgUeh1qQJtOoh
GKlaCMWKq6C1m/yzJzRX+v3oVExLJkM+YEuNA1BbWG++KlZxV78p1lvIBETAvPPIUkDgONaTOwzl
uVDEcEqdRO2gwoc7v+mrzboE5fGy+If94W9dfsh8REMkNo0q6EOnPspcsY4gQuKjaOX0ycMd4K2p
jnhLO5TcDR2cbt5lPG1QWxTZoiqwrdjqb2u3MlRfSrtSPiUhcICddLf1LbkBF8IkomvMpC7DZUlS
MgTJ6sCCVXTMYHccIduJ26yxmnNZmfbBBPzz9NYNxPlHv0AnybKP3FX2ocFcofU9loHL8Am8uveQ
hZgs+/ZQpAcGYwoktV0q+qvEvijgoNSyIKnItmv2A5yAJi50pww0D+2EY2xp8pl8o07HWk7l5+sr
fHUSl2D0ofiUKul5vcI+cZtBn0QV5MyBxhNqVWbu29mYmW+97y8Dra1Os8qa+qLNq6DWdPcrsNTq
yanAF85SUcedWK+PAosCaY3oHEkULsDlXiFzpg15rQocBH2eBnxObuCBZ5gyRfp9OrrdDuD59d6k
C0se46G59JvWU5BRt/omMkIQmzBw7ySb485wxDT4VZ5aD07ZKk91smdb8+oRv7R+XwRdPf3oHgqv
XkhjRVPOkN9KpTs4CZykkzs14mtX59Gv2OO11hdWuJNYt7YoFTc1Ip1uBuurw2jQrhjB28F3MEQ7
++iz9McRs1X7mMEk/vb2Lcp4CYlL+IWUb6tsGro5VWsKUxOaXP2UjcrkHOtSiOh4Pc7mDwoJD6oD
gwJkple7RjEcBQoceL4pLQ9e4WG/7c3/Nmr4C9iZikl2acWTr1ZiTxNw+X++KHKWT/l/kd3VPVXP
vR6F+MQHDfv1a7WAh+y5UG/0Lqpuc2Dyf8/I1lX4GQicV3WtU/6+vvStA8PuxT2exgXDvCVLvOjJ
mN3gVVViwEsarAddr8yPeuO2Jx0BFy5MXby1nERMH/V+KvE/4hDr0V2FPZtFnhG0E0zpV+riYw1z
RvdJVNnfjtq4j0Ma7k26NxZJg4QXALGZrK8BdZlbYbXUQZgbBuk8JAh4nrVYFffh2Oixn432vEcL
2jgmfNZFPWnB1dBru/xZIWiLUcAkDqauCfuDanTNuccJyfEzae5psW9k8pfB1g/uuhoafEs8QJqV
ROAibvT6tpFtvmepvLFZITjRN+Rj0L9bA2q6IqEgSEqA90ZVa4ceRu6d1jXtb3pDEXoGKcoWfgvZ
RvebrGnd55Qhg3d+84blj1iYBkhiUu0sGfnFhm26Wkv0GAjsIBAHd6NsPkcydG8pSOjXSuC31+Nt
fkmqK6SMiEmv9jJeh7NgO/SAuqtMr0+KJMv5be7pt/PsCfHWN8ByPBZAGgDQpam3/DEvFqdbtUQu
FjbZPCXdYUI85Vnta/WuaWPtYzbl0c5x3FwcDywEFBaWoL0kxhfxNCcas2FmcWXWN49jZyqtX4FC
EYDER2/P8mf5qVbJjpsDKhKtGrh+a2lBu9KdJscZmQcHDL00hfsyh476pKGc/xeX+nwKjdb57+3f
j6YXRBjYMBQFq5MY2arI7HjiJAL5+eBVmgqyL7V+CFyq766H2kozpDUUaBgGIQ+x/PuXv2ZppPUw
YVksZSrGR1xaE+W+RFp2+kCNPIY/1E4xlXRnz2z+qvSbQfABGX7l3WGVzeAhQVkEaaWqf8ukgGkp
1TH7pdW6+3cdIlKsxo6yE3XjygSZTG+Flzm9lXWCc3AeKBqjLQJgH8kXvH9qX3Z65R7dIdHyQ4jw
a+zHk6uXt7FSZPFOnbe5aKCbTKZ09G5emZA2eRlqioo7dF7mPkgp2DIg8F1fkfh/dvEMvzRHAX/n
ybx1XgB58UPTuQJFtPrCcPtkXMV0AtnBxV0n4/w0dWr0JYI1/Y4VAromDcCEpNW2qn28vDJEXEGp
YJCSf1cyrT42CET+NdMouLNoFoyHDIWAHZzG1mdl+8JyIrXSmltFdRU1NDoEOYJRD5NDOAnlSAUU
fdPUdryhX6CcOsOUv8FVZp+vH56tL0oFDe4FE6nF8vLy8IgZijlC2Yxte+l8wJBZHqIUyKZfVdV0
1JuiOsJhbHZm/xtXGokFgt4Sld28itr0aj0rScR6qfNuQZIOzwN4v6OYEH44Ji3GZ34mOm60GBm5
Z8Djzq/r6964vKmiQRbR5mIov269zlmv4STHXyD02U3vkx6yphN77puHx8v8RufmppTmxbfu9uhp
bDZI7zGNjxy3OXT51HV3zdxk5SlpSpHdXl/WxkkhnItQxwKNBWB0+Tlpv+gj/qaIDVouO6ksZaw/
2qEZ4mdXlPmcRW9PSBcBV19yHmabpzKD444ke2w9Rxn9TvHab1XD+6/p2/JWjIn4ldUIdF5f60be
58hgVwunDVrCHz30F3kfKr2eZYipB0YkXYhPXedmN2LWu6+1N3j/ZGlh7WyajcNCREQS6L6gSbn2
SmFAPkqzNTPUC5r4k4rKm3mCIZP/TGhK/CeUHhR5affxzm+8dVpehl3dpV1fC0UDJBZ4UfOzrErn
QZgyy3y77OufVdg8uG73yZJtdy/UpKxP7/mZXUAzFKDcPcbllmrFpIe65AvPPbLLo1M84HY0/ZSq
OZ1RChve3OX6M/Bc1MsX/vu6hciwGiHQIUOEsJO/ELiZqE4iLYB8Aln5+so2si5sPWxaAHYgObN+
f4JLDdFFB0UCQuc+rKvi3mjwGPZbJerOkDElNLY4dO+RZtLes8r/C71+gHqIOiZMOPNAg8gFfrP2
nJOnmNY32LvjTqytXbuQw/kPauy8ji4/oNXT+saSFU3QouvbQzrrsr/X67xvbxrF8Y6ZoiMF39ea
Nb8jGy1U7IXmwBBjDcUVXeTRFmU2z1maHkZLmX23mazfZtfu2SBuJT4et8DzeAwx6tcvFxkyD++0
GAlZsE/NnVvP7R26Us5Tzhz9+fq22QyFvSNLgsRLg+kylFIy1YL0x6DcLtKzO9dIkWWd+TFxuEje
E2oByEFOXkCcl6GcmY2LsAkJZ6773u+zybyxY7Prb+Icyv5Ontk6D2jU/i/aqswCXTSqbgr4SIdd
1/pdBeLygxYO5iHJQcfg01CEvtbqzrmyWrFTAr0W7+emZLjG2IBUQ+G1WisjF0WNeqLDtNB0HxIA
Q9dWX2iPLobZDmO2UX+kA2d9LpLWVg/Q+Nv7PMPaYScvbH1geFHUt0gZITS7+h30Gk/QtE6LoBja
4YbhkPPA/d6cbCtT9gBfm7FgrvE8WwgBa/iKncnKqTV0AxDRT/2k6FLtUCWtgSqxrPcU7Tc+MD6+
8OXo1C5k91WZaSdanMnOTQJXtO7BzhrvAxyw/DG3MFPrevOfzmvMr1IZMDa+vpE3chAvQaamqKEC
D9KWf//irrb0krcZJrvBkNj1R5BkTXYM1QgTyd+jlbe1r8zx3ltpK+Yihg72Emo2Un6XMbH2muZE
qnEQor3+IbXMeDxXjijdwwhSX/mQeKFeH8QQO8POajcqE0Z7i1sy/7OUR5eRZ92YCy0Hdh1WmXur
Iiig+IOMx9tUNtXHVJPaHn5vK+LyFF0ewTzx11PMvNCrrlWjLIj70jlFqel9avUqwowmmr/mQrxZ
bJJ2LbMSgElgaZllrBqoEw6OY94jEj7GjuZ76lgdK2PWstPkdv2b3fCWYHDloMtQ6HGTXf6cbjLV
o7Ns246HvnqXdW7b3otMuNW3qcXH/Ncb9yoHhBkU6EKEiXnZrxJRkix6kFoEhH3weEHDILHjQxkZ
VX7IXWTODpY+5c3B8oTzz1sjs2G4xHiQgdej9X650GiR60Y4uwsibI6qg6OlWeeDpotnP0ns0cA4
a5Y3U6/tJYZXWWjB8nBGYEFBLqHWvAycCtdNyrEYgJrLBnel/j7q5Gz6E/6HP66v8XWopc2Gwuwi
5G2+auyNydSErRc7QWa20zesUsbnJArjg9dPzlvz+KLIwOx3YZRhybkmHtXNYI29ljpBx4xzQKYb
9RvIe9b4UAhzz3/s1QlclsVBoEYGYAPI/PInrFKwKTNaQ99dN45P0Kvm/8zBnr7FrVp+YZ/tVq+v
0tuyuMWTnd6wubDmLgOib5e3jczE9yG2ipPZtE3sz4VXPOReNf9AhGy8E2nmvTW1LVE5jSCIuK9p
7F9GDUNpi9Friu+119hHgei56iOakPuVZxe3ZHipvSsizMoFCrN80cuIFScRk+Eq/15U8+CPY+d+
KJwu+hBPKTpOpbuXvF9dkoSgSnbphXD+YZZexpsMnBaU0S2+j3YX0mdKlBO6AOMXT7e6myaOYD0V
2ZjyTPDCN0J1F4PcZV6ydKPJea+UuAqRxrrLwj5XWuPPYj7IPZDumgVNQYMTCkAXbkXEGl/5adfW
pHR2a2g/tbGebsqmkt/p6f3Qp1l9GHnSfq/GVrnJMO/7AmitfUy79gnZIvn39TTwh+b4oivN38Hw
G+ou5CSMi5i/X/7MopRAQtS5/mHpua1UPtpJY/8QGXGHTUrnlcA4ytk2k5PFzGi6QT8pMlrfCdt0
+DTniI3fRp1bdr+lBLhzLKTnfnVCu/nlZAC4sgV1MvZ3SlKCWOB39vqPzWBDB1Qs61unSLX1NbPo
PxoVEvu/d5a2nIHLpYGhBwJjoDlGqlsLz0pbDlUSasmPcXDH9COQBvkDoXQLvLcXQkGZHDU6ZTJ1
rdvEqE3jVNv4iBgngQXb/DCplab95SQKdg0ztUl8nEQaTQe9SObqDHsrCz9qs6mVd2lEi+POGJ00
vKsKvdCesox/6di9Ye0ooKyyG7c8X4gDjxAT1z415OXXmttWDR2nnn5GSVs+A4VDV93TMgfWmhfd
2GKPHEQbZ/0jgmElZ3MLsmHZpqtjWCWDUHKjVH5YeVJho9dOPLt8JUMZ4F5TBt18dEC+aB8aqoGj
ZwtvOlkYbQh/6coUN00auT9Q4VK0Y4jlXOp7YurdAybQVXyTKnEjnos2UzM0Fubok9WZjv1oudJw
QNR4gzjHbq2Jb62JF8pDE1bmXH+aR1nV8oMsJmxdDcYoz3PqDeVtVnaFxZQ6VarCb8xm7M8MXJp7
hIjQOmryUUv+mrVo+CDsRnd9B/rfLxuhtelQms38tykQ8Di2Ss9pROqhvkmnaexvZaFk4blMe709
jHlUPpZ5XqfpTVd5Y3c/unNDp20wptD+WMIk/p3R/up9Rw+b+uT8P+bOqylurc33X+XU3ItRDlMz
74XUgWBjjDEY36gwxso569Of32rsPbRg6PHhXNBv1btrb2PUa2mFJ/yDJuXRHT66ke02SYrYW5ol
RuDiIi/p8cZEBjP6AoknvXUmpuwspxdueZWRpfHHsioLtaMooNN9d1ujMqQzrfKt7yiOaOFaq5z0
U1XPXetOvh+bWyMDLLhunCnVT0Y7UspVqzbZtIbGMpRrmyXdum06Opd5SkTqyoPROFu8hBLfnQwU
hL0xaLQaJyhtajdWEnTRSY0v4WkcxrN02XCN+cfFqEaZO0fzGF451VDa61wxQ3vVdABYP+SyXGLI
45uZ068xXpSh5lj6aJ31eqFYXqA2fu7hghDr7jyN9rVGOdQ8sybVqa5Ik/Tu3CiMXKfNPyenaqdr
+ZcyZLd+qPN6PJeNuuvc1Agjx83wbglOql4dHa6+ujLWulYo2VbqHCv+KCdqYp6X8IxTT5fqeT5u
Ijt23NYOq5WRzXlx3OujdBZ19Ny8Xo6H/HtQhkGHl7Zu/7DNxpq8yizKCw5OMWtIO41rvVDD6Uxr
6zQ9t4ph/on+Stid+DuJFTcuaGcmLgwz38Jqro8G2+O2woUzCP0xO58HdGxSV0s4VsuVlIVh8FEn
JPGvUAJTuhMsAR3loy7XUn7iZ2ipFB7aSnl2FWSZFGzGvhrDO6U3ISA2soV696ppU19dDz4JR+la
GXqU14iJdaHqDkpjFaqXgZM2vsigC82zrABFdWJVRQBkFNna3mPrde2VbEtqHmzUWdPKwBsiyerd
ITN1/3QYzLFk10RBUgee2WNE1LppZWP9WftqEq5Uc/KpoDcV/cwpDOSvYYDv3Uz/D+voHiDgScSh
rGzaTFYffFDxEO2CUFsNWjL1a7WvZe2KXHMa7hSt1ECc9HIXfx3K3jjXJS2sPhgdt5IL0kmlz20H
cn2KxJQzevDl23qFgiL4m0EtMvkyrrL4oaPmb5zLsh9/m6jgme4oxdnsFXFsbGfFDhVXri3zhznn
2k0V17HC8g6VemVOc2x4folYLCxqq2ncIrXRwVRxI4qptTQFkgfwlTepjqoamKI5Urxmmrt7W0Gr
12sSKbtowCbabmgW9niMLHA1uX0T+KNrkOZmp1UyVs1GDtvwZNZSTVnVbTsJ/fN2aiuXMiuy8oRT
JPvBMNifevifldvo0DFXum8U4VbTURRL1qGRSuamnuUqOekbK2iAG0BTMm4xysGIqtfZ1ykioiHG
mk6vf7KjEtOvtFZ9/UPZmHGfbWJ51s3TCG3mGyONp2aVzpoRbowaiWrPqgLjClnVeIByPVm97RqD
0RcBrmUzC1KNk+JToOMw9C11ACchMdarMRwYWYyuKHtpRfteLTfc/9Aaof076eeiV/tjechV0rXa
h0OejWE2n6FA73ef5iYsEYb0E/kbfhfaLy42nW5iPk2bUWly+b6F2KuCWZ9BcxlhkDZbo5zzC9lJ
HMMrzDo21tqod+Vm4urqvdKs9HEj0b+MXAtnzdKdEpQQjlO6IeBBfd26yYFxTGdDa/fw5VND72hj
OoJpV4CmHua2zT/UCbCudWlGo3mSKwPrWckKFX1UbOjrSz3KkRsCrtSba1/OgZ03pSUpH/qeArey
apCfV37grZpG57JUzVbuGvgxqR8CUTCl4Y/dn+twZ3SeTx5T3nTxUBbRFs0TXbJWaRniUvt6HLRo
W9DgM+j7C8YZkpjCJWo/ZqA/7nfOBIExDoymPy6CNr2qKiXoPvmazx63uUYUl9vGHDdF22qlm+Wd
3R1IHxb5pvgWVPKghVBDgOy6ZFJpbY/lWGgqd76WRpHLof9NaZ0EbywzfXh9wM+CJB5FSZRKN9pt
AJAWWTT0hDgM2lK941TMvzVTG5xZYVR/b+He99tSsZJw8/oTF7kKg6PTh5IArB+RwWuLQlMSh31C
SBv+cFI9NFzJKodzpc+UD61ks6vLCop6UWrc/K1SHni9u9LkXphrC9sdchY6J0LLYJGYNXVgG/SG
4rsgbKXLONXj9iPneVGssG/JbMygKaJuc6M3HNzV0rlaV2go9es6QNrYTbQ4/W4avV+d+FVfXumA
cHtKrK3T//KH0C70Va2kXXQ9SKEsb6KQA/0kcurmZ5WbZspZZmfF2Qy2sD8m/soPCeg/e5mocwpv
APrDwqBqGX/28Wg2ZTwZdzNmBbW4YZXgIlHD+myQ+pqFVHXFIXPvZ2uVZ6JgKYpOVBJwul7smC63
JzUrrTtxk3Qo6DtDdNpJFDLcwgm67sAbfPY4h2o/cHIRYSNWvIQi58ZAD6+W4h9tW46Vl0xmdJvJ
4bgy8XI8kO/toCFPVwsvAmlNgOsqgCfir8XYgmHOszmM5LsxdqZxU5ZK3l2MUjPMZwYpzLA2sBuT
P6isFGOVq6n9HRRGr3o0YTADnCBcj6kbZxCxv4SVRpYuRMLm+lwt8045TqfAdC7nihA9cmOJiC93
S00Ly4doKn2D8LyHgDC6RefL0deSmyxY+8ncZOeOnWaZp4JOTNYIcCi3cojKpGvqVQU8sqRbRnpT
xs1pkYVzeKXXpVFfBLladLk7a2NXrMBXy4EnYSQsYTOlDX58kungRt0i8lUovYavSmvcTo2491qz
V6yNSj9+jr1RbyxK3xwWaROvs97ox2LVFShrTmd+XPYNnlpcYTeOH2T5DyusjeYvq1acVTRcODf4
J2CiZ6p+UVfGWKEN020pTcE6mnPJ9cMIGvas/UAFSjrQz1peCfg4ItahCRCjEOVets7aOhyVIWzl
W6kgV9iYUxJsJilRL2ASpsFWtud+pdqpFrtJqFWB25hFoq9fPzOXG5vvALeeI5rmjmirLRbiEMhS
kDq5ehuYgebBsE+ucuToXLWQdUKOPjsEKXpWctk9URwiFFdFzWVRGkxKpUM9sFFvLZ2oImpt8omw
jjZDgVUYgpLztgkKxcuj9lqKpPhM6fQA559UOXBbvDByZl5I5LLZ4QEtLuTMCDMOk1S79dsoOpGb
jOyir6fPYKvksw4/0+PXZ3rpSE8rgs3J/QDamuk2luCierK6wRhM/XaKnean1abmuUPeY57BmLFk
N+pi21m1bTKn24JEhRS3lup1p/blvPIHIGgbMBX+gVLGom76+KXgWkJVoFJLXLB/yAYS3X1cx/Rb
4D6hp+a5sbaLCm2huc+H71kxztZmrjVfvjkwG8uKhpgNOpUwajhzua8Xy6BJJiBsHMm3YWj712BJ
hG+P3pTHVdhqzjoswmleJX4c4p5d1Dd0SeM1XhGycoA88cIygDRBZis0pEAmLWo5uhMVsTGMxm3X
9PZFXKuW5zuoIhAEVkjnKXaRdNvXx/7CnDtcpsB5CYLwIVzMeVNKMt7SsnlbRtGveNCLM1kvMJfM
YFatKNS11ynF34vXH/rCOBGXUGn+QbsWA91/0b1CSULOOvO2Hwf5WJdDtN+HeR4vKW3rLsY/wSEa
zAvHG+hEMaka00sjbv+J+FEEaY+uzG1eN3O9zqd6PjPNAc2OxFL8c3BYbeJpsYF/J0ycwpNrbTrQ
RhczuXfNwmMyaJ7jbAS6+FmLt9Mq1C0aBo29fbptAXmcEqMX3kiStULzU3GzSMtX02jkB3b7bj6X
jwaGJcSmEBHRl4XzTqPAlviBfRuNPupBcc6KuAxT3QD1kRhqt0apIanPG8XXvMnsbG3dk8EPXjwo
4XmBIGV4gsmNdNybfjf/Ql5B7SJXpt8QbZrGUsb7UR/aLnbzNlQuZxgUtqeEc/BZHgYUEv927cD0
oUklrMroASyPyqouOskqUqax5AqPja6N3XDUU1ARTpKcKyCHDgRjz9cOT0Sxhw4SHtN0x/bXjhno
voJRn3HbD/CKZl1q0YBpp00bZtmpk6rKcYOzxLbkatumXKQHDoVlLAjmlK6nTTGengA0uMVmkQsg
9uTG5q3Th91WtYt2FWDRtgnCcd68Prcv3Ic8jC1pCtF2LsVFDymkmjr5Y2nemkON8GBndONJ6yho
ahaVqbdoo3QpVaxO+YhkQu4ct2y3tUpHC3hdVBbBXx9OfB2uKfykZJtLapHHIDml9+mkmLfVhDJD
aPrVOiyndIPypeLOkEe3OMQecnZ6Yb53E84OtSxolosTcYQUH1EmMW8JEa2tWcjDjxg1HEo8UHT+
ruXKQSReLrL/lO6N55RuSsRaU8eJeasUanw9TPHk5uoUnzRoqR94t8+PH/EsBRUobnzywkWIUTnA
ryTe/G2KDj24AFQQUSuqvSkpTiIjkLxg7pBoNoLowPp9+cHosoAmhrqmLY7eUKMmpPeGeSsNjbMa
oz4/tpzMcvPcGV24uOt+qO98Q8kOnLe7fbl/6sFS5aFc6MSU8BD2963RdxHIkir9ro+GVV6BI3YU
V0OxkKZvJ6duYdDn2UyZNuibKtMra8XaSpSVMHTPzvRQaVnwA8LV26bX4rUmtb124GgRX+HJV6Tu
QbgNsVX0a4Xw8vKlpA5dsCHRv069KZ0TFVOJ6sncb2oMYvoNM1cA+H59ky9ufJ5JqCm0uYTPBf8v
1v8TwE8NbzO0zcz+SvAbezSyIdTbmnVKY0I78Wez+qgXVnXy+kN3kr/7I+XwIrnkDBNp+zKjLSVI
bDUmjGCYqG7Gnp80Vr7l9O6x3JsDyzrDn0tXVoZm142HPjG+f7KeyuOXWpvj8gEiTjf5HvQYndKJ
NkInA92SNmZzmqmNUa5yS2n7zJsC2lPHk97E+iEQ3uIeEBMnIFL0Z0HlgwNZrCd15A5N4sL/Wqr9
bK7rWG9SoOKNZhxjeKXZGy3TlXQbZb2cb0yiqmBLGd02D7y/xX7afQ0a4cwmq4czcbFmer31Jd0K
pK+s2Hy+HKTW0VwIb6Z2EraVU63meqiKdSFTsF0XWP35n19/l4sDki9gozNPl5g8BdDPUodCjkvd
iGS1uJ6TSdiHVPE4bozKR/0IRcIg2/zl4zAJB37HWUzLEVmGxSVgBzUy+5qVXKdzmnJoNXlAtzEu
4aQmNLsOVEOezS4nn7j4OKuIUDVrcdkPyVgHRthJX8FWTZ/TTuu8Ep+ibZkEA/5EZrea0nhc6flB
n6IlzBJsCioQxIa7/3EFLy76MZcNv9bT+loLa+m8xn/pg97HznkxdYbHoPUzLcnUz4qvh+e6Ev5S
lTb7uwtXfAW6yAjpifoTd9Li/neMLNERlmqvQxqdsYuEbL/2O5H1Dwihn+pVcBtxY69ff8PLOedy
h9kHnRm2LfXSJQSRqnyVYMA1XpuFZX/w0yjvfjSl6mBQo8W17BayOmbbSW+HbTFRkPnLDbWjY9ii
GSQcHbij9g/EAuMbKL6dQT0zSS6aoCs+D9mg95+p2c+/BtVqzRUk6aY9x9YS5a3XB//stZOUoJRO
J10wKnn3i/3s98FoRmY0XQ8hXXMvjFUbCJ3dJadaD/DCLdp0Os/p0H6Jq8Y8zfsp+qEV/njIwnN5
F4nvQa2RkrUq2FVLUKZkKIMzdZV8XTUIteEaYZb1dlDbtCYEDIIUi5OsPJDxP38mlzMcRB4LitBY
HiXdmNHfpEl17QAKWLV673yaK+fezhJp1UO8OnDdLq8+IbMiuD70AAArwkPef9OJ0c5q05T1dTxH
lhf27fBxbqJ5IzlOoLpVqcJtCrPm5+tvWBwZT68+DC5p9qFWhcg26uJL++8gMTTArZVxrXUQp0SC
F98Y+qQduthfeg5UEOJlHsZeEvfXk4s96wY7qiNH46DspegUf83U8lja9V/qV7BDWCP0U1iw2G+D
7d9/ECIqjpamnXIdJGPjJopfrAfK424o+8nfHg3iUcgyErRiUcf07T/K6chVARYp17QRig/aXFtn
3aD7bmKwROVEjlctnOAfae8c6pE9X5p0bQT2EsF/tsPyKFQgTJGtq/I1gEFrk6e1JZ9WhE22WyWm
eaV1QIdeXycvPJGSudB1EIV/lJP3xzokuZw0vRxcW7gYbXzTajeOkjtoWIQg+axqPlDyffY88mcI
JmQf6N8hCSSO5SfrJcjlPpvybr6OCzXdOk3TnEjACo6DTDbXZdF9e314z5YnWk4yQSA2bqRV5NL7
j5OdfgYwmc/XeRJG5wgJa2ur1vPV/8NTiKqBWyPkxMGy/xQ/oJXXgZC9dpSxXU1VqoOzCQ+BrMFV
8Xv2NjX8NtYmVBNCQcCWi4Vp9PnckXlEX32pltozv56QDjW1okp+jGYVNbIbJjKqbq4GSQwnD6jP
sGTnujcy0QaBxvBz8uNmOjaH1AZb0KYhFA5Y0mXjpVKmOj+sMbGmxHXGufW/ofqBS64nhSTmjqt3
YyfFbjaa5uxp8+Bnnxqt6HA0zMemNbd1GXbOlYlXiqx4A15EBph+WAvTSLXJKrOzoPRpzLnlrA1R
sW0a1kfoxe2smZmLKVCL6/vcVWHj+oWBoIkH27SfAaCkOmiM4w6GC53pqVArxXRDun7YDhEpRcjj
Dch9f3BiYBnneGJo9bBKsniskrVRNXZyZrV4QH+LYrUovuQVPdj4BDyjHufeYMo+UKIpH6cgdEtF
FUZ4YVdnleQiw5GCyFC0ondN/HfMCLl5o6pOGlDb8c0cqxA23dAvYdO681CGZkfyABz4OJONaf7U
Nn5bb5Uot5NfMsUKOq56UPXSJ9+YOvWmAKEbb2rQYNG9H2G5sY6ASCjHMXBdi9808g5PBy4PfzPT
FIh/FWObYPsapgPyedXcm9fa7NSVq+HSmm3GqJjlCzvQw/aDGuAqCnRDK7skcPEwzNs13VgFsS1L
T7r0vFX8FJrM2EFcOk4TnEKPg4DW+KVeYxlFwY6jfu2MTmpcJDXAhFtZTqn8eEqcKdXsyVaMGj+L
JC+CE0WVigdKxYh6FZU6Rms/1QZjY+DBZmwdJ5fk1aQ2Y/MFGG2TbyfC3HCLknk0nYQmod6qRHY+
XvV5GGDRZ0uB7g3+kA5nXaDV+hZsgjN4daWBNdL9vqxPQVab9pfEljr724QiZD17cY9UxXqU0iLA
XrALjW1UyVkIRse0+w0hGLVlw27U0Utnu8ZrlN8drXpsMYPEcyLa9JGrh8VgIRdvonRas9jBja37
yqzAogLsbacLKZSk+dRHlK79NPSdikiw2ujGdvBtq/0696kGFTJIxwGzO+Qc7oIYSOkaAECX5UST
GJUnrpE5jXwVkk2aroW/kWmvdQu5EOItDA42pgmf8qMEbsmIPd3sZXisQWM0cu7q6UQt3bU7PfJd
DY52fcVXsIeTkaw7PY6r3sHyD1mM7LJopbl8qMh8E1AlhW5cTLZSGbIX0aBXACsNFv1qlh9Ik2rW
p8IrE8uYsOJIlbqhOVMiBomHWa5FwB9nEAPnpR5a7US5ze/97xVfCTSKBJ7QN1Zpo0fOj6HK/fFO
7/GqRI4WBu60yXIOgo9x4mfBSaMgdGV6RdnG7ej1U46ujyxZSqG4UR7Es+GmbVOZoCFBYePD1Ad1
/jPXjSJqjxM1ZiZWakUe9HNGADFa56EVOD9eP8OXCSYVegquEO7pSQoljsUZjhtyWbId0psSBN2N
g4rvT+hvzWdVr0BW/vWzgHQLmzJwY3SBFpeuhmj4MLVWfNOlsXVcoAGormzaPr0bYi53SAVnmekw
MsouoDPwc+aZS/dAVZ8kQHRdcqMMBcA1B77FJSSB9gJkXrYFG6reEncl6qrEY/Xm9ZE+u+4hjzzy
A8hscXxZBL8sjhicaCpdKWmT264mZ7rmpXU9fjTTiANczsvoLyMMaJGUtYRopKhdw5/Zv4wnmihD
VUvZrTJBDVrZalt1G00OrPmbOgWdf14ZqCf/Zcioi0CbfjlZjGAnLdPoPKbH6iC3c4seneN4nV/W
4UMy4jV8ltRIDp2qSWz1OdtpbpttqBqjcvv6TC/L6GQzVLmICSApgDAAibM/7kg3KMoQIN7QRPGv
SjOmdLFx2gpNQjeXqPpu0gDepgdkXL0v6ikYM8DRZYbNjzrro/K5t3xpPFCH3dE0n4Ys5DtgCVh4
9H3FxCwWQINaEW2wWr6OhqTXom1o5DLNktwmMrngzBrHdNNOlBc2vR93lFfynmb8dYAwTOFVTY+X
PDVwGbiH51S5HRwj25ObwQrcIWeMVg7yIafFZwcBNkEwImEhIOtqwUran0cHQq/QklO/jY1SmNsM
SQH1eCgdIiEipPBQsvEsFRftSCJHAmKKsZRAFiFqVLHno8mQv2XxrGvnmYJmw8q3tabcRGOVKZk7
BCznrapKbay4FlsmuAhKY9A2tWEBuX59HT07LXBhJ1hGp0fjIuUr7Q9/rGQ1aHVsL5vGt9ZKmowg
lot+a8RKs1LnsN/4s4Eqt5TkB1RAlmcFubFg2JIYUAkTmrr7T56tCp12G+sk+vTEm22MRtNWlMVg
o2eSdtvT6sz+shbAM4ml+T/eNgSDJU0ra4dmzoh/v1mzlZxAyY1OzMaRLsGXxSdmp6YXr8+umL29
7cB+oOvPGbXruS+tYxFuwA83HRtAhwUeppnZZ9eIBfn1qkWJv3ab2aghv2S+fqAx8XxVkweJzo/Y
hNDfFnn6MGeNOJnGbxjyyfFphTdU/jGM8jleWXkM5+H1cb6wqhkj5yCEdGRR6f7sv8w8xqV76If6
m4R0hnwVxQ3Be1PZOb3+KdDjUyoESPoVNJ6zVZa1LS5LYP0izy6i5FCR4vnK4toT5QMKMJSRl92H
LMnsMOkHrHOAp64mw/RPGu28tjRM0Pzx+PWhP59pUgw0YCkd65S2luYOo6+C52gm5xsykNXXohyU
i7g0aWHKKQrsrz9rV6XcX08GDgsA6XgSE7lM330zx965q6VvWZsHJFeWAXY88pq0cTKgyWWaTZ9x
DbWyD0bSyRK8h85Jr8sK+b8PpSYFQUtTRLR3XT/WCl3ZlOQi8odkKsP0NDNKdfrWAYkzvoajPXx5
/cs/mygqj8RcAv6HRj09if0l0gbwJ6xcVm7oQFnhKeuhurXJBsMzBeaEdCBHf/408DYAchG3oIFB
/WH/aVpWy42JkdcNyimYNMD2BigvGesKDPWBxS/W9t5LAWJsC1MIavngfpfF1cmYdAgYpnHTAtoS
aViwilCgOM7Sal7NQaO7MdSqE+7beB3M+l8KA9PuEu1dJKypmVHbNxfnaGdokppElX3jk4hEx3Pn
5Al3P8iBsyDA38h7/TU+21ww2zjViLpANDl0qfYntqNFiYCDLN3bRtd6ej9rXtwFcM0h9q6rJI8P
qH8tn8eqwZkN6UObG0rABvafl0QQuBDmVX/0qnlh231wWidmd4VIwQ2p0CHm2bOnCdtAlFnQ/zLo
QS1RzWUztAly8+O91cpmsZ1rGdaHVTjRVrXKqFxPME4PVQFFqvF0/eBghAgNWDSLyIl5XUSwad/W
Q5fM8r3j+PkFaIf8rIvRlP6797Z7itB256ASftKLExpyQZTrdiHfS53fXwPLRn3YadJVMelx6qpS
9fD685YbkOq+rMDYxcsIigExz/5762DHjWXpJ/dQ9mS3clBt6/sJfdO4OuRK//yl0bPjpbHdKRlT
/t5/FBUo5rZOMcgezXorQxTekvd9LIkcP05j3rt/OTIV6TtABlwe/GZQpPuPI3qNq8mcpx/jMCRu
M9rtJtCD1DML8xCq6tkkEt1TkxZ7gKPzWV9yjBM9YXLH+8bqCliJ2XwSSSom8JCCrl8f1bNJ5EUJ
CRYQ2vByoV/uj8ovoVZps9HdT62TfrO75tQOMDgA5dyGx3VgHrjKlpERy5yLmbImeDUuz2WH2ZDp
stdONN4HVml9M2KIdltllAdoXJ015uuOmhW0TZrlf2nCiAwJUFyUlPm7xICwU/YHqg8lCv92nt07
BbecS+TmuzOJmocRExJFfzurnCeAAYlxWZl0AfcfVptVD8jemDhPTOc4QPHzl4Uh6o2d+sbXLigO
nV9LGB4xLXsAjTLRV6B7v0QbU9sKU8X3pR9oTNkjTNM0n08QYYKR7Nlp7eeNZ81TUqrruW7S4aQc
o7H08ioqwpMJGdRedvuIxQhqxm6zVdtjHtUCgRvyuD0jRFdUV5EjWerA1mh+pridrseWl8ZphJWe
3NcdTRO9Csv+6u9mEhIPSgJAdlkzSLqoiwtdbpQsm8w8+DX5ynQJdzY9Tp2pWo+qmdwaCurfrz9v
ufVMjHOFegwlfs4xLDH235zclRICMbX23S8A6wNoGV1YnckWxSHrUNa8vAHQ2SeBB6xKi5cTZdmB
KiL2gE4O/APOXG8+lDLSnp0bUL6Q0lUXUKfZBHNF/ViNDW5Dr49Qex7dqOKqRjuj7cc89TIpirV4
1dRSpX+YHb3uXI5fOz20pJ9VHpCiEnoaZPjopIDOWMwMN2fYp36Z3ndYAAwPKm41PtqNfTLASqOI
K6Gy0cjJQ4+nVAv3SG+DzwHcHyqOCWFrsM257rNDccniQBFsJGJLsDMg6lDmWgpiGL4u+X6ptJeF
JI0rVeudzZS26Qnu8p2XNJFFGSZ01q8vkmXe8/hUsS6JhOi6LpGiWVDHvpka7aVq2fnGjofwOEUn
/rRQqXrUxtCfEUD0G51T2zPx6PgE6H/avv4lFie3+A6grAg8EcwjAN21kZ702DrI4IWvO9VlOSRl
7LW2r9he1k321kIP+rwNojA9EAS+MNkUTsFWY4MmgBWLIFAqsbtrOqW6xFcj+VDXWr6J7dn6IhlS
sinrSl6hXzqtXh/niw+F6EbLTWG4y26pBNm4bLOhvsziJD+BFpZuZaWKsHvLfc8WhX6piIcDb3hx
DOwml140RWLw1CjQij9/MrmVYZeUXdrmEg9NVH/oenvQVOaVXmXSgUzypcUkLiVxuImm9xIZm8ZS
TXtDrS/DQjJhZEtt3m5wfAsKb8ZWJHMbCMyIkthVJ9GJUuvY1aFSt64CO606UFddDhzgFTEOdSoA
0DaAtMXAZy0ORhohxeXQxdoJgiXpcevI9E/8MTmwmhbHH4AYccISBvAPIfYtFviTOZbhBKmDnBeX
URoFHyVch9ZdER4Ksxdp2u4pQr+cVyrYR8uqQKtEHDtVmV+OxRR+7Irmfs6k8UsrB+EqcBB4g/re
bnGgr44BEh7ou780mxTlgcVzMgNQXAQdsRRY+FTp0aU0O/Fn7mfJc4q5PzUi4rrXt8kLs8k1vCN2
kTNRftqfTXpOI2Y0WXEp9Z1GP2lsP6mpk9y9/pQXZlNgQKhECPk96uH7T0FRwpebSCovE8WmmxzK
tRf7vrnSEHda951eHfeTbtBVbRoo21ZvrF9//vLQQ1kFRWiAIZRTSfKXwAIwZFkKX6C9zJTZv5D9
ksa0rOFJt5o0tfzua6V8IBFd8plYQGxMEClkE5A72Kj7QwbDUSZhpXaXYPSls3AIcL4bZqn5CcgH
d4yUbul57rfdPazo4STLA+m+c8LsXoma8UfKMKLHEOXf78f/CB6Ki8ccsfnXf/Lv90U5oXoQtot/
/den8iH/0tYPD+3Hu/I/xV/950f3/+K/Pkb3ddEUv9rlT+39JX7/7+ev7tq7vX9Z54ieTp+7h3q6
fGi6tH39Tx+/KQMRv+iiiPL2qnj2K/5XP7QbyP/4i/7Pw+57XU3lw3/92z3Ey1Z8vyAq8n/7/Ucn
P//r30R/5N+f/aLdYF77BekdY+5+8psl5UhAFrmk2XBpkQd//rvlHBHgC3gL8ZD40EHgSU9m8X8a
/LOv88IEvf4zr331x2kRY6cI/NbBm0dAUES1R8Q44rOcBOOIdiOuX5DSdx/+/J1NgmDcvWkFKEfk
cnh+iQLNkwWg2UfUZAUHH68D8Xmc7Pf0/gVM701Dt44AjQqSjIg1xYcxPpkCyTiiJu3QZkDKa/fh
bHxfr5+k+I1zwP6nXUXNAG2vx8/eHHAtHBELi2LG45Pe0QIg5njj4FnkAjYsNsDjC+aQe7IANIM9
ALyWRfLP3Lyv9y+YO2/aArp1RBy8S3j3hq7oR2hZgiBBiHH3eXfHP32wt45dPhKWt4BXfl9x+yeg
pB2hYcwlKH7ifc4B/YM3zoGhHoFrEIjM/bPPOKJ4TzKMYvR7HbtQXn/T2ldVzj54sDCB/tneT3b/
LgKip44QzOMUPM71OzoAaem8cQokXTkSGxxU04t7APbQkSBMUeVlc7yvs08ELG96/5LCAbD7iN7K
kzcvGdrR43QIEU/xeXeDF8i+Nw1eN9nhpJqg2PfGrh4R8NIEojjyz6Z4X+9dFd/4TWNXjCNUIkiz
IUg8fvamAK7vkczeEsfie1v0qDi8cfCaSVCDWTNc1se1zRnyZO1Tq2LHg3IDZPLeBk8T742DZ9WD
16UpDUd/99kfvH1EIEzK8yfde4dJj4CyvWnxa0eCSQVI7HECdon90/dP5CcYXtx7pMbi895WgSiK
vWkGiHlsuuq7TuluEhanP2nhLuv7c/i/w9LH72TssaT2TyXqL+o+DqsAbQjy29/LgFTqySpgCvgI
K/fff/z+Ch+CJ/+mZaAT31OfJ/77Xf3ZT/4U9QjQBZ/f0d/7WwX4D71xCiSNrYCzkEGlZ+/9S4Z5
RFYEbAdts93n3V0Gb94CunME3Jzs/09+tz8FBAloyCGz+bgK3mEB1HlrKGAQ5wBVsTnoHl/yfigo
wmNqPyB0fm+Bd1cDEE38N50BkqZz0sF64EW/NAWSyZ8DRQJz+TsTeIxA3lESuBMcfNskqJTBwK7C
a9i/CVXK3zg2oOr27o5/4WH6pkHrLH2HTp+zv+slEl5gBzT/yY12n/eX9Yuv/Kaxa9z+CCZC09jf
8BLXvsDrAKV83AzvL/4V0jFvGrukWEdoxdP3AX74+Nm/+cSOx7IW6OruSe9op8N7eOvg5SNBC+JW
/+fDr3wS9ylE/zIZEPDAx2e9o+GTtb11+CYRHzqVHJm/x8+59mT01PuFRQ710N9L490FPdxSb5wD
Cv6IakDQ+lPg2T8CFId6IMMXsO0/u4P99p6WwZuPfkU70kGSomv2exUs9oBMGQDFc6oN728PCHTV
m84/NjhuqbxikTw8WfuY7VL5A0Qk2A/v883rb273sf9FJ1OBe/FniE+mQPQ6BY4aDuxukt/Rohd8
lDe9dtHpdCC32MJn/smYVYUOqGCM0+Ldfd7dkbejIb9p7GRycLYBPQOh3X0W+505QBwUrMv7S/GF
2N+bxm4fQaVGrIbj7vGzf+MB/xH1DRWk9p/Pe1v6WDy/cQ7o5mANS1H7zxywxp9sAUnlVCAk1OXf
re731+0RoL03LQOJVI4sVhBHCQB3n705IN05oiKMqzWqTeLz/m4+ITn2pjkQXh9PXjuEkve21JE6
e+MYRTsfMTphiL57jYvGJtEdbxps6Z8E4N1Nwf+HkqZyBIUNKiCg6xdWOnosR/T+uPIEzZgF9Y5u
+Z1U2pvWOM09GD47f8GXBo9eC70NExj+X4C5/hcT9A/e1Quj9OcODhs9NE8wtQd/4A8g9PkveIJ2
BfBFWrr3owIf+/jL/xsv+689uOzuBT/5Q4E7fvKvez/bPPvh34Pffa3fz3r6n/aGuvfF/vzJn/94
HD3Ud/V9OO3+YPo9qvO7DBCud5ff/bx7iusVqe5/f8lnAOB/1sj/5e5qlts4jvCr7M12VVQRYVKk
L6kiQJCiSFA0QdEV3wbACBhhgYVnd0mDqVTlkofIOScfcssxN75JniRfDzAUerACQEybUnRxiZTc
M9vT09O/X6+ieoLy6XGqxj1PiopmybSNJdzSv5pu5um4UlyqQ44l21Yopk4uwSerE2w7aZlfSg2N
7UnTSkCm8z9WlkZvxJl3mDqie0m7UIXOPTlHfRdvROx3NEDAqjQ5HGlruuxYYWcd4Cn/5ArYzEYf
0FDWdDpaMdYgow20R+rbXUO/SoAf9eDyBfRV8bNk49P/fr4d4i+qjNEGBOREaufEFHkAl0Zf58Wv
+d1u6InObN+ws6QOlE8yesNzvCrznFN1cImxZK8f/mOHZqr9Bp1oU7HsasKLnGxS9wF0+PPIBbJw
mKTnVeWisg2VNbY1xlcs6Wn+77Iu7saaf/MlKP7D96GGcJCw/Jjmn7yhSB2OCzwzRaB4kOdYelGe
SDcUVIDMhQL1NIrN0mYTJqMYYkUj1GI+/yKzxaBS9TrbIYr2YZmTYg8uLLXlxu25nZXVe3b9F3G0
39JN4DsGSA3gxdBHj+JmIBESck3cGpfohOpn4SqvdlE9TW2B6GJD9/JLyjXxky0/9jRt+vBBZlQg
iFVvSvxCdZXiDlWYCEDtx2U6AHAtvq+GOOLeKr266Xe1dJ5NsgJDNNkbAxwH9OYeIBpNE1VQrUNZ
mWgmtjC80uqOp0SvA/x+9MFAHFD0hV5VZEgkFno0U5ILXQy0JWOU2VvU3o24DAKuhGqFjCTBVqz5
vs/4SlE71Eav1IJk/z+8QrZPPB8z0aNc4ydPYsO3CNOdzS2XaMrfRpO16t6kng6JL9XpxlIlq4O9
RhSKiCaapdmow1lA+atYus1uqXqZ9YScbS2w3WOrx91BclIaeKSLxKnPJHbPxyodkgZITvMlRUC4
TbH0T8ppsGsUcseTbZcWV2PERAMZ1HjCl8qqfqmmnhIdopspFMuIS21LTnTV07vhXX5ny3Czrv4w
drM3eqzv4eYzccOL4D/gU17+53sGqt7KTVyX8qO5s/QoLH7Neid28V83obnJUVsItrHNPOnv53eQ
JBFQYD98jW/d+/4ABnFe8NjJKrNjwwtyeK9tR5kPnPAq43BTwnakA+Na4D7X1bifqp7OB/6muVMX
YEQLanik2NtEHTuxigITC8JDEwjWAXdtrI3fHbGA8kyxe22oUSfr8WefhtfE0m1bk5yrMaGazEjR
hik/GksYxg9/8KnWIpboa8BJJGf0n/bhlSdHOwY4vf/xU+p9FmxcFd4+HfeysQ6cQVciF7tvUOZH
t0PV8bFU36gJVw0u2xNL9Wxq+9P7UJ1hDnb8hmehlLPMaiZu6JyLpz0LeVTQFhCMM3WvhoNllgjc
63OV5f7jnSATRFjsEbZUV2VLV0TCS2jh7sEF48e3J8Dilkp75pbnTnZeCagMEFbT8E5Ty1ssky/0
RDGXcYem08ZSJRO+q9MqjwbQrRL0h0umCqAqBAjD2TWTCWLpTJ5Xh302tFfaGHaiJlAbfpt0UxxQ
SSy7rwfKkOvICEvYFtfqg1nmNHpk/UrbP1PXytxxvQ+IXQGypR2SWRiqOYCVxBN/d9/RFeyguSex
R3hjdAFv2hNyoiGh6t4iNJ/dJqdFactJ8sekWWQ2K8r5zVxcjgD9BT5kvuBZOVb5wFgs6f9oqhbd
3yVwvFjutSdWYWZllb5BVFoiZNcyvV6qk6bKC79dOqNdlNSsevahRTZKXM+51h6YIaLdY3Dt8Y+z
qNDioshZIei9NhKw3lR0r4rCAVmT/vdv/8iHaqqSEztF0QV28Fp1spHyp8b0IXI7rzCnzm8qQguY
UWZfnOu8YFoRIwMADykhGBpOwdCLe/7HI6Mw27bAV/1YjnuKFWtQ20+NZgHHSuNRNuxlYOC1GsKN
NCNmZ6DMCAkSgcM7UyVmbw79dp3Zhe59Aubyv9v+XC7Vi9S86A6MepHnpae3sIbA2bfhaVdQFtBB
52pSDAKzZsaatY9AVQjpeXL9VAPzVUaWqrLDVLgbe83gh73P0mHFqwIQgxoqfgCyjfHPBNVFiIir
l/t8516VOGWRSrrFTyzlW/ya+f+++KvmYmz0eaTbFVrEfhYvZvkiClUqq0rQRvQFyxviYl/hQaR9
VBWyl1bgGTykOAEjKvBwY9xnDteHkSXIztUKar01V4fbwwofJdy0OvwGhP387sgCkPCkGgPFvNXl
8qbyY1ZoQxv6Sk/KTorilOx9gqqKpEFRnsWN03ifWCYf6VHWhbOBZdavJyCBiJhrm/Fa3/VJwPXC
0shgePOg3Z5A/OSxxtcV8I0feeQZT/KzsjBow7NuqIlObrTtMbdhZSnVhpSPPpgO6s6YxFPLe6zg
NPvTSeHJEBskonfNX0oFh96gqhq1CWMekKZhMNG7tgZo40xV7e8IkC0GJptwdS3heV3j2p8gx8Qp
0+y5WEacwBlmynW9Sbn+Ep4g5cp4u1wxWT5ZDS4LAgrg4xnQePh3oZPeN6e3meEhTEzdiyd/psdT
xoqKMtqn8+LcdEKrwI0MjpUGBCyyYsAeF0x1i+cC9htwgcAGY3fbQjynr/Iuzz3vSDwjLTXNCh67
ATaWxJZTdcd0MMZgipANiK51DNff4hYe0m7Q9yMR4GkpxOUKU+b+u134haZFxQsEUQ7rnx2UbTTp
7J70LxqU/DZnuxYQ4wsDE59RlXgyHFX+XgAFxC+zfQRtpoZf1E2eKx5AI6SBWDZfPfxWjoOZFwAs
EyAMz4S33GGgcDzZtp52BzpNNRPm2kuBHc+7BJY6Rhz+Vyyf26jC6/NIIpC/BfhB3XwqOdco1fDU
6KJgFqP/cXvRayNsH2S33SDVaGaUvSBjJ/HyX2fcS8NASgEWPPwzS66z0cNvrmPy0j78a9w1vKsG
UDfxC13jGgZ5eYzwFKCrxvehgnZAT7GH+K6/dMElKrAQJxiiVCo5Vjkzi4CoG88MdAObwKavSZRr
NBGHQX0/MwlqEg/sz0s+SE0izfmzGXVU545rjFcC0jbToe2l+y1R3l5HEvgaxhyrMkF3VbxYHHam
vEQRc4cBUIjpucDweoVO2ooOtDLwp6rC4s8UEXdNfV9jJLYTKi6Js0ZVI15MLzT0VgrYDq5zMTD+
BK5TXad9U/JiDoGoST3LUe/sHrTX2t5rzAsOqlMJviL2gcDmleVOx3JHa3iN1ntJ9TLtozufneD6
1uv1dI80FVWzNPgrAV6fWrCBV1QRvnosc5t5ETaEosE7mmzjXlOu3hOi2yHhwxybJZyMfQGH+VjZ
TFfV6kh0Dx1bNe6yF5JGgsSe24npoMMZHeSeFLFYouDwBPMVx7meMroCBvCJtiM15mQl+ADsFM5d
CaezYTPYYUx88XZ7lmzvCL0uUXFpGRMcUGisNJyitjVQDsBKj9/vaaFSvlsC84/d7RttAwHDoA8B
sihTQ/hPs6g4BvvGUz5XmDPPpUHCRTk3xaAMTZMdicxjO81u1TDcsgCPzw30eqEx7Vnz1O6OhFt1
Xv6q0Y9T2r4/M9JqOxLlrK0s7YEnjC4NuI6VZVTuqzDUKnBFUAhZ8M1KuGufaO53w+liGYHip7ug
RVbiacYU4lCxEfZe7G4vgT5SBnG0HQnIrSuEuoIeQIAXx2+YbjTKKZhMoPNTgLDTmuic5lESmlcZ
y+T2BEBhngzdZDe7MJrqrUo7yvYY4ZoEi+90jz8eNUKejN7vnSnQcRqKsRuRFUv73dCCxcy4BGJX
/J7fzXDXztAg0su42yjRxHhD5SqQuwbmefvNOvkQydRlYzxQum+5QEt4NW00DgdXUKL4AAX1mmqE
WjyYjVHvEiAcs+5A9K5ptGHy3WOyloQ9d4ax7reM25jLsAsEa3+22xvMD3+ne1PlmmEiECb//YB5
MN8f7L1EiHv9cp8vtDbryogNrS3un1i6CvONrdWcl9f6X67q1q2rAekUf3TOABNwsRvTSRDDkchI
n6CDFNBP1kzYfglMN1a1nsJt91QcE3YEgoanuVWaxZ13aJyvwF5/8VTcXiXerTeZDbJrIurorLxT
pmC7lQi9n2sEeXlBFECg/DLbK6C3MOc8FcdaiezGj8Bhs4zqMrJbGeQF1gce26rsmeTQqvCNAnZn
tIi1p0GotFYTuGRzO4P2nDRHBmWsQT6eoMBjb8dPaOZK6gBj8KToHIHX5n/cXjj+rNHZ6ck4qhKR
3ossgdB9kyehyYhnzi+2/Z5PyKFK2mWnh5ZUgFqyq4hBKxJqGTnoTtWbTTP6dvYl/LfDTpm0ypy5
Q3PqAjz6y1Wz3by6aR79NSHhQUA0WZJ/IP693EXWEAM5MH/9YHd3ffXa4vvdfHySq34rjRH0iDjs
LYAGwX/PbQholo9XbA0k9+Jm5//74q/8V7n9s7X83/hfrjJBDm3Z4ScbL/ZAWzWAxXK5qrqyHWSW
PVF3cf0P218stGaUJuXNGTsCSoZ2Cwi53O/QvUICISYqTYaxp0aKkZZQ6w01hQar0gASobxGIB0S
dZhH2QhlFxwDXCLi5ulWNx5IAHEAPD7EpJdQsCeALQSke8krlCQqBV/D/DNMmCX6qt9AjoPz25Ew
HlrKUkFOWD4q0ZqC0HGRU9Ude4IxEsIzZ3tddIkkXpElVwH6f03CgJih/5+ZosidNr3Qt4ZrEAnU
htkq52WXRyxqEvGKa0Q7TU/13Pavsw4wkT3L3VsgkTK6RvnZjD8NyGWWVynDmkQZw4xRNwY5Zgxl
oGAJtZrNtMISaoxE8X6dasDzQXJjALRfqeRhGXl+bi/C79orVxCw8upI3QSdIzWaq/vRGNpunEcD
0NcAivKEnEhJFIa3FbeKavsCzhEwgIqkiY54hGSDGhuJgo2ZdMKEKQYPv6V6xMK9exIpavcBLYUV
uCuGqjuJhrbZB8xegeTbWS3Hd4tH+z3wsNdGhqps5Ocp6qsCJvc2+PM4AVXfLu3fVCHlx37lCrfo
M00fms+pgTOqRhlzXyQuUh0FOqFXJKDH2wSsnVW+ExLYh42MHtdvz7ROkaz6ruqZlXj0XBKF4gDQ
BAS5XbWORDlBI8s8fgizqfYEHL5j84HZ3RK4esdImVLUzs9ocmks07XLgJ8rxx1t2Ao9Rz1HTcB0
CVB05bimp9F3xed02GRNPY5pITzXHjuUAwFLHX4Wy69KBIJfa6TH5xLqvqHVPYKtk/rfsY/AKBf/
nG1vrJ0B+KkDC8JTcjEKiW6WxsAiTIkQxfxz+AICO7/Qd0lDpRW5UYmE8YUJ2g4l0sU3aowm+5Kx
QsIUvEB7J6cqcWeJwT9roIXy2mXkbv0HbC92l6bowoSvfFwwtExgATVBzJA+oaKJXQbWLA2bMQWE
Go9UDrixarjT5flS5RapJnIbXusUsac/JIc5fM8czZ8zh5puLKJ/gOxrlOMBs1MwSy7+UK6zIapd
maRiTKoEXRTnejLOa5MAUL4uUa8UbFZAMn/C8ZpZgOG4LIBtyTYuERJdMjJrEqmhBqHZUnDKX9rF
fe/Bl9rfx6AhjDhHNmd3T6KCcJ5jbLsZkhhVOc5s8rYEOCfsxUozbp8AEV8iuXMAxDaM3loPW1Ll
4jyPezebUxnr6izun7Tx71NYAgv9Xi8et0R8tpFB2VCgk10AkV7MFH5WehtO75GIEMHoKzRaotme
JfQygPx7NHhtkcu4SP7H7V/aCzDYDcHxpJyFJ2FzX8Kb4oCkOz+sDcItCuzHzGLVb8UjDRXT8p73
+j3HV1aNe/vCvnING+YqrJvCF/rT/wAAAP//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14286</xdr:rowOff>
    </xdr:from>
    <xdr:to>
      <xdr:col>9</xdr:col>
      <xdr:colOff>276224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6AE92-7474-C228-5A6D-27165AE03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323849</xdr:colOff>
      <xdr:row>0</xdr:row>
      <xdr:rowOff>19050</xdr:rowOff>
    </xdr:from>
    <xdr:to>
      <xdr:col>20</xdr:col>
      <xdr:colOff>238124</xdr:colOff>
      <xdr:row>19</xdr:row>
      <xdr:rowOff>19050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D74A1CF-6D88-E577-2219-A2EBE9B8F1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10249" y="19050"/>
              <a:ext cx="6619875" cy="3619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90487</xdr:colOff>
      <xdr:row>20</xdr:row>
      <xdr:rowOff>23811</xdr:rowOff>
    </xdr:from>
    <xdr:to>
      <xdr:col>9</xdr:col>
      <xdr:colOff>219075</xdr:colOff>
      <xdr:row>37</xdr:row>
      <xdr:rowOff>154304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2419BC-AD82-83F5-BE9C-362FDBF30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171450</xdr:colOff>
      <xdr:row>20</xdr:row>
      <xdr:rowOff>4762</xdr:rowOff>
    </xdr:from>
    <xdr:to>
      <xdr:col>19</xdr:col>
      <xdr:colOff>323850</xdr:colOff>
      <xdr:row>37</xdr:row>
      <xdr:rowOff>149542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0A3FBEB-DD34-B0FC-AABD-51F0761C8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85725</xdr:colOff>
      <xdr:row>39</xdr:row>
      <xdr:rowOff>14287</xdr:rowOff>
    </xdr:from>
    <xdr:to>
      <xdr:col>9</xdr:col>
      <xdr:colOff>600075</xdr:colOff>
      <xdr:row>57</xdr:row>
      <xdr:rowOff>185737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200ABAD-C682-C2FE-E770-3AF89B5CA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161925</xdr:colOff>
      <xdr:row>39</xdr:row>
      <xdr:rowOff>42861</xdr:rowOff>
    </xdr:from>
    <xdr:to>
      <xdr:col>19</xdr:col>
      <xdr:colOff>525463</xdr:colOff>
      <xdr:row>57</xdr:row>
      <xdr:rowOff>123824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98A221E-DD83-4D22-8D45-F2EE9F0CC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76200</xdr:colOff>
      <xdr:row>60</xdr:row>
      <xdr:rowOff>33337</xdr:rowOff>
    </xdr:from>
    <xdr:to>
      <xdr:col>19</xdr:col>
      <xdr:colOff>419100</xdr:colOff>
      <xdr:row>97</xdr:row>
      <xdr:rowOff>140017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667B6A4-7E7C-60D9-D745-20C038A199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11463337"/>
              <a:ext cx="11925300" cy="7155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C429412E-79F1-4346-8D87-2B1BC781B000}" autoFormatId="16" applyNumberFormats="0" applyBorderFormats="0" applyFontFormats="0" applyPatternFormats="0" applyAlignmentFormats="0" applyWidthHeightFormats="0">
  <queryTableRefresh nextId="3">
    <queryTableFields count="2">
      <queryTableField id="1" name="Attribute" tableColumnId="1"/>
      <queryTableField id="2" name="Valu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316C8748-F6EA-4D8F-B7D5-51E0014DAF92}" autoFormatId="16" applyNumberFormats="0" applyBorderFormats="0" applyFontFormats="0" applyPatternFormats="0" applyAlignmentFormats="0" applyWidthHeightFormats="0">
  <queryTableRefresh nextId="44" unboundColumnsRight="2">
    <queryTableFields count="26">
      <queryTableField id="1" name="Profile ID" tableColumnId="1"/>
      <queryTableField id="2" name="Name(s)" tableColumnId="2"/>
      <queryTableField id="3" name="Ages" tableColumnId="3"/>
      <queryTableField id="4" name="Address" tableColumnId="4"/>
      <queryTableField id="12" name="City" tableColumnId="12"/>
      <queryTableField id="13" name="State" tableColumnId="13"/>
      <queryTableField id="14" name="ZipCode" tableColumnId="14"/>
      <queryTableField id="5" name="Phone Number" tableColumnId="5"/>
      <queryTableField id="6" name="Travel Group" tableColumnId="6"/>
      <queryTableField id="18" name="City.1" tableColumnId="15"/>
      <queryTableField id="19" name="City.2" tableColumnId="16"/>
      <queryTableField id="20" name="City.3" tableColumnId="17"/>
      <queryTableField id="21" name="City.4" tableColumnId="18"/>
      <queryTableField id="22" name="City.5" tableColumnId="19"/>
      <queryTableField id="23" name="City.6" tableColumnId="20"/>
      <queryTableField id="24" name="Days in City.1" tableColumnId="21"/>
      <queryTableField id="25" name="Days in City.2" tableColumnId="22"/>
      <queryTableField id="26" name="Days in City.3" tableColumnId="23"/>
      <queryTableField id="27" name="Days in City.4" tableColumnId="24"/>
      <queryTableField id="28" name="Days in City.5" tableColumnId="25"/>
      <queryTableField id="29" name="Days in City.6" tableColumnId="26"/>
      <queryTableField id="9" name="Travel Dates" tableColumnId="9"/>
      <queryTableField id="10" name="Package" tableColumnId="10"/>
      <queryTableField id="11" name=" Total (USD) " tableColumnId="11"/>
      <queryTableField id="42" dataBound="0" tableColumnId="27"/>
      <queryTableField id="43" dataBound="0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5724411-5376-4D29-AFC4-7D63C6440471}" name="Unpivoted_Cities" displayName="Unpivoted_Cities" ref="A1:B741" tableType="queryTable" totalsRowShown="0">
  <autoFilter ref="A1:B741" xr:uid="{35724411-5376-4D29-AFC4-7D63C6440471}"/>
  <tableColumns count="2">
    <tableColumn id="1" xr3:uid="{8852FB63-3E05-4CCF-93F6-4C96DF24C42D}" uniqueName="1" name="Attribute" queryTableFieldId="1" dataDxfId="18"/>
    <tableColumn id="2" xr3:uid="{A5C04DBE-9087-4158-B02E-ED04694B5AB6}" uniqueName="2" name="Value" queryTableFieldId="2" dataDxf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10A80D7-DF21-40A2-835D-94C4BE30C439}" name="SourceData" displayName="SourceData" ref="A1:Z197" tableType="queryTable" totalsRowShown="0">
  <autoFilter ref="A1:Z197" xr:uid="{910A80D7-DF21-40A2-835D-94C4BE30C439}"/>
  <tableColumns count="26">
    <tableColumn id="1" xr3:uid="{F06A05DC-77DA-43D3-A20A-A0E9AD87CB76}" uniqueName="1" name="Profile ID" queryTableFieldId="1"/>
    <tableColumn id="2" xr3:uid="{11E81811-3613-4D21-928A-96F95C386090}" uniqueName="2" name="Name(s)" queryTableFieldId="2" dataDxfId="16"/>
    <tableColumn id="3" xr3:uid="{2A16CDCD-D6AF-416A-8C9B-E8FF894BA41F}" uniqueName="3" name="Ages" queryTableFieldId="3" dataDxfId="15"/>
    <tableColumn id="4" xr3:uid="{B31F1A74-7236-4ACE-9D3A-A329C89BB4E5}" uniqueName="4" name="Address" queryTableFieldId="4" dataDxfId="14"/>
    <tableColumn id="12" xr3:uid="{14188FE5-0427-4672-9B55-57B672BBF181}" uniqueName="12" name="City" queryTableFieldId="12" dataDxfId="13"/>
    <tableColumn id="13" xr3:uid="{FEA4AD84-9F3E-47C1-9EE7-FA71D548CDAA}" uniqueName="13" name="State" queryTableFieldId="13" dataDxfId="12"/>
    <tableColumn id="14" xr3:uid="{495A9E3F-C086-40AE-A1A3-CB36CF92935E}" uniqueName="14" name="ZipCode" queryTableFieldId="14"/>
    <tableColumn id="5" xr3:uid="{16F3B58E-0CD0-4042-BA92-FBD6064BB949}" uniqueName="5" name="Phone Number" queryTableFieldId="5" dataDxfId="11"/>
    <tableColumn id="6" xr3:uid="{D7DE5E30-D53C-434D-AA41-59D50C09F374}" uniqueName="6" name="Travel Group" queryTableFieldId="6" dataDxfId="10"/>
    <tableColumn id="15" xr3:uid="{AEADAE20-40F1-412D-8684-FD8E506EFE68}" uniqueName="15" name="City.1" queryTableFieldId="18" dataDxfId="9"/>
    <tableColumn id="16" xr3:uid="{E9AF7AEA-6106-4010-B6F3-ABBC122C1FFF}" uniqueName="16" name="City.2" queryTableFieldId="19" dataDxfId="8"/>
    <tableColumn id="17" xr3:uid="{120D850F-3D2E-4D86-A133-356013F84740}" uniqueName="17" name="City.3" queryTableFieldId="20" dataDxfId="7"/>
    <tableColumn id="18" xr3:uid="{BC2E2876-6B31-45B5-AFF5-4D6D34305A77}" uniqueName="18" name="City.4" queryTableFieldId="21" dataDxfId="6"/>
    <tableColumn id="19" xr3:uid="{0850AE15-ADBF-400C-86CB-F42760A6818F}" uniqueName="19" name="City.5" queryTableFieldId="22" dataDxfId="5"/>
    <tableColumn id="20" xr3:uid="{C878B0B4-E162-4007-95CE-E98977E75115}" uniqueName="20" name="City.6" queryTableFieldId="23" dataDxfId="4"/>
    <tableColumn id="21" xr3:uid="{C94D1646-6227-42B1-9452-E056D3BCBD0F}" uniqueName="21" name="Days in City.1" queryTableFieldId="24"/>
    <tableColumn id="22" xr3:uid="{1A9C603C-953D-44E5-880A-C72350E3AE73}" uniqueName="22" name="Days in City.2" queryTableFieldId="25"/>
    <tableColumn id="23" xr3:uid="{E7627780-612A-4629-9F60-30C74E16682C}" uniqueName="23" name="Days in City.3" queryTableFieldId="26"/>
    <tableColumn id="24" xr3:uid="{9A211DDD-3245-4EB5-9CF5-2F6103CB3158}" uniqueName="24" name="Days in City.4" queryTableFieldId="27"/>
    <tableColumn id="25" xr3:uid="{5FBF1C70-0F54-4D7B-9E76-B36A72CFED0D}" uniqueName="25" name="Days in City.5" queryTableFieldId="28"/>
    <tableColumn id="26" xr3:uid="{C5CDFFB0-91AD-4E13-841A-236CFFB5BD35}" uniqueName="26" name="Days in City.6" queryTableFieldId="29"/>
    <tableColumn id="9" xr3:uid="{0210EB7A-DBE8-4D55-B30B-B5FCA95102F5}" uniqueName="9" name="Travel Dates" queryTableFieldId="9" dataDxfId="3"/>
    <tableColumn id="10" xr3:uid="{5F76A604-C303-44D1-AA03-B5AB2D630CCC}" uniqueName="10" name="Package" queryTableFieldId="10" dataDxfId="2"/>
    <tableColumn id="11" xr3:uid="{B20C1336-42D1-4FEA-BF22-3228CEB4455B}" uniqueName="11" name=" Total (USD) " queryTableFieldId="11"/>
    <tableColumn id="27" xr3:uid="{EED3A8C9-FD50-4148-8A1E-64269DEF69BF}" uniqueName="27" name="TotalDays" queryTableFieldId="42" dataDxfId="1">
      <calculatedColumnFormula>SourceData[[#This Row],[Days in City.1]]+SourceData[[#This Row],[Days in City.2]]+SourceData[[#This Row],[Days in City.3]]+SourceData[[#This Row],[Days in City.4]]+SourceData[[#This Row],[Days in City.5]]+SourceData[[#This Row],[Days in City.6]]</calculatedColumnFormula>
    </tableColumn>
    <tableColumn id="28" xr3:uid="{89935404-8DA1-467B-AAA6-F56BF5DC3AD1}" uniqueName="28" name="Cost/Day" queryTableFieldId="43" dataDxfId="0">
      <calculatedColumnFormula>SourceData[[#This Row],[ Total (USD) ]]/SourceData[[#This Row],[TotalDays]]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Yellow">
      <a:dk1>
        <a:sysClr val="windowText" lastClr="000000"/>
      </a:dk1>
      <a:lt1>
        <a:sysClr val="window" lastClr="FFFFFF"/>
      </a:lt1>
      <a:dk2>
        <a:srgbClr val="39302A"/>
      </a:dk2>
      <a:lt2>
        <a:srgbClr val="E5DEDB"/>
      </a:lt2>
      <a:accent1>
        <a:srgbClr val="FFCA08"/>
      </a:accent1>
      <a:accent2>
        <a:srgbClr val="F8931D"/>
      </a:accent2>
      <a:accent3>
        <a:srgbClr val="CE8D3E"/>
      </a:accent3>
      <a:accent4>
        <a:srgbClr val="EC7016"/>
      </a:accent4>
      <a:accent5>
        <a:srgbClr val="E64823"/>
      </a:accent5>
      <a:accent6>
        <a:srgbClr val="9C6A6A"/>
      </a:accent6>
      <a:hlink>
        <a:srgbClr val="2998E3"/>
      </a:hlink>
      <a:folHlink>
        <a:srgbClr val="7F723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735FE-8D68-49E7-B212-4F0EF61770FB}">
  <dimension ref="A1:O197"/>
  <sheetViews>
    <sheetView zoomScale="80" zoomScaleNormal="80" workbookViewId="0">
      <selection activeCell="G2" sqref="G2"/>
    </sheetView>
  </sheetViews>
  <sheetFormatPr defaultRowHeight="15" x14ac:dyDescent="0.25"/>
  <cols>
    <col min="1" max="1" width="7" customWidth="1"/>
    <col min="3" max="3" width="9" customWidth="1"/>
    <col min="5" max="5" width="8.85546875" customWidth="1"/>
    <col min="8" max="8" width="8.85546875" customWidth="1"/>
    <col min="9" max="9" width="14.28515625" customWidth="1"/>
    <col min="10" max="10" width="14" customWidth="1"/>
    <col min="11" max="11" width="12.140625" style="14" customWidth="1"/>
    <col min="15" max="15" width="27.5703125" style="3" customWidth="1"/>
  </cols>
  <sheetData>
    <row r="1" spans="1:15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1711</v>
      </c>
      <c r="K1" s="13" t="s">
        <v>1712</v>
      </c>
      <c r="L1" s="1"/>
      <c r="M1" s="1"/>
      <c r="N1" s="1"/>
    </row>
    <row r="2" spans="1:15" ht="90" x14ac:dyDescent="0.25">
      <c r="A2" s="2">
        <v>1</v>
      </c>
      <c r="B2" s="2" t="s">
        <v>9</v>
      </c>
      <c r="C2" s="2">
        <v>29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14</v>
      </c>
      <c r="I2" s="2" t="s">
        <v>15</v>
      </c>
      <c r="J2" s="6" t="s">
        <v>1471</v>
      </c>
      <c r="K2" s="12">
        <v>2500</v>
      </c>
      <c r="L2" s="6"/>
      <c r="M2" s="6"/>
      <c r="N2" s="6"/>
      <c r="O2" s="5" t="s">
        <v>751</v>
      </c>
    </row>
    <row r="3" spans="1:15" ht="75" x14ac:dyDescent="0.25">
      <c r="A3" s="2">
        <v>2</v>
      </c>
      <c r="B3" s="2" t="s">
        <v>749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20</v>
      </c>
      <c r="H3" s="2" t="s">
        <v>21</v>
      </c>
      <c r="I3" s="2" t="s">
        <v>22</v>
      </c>
      <c r="J3" s="6" t="s">
        <v>1472</v>
      </c>
      <c r="K3" s="12">
        <v>6000</v>
      </c>
      <c r="L3" s="6"/>
      <c r="M3" s="6"/>
      <c r="N3" s="6"/>
      <c r="O3" s="4" t="s">
        <v>752</v>
      </c>
    </row>
    <row r="4" spans="1:15" ht="90" x14ac:dyDescent="0.25">
      <c r="A4" s="2">
        <v>3</v>
      </c>
      <c r="B4" s="2" t="s">
        <v>750</v>
      </c>
      <c r="C4" s="2" t="s">
        <v>23</v>
      </c>
      <c r="D4" s="2" t="s">
        <v>24</v>
      </c>
      <c r="E4" s="2" t="s">
        <v>25</v>
      </c>
      <c r="F4" s="2" t="s">
        <v>26</v>
      </c>
      <c r="G4" s="2" t="s">
        <v>27</v>
      </c>
      <c r="H4" s="2" t="s">
        <v>14</v>
      </c>
      <c r="I4" s="2" t="s">
        <v>28</v>
      </c>
      <c r="J4" s="6" t="s">
        <v>1472</v>
      </c>
      <c r="K4" s="12">
        <v>7500</v>
      </c>
      <c r="L4" s="6"/>
      <c r="M4" s="6"/>
      <c r="N4" s="6"/>
      <c r="O4" s="3" t="s">
        <v>866</v>
      </c>
    </row>
    <row r="5" spans="1:15" ht="75" x14ac:dyDescent="0.25">
      <c r="A5" s="2">
        <v>4</v>
      </c>
      <c r="B5" s="2" t="s">
        <v>753</v>
      </c>
      <c r="C5" s="2" t="s">
        <v>29</v>
      </c>
      <c r="D5" s="2" t="s">
        <v>30</v>
      </c>
      <c r="E5" s="2" t="s">
        <v>31</v>
      </c>
      <c r="F5" s="2" t="s">
        <v>32</v>
      </c>
      <c r="G5" s="2" t="s">
        <v>33</v>
      </c>
      <c r="H5" s="2" t="s">
        <v>34</v>
      </c>
      <c r="I5" s="2" t="s">
        <v>35</v>
      </c>
      <c r="J5" s="6" t="s">
        <v>1471</v>
      </c>
      <c r="K5" s="12">
        <v>3200</v>
      </c>
      <c r="L5" s="6"/>
      <c r="M5" s="6"/>
      <c r="N5" s="6"/>
      <c r="O5" s="3" t="s">
        <v>867</v>
      </c>
    </row>
    <row r="6" spans="1:15" ht="345" customHeight="1" x14ac:dyDescent="0.25">
      <c r="A6" s="2">
        <v>5</v>
      </c>
      <c r="B6" s="2" t="s">
        <v>36</v>
      </c>
      <c r="C6" s="2" t="s">
        <v>37</v>
      </c>
      <c r="D6" s="2" t="s">
        <v>38</v>
      </c>
      <c r="E6" s="2" t="s">
        <v>39</v>
      </c>
      <c r="F6" s="2" t="s">
        <v>40</v>
      </c>
      <c r="G6" s="2" t="s">
        <v>41</v>
      </c>
      <c r="H6" s="2" t="s">
        <v>14</v>
      </c>
      <c r="I6" s="2" t="s">
        <v>42</v>
      </c>
      <c r="J6" s="6" t="s">
        <v>1472</v>
      </c>
      <c r="K6" s="12">
        <v>9000</v>
      </c>
      <c r="L6" s="6"/>
      <c r="M6" s="6"/>
      <c r="N6" s="6"/>
      <c r="O6" s="18" t="s">
        <v>1470</v>
      </c>
    </row>
    <row r="7" spans="1:15" ht="75" x14ac:dyDescent="0.25">
      <c r="A7" s="2">
        <v>6</v>
      </c>
      <c r="B7" s="2" t="s">
        <v>43</v>
      </c>
      <c r="C7" s="2">
        <v>52</v>
      </c>
      <c r="D7" s="2" t="s">
        <v>44</v>
      </c>
      <c r="E7" s="2" t="s">
        <v>45</v>
      </c>
      <c r="F7" s="2" t="s">
        <v>12</v>
      </c>
      <c r="G7" s="2" t="s">
        <v>46</v>
      </c>
      <c r="H7" s="2" t="s">
        <v>34</v>
      </c>
      <c r="I7" s="2" t="s">
        <v>47</v>
      </c>
      <c r="J7" s="6" t="s">
        <v>1710</v>
      </c>
      <c r="K7" s="12">
        <v>2800</v>
      </c>
      <c r="L7" s="6"/>
      <c r="M7" s="6"/>
      <c r="N7" s="6"/>
      <c r="O7" s="18"/>
    </row>
    <row r="8" spans="1:15" ht="105" x14ac:dyDescent="0.25">
      <c r="A8" s="2">
        <v>7</v>
      </c>
      <c r="B8" s="2" t="s">
        <v>48</v>
      </c>
      <c r="C8" s="2" t="s">
        <v>49</v>
      </c>
      <c r="D8" s="2" t="s">
        <v>50</v>
      </c>
      <c r="E8" s="2" t="s">
        <v>51</v>
      </c>
      <c r="F8" s="2" t="s">
        <v>1491</v>
      </c>
      <c r="G8" s="4" t="s">
        <v>1714</v>
      </c>
      <c r="H8" s="2" t="s">
        <v>1715</v>
      </c>
      <c r="I8" s="2" t="s">
        <v>52</v>
      </c>
      <c r="J8" s="6" t="s">
        <v>1472</v>
      </c>
      <c r="K8" s="15">
        <v>11500</v>
      </c>
      <c r="L8" s="6"/>
      <c r="M8" s="6"/>
      <c r="N8" s="6"/>
      <c r="O8" s="4"/>
    </row>
    <row r="9" spans="1:15" ht="60" x14ac:dyDescent="0.25">
      <c r="A9" s="2">
        <v>8</v>
      </c>
      <c r="B9" s="2" t="s">
        <v>754</v>
      </c>
      <c r="C9" s="2" t="s">
        <v>53</v>
      </c>
      <c r="D9" s="2" t="s">
        <v>54</v>
      </c>
      <c r="E9" s="2" t="s">
        <v>55</v>
      </c>
      <c r="F9" s="2" t="s">
        <v>19</v>
      </c>
      <c r="G9" s="2" t="s">
        <v>56</v>
      </c>
      <c r="H9" s="2" t="s">
        <v>34</v>
      </c>
      <c r="I9" s="2" t="s">
        <v>57</v>
      </c>
      <c r="J9" s="6" t="s">
        <v>1710</v>
      </c>
      <c r="K9" s="12">
        <v>5000</v>
      </c>
      <c r="L9" s="6"/>
      <c r="M9" s="6"/>
      <c r="N9" s="6"/>
    </row>
    <row r="10" spans="1:15" ht="60" x14ac:dyDescent="0.25">
      <c r="A10" s="2">
        <v>9</v>
      </c>
      <c r="B10" s="2" t="s">
        <v>58</v>
      </c>
      <c r="C10" s="2" t="s">
        <v>59</v>
      </c>
      <c r="D10" s="2" t="s">
        <v>60</v>
      </c>
      <c r="E10" s="2" t="s">
        <v>61</v>
      </c>
      <c r="F10" s="2" t="s">
        <v>26</v>
      </c>
      <c r="G10" s="2" t="s">
        <v>62</v>
      </c>
      <c r="H10" s="2" t="s">
        <v>14</v>
      </c>
      <c r="I10" s="2" t="s">
        <v>63</v>
      </c>
      <c r="J10" s="6" t="s">
        <v>1472</v>
      </c>
      <c r="K10" s="12">
        <v>7500</v>
      </c>
      <c r="L10" s="6"/>
      <c r="M10" s="6"/>
      <c r="N10" s="6"/>
    </row>
    <row r="11" spans="1:15" ht="90" x14ac:dyDescent="0.25">
      <c r="A11" s="2">
        <v>10</v>
      </c>
      <c r="B11" s="2" t="s">
        <v>755</v>
      </c>
      <c r="C11" s="2" t="s">
        <v>64</v>
      </c>
      <c r="D11" s="2" t="s">
        <v>65</v>
      </c>
      <c r="E11" s="2" t="s">
        <v>66</v>
      </c>
      <c r="F11" s="2" t="s">
        <v>32</v>
      </c>
      <c r="G11" s="2" t="s">
        <v>67</v>
      </c>
      <c r="H11" s="2" t="s">
        <v>34</v>
      </c>
      <c r="I11" s="2" t="s">
        <v>68</v>
      </c>
      <c r="J11" s="6" t="s">
        <v>1471</v>
      </c>
      <c r="K11" s="12">
        <v>3500</v>
      </c>
      <c r="L11" s="6"/>
      <c r="M11" s="6"/>
      <c r="N11" s="6"/>
    </row>
    <row r="12" spans="1:15" ht="60" x14ac:dyDescent="0.25">
      <c r="A12" s="2">
        <v>11</v>
      </c>
      <c r="B12" s="2" t="s">
        <v>69</v>
      </c>
      <c r="C12" s="2">
        <v>33</v>
      </c>
      <c r="D12" s="2" t="s">
        <v>70</v>
      </c>
      <c r="E12" s="2" t="s">
        <v>71</v>
      </c>
      <c r="F12" s="2" t="s">
        <v>12</v>
      </c>
      <c r="G12" s="2" t="s">
        <v>72</v>
      </c>
      <c r="H12" s="2" t="s">
        <v>14</v>
      </c>
      <c r="I12" s="2" t="s">
        <v>73</v>
      </c>
      <c r="J12" s="6" t="s">
        <v>1710</v>
      </c>
      <c r="K12" s="12">
        <v>2700</v>
      </c>
      <c r="L12" s="6"/>
      <c r="M12" s="6"/>
      <c r="N12" s="6"/>
    </row>
    <row r="13" spans="1:15" ht="60" x14ac:dyDescent="0.25">
      <c r="A13" s="2">
        <v>12</v>
      </c>
      <c r="B13" s="2" t="s">
        <v>756</v>
      </c>
      <c r="C13" s="2" t="s">
        <v>74</v>
      </c>
      <c r="D13" s="2" t="s">
        <v>75</v>
      </c>
      <c r="E13" s="2" t="s">
        <v>76</v>
      </c>
      <c r="F13" s="2" t="s">
        <v>19</v>
      </c>
      <c r="G13" s="2" t="s">
        <v>77</v>
      </c>
      <c r="H13" s="2" t="s">
        <v>34</v>
      </c>
      <c r="I13" s="2" t="s">
        <v>78</v>
      </c>
      <c r="J13" s="6" t="s">
        <v>1472</v>
      </c>
      <c r="K13" s="12">
        <v>6500</v>
      </c>
      <c r="L13" s="6"/>
      <c r="M13" s="6"/>
      <c r="N13" s="6"/>
    </row>
    <row r="14" spans="1:15" ht="75" x14ac:dyDescent="0.25">
      <c r="A14" s="2">
        <v>13</v>
      </c>
      <c r="B14" s="2" t="s">
        <v>79</v>
      </c>
      <c r="C14" s="2" t="s">
        <v>80</v>
      </c>
      <c r="D14" s="2" t="s">
        <v>81</v>
      </c>
      <c r="E14" s="2" t="s">
        <v>82</v>
      </c>
      <c r="F14" s="2" t="s">
        <v>83</v>
      </c>
      <c r="G14" s="2" t="s">
        <v>84</v>
      </c>
      <c r="H14" s="2" t="s">
        <v>34</v>
      </c>
      <c r="I14" s="2" t="s">
        <v>85</v>
      </c>
      <c r="J14" s="6" t="s">
        <v>1472</v>
      </c>
      <c r="K14" s="12">
        <v>8000</v>
      </c>
      <c r="L14" s="6"/>
      <c r="M14" s="6"/>
      <c r="N14" s="6"/>
    </row>
    <row r="15" spans="1:15" ht="75" x14ac:dyDescent="0.25">
      <c r="A15" s="2">
        <v>14</v>
      </c>
      <c r="B15" s="2" t="s">
        <v>757</v>
      </c>
      <c r="C15" s="2" t="s">
        <v>64</v>
      </c>
      <c r="D15" s="2" t="s">
        <v>86</v>
      </c>
      <c r="E15" s="2" t="s">
        <v>87</v>
      </c>
      <c r="F15" s="2" t="s">
        <v>19</v>
      </c>
      <c r="G15" s="2" t="s">
        <v>88</v>
      </c>
      <c r="H15" s="2" t="s">
        <v>34</v>
      </c>
      <c r="I15" s="2" t="s">
        <v>89</v>
      </c>
      <c r="J15" s="6" t="s">
        <v>1710</v>
      </c>
      <c r="K15" s="12">
        <v>4800</v>
      </c>
      <c r="L15" s="6"/>
      <c r="M15" s="6"/>
      <c r="N15" s="6"/>
    </row>
    <row r="16" spans="1:15" ht="90" x14ac:dyDescent="0.25">
      <c r="A16" s="2">
        <v>15</v>
      </c>
      <c r="B16" s="2" t="s">
        <v>90</v>
      </c>
      <c r="C16" s="2" t="s">
        <v>91</v>
      </c>
      <c r="D16" s="2" t="s">
        <v>92</v>
      </c>
      <c r="E16" s="2" t="s">
        <v>93</v>
      </c>
      <c r="F16" s="2" t="s">
        <v>83</v>
      </c>
      <c r="G16" s="2" t="s">
        <v>94</v>
      </c>
      <c r="H16" s="2" t="s">
        <v>34</v>
      </c>
      <c r="I16" s="2" t="s">
        <v>95</v>
      </c>
      <c r="J16" s="6" t="s">
        <v>1472</v>
      </c>
      <c r="K16" s="12">
        <v>8000</v>
      </c>
      <c r="L16" s="6"/>
      <c r="M16" s="6"/>
      <c r="N16" s="6"/>
    </row>
    <row r="17" spans="1:14" ht="90" x14ac:dyDescent="0.25">
      <c r="A17" s="2">
        <v>16</v>
      </c>
      <c r="B17" s="2" t="s">
        <v>96</v>
      </c>
      <c r="C17" s="2">
        <v>34</v>
      </c>
      <c r="D17" s="2" t="s">
        <v>97</v>
      </c>
      <c r="E17" s="2" t="s">
        <v>98</v>
      </c>
      <c r="F17" s="2" t="s">
        <v>12</v>
      </c>
      <c r="G17" s="2" t="s">
        <v>99</v>
      </c>
      <c r="H17" s="2" t="s">
        <v>34</v>
      </c>
      <c r="I17" s="2" t="s">
        <v>100</v>
      </c>
      <c r="J17" s="6" t="s">
        <v>1471</v>
      </c>
      <c r="K17" s="12">
        <v>2600</v>
      </c>
      <c r="L17" s="6"/>
      <c r="M17" s="6"/>
      <c r="N17" s="6"/>
    </row>
    <row r="18" spans="1:14" ht="90" x14ac:dyDescent="0.25">
      <c r="A18" s="2">
        <v>17</v>
      </c>
      <c r="B18" s="2" t="s">
        <v>758</v>
      </c>
      <c r="C18" s="2" t="s">
        <v>101</v>
      </c>
      <c r="D18" s="2" t="s">
        <v>102</v>
      </c>
      <c r="E18" s="2" t="s">
        <v>103</v>
      </c>
      <c r="F18" s="2" t="s">
        <v>19</v>
      </c>
      <c r="G18" s="2" t="s">
        <v>104</v>
      </c>
      <c r="H18" s="2" t="s">
        <v>14</v>
      </c>
      <c r="I18" s="2" t="s">
        <v>105</v>
      </c>
      <c r="J18" s="6" t="s">
        <v>1472</v>
      </c>
      <c r="K18" s="12">
        <v>6200</v>
      </c>
      <c r="L18" s="6"/>
      <c r="M18" s="6"/>
      <c r="N18" s="6"/>
    </row>
    <row r="19" spans="1:14" ht="90" x14ac:dyDescent="0.25">
      <c r="A19" s="2">
        <v>18</v>
      </c>
      <c r="B19" s="2" t="s">
        <v>814</v>
      </c>
      <c r="C19" s="2" t="s">
        <v>106</v>
      </c>
      <c r="D19" s="2" t="s">
        <v>107</v>
      </c>
      <c r="E19" s="2" t="s">
        <v>108</v>
      </c>
      <c r="F19" s="2" t="s">
        <v>26</v>
      </c>
      <c r="G19" s="2" t="s">
        <v>109</v>
      </c>
      <c r="H19" s="2" t="s">
        <v>14</v>
      </c>
      <c r="I19" s="2" t="s">
        <v>110</v>
      </c>
      <c r="J19" s="6" t="s">
        <v>1472</v>
      </c>
      <c r="K19" s="12">
        <v>7700</v>
      </c>
      <c r="L19" s="6"/>
      <c r="M19" s="6"/>
      <c r="N19" s="6"/>
    </row>
    <row r="20" spans="1:14" ht="75" x14ac:dyDescent="0.25">
      <c r="A20" s="2">
        <v>19</v>
      </c>
      <c r="B20" s="2" t="s">
        <v>759</v>
      </c>
      <c r="C20" s="2" t="s">
        <v>111</v>
      </c>
      <c r="D20" s="2" t="s">
        <v>112</v>
      </c>
      <c r="E20" s="2" t="s">
        <v>113</v>
      </c>
      <c r="F20" s="2" t="s">
        <v>32</v>
      </c>
      <c r="G20" s="2" t="s">
        <v>114</v>
      </c>
      <c r="H20" s="2" t="s">
        <v>14</v>
      </c>
      <c r="I20" s="2" t="s">
        <v>115</v>
      </c>
      <c r="J20" s="6" t="s">
        <v>1471</v>
      </c>
      <c r="K20" s="12">
        <v>3900</v>
      </c>
      <c r="L20" s="6"/>
      <c r="M20" s="6"/>
      <c r="N20" s="6"/>
    </row>
    <row r="21" spans="1:14" ht="105" x14ac:dyDescent="0.25">
      <c r="A21" s="2">
        <v>20</v>
      </c>
      <c r="B21" s="2" t="s">
        <v>116</v>
      </c>
      <c r="C21" s="2">
        <v>28</v>
      </c>
      <c r="D21" s="2" t="s">
        <v>117</v>
      </c>
      <c r="E21" s="2" t="s">
        <v>118</v>
      </c>
      <c r="F21" s="2" t="s">
        <v>12</v>
      </c>
      <c r="G21" s="2" t="s">
        <v>119</v>
      </c>
      <c r="H21" s="2" t="s">
        <v>14</v>
      </c>
      <c r="I21" s="2" t="s">
        <v>120</v>
      </c>
      <c r="J21" s="6" t="s">
        <v>1472</v>
      </c>
      <c r="K21" s="12">
        <v>3000</v>
      </c>
      <c r="L21" s="6"/>
      <c r="M21" s="6"/>
      <c r="N21" s="6"/>
    </row>
    <row r="22" spans="1:14" ht="75" x14ac:dyDescent="0.25">
      <c r="A22" s="2">
        <v>21</v>
      </c>
      <c r="B22" s="2" t="s">
        <v>760</v>
      </c>
      <c r="C22" s="2" t="s">
        <v>121</v>
      </c>
      <c r="D22" s="2" t="s">
        <v>122</v>
      </c>
      <c r="E22" s="2" t="s">
        <v>123</v>
      </c>
      <c r="F22" s="2" t="s">
        <v>19</v>
      </c>
      <c r="G22" s="2" t="s">
        <v>124</v>
      </c>
      <c r="H22" s="2" t="s">
        <v>14</v>
      </c>
      <c r="I22" s="2" t="s">
        <v>125</v>
      </c>
      <c r="J22" s="2" t="s">
        <v>1472</v>
      </c>
      <c r="K22" s="12">
        <v>6000</v>
      </c>
      <c r="L22" s="7"/>
      <c r="M22" s="7"/>
      <c r="N22" s="7"/>
    </row>
    <row r="23" spans="1:14" ht="105" x14ac:dyDescent="0.25">
      <c r="A23" s="2">
        <v>22</v>
      </c>
      <c r="B23" s="2" t="s">
        <v>815</v>
      </c>
      <c r="C23" s="2" t="s">
        <v>126</v>
      </c>
      <c r="D23" s="2" t="s">
        <v>127</v>
      </c>
      <c r="E23" s="2" t="s">
        <v>128</v>
      </c>
      <c r="F23" s="2" t="s">
        <v>26</v>
      </c>
      <c r="G23" s="2" t="s">
        <v>129</v>
      </c>
      <c r="H23" s="2" t="s">
        <v>34</v>
      </c>
      <c r="I23" s="2" t="s">
        <v>130</v>
      </c>
      <c r="J23" s="2" t="s">
        <v>1472</v>
      </c>
      <c r="K23" s="12">
        <v>7800</v>
      </c>
      <c r="L23" s="7"/>
      <c r="M23" s="7"/>
      <c r="N23" s="7"/>
    </row>
    <row r="24" spans="1:14" ht="75" x14ac:dyDescent="0.25">
      <c r="A24" s="2">
        <v>23</v>
      </c>
      <c r="B24" s="2" t="s">
        <v>761</v>
      </c>
      <c r="C24" s="2" t="s">
        <v>131</v>
      </c>
      <c r="D24" s="2" t="s">
        <v>132</v>
      </c>
      <c r="E24" s="2" t="s">
        <v>133</v>
      </c>
      <c r="F24" s="2" t="s">
        <v>32</v>
      </c>
      <c r="G24" s="2" t="s">
        <v>134</v>
      </c>
      <c r="H24" s="2" t="s">
        <v>34</v>
      </c>
      <c r="I24" s="2" t="s">
        <v>135</v>
      </c>
      <c r="J24" s="2" t="s">
        <v>1471</v>
      </c>
      <c r="K24" s="12">
        <v>3500</v>
      </c>
      <c r="L24" s="7"/>
      <c r="M24" s="7"/>
      <c r="N24" s="7"/>
    </row>
    <row r="25" spans="1:14" ht="75" x14ac:dyDescent="0.25">
      <c r="A25" s="2">
        <v>24</v>
      </c>
      <c r="B25" s="2" t="s">
        <v>136</v>
      </c>
      <c r="C25" s="2">
        <v>35</v>
      </c>
      <c r="D25" s="2" t="s">
        <v>137</v>
      </c>
      <c r="E25" s="2" t="s">
        <v>138</v>
      </c>
      <c r="F25" s="2" t="s">
        <v>12</v>
      </c>
      <c r="G25" s="2" t="s">
        <v>139</v>
      </c>
      <c r="H25" s="2" t="s">
        <v>140</v>
      </c>
      <c r="I25" s="2" t="s">
        <v>141</v>
      </c>
      <c r="J25" s="2" t="s">
        <v>1471</v>
      </c>
      <c r="K25" s="12">
        <v>2700</v>
      </c>
      <c r="L25" s="7"/>
      <c r="M25" s="7"/>
      <c r="N25" s="7"/>
    </row>
    <row r="26" spans="1:14" ht="90" x14ac:dyDescent="0.25">
      <c r="A26" s="2">
        <v>25</v>
      </c>
      <c r="B26" s="2" t="s">
        <v>142</v>
      </c>
      <c r="C26" s="2">
        <v>29</v>
      </c>
      <c r="D26" s="2" t="s">
        <v>143</v>
      </c>
      <c r="E26" s="2" t="s">
        <v>144</v>
      </c>
      <c r="F26" s="2" t="s">
        <v>12</v>
      </c>
      <c r="G26" s="2" t="s">
        <v>145</v>
      </c>
      <c r="H26" s="2" t="s">
        <v>146</v>
      </c>
      <c r="I26" s="2" t="s">
        <v>147</v>
      </c>
      <c r="J26" s="2" t="s">
        <v>1471</v>
      </c>
      <c r="K26" s="12">
        <v>2600</v>
      </c>
      <c r="L26" s="7"/>
      <c r="M26" s="7"/>
      <c r="N26" s="7"/>
    </row>
    <row r="27" spans="1:14" ht="75" x14ac:dyDescent="0.25">
      <c r="A27" s="2">
        <v>26</v>
      </c>
      <c r="B27" s="2" t="s">
        <v>762</v>
      </c>
      <c r="C27" s="2" t="s">
        <v>148</v>
      </c>
      <c r="D27" s="2" t="s">
        <v>149</v>
      </c>
      <c r="E27" s="2" t="s">
        <v>150</v>
      </c>
      <c r="F27" s="2" t="s">
        <v>19</v>
      </c>
      <c r="G27" s="2" t="s">
        <v>151</v>
      </c>
      <c r="H27" s="2" t="s">
        <v>152</v>
      </c>
      <c r="I27" s="2" t="s">
        <v>153</v>
      </c>
      <c r="J27" s="2" t="s">
        <v>1471</v>
      </c>
      <c r="K27" s="12">
        <v>5000</v>
      </c>
      <c r="L27" s="7"/>
      <c r="M27" s="7"/>
      <c r="N27" s="7"/>
    </row>
    <row r="28" spans="1:14" ht="90" x14ac:dyDescent="0.25">
      <c r="A28" s="2">
        <v>27</v>
      </c>
      <c r="B28" s="2" t="s">
        <v>816</v>
      </c>
      <c r="C28" s="2" t="s">
        <v>154</v>
      </c>
      <c r="D28" s="2" t="s">
        <v>155</v>
      </c>
      <c r="E28" s="2" t="s">
        <v>156</v>
      </c>
      <c r="F28" s="2" t="s">
        <v>26</v>
      </c>
      <c r="G28" s="2" t="s">
        <v>157</v>
      </c>
      <c r="H28" s="2" t="s">
        <v>158</v>
      </c>
      <c r="I28" s="2" t="s">
        <v>28</v>
      </c>
      <c r="J28" s="2" t="s">
        <v>1472</v>
      </c>
      <c r="K28" s="12">
        <v>7500</v>
      </c>
      <c r="L28" s="7"/>
      <c r="M28" s="7"/>
      <c r="N28" s="7"/>
    </row>
    <row r="29" spans="1:14" ht="75" x14ac:dyDescent="0.25">
      <c r="A29" s="2">
        <v>28</v>
      </c>
      <c r="B29" s="2" t="s">
        <v>159</v>
      </c>
      <c r="C29" s="2">
        <v>42</v>
      </c>
      <c r="D29" s="2" t="s">
        <v>160</v>
      </c>
      <c r="E29" s="2" t="s">
        <v>161</v>
      </c>
      <c r="F29" s="2" t="s">
        <v>12</v>
      </c>
      <c r="G29" s="2" t="s">
        <v>162</v>
      </c>
      <c r="H29" s="2" t="s">
        <v>163</v>
      </c>
      <c r="I29" s="2" t="s">
        <v>164</v>
      </c>
      <c r="J29" s="2" t="s">
        <v>1471</v>
      </c>
      <c r="K29" s="12">
        <v>2800</v>
      </c>
      <c r="L29" s="7"/>
      <c r="M29" s="7"/>
      <c r="N29" s="7"/>
    </row>
    <row r="30" spans="1:14" ht="90" x14ac:dyDescent="0.25">
      <c r="A30" s="2">
        <v>29</v>
      </c>
      <c r="B30" s="2" t="s">
        <v>165</v>
      </c>
      <c r="C30" s="2">
        <v>28</v>
      </c>
      <c r="D30" s="2" t="s">
        <v>166</v>
      </c>
      <c r="E30" s="2" t="s">
        <v>167</v>
      </c>
      <c r="F30" s="2" t="s">
        <v>12</v>
      </c>
      <c r="G30" s="2" t="s">
        <v>168</v>
      </c>
      <c r="H30" s="2" t="s">
        <v>152</v>
      </c>
      <c r="I30" s="2" t="s">
        <v>169</v>
      </c>
      <c r="J30" s="2" t="s">
        <v>1471</v>
      </c>
      <c r="K30" s="12">
        <v>2900</v>
      </c>
      <c r="L30" s="7"/>
      <c r="M30" s="7"/>
      <c r="N30" s="7"/>
    </row>
    <row r="31" spans="1:14" ht="75" x14ac:dyDescent="0.25">
      <c r="A31" s="2">
        <v>30</v>
      </c>
      <c r="B31" s="2" t="s">
        <v>763</v>
      </c>
      <c r="C31" s="2" t="s">
        <v>170</v>
      </c>
      <c r="D31" s="2" t="s">
        <v>171</v>
      </c>
      <c r="E31" s="2" t="s">
        <v>172</v>
      </c>
      <c r="F31" s="2" t="s">
        <v>32</v>
      </c>
      <c r="G31" s="2" t="s">
        <v>134</v>
      </c>
      <c r="H31" s="2" t="s">
        <v>152</v>
      </c>
      <c r="I31" s="2" t="s">
        <v>173</v>
      </c>
      <c r="J31" s="2" t="s">
        <v>1471</v>
      </c>
      <c r="K31" s="12">
        <v>3600</v>
      </c>
      <c r="L31" s="7"/>
      <c r="M31" s="7"/>
      <c r="N31" s="7"/>
    </row>
    <row r="32" spans="1:14" ht="90" x14ac:dyDescent="0.25">
      <c r="A32" s="2">
        <v>31</v>
      </c>
      <c r="B32" s="2" t="s">
        <v>817</v>
      </c>
      <c r="C32" s="2" t="s">
        <v>174</v>
      </c>
      <c r="D32" s="2" t="s">
        <v>175</v>
      </c>
      <c r="E32" s="2" t="s">
        <v>176</v>
      </c>
      <c r="F32" s="2" t="s">
        <v>26</v>
      </c>
      <c r="G32" s="2" t="s">
        <v>177</v>
      </c>
      <c r="H32" s="2" t="s">
        <v>14</v>
      </c>
      <c r="I32" s="2" t="s">
        <v>178</v>
      </c>
      <c r="J32" s="2" t="s">
        <v>1472</v>
      </c>
      <c r="K32" s="12">
        <v>9500</v>
      </c>
      <c r="L32" s="7"/>
      <c r="M32" s="7"/>
      <c r="N32" s="7"/>
    </row>
    <row r="33" spans="1:14" ht="90" x14ac:dyDescent="0.25">
      <c r="A33" s="2">
        <v>32</v>
      </c>
      <c r="B33" s="2" t="s">
        <v>179</v>
      </c>
      <c r="C33" s="2">
        <v>31</v>
      </c>
      <c r="D33" s="2" t="s">
        <v>180</v>
      </c>
      <c r="E33" s="2" t="s">
        <v>181</v>
      </c>
      <c r="F33" s="2" t="s">
        <v>12</v>
      </c>
      <c r="G33" s="2" t="s">
        <v>182</v>
      </c>
      <c r="H33" s="2" t="s">
        <v>146</v>
      </c>
      <c r="I33" s="2" t="s">
        <v>183</v>
      </c>
      <c r="J33" s="2" t="s">
        <v>1471</v>
      </c>
      <c r="K33" s="12">
        <v>2800</v>
      </c>
      <c r="L33" s="7"/>
      <c r="M33" s="7"/>
      <c r="N33" s="7"/>
    </row>
    <row r="34" spans="1:14" ht="75" x14ac:dyDescent="0.25">
      <c r="A34" s="2">
        <v>33</v>
      </c>
      <c r="B34" s="2" t="s">
        <v>764</v>
      </c>
      <c r="C34" s="2" t="s">
        <v>64</v>
      </c>
      <c r="D34" s="2" t="s">
        <v>184</v>
      </c>
      <c r="E34" s="2" t="s">
        <v>185</v>
      </c>
      <c r="F34" s="2" t="s">
        <v>19</v>
      </c>
      <c r="G34" s="2" t="s">
        <v>186</v>
      </c>
      <c r="H34" s="2" t="s">
        <v>187</v>
      </c>
      <c r="I34" s="2" t="s">
        <v>188</v>
      </c>
      <c r="J34" s="2" t="s">
        <v>1472</v>
      </c>
      <c r="K34" s="12">
        <v>6700</v>
      </c>
      <c r="L34" s="7"/>
      <c r="M34" s="7"/>
      <c r="N34" s="7"/>
    </row>
    <row r="35" spans="1:14" ht="90" x14ac:dyDescent="0.25">
      <c r="A35" s="2">
        <v>34</v>
      </c>
      <c r="B35" s="2" t="s">
        <v>818</v>
      </c>
      <c r="C35" s="2" t="s">
        <v>189</v>
      </c>
      <c r="D35" s="2" t="s">
        <v>190</v>
      </c>
      <c r="E35" s="2" t="s">
        <v>191</v>
      </c>
      <c r="F35" s="2" t="s">
        <v>26</v>
      </c>
      <c r="G35" s="2" t="s">
        <v>192</v>
      </c>
      <c r="H35" s="2" t="s">
        <v>193</v>
      </c>
      <c r="I35" s="2" t="s">
        <v>47</v>
      </c>
      <c r="J35" s="2" t="s">
        <v>1472</v>
      </c>
      <c r="K35" s="12">
        <v>8000</v>
      </c>
      <c r="L35" s="7"/>
      <c r="M35" s="7"/>
      <c r="N35" s="7"/>
    </row>
    <row r="36" spans="1:14" ht="75" x14ac:dyDescent="0.25">
      <c r="A36" s="2">
        <v>35</v>
      </c>
      <c r="B36" s="2" t="s">
        <v>194</v>
      </c>
      <c r="C36" s="2">
        <v>34</v>
      </c>
      <c r="D36" s="2" t="s">
        <v>195</v>
      </c>
      <c r="E36" s="2" t="s">
        <v>196</v>
      </c>
      <c r="F36" s="2" t="s">
        <v>12</v>
      </c>
      <c r="G36" s="2" t="s">
        <v>197</v>
      </c>
      <c r="H36" s="2" t="s">
        <v>146</v>
      </c>
      <c r="I36" s="2" t="s">
        <v>198</v>
      </c>
      <c r="J36" s="2" t="s">
        <v>1471</v>
      </c>
      <c r="K36" s="12">
        <v>2600</v>
      </c>
      <c r="L36" s="7"/>
      <c r="M36" s="7"/>
      <c r="N36" s="7"/>
    </row>
    <row r="37" spans="1:14" ht="90" x14ac:dyDescent="0.25">
      <c r="A37" s="2">
        <v>36</v>
      </c>
      <c r="B37" s="2" t="s">
        <v>765</v>
      </c>
      <c r="C37" s="2" t="s">
        <v>199</v>
      </c>
      <c r="D37" s="2" t="s">
        <v>200</v>
      </c>
      <c r="E37" s="2" t="s">
        <v>201</v>
      </c>
      <c r="F37" s="2" t="s">
        <v>19</v>
      </c>
      <c r="G37" s="2" t="s">
        <v>202</v>
      </c>
      <c r="H37" s="2" t="s">
        <v>152</v>
      </c>
      <c r="I37" s="2" t="s">
        <v>203</v>
      </c>
      <c r="J37" s="2" t="s">
        <v>1472</v>
      </c>
      <c r="K37" s="12">
        <v>6200</v>
      </c>
      <c r="L37" s="7"/>
      <c r="M37" s="7"/>
      <c r="N37" s="7"/>
    </row>
    <row r="38" spans="1:14" ht="75" x14ac:dyDescent="0.25">
      <c r="A38" s="2">
        <v>37</v>
      </c>
      <c r="B38" s="2" t="s">
        <v>204</v>
      </c>
      <c r="C38" s="2">
        <v>36</v>
      </c>
      <c r="D38" s="2" t="s">
        <v>205</v>
      </c>
      <c r="E38" s="2" t="s">
        <v>206</v>
      </c>
      <c r="F38" s="2" t="s">
        <v>12</v>
      </c>
      <c r="G38" s="2" t="s">
        <v>207</v>
      </c>
      <c r="H38" s="2" t="s">
        <v>163</v>
      </c>
      <c r="I38" s="2" t="s">
        <v>208</v>
      </c>
      <c r="J38" s="2" t="s">
        <v>1471</v>
      </c>
      <c r="K38" s="12">
        <v>3200</v>
      </c>
      <c r="L38" s="7"/>
      <c r="M38" s="7"/>
      <c r="N38" s="7"/>
    </row>
    <row r="39" spans="1:14" ht="105" x14ac:dyDescent="0.25">
      <c r="A39" s="2">
        <v>38</v>
      </c>
      <c r="B39" s="2" t="s">
        <v>766</v>
      </c>
      <c r="C39" s="2" t="s">
        <v>209</v>
      </c>
      <c r="D39" s="2" t="s">
        <v>210</v>
      </c>
      <c r="E39" s="2" t="s">
        <v>211</v>
      </c>
      <c r="F39" s="2" t="s">
        <v>19</v>
      </c>
      <c r="G39" s="2" t="s">
        <v>212</v>
      </c>
      <c r="H39" s="2" t="s">
        <v>213</v>
      </c>
      <c r="I39" s="2" t="s">
        <v>214</v>
      </c>
      <c r="J39" s="2" t="s">
        <v>1472</v>
      </c>
      <c r="K39" s="12">
        <v>8500</v>
      </c>
      <c r="L39" s="7"/>
      <c r="M39" s="7"/>
      <c r="N39" s="7"/>
    </row>
    <row r="40" spans="1:14" ht="75" x14ac:dyDescent="0.25">
      <c r="A40" s="2">
        <v>39</v>
      </c>
      <c r="B40" s="2" t="s">
        <v>767</v>
      </c>
      <c r="C40" s="2" t="s">
        <v>215</v>
      </c>
      <c r="D40" s="2" t="s">
        <v>216</v>
      </c>
      <c r="E40" s="2" t="s">
        <v>217</v>
      </c>
      <c r="F40" s="2" t="s">
        <v>19</v>
      </c>
      <c r="G40" s="2" t="s">
        <v>192</v>
      </c>
      <c r="H40" s="2" t="s">
        <v>218</v>
      </c>
      <c r="I40" s="2" t="s">
        <v>219</v>
      </c>
      <c r="J40" s="2" t="s">
        <v>1472</v>
      </c>
      <c r="K40" s="12">
        <v>7000</v>
      </c>
      <c r="L40" s="7"/>
      <c r="M40" s="7"/>
      <c r="N40" s="7"/>
    </row>
    <row r="41" spans="1:14" ht="75" x14ac:dyDescent="0.25">
      <c r="A41" s="2">
        <v>40</v>
      </c>
      <c r="B41" s="2" t="s">
        <v>1502</v>
      </c>
      <c r="C41" s="2">
        <v>37</v>
      </c>
      <c r="D41" s="2" t="s">
        <v>220</v>
      </c>
      <c r="E41" s="2" t="s">
        <v>221</v>
      </c>
      <c r="F41" s="2" t="s">
        <v>12</v>
      </c>
      <c r="G41" s="2" t="s">
        <v>222</v>
      </c>
      <c r="H41" s="2" t="s">
        <v>223</v>
      </c>
      <c r="I41" s="2" t="s">
        <v>224</v>
      </c>
      <c r="J41" s="2" t="s">
        <v>1471</v>
      </c>
      <c r="K41" s="12">
        <v>3300</v>
      </c>
      <c r="L41" s="7"/>
      <c r="M41" s="7"/>
      <c r="N41" s="7"/>
    </row>
    <row r="42" spans="1:14" ht="75" x14ac:dyDescent="0.25">
      <c r="A42" s="2">
        <v>41</v>
      </c>
      <c r="B42" s="2" t="s">
        <v>768</v>
      </c>
      <c r="C42" s="2" t="s">
        <v>225</v>
      </c>
      <c r="D42" s="2" t="s">
        <v>226</v>
      </c>
      <c r="E42" s="2" t="s">
        <v>227</v>
      </c>
      <c r="F42" s="2" t="s">
        <v>32</v>
      </c>
      <c r="G42" s="2" t="s">
        <v>228</v>
      </c>
      <c r="H42" s="2" t="s">
        <v>218</v>
      </c>
      <c r="I42" s="2" t="s">
        <v>35</v>
      </c>
      <c r="J42" s="2" t="s">
        <v>1471</v>
      </c>
      <c r="K42" s="12">
        <v>4000</v>
      </c>
    </row>
    <row r="43" spans="1:14" ht="105" x14ac:dyDescent="0.25">
      <c r="A43" s="2">
        <v>42</v>
      </c>
      <c r="B43" s="2" t="s">
        <v>229</v>
      </c>
      <c r="C43" s="2">
        <v>42</v>
      </c>
      <c r="D43" s="2" t="s">
        <v>230</v>
      </c>
      <c r="E43" s="2" t="s">
        <v>231</v>
      </c>
      <c r="F43" s="2" t="s">
        <v>12</v>
      </c>
      <c r="G43" s="2" t="s">
        <v>232</v>
      </c>
      <c r="H43" s="2" t="s">
        <v>233</v>
      </c>
      <c r="I43" s="2" t="s">
        <v>120</v>
      </c>
      <c r="J43" s="2" t="s">
        <v>1472</v>
      </c>
      <c r="K43" s="12">
        <v>6500</v>
      </c>
    </row>
    <row r="44" spans="1:14" ht="75" x14ac:dyDescent="0.25">
      <c r="A44" s="2">
        <v>43</v>
      </c>
      <c r="B44" s="2" t="s">
        <v>234</v>
      </c>
      <c r="C44" s="2">
        <v>28</v>
      </c>
      <c r="D44" s="2" t="s">
        <v>235</v>
      </c>
      <c r="E44" s="2" t="s">
        <v>236</v>
      </c>
      <c r="F44" s="2" t="s">
        <v>12</v>
      </c>
      <c r="G44" s="2" t="s">
        <v>237</v>
      </c>
      <c r="H44" s="2" t="s">
        <v>193</v>
      </c>
      <c r="I44" s="2" t="s">
        <v>238</v>
      </c>
      <c r="J44" s="2" t="s">
        <v>1471</v>
      </c>
      <c r="K44" s="12">
        <v>3200</v>
      </c>
    </row>
    <row r="45" spans="1:14" ht="90" x14ac:dyDescent="0.25">
      <c r="A45" s="2">
        <v>44</v>
      </c>
      <c r="B45" s="2" t="s">
        <v>819</v>
      </c>
      <c r="C45" s="2" t="s">
        <v>239</v>
      </c>
      <c r="D45" s="2" t="s">
        <v>240</v>
      </c>
      <c r="E45" s="2" t="s">
        <v>241</v>
      </c>
      <c r="F45" s="2" t="s">
        <v>26</v>
      </c>
      <c r="G45" s="2" t="s">
        <v>109</v>
      </c>
      <c r="H45" s="2" t="s">
        <v>14</v>
      </c>
      <c r="I45" s="2" t="s">
        <v>110</v>
      </c>
      <c r="J45" s="2" t="s">
        <v>1472</v>
      </c>
      <c r="K45" s="12">
        <v>8500</v>
      </c>
    </row>
    <row r="46" spans="1:14" ht="75" x14ac:dyDescent="0.25">
      <c r="A46" s="2">
        <v>45</v>
      </c>
      <c r="B46" s="2" t="s">
        <v>811</v>
      </c>
      <c r="C46" s="2" t="s">
        <v>242</v>
      </c>
      <c r="D46" s="2" t="s">
        <v>243</v>
      </c>
      <c r="E46" s="2" t="s">
        <v>244</v>
      </c>
      <c r="F46" s="2" t="s">
        <v>19</v>
      </c>
      <c r="G46" s="2" t="s">
        <v>245</v>
      </c>
      <c r="H46" s="2" t="s">
        <v>246</v>
      </c>
      <c r="I46" s="2" t="s">
        <v>247</v>
      </c>
      <c r="J46" s="2" t="s">
        <v>1472</v>
      </c>
      <c r="K46" s="12">
        <v>5500</v>
      </c>
    </row>
    <row r="47" spans="1:14" ht="75" x14ac:dyDescent="0.25">
      <c r="A47" s="2">
        <v>46</v>
      </c>
      <c r="B47" s="2" t="s">
        <v>769</v>
      </c>
      <c r="C47" s="2" t="s">
        <v>209</v>
      </c>
      <c r="D47" s="2" t="s">
        <v>248</v>
      </c>
      <c r="E47" s="2" t="s">
        <v>249</v>
      </c>
      <c r="F47" s="2" t="s">
        <v>19</v>
      </c>
      <c r="G47" s="2" t="s">
        <v>162</v>
      </c>
      <c r="H47" s="2" t="s">
        <v>250</v>
      </c>
      <c r="I47" s="2" t="s">
        <v>251</v>
      </c>
      <c r="J47" s="2" t="s">
        <v>1471</v>
      </c>
      <c r="K47" s="12">
        <v>5200</v>
      </c>
    </row>
    <row r="48" spans="1:14" ht="75" x14ac:dyDescent="0.25">
      <c r="A48" s="2">
        <v>47</v>
      </c>
      <c r="B48" s="2" t="s">
        <v>252</v>
      </c>
      <c r="C48" s="2">
        <v>31</v>
      </c>
      <c r="D48" s="2" t="s">
        <v>253</v>
      </c>
      <c r="E48" s="2" t="s">
        <v>254</v>
      </c>
      <c r="F48" s="2" t="s">
        <v>12</v>
      </c>
      <c r="G48" s="2" t="s">
        <v>255</v>
      </c>
      <c r="H48" s="2" t="s">
        <v>146</v>
      </c>
      <c r="I48" s="2" t="s">
        <v>256</v>
      </c>
      <c r="J48" s="2" t="s">
        <v>1471</v>
      </c>
      <c r="K48" s="12">
        <v>2700</v>
      </c>
    </row>
    <row r="49" spans="1:11" ht="75" x14ac:dyDescent="0.25">
      <c r="A49" s="2">
        <v>48</v>
      </c>
      <c r="B49" s="2" t="s">
        <v>257</v>
      </c>
      <c r="C49" s="2">
        <v>55</v>
      </c>
      <c r="D49" s="2" t="s">
        <v>258</v>
      </c>
      <c r="E49" s="2" t="s">
        <v>259</v>
      </c>
      <c r="F49" s="2" t="s">
        <v>12</v>
      </c>
      <c r="G49" s="2" t="s">
        <v>260</v>
      </c>
      <c r="H49" s="2" t="s">
        <v>146</v>
      </c>
      <c r="I49" s="2" t="s">
        <v>261</v>
      </c>
      <c r="J49" s="2" t="s">
        <v>1471</v>
      </c>
      <c r="K49" s="12">
        <v>3000</v>
      </c>
    </row>
    <row r="50" spans="1:11" ht="75" x14ac:dyDescent="0.25">
      <c r="A50" s="2">
        <v>49</v>
      </c>
      <c r="B50" s="2" t="s">
        <v>262</v>
      </c>
      <c r="C50" s="2">
        <v>28</v>
      </c>
      <c r="D50" s="2" t="s">
        <v>205</v>
      </c>
      <c r="E50" s="2" t="s">
        <v>206</v>
      </c>
      <c r="F50" s="2" t="s">
        <v>12</v>
      </c>
      <c r="G50" s="2" t="s">
        <v>228</v>
      </c>
      <c r="H50" s="2" t="s">
        <v>163</v>
      </c>
      <c r="I50" s="2" t="s">
        <v>208</v>
      </c>
      <c r="J50" s="2" t="s">
        <v>1471</v>
      </c>
      <c r="K50" s="12">
        <v>4200</v>
      </c>
    </row>
    <row r="51" spans="1:11" ht="75" x14ac:dyDescent="0.25">
      <c r="A51" s="2">
        <v>50</v>
      </c>
      <c r="B51" s="2" t="s">
        <v>770</v>
      </c>
      <c r="C51" s="2" t="s">
        <v>225</v>
      </c>
      <c r="D51" s="2" t="s">
        <v>263</v>
      </c>
      <c r="E51" s="2" t="s">
        <v>264</v>
      </c>
      <c r="F51" s="2" t="s">
        <v>19</v>
      </c>
      <c r="G51" s="2" t="s">
        <v>145</v>
      </c>
      <c r="H51" s="2" t="s">
        <v>146</v>
      </c>
      <c r="I51" s="2" t="s">
        <v>265</v>
      </c>
      <c r="J51" s="2" t="s">
        <v>1471</v>
      </c>
      <c r="K51" s="12">
        <v>3300</v>
      </c>
    </row>
    <row r="52" spans="1:11" ht="75" x14ac:dyDescent="0.25">
      <c r="A52" s="2">
        <v>51</v>
      </c>
      <c r="B52" s="2" t="s">
        <v>9</v>
      </c>
      <c r="C52" s="2">
        <v>32</v>
      </c>
      <c r="D52" s="2" t="s">
        <v>266</v>
      </c>
      <c r="E52" s="2" t="s">
        <v>267</v>
      </c>
      <c r="F52" s="2" t="s">
        <v>12</v>
      </c>
      <c r="G52" s="2" t="s">
        <v>162</v>
      </c>
      <c r="H52" s="2" t="s">
        <v>163</v>
      </c>
      <c r="I52" s="2" t="s">
        <v>268</v>
      </c>
      <c r="J52" s="2" t="s">
        <v>1471</v>
      </c>
      <c r="K52" s="12">
        <v>4600</v>
      </c>
    </row>
    <row r="53" spans="1:11" ht="90" x14ac:dyDescent="0.25">
      <c r="A53" s="2">
        <v>52</v>
      </c>
      <c r="B53" s="2" t="s">
        <v>269</v>
      </c>
      <c r="C53" s="2">
        <v>45</v>
      </c>
      <c r="D53" s="2" t="s">
        <v>270</v>
      </c>
      <c r="E53" s="2" t="s">
        <v>271</v>
      </c>
      <c r="F53" s="2" t="s">
        <v>12</v>
      </c>
      <c r="G53" s="2" t="s">
        <v>272</v>
      </c>
      <c r="H53" s="2" t="s">
        <v>146</v>
      </c>
      <c r="I53" s="2" t="s">
        <v>273</v>
      </c>
      <c r="J53" s="2" t="s">
        <v>1471</v>
      </c>
      <c r="K53" s="12">
        <v>3200</v>
      </c>
    </row>
    <row r="54" spans="1:11" ht="60" x14ac:dyDescent="0.25">
      <c r="A54" s="2">
        <v>53</v>
      </c>
      <c r="B54" s="2" t="s">
        <v>771</v>
      </c>
      <c r="C54" s="2" t="s">
        <v>199</v>
      </c>
      <c r="D54" s="2" t="s">
        <v>274</v>
      </c>
      <c r="E54" s="2" t="s">
        <v>275</v>
      </c>
      <c r="F54" s="2" t="s">
        <v>32</v>
      </c>
      <c r="G54" s="2" t="s">
        <v>192</v>
      </c>
      <c r="H54" s="2" t="s">
        <v>218</v>
      </c>
      <c r="I54" s="2" t="s">
        <v>276</v>
      </c>
      <c r="J54" s="2" t="s">
        <v>1472</v>
      </c>
      <c r="K54" s="12">
        <v>7500</v>
      </c>
    </row>
    <row r="55" spans="1:11" ht="75" x14ac:dyDescent="0.25">
      <c r="A55" s="2">
        <v>54</v>
      </c>
      <c r="B55" s="2" t="s">
        <v>277</v>
      </c>
      <c r="C55" s="2">
        <v>42</v>
      </c>
      <c r="D55" s="2" t="s">
        <v>278</v>
      </c>
      <c r="E55" s="2" t="s">
        <v>279</v>
      </c>
      <c r="F55" s="2" t="s">
        <v>12</v>
      </c>
      <c r="G55" s="2" t="s">
        <v>280</v>
      </c>
      <c r="H55" s="2" t="s">
        <v>281</v>
      </c>
      <c r="I55" s="2" t="s">
        <v>282</v>
      </c>
      <c r="J55" s="2" t="s">
        <v>1471</v>
      </c>
      <c r="K55" s="12">
        <v>4500</v>
      </c>
    </row>
    <row r="56" spans="1:11" ht="90" x14ac:dyDescent="0.25">
      <c r="A56" s="2">
        <v>55</v>
      </c>
      <c r="B56" s="2" t="s">
        <v>772</v>
      </c>
      <c r="C56" s="2" t="s">
        <v>209</v>
      </c>
      <c r="D56" s="2" t="s">
        <v>283</v>
      </c>
      <c r="E56" s="2" t="s">
        <v>284</v>
      </c>
      <c r="F56" s="2" t="s">
        <v>19</v>
      </c>
      <c r="G56" s="2" t="s">
        <v>222</v>
      </c>
      <c r="H56" s="2" t="s">
        <v>218</v>
      </c>
      <c r="I56" s="2" t="s">
        <v>285</v>
      </c>
      <c r="J56" s="2" t="s">
        <v>1471</v>
      </c>
      <c r="K56" s="12">
        <v>5000</v>
      </c>
    </row>
    <row r="57" spans="1:11" ht="75" x14ac:dyDescent="0.25">
      <c r="A57" s="2">
        <v>56</v>
      </c>
      <c r="B57" s="2" t="s">
        <v>286</v>
      </c>
      <c r="C57" s="2">
        <v>31</v>
      </c>
      <c r="D57" s="2" t="s">
        <v>287</v>
      </c>
      <c r="E57" s="2" t="s">
        <v>288</v>
      </c>
      <c r="F57" s="2" t="s">
        <v>12</v>
      </c>
      <c r="G57" s="2" t="s">
        <v>228</v>
      </c>
      <c r="H57" s="2" t="s">
        <v>218</v>
      </c>
      <c r="I57" s="2" t="s">
        <v>289</v>
      </c>
      <c r="J57" s="2" t="s">
        <v>1471</v>
      </c>
      <c r="K57" s="12">
        <v>3700</v>
      </c>
    </row>
    <row r="58" spans="1:11" ht="90" x14ac:dyDescent="0.25">
      <c r="A58" s="2">
        <v>57</v>
      </c>
      <c r="B58" s="2" t="s">
        <v>773</v>
      </c>
      <c r="C58" s="2" t="s">
        <v>242</v>
      </c>
      <c r="D58" s="2" t="s">
        <v>290</v>
      </c>
      <c r="E58" s="2" t="s">
        <v>291</v>
      </c>
      <c r="F58" s="2" t="s">
        <v>19</v>
      </c>
      <c r="G58" s="2" t="s">
        <v>292</v>
      </c>
      <c r="H58" s="2" t="s">
        <v>14</v>
      </c>
      <c r="I58" s="2" t="s">
        <v>293</v>
      </c>
      <c r="J58" s="2" t="s">
        <v>1472</v>
      </c>
      <c r="K58" s="12">
        <v>8700</v>
      </c>
    </row>
    <row r="59" spans="1:11" ht="75" x14ac:dyDescent="0.25">
      <c r="A59" s="2">
        <v>58</v>
      </c>
      <c r="B59" s="2" t="s">
        <v>294</v>
      </c>
      <c r="C59" s="2">
        <v>28</v>
      </c>
      <c r="D59" s="2" t="s">
        <v>295</v>
      </c>
      <c r="E59" s="2" t="s">
        <v>296</v>
      </c>
      <c r="F59" s="2" t="s">
        <v>12</v>
      </c>
      <c r="G59" s="2" t="s">
        <v>297</v>
      </c>
      <c r="H59" s="2" t="s">
        <v>152</v>
      </c>
      <c r="I59" s="2" t="s">
        <v>298</v>
      </c>
      <c r="J59" s="2" t="s">
        <v>1471</v>
      </c>
      <c r="K59" s="12">
        <v>3900</v>
      </c>
    </row>
    <row r="60" spans="1:11" ht="90" x14ac:dyDescent="0.25">
      <c r="A60" s="2">
        <v>59</v>
      </c>
      <c r="B60" s="2" t="s">
        <v>774</v>
      </c>
      <c r="C60" s="2" t="s">
        <v>299</v>
      </c>
      <c r="D60" s="2" t="s">
        <v>300</v>
      </c>
      <c r="E60" s="2" t="s">
        <v>301</v>
      </c>
      <c r="F60" s="2" t="s">
        <v>19</v>
      </c>
      <c r="G60" s="2" t="s">
        <v>302</v>
      </c>
      <c r="H60" s="2" t="s">
        <v>14</v>
      </c>
      <c r="I60" s="2" t="s">
        <v>303</v>
      </c>
      <c r="J60" s="2" t="s">
        <v>1472</v>
      </c>
      <c r="K60" s="12">
        <v>7600</v>
      </c>
    </row>
    <row r="61" spans="1:11" ht="90" x14ac:dyDescent="0.25">
      <c r="A61" s="2">
        <v>60</v>
      </c>
      <c r="B61" s="2" t="s">
        <v>775</v>
      </c>
      <c r="C61" s="2" t="s">
        <v>304</v>
      </c>
      <c r="D61" s="2" t="s">
        <v>305</v>
      </c>
      <c r="E61" s="2" t="s">
        <v>306</v>
      </c>
      <c r="F61" s="2" t="s">
        <v>19</v>
      </c>
      <c r="G61" s="2" t="s">
        <v>307</v>
      </c>
      <c r="H61" s="2" t="s">
        <v>218</v>
      </c>
      <c r="I61" s="2" t="s">
        <v>308</v>
      </c>
      <c r="J61" s="2" t="s">
        <v>1471</v>
      </c>
      <c r="K61" s="12">
        <v>5100</v>
      </c>
    </row>
    <row r="62" spans="1:11" ht="90" x14ac:dyDescent="0.25">
      <c r="A62" s="2">
        <v>61</v>
      </c>
      <c r="B62" s="2" t="s">
        <v>309</v>
      </c>
      <c r="C62" s="2">
        <v>29</v>
      </c>
      <c r="D62" s="2" t="s">
        <v>310</v>
      </c>
      <c r="E62" s="2" t="s">
        <v>311</v>
      </c>
      <c r="F62" s="2" t="s">
        <v>12</v>
      </c>
      <c r="G62" s="2" t="s">
        <v>312</v>
      </c>
      <c r="H62" s="2" t="s">
        <v>313</v>
      </c>
      <c r="I62" s="2" t="s">
        <v>314</v>
      </c>
      <c r="J62" s="2" t="s">
        <v>1471</v>
      </c>
      <c r="K62" s="12">
        <v>4500</v>
      </c>
    </row>
    <row r="63" spans="1:11" ht="90" x14ac:dyDescent="0.25">
      <c r="A63" s="2">
        <v>62</v>
      </c>
      <c r="B63" s="2" t="s">
        <v>776</v>
      </c>
      <c r="C63" s="2" t="s">
        <v>315</v>
      </c>
      <c r="D63" s="2" t="s">
        <v>316</v>
      </c>
      <c r="E63" s="2" t="s">
        <v>317</v>
      </c>
      <c r="F63" s="2" t="s">
        <v>32</v>
      </c>
      <c r="G63" s="2" t="s">
        <v>157</v>
      </c>
      <c r="H63" s="2" t="s">
        <v>14</v>
      </c>
      <c r="I63" s="2" t="s">
        <v>318</v>
      </c>
      <c r="J63" s="2" t="s">
        <v>1472</v>
      </c>
      <c r="K63" s="12">
        <v>8200</v>
      </c>
    </row>
    <row r="64" spans="1:11" ht="135" x14ac:dyDescent="0.25">
      <c r="A64" s="2">
        <v>63</v>
      </c>
      <c r="B64" s="2" t="s">
        <v>319</v>
      </c>
      <c r="C64" s="2">
        <v>48</v>
      </c>
      <c r="D64" s="2" t="s">
        <v>320</v>
      </c>
      <c r="E64" s="2" t="s">
        <v>321</v>
      </c>
      <c r="F64" s="2" t="s">
        <v>12</v>
      </c>
      <c r="G64" s="2" t="s">
        <v>322</v>
      </c>
      <c r="H64" s="2" t="s">
        <v>323</v>
      </c>
      <c r="I64" s="2" t="s">
        <v>324</v>
      </c>
      <c r="J64" s="2" t="s">
        <v>1472</v>
      </c>
      <c r="K64" s="12">
        <v>9000</v>
      </c>
    </row>
    <row r="65" spans="1:11" ht="90" x14ac:dyDescent="0.25">
      <c r="A65" s="2">
        <v>64</v>
      </c>
      <c r="B65" s="2" t="s">
        <v>325</v>
      </c>
      <c r="C65" s="2">
        <v>42</v>
      </c>
      <c r="D65" s="2" t="s">
        <v>326</v>
      </c>
      <c r="E65" s="2" t="s">
        <v>327</v>
      </c>
      <c r="F65" s="2" t="s">
        <v>12</v>
      </c>
      <c r="G65" s="2" t="s">
        <v>328</v>
      </c>
      <c r="H65" s="2" t="s">
        <v>152</v>
      </c>
      <c r="I65" s="2" t="s">
        <v>329</v>
      </c>
      <c r="J65" s="2" t="s">
        <v>1471</v>
      </c>
      <c r="K65" s="12">
        <v>4700</v>
      </c>
    </row>
    <row r="66" spans="1:11" ht="75" x14ac:dyDescent="0.25">
      <c r="A66" s="2">
        <v>65</v>
      </c>
      <c r="B66" s="2" t="s">
        <v>777</v>
      </c>
      <c r="C66" s="2" t="s">
        <v>111</v>
      </c>
      <c r="D66" s="2" t="s">
        <v>330</v>
      </c>
      <c r="E66" s="2" t="s">
        <v>331</v>
      </c>
      <c r="F66" s="2" t="s">
        <v>19</v>
      </c>
      <c r="G66" s="2" t="s">
        <v>332</v>
      </c>
      <c r="H66" s="2" t="s">
        <v>333</v>
      </c>
      <c r="I66" s="2" t="s">
        <v>334</v>
      </c>
      <c r="J66" s="2" t="s">
        <v>1471</v>
      </c>
      <c r="K66" s="12">
        <v>6200</v>
      </c>
    </row>
    <row r="67" spans="1:11" ht="90" x14ac:dyDescent="0.25">
      <c r="A67" s="2">
        <v>66</v>
      </c>
      <c r="B67" s="2" t="s">
        <v>1502</v>
      </c>
      <c r="C67" s="2">
        <v>35</v>
      </c>
      <c r="D67" s="2" t="s">
        <v>335</v>
      </c>
      <c r="E67" s="2" t="s">
        <v>336</v>
      </c>
      <c r="F67" s="2" t="s">
        <v>12</v>
      </c>
      <c r="G67" s="2" t="s">
        <v>337</v>
      </c>
      <c r="H67" s="2" t="s">
        <v>338</v>
      </c>
      <c r="I67" s="2" t="s">
        <v>339</v>
      </c>
      <c r="J67" s="2" t="s">
        <v>1471</v>
      </c>
      <c r="K67" s="12">
        <v>5000</v>
      </c>
    </row>
    <row r="68" spans="1:11" ht="75" x14ac:dyDescent="0.25">
      <c r="A68" s="2">
        <v>67</v>
      </c>
      <c r="B68" s="2" t="s">
        <v>286</v>
      </c>
      <c r="C68" s="2">
        <v>29</v>
      </c>
      <c r="D68" s="2" t="s">
        <v>340</v>
      </c>
      <c r="E68" s="2" t="s">
        <v>341</v>
      </c>
      <c r="F68" s="2" t="s">
        <v>12</v>
      </c>
      <c r="G68" s="2" t="s">
        <v>162</v>
      </c>
      <c r="H68" s="2" t="s">
        <v>163</v>
      </c>
      <c r="I68" s="2" t="s">
        <v>342</v>
      </c>
      <c r="J68" s="2" t="s">
        <v>1471</v>
      </c>
      <c r="K68" s="12">
        <v>4500</v>
      </c>
    </row>
    <row r="69" spans="1:11" ht="90" x14ac:dyDescent="0.25">
      <c r="A69" s="2">
        <v>68</v>
      </c>
      <c r="B69" s="2" t="s">
        <v>778</v>
      </c>
      <c r="C69" s="2" t="s">
        <v>343</v>
      </c>
      <c r="D69" s="2" t="s">
        <v>344</v>
      </c>
      <c r="E69" s="2" t="s">
        <v>345</v>
      </c>
      <c r="F69" s="2" t="s">
        <v>19</v>
      </c>
      <c r="G69" s="2" t="s">
        <v>292</v>
      </c>
      <c r="H69" s="2" t="s">
        <v>14</v>
      </c>
      <c r="I69" s="2" t="s">
        <v>346</v>
      </c>
      <c r="J69" s="2" t="s">
        <v>1472</v>
      </c>
      <c r="K69" s="12">
        <v>8500</v>
      </c>
    </row>
    <row r="70" spans="1:11" ht="90" x14ac:dyDescent="0.25">
      <c r="A70" s="2">
        <v>69</v>
      </c>
      <c r="B70" s="2" t="s">
        <v>347</v>
      </c>
      <c r="C70" s="2">
        <v>34</v>
      </c>
      <c r="D70" s="2" t="s">
        <v>348</v>
      </c>
      <c r="E70" s="2" t="s">
        <v>349</v>
      </c>
      <c r="F70" s="2" t="s">
        <v>12</v>
      </c>
      <c r="G70" s="2" t="s">
        <v>312</v>
      </c>
      <c r="H70" s="2" t="s">
        <v>313</v>
      </c>
      <c r="I70" s="2" t="s">
        <v>350</v>
      </c>
      <c r="J70" s="2" t="s">
        <v>1471</v>
      </c>
      <c r="K70" s="12">
        <v>5200</v>
      </c>
    </row>
    <row r="71" spans="1:11" ht="75" x14ac:dyDescent="0.25">
      <c r="A71" s="2">
        <v>70</v>
      </c>
      <c r="B71" s="2" t="s">
        <v>351</v>
      </c>
      <c r="C71" s="2">
        <v>31</v>
      </c>
      <c r="D71" s="2" t="s">
        <v>352</v>
      </c>
      <c r="E71" s="2" t="s">
        <v>306</v>
      </c>
      <c r="F71" s="2" t="s">
        <v>12</v>
      </c>
      <c r="G71" s="2" t="s">
        <v>272</v>
      </c>
      <c r="H71" s="2" t="s">
        <v>146</v>
      </c>
      <c r="I71" s="2" t="s">
        <v>353</v>
      </c>
      <c r="J71" s="2" t="s">
        <v>1471</v>
      </c>
      <c r="K71" s="12">
        <v>4300</v>
      </c>
    </row>
    <row r="72" spans="1:11" ht="90" x14ac:dyDescent="0.25">
      <c r="A72" s="2">
        <v>71</v>
      </c>
      <c r="B72" s="2" t="s">
        <v>354</v>
      </c>
      <c r="C72" s="2">
        <v>29</v>
      </c>
      <c r="D72" s="2" t="s">
        <v>355</v>
      </c>
      <c r="E72" s="2" t="s">
        <v>356</v>
      </c>
      <c r="F72" s="2" t="s">
        <v>12</v>
      </c>
      <c r="G72" s="2" t="s">
        <v>302</v>
      </c>
      <c r="H72" s="2" t="s">
        <v>14</v>
      </c>
      <c r="I72" s="2" t="s">
        <v>120</v>
      </c>
      <c r="J72" s="2" t="s">
        <v>1472</v>
      </c>
      <c r="K72" s="12">
        <v>7800</v>
      </c>
    </row>
    <row r="73" spans="1:11" ht="90" x14ac:dyDescent="0.25">
      <c r="A73" s="2">
        <v>72</v>
      </c>
      <c r="B73" s="2" t="s">
        <v>1502</v>
      </c>
      <c r="C73" s="2">
        <v>32</v>
      </c>
      <c r="D73" s="2" t="s">
        <v>357</v>
      </c>
      <c r="E73" s="2" t="s">
        <v>358</v>
      </c>
      <c r="F73" s="2" t="s">
        <v>12</v>
      </c>
      <c r="G73" s="2" t="s">
        <v>337</v>
      </c>
      <c r="H73" s="2" t="s">
        <v>338</v>
      </c>
      <c r="I73" s="2" t="s">
        <v>359</v>
      </c>
      <c r="J73" s="2" t="s">
        <v>1471</v>
      </c>
      <c r="K73" s="12">
        <v>4800</v>
      </c>
    </row>
    <row r="74" spans="1:11" ht="60" x14ac:dyDescent="0.25">
      <c r="A74" s="2">
        <v>73</v>
      </c>
      <c r="B74" s="2" t="s">
        <v>778</v>
      </c>
      <c r="C74" s="2" t="s">
        <v>304</v>
      </c>
      <c r="D74" s="2" t="s">
        <v>360</v>
      </c>
      <c r="E74" s="2" t="s">
        <v>361</v>
      </c>
      <c r="F74" s="2" t="s">
        <v>19</v>
      </c>
      <c r="G74" s="2" t="s">
        <v>192</v>
      </c>
      <c r="H74" s="2" t="s">
        <v>218</v>
      </c>
      <c r="I74" s="2" t="s">
        <v>362</v>
      </c>
      <c r="J74" s="2" t="s">
        <v>1471</v>
      </c>
      <c r="K74" s="12">
        <v>7000</v>
      </c>
    </row>
    <row r="75" spans="1:11" ht="75" x14ac:dyDescent="0.25">
      <c r="A75" s="2">
        <v>74</v>
      </c>
      <c r="B75" s="2" t="s">
        <v>363</v>
      </c>
      <c r="C75" s="2">
        <v>35</v>
      </c>
      <c r="D75" s="2" t="s">
        <v>364</v>
      </c>
      <c r="E75" s="2" t="s">
        <v>365</v>
      </c>
      <c r="F75" s="2" t="s">
        <v>12</v>
      </c>
      <c r="G75" s="2" t="s">
        <v>366</v>
      </c>
      <c r="H75" s="2" t="s">
        <v>367</v>
      </c>
      <c r="I75" s="2" t="s">
        <v>368</v>
      </c>
      <c r="J75" s="2" t="s">
        <v>1471</v>
      </c>
      <c r="K75" s="12">
        <v>4200</v>
      </c>
    </row>
    <row r="76" spans="1:11" ht="75" x14ac:dyDescent="0.25">
      <c r="A76" s="2">
        <v>75</v>
      </c>
      <c r="B76" s="2" t="s">
        <v>779</v>
      </c>
      <c r="C76" s="2" t="s">
        <v>369</v>
      </c>
      <c r="D76" s="2" t="s">
        <v>370</v>
      </c>
      <c r="E76" s="2" t="s">
        <v>371</v>
      </c>
      <c r="F76" s="2" t="s">
        <v>19</v>
      </c>
      <c r="G76" s="2" t="s">
        <v>372</v>
      </c>
      <c r="H76" s="2" t="s">
        <v>373</v>
      </c>
      <c r="I76" s="2" t="s">
        <v>374</v>
      </c>
      <c r="J76" s="2" t="s">
        <v>1472</v>
      </c>
      <c r="K76" s="12">
        <v>8900</v>
      </c>
    </row>
    <row r="77" spans="1:11" ht="60" x14ac:dyDescent="0.25">
      <c r="A77" s="2">
        <v>76</v>
      </c>
      <c r="B77" s="2" t="s">
        <v>375</v>
      </c>
      <c r="C77" s="2">
        <v>28</v>
      </c>
      <c r="D77" s="2" t="s">
        <v>376</v>
      </c>
      <c r="E77" s="2" t="s">
        <v>377</v>
      </c>
      <c r="F77" s="2" t="s">
        <v>12</v>
      </c>
      <c r="G77" s="2" t="s">
        <v>378</v>
      </c>
      <c r="H77" s="2" t="s">
        <v>367</v>
      </c>
      <c r="I77" s="2" t="s">
        <v>379</v>
      </c>
      <c r="J77" s="2" t="s">
        <v>1471</v>
      </c>
      <c r="K77" s="12">
        <v>6500</v>
      </c>
    </row>
    <row r="78" spans="1:11" ht="90" x14ac:dyDescent="0.25">
      <c r="A78" s="2">
        <v>77</v>
      </c>
      <c r="B78" s="2" t="s">
        <v>380</v>
      </c>
      <c r="C78" s="2">
        <v>40</v>
      </c>
      <c r="D78" s="2" t="s">
        <v>381</v>
      </c>
      <c r="E78" s="2" t="s">
        <v>382</v>
      </c>
      <c r="F78" s="2" t="s">
        <v>12</v>
      </c>
      <c r="G78" s="2" t="s">
        <v>383</v>
      </c>
      <c r="H78" s="2" t="s">
        <v>367</v>
      </c>
      <c r="I78" s="2" t="s">
        <v>384</v>
      </c>
      <c r="J78" s="2" t="s">
        <v>1471</v>
      </c>
      <c r="K78" s="12">
        <v>4600</v>
      </c>
    </row>
    <row r="79" spans="1:11" ht="90" x14ac:dyDescent="0.25">
      <c r="A79" s="2">
        <v>78</v>
      </c>
      <c r="B79" s="2" t="s">
        <v>1501</v>
      </c>
      <c r="C79" s="2">
        <v>32</v>
      </c>
      <c r="D79" s="2" t="s">
        <v>385</v>
      </c>
      <c r="E79" s="2" t="s">
        <v>386</v>
      </c>
      <c r="F79" s="2" t="s">
        <v>12</v>
      </c>
      <c r="G79" s="2" t="s">
        <v>387</v>
      </c>
      <c r="H79" s="2" t="s">
        <v>146</v>
      </c>
      <c r="I79" s="2" t="s">
        <v>183</v>
      </c>
      <c r="J79" s="2" t="s">
        <v>1471</v>
      </c>
      <c r="K79" s="12">
        <v>3800</v>
      </c>
    </row>
    <row r="80" spans="1:11" ht="75" x14ac:dyDescent="0.25">
      <c r="A80" s="2">
        <v>79</v>
      </c>
      <c r="B80" s="2" t="s">
        <v>388</v>
      </c>
      <c r="C80" s="2">
        <v>29</v>
      </c>
      <c r="D80" s="2" t="s">
        <v>389</v>
      </c>
      <c r="E80" s="2" t="s">
        <v>390</v>
      </c>
      <c r="F80" s="2" t="s">
        <v>12</v>
      </c>
      <c r="G80" s="2" t="s">
        <v>391</v>
      </c>
      <c r="H80" s="2" t="s">
        <v>367</v>
      </c>
      <c r="I80" s="2" t="s">
        <v>392</v>
      </c>
      <c r="J80" s="2" t="s">
        <v>1471</v>
      </c>
      <c r="K80" s="12">
        <v>4700</v>
      </c>
    </row>
    <row r="81" spans="1:11" ht="75" x14ac:dyDescent="0.25">
      <c r="A81" s="2">
        <v>80</v>
      </c>
      <c r="B81" s="2" t="s">
        <v>780</v>
      </c>
      <c r="C81" s="2" t="s">
        <v>393</v>
      </c>
      <c r="D81" s="2" t="s">
        <v>394</v>
      </c>
      <c r="E81" s="2" t="s">
        <v>395</v>
      </c>
      <c r="F81" s="2" t="s">
        <v>19</v>
      </c>
      <c r="G81" s="2" t="s">
        <v>396</v>
      </c>
      <c r="H81" s="2" t="s">
        <v>152</v>
      </c>
      <c r="I81" s="2" t="s">
        <v>397</v>
      </c>
      <c r="J81" s="2" t="s">
        <v>1471</v>
      </c>
      <c r="K81" s="12">
        <v>4300</v>
      </c>
    </row>
    <row r="82" spans="1:11" ht="60" x14ac:dyDescent="0.25">
      <c r="A82" s="2">
        <v>81</v>
      </c>
      <c r="B82" s="2" t="s">
        <v>398</v>
      </c>
      <c r="C82" s="2">
        <v>30</v>
      </c>
      <c r="D82" s="2" t="s">
        <v>399</v>
      </c>
      <c r="E82" s="2" t="s">
        <v>400</v>
      </c>
      <c r="F82" s="2" t="s">
        <v>12</v>
      </c>
      <c r="G82" s="2" t="s">
        <v>401</v>
      </c>
      <c r="H82" s="2" t="s">
        <v>146</v>
      </c>
      <c r="I82" s="2" t="s">
        <v>402</v>
      </c>
      <c r="J82" s="2" t="s">
        <v>1472</v>
      </c>
      <c r="K82" s="12">
        <v>3200</v>
      </c>
    </row>
    <row r="83" spans="1:11" ht="75" x14ac:dyDescent="0.25">
      <c r="A83" s="2">
        <v>82</v>
      </c>
      <c r="B83" s="2" t="s">
        <v>403</v>
      </c>
      <c r="C83" s="2">
        <v>38</v>
      </c>
      <c r="D83" s="2" t="s">
        <v>404</v>
      </c>
      <c r="E83" s="2" t="s">
        <v>405</v>
      </c>
      <c r="F83" s="2" t="s">
        <v>12</v>
      </c>
      <c r="G83" s="2" t="s">
        <v>406</v>
      </c>
      <c r="H83" s="2" t="s">
        <v>218</v>
      </c>
      <c r="I83" s="2" t="s">
        <v>407</v>
      </c>
      <c r="J83" s="2" t="s">
        <v>1471</v>
      </c>
      <c r="K83" s="12">
        <v>3500</v>
      </c>
    </row>
    <row r="84" spans="1:11" ht="75" x14ac:dyDescent="0.25">
      <c r="A84" s="2">
        <v>83</v>
      </c>
      <c r="B84" s="2" t="s">
        <v>781</v>
      </c>
      <c r="C84" s="2" t="s">
        <v>64</v>
      </c>
      <c r="D84" s="2" t="s">
        <v>408</v>
      </c>
      <c r="E84" s="2" t="s">
        <v>409</v>
      </c>
      <c r="F84" s="2" t="s">
        <v>19</v>
      </c>
      <c r="G84" s="2" t="s">
        <v>410</v>
      </c>
      <c r="H84" s="2" t="s">
        <v>411</v>
      </c>
      <c r="I84" s="2" t="s">
        <v>412</v>
      </c>
      <c r="J84" s="2" t="s">
        <v>1471</v>
      </c>
      <c r="K84" s="12">
        <v>4800</v>
      </c>
    </row>
    <row r="85" spans="1:11" ht="75" x14ac:dyDescent="0.25">
      <c r="A85" s="2">
        <v>84</v>
      </c>
      <c r="B85" s="2" t="s">
        <v>413</v>
      </c>
      <c r="C85" s="2">
        <v>31</v>
      </c>
      <c r="D85" s="2" t="s">
        <v>414</v>
      </c>
      <c r="E85" s="2" t="s">
        <v>415</v>
      </c>
      <c r="F85" s="2" t="s">
        <v>12</v>
      </c>
      <c r="G85" s="2" t="s">
        <v>416</v>
      </c>
      <c r="H85" s="2" t="s">
        <v>146</v>
      </c>
      <c r="I85" s="2" t="s">
        <v>417</v>
      </c>
      <c r="J85" s="2" t="s">
        <v>1471</v>
      </c>
      <c r="K85" s="12">
        <v>2900</v>
      </c>
    </row>
    <row r="86" spans="1:11" ht="75" x14ac:dyDescent="0.25">
      <c r="A86" s="2">
        <v>85</v>
      </c>
      <c r="B86" s="2" t="s">
        <v>782</v>
      </c>
      <c r="C86" s="2" t="s">
        <v>148</v>
      </c>
      <c r="D86" s="2" t="s">
        <v>418</v>
      </c>
      <c r="E86" s="2" t="s">
        <v>419</v>
      </c>
      <c r="F86" s="2" t="s">
        <v>19</v>
      </c>
      <c r="G86" s="2" t="s">
        <v>420</v>
      </c>
      <c r="H86" s="2" t="s">
        <v>152</v>
      </c>
      <c r="I86" s="2" t="s">
        <v>421</v>
      </c>
      <c r="J86" s="2" t="s">
        <v>1472</v>
      </c>
      <c r="K86" s="12">
        <v>3700</v>
      </c>
    </row>
    <row r="87" spans="1:11" ht="75" x14ac:dyDescent="0.25">
      <c r="A87" s="2">
        <v>86</v>
      </c>
      <c r="B87" s="2" t="s">
        <v>422</v>
      </c>
      <c r="C87" s="2">
        <v>36</v>
      </c>
      <c r="D87" s="2" t="s">
        <v>423</v>
      </c>
      <c r="E87" s="2" t="s">
        <v>424</v>
      </c>
      <c r="F87" s="2" t="s">
        <v>12</v>
      </c>
      <c r="G87" s="2" t="s">
        <v>192</v>
      </c>
      <c r="H87" s="2" t="s">
        <v>218</v>
      </c>
      <c r="I87" s="2" t="s">
        <v>219</v>
      </c>
      <c r="J87" s="2" t="s">
        <v>1471</v>
      </c>
      <c r="K87" s="12">
        <v>3100</v>
      </c>
    </row>
    <row r="88" spans="1:11" ht="75" x14ac:dyDescent="0.25">
      <c r="A88" s="2">
        <v>87</v>
      </c>
      <c r="B88" s="2" t="s">
        <v>783</v>
      </c>
      <c r="C88" s="2" t="s">
        <v>225</v>
      </c>
      <c r="D88" s="2" t="s">
        <v>425</v>
      </c>
      <c r="E88" s="2" t="s">
        <v>426</v>
      </c>
      <c r="F88" s="2" t="s">
        <v>19</v>
      </c>
      <c r="G88" s="2" t="s">
        <v>427</v>
      </c>
      <c r="H88" s="2" t="s">
        <v>428</v>
      </c>
      <c r="I88" s="2" t="s">
        <v>429</v>
      </c>
      <c r="J88" s="2" t="s">
        <v>1472</v>
      </c>
      <c r="K88" s="12">
        <v>5200</v>
      </c>
    </row>
    <row r="89" spans="1:11" ht="75" x14ac:dyDescent="0.25">
      <c r="A89" s="2">
        <v>88</v>
      </c>
      <c r="B89" s="2" t="s">
        <v>430</v>
      </c>
      <c r="C89" s="2">
        <v>29</v>
      </c>
      <c r="D89" s="2" t="s">
        <v>431</v>
      </c>
      <c r="E89" s="2" t="s">
        <v>432</v>
      </c>
      <c r="F89" s="2" t="s">
        <v>12</v>
      </c>
      <c r="G89" s="2" t="s">
        <v>433</v>
      </c>
      <c r="H89" s="2" t="s">
        <v>250</v>
      </c>
      <c r="I89" s="2" t="s">
        <v>434</v>
      </c>
      <c r="J89" s="2" t="s">
        <v>1471</v>
      </c>
      <c r="K89" s="12">
        <v>3400</v>
      </c>
    </row>
    <row r="90" spans="1:11" ht="105" x14ac:dyDescent="0.25">
      <c r="A90" s="2">
        <v>89</v>
      </c>
      <c r="B90" s="2" t="s">
        <v>784</v>
      </c>
      <c r="C90" s="2" t="s">
        <v>131</v>
      </c>
      <c r="D90" s="2" t="s">
        <v>435</v>
      </c>
      <c r="E90" s="2" t="s">
        <v>436</v>
      </c>
      <c r="F90" s="2" t="s">
        <v>19</v>
      </c>
      <c r="G90" s="2" t="s">
        <v>437</v>
      </c>
      <c r="H90" s="2" t="s">
        <v>367</v>
      </c>
      <c r="I90" s="2" t="s">
        <v>438</v>
      </c>
      <c r="J90" s="2" t="s">
        <v>1472</v>
      </c>
      <c r="K90" s="12">
        <v>4500</v>
      </c>
    </row>
    <row r="91" spans="1:11" ht="75" x14ac:dyDescent="0.25">
      <c r="A91" s="2">
        <v>90</v>
      </c>
      <c r="B91" s="2" t="s">
        <v>439</v>
      </c>
      <c r="C91" s="2">
        <v>28</v>
      </c>
      <c r="D91" s="2" t="s">
        <v>440</v>
      </c>
      <c r="E91" s="2" t="s">
        <v>441</v>
      </c>
      <c r="F91" s="2" t="s">
        <v>12</v>
      </c>
      <c r="G91" s="2" t="s">
        <v>442</v>
      </c>
      <c r="H91" s="2" t="s">
        <v>146</v>
      </c>
      <c r="I91" s="2" t="s">
        <v>183</v>
      </c>
      <c r="J91" s="2" t="s">
        <v>1471</v>
      </c>
      <c r="K91" s="12">
        <v>3200</v>
      </c>
    </row>
    <row r="92" spans="1:11" ht="75" x14ac:dyDescent="0.25">
      <c r="A92" s="2">
        <v>91</v>
      </c>
      <c r="B92" s="2" t="s">
        <v>785</v>
      </c>
      <c r="C92" s="2" t="s">
        <v>299</v>
      </c>
      <c r="D92" s="2" t="s">
        <v>443</v>
      </c>
      <c r="E92" s="2" t="s">
        <v>444</v>
      </c>
      <c r="F92" s="2" t="s">
        <v>19</v>
      </c>
      <c r="G92" s="2" t="s">
        <v>445</v>
      </c>
      <c r="H92" s="2" t="s">
        <v>367</v>
      </c>
      <c r="I92" s="2" t="s">
        <v>446</v>
      </c>
      <c r="J92" s="2" t="s">
        <v>1472</v>
      </c>
      <c r="K92" s="12">
        <v>4100</v>
      </c>
    </row>
    <row r="93" spans="1:11" ht="75" x14ac:dyDescent="0.25">
      <c r="A93" s="2">
        <v>92</v>
      </c>
      <c r="B93" s="2" t="s">
        <v>1500</v>
      </c>
      <c r="C93" s="2">
        <v>31</v>
      </c>
      <c r="D93" s="2" t="s">
        <v>447</v>
      </c>
      <c r="E93" s="2" t="s">
        <v>448</v>
      </c>
      <c r="F93" s="2" t="s">
        <v>12</v>
      </c>
      <c r="G93" s="2" t="s">
        <v>449</v>
      </c>
      <c r="H93" s="2" t="s">
        <v>367</v>
      </c>
      <c r="I93" s="2" t="s">
        <v>450</v>
      </c>
      <c r="J93" s="2" t="s">
        <v>1471</v>
      </c>
      <c r="K93" s="12">
        <v>3600</v>
      </c>
    </row>
    <row r="94" spans="1:11" ht="75" x14ac:dyDescent="0.25">
      <c r="A94" s="2">
        <v>93</v>
      </c>
      <c r="B94" s="2" t="s">
        <v>451</v>
      </c>
      <c r="C94" s="2">
        <v>27</v>
      </c>
      <c r="D94" s="2" t="s">
        <v>452</v>
      </c>
      <c r="E94" s="2" t="s">
        <v>453</v>
      </c>
      <c r="F94" s="2" t="s">
        <v>12</v>
      </c>
      <c r="G94" s="2" t="s">
        <v>454</v>
      </c>
      <c r="H94" s="2" t="s">
        <v>218</v>
      </c>
      <c r="I94" s="2" t="s">
        <v>57</v>
      </c>
      <c r="J94" s="2" t="s">
        <v>1472</v>
      </c>
      <c r="K94" s="12">
        <v>3200</v>
      </c>
    </row>
    <row r="95" spans="1:11" ht="90" x14ac:dyDescent="0.25">
      <c r="A95" s="2">
        <v>94</v>
      </c>
      <c r="B95" s="2" t="s">
        <v>1499</v>
      </c>
      <c r="C95" s="2">
        <v>35</v>
      </c>
      <c r="D95" s="2" t="s">
        <v>455</v>
      </c>
      <c r="E95" s="2" t="s">
        <v>456</v>
      </c>
      <c r="F95" s="2" t="s">
        <v>12</v>
      </c>
      <c r="G95" s="2" t="s">
        <v>457</v>
      </c>
      <c r="H95" s="2" t="s">
        <v>411</v>
      </c>
      <c r="I95" s="2" t="s">
        <v>458</v>
      </c>
      <c r="J95" s="2" t="s">
        <v>1471</v>
      </c>
      <c r="K95" s="12">
        <v>4700</v>
      </c>
    </row>
    <row r="96" spans="1:11" ht="90" x14ac:dyDescent="0.25">
      <c r="A96" s="2">
        <v>95</v>
      </c>
      <c r="B96" s="2" t="s">
        <v>1498</v>
      </c>
      <c r="C96" s="2" t="s">
        <v>199</v>
      </c>
      <c r="D96" s="2" t="s">
        <v>459</v>
      </c>
      <c r="E96" s="2" t="s">
        <v>460</v>
      </c>
      <c r="F96" s="2" t="s">
        <v>19</v>
      </c>
      <c r="G96" s="2" t="s">
        <v>461</v>
      </c>
      <c r="H96" s="2" t="s">
        <v>218</v>
      </c>
      <c r="I96" s="2" t="s">
        <v>462</v>
      </c>
      <c r="J96" s="2" t="s">
        <v>1472</v>
      </c>
      <c r="K96" s="12">
        <v>3800</v>
      </c>
    </row>
    <row r="97" spans="1:11" ht="75" x14ac:dyDescent="0.25">
      <c r="A97" s="2">
        <v>96</v>
      </c>
      <c r="B97" s="2" t="s">
        <v>463</v>
      </c>
      <c r="C97" s="2">
        <v>31</v>
      </c>
      <c r="D97" s="2" t="s">
        <v>464</v>
      </c>
      <c r="E97" s="2" t="s">
        <v>465</v>
      </c>
      <c r="F97" s="2" t="s">
        <v>12</v>
      </c>
      <c r="G97" s="2" t="s">
        <v>466</v>
      </c>
      <c r="H97" s="2" t="s">
        <v>146</v>
      </c>
      <c r="I97" s="2" t="s">
        <v>265</v>
      </c>
      <c r="J97" s="2" t="s">
        <v>1471</v>
      </c>
      <c r="K97" s="12">
        <v>3500</v>
      </c>
    </row>
    <row r="98" spans="1:11" ht="75" x14ac:dyDescent="0.25">
      <c r="A98" s="2">
        <v>97</v>
      </c>
      <c r="B98" s="2" t="s">
        <v>1497</v>
      </c>
      <c r="C98" s="2" t="s">
        <v>343</v>
      </c>
      <c r="D98" s="2" t="s">
        <v>467</v>
      </c>
      <c r="E98" s="2" t="s">
        <v>468</v>
      </c>
      <c r="F98" s="2" t="s">
        <v>19</v>
      </c>
      <c r="G98" s="2" t="s">
        <v>469</v>
      </c>
      <c r="H98" s="2" t="s">
        <v>367</v>
      </c>
      <c r="I98" s="2" t="s">
        <v>470</v>
      </c>
      <c r="J98" s="2" t="s">
        <v>1472</v>
      </c>
      <c r="K98" s="12">
        <v>3200</v>
      </c>
    </row>
    <row r="99" spans="1:11" ht="75" x14ac:dyDescent="0.25">
      <c r="A99" s="2">
        <v>98</v>
      </c>
      <c r="B99" s="2" t="s">
        <v>471</v>
      </c>
      <c r="C99" s="2">
        <v>32</v>
      </c>
      <c r="D99" s="2" t="s">
        <v>472</v>
      </c>
      <c r="E99" s="2" t="s">
        <v>473</v>
      </c>
      <c r="F99" s="2" t="s">
        <v>12</v>
      </c>
      <c r="G99" s="2" t="s">
        <v>474</v>
      </c>
      <c r="H99" s="2" t="s">
        <v>146</v>
      </c>
      <c r="I99" s="2" t="s">
        <v>475</v>
      </c>
      <c r="J99" s="2" t="s">
        <v>1472</v>
      </c>
      <c r="K99" s="12">
        <v>5400</v>
      </c>
    </row>
    <row r="100" spans="1:11" ht="75" x14ac:dyDescent="0.25">
      <c r="A100" s="2">
        <v>99</v>
      </c>
      <c r="B100" s="2" t="s">
        <v>832</v>
      </c>
      <c r="C100" s="2" t="s">
        <v>476</v>
      </c>
      <c r="D100" s="2" t="s">
        <v>477</v>
      </c>
      <c r="E100" s="2" t="s">
        <v>478</v>
      </c>
      <c r="F100" s="2" t="s">
        <v>479</v>
      </c>
      <c r="G100" s="2" t="s">
        <v>480</v>
      </c>
      <c r="H100" s="2" t="s">
        <v>218</v>
      </c>
      <c r="I100" s="2" t="s">
        <v>35</v>
      </c>
      <c r="J100" s="2" t="s">
        <v>1471</v>
      </c>
      <c r="K100" s="12">
        <v>3900</v>
      </c>
    </row>
    <row r="101" spans="1:11" ht="75" x14ac:dyDescent="0.25">
      <c r="A101" s="2">
        <v>100</v>
      </c>
      <c r="B101" s="2" t="s">
        <v>833</v>
      </c>
      <c r="C101" s="2" t="s">
        <v>481</v>
      </c>
      <c r="D101" s="2" t="s">
        <v>370</v>
      </c>
      <c r="E101" s="2" t="s">
        <v>371</v>
      </c>
      <c r="F101" s="2" t="s">
        <v>482</v>
      </c>
      <c r="G101" s="2" t="s">
        <v>134</v>
      </c>
      <c r="H101" s="2" t="s">
        <v>367</v>
      </c>
      <c r="I101" s="2" t="s">
        <v>247</v>
      </c>
      <c r="J101" s="2" t="s">
        <v>1472</v>
      </c>
      <c r="K101" s="12">
        <v>7500</v>
      </c>
    </row>
    <row r="102" spans="1:11" ht="75" x14ac:dyDescent="0.25">
      <c r="A102" s="2">
        <v>101</v>
      </c>
      <c r="B102" s="2" t="s">
        <v>830</v>
      </c>
      <c r="C102" s="2" t="s">
        <v>483</v>
      </c>
      <c r="D102" s="2" t="s">
        <v>376</v>
      </c>
      <c r="E102" s="2" t="s">
        <v>377</v>
      </c>
      <c r="F102" s="2" t="s">
        <v>482</v>
      </c>
      <c r="G102" s="2" t="s">
        <v>484</v>
      </c>
      <c r="H102" s="2" t="s">
        <v>218</v>
      </c>
      <c r="I102" s="2" t="s">
        <v>485</v>
      </c>
      <c r="J102" s="2" t="s">
        <v>1472</v>
      </c>
      <c r="K102" s="12">
        <v>7800</v>
      </c>
    </row>
    <row r="103" spans="1:11" ht="90" x14ac:dyDescent="0.25">
      <c r="A103" s="2">
        <v>102</v>
      </c>
      <c r="B103" s="2" t="s">
        <v>831</v>
      </c>
      <c r="C103" s="2" t="s">
        <v>486</v>
      </c>
      <c r="D103" s="2" t="s">
        <v>381</v>
      </c>
      <c r="E103" s="2" t="s">
        <v>382</v>
      </c>
      <c r="F103" s="2" t="s">
        <v>482</v>
      </c>
      <c r="G103" s="2" t="s">
        <v>383</v>
      </c>
      <c r="H103" s="2" t="s">
        <v>367</v>
      </c>
      <c r="I103" s="2" t="s">
        <v>384</v>
      </c>
      <c r="J103" s="2" t="s">
        <v>1472</v>
      </c>
      <c r="K103" s="12">
        <v>8000</v>
      </c>
    </row>
    <row r="104" spans="1:11" ht="90" x14ac:dyDescent="0.25">
      <c r="A104" s="2">
        <v>103</v>
      </c>
      <c r="B104" s="2" t="s">
        <v>1496</v>
      </c>
      <c r="C104" s="2" t="s">
        <v>487</v>
      </c>
      <c r="D104" s="2" t="s">
        <v>385</v>
      </c>
      <c r="E104" s="2" t="s">
        <v>386</v>
      </c>
      <c r="F104" s="2" t="s">
        <v>479</v>
      </c>
      <c r="G104" s="2" t="s">
        <v>387</v>
      </c>
      <c r="H104" s="2" t="s">
        <v>146</v>
      </c>
      <c r="I104" s="2" t="s">
        <v>183</v>
      </c>
      <c r="J104" s="2" t="s">
        <v>1472</v>
      </c>
      <c r="K104" s="12">
        <v>6500</v>
      </c>
    </row>
    <row r="105" spans="1:11" ht="75" x14ac:dyDescent="0.25">
      <c r="A105" s="2">
        <v>104</v>
      </c>
      <c r="B105" s="2" t="s">
        <v>829</v>
      </c>
      <c r="C105" s="2" t="s">
        <v>488</v>
      </c>
      <c r="D105" s="2" t="s">
        <v>389</v>
      </c>
      <c r="E105" s="2" t="s">
        <v>390</v>
      </c>
      <c r="F105" s="2" t="s">
        <v>482</v>
      </c>
      <c r="G105" s="2" t="s">
        <v>391</v>
      </c>
      <c r="H105" s="2" t="s">
        <v>367</v>
      </c>
      <c r="I105" s="2" t="s">
        <v>392</v>
      </c>
      <c r="J105" s="2" t="s">
        <v>1472</v>
      </c>
      <c r="K105" s="12">
        <v>7600</v>
      </c>
    </row>
    <row r="106" spans="1:11" ht="75" x14ac:dyDescent="0.25">
      <c r="A106" s="2">
        <v>105</v>
      </c>
      <c r="B106" s="2" t="s">
        <v>826</v>
      </c>
      <c r="C106" s="2" t="s">
        <v>489</v>
      </c>
      <c r="D106" s="2" t="s">
        <v>394</v>
      </c>
      <c r="E106" s="2" t="s">
        <v>395</v>
      </c>
      <c r="F106" s="2" t="s">
        <v>482</v>
      </c>
      <c r="G106" s="2" t="s">
        <v>490</v>
      </c>
      <c r="H106" s="2" t="s">
        <v>250</v>
      </c>
      <c r="I106" s="2" t="s">
        <v>198</v>
      </c>
      <c r="J106" s="2" t="s">
        <v>1472</v>
      </c>
      <c r="K106" s="12">
        <v>6200</v>
      </c>
    </row>
    <row r="107" spans="1:11" ht="60" x14ac:dyDescent="0.25">
      <c r="A107" s="2">
        <v>106</v>
      </c>
      <c r="B107" s="2" t="s">
        <v>827</v>
      </c>
      <c r="C107" s="2" t="s">
        <v>491</v>
      </c>
      <c r="D107" s="2" t="s">
        <v>399</v>
      </c>
      <c r="E107" s="2" t="s">
        <v>400</v>
      </c>
      <c r="F107" s="2" t="s">
        <v>479</v>
      </c>
      <c r="G107" s="2" t="s">
        <v>492</v>
      </c>
      <c r="H107" s="2" t="s">
        <v>146</v>
      </c>
      <c r="I107" s="2" t="s">
        <v>402</v>
      </c>
      <c r="J107" s="2" t="s">
        <v>1472</v>
      </c>
      <c r="K107" s="12">
        <v>5700</v>
      </c>
    </row>
    <row r="108" spans="1:11" ht="75" x14ac:dyDescent="0.25">
      <c r="A108" s="2">
        <v>107</v>
      </c>
      <c r="B108" s="2" t="s">
        <v>862</v>
      </c>
      <c r="C108" s="2" t="s">
        <v>493</v>
      </c>
      <c r="D108" s="2" t="s">
        <v>404</v>
      </c>
      <c r="E108" s="2" t="s">
        <v>405</v>
      </c>
      <c r="F108" s="2" t="s">
        <v>479</v>
      </c>
      <c r="G108" s="2" t="s">
        <v>406</v>
      </c>
      <c r="H108" s="2" t="s">
        <v>218</v>
      </c>
      <c r="I108" s="2" t="s">
        <v>407</v>
      </c>
      <c r="J108" s="2" t="s">
        <v>1472</v>
      </c>
      <c r="K108" s="12">
        <v>7500</v>
      </c>
    </row>
    <row r="109" spans="1:11" ht="75" x14ac:dyDescent="0.25">
      <c r="A109" s="2">
        <v>108</v>
      </c>
      <c r="B109" s="2" t="s">
        <v>863</v>
      </c>
      <c r="C109" s="2" t="s">
        <v>488</v>
      </c>
      <c r="D109" s="2" t="s">
        <v>408</v>
      </c>
      <c r="E109" s="2" t="s">
        <v>409</v>
      </c>
      <c r="F109" s="2" t="s">
        <v>482</v>
      </c>
      <c r="G109" s="2" t="s">
        <v>410</v>
      </c>
      <c r="H109" s="2" t="s">
        <v>411</v>
      </c>
      <c r="I109" s="2" t="s">
        <v>412</v>
      </c>
      <c r="J109" s="2" t="s">
        <v>1472</v>
      </c>
      <c r="K109" s="12">
        <v>7400</v>
      </c>
    </row>
    <row r="110" spans="1:11" ht="75" x14ac:dyDescent="0.25">
      <c r="A110" s="2">
        <v>109</v>
      </c>
      <c r="B110" s="2" t="s">
        <v>864</v>
      </c>
      <c r="C110" s="2" t="s">
        <v>494</v>
      </c>
      <c r="D110" s="2" t="s">
        <v>414</v>
      </c>
      <c r="E110" s="2" t="s">
        <v>415</v>
      </c>
      <c r="F110" s="2" t="s">
        <v>482</v>
      </c>
      <c r="G110" s="2" t="s">
        <v>416</v>
      </c>
      <c r="H110" s="2" t="s">
        <v>146</v>
      </c>
      <c r="I110" s="2" t="s">
        <v>417</v>
      </c>
      <c r="J110" s="2" t="s">
        <v>1472</v>
      </c>
      <c r="K110" s="12">
        <v>6800</v>
      </c>
    </row>
    <row r="111" spans="1:11" ht="75" x14ac:dyDescent="0.25">
      <c r="A111" s="2">
        <v>110</v>
      </c>
      <c r="B111" s="2" t="s">
        <v>865</v>
      </c>
      <c r="C111" s="2" t="s">
        <v>495</v>
      </c>
      <c r="D111" s="2" t="s">
        <v>418</v>
      </c>
      <c r="E111" s="2" t="s">
        <v>419</v>
      </c>
      <c r="F111" s="2" t="s">
        <v>479</v>
      </c>
      <c r="G111" s="2" t="s">
        <v>420</v>
      </c>
      <c r="H111" s="2" t="s">
        <v>152</v>
      </c>
      <c r="I111" s="2" t="s">
        <v>421</v>
      </c>
      <c r="J111" s="2" t="s">
        <v>1472</v>
      </c>
      <c r="K111" s="12">
        <v>6500</v>
      </c>
    </row>
    <row r="112" spans="1:11" ht="75" x14ac:dyDescent="0.25">
      <c r="A112" s="2">
        <v>111</v>
      </c>
      <c r="B112" s="2" t="s">
        <v>834</v>
      </c>
      <c r="C112" s="2" t="s">
        <v>496</v>
      </c>
      <c r="D112" s="2" t="s">
        <v>423</v>
      </c>
      <c r="E112" s="2" t="s">
        <v>424</v>
      </c>
      <c r="F112" s="2" t="s">
        <v>482</v>
      </c>
      <c r="G112" s="2" t="s">
        <v>192</v>
      </c>
      <c r="H112" s="2" t="s">
        <v>218</v>
      </c>
      <c r="I112" s="2" t="s">
        <v>219</v>
      </c>
      <c r="J112" s="2" t="s">
        <v>1472</v>
      </c>
      <c r="K112" s="12">
        <v>7800</v>
      </c>
    </row>
    <row r="113" spans="1:11" ht="75" x14ac:dyDescent="0.25">
      <c r="A113" s="2">
        <v>112</v>
      </c>
      <c r="B113" s="2" t="s">
        <v>812</v>
      </c>
      <c r="C113" s="2" t="s">
        <v>497</v>
      </c>
      <c r="D113" s="2" t="s">
        <v>425</v>
      </c>
      <c r="E113" s="2" t="s">
        <v>426</v>
      </c>
      <c r="F113" s="2" t="s">
        <v>479</v>
      </c>
      <c r="G113" s="2" t="s">
        <v>372</v>
      </c>
      <c r="H113" s="2" t="s">
        <v>428</v>
      </c>
      <c r="I113" s="2" t="s">
        <v>429</v>
      </c>
      <c r="J113" s="2" t="s">
        <v>1472</v>
      </c>
      <c r="K113" s="12">
        <v>7500</v>
      </c>
    </row>
    <row r="114" spans="1:11" ht="75" x14ac:dyDescent="0.25">
      <c r="A114" s="2">
        <v>113</v>
      </c>
      <c r="B114" s="2" t="s">
        <v>813</v>
      </c>
      <c r="C114" s="2" t="s">
        <v>498</v>
      </c>
      <c r="D114" s="2" t="s">
        <v>431</v>
      </c>
      <c r="E114" s="2" t="s">
        <v>432</v>
      </c>
      <c r="F114" s="2" t="s">
        <v>482</v>
      </c>
      <c r="G114" s="2" t="s">
        <v>433</v>
      </c>
      <c r="H114" s="2" t="s">
        <v>250</v>
      </c>
      <c r="I114" s="2" t="s">
        <v>434</v>
      </c>
      <c r="J114" s="2" t="s">
        <v>1472</v>
      </c>
      <c r="K114" s="12">
        <v>8000</v>
      </c>
    </row>
    <row r="115" spans="1:11" ht="105" x14ac:dyDescent="0.25">
      <c r="A115" s="2">
        <v>114</v>
      </c>
      <c r="B115" s="2" t="s">
        <v>820</v>
      </c>
      <c r="C115" s="2" t="s">
        <v>499</v>
      </c>
      <c r="D115" s="2" t="s">
        <v>435</v>
      </c>
      <c r="E115" s="2" t="s">
        <v>436</v>
      </c>
      <c r="F115" s="2" t="s">
        <v>482</v>
      </c>
      <c r="G115" s="2" t="s">
        <v>437</v>
      </c>
      <c r="H115" s="2" t="s">
        <v>367</v>
      </c>
      <c r="I115" s="2" t="s">
        <v>438</v>
      </c>
      <c r="J115" s="2" t="s">
        <v>1472</v>
      </c>
      <c r="K115" s="12">
        <v>7900</v>
      </c>
    </row>
    <row r="116" spans="1:11" ht="75" x14ac:dyDescent="0.25">
      <c r="A116" s="2">
        <v>115</v>
      </c>
      <c r="B116" s="2" t="s">
        <v>1495</v>
      </c>
      <c r="C116" s="2" t="s">
        <v>493</v>
      </c>
      <c r="D116" s="2" t="s">
        <v>440</v>
      </c>
      <c r="E116" s="2" t="s">
        <v>441</v>
      </c>
      <c r="F116" s="2" t="s">
        <v>479</v>
      </c>
      <c r="G116" s="2" t="s">
        <v>442</v>
      </c>
      <c r="H116" s="2" t="s">
        <v>146</v>
      </c>
      <c r="I116" s="2" t="s">
        <v>183</v>
      </c>
      <c r="J116" s="2" t="s">
        <v>1472</v>
      </c>
      <c r="K116" s="12">
        <v>8200</v>
      </c>
    </row>
    <row r="117" spans="1:11" ht="75" x14ac:dyDescent="0.25">
      <c r="A117" s="2">
        <v>116</v>
      </c>
      <c r="B117" s="2" t="s">
        <v>821</v>
      </c>
      <c r="C117" s="2" t="s">
        <v>498</v>
      </c>
      <c r="D117" s="2" t="s">
        <v>500</v>
      </c>
      <c r="E117" s="2" t="s">
        <v>444</v>
      </c>
      <c r="F117" s="2" t="s">
        <v>482</v>
      </c>
      <c r="G117" s="2" t="s">
        <v>445</v>
      </c>
      <c r="H117" s="2" t="s">
        <v>367</v>
      </c>
      <c r="I117" s="2" t="s">
        <v>446</v>
      </c>
      <c r="J117" s="2" t="s">
        <v>1472</v>
      </c>
      <c r="K117" s="12">
        <v>7600</v>
      </c>
    </row>
    <row r="118" spans="1:11" ht="75" x14ac:dyDescent="0.25">
      <c r="A118" s="2">
        <v>117</v>
      </c>
      <c r="B118" s="2" t="s">
        <v>822</v>
      </c>
      <c r="C118" s="2" t="s">
        <v>494</v>
      </c>
      <c r="D118" s="2" t="s">
        <v>447</v>
      </c>
      <c r="E118" s="2" t="s">
        <v>448</v>
      </c>
      <c r="F118" s="2" t="s">
        <v>482</v>
      </c>
      <c r="G118" s="2" t="s">
        <v>449</v>
      </c>
      <c r="H118" s="2" t="s">
        <v>367</v>
      </c>
      <c r="I118" s="2" t="s">
        <v>450</v>
      </c>
      <c r="J118" s="2" t="s">
        <v>1472</v>
      </c>
      <c r="K118" s="12">
        <v>7200</v>
      </c>
    </row>
    <row r="119" spans="1:11" ht="75" x14ac:dyDescent="0.25">
      <c r="A119" s="2">
        <v>118</v>
      </c>
      <c r="B119" s="2" t="s">
        <v>823</v>
      </c>
      <c r="C119" s="2" t="s">
        <v>487</v>
      </c>
      <c r="D119" s="2" t="s">
        <v>452</v>
      </c>
      <c r="E119" s="2" t="s">
        <v>453</v>
      </c>
      <c r="F119" s="2" t="s">
        <v>479</v>
      </c>
      <c r="G119" s="2" t="s">
        <v>454</v>
      </c>
      <c r="H119" s="2" t="s">
        <v>218</v>
      </c>
      <c r="I119" s="2" t="s">
        <v>57</v>
      </c>
      <c r="J119" s="2" t="s">
        <v>1472</v>
      </c>
      <c r="K119" s="12">
        <v>8100</v>
      </c>
    </row>
    <row r="120" spans="1:11" ht="90" x14ac:dyDescent="0.25">
      <c r="A120" s="2">
        <v>119</v>
      </c>
      <c r="B120" s="2" t="s">
        <v>824</v>
      </c>
      <c r="C120" s="2" t="s">
        <v>501</v>
      </c>
      <c r="D120" s="2" t="s">
        <v>455</v>
      </c>
      <c r="E120" s="2" t="s">
        <v>456</v>
      </c>
      <c r="F120" s="2" t="s">
        <v>482</v>
      </c>
      <c r="G120" s="2" t="s">
        <v>457</v>
      </c>
      <c r="H120" s="2" t="s">
        <v>411</v>
      </c>
      <c r="I120" s="2" t="s">
        <v>458</v>
      </c>
      <c r="J120" s="2" t="s">
        <v>1472</v>
      </c>
      <c r="K120" s="12">
        <v>7800</v>
      </c>
    </row>
    <row r="121" spans="1:11" ht="90" x14ac:dyDescent="0.25">
      <c r="A121" s="2">
        <v>120</v>
      </c>
      <c r="B121" s="2" t="s">
        <v>825</v>
      </c>
      <c r="C121" s="2" t="s">
        <v>486</v>
      </c>
      <c r="D121" s="2" t="s">
        <v>459</v>
      </c>
      <c r="E121" s="2" t="s">
        <v>460</v>
      </c>
      <c r="F121" s="2" t="s">
        <v>482</v>
      </c>
      <c r="G121" s="2" t="s">
        <v>461</v>
      </c>
      <c r="H121" s="2" t="s">
        <v>218</v>
      </c>
      <c r="I121" s="2" t="s">
        <v>462</v>
      </c>
      <c r="J121" s="2" t="s">
        <v>1472</v>
      </c>
      <c r="K121" s="12">
        <v>7500</v>
      </c>
    </row>
    <row r="122" spans="1:11" ht="75" x14ac:dyDescent="0.25">
      <c r="A122" s="2">
        <v>121</v>
      </c>
      <c r="B122" s="2" t="s">
        <v>826</v>
      </c>
      <c r="C122" s="2" t="s">
        <v>489</v>
      </c>
      <c r="D122" s="2" t="s">
        <v>394</v>
      </c>
      <c r="E122" s="2" t="s">
        <v>395</v>
      </c>
      <c r="F122" s="2" t="s">
        <v>482</v>
      </c>
      <c r="G122" s="2" t="s">
        <v>490</v>
      </c>
      <c r="H122" s="2" t="s">
        <v>250</v>
      </c>
      <c r="I122" s="2" t="s">
        <v>198</v>
      </c>
      <c r="J122" s="2" t="s">
        <v>1471</v>
      </c>
      <c r="K122" s="12">
        <v>5500</v>
      </c>
    </row>
    <row r="123" spans="1:11" ht="60" x14ac:dyDescent="0.25">
      <c r="A123" s="2">
        <v>122</v>
      </c>
      <c r="B123" s="2" t="s">
        <v>827</v>
      </c>
      <c r="C123" s="2" t="s">
        <v>491</v>
      </c>
      <c r="D123" s="2" t="s">
        <v>399</v>
      </c>
      <c r="E123" s="2" t="s">
        <v>400</v>
      </c>
      <c r="F123" s="2" t="s">
        <v>479</v>
      </c>
      <c r="G123" s="2" t="s">
        <v>492</v>
      </c>
      <c r="H123" s="2" t="s">
        <v>146</v>
      </c>
      <c r="I123" s="2" t="s">
        <v>402</v>
      </c>
      <c r="J123" s="2" t="s">
        <v>1472</v>
      </c>
      <c r="K123" s="12">
        <v>6800</v>
      </c>
    </row>
    <row r="124" spans="1:11" ht="90" x14ac:dyDescent="0.25">
      <c r="A124" s="2">
        <v>123</v>
      </c>
      <c r="B124" s="2" t="s">
        <v>1494</v>
      </c>
      <c r="C124" s="2">
        <v>35</v>
      </c>
      <c r="D124" s="2" t="s">
        <v>455</v>
      </c>
      <c r="E124" s="2" t="s">
        <v>456</v>
      </c>
      <c r="F124" s="2" t="s">
        <v>12</v>
      </c>
      <c r="G124" s="2" t="s">
        <v>457</v>
      </c>
      <c r="H124" s="2" t="s">
        <v>411</v>
      </c>
      <c r="I124" s="2" t="s">
        <v>458</v>
      </c>
      <c r="J124" s="2" t="s">
        <v>1471</v>
      </c>
      <c r="K124" s="12">
        <v>2800</v>
      </c>
    </row>
    <row r="125" spans="1:11" ht="90" x14ac:dyDescent="0.25">
      <c r="A125" s="2">
        <v>124</v>
      </c>
      <c r="B125" s="2" t="s">
        <v>825</v>
      </c>
      <c r="C125" s="2" t="s">
        <v>486</v>
      </c>
      <c r="D125" s="2" t="s">
        <v>459</v>
      </c>
      <c r="E125" s="2" t="s">
        <v>460</v>
      </c>
      <c r="F125" s="2" t="s">
        <v>482</v>
      </c>
      <c r="G125" s="2" t="s">
        <v>461</v>
      </c>
      <c r="H125" s="2" t="s">
        <v>218</v>
      </c>
      <c r="I125" s="2" t="s">
        <v>462</v>
      </c>
      <c r="J125" s="2" t="s">
        <v>1472</v>
      </c>
      <c r="K125" s="12">
        <v>7500</v>
      </c>
    </row>
    <row r="126" spans="1:11" ht="75" x14ac:dyDescent="0.25">
      <c r="A126" s="2">
        <v>125</v>
      </c>
      <c r="B126" s="2" t="s">
        <v>786</v>
      </c>
      <c r="C126" s="2" t="s">
        <v>299</v>
      </c>
      <c r="D126" s="2" t="s">
        <v>467</v>
      </c>
      <c r="E126" s="2" t="s">
        <v>468</v>
      </c>
      <c r="F126" s="2" t="s">
        <v>19</v>
      </c>
      <c r="G126" s="2" t="s">
        <v>469</v>
      </c>
      <c r="H126" s="2" t="s">
        <v>367</v>
      </c>
      <c r="I126" s="2" t="s">
        <v>470</v>
      </c>
      <c r="J126" s="2" t="s">
        <v>1471</v>
      </c>
      <c r="K126" s="12">
        <v>4200</v>
      </c>
    </row>
    <row r="127" spans="1:11" ht="75" x14ac:dyDescent="0.25">
      <c r="A127" s="2">
        <v>126</v>
      </c>
      <c r="B127" s="2" t="s">
        <v>430</v>
      </c>
      <c r="C127" s="2">
        <v>29</v>
      </c>
      <c r="D127" s="2" t="s">
        <v>404</v>
      </c>
      <c r="E127" s="2" t="s">
        <v>405</v>
      </c>
      <c r="F127" s="2" t="s">
        <v>12</v>
      </c>
      <c r="G127" s="2" t="s">
        <v>406</v>
      </c>
      <c r="H127" s="2" t="s">
        <v>218</v>
      </c>
      <c r="I127" s="2" t="s">
        <v>407</v>
      </c>
      <c r="J127" s="2" t="s">
        <v>1471</v>
      </c>
      <c r="K127" s="12">
        <v>2600</v>
      </c>
    </row>
    <row r="128" spans="1:11" ht="90" x14ac:dyDescent="0.25">
      <c r="A128" s="2">
        <v>127</v>
      </c>
      <c r="B128" s="2" t="s">
        <v>828</v>
      </c>
      <c r="C128" s="2" t="s">
        <v>486</v>
      </c>
      <c r="D128" s="2" t="s">
        <v>381</v>
      </c>
      <c r="E128" s="2" t="s">
        <v>382</v>
      </c>
      <c r="F128" s="2" t="s">
        <v>482</v>
      </c>
      <c r="G128" s="2" t="s">
        <v>383</v>
      </c>
      <c r="H128" s="2" t="s">
        <v>367</v>
      </c>
      <c r="I128" s="2" t="s">
        <v>384</v>
      </c>
      <c r="J128" s="2" t="s">
        <v>1472</v>
      </c>
      <c r="K128" s="12">
        <v>8000</v>
      </c>
    </row>
    <row r="129" spans="1:14" ht="90" x14ac:dyDescent="0.25">
      <c r="A129" s="2">
        <v>128</v>
      </c>
      <c r="B129" s="2" t="s">
        <v>1493</v>
      </c>
      <c r="C129" s="2" t="s">
        <v>487</v>
      </c>
      <c r="D129" s="2" t="s">
        <v>385</v>
      </c>
      <c r="E129" s="2" t="s">
        <v>386</v>
      </c>
      <c r="F129" s="2" t="s">
        <v>479</v>
      </c>
      <c r="G129" s="2" t="s">
        <v>387</v>
      </c>
      <c r="H129" s="2" t="s">
        <v>146</v>
      </c>
      <c r="I129" s="2" t="s">
        <v>183</v>
      </c>
      <c r="J129" s="2" t="s">
        <v>1471</v>
      </c>
      <c r="K129" s="12">
        <v>6300</v>
      </c>
    </row>
    <row r="130" spans="1:14" ht="75" x14ac:dyDescent="0.25">
      <c r="A130" s="2">
        <v>129</v>
      </c>
      <c r="B130" s="2" t="s">
        <v>826</v>
      </c>
      <c r="C130" s="2" t="s">
        <v>489</v>
      </c>
      <c r="D130" s="2" t="s">
        <v>394</v>
      </c>
      <c r="E130" s="2" t="s">
        <v>395</v>
      </c>
      <c r="F130" s="2" t="s">
        <v>482</v>
      </c>
      <c r="G130" s="2" t="s">
        <v>490</v>
      </c>
      <c r="H130" s="2" t="s">
        <v>250</v>
      </c>
      <c r="I130" s="2" t="s">
        <v>198</v>
      </c>
      <c r="J130" s="2" t="s">
        <v>1472</v>
      </c>
      <c r="K130" s="12">
        <v>5500</v>
      </c>
    </row>
    <row r="131" spans="1:14" ht="75" x14ac:dyDescent="0.25">
      <c r="A131" s="2">
        <v>130</v>
      </c>
      <c r="B131" s="2" t="s">
        <v>829</v>
      </c>
      <c r="C131" s="2" t="s">
        <v>488</v>
      </c>
      <c r="D131" s="2" t="s">
        <v>389</v>
      </c>
      <c r="E131" s="2" t="s">
        <v>390</v>
      </c>
      <c r="F131" s="2" t="s">
        <v>482</v>
      </c>
      <c r="G131" s="2" t="s">
        <v>391</v>
      </c>
      <c r="H131" s="2" t="s">
        <v>367</v>
      </c>
      <c r="I131" s="2" t="s">
        <v>392</v>
      </c>
      <c r="J131" s="2" t="s">
        <v>1472</v>
      </c>
      <c r="K131" s="12">
        <v>7700</v>
      </c>
    </row>
    <row r="132" spans="1:14" ht="75" x14ac:dyDescent="0.25">
      <c r="A132" s="2">
        <v>131</v>
      </c>
      <c r="B132" s="2" t="s">
        <v>830</v>
      </c>
      <c r="C132" s="2" t="s">
        <v>483</v>
      </c>
      <c r="D132" s="2" t="s">
        <v>376</v>
      </c>
      <c r="E132" s="2" t="s">
        <v>377</v>
      </c>
      <c r="F132" s="2" t="s">
        <v>482</v>
      </c>
      <c r="G132" s="2" t="s">
        <v>484</v>
      </c>
      <c r="H132" s="2" t="s">
        <v>218</v>
      </c>
      <c r="I132" s="2" t="s">
        <v>485</v>
      </c>
      <c r="J132" s="2" t="s">
        <v>1471</v>
      </c>
      <c r="K132" s="12">
        <v>8200</v>
      </c>
    </row>
    <row r="133" spans="1:14" ht="90" x14ac:dyDescent="0.25">
      <c r="A133" s="2">
        <v>132</v>
      </c>
      <c r="B133" s="2" t="s">
        <v>825</v>
      </c>
      <c r="C133" s="2" t="s">
        <v>486</v>
      </c>
      <c r="D133" s="2" t="s">
        <v>459</v>
      </c>
      <c r="E133" s="2" t="s">
        <v>460</v>
      </c>
      <c r="F133" s="2" t="s">
        <v>482</v>
      </c>
      <c r="G133" s="2" t="s">
        <v>461</v>
      </c>
      <c r="H133" s="2" t="s">
        <v>218</v>
      </c>
      <c r="I133" s="2" t="s">
        <v>462</v>
      </c>
      <c r="J133" s="2" t="s">
        <v>1472</v>
      </c>
      <c r="K133" s="12">
        <v>6800</v>
      </c>
    </row>
    <row r="134" spans="1:14" ht="60" x14ac:dyDescent="0.25">
      <c r="A134" s="2">
        <v>133</v>
      </c>
      <c r="B134" s="2" t="s">
        <v>827</v>
      </c>
      <c r="C134" s="2" t="s">
        <v>491</v>
      </c>
      <c r="D134" s="2" t="s">
        <v>399</v>
      </c>
      <c r="E134" s="2" t="s">
        <v>400</v>
      </c>
      <c r="F134" s="2" t="s">
        <v>479</v>
      </c>
      <c r="G134" s="2" t="s">
        <v>492</v>
      </c>
      <c r="H134" s="2" t="s">
        <v>146</v>
      </c>
      <c r="I134" s="2" t="s">
        <v>402</v>
      </c>
      <c r="J134" s="2" t="s">
        <v>1472</v>
      </c>
      <c r="K134" s="12">
        <v>7500</v>
      </c>
    </row>
    <row r="135" spans="1:14" ht="90" x14ac:dyDescent="0.25">
      <c r="A135" s="2">
        <v>134</v>
      </c>
      <c r="B135" s="2" t="s">
        <v>831</v>
      </c>
      <c r="C135" s="2" t="s">
        <v>486</v>
      </c>
      <c r="D135" s="2" t="s">
        <v>381</v>
      </c>
      <c r="E135" s="2" t="s">
        <v>382</v>
      </c>
      <c r="F135" s="2" t="s">
        <v>482</v>
      </c>
      <c r="G135" s="2" t="s">
        <v>383</v>
      </c>
      <c r="H135" s="2" t="s">
        <v>367</v>
      </c>
      <c r="I135" s="2" t="s">
        <v>384</v>
      </c>
      <c r="J135" s="2" t="s">
        <v>1472</v>
      </c>
      <c r="K135" s="12">
        <v>8000</v>
      </c>
    </row>
    <row r="136" spans="1:14" ht="75" x14ac:dyDescent="0.25">
      <c r="A136" s="2">
        <v>135</v>
      </c>
      <c r="B136" s="2" t="s">
        <v>787</v>
      </c>
      <c r="C136" s="2" t="s">
        <v>369</v>
      </c>
      <c r="D136" s="2" t="s">
        <v>370</v>
      </c>
      <c r="E136" s="2" t="s">
        <v>371</v>
      </c>
      <c r="F136" s="2" t="s">
        <v>19</v>
      </c>
      <c r="G136" s="2" t="s">
        <v>372</v>
      </c>
      <c r="H136" s="2" t="s">
        <v>367</v>
      </c>
      <c r="I136" s="2" t="s">
        <v>374</v>
      </c>
      <c r="J136" s="2" t="s">
        <v>1471</v>
      </c>
      <c r="K136" s="12">
        <v>5900</v>
      </c>
    </row>
    <row r="137" spans="1:14" ht="75" x14ac:dyDescent="0.25">
      <c r="A137" s="2">
        <v>136</v>
      </c>
      <c r="B137" s="2" t="s">
        <v>832</v>
      </c>
      <c r="C137" s="2" t="s">
        <v>476</v>
      </c>
      <c r="D137" s="2" t="s">
        <v>477</v>
      </c>
      <c r="E137" s="2" t="s">
        <v>478</v>
      </c>
      <c r="F137" s="2" t="s">
        <v>479</v>
      </c>
      <c r="G137" s="2" t="s">
        <v>480</v>
      </c>
      <c r="H137" s="2" t="s">
        <v>218</v>
      </c>
      <c r="I137" s="2" t="s">
        <v>35</v>
      </c>
      <c r="J137" s="2" t="s">
        <v>1472</v>
      </c>
      <c r="K137" s="12">
        <v>7600</v>
      </c>
    </row>
    <row r="138" spans="1:14" ht="75" x14ac:dyDescent="0.25">
      <c r="A138" s="2">
        <v>137</v>
      </c>
      <c r="B138" s="2" t="s">
        <v>833</v>
      </c>
      <c r="C138" s="2" t="s">
        <v>481</v>
      </c>
      <c r="D138" s="2" t="s">
        <v>370</v>
      </c>
      <c r="E138" s="2" t="s">
        <v>371</v>
      </c>
      <c r="F138" s="2" t="s">
        <v>482</v>
      </c>
      <c r="G138" s="2" t="s">
        <v>134</v>
      </c>
      <c r="H138" s="2" t="s">
        <v>367</v>
      </c>
      <c r="I138" s="2" t="s">
        <v>247</v>
      </c>
      <c r="J138" s="2" t="s">
        <v>1472</v>
      </c>
      <c r="K138" s="12">
        <v>8100</v>
      </c>
    </row>
    <row r="139" spans="1:14" ht="75" x14ac:dyDescent="0.25">
      <c r="A139" s="2">
        <v>138</v>
      </c>
      <c r="B139" s="2" t="s">
        <v>830</v>
      </c>
      <c r="C139" s="2" t="s">
        <v>483</v>
      </c>
      <c r="D139" s="2" t="s">
        <v>376</v>
      </c>
      <c r="E139" s="2" t="s">
        <v>377</v>
      </c>
      <c r="F139" s="2" t="s">
        <v>482</v>
      </c>
      <c r="G139" s="2" t="s">
        <v>484</v>
      </c>
      <c r="H139" s="2" t="s">
        <v>218</v>
      </c>
      <c r="I139" s="2" t="s">
        <v>485</v>
      </c>
      <c r="J139" s="2" t="s">
        <v>1471</v>
      </c>
      <c r="K139" s="12">
        <v>7500</v>
      </c>
    </row>
    <row r="140" spans="1:14" ht="90" x14ac:dyDescent="0.25">
      <c r="A140" s="2">
        <v>139</v>
      </c>
      <c r="B140" s="2" t="s">
        <v>831</v>
      </c>
      <c r="C140" s="2" t="s">
        <v>486</v>
      </c>
      <c r="D140" s="2" t="s">
        <v>381</v>
      </c>
      <c r="E140" s="2" t="s">
        <v>382</v>
      </c>
      <c r="F140" s="2" t="s">
        <v>482</v>
      </c>
      <c r="G140" s="2" t="s">
        <v>383</v>
      </c>
      <c r="H140" s="2" t="s">
        <v>367</v>
      </c>
      <c r="I140" s="2" t="s">
        <v>384</v>
      </c>
      <c r="J140" s="2" t="s">
        <v>1472</v>
      </c>
      <c r="K140" s="12">
        <v>8000</v>
      </c>
    </row>
    <row r="141" spans="1:14" ht="75" x14ac:dyDescent="0.25">
      <c r="A141" s="2">
        <v>140</v>
      </c>
      <c r="B141" s="2" t="s">
        <v>1492</v>
      </c>
      <c r="C141" s="2" t="s">
        <v>495</v>
      </c>
      <c r="D141" s="2" t="s">
        <v>418</v>
      </c>
      <c r="E141" s="2" t="s">
        <v>419</v>
      </c>
      <c r="F141" s="2" t="s">
        <v>479</v>
      </c>
      <c r="G141" s="2" t="s">
        <v>420</v>
      </c>
      <c r="H141" s="2" t="s">
        <v>152</v>
      </c>
      <c r="I141" s="2" t="s">
        <v>421</v>
      </c>
      <c r="J141" s="2" t="s">
        <v>1472</v>
      </c>
      <c r="K141" s="12">
        <v>7500</v>
      </c>
    </row>
    <row r="142" spans="1:14" ht="75" x14ac:dyDescent="0.25">
      <c r="A142" s="2">
        <v>141</v>
      </c>
      <c r="B142" s="2" t="s">
        <v>834</v>
      </c>
      <c r="C142" s="2" t="s">
        <v>496</v>
      </c>
      <c r="D142" s="2" t="s">
        <v>423</v>
      </c>
      <c r="E142" s="2" t="s">
        <v>424</v>
      </c>
      <c r="F142" s="2" t="s">
        <v>482</v>
      </c>
      <c r="G142" s="2" t="s">
        <v>192</v>
      </c>
      <c r="H142" s="2" t="s">
        <v>218</v>
      </c>
      <c r="I142" s="2" t="s">
        <v>219</v>
      </c>
      <c r="J142" s="2" t="s">
        <v>1471</v>
      </c>
      <c r="K142" s="12">
        <v>5500</v>
      </c>
    </row>
    <row r="143" spans="1:14" ht="60" x14ac:dyDescent="0.25">
      <c r="A143" s="2">
        <v>142</v>
      </c>
      <c r="B143" s="2" t="s">
        <v>835</v>
      </c>
      <c r="C143" s="2" t="s">
        <v>502</v>
      </c>
      <c r="D143" s="2" t="s">
        <v>503</v>
      </c>
      <c r="E143" s="2" t="s">
        <v>478</v>
      </c>
      <c r="F143" s="2" t="s">
        <v>479</v>
      </c>
      <c r="G143" s="2" t="s">
        <v>192</v>
      </c>
      <c r="H143" s="2" t="s">
        <v>163</v>
      </c>
      <c r="I143" s="2" t="s">
        <v>505</v>
      </c>
      <c r="J143" s="2" t="s">
        <v>1472</v>
      </c>
      <c r="K143" s="12">
        <v>7000</v>
      </c>
      <c r="L143" s="2"/>
      <c r="M143" s="2"/>
      <c r="N143" s="2"/>
    </row>
    <row r="144" spans="1:14" ht="60" x14ac:dyDescent="0.25">
      <c r="A144" s="2">
        <v>143</v>
      </c>
      <c r="B144" s="2" t="s">
        <v>836</v>
      </c>
      <c r="C144" s="2" t="s">
        <v>491</v>
      </c>
      <c r="D144" s="2" t="s">
        <v>506</v>
      </c>
      <c r="E144" s="2" t="s">
        <v>507</v>
      </c>
      <c r="F144" s="2" t="s">
        <v>479</v>
      </c>
      <c r="G144" s="2" t="s">
        <v>480</v>
      </c>
      <c r="H144" s="2" t="s">
        <v>581</v>
      </c>
      <c r="I144" s="2" t="s">
        <v>509</v>
      </c>
      <c r="J144" s="2" t="s">
        <v>1471</v>
      </c>
      <c r="K144" s="12">
        <v>6200</v>
      </c>
      <c r="L144" s="2"/>
      <c r="M144" s="2"/>
      <c r="N144" s="2"/>
    </row>
    <row r="145" spans="1:14" ht="75" x14ac:dyDescent="0.25">
      <c r="A145" s="2">
        <v>144</v>
      </c>
      <c r="B145" s="2" t="s">
        <v>837</v>
      </c>
      <c r="C145" s="2" t="s">
        <v>510</v>
      </c>
      <c r="D145" s="2" t="s">
        <v>511</v>
      </c>
      <c r="E145" s="2" t="s">
        <v>512</v>
      </c>
      <c r="F145" s="2" t="s">
        <v>479</v>
      </c>
      <c r="G145" s="2" t="s">
        <v>571</v>
      </c>
      <c r="H145" s="2" t="s">
        <v>146</v>
      </c>
      <c r="I145" s="2" t="s">
        <v>514</v>
      </c>
      <c r="J145" s="2" t="s">
        <v>1472</v>
      </c>
      <c r="K145" s="12">
        <v>8000</v>
      </c>
      <c r="L145" s="2"/>
      <c r="M145" s="2"/>
      <c r="N145" s="2"/>
    </row>
    <row r="146" spans="1:14" ht="75" x14ac:dyDescent="0.25">
      <c r="A146" s="2">
        <v>145</v>
      </c>
      <c r="B146" s="2" t="s">
        <v>838</v>
      </c>
      <c r="C146" s="2" t="s">
        <v>515</v>
      </c>
      <c r="D146" s="2" t="s">
        <v>516</v>
      </c>
      <c r="E146" s="2" t="s">
        <v>517</v>
      </c>
      <c r="F146" s="2" t="s">
        <v>482</v>
      </c>
      <c r="G146" s="2" t="s">
        <v>572</v>
      </c>
      <c r="H146" s="2" t="s">
        <v>163</v>
      </c>
      <c r="I146" s="2" t="s">
        <v>520</v>
      </c>
      <c r="J146" s="2" t="s">
        <v>1472</v>
      </c>
      <c r="K146" s="12">
        <v>9000</v>
      </c>
      <c r="L146" s="2"/>
      <c r="M146" s="2"/>
      <c r="N146" s="2"/>
    </row>
    <row r="147" spans="1:14" ht="75" x14ac:dyDescent="0.25">
      <c r="A147" s="2">
        <v>146</v>
      </c>
      <c r="B147" s="2" t="s">
        <v>839</v>
      </c>
      <c r="C147" s="2" t="s">
        <v>521</v>
      </c>
      <c r="D147" s="2" t="s">
        <v>522</v>
      </c>
      <c r="E147" s="2" t="s">
        <v>523</v>
      </c>
      <c r="F147" s="2" t="s">
        <v>482</v>
      </c>
      <c r="G147" s="2" t="s">
        <v>573</v>
      </c>
      <c r="H147" s="2" t="s">
        <v>218</v>
      </c>
      <c r="I147" s="2" t="s">
        <v>526</v>
      </c>
      <c r="J147" s="2" t="s">
        <v>1471</v>
      </c>
      <c r="K147" s="12">
        <v>6800</v>
      </c>
      <c r="L147" s="2"/>
      <c r="M147" s="2"/>
      <c r="N147" s="2"/>
    </row>
    <row r="148" spans="1:14" ht="60" x14ac:dyDescent="0.25">
      <c r="A148" s="2">
        <v>147</v>
      </c>
      <c r="B148" s="2" t="s">
        <v>840</v>
      </c>
      <c r="C148" s="2" t="s">
        <v>527</v>
      </c>
      <c r="D148" s="2" t="s">
        <v>528</v>
      </c>
      <c r="E148" s="2" t="s">
        <v>529</v>
      </c>
      <c r="F148" s="2" t="s">
        <v>479</v>
      </c>
      <c r="G148" s="2" t="s">
        <v>574</v>
      </c>
      <c r="H148" s="2" t="s">
        <v>582</v>
      </c>
      <c r="I148" s="2" t="s">
        <v>532</v>
      </c>
      <c r="J148" s="2" t="s">
        <v>1471</v>
      </c>
      <c r="K148" s="12">
        <v>6000</v>
      </c>
      <c r="L148" s="2"/>
      <c r="M148" s="2"/>
      <c r="N148" s="2"/>
    </row>
    <row r="149" spans="1:14" ht="90" x14ac:dyDescent="0.25">
      <c r="A149" s="2">
        <v>148</v>
      </c>
      <c r="B149" s="2" t="s">
        <v>841</v>
      </c>
      <c r="C149" s="2" t="s">
        <v>501</v>
      </c>
      <c r="D149" s="2" t="s">
        <v>533</v>
      </c>
      <c r="E149" s="2" t="s">
        <v>534</v>
      </c>
      <c r="F149" s="2" t="s">
        <v>482</v>
      </c>
      <c r="G149" s="2" t="s">
        <v>1713</v>
      </c>
      <c r="H149" s="2" t="s">
        <v>583</v>
      </c>
      <c r="I149" s="2" t="s">
        <v>538</v>
      </c>
      <c r="J149" s="2" t="s">
        <v>1472</v>
      </c>
      <c r="K149" s="12">
        <v>9500</v>
      </c>
      <c r="L149" s="2"/>
      <c r="M149" s="2"/>
      <c r="N149" s="2"/>
    </row>
    <row r="150" spans="1:14" ht="75" x14ac:dyDescent="0.25">
      <c r="A150" s="2">
        <v>149</v>
      </c>
      <c r="B150" s="2" t="s">
        <v>842</v>
      </c>
      <c r="C150" s="2" t="s">
        <v>539</v>
      </c>
      <c r="D150" s="2" t="s">
        <v>540</v>
      </c>
      <c r="E150" s="2" t="s">
        <v>541</v>
      </c>
      <c r="F150" s="2" t="s">
        <v>479</v>
      </c>
      <c r="G150" s="2" t="s">
        <v>575</v>
      </c>
      <c r="H150" s="2" t="s">
        <v>250</v>
      </c>
      <c r="I150" s="2" t="s">
        <v>542</v>
      </c>
      <c r="J150" s="2" t="s">
        <v>1471</v>
      </c>
      <c r="K150" s="12">
        <v>5800</v>
      </c>
      <c r="L150" s="2"/>
      <c r="M150" s="2"/>
      <c r="N150" s="2"/>
    </row>
    <row r="151" spans="1:14" ht="75" x14ac:dyDescent="0.25">
      <c r="A151" s="2">
        <v>150</v>
      </c>
      <c r="B151" s="2" t="s">
        <v>843</v>
      </c>
      <c r="C151" s="2" t="s">
        <v>489</v>
      </c>
      <c r="D151" s="2" t="s">
        <v>543</v>
      </c>
      <c r="E151" s="2" t="s">
        <v>544</v>
      </c>
      <c r="F151" s="2" t="s">
        <v>482</v>
      </c>
      <c r="G151" s="2" t="s">
        <v>576</v>
      </c>
      <c r="H151" s="2" t="s">
        <v>584</v>
      </c>
      <c r="I151" s="2" t="s">
        <v>547</v>
      </c>
      <c r="J151" s="2" t="s">
        <v>1472</v>
      </c>
      <c r="K151" s="12">
        <v>8500</v>
      </c>
      <c r="L151" s="2"/>
      <c r="M151" s="2"/>
      <c r="N151" s="2"/>
    </row>
    <row r="152" spans="1:14" ht="90" x14ac:dyDescent="0.25">
      <c r="A152" s="2">
        <v>151</v>
      </c>
      <c r="B152" s="2" t="s">
        <v>844</v>
      </c>
      <c r="C152" s="2" t="s">
        <v>502</v>
      </c>
      <c r="D152" s="2" t="s">
        <v>548</v>
      </c>
      <c r="E152" s="2" t="s">
        <v>549</v>
      </c>
      <c r="F152" s="2" t="s">
        <v>479</v>
      </c>
      <c r="G152" s="2" t="s">
        <v>577</v>
      </c>
      <c r="H152" s="2" t="s">
        <v>146</v>
      </c>
      <c r="I152" s="2" t="s">
        <v>551</v>
      </c>
      <c r="J152" s="2" t="s">
        <v>1471</v>
      </c>
      <c r="K152" s="12">
        <v>6500</v>
      </c>
      <c r="L152" s="2"/>
      <c r="M152" s="2"/>
      <c r="N152" s="2"/>
    </row>
    <row r="153" spans="1:14" ht="75" x14ac:dyDescent="0.25">
      <c r="A153" s="2">
        <v>152</v>
      </c>
      <c r="B153" s="2" t="s">
        <v>845</v>
      </c>
      <c r="C153" s="2" t="s">
        <v>487</v>
      </c>
      <c r="D153" s="2" t="s">
        <v>552</v>
      </c>
      <c r="E153" s="2" t="s">
        <v>553</v>
      </c>
      <c r="F153" s="2" t="s">
        <v>479</v>
      </c>
      <c r="G153" s="2" t="s">
        <v>387</v>
      </c>
      <c r="H153" s="2" t="s">
        <v>584</v>
      </c>
      <c r="I153" s="2" t="s">
        <v>554</v>
      </c>
      <c r="J153" s="2" t="s">
        <v>1472</v>
      </c>
      <c r="K153" s="12">
        <v>7200</v>
      </c>
      <c r="L153" s="2"/>
      <c r="M153" s="2"/>
      <c r="N153" s="2"/>
    </row>
    <row r="154" spans="1:14" ht="90" x14ac:dyDescent="0.25">
      <c r="A154" s="2">
        <v>153</v>
      </c>
      <c r="B154" s="2" t="s">
        <v>846</v>
      </c>
      <c r="C154" s="2" t="s">
        <v>555</v>
      </c>
      <c r="D154" s="2" t="s">
        <v>556</v>
      </c>
      <c r="E154" s="2" t="s">
        <v>557</v>
      </c>
      <c r="F154" s="2" t="s">
        <v>482</v>
      </c>
      <c r="G154" s="2" t="s">
        <v>578</v>
      </c>
      <c r="H154" s="2" t="s">
        <v>218</v>
      </c>
      <c r="I154" s="2" t="s">
        <v>559</v>
      </c>
      <c r="J154" s="2" t="s">
        <v>1472</v>
      </c>
      <c r="K154" s="12">
        <v>9800</v>
      </c>
      <c r="L154" s="2"/>
      <c r="M154" s="2"/>
      <c r="N154" s="2"/>
    </row>
    <row r="155" spans="1:14" ht="75" x14ac:dyDescent="0.25">
      <c r="A155" s="2">
        <v>154</v>
      </c>
      <c r="B155" s="2" t="s">
        <v>847</v>
      </c>
      <c r="C155" s="2" t="s">
        <v>560</v>
      </c>
      <c r="D155" s="2" t="s">
        <v>561</v>
      </c>
      <c r="E155" s="2" t="s">
        <v>562</v>
      </c>
      <c r="F155" s="2" t="s">
        <v>482</v>
      </c>
      <c r="G155" s="2" t="s">
        <v>579</v>
      </c>
      <c r="H155" s="2" t="s">
        <v>581</v>
      </c>
      <c r="I155" s="2" t="s">
        <v>289</v>
      </c>
      <c r="J155" s="2" t="s">
        <v>1471</v>
      </c>
      <c r="K155" s="12">
        <v>6300</v>
      </c>
      <c r="L155" s="2"/>
      <c r="M155" s="2"/>
      <c r="N155" s="2"/>
    </row>
    <row r="156" spans="1:14" ht="75" x14ac:dyDescent="0.25">
      <c r="A156" s="2">
        <v>155</v>
      </c>
      <c r="B156" s="2" t="s">
        <v>848</v>
      </c>
      <c r="C156" s="2" t="s">
        <v>563</v>
      </c>
      <c r="D156" s="2" t="s">
        <v>564</v>
      </c>
      <c r="E156" s="2" t="s">
        <v>565</v>
      </c>
      <c r="F156" s="2" t="s">
        <v>482</v>
      </c>
      <c r="G156" s="2" t="s">
        <v>192</v>
      </c>
      <c r="H156" s="2" t="s">
        <v>218</v>
      </c>
      <c r="I156" s="2" t="s">
        <v>164</v>
      </c>
      <c r="J156" s="2" t="s">
        <v>1471</v>
      </c>
      <c r="K156" s="12">
        <v>6000</v>
      </c>
      <c r="L156" s="2"/>
      <c r="M156" s="2"/>
      <c r="N156" s="2"/>
    </row>
    <row r="157" spans="1:14" ht="60" x14ac:dyDescent="0.25">
      <c r="A157" s="2">
        <v>156</v>
      </c>
      <c r="B157" s="2" t="s">
        <v>849</v>
      </c>
      <c r="C157" s="2" t="s">
        <v>566</v>
      </c>
      <c r="D157" s="2" t="s">
        <v>567</v>
      </c>
      <c r="E157" s="2" t="s">
        <v>568</v>
      </c>
      <c r="F157" s="2" t="s">
        <v>479</v>
      </c>
      <c r="G157" s="2" t="s">
        <v>580</v>
      </c>
      <c r="H157" s="2" t="s">
        <v>218</v>
      </c>
      <c r="I157" s="2" t="s">
        <v>570</v>
      </c>
      <c r="J157" s="2" t="s">
        <v>1472</v>
      </c>
      <c r="K157" s="12">
        <v>8500</v>
      </c>
      <c r="L157" s="2"/>
      <c r="M157" s="2"/>
      <c r="N157" s="2"/>
    </row>
    <row r="158" spans="1:14" ht="90" x14ac:dyDescent="0.25">
      <c r="A158" s="2">
        <v>157</v>
      </c>
      <c r="B158" s="2" t="s">
        <v>850</v>
      </c>
      <c r="C158" s="2" t="s">
        <v>501</v>
      </c>
      <c r="D158" s="2" t="s">
        <v>585</v>
      </c>
      <c r="E158" s="2" t="s">
        <v>586</v>
      </c>
      <c r="F158" s="2" t="s">
        <v>482</v>
      </c>
      <c r="G158" s="2" t="s">
        <v>587</v>
      </c>
      <c r="H158" s="2" t="s">
        <v>588</v>
      </c>
      <c r="I158" s="2" t="s">
        <v>589</v>
      </c>
      <c r="J158" s="2" t="s">
        <v>1472</v>
      </c>
      <c r="K158" s="12">
        <v>9200</v>
      </c>
    </row>
    <row r="159" spans="1:14" ht="75" x14ac:dyDescent="0.25">
      <c r="A159" s="2">
        <v>158</v>
      </c>
      <c r="B159" s="2" t="s">
        <v>851</v>
      </c>
      <c r="C159" s="2" t="s">
        <v>590</v>
      </c>
      <c r="D159" s="2" t="s">
        <v>591</v>
      </c>
      <c r="E159" s="2" t="s">
        <v>592</v>
      </c>
      <c r="F159" s="2" t="s">
        <v>479</v>
      </c>
      <c r="G159" s="2" t="s">
        <v>593</v>
      </c>
      <c r="H159" s="2" t="s">
        <v>594</v>
      </c>
      <c r="I159" s="2" t="s">
        <v>595</v>
      </c>
      <c r="J159" s="2" t="s">
        <v>1472</v>
      </c>
      <c r="K159" s="12">
        <v>9800</v>
      </c>
    </row>
    <row r="160" spans="1:14" ht="90" x14ac:dyDescent="0.25">
      <c r="A160" s="2">
        <v>159</v>
      </c>
      <c r="B160" s="2" t="s">
        <v>852</v>
      </c>
      <c r="C160" s="2" t="s">
        <v>491</v>
      </c>
      <c r="D160" s="2" t="s">
        <v>596</v>
      </c>
      <c r="E160" s="2" t="s">
        <v>597</v>
      </c>
      <c r="F160" s="2" t="s">
        <v>479</v>
      </c>
      <c r="G160" s="2" t="s">
        <v>598</v>
      </c>
      <c r="H160" s="2" t="s">
        <v>599</v>
      </c>
      <c r="I160" s="2" t="s">
        <v>600</v>
      </c>
      <c r="J160" s="2" t="s">
        <v>1472</v>
      </c>
      <c r="K160" s="12">
        <v>9700</v>
      </c>
    </row>
    <row r="161" spans="1:11" ht="75" x14ac:dyDescent="0.25">
      <c r="A161" s="2">
        <v>160</v>
      </c>
      <c r="B161" s="2" t="s">
        <v>853</v>
      </c>
      <c r="C161" s="2" t="s">
        <v>601</v>
      </c>
      <c r="D161" s="2" t="s">
        <v>602</v>
      </c>
      <c r="E161" s="2" t="s">
        <v>603</v>
      </c>
      <c r="F161" s="2" t="s">
        <v>482</v>
      </c>
      <c r="G161" s="2" t="s">
        <v>604</v>
      </c>
      <c r="H161" s="2" t="s">
        <v>605</v>
      </c>
      <c r="I161" s="2" t="s">
        <v>606</v>
      </c>
      <c r="J161" s="2" t="s">
        <v>1472</v>
      </c>
      <c r="K161" s="12">
        <v>7800</v>
      </c>
    </row>
    <row r="162" spans="1:11" ht="90" x14ac:dyDescent="0.25">
      <c r="A162" s="2">
        <v>161</v>
      </c>
      <c r="B162" s="2" t="s">
        <v>854</v>
      </c>
      <c r="C162" s="2" t="s">
        <v>607</v>
      </c>
      <c r="D162" s="2" t="s">
        <v>608</v>
      </c>
      <c r="E162" s="2" t="s">
        <v>51</v>
      </c>
      <c r="F162" s="2" t="s">
        <v>479</v>
      </c>
      <c r="G162" s="2" t="s">
        <v>609</v>
      </c>
      <c r="H162" s="2" t="s">
        <v>610</v>
      </c>
      <c r="I162" s="2" t="s">
        <v>611</v>
      </c>
      <c r="J162" s="2" t="s">
        <v>1471</v>
      </c>
      <c r="K162" s="12">
        <v>6200</v>
      </c>
    </row>
    <row r="163" spans="1:11" ht="90" x14ac:dyDescent="0.25">
      <c r="A163" s="2">
        <v>162</v>
      </c>
      <c r="B163" s="2" t="s">
        <v>855</v>
      </c>
      <c r="C163" s="2" t="s">
        <v>612</v>
      </c>
      <c r="D163" s="2" t="s">
        <v>613</v>
      </c>
      <c r="E163" s="2" t="s">
        <v>614</v>
      </c>
      <c r="F163" s="2" t="s">
        <v>482</v>
      </c>
      <c r="G163" s="2" t="s">
        <v>615</v>
      </c>
      <c r="H163" s="2" t="s">
        <v>616</v>
      </c>
      <c r="I163" s="2" t="s">
        <v>617</v>
      </c>
      <c r="J163" s="2" t="s">
        <v>1472</v>
      </c>
      <c r="K163" s="12">
        <v>7500</v>
      </c>
    </row>
    <row r="164" spans="1:11" ht="90" x14ac:dyDescent="0.25">
      <c r="A164" s="2">
        <v>163</v>
      </c>
      <c r="B164" s="2" t="s">
        <v>856</v>
      </c>
      <c r="C164" s="2" t="s">
        <v>618</v>
      </c>
      <c r="D164" s="2" t="s">
        <v>619</v>
      </c>
      <c r="E164" s="2" t="s">
        <v>620</v>
      </c>
      <c r="F164" s="2" t="s">
        <v>482</v>
      </c>
      <c r="G164" s="2" t="s">
        <v>621</v>
      </c>
      <c r="H164" s="2" t="s">
        <v>610</v>
      </c>
      <c r="I164" s="2" t="s">
        <v>622</v>
      </c>
      <c r="J164" s="2" t="s">
        <v>1471</v>
      </c>
      <c r="K164" s="12">
        <v>6300</v>
      </c>
    </row>
    <row r="165" spans="1:11" ht="75" x14ac:dyDescent="0.25">
      <c r="A165" s="2">
        <v>164</v>
      </c>
      <c r="B165" s="2" t="s">
        <v>857</v>
      </c>
      <c r="C165" s="2" t="s">
        <v>623</v>
      </c>
      <c r="D165" s="2" t="s">
        <v>624</v>
      </c>
      <c r="E165" s="2" t="s">
        <v>625</v>
      </c>
      <c r="F165" s="2" t="s">
        <v>482</v>
      </c>
      <c r="G165" s="2" t="s">
        <v>626</v>
      </c>
      <c r="H165" s="2" t="s">
        <v>627</v>
      </c>
      <c r="I165" s="2" t="s">
        <v>628</v>
      </c>
      <c r="J165" s="2" t="s">
        <v>1472</v>
      </c>
      <c r="K165" s="12">
        <v>7900</v>
      </c>
    </row>
    <row r="166" spans="1:11" ht="75" x14ac:dyDescent="0.25">
      <c r="A166" s="2">
        <v>165</v>
      </c>
      <c r="B166" s="2" t="s">
        <v>858</v>
      </c>
      <c r="C166" s="2" t="s">
        <v>521</v>
      </c>
      <c r="D166" s="2" t="s">
        <v>629</v>
      </c>
      <c r="E166" s="2" t="s">
        <v>544</v>
      </c>
      <c r="F166" s="2" t="s">
        <v>482</v>
      </c>
      <c r="G166" s="2" t="s">
        <v>630</v>
      </c>
      <c r="H166" s="2" t="s">
        <v>631</v>
      </c>
      <c r="I166" s="2" t="s">
        <v>632</v>
      </c>
      <c r="J166" s="2" t="s">
        <v>1471</v>
      </c>
      <c r="K166" s="12">
        <v>6100</v>
      </c>
    </row>
    <row r="167" spans="1:11" ht="90" x14ac:dyDescent="0.25">
      <c r="A167" s="2">
        <v>166</v>
      </c>
      <c r="B167" s="2" t="s">
        <v>859</v>
      </c>
      <c r="C167" s="2" t="s">
        <v>633</v>
      </c>
      <c r="D167" s="2" t="s">
        <v>634</v>
      </c>
      <c r="E167" s="2" t="s">
        <v>635</v>
      </c>
      <c r="F167" s="2" t="s">
        <v>482</v>
      </c>
      <c r="G167" s="2" t="s">
        <v>636</v>
      </c>
      <c r="H167" s="2" t="s">
        <v>627</v>
      </c>
      <c r="I167" s="2" t="s">
        <v>637</v>
      </c>
      <c r="J167" s="2" t="s">
        <v>1472</v>
      </c>
      <c r="K167" s="12">
        <v>7600</v>
      </c>
    </row>
    <row r="168" spans="1:11" ht="75" x14ac:dyDescent="0.25">
      <c r="A168" s="2">
        <v>167</v>
      </c>
      <c r="B168" s="2" t="s">
        <v>788</v>
      </c>
      <c r="C168" s="2" t="s">
        <v>638</v>
      </c>
      <c r="D168" s="2" t="s">
        <v>639</v>
      </c>
      <c r="E168" s="2" t="s">
        <v>640</v>
      </c>
      <c r="F168" s="2" t="s">
        <v>641</v>
      </c>
      <c r="G168" s="2" t="s">
        <v>642</v>
      </c>
      <c r="H168" s="2" t="s">
        <v>627</v>
      </c>
      <c r="I168" s="2" t="s">
        <v>643</v>
      </c>
      <c r="J168" s="2" t="s">
        <v>1472</v>
      </c>
      <c r="K168" s="12">
        <v>5500</v>
      </c>
    </row>
    <row r="169" spans="1:11" ht="75" x14ac:dyDescent="0.25">
      <c r="A169" s="2">
        <v>168</v>
      </c>
      <c r="B169" s="2" t="s">
        <v>789</v>
      </c>
      <c r="C169" s="2" t="s">
        <v>644</v>
      </c>
      <c r="D169" s="2" t="s">
        <v>645</v>
      </c>
      <c r="E169" s="2" t="s">
        <v>646</v>
      </c>
      <c r="F169" s="2" t="s">
        <v>32</v>
      </c>
      <c r="G169" s="2" t="s">
        <v>328</v>
      </c>
      <c r="H169" s="2" t="s">
        <v>647</v>
      </c>
      <c r="I169" s="2" t="s">
        <v>648</v>
      </c>
      <c r="J169" s="2" t="s">
        <v>1471</v>
      </c>
      <c r="K169" s="12">
        <v>5200</v>
      </c>
    </row>
    <row r="170" spans="1:11" ht="90" x14ac:dyDescent="0.25">
      <c r="A170" s="2">
        <v>169</v>
      </c>
      <c r="B170" s="2" t="s">
        <v>790</v>
      </c>
      <c r="C170" s="2" t="s">
        <v>111</v>
      </c>
      <c r="D170" s="2" t="s">
        <v>649</v>
      </c>
      <c r="E170" s="2" t="s">
        <v>650</v>
      </c>
      <c r="F170" s="2" t="s">
        <v>32</v>
      </c>
      <c r="G170" s="2" t="s">
        <v>651</v>
      </c>
      <c r="H170" s="2" t="s">
        <v>616</v>
      </c>
      <c r="I170" s="2" t="s">
        <v>652</v>
      </c>
      <c r="J170" s="2" t="s">
        <v>1472</v>
      </c>
      <c r="K170" s="12">
        <v>7400</v>
      </c>
    </row>
    <row r="171" spans="1:11" ht="75" x14ac:dyDescent="0.25">
      <c r="A171" s="2">
        <v>170</v>
      </c>
      <c r="B171" s="2" t="s">
        <v>791</v>
      </c>
      <c r="C171" s="2" t="s">
        <v>148</v>
      </c>
      <c r="D171" s="2" t="s">
        <v>653</v>
      </c>
      <c r="E171" s="2" t="s">
        <v>654</v>
      </c>
      <c r="F171" s="2" t="s">
        <v>641</v>
      </c>
      <c r="G171" s="2" t="s">
        <v>655</v>
      </c>
      <c r="H171" s="2" t="s">
        <v>656</v>
      </c>
      <c r="I171" s="2" t="s">
        <v>657</v>
      </c>
      <c r="J171" s="2" t="s">
        <v>1471</v>
      </c>
      <c r="K171" s="12">
        <v>5800</v>
      </c>
    </row>
    <row r="172" spans="1:11" ht="90" x14ac:dyDescent="0.25">
      <c r="A172" s="2">
        <v>171</v>
      </c>
      <c r="B172" s="2" t="s">
        <v>792</v>
      </c>
      <c r="C172" s="2" t="s">
        <v>658</v>
      </c>
      <c r="D172" s="2" t="s">
        <v>608</v>
      </c>
      <c r="E172" s="2" t="s">
        <v>51</v>
      </c>
      <c r="F172" s="2" t="s">
        <v>32</v>
      </c>
      <c r="G172" s="2" t="s">
        <v>659</v>
      </c>
      <c r="H172" s="2" t="s">
        <v>660</v>
      </c>
      <c r="I172" s="2" t="s">
        <v>532</v>
      </c>
      <c r="J172" s="2" t="s">
        <v>1472</v>
      </c>
      <c r="K172" s="12">
        <v>6600</v>
      </c>
    </row>
    <row r="173" spans="1:11" ht="90" x14ac:dyDescent="0.25">
      <c r="A173" s="2">
        <v>172</v>
      </c>
      <c r="B173" s="2" t="s">
        <v>793</v>
      </c>
      <c r="C173" s="2" t="s">
        <v>661</v>
      </c>
      <c r="D173" s="2" t="s">
        <v>662</v>
      </c>
      <c r="E173" s="2" t="s">
        <v>663</v>
      </c>
      <c r="F173" s="2" t="s">
        <v>32</v>
      </c>
      <c r="G173" s="2" t="s">
        <v>157</v>
      </c>
      <c r="H173" s="2" t="s">
        <v>647</v>
      </c>
      <c r="I173" s="2" t="s">
        <v>224</v>
      </c>
      <c r="J173" s="2" t="s">
        <v>1471</v>
      </c>
      <c r="K173" s="12">
        <v>5900</v>
      </c>
    </row>
    <row r="174" spans="1:11" ht="75" x14ac:dyDescent="0.25">
      <c r="A174" s="2">
        <v>173</v>
      </c>
      <c r="B174" s="2" t="s">
        <v>794</v>
      </c>
      <c r="C174" s="2" t="s">
        <v>343</v>
      </c>
      <c r="D174" s="2" t="s">
        <v>619</v>
      </c>
      <c r="E174" s="2" t="s">
        <v>620</v>
      </c>
      <c r="F174" s="2" t="s">
        <v>641</v>
      </c>
      <c r="G174" s="2" t="s">
        <v>664</v>
      </c>
      <c r="H174" s="2" t="s">
        <v>627</v>
      </c>
      <c r="I174" s="2" t="s">
        <v>665</v>
      </c>
      <c r="J174" s="2" t="s">
        <v>1472</v>
      </c>
      <c r="K174" s="12">
        <v>8000</v>
      </c>
    </row>
    <row r="175" spans="1:11" ht="75" x14ac:dyDescent="0.25">
      <c r="A175" s="2">
        <v>174</v>
      </c>
      <c r="B175" s="2" t="s">
        <v>795</v>
      </c>
      <c r="C175" s="2" t="s">
        <v>666</v>
      </c>
      <c r="D175" s="2" t="s">
        <v>624</v>
      </c>
      <c r="E175" s="2" t="s">
        <v>625</v>
      </c>
      <c r="F175" s="2" t="s">
        <v>32</v>
      </c>
      <c r="G175" s="2" t="s">
        <v>667</v>
      </c>
      <c r="H175" s="2" t="s">
        <v>616</v>
      </c>
      <c r="I175" s="2" t="s">
        <v>353</v>
      </c>
      <c r="J175" s="2" t="s">
        <v>1471</v>
      </c>
      <c r="K175" s="12">
        <v>6000</v>
      </c>
    </row>
    <row r="176" spans="1:11" ht="75" x14ac:dyDescent="0.25">
      <c r="A176" s="2">
        <v>175</v>
      </c>
      <c r="B176" s="2" t="s">
        <v>796</v>
      </c>
      <c r="C176" s="2" t="s">
        <v>29</v>
      </c>
      <c r="D176" s="2" t="s">
        <v>629</v>
      </c>
      <c r="E176" s="2" t="s">
        <v>544</v>
      </c>
      <c r="F176" s="2" t="s">
        <v>32</v>
      </c>
      <c r="G176" s="2" t="s">
        <v>668</v>
      </c>
      <c r="H176" s="2" t="s">
        <v>616</v>
      </c>
      <c r="I176" s="2" t="s">
        <v>669</v>
      </c>
      <c r="J176" s="2" t="s">
        <v>1472</v>
      </c>
      <c r="K176" s="12">
        <v>7700</v>
      </c>
    </row>
    <row r="177" spans="1:11" ht="60" x14ac:dyDescent="0.25">
      <c r="A177" s="2">
        <v>176</v>
      </c>
      <c r="B177" s="2" t="s">
        <v>797</v>
      </c>
      <c r="C177" s="2" t="s">
        <v>670</v>
      </c>
      <c r="D177" s="2" t="s">
        <v>671</v>
      </c>
      <c r="E177" s="2" t="s">
        <v>672</v>
      </c>
      <c r="F177" s="2" t="s">
        <v>641</v>
      </c>
      <c r="G177" s="2" t="s">
        <v>673</v>
      </c>
      <c r="H177" s="2" t="s">
        <v>616</v>
      </c>
      <c r="I177" s="2" t="s">
        <v>674</v>
      </c>
      <c r="J177" s="2" t="s">
        <v>1472</v>
      </c>
      <c r="K177" s="12">
        <v>7500</v>
      </c>
    </row>
    <row r="178" spans="1:11" ht="75" x14ac:dyDescent="0.25">
      <c r="A178" s="2">
        <v>177</v>
      </c>
      <c r="B178" s="2" t="s">
        <v>860</v>
      </c>
      <c r="C178" s="2" t="s">
        <v>675</v>
      </c>
      <c r="D178" s="2" t="s">
        <v>676</v>
      </c>
      <c r="E178" s="2" t="s">
        <v>677</v>
      </c>
      <c r="F178" s="2" t="s">
        <v>641</v>
      </c>
      <c r="G178" s="2" t="s">
        <v>678</v>
      </c>
      <c r="H178" s="2" t="s">
        <v>616</v>
      </c>
      <c r="I178" s="2" t="s">
        <v>547</v>
      </c>
      <c r="J178" s="2" t="s">
        <v>1471</v>
      </c>
      <c r="K178" s="12">
        <v>5100</v>
      </c>
    </row>
    <row r="179" spans="1:11" ht="120" x14ac:dyDescent="0.25">
      <c r="A179" s="2">
        <v>178</v>
      </c>
      <c r="B179" s="2" t="s">
        <v>798</v>
      </c>
      <c r="C179" s="2" t="s">
        <v>679</v>
      </c>
      <c r="D179" s="2" t="s">
        <v>680</v>
      </c>
      <c r="E179" s="2" t="s">
        <v>681</v>
      </c>
      <c r="F179" s="2" t="s">
        <v>641</v>
      </c>
      <c r="G179" s="2" t="s">
        <v>682</v>
      </c>
      <c r="H179" s="2" t="s">
        <v>627</v>
      </c>
      <c r="I179" s="2" t="s">
        <v>95</v>
      </c>
      <c r="J179" s="2" t="s">
        <v>1472</v>
      </c>
      <c r="K179" s="12">
        <v>7300</v>
      </c>
    </row>
    <row r="180" spans="1:11" ht="90" x14ac:dyDescent="0.25">
      <c r="A180" s="2">
        <v>179</v>
      </c>
      <c r="B180" s="2" t="s">
        <v>799</v>
      </c>
      <c r="C180" s="2" t="s">
        <v>683</v>
      </c>
      <c r="D180" s="2" t="s">
        <v>684</v>
      </c>
      <c r="E180" s="2" t="s">
        <v>685</v>
      </c>
      <c r="F180" s="2" t="s">
        <v>32</v>
      </c>
      <c r="G180" s="2" t="s">
        <v>686</v>
      </c>
      <c r="H180" s="2" t="s">
        <v>616</v>
      </c>
      <c r="I180" s="2" t="s">
        <v>687</v>
      </c>
      <c r="J180" s="2" t="s">
        <v>1471</v>
      </c>
      <c r="K180" s="12">
        <v>5600</v>
      </c>
    </row>
    <row r="181" spans="1:11" ht="75" x14ac:dyDescent="0.25">
      <c r="A181" s="2">
        <v>180</v>
      </c>
      <c r="B181" s="2" t="s">
        <v>800</v>
      </c>
      <c r="C181" s="2" t="s">
        <v>29</v>
      </c>
      <c r="D181" s="2" t="s">
        <v>688</v>
      </c>
      <c r="E181" s="2" t="s">
        <v>689</v>
      </c>
      <c r="F181" s="2" t="s">
        <v>32</v>
      </c>
      <c r="G181" s="2" t="s">
        <v>690</v>
      </c>
      <c r="H181" s="2" t="s">
        <v>616</v>
      </c>
      <c r="I181" s="2" t="s">
        <v>691</v>
      </c>
      <c r="J181" s="2" t="s">
        <v>1472</v>
      </c>
      <c r="K181" s="12">
        <v>7900</v>
      </c>
    </row>
    <row r="182" spans="1:11" ht="90" x14ac:dyDescent="0.25">
      <c r="A182" s="2">
        <v>181</v>
      </c>
      <c r="B182" s="2" t="s">
        <v>801</v>
      </c>
      <c r="C182" s="2" t="s">
        <v>343</v>
      </c>
      <c r="D182" s="2" t="s">
        <v>692</v>
      </c>
      <c r="E182" s="2" t="s">
        <v>693</v>
      </c>
      <c r="F182" s="2" t="s">
        <v>32</v>
      </c>
      <c r="G182" s="2" t="s">
        <v>694</v>
      </c>
      <c r="H182" s="2" t="s">
        <v>656</v>
      </c>
      <c r="I182" s="2" t="s">
        <v>695</v>
      </c>
      <c r="J182" s="2" t="s">
        <v>1471</v>
      </c>
      <c r="K182" s="12">
        <v>5400</v>
      </c>
    </row>
    <row r="183" spans="1:11" ht="90" x14ac:dyDescent="0.25">
      <c r="A183" s="2">
        <v>182</v>
      </c>
      <c r="B183" s="2" t="s">
        <v>802</v>
      </c>
      <c r="C183" s="2" t="s">
        <v>638</v>
      </c>
      <c r="D183" s="2" t="s">
        <v>696</v>
      </c>
      <c r="E183" s="2" t="s">
        <v>697</v>
      </c>
      <c r="F183" s="2" t="s">
        <v>32</v>
      </c>
      <c r="G183" s="2" t="s">
        <v>698</v>
      </c>
      <c r="H183" s="2" t="s">
        <v>616</v>
      </c>
      <c r="I183" s="2" t="s">
        <v>699</v>
      </c>
      <c r="J183" s="2" t="s">
        <v>1472</v>
      </c>
      <c r="K183" s="12">
        <v>7600</v>
      </c>
    </row>
    <row r="184" spans="1:11" ht="75" x14ac:dyDescent="0.25">
      <c r="A184" s="2">
        <v>183</v>
      </c>
      <c r="B184" s="2" t="s">
        <v>861</v>
      </c>
      <c r="C184" s="2" t="s">
        <v>700</v>
      </c>
      <c r="D184" s="2" t="s">
        <v>701</v>
      </c>
      <c r="E184" s="2" t="s">
        <v>512</v>
      </c>
      <c r="F184" s="2" t="s">
        <v>641</v>
      </c>
      <c r="G184" s="2" t="s">
        <v>593</v>
      </c>
      <c r="H184" s="2" t="s">
        <v>656</v>
      </c>
      <c r="I184" s="2" t="s">
        <v>589</v>
      </c>
      <c r="J184" s="2" t="s">
        <v>1471</v>
      </c>
      <c r="K184" s="12">
        <v>5300</v>
      </c>
    </row>
    <row r="185" spans="1:11" ht="90" x14ac:dyDescent="0.25">
      <c r="A185" s="2">
        <v>184</v>
      </c>
      <c r="B185" s="2" t="s">
        <v>803</v>
      </c>
      <c r="C185" s="2" t="s">
        <v>702</v>
      </c>
      <c r="D185" s="2" t="s">
        <v>703</v>
      </c>
      <c r="E185" s="2" t="s">
        <v>704</v>
      </c>
      <c r="F185" s="2" t="s">
        <v>32</v>
      </c>
      <c r="G185" s="2" t="s">
        <v>705</v>
      </c>
      <c r="H185" s="2" t="s">
        <v>616</v>
      </c>
      <c r="I185" s="2" t="s">
        <v>706</v>
      </c>
      <c r="J185" s="2" t="s">
        <v>1472</v>
      </c>
      <c r="K185" s="12">
        <v>8100</v>
      </c>
    </row>
    <row r="186" spans="1:11" ht="75" x14ac:dyDescent="0.25">
      <c r="A186" s="2">
        <v>185</v>
      </c>
      <c r="B186" s="2" t="s">
        <v>804</v>
      </c>
      <c r="C186" s="2" t="s">
        <v>707</v>
      </c>
      <c r="D186" s="2" t="s">
        <v>708</v>
      </c>
      <c r="E186" s="2" t="s">
        <v>709</v>
      </c>
      <c r="F186" s="2" t="s">
        <v>32</v>
      </c>
      <c r="G186" s="2" t="s">
        <v>664</v>
      </c>
      <c r="H186" s="2" t="s">
        <v>594</v>
      </c>
      <c r="I186" s="2" t="s">
        <v>710</v>
      </c>
      <c r="J186" s="2" t="s">
        <v>1471</v>
      </c>
      <c r="K186" s="12">
        <v>6200</v>
      </c>
    </row>
    <row r="187" spans="1:11" ht="75" x14ac:dyDescent="0.25">
      <c r="A187" s="2">
        <v>186</v>
      </c>
      <c r="B187" s="2" t="s">
        <v>805</v>
      </c>
      <c r="C187" s="2" t="s">
        <v>131</v>
      </c>
      <c r="D187" s="2" t="s">
        <v>711</v>
      </c>
      <c r="E187" s="2" t="s">
        <v>534</v>
      </c>
      <c r="F187" s="2" t="s">
        <v>32</v>
      </c>
      <c r="G187" s="2" t="s">
        <v>712</v>
      </c>
      <c r="H187" s="2" t="s">
        <v>610</v>
      </c>
      <c r="I187" s="2" t="s">
        <v>713</v>
      </c>
      <c r="J187" s="2" t="s">
        <v>1472</v>
      </c>
      <c r="K187" s="12">
        <v>7800</v>
      </c>
    </row>
    <row r="188" spans="1:11" ht="75" x14ac:dyDescent="0.25">
      <c r="A188" s="2">
        <v>187</v>
      </c>
      <c r="B188" s="2" t="s">
        <v>714</v>
      </c>
      <c r="C188" s="2">
        <v>30</v>
      </c>
      <c r="D188" s="2" t="s">
        <v>715</v>
      </c>
      <c r="E188" s="2" t="s">
        <v>603</v>
      </c>
      <c r="F188" s="2" t="s">
        <v>716</v>
      </c>
      <c r="G188" s="2" t="s">
        <v>114</v>
      </c>
      <c r="H188" s="2" t="s">
        <v>616</v>
      </c>
      <c r="I188" s="2" t="s">
        <v>717</v>
      </c>
      <c r="J188" s="2" t="s">
        <v>1471</v>
      </c>
      <c r="K188" s="12">
        <v>5700</v>
      </c>
    </row>
    <row r="189" spans="1:11" ht="105" x14ac:dyDescent="0.25">
      <c r="A189" s="2">
        <v>188</v>
      </c>
      <c r="B189" s="2" t="s">
        <v>806</v>
      </c>
      <c r="C189" s="2" t="s">
        <v>343</v>
      </c>
      <c r="D189" s="2" t="s">
        <v>718</v>
      </c>
      <c r="E189" s="2" t="s">
        <v>719</v>
      </c>
      <c r="F189" s="2" t="s">
        <v>641</v>
      </c>
      <c r="G189" s="2" t="s">
        <v>720</v>
      </c>
      <c r="H189" s="2" t="s">
        <v>627</v>
      </c>
      <c r="I189" s="2" t="s">
        <v>721</v>
      </c>
      <c r="J189" s="2" t="s">
        <v>1472</v>
      </c>
      <c r="K189" s="12">
        <v>7500</v>
      </c>
    </row>
    <row r="190" spans="1:11" ht="75" x14ac:dyDescent="0.25">
      <c r="A190" s="2">
        <v>189</v>
      </c>
      <c r="B190" s="2" t="s">
        <v>722</v>
      </c>
      <c r="C190" s="2">
        <v>34</v>
      </c>
      <c r="D190" s="2" t="s">
        <v>723</v>
      </c>
      <c r="E190" s="2" t="s">
        <v>724</v>
      </c>
      <c r="F190" s="2" t="s">
        <v>716</v>
      </c>
      <c r="G190" s="2" t="s">
        <v>593</v>
      </c>
      <c r="H190" s="2" t="s">
        <v>594</v>
      </c>
      <c r="I190" s="2" t="s">
        <v>725</v>
      </c>
      <c r="J190" s="2" t="s">
        <v>1471</v>
      </c>
      <c r="K190" s="12">
        <v>5900</v>
      </c>
    </row>
    <row r="191" spans="1:11" ht="75" x14ac:dyDescent="0.25">
      <c r="A191" s="2">
        <v>190</v>
      </c>
      <c r="B191" s="2" t="s">
        <v>807</v>
      </c>
      <c r="C191" s="2" t="s">
        <v>170</v>
      </c>
      <c r="D191" s="2" t="s">
        <v>726</v>
      </c>
      <c r="E191" s="2" t="s">
        <v>650</v>
      </c>
      <c r="F191" s="2" t="s">
        <v>641</v>
      </c>
      <c r="G191" s="2" t="s">
        <v>727</v>
      </c>
      <c r="H191" s="2" t="s">
        <v>656</v>
      </c>
      <c r="I191" s="2" t="s">
        <v>728</v>
      </c>
      <c r="J191" s="2" t="s">
        <v>1472</v>
      </c>
      <c r="K191" s="12">
        <v>8200</v>
      </c>
    </row>
    <row r="192" spans="1:11" ht="75" x14ac:dyDescent="0.25">
      <c r="A192" s="2">
        <v>191</v>
      </c>
      <c r="B192" s="2" t="s">
        <v>729</v>
      </c>
      <c r="C192" s="2">
        <v>27</v>
      </c>
      <c r="D192" s="2" t="s">
        <v>730</v>
      </c>
      <c r="E192" s="2" t="s">
        <v>654</v>
      </c>
      <c r="F192" s="2" t="s">
        <v>716</v>
      </c>
      <c r="G192" s="2" t="s">
        <v>731</v>
      </c>
      <c r="H192" s="2" t="s">
        <v>616</v>
      </c>
      <c r="I192" s="2" t="s">
        <v>732</v>
      </c>
      <c r="J192" s="2" t="s">
        <v>1471</v>
      </c>
      <c r="K192" s="12">
        <v>6400</v>
      </c>
    </row>
    <row r="193" spans="1:11" ht="105" x14ac:dyDescent="0.25">
      <c r="A193" s="2">
        <v>192</v>
      </c>
      <c r="B193" s="2" t="s">
        <v>808</v>
      </c>
      <c r="C193" s="2" t="s">
        <v>700</v>
      </c>
      <c r="D193" s="2" t="s">
        <v>733</v>
      </c>
      <c r="E193" s="2" t="s">
        <v>734</v>
      </c>
      <c r="F193" s="2" t="s">
        <v>641</v>
      </c>
      <c r="G193" s="2" t="s">
        <v>735</v>
      </c>
      <c r="H193" s="2" t="s">
        <v>616</v>
      </c>
      <c r="I193" s="2" t="s">
        <v>736</v>
      </c>
      <c r="J193" s="2" t="s">
        <v>1472</v>
      </c>
      <c r="K193" s="12">
        <v>7400</v>
      </c>
    </row>
    <row r="194" spans="1:11" ht="90" x14ac:dyDescent="0.25">
      <c r="A194" s="2">
        <v>193</v>
      </c>
      <c r="B194" s="2" t="s">
        <v>737</v>
      </c>
      <c r="C194" s="2">
        <v>28</v>
      </c>
      <c r="D194" s="2" t="s">
        <v>738</v>
      </c>
      <c r="E194" s="2" t="s">
        <v>39</v>
      </c>
      <c r="F194" s="2" t="s">
        <v>716</v>
      </c>
      <c r="G194" s="2" t="s">
        <v>739</v>
      </c>
      <c r="H194" s="2" t="s">
        <v>656</v>
      </c>
      <c r="I194" s="2" t="s">
        <v>740</v>
      </c>
      <c r="J194" s="2" t="s">
        <v>1471</v>
      </c>
      <c r="K194" s="12">
        <v>5300</v>
      </c>
    </row>
    <row r="195" spans="1:11" ht="75" x14ac:dyDescent="0.25">
      <c r="A195" s="2">
        <v>194</v>
      </c>
      <c r="B195" s="2" t="s">
        <v>809</v>
      </c>
      <c r="C195" s="2" t="s">
        <v>64</v>
      </c>
      <c r="D195" s="2" t="s">
        <v>741</v>
      </c>
      <c r="E195" s="2" t="s">
        <v>640</v>
      </c>
      <c r="F195" s="2" t="s">
        <v>641</v>
      </c>
      <c r="G195" s="2" t="s">
        <v>698</v>
      </c>
      <c r="H195" s="2" t="s">
        <v>616</v>
      </c>
      <c r="I195" s="2" t="s">
        <v>742</v>
      </c>
      <c r="J195" s="2" t="s">
        <v>1472</v>
      </c>
      <c r="K195" s="12">
        <v>7300</v>
      </c>
    </row>
    <row r="196" spans="1:11" ht="90" x14ac:dyDescent="0.25">
      <c r="A196" s="2">
        <v>195</v>
      </c>
      <c r="B196" s="2" t="s">
        <v>743</v>
      </c>
      <c r="C196" s="2">
        <v>35</v>
      </c>
      <c r="D196" s="2" t="s">
        <v>744</v>
      </c>
      <c r="E196" s="2" t="s">
        <v>544</v>
      </c>
      <c r="F196" s="2" t="s">
        <v>716</v>
      </c>
      <c r="G196" s="2" t="s">
        <v>292</v>
      </c>
      <c r="H196" s="2" t="s">
        <v>616</v>
      </c>
      <c r="I196" s="2" t="s">
        <v>542</v>
      </c>
      <c r="J196" s="2" t="s">
        <v>1471</v>
      </c>
      <c r="K196" s="12">
        <v>5800</v>
      </c>
    </row>
    <row r="197" spans="1:11" ht="75" x14ac:dyDescent="0.25">
      <c r="A197" s="2">
        <v>196</v>
      </c>
      <c r="B197" s="2" t="s">
        <v>810</v>
      </c>
      <c r="C197" s="2" t="s">
        <v>225</v>
      </c>
      <c r="D197" s="2" t="s">
        <v>745</v>
      </c>
      <c r="E197" s="2" t="s">
        <v>746</v>
      </c>
      <c r="F197" s="2" t="s">
        <v>641</v>
      </c>
      <c r="G197" s="2" t="s">
        <v>747</v>
      </c>
      <c r="H197" s="2" t="s">
        <v>594</v>
      </c>
      <c r="I197" s="2" t="s">
        <v>748</v>
      </c>
      <c r="J197" s="2" t="s">
        <v>1472</v>
      </c>
      <c r="K197" s="12">
        <v>8000</v>
      </c>
    </row>
  </sheetData>
  <mergeCells count="1">
    <mergeCell ref="O6:O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08496-185A-44BF-A8BC-11AD9684CEAC}">
  <dimension ref="A1:B741"/>
  <sheetViews>
    <sheetView workbookViewId="0">
      <selection activeCell="D2" sqref="D2"/>
    </sheetView>
  </sheetViews>
  <sheetFormatPr defaultRowHeight="15" x14ac:dyDescent="0.25"/>
  <cols>
    <col min="1" max="1" width="11.42578125" bestFit="1" customWidth="1"/>
    <col min="2" max="2" width="13.7109375" bestFit="1" customWidth="1"/>
  </cols>
  <sheetData>
    <row r="1" spans="1:2" x14ac:dyDescent="0.25">
      <c r="A1" t="s">
        <v>1780</v>
      </c>
      <c r="B1" t="s">
        <v>1781</v>
      </c>
    </row>
    <row r="2" spans="1:2" x14ac:dyDescent="0.25">
      <c r="A2" t="s">
        <v>1765</v>
      </c>
      <c r="B2" t="s">
        <v>969</v>
      </c>
    </row>
    <row r="3" spans="1:2" x14ac:dyDescent="0.25">
      <c r="A3" t="s">
        <v>1766</v>
      </c>
      <c r="B3" t="s">
        <v>513</v>
      </c>
    </row>
    <row r="4" spans="1:2" x14ac:dyDescent="0.25">
      <c r="A4" t="s">
        <v>1767</v>
      </c>
      <c r="B4" t="s">
        <v>508</v>
      </c>
    </row>
    <row r="5" spans="1:2" x14ac:dyDescent="0.25">
      <c r="A5" t="s">
        <v>1768</v>
      </c>
      <c r="B5" t="s">
        <v>1716</v>
      </c>
    </row>
    <row r="6" spans="1:2" x14ac:dyDescent="0.25">
      <c r="A6" t="s">
        <v>1765</v>
      </c>
      <c r="B6" t="s">
        <v>537</v>
      </c>
    </row>
    <row r="7" spans="1:2" x14ac:dyDescent="0.25">
      <c r="A7" t="s">
        <v>1766</v>
      </c>
      <c r="B7" t="s">
        <v>536</v>
      </c>
    </row>
    <row r="8" spans="1:2" x14ac:dyDescent="0.25">
      <c r="A8" t="s">
        <v>1767</v>
      </c>
      <c r="B8" t="s">
        <v>1065</v>
      </c>
    </row>
    <row r="9" spans="1:2" x14ac:dyDescent="0.25">
      <c r="A9" t="s">
        <v>1768</v>
      </c>
      <c r="B9" t="s">
        <v>1782</v>
      </c>
    </row>
    <row r="10" spans="1:2" x14ac:dyDescent="0.25">
      <c r="A10" t="s">
        <v>1765</v>
      </c>
      <c r="B10" t="s">
        <v>985</v>
      </c>
    </row>
    <row r="11" spans="1:2" x14ac:dyDescent="0.25">
      <c r="A11" t="s">
        <v>1766</v>
      </c>
      <c r="B11" t="s">
        <v>504</v>
      </c>
    </row>
    <row r="12" spans="1:2" x14ac:dyDescent="0.25">
      <c r="A12" t="s">
        <v>1767</v>
      </c>
      <c r="B12" t="s">
        <v>1783</v>
      </c>
    </row>
    <row r="13" spans="1:2" x14ac:dyDescent="0.25">
      <c r="A13" t="s">
        <v>1768</v>
      </c>
      <c r="B13" t="s">
        <v>1784</v>
      </c>
    </row>
    <row r="14" spans="1:2" x14ac:dyDescent="0.25">
      <c r="A14" t="s">
        <v>1765</v>
      </c>
      <c r="B14" t="s">
        <v>995</v>
      </c>
    </row>
    <row r="15" spans="1:2" x14ac:dyDescent="0.25">
      <c r="A15" t="s">
        <v>1766</v>
      </c>
      <c r="B15" t="s">
        <v>1077</v>
      </c>
    </row>
    <row r="16" spans="1:2" x14ac:dyDescent="0.25">
      <c r="A16" t="s">
        <v>1767</v>
      </c>
      <c r="B16" t="s">
        <v>1785</v>
      </c>
    </row>
    <row r="17" spans="1:2" x14ac:dyDescent="0.25">
      <c r="A17" t="s">
        <v>1768</v>
      </c>
      <c r="B17" t="s">
        <v>1786</v>
      </c>
    </row>
    <row r="18" spans="1:2" x14ac:dyDescent="0.25">
      <c r="A18" t="s">
        <v>1765</v>
      </c>
      <c r="B18" t="s">
        <v>535</v>
      </c>
    </row>
    <row r="19" spans="1:2" x14ac:dyDescent="0.25">
      <c r="A19" t="s">
        <v>1766</v>
      </c>
      <c r="B19" t="s">
        <v>1787</v>
      </c>
    </row>
    <row r="20" spans="1:2" x14ac:dyDescent="0.25">
      <c r="A20" t="s">
        <v>1767</v>
      </c>
      <c r="B20" t="s">
        <v>1788</v>
      </c>
    </row>
    <row r="21" spans="1:2" x14ac:dyDescent="0.25">
      <c r="A21" t="s">
        <v>1768</v>
      </c>
      <c r="B21" t="s">
        <v>1789</v>
      </c>
    </row>
    <row r="22" spans="1:2" x14ac:dyDescent="0.25">
      <c r="A22" t="s">
        <v>1765</v>
      </c>
      <c r="B22" t="s">
        <v>1014</v>
      </c>
    </row>
    <row r="23" spans="1:2" x14ac:dyDescent="0.25">
      <c r="A23" t="s">
        <v>1766</v>
      </c>
      <c r="B23" t="s">
        <v>1790</v>
      </c>
    </row>
    <row r="24" spans="1:2" x14ac:dyDescent="0.25">
      <c r="A24" t="s">
        <v>1767</v>
      </c>
      <c r="B24" t="s">
        <v>1791</v>
      </c>
    </row>
    <row r="25" spans="1:2" x14ac:dyDescent="0.25">
      <c r="A25" t="s">
        <v>1768</v>
      </c>
      <c r="B25" t="s">
        <v>1792</v>
      </c>
    </row>
    <row r="26" spans="1:2" x14ac:dyDescent="0.25">
      <c r="A26" t="s">
        <v>1765</v>
      </c>
      <c r="B26" t="s">
        <v>969</v>
      </c>
    </row>
    <row r="27" spans="1:2" x14ac:dyDescent="0.25">
      <c r="A27" t="s">
        <v>1766</v>
      </c>
      <c r="B27" t="s">
        <v>513</v>
      </c>
    </row>
    <row r="28" spans="1:2" x14ac:dyDescent="0.25">
      <c r="A28" t="s">
        <v>1767</v>
      </c>
      <c r="B28" t="s">
        <v>508</v>
      </c>
    </row>
    <row r="29" spans="1:2" x14ac:dyDescent="0.25">
      <c r="A29" t="s">
        <v>1768</v>
      </c>
      <c r="B29" t="s">
        <v>995</v>
      </c>
    </row>
    <row r="30" spans="1:2" x14ac:dyDescent="0.25">
      <c r="A30" t="s">
        <v>1769</v>
      </c>
      <c r="B30" t="s">
        <v>1716</v>
      </c>
    </row>
    <row r="31" spans="1:2" x14ac:dyDescent="0.25">
      <c r="A31" t="s">
        <v>1765</v>
      </c>
      <c r="B31" t="s">
        <v>518</v>
      </c>
    </row>
    <row r="32" spans="1:2" x14ac:dyDescent="0.25">
      <c r="A32" t="s">
        <v>1766</v>
      </c>
      <c r="B32" t="s">
        <v>519</v>
      </c>
    </row>
    <row r="33" spans="1:2" x14ac:dyDescent="0.25">
      <c r="A33" t="s">
        <v>1767</v>
      </c>
      <c r="B33" t="s">
        <v>1793</v>
      </c>
    </row>
    <row r="34" spans="1:2" x14ac:dyDescent="0.25">
      <c r="A34" t="s">
        <v>1768</v>
      </c>
      <c r="B34" t="s">
        <v>1794</v>
      </c>
    </row>
    <row r="35" spans="1:2" x14ac:dyDescent="0.25">
      <c r="A35" t="s">
        <v>1765</v>
      </c>
      <c r="B35" t="s">
        <v>1039</v>
      </c>
    </row>
    <row r="36" spans="1:2" x14ac:dyDescent="0.25">
      <c r="A36" t="s">
        <v>1766</v>
      </c>
      <c r="B36" t="s">
        <v>1795</v>
      </c>
    </row>
    <row r="37" spans="1:2" x14ac:dyDescent="0.25">
      <c r="A37" t="s">
        <v>1767</v>
      </c>
      <c r="B37" t="s">
        <v>1796</v>
      </c>
    </row>
    <row r="38" spans="1:2" x14ac:dyDescent="0.25">
      <c r="A38" t="s">
        <v>1768</v>
      </c>
      <c r="B38" t="s">
        <v>530</v>
      </c>
    </row>
    <row r="39" spans="1:2" x14ac:dyDescent="0.25">
      <c r="A39" t="s">
        <v>1765</v>
      </c>
      <c r="B39" t="s">
        <v>1049</v>
      </c>
    </row>
    <row r="40" spans="1:2" x14ac:dyDescent="0.25">
      <c r="A40" t="s">
        <v>1766</v>
      </c>
      <c r="B40" t="s">
        <v>1797</v>
      </c>
    </row>
    <row r="41" spans="1:2" x14ac:dyDescent="0.25">
      <c r="A41" t="s">
        <v>1767</v>
      </c>
      <c r="B41" t="s">
        <v>1798</v>
      </c>
    </row>
    <row r="42" spans="1:2" x14ac:dyDescent="0.25">
      <c r="A42" t="s">
        <v>1768</v>
      </c>
      <c r="B42" t="s">
        <v>1799</v>
      </c>
    </row>
    <row r="43" spans="1:2" x14ac:dyDescent="0.25">
      <c r="A43" t="s">
        <v>1765</v>
      </c>
      <c r="B43" t="s">
        <v>513</v>
      </c>
    </row>
    <row r="44" spans="1:2" x14ac:dyDescent="0.25">
      <c r="A44" t="s">
        <v>1766</v>
      </c>
      <c r="B44" t="s">
        <v>1800</v>
      </c>
    </row>
    <row r="45" spans="1:2" x14ac:dyDescent="0.25">
      <c r="A45" t="s">
        <v>1767</v>
      </c>
      <c r="B45" t="s">
        <v>1801</v>
      </c>
    </row>
    <row r="46" spans="1:2" x14ac:dyDescent="0.25">
      <c r="A46" t="s">
        <v>1768</v>
      </c>
      <c r="B46" t="s">
        <v>1786</v>
      </c>
    </row>
    <row r="47" spans="1:2" x14ac:dyDescent="0.25">
      <c r="A47" t="s">
        <v>1765</v>
      </c>
      <c r="B47" t="s">
        <v>1065</v>
      </c>
    </row>
    <row r="48" spans="1:2" x14ac:dyDescent="0.25">
      <c r="A48" t="s">
        <v>1766</v>
      </c>
      <c r="B48" t="s">
        <v>1795</v>
      </c>
    </row>
    <row r="49" spans="1:2" x14ac:dyDescent="0.25">
      <c r="A49" t="s">
        <v>1767</v>
      </c>
      <c r="B49" t="s">
        <v>1802</v>
      </c>
    </row>
    <row r="50" spans="1:2" x14ac:dyDescent="0.25">
      <c r="A50" t="s">
        <v>1768</v>
      </c>
      <c r="B50" t="s">
        <v>1803</v>
      </c>
    </row>
    <row r="51" spans="1:2" x14ac:dyDescent="0.25">
      <c r="A51" t="s">
        <v>1765</v>
      </c>
      <c r="B51" t="s">
        <v>504</v>
      </c>
    </row>
    <row r="52" spans="1:2" x14ac:dyDescent="0.25">
      <c r="A52" t="s">
        <v>1766</v>
      </c>
      <c r="B52" t="s">
        <v>1783</v>
      </c>
    </row>
    <row r="53" spans="1:2" x14ac:dyDescent="0.25">
      <c r="A53" t="s">
        <v>1767</v>
      </c>
      <c r="B53" t="s">
        <v>1784</v>
      </c>
    </row>
    <row r="54" spans="1:2" x14ac:dyDescent="0.25">
      <c r="A54" t="s">
        <v>1768</v>
      </c>
      <c r="B54" t="s">
        <v>1014</v>
      </c>
    </row>
    <row r="55" spans="1:2" x14ac:dyDescent="0.25">
      <c r="A55" t="s">
        <v>1765</v>
      </c>
      <c r="B55" t="s">
        <v>1077</v>
      </c>
    </row>
    <row r="56" spans="1:2" x14ac:dyDescent="0.25">
      <c r="A56" t="s">
        <v>1766</v>
      </c>
      <c r="B56" t="s">
        <v>1785</v>
      </c>
    </row>
    <row r="57" spans="1:2" x14ac:dyDescent="0.25">
      <c r="A57" t="s">
        <v>1767</v>
      </c>
      <c r="B57" t="s">
        <v>1804</v>
      </c>
    </row>
    <row r="58" spans="1:2" x14ac:dyDescent="0.25">
      <c r="A58" t="s">
        <v>1768</v>
      </c>
      <c r="B58" t="s">
        <v>1793</v>
      </c>
    </row>
    <row r="59" spans="1:2" x14ac:dyDescent="0.25">
      <c r="A59" t="s">
        <v>1765</v>
      </c>
      <c r="B59" t="s">
        <v>1082</v>
      </c>
    </row>
    <row r="60" spans="1:2" x14ac:dyDescent="0.25">
      <c r="A60" t="s">
        <v>1766</v>
      </c>
      <c r="B60" t="s">
        <v>1805</v>
      </c>
    </row>
    <row r="61" spans="1:2" x14ac:dyDescent="0.25">
      <c r="A61" t="s">
        <v>1767</v>
      </c>
      <c r="B61" t="s">
        <v>535</v>
      </c>
    </row>
    <row r="62" spans="1:2" x14ac:dyDescent="0.25">
      <c r="A62" t="s">
        <v>1768</v>
      </c>
      <c r="B62" t="s">
        <v>1806</v>
      </c>
    </row>
    <row r="63" spans="1:2" x14ac:dyDescent="0.25">
      <c r="A63" t="s">
        <v>1765</v>
      </c>
      <c r="B63" t="s">
        <v>969</v>
      </c>
    </row>
    <row r="64" spans="1:2" x14ac:dyDescent="0.25">
      <c r="A64" t="s">
        <v>1766</v>
      </c>
      <c r="B64" t="s">
        <v>513</v>
      </c>
    </row>
    <row r="65" spans="1:2" x14ac:dyDescent="0.25">
      <c r="A65" t="s">
        <v>1767</v>
      </c>
      <c r="B65" t="s">
        <v>1077</v>
      </c>
    </row>
    <row r="66" spans="1:2" x14ac:dyDescent="0.25">
      <c r="A66" t="s">
        <v>1768</v>
      </c>
      <c r="B66" t="s">
        <v>518</v>
      </c>
    </row>
    <row r="67" spans="1:2" x14ac:dyDescent="0.25">
      <c r="A67" t="s">
        <v>1765</v>
      </c>
      <c r="B67" t="s">
        <v>537</v>
      </c>
    </row>
    <row r="68" spans="1:2" x14ac:dyDescent="0.25">
      <c r="A68" t="s">
        <v>1766</v>
      </c>
      <c r="B68" t="s">
        <v>1787</v>
      </c>
    </row>
    <row r="69" spans="1:2" x14ac:dyDescent="0.25">
      <c r="A69" t="s">
        <v>1767</v>
      </c>
      <c r="B69" t="s">
        <v>536</v>
      </c>
    </row>
    <row r="70" spans="1:2" x14ac:dyDescent="0.25">
      <c r="A70" t="s">
        <v>1768</v>
      </c>
      <c r="B70" t="s">
        <v>1065</v>
      </c>
    </row>
    <row r="71" spans="1:2" x14ac:dyDescent="0.25">
      <c r="A71" t="s">
        <v>1765</v>
      </c>
      <c r="B71" t="s">
        <v>985</v>
      </c>
    </row>
    <row r="72" spans="1:2" x14ac:dyDescent="0.25">
      <c r="A72" t="s">
        <v>1766</v>
      </c>
      <c r="B72" t="s">
        <v>504</v>
      </c>
    </row>
    <row r="73" spans="1:2" x14ac:dyDescent="0.25">
      <c r="A73" t="s">
        <v>1767</v>
      </c>
      <c r="B73" t="s">
        <v>1784</v>
      </c>
    </row>
    <row r="74" spans="1:2" x14ac:dyDescent="0.25">
      <c r="A74" t="s">
        <v>1768</v>
      </c>
      <c r="B74" t="s">
        <v>1783</v>
      </c>
    </row>
    <row r="75" spans="1:2" x14ac:dyDescent="0.25">
      <c r="A75" t="s">
        <v>1765</v>
      </c>
      <c r="B75" t="s">
        <v>995</v>
      </c>
    </row>
    <row r="76" spans="1:2" x14ac:dyDescent="0.25">
      <c r="A76" t="s">
        <v>1766</v>
      </c>
      <c r="B76" t="s">
        <v>969</v>
      </c>
    </row>
    <row r="77" spans="1:2" x14ac:dyDescent="0.25">
      <c r="A77" t="s">
        <v>1767</v>
      </c>
      <c r="B77" t="s">
        <v>1716</v>
      </c>
    </row>
    <row r="78" spans="1:2" x14ac:dyDescent="0.25">
      <c r="A78" t="s">
        <v>1768</v>
      </c>
      <c r="B78" t="s">
        <v>1077</v>
      </c>
    </row>
    <row r="79" spans="1:2" x14ac:dyDescent="0.25">
      <c r="A79" t="s">
        <v>1765</v>
      </c>
      <c r="B79" t="s">
        <v>1112</v>
      </c>
    </row>
    <row r="80" spans="1:2" x14ac:dyDescent="0.25">
      <c r="A80" t="s">
        <v>1766</v>
      </c>
      <c r="B80" t="s">
        <v>1807</v>
      </c>
    </row>
    <row r="81" spans="1:2" x14ac:dyDescent="0.25">
      <c r="A81" t="s">
        <v>1767</v>
      </c>
      <c r="B81" t="s">
        <v>1808</v>
      </c>
    </row>
    <row r="82" spans="1:2" x14ac:dyDescent="0.25">
      <c r="A82" t="s">
        <v>1768</v>
      </c>
      <c r="B82" t="s">
        <v>1809</v>
      </c>
    </row>
    <row r="83" spans="1:2" x14ac:dyDescent="0.25">
      <c r="A83" t="s">
        <v>1765</v>
      </c>
      <c r="B83" t="s">
        <v>535</v>
      </c>
    </row>
    <row r="84" spans="1:2" x14ac:dyDescent="0.25">
      <c r="A84" t="s">
        <v>1766</v>
      </c>
      <c r="B84" t="s">
        <v>1805</v>
      </c>
    </row>
    <row r="85" spans="1:2" x14ac:dyDescent="0.25">
      <c r="A85" t="s">
        <v>1767</v>
      </c>
      <c r="B85" t="s">
        <v>1082</v>
      </c>
    </row>
    <row r="86" spans="1:2" x14ac:dyDescent="0.25">
      <c r="A86" t="s">
        <v>1768</v>
      </c>
      <c r="B86" t="s">
        <v>1796</v>
      </c>
    </row>
    <row r="87" spans="1:2" x14ac:dyDescent="0.25">
      <c r="A87" t="s">
        <v>1765</v>
      </c>
      <c r="B87" t="s">
        <v>1049</v>
      </c>
    </row>
    <row r="88" spans="1:2" x14ac:dyDescent="0.25">
      <c r="A88" t="s">
        <v>1766</v>
      </c>
      <c r="B88" t="s">
        <v>504</v>
      </c>
    </row>
    <row r="89" spans="1:2" x14ac:dyDescent="0.25">
      <c r="A89" t="s">
        <v>1767</v>
      </c>
      <c r="B89" t="s">
        <v>1784</v>
      </c>
    </row>
    <row r="90" spans="1:2" x14ac:dyDescent="0.25">
      <c r="A90" t="s">
        <v>1768</v>
      </c>
      <c r="B90" t="s">
        <v>985</v>
      </c>
    </row>
    <row r="91" spans="1:2" x14ac:dyDescent="0.25">
      <c r="A91" t="s">
        <v>1765</v>
      </c>
      <c r="B91" t="s">
        <v>513</v>
      </c>
    </row>
    <row r="92" spans="1:2" x14ac:dyDescent="0.25">
      <c r="A92" t="s">
        <v>1766</v>
      </c>
      <c r="B92" t="s">
        <v>1810</v>
      </c>
    </row>
    <row r="93" spans="1:2" x14ac:dyDescent="0.25">
      <c r="A93" t="s">
        <v>1767</v>
      </c>
      <c r="B93" t="s">
        <v>545</v>
      </c>
    </row>
    <row r="94" spans="1:2" x14ac:dyDescent="0.25">
      <c r="A94" t="s">
        <v>1768</v>
      </c>
      <c r="B94" t="s">
        <v>546</v>
      </c>
    </row>
    <row r="95" spans="1:2" x14ac:dyDescent="0.25">
      <c r="A95" t="s">
        <v>1765</v>
      </c>
      <c r="B95" t="s">
        <v>1077</v>
      </c>
    </row>
    <row r="96" spans="1:2" x14ac:dyDescent="0.25">
      <c r="A96" t="s">
        <v>1766</v>
      </c>
      <c r="B96" t="s">
        <v>1785</v>
      </c>
    </row>
    <row r="97" spans="1:2" x14ac:dyDescent="0.25">
      <c r="A97" t="s">
        <v>1767</v>
      </c>
      <c r="B97" t="s">
        <v>1804</v>
      </c>
    </row>
    <row r="98" spans="1:2" x14ac:dyDescent="0.25">
      <c r="A98" t="s">
        <v>1765</v>
      </c>
      <c r="B98" t="s">
        <v>537</v>
      </c>
    </row>
    <row r="99" spans="1:2" x14ac:dyDescent="0.25">
      <c r="A99" t="s">
        <v>1766</v>
      </c>
      <c r="B99" t="s">
        <v>1811</v>
      </c>
    </row>
    <row r="100" spans="1:2" x14ac:dyDescent="0.25">
      <c r="A100" t="s">
        <v>1767</v>
      </c>
      <c r="B100" t="s">
        <v>1787</v>
      </c>
    </row>
    <row r="101" spans="1:2" x14ac:dyDescent="0.25">
      <c r="A101" t="s">
        <v>1765</v>
      </c>
      <c r="B101" t="s">
        <v>969</v>
      </c>
    </row>
    <row r="102" spans="1:2" x14ac:dyDescent="0.25">
      <c r="A102" t="s">
        <v>1766</v>
      </c>
      <c r="B102" t="s">
        <v>518</v>
      </c>
    </row>
    <row r="103" spans="1:2" x14ac:dyDescent="0.25">
      <c r="A103" t="s">
        <v>1767</v>
      </c>
      <c r="B103" t="s">
        <v>519</v>
      </c>
    </row>
    <row r="104" spans="1:2" x14ac:dyDescent="0.25">
      <c r="A104" t="s">
        <v>1768</v>
      </c>
      <c r="B104" t="s">
        <v>508</v>
      </c>
    </row>
    <row r="105" spans="1:2" x14ac:dyDescent="0.25">
      <c r="A105" t="s">
        <v>1765</v>
      </c>
      <c r="B105" t="s">
        <v>504</v>
      </c>
    </row>
    <row r="106" spans="1:2" x14ac:dyDescent="0.25">
      <c r="A106" t="s">
        <v>1766</v>
      </c>
      <c r="B106" t="s">
        <v>1783</v>
      </c>
    </row>
    <row r="107" spans="1:2" x14ac:dyDescent="0.25">
      <c r="A107" t="s">
        <v>1767</v>
      </c>
      <c r="B107" t="s">
        <v>1784</v>
      </c>
    </row>
    <row r="108" spans="1:2" x14ac:dyDescent="0.25">
      <c r="A108" t="s">
        <v>1768</v>
      </c>
      <c r="B108" t="s">
        <v>1792</v>
      </c>
    </row>
    <row r="109" spans="1:2" x14ac:dyDescent="0.25">
      <c r="A109" t="s">
        <v>1765</v>
      </c>
      <c r="B109" t="s">
        <v>1112</v>
      </c>
    </row>
    <row r="110" spans="1:2" x14ac:dyDescent="0.25">
      <c r="A110" t="s">
        <v>1766</v>
      </c>
      <c r="B110" t="s">
        <v>1807</v>
      </c>
    </row>
    <row r="111" spans="1:2" x14ac:dyDescent="0.25">
      <c r="A111" t="s">
        <v>1767</v>
      </c>
      <c r="B111" t="s">
        <v>1812</v>
      </c>
    </row>
    <row r="112" spans="1:2" x14ac:dyDescent="0.25">
      <c r="A112" t="s">
        <v>1765</v>
      </c>
      <c r="B112" t="s">
        <v>1082</v>
      </c>
    </row>
    <row r="113" spans="1:2" x14ac:dyDescent="0.25">
      <c r="A113" t="s">
        <v>1766</v>
      </c>
      <c r="B113" t="s">
        <v>1805</v>
      </c>
    </row>
    <row r="114" spans="1:2" x14ac:dyDescent="0.25">
      <c r="A114" t="s">
        <v>1767</v>
      </c>
      <c r="B114" t="s">
        <v>535</v>
      </c>
    </row>
    <row r="115" spans="1:2" x14ac:dyDescent="0.25">
      <c r="A115" t="s">
        <v>1768</v>
      </c>
      <c r="B115" t="s">
        <v>1813</v>
      </c>
    </row>
    <row r="116" spans="1:2" x14ac:dyDescent="0.25">
      <c r="A116" t="s">
        <v>1765</v>
      </c>
      <c r="B116" t="s">
        <v>513</v>
      </c>
    </row>
    <row r="117" spans="1:2" x14ac:dyDescent="0.25">
      <c r="A117" t="s">
        <v>1766</v>
      </c>
      <c r="B117" t="s">
        <v>1810</v>
      </c>
    </row>
    <row r="118" spans="1:2" x14ac:dyDescent="0.25">
      <c r="A118" t="s">
        <v>1767</v>
      </c>
      <c r="B118" t="s">
        <v>545</v>
      </c>
    </row>
    <row r="119" spans="1:2" x14ac:dyDescent="0.25">
      <c r="A119" t="s">
        <v>1768</v>
      </c>
      <c r="B119" t="s">
        <v>546</v>
      </c>
    </row>
    <row r="120" spans="1:2" x14ac:dyDescent="0.25">
      <c r="A120" t="s">
        <v>1765</v>
      </c>
      <c r="B120" t="s">
        <v>1162</v>
      </c>
    </row>
    <row r="121" spans="1:2" x14ac:dyDescent="0.25">
      <c r="A121" t="s">
        <v>1766</v>
      </c>
      <c r="B121" t="s">
        <v>1814</v>
      </c>
    </row>
    <row r="122" spans="1:2" x14ac:dyDescent="0.25">
      <c r="A122" t="s">
        <v>1767</v>
      </c>
      <c r="B122" t="s">
        <v>1815</v>
      </c>
    </row>
    <row r="123" spans="1:2" x14ac:dyDescent="0.25">
      <c r="A123" t="s">
        <v>1768</v>
      </c>
      <c r="B123" t="s">
        <v>1816</v>
      </c>
    </row>
    <row r="124" spans="1:2" x14ac:dyDescent="0.25">
      <c r="A124" t="s">
        <v>1765</v>
      </c>
      <c r="B124" t="s">
        <v>1065</v>
      </c>
    </row>
    <row r="125" spans="1:2" x14ac:dyDescent="0.25">
      <c r="A125" t="s">
        <v>1766</v>
      </c>
      <c r="B125" t="s">
        <v>1817</v>
      </c>
    </row>
    <row r="126" spans="1:2" x14ac:dyDescent="0.25">
      <c r="A126" t="s">
        <v>1767</v>
      </c>
      <c r="B126" t="s">
        <v>1789</v>
      </c>
    </row>
    <row r="127" spans="1:2" x14ac:dyDescent="0.25">
      <c r="A127" t="s">
        <v>1765</v>
      </c>
      <c r="B127" t="s">
        <v>537</v>
      </c>
    </row>
    <row r="128" spans="1:2" x14ac:dyDescent="0.25">
      <c r="A128" t="s">
        <v>1766</v>
      </c>
      <c r="B128" t="s">
        <v>536</v>
      </c>
    </row>
    <row r="129" spans="1:2" x14ac:dyDescent="0.25">
      <c r="A129" t="s">
        <v>1767</v>
      </c>
      <c r="B129" t="s">
        <v>1796</v>
      </c>
    </row>
    <row r="130" spans="1:2" x14ac:dyDescent="0.25">
      <c r="A130" t="s">
        <v>1768</v>
      </c>
      <c r="B130" t="s">
        <v>1082</v>
      </c>
    </row>
    <row r="131" spans="1:2" x14ac:dyDescent="0.25">
      <c r="A131" t="s">
        <v>1765</v>
      </c>
      <c r="B131" t="s">
        <v>504</v>
      </c>
    </row>
    <row r="132" spans="1:2" x14ac:dyDescent="0.25">
      <c r="A132" t="s">
        <v>1766</v>
      </c>
      <c r="B132" t="s">
        <v>1783</v>
      </c>
    </row>
    <row r="133" spans="1:2" x14ac:dyDescent="0.25">
      <c r="A133" t="s">
        <v>1767</v>
      </c>
      <c r="B133" t="s">
        <v>1784</v>
      </c>
    </row>
    <row r="134" spans="1:2" x14ac:dyDescent="0.25">
      <c r="A134" t="s">
        <v>1765</v>
      </c>
      <c r="B134" t="s">
        <v>513</v>
      </c>
    </row>
    <row r="135" spans="1:2" x14ac:dyDescent="0.25">
      <c r="A135" t="s">
        <v>1766</v>
      </c>
      <c r="B135" t="s">
        <v>1800</v>
      </c>
    </row>
    <row r="136" spans="1:2" x14ac:dyDescent="0.25">
      <c r="A136" t="s">
        <v>1767</v>
      </c>
      <c r="B136" t="s">
        <v>1801</v>
      </c>
    </row>
    <row r="137" spans="1:2" x14ac:dyDescent="0.25">
      <c r="A137" t="s">
        <v>1765</v>
      </c>
      <c r="B137" t="s">
        <v>1112</v>
      </c>
    </row>
    <row r="138" spans="1:2" x14ac:dyDescent="0.25">
      <c r="A138" t="s">
        <v>1766</v>
      </c>
      <c r="B138" t="s">
        <v>1807</v>
      </c>
    </row>
    <row r="139" spans="1:2" x14ac:dyDescent="0.25">
      <c r="A139" t="s">
        <v>1767</v>
      </c>
      <c r="B139" t="s">
        <v>1812</v>
      </c>
    </row>
    <row r="140" spans="1:2" x14ac:dyDescent="0.25">
      <c r="A140" t="s">
        <v>1768</v>
      </c>
      <c r="B140" t="s">
        <v>1818</v>
      </c>
    </row>
    <row r="141" spans="1:2" x14ac:dyDescent="0.25">
      <c r="A141" t="s">
        <v>1765</v>
      </c>
      <c r="B141" t="s">
        <v>995</v>
      </c>
    </row>
    <row r="142" spans="1:2" x14ac:dyDescent="0.25">
      <c r="A142" t="s">
        <v>1766</v>
      </c>
      <c r="B142" t="s">
        <v>1819</v>
      </c>
    </row>
    <row r="143" spans="1:2" x14ac:dyDescent="0.25">
      <c r="A143" t="s">
        <v>1767</v>
      </c>
      <c r="B143" t="s">
        <v>1820</v>
      </c>
    </row>
    <row r="144" spans="1:2" x14ac:dyDescent="0.25">
      <c r="A144" t="s">
        <v>1765</v>
      </c>
      <c r="B144" t="s">
        <v>969</v>
      </c>
    </row>
    <row r="145" spans="1:2" x14ac:dyDescent="0.25">
      <c r="A145" t="s">
        <v>1766</v>
      </c>
      <c r="B145" t="s">
        <v>513</v>
      </c>
    </row>
    <row r="146" spans="1:2" x14ac:dyDescent="0.25">
      <c r="A146" t="s">
        <v>1767</v>
      </c>
      <c r="B146" t="s">
        <v>1077</v>
      </c>
    </row>
    <row r="147" spans="1:2" x14ac:dyDescent="0.25">
      <c r="A147" t="s">
        <v>1768</v>
      </c>
      <c r="B147" t="s">
        <v>1716</v>
      </c>
    </row>
    <row r="148" spans="1:2" x14ac:dyDescent="0.25">
      <c r="A148" t="s">
        <v>1769</v>
      </c>
      <c r="B148" t="s">
        <v>1786</v>
      </c>
    </row>
    <row r="149" spans="1:2" x14ac:dyDescent="0.25">
      <c r="A149" t="s">
        <v>1770</v>
      </c>
      <c r="B149" t="s">
        <v>1785</v>
      </c>
    </row>
    <row r="150" spans="1:2" x14ac:dyDescent="0.25">
      <c r="A150" t="s">
        <v>1765</v>
      </c>
      <c r="B150" t="s">
        <v>504</v>
      </c>
    </row>
    <row r="151" spans="1:2" x14ac:dyDescent="0.25">
      <c r="A151" t="s">
        <v>1766</v>
      </c>
      <c r="B151" t="s">
        <v>1783</v>
      </c>
    </row>
    <row r="152" spans="1:2" x14ac:dyDescent="0.25">
      <c r="A152" t="s">
        <v>1767</v>
      </c>
      <c r="B152" t="s">
        <v>1784</v>
      </c>
    </row>
    <row r="153" spans="1:2" x14ac:dyDescent="0.25">
      <c r="A153" t="s">
        <v>1765</v>
      </c>
      <c r="B153" t="s">
        <v>537</v>
      </c>
    </row>
    <row r="154" spans="1:2" x14ac:dyDescent="0.25">
      <c r="A154" t="s">
        <v>1766</v>
      </c>
      <c r="B154" t="s">
        <v>536</v>
      </c>
    </row>
    <row r="155" spans="1:2" x14ac:dyDescent="0.25">
      <c r="A155" t="s">
        <v>1767</v>
      </c>
      <c r="B155" t="s">
        <v>1796</v>
      </c>
    </row>
    <row r="156" spans="1:2" x14ac:dyDescent="0.25">
      <c r="A156" t="s">
        <v>1765</v>
      </c>
      <c r="B156" t="s">
        <v>995</v>
      </c>
    </row>
    <row r="157" spans="1:2" x14ac:dyDescent="0.25">
      <c r="A157" t="s">
        <v>1766</v>
      </c>
      <c r="B157" t="s">
        <v>969</v>
      </c>
    </row>
    <row r="158" spans="1:2" x14ac:dyDescent="0.25">
      <c r="A158" t="s">
        <v>1767</v>
      </c>
      <c r="B158" t="s">
        <v>513</v>
      </c>
    </row>
    <row r="159" spans="1:2" x14ac:dyDescent="0.25">
      <c r="A159" t="s">
        <v>1765</v>
      </c>
      <c r="B159" t="s">
        <v>1112</v>
      </c>
    </row>
    <row r="160" spans="1:2" x14ac:dyDescent="0.25">
      <c r="A160" t="s">
        <v>1766</v>
      </c>
      <c r="B160" t="s">
        <v>1808</v>
      </c>
    </row>
    <row r="161" spans="1:2" x14ac:dyDescent="0.25">
      <c r="A161" t="s">
        <v>1767</v>
      </c>
      <c r="B161" t="s">
        <v>1809</v>
      </c>
    </row>
    <row r="162" spans="1:2" x14ac:dyDescent="0.25">
      <c r="A162" t="s">
        <v>1768</v>
      </c>
      <c r="B162" t="s">
        <v>1807</v>
      </c>
    </row>
    <row r="163" spans="1:2" x14ac:dyDescent="0.25">
      <c r="A163" t="s">
        <v>1765</v>
      </c>
      <c r="B163" t="s">
        <v>1082</v>
      </c>
    </row>
    <row r="164" spans="1:2" x14ac:dyDescent="0.25">
      <c r="A164" t="s">
        <v>1766</v>
      </c>
      <c r="B164" t="s">
        <v>1805</v>
      </c>
    </row>
    <row r="165" spans="1:2" x14ac:dyDescent="0.25">
      <c r="A165" t="s">
        <v>1767</v>
      </c>
      <c r="B165" t="s">
        <v>535</v>
      </c>
    </row>
    <row r="166" spans="1:2" x14ac:dyDescent="0.25">
      <c r="A166" t="s">
        <v>1765</v>
      </c>
      <c r="B166" t="s">
        <v>985</v>
      </c>
    </row>
    <row r="167" spans="1:2" x14ac:dyDescent="0.25">
      <c r="A167" t="s">
        <v>1766</v>
      </c>
      <c r="B167" t="s">
        <v>504</v>
      </c>
    </row>
    <row r="168" spans="1:2" x14ac:dyDescent="0.25">
      <c r="A168" t="s">
        <v>1767</v>
      </c>
      <c r="B168" t="s">
        <v>1784</v>
      </c>
    </row>
    <row r="169" spans="1:2" x14ac:dyDescent="0.25">
      <c r="A169" t="s">
        <v>1768</v>
      </c>
      <c r="B169" t="s">
        <v>1783</v>
      </c>
    </row>
    <row r="170" spans="1:2" x14ac:dyDescent="0.25">
      <c r="A170" t="s">
        <v>1765</v>
      </c>
      <c r="B170" t="s">
        <v>969</v>
      </c>
    </row>
    <row r="171" spans="1:2" x14ac:dyDescent="0.25">
      <c r="A171" t="s">
        <v>1766</v>
      </c>
      <c r="B171" t="s">
        <v>513</v>
      </c>
    </row>
    <row r="172" spans="1:2" x14ac:dyDescent="0.25">
      <c r="A172" t="s">
        <v>1767</v>
      </c>
      <c r="B172" t="s">
        <v>1077</v>
      </c>
    </row>
    <row r="173" spans="1:2" x14ac:dyDescent="0.25">
      <c r="A173" t="s">
        <v>1768</v>
      </c>
      <c r="B173" t="s">
        <v>1716</v>
      </c>
    </row>
    <row r="174" spans="1:2" x14ac:dyDescent="0.25">
      <c r="A174" t="s">
        <v>1765</v>
      </c>
      <c r="B174" t="s">
        <v>1112</v>
      </c>
    </row>
    <row r="175" spans="1:2" x14ac:dyDescent="0.25">
      <c r="A175" t="s">
        <v>1766</v>
      </c>
      <c r="B175" t="s">
        <v>1807</v>
      </c>
    </row>
    <row r="176" spans="1:2" x14ac:dyDescent="0.25">
      <c r="A176" t="s">
        <v>1767</v>
      </c>
      <c r="B176" t="s">
        <v>1812</v>
      </c>
    </row>
    <row r="177" spans="1:2" x14ac:dyDescent="0.25">
      <c r="A177" t="s">
        <v>1765</v>
      </c>
      <c r="B177" t="s">
        <v>537</v>
      </c>
    </row>
    <row r="178" spans="1:2" x14ac:dyDescent="0.25">
      <c r="A178" t="s">
        <v>1766</v>
      </c>
      <c r="B178" t="s">
        <v>1787</v>
      </c>
    </row>
    <row r="179" spans="1:2" x14ac:dyDescent="0.25">
      <c r="A179" t="s">
        <v>1767</v>
      </c>
      <c r="B179" t="s">
        <v>1811</v>
      </c>
    </row>
    <row r="180" spans="1:2" x14ac:dyDescent="0.25">
      <c r="A180" t="s">
        <v>1765</v>
      </c>
      <c r="B180" t="s">
        <v>1077</v>
      </c>
    </row>
    <row r="181" spans="1:2" x14ac:dyDescent="0.25">
      <c r="A181" t="s">
        <v>1766</v>
      </c>
      <c r="B181" t="s">
        <v>1786</v>
      </c>
    </row>
    <row r="182" spans="1:2" x14ac:dyDescent="0.25">
      <c r="A182" t="s">
        <v>1767</v>
      </c>
      <c r="B182" t="s">
        <v>1785</v>
      </c>
    </row>
    <row r="183" spans="1:2" x14ac:dyDescent="0.25">
      <c r="A183" t="s">
        <v>1765</v>
      </c>
      <c r="B183" t="s">
        <v>995</v>
      </c>
    </row>
    <row r="184" spans="1:2" x14ac:dyDescent="0.25">
      <c r="A184" t="s">
        <v>1766</v>
      </c>
      <c r="B184" t="s">
        <v>969</v>
      </c>
    </row>
    <row r="185" spans="1:2" x14ac:dyDescent="0.25">
      <c r="A185" t="s">
        <v>1767</v>
      </c>
      <c r="B185" t="s">
        <v>513</v>
      </c>
    </row>
    <row r="186" spans="1:2" x14ac:dyDescent="0.25">
      <c r="A186" t="s">
        <v>1765</v>
      </c>
      <c r="B186" t="s">
        <v>537</v>
      </c>
    </row>
    <row r="187" spans="1:2" x14ac:dyDescent="0.25">
      <c r="A187" t="s">
        <v>1766</v>
      </c>
      <c r="B187" t="s">
        <v>1811</v>
      </c>
    </row>
    <row r="188" spans="1:2" x14ac:dyDescent="0.25">
      <c r="A188" t="s">
        <v>1767</v>
      </c>
      <c r="B188" t="s">
        <v>1787</v>
      </c>
    </row>
    <row r="189" spans="1:2" x14ac:dyDescent="0.25">
      <c r="A189" t="s">
        <v>1765</v>
      </c>
      <c r="B189" t="s">
        <v>1112</v>
      </c>
    </row>
    <row r="190" spans="1:2" x14ac:dyDescent="0.25">
      <c r="A190" t="s">
        <v>1766</v>
      </c>
      <c r="B190" t="s">
        <v>1807</v>
      </c>
    </row>
    <row r="191" spans="1:2" x14ac:dyDescent="0.25">
      <c r="A191" t="s">
        <v>1767</v>
      </c>
      <c r="B191" t="s">
        <v>1812</v>
      </c>
    </row>
    <row r="192" spans="1:2" x14ac:dyDescent="0.25">
      <c r="A192" t="s">
        <v>1765</v>
      </c>
      <c r="B192" t="s">
        <v>1077</v>
      </c>
    </row>
    <row r="193" spans="1:2" x14ac:dyDescent="0.25">
      <c r="A193" t="s">
        <v>1766</v>
      </c>
      <c r="B193" t="s">
        <v>1785</v>
      </c>
    </row>
    <row r="194" spans="1:2" x14ac:dyDescent="0.25">
      <c r="A194" t="s">
        <v>1767</v>
      </c>
      <c r="B194" t="s">
        <v>1786</v>
      </c>
    </row>
    <row r="195" spans="1:2" x14ac:dyDescent="0.25">
      <c r="A195" t="s">
        <v>1765</v>
      </c>
      <c r="B195" t="s">
        <v>504</v>
      </c>
    </row>
    <row r="196" spans="1:2" x14ac:dyDescent="0.25">
      <c r="A196" t="s">
        <v>1766</v>
      </c>
      <c r="B196" t="s">
        <v>1783</v>
      </c>
    </row>
    <row r="197" spans="1:2" x14ac:dyDescent="0.25">
      <c r="A197" t="s">
        <v>1767</v>
      </c>
      <c r="B197" t="s">
        <v>1784</v>
      </c>
    </row>
    <row r="198" spans="1:2" x14ac:dyDescent="0.25">
      <c r="A198" t="s">
        <v>1765</v>
      </c>
      <c r="B198" t="s">
        <v>969</v>
      </c>
    </row>
    <row r="199" spans="1:2" x14ac:dyDescent="0.25">
      <c r="A199" t="s">
        <v>1766</v>
      </c>
      <c r="B199" t="s">
        <v>518</v>
      </c>
    </row>
    <row r="200" spans="1:2" x14ac:dyDescent="0.25">
      <c r="A200" t="s">
        <v>1767</v>
      </c>
      <c r="B200" t="s">
        <v>508</v>
      </c>
    </row>
    <row r="201" spans="1:2" x14ac:dyDescent="0.25">
      <c r="A201" t="s">
        <v>1768</v>
      </c>
      <c r="B201" t="s">
        <v>519</v>
      </c>
    </row>
    <row r="202" spans="1:2" x14ac:dyDescent="0.25">
      <c r="A202" t="s">
        <v>1765</v>
      </c>
      <c r="B202" t="s">
        <v>537</v>
      </c>
    </row>
    <row r="203" spans="1:2" x14ac:dyDescent="0.25">
      <c r="A203" t="s">
        <v>1766</v>
      </c>
      <c r="B203" t="s">
        <v>536</v>
      </c>
    </row>
    <row r="204" spans="1:2" x14ac:dyDescent="0.25">
      <c r="A204" t="s">
        <v>1767</v>
      </c>
      <c r="B204" t="s">
        <v>1796</v>
      </c>
    </row>
    <row r="205" spans="1:2" x14ac:dyDescent="0.25">
      <c r="A205" t="s">
        <v>1765</v>
      </c>
      <c r="B205" t="s">
        <v>995</v>
      </c>
    </row>
    <row r="206" spans="1:2" x14ac:dyDescent="0.25">
      <c r="A206" t="s">
        <v>1766</v>
      </c>
      <c r="B206" t="s">
        <v>969</v>
      </c>
    </row>
    <row r="207" spans="1:2" x14ac:dyDescent="0.25">
      <c r="A207" t="s">
        <v>1767</v>
      </c>
      <c r="B207" t="s">
        <v>513</v>
      </c>
    </row>
    <row r="208" spans="1:2" x14ac:dyDescent="0.25">
      <c r="A208" t="s">
        <v>1765</v>
      </c>
      <c r="B208" t="s">
        <v>504</v>
      </c>
    </row>
    <row r="209" spans="1:2" x14ac:dyDescent="0.25">
      <c r="A209" t="s">
        <v>1766</v>
      </c>
      <c r="B209" t="s">
        <v>1783</v>
      </c>
    </row>
    <row r="210" spans="1:2" x14ac:dyDescent="0.25">
      <c r="A210" t="s">
        <v>1767</v>
      </c>
      <c r="B210" t="s">
        <v>1784</v>
      </c>
    </row>
    <row r="211" spans="1:2" x14ac:dyDescent="0.25">
      <c r="A211" t="s">
        <v>1768</v>
      </c>
      <c r="B211" t="s">
        <v>985</v>
      </c>
    </row>
    <row r="212" spans="1:2" x14ac:dyDescent="0.25">
      <c r="A212" t="s">
        <v>1765</v>
      </c>
      <c r="B212" t="s">
        <v>537</v>
      </c>
    </row>
    <row r="213" spans="1:2" x14ac:dyDescent="0.25">
      <c r="A213" t="s">
        <v>1766</v>
      </c>
      <c r="B213" t="s">
        <v>1811</v>
      </c>
    </row>
    <row r="214" spans="1:2" x14ac:dyDescent="0.25">
      <c r="A214" t="s">
        <v>1767</v>
      </c>
      <c r="B214" t="s">
        <v>1787</v>
      </c>
    </row>
    <row r="215" spans="1:2" x14ac:dyDescent="0.25">
      <c r="A215" t="s">
        <v>1768</v>
      </c>
      <c r="B215" t="s">
        <v>1821</v>
      </c>
    </row>
    <row r="216" spans="1:2" x14ac:dyDescent="0.25">
      <c r="A216" t="s">
        <v>1765</v>
      </c>
      <c r="B216" t="s">
        <v>1112</v>
      </c>
    </row>
    <row r="217" spans="1:2" x14ac:dyDescent="0.25">
      <c r="A217" t="s">
        <v>1766</v>
      </c>
      <c r="B217" t="s">
        <v>1807</v>
      </c>
    </row>
    <row r="218" spans="1:2" x14ac:dyDescent="0.25">
      <c r="A218" t="s">
        <v>1767</v>
      </c>
      <c r="B218" t="s">
        <v>1812</v>
      </c>
    </row>
    <row r="219" spans="1:2" x14ac:dyDescent="0.25">
      <c r="A219" t="s">
        <v>1768</v>
      </c>
      <c r="B219" t="s">
        <v>1808</v>
      </c>
    </row>
    <row r="220" spans="1:2" x14ac:dyDescent="0.25">
      <c r="A220" t="s">
        <v>1765</v>
      </c>
      <c r="B220" t="s">
        <v>969</v>
      </c>
    </row>
    <row r="221" spans="1:2" x14ac:dyDescent="0.25">
      <c r="A221" t="s">
        <v>1766</v>
      </c>
      <c r="B221" t="s">
        <v>1077</v>
      </c>
    </row>
    <row r="222" spans="1:2" x14ac:dyDescent="0.25">
      <c r="A222" t="s">
        <v>1767</v>
      </c>
      <c r="B222" t="s">
        <v>1716</v>
      </c>
    </row>
    <row r="223" spans="1:2" x14ac:dyDescent="0.25">
      <c r="A223" t="s">
        <v>1765</v>
      </c>
      <c r="B223" t="s">
        <v>537</v>
      </c>
    </row>
    <row r="224" spans="1:2" x14ac:dyDescent="0.25">
      <c r="A224" t="s">
        <v>1766</v>
      </c>
      <c r="B224" t="s">
        <v>536</v>
      </c>
    </row>
    <row r="225" spans="1:2" x14ac:dyDescent="0.25">
      <c r="A225" t="s">
        <v>1767</v>
      </c>
      <c r="B225" t="s">
        <v>1082</v>
      </c>
    </row>
    <row r="226" spans="1:2" x14ac:dyDescent="0.25">
      <c r="A226" t="s">
        <v>1768</v>
      </c>
      <c r="B226" t="s">
        <v>1782</v>
      </c>
    </row>
    <row r="227" spans="1:2" x14ac:dyDescent="0.25">
      <c r="A227" t="s">
        <v>1765</v>
      </c>
      <c r="B227" t="s">
        <v>504</v>
      </c>
    </row>
    <row r="228" spans="1:2" x14ac:dyDescent="0.25">
      <c r="A228" t="s">
        <v>1766</v>
      </c>
      <c r="B228" t="s">
        <v>1783</v>
      </c>
    </row>
    <row r="229" spans="1:2" x14ac:dyDescent="0.25">
      <c r="A229" t="s">
        <v>1767</v>
      </c>
      <c r="B229" t="s">
        <v>1784</v>
      </c>
    </row>
    <row r="230" spans="1:2" x14ac:dyDescent="0.25">
      <c r="A230" t="s">
        <v>1768</v>
      </c>
      <c r="B230" t="s">
        <v>1792</v>
      </c>
    </row>
    <row r="231" spans="1:2" x14ac:dyDescent="0.25">
      <c r="A231" t="s">
        <v>1765</v>
      </c>
      <c r="B231" t="s">
        <v>1112</v>
      </c>
    </row>
    <row r="232" spans="1:2" x14ac:dyDescent="0.25">
      <c r="A232" t="s">
        <v>1766</v>
      </c>
      <c r="B232" t="s">
        <v>1807</v>
      </c>
    </row>
    <row r="233" spans="1:2" x14ac:dyDescent="0.25">
      <c r="A233" t="s">
        <v>1767</v>
      </c>
      <c r="B233" t="s">
        <v>1812</v>
      </c>
    </row>
    <row r="234" spans="1:2" x14ac:dyDescent="0.25">
      <c r="A234" t="s">
        <v>1768</v>
      </c>
      <c r="B234" t="s">
        <v>1808</v>
      </c>
    </row>
    <row r="235" spans="1:2" x14ac:dyDescent="0.25">
      <c r="A235" t="s">
        <v>1769</v>
      </c>
      <c r="B235" t="s">
        <v>1809</v>
      </c>
    </row>
    <row r="236" spans="1:2" x14ac:dyDescent="0.25">
      <c r="A236" t="s">
        <v>1765</v>
      </c>
      <c r="B236" t="s">
        <v>1077</v>
      </c>
    </row>
    <row r="237" spans="1:2" x14ac:dyDescent="0.25">
      <c r="A237" t="s">
        <v>1766</v>
      </c>
      <c r="B237" t="s">
        <v>1785</v>
      </c>
    </row>
    <row r="238" spans="1:2" x14ac:dyDescent="0.25">
      <c r="A238" t="s">
        <v>1767</v>
      </c>
      <c r="B238" t="s">
        <v>1786</v>
      </c>
    </row>
    <row r="239" spans="1:2" x14ac:dyDescent="0.25">
      <c r="A239" t="s">
        <v>1768</v>
      </c>
      <c r="B239" t="s">
        <v>1793</v>
      </c>
    </row>
    <row r="240" spans="1:2" x14ac:dyDescent="0.25">
      <c r="A240" t="s">
        <v>1765</v>
      </c>
      <c r="B240" t="s">
        <v>969</v>
      </c>
    </row>
    <row r="241" spans="1:2" x14ac:dyDescent="0.25">
      <c r="A241" t="s">
        <v>1766</v>
      </c>
      <c r="B241" t="s">
        <v>513</v>
      </c>
    </row>
    <row r="242" spans="1:2" x14ac:dyDescent="0.25">
      <c r="A242" t="s">
        <v>1767</v>
      </c>
      <c r="B242" t="s">
        <v>518</v>
      </c>
    </row>
    <row r="243" spans="1:2" x14ac:dyDescent="0.25">
      <c r="A243" t="s">
        <v>1768</v>
      </c>
      <c r="B243" t="s">
        <v>508</v>
      </c>
    </row>
    <row r="244" spans="1:2" x14ac:dyDescent="0.25">
      <c r="A244" t="s">
        <v>1769</v>
      </c>
      <c r="B244" t="s">
        <v>519</v>
      </c>
    </row>
    <row r="245" spans="1:2" x14ac:dyDescent="0.25">
      <c r="A245" t="s">
        <v>1765</v>
      </c>
      <c r="B245" t="s">
        <v>537</v>
      </c>
    </row>
    <row r="246" spans="1:2" x14ac:dyDescent="0.25">
      <c r="A246" t="s">
        <v>1766</v>
      </c>
      <c r="B246" t="s">
        <v>1811</v>
      </c>
    </row>
    <row r="247" spans="1:2" x14ac:dyDescent="0.25">
      <c r="A247" t="s">
        <v>1767</v>
      </c>
      <c r="B247" t="s">
        <v>1787</v>
      </c>
    </row>
    <row r="248" spans="1:2" x14ac:dyDescent="0.25">
      <c r="A248" t="s">
        <v>1768</v>
      </c>
      <c r="B248" t="s">
        <v>1821</v>
      </c>
    </row>
    <row r="249" spans="1:2" x14ac:dyDescent="0.25">
      <c r="A249" t="s">
        <v>1769</v>
      </c>
      <c r="B249" t="s">
        <v>1822</v>
      </c>
    </row>
    <row r="250" spans="1:2" x14ac:dyDescent="0.25">
      <c r="A250" t="s">
        <v>1765</v>
      </c>
      <c r="B250" t="s">
        <v>1112</v>
      </c>
    </row>
    <row r="251" spans="1:2" x14ac:dyDescent="0.25">
      <c r="A251" t="s">
        <v>1766</v>
      </c>
      <c r="B251" t="s">
        <v>1807</v>
      </c>
    </row>
    <row r="252" spans="1:2" x14ac:dyDescent="0.25">
      <c r="A252" t="s">
        <v>1767</v>
      </c>
      <c r="B252" t="s">
        <v>1812</v>
      </c>
    </row>
    <row r="253" spans="1:2" x14ac:dyDescent="0.25">
      <c r="A253" t="s">
        <v>1765</v>
      </c>
      <c r="B253" t="s">
        <v>504</v>
      </c>
    </row>
    <row r="254" spans="1:2" x14ac:dyDescent="0.25">
      <c r="A254" t="s">
        <v>1766</v>
      </c>
      <c r="B254" t="s">
        <v>1783</v>
      </c>
    </row>
    <row r="255" spans="1:2" x14ac:dyDescent="0.25">
      <c r="A255" t="s">
        <v>1767</v>
      </c>
      <c r="B255" t="s">
        <v>1784</v>
      </c>
    </row>
    <row r="256" spans="1:2" x14ac:dyDescent="0.25">
      <c r="A256" t="s">
        <v>1768</v>
      </c>
      <c r="B256" t="s">
        <v>985</v>
      </c>
    </row>
    <row r="257" spans="1:2" x14ac:dyDescent="0.25">
      <c r="A257" t="s">
        <v>1765</v>
      </c>
      <c r="B257" t="s">
        <v>537</v>
      </c>
    </row>
    <row r="258" spans="1:2" x14ac:dyDescent="0.25">
      <c r="A258" t="s">
        <v>1766</v>
      </c>
      <c r="B258" t="s">
        <v>536</v>
      </c>
    </row>
    <row r="259" spans="1:2" x14ac:dyDescent="0.25">
      <c r="A259" t="s">
        <v>1767</v>
      </c>
      <c r="B259" t="s">
        <v>1082</v>
      </c>
    </row>
    <row r="260" spans="1:2" x14ac:dyDescent="0.25">
      <c r="A260" t="s">
        <v>1768</v>
      </c>
      <c r="B260" t="s">
        <v>1782</v>
      </c>
    </row>
    <row r="261" spans="1:2" x14ac:dyDescent="0.25">
      <c r="A261" t="s">
        <v>1765</v>
      </c>
      <c r="B261" t="s">
        <v>1077</v>
      </c>
    </row>
    <row r="262" spans="1:2" x14ac:dyDescent="0.25">
      <c r="A262" t="s">
        <v>1766</v>
      </c>
      <c r="B262" t="s">
        <v>1785</v>
      </c>
    </row>
    <row r="263" spans="1:2" x14ac:dyDescent="0.25">
      <c r="A263" t="s">
        <v>1767</v>
      </c>
      <c r="B263" t="s">
        <v>1786</v>
      </c>
    </row>
    <row r="264" spans="1:2" x14ac:dyDescent="0.25">
      <c r="A264" t="s">
        <v>1765</v>
      </c>
      <c r="B264" t="s">
        <v>1112</v>
      </c>
    </row>
    <row r="265" spans="1:2" x14ac:dyDescent="0.25">
      <c r="A265" t="s">
        <v>1766</v>
      </c>
      <c r="B265" t="s">
        <v>1807</v>
      </c>
    </row>
    <row r="266" spans="1:2" x14ac:dyDescent="0.25">
      <c r="A266" t="s">
        <v>1767</v>
      </c>
      <c r="B266" t="s">
        <v>1812</v>
      </c>
    </row>
    <row r="267" spans="1:2" x14ac:dyDescent="0.25">
      <c r="A267" t="s">
        <v>1768</v>
      </c>
      <c r="B267" t="s">
        <v>1808</v>
      </c>
    </row>
    <row r="268" spans="1:2" x14ac:dyDescent="0.25">
      <c r="A268" t="s">
        <v>1765</v>
      </c>
      <c r="B268" t="s">
        <v>537</v>
      </c>
    </row>
    <row r="269" spans="1:2" x14ac:dyDescent="0.25">
      <c r="A269" t="s">
        <v>1766</v>
      </c>
      <c r="B269" t="s">
        <v>1811</v>
      </c>
    </row>
    <row r="270" spans="1:2" x14ac:dyDescent="0.25">
      <c r="A270" t="s">
        <v>1767</v>
      </c>
      <c r="B270" t="s">
        <v>1787</v>
      </c>
    </row>
    <row r="271" spans="1:2" x14ac:dyDescent="0.25">
      <c r="A271" t="s">
        <v>1768</v>
      </c>
      <c r="B271" t="s">
        <v>1821</v>
      </c>
    </row>
    <row r="272" spans="1:2" x14ac:dyDescent="0.25">
      <c r="A272" t="s">
        <v>1769</v>
      </c>
      <c r="B272" t="s">
        <v>1822</v>
      </c>
    </row>
    <row r="273" spans="1:2" x14ac:dyDescent="0.25">
      <c r="A273" t="s">
        <v>1765</v>
      </c>
      <c r="B273" t="s">
        <v>504</v>
      </c>
    </row>
    <row r="274" spans="1:2" x14ac:dyDescent="0.25">
      <c r="A274" t="s">
        <v>1766</v>
      </c>
      <c r="B274" t="s">
        <v>1783</v>
      </c>
    </row>
    <row r="275" spans="1:2" x14ac:dyDescent="0.25">
      <c r="A275" t="s">
        <v>1767</v>
      </c>
      <c r="B275" t="s">
        <v>1784</v>
      </c>
    </row>
    <row r="276" spans="1:2" x14ac:dyDescent="0.25">
      <c r="A276" t="s">
        <v>1765</v>
      </c>
      <c r="B276" t="s">
        <v>518</v>
      </c>
    </row>
    <row r="277" spans="1:2" x14ac:dyDescent="0.25">
      <c r="A277" t="s">
        <v>1766</v>
      </c>
      <c r="B277" t="s">
        <v>508</v>
      </c>
    </row>
    <row r="278" spans="1:2" x14ac:dyDescent="0.25">
      <c r="A278" t="s">
        <v>1767</v>
      </c>
      <c r="B278" t="s">
        <v>519</v>
      </c>
    </row>
    <row r="279" spans="1:2" x14ac:dyDescent="0.25">
      <c r="A279" t="s">
        <v>1768</v>
      </c>
      <c r="B279" t="s">
        <v>1823</v>
      </c>
    </row>
    <row r="280" spans="1:2" x14ac:dyDescent="0.25">
      <c r="A280" t="s">
        <v>1765</v>
      </c>
      <c r="B280" t="s">
        <v>513</v>
      </c>
    </row>
    <row r="281" spans="1:2" x14ac:dyDescent="0.25">
      <c r="A281" t="s">
        <v>1766</v>
      </c>
      <c r="B281" t="s">
        <v>1824</v>
      </c>
    </row>
    <row r="282" spans="1:2" x14ac:dyDescent="0.25">
      <c r="A282" t="s">
        <v>1767</v>
      </c>
      <c r="B282" t="s">
        <v>1810</v>
      </c>
    </row>
    <row r="283" spans="1:2" x14ac:dyDescent="0.25">
      <c r="A283" t="s">
        <v>1768</v>
      </c>
      <c r="B283" t="s">
        <v>545</v>
      </c>
    </row>
    <row r="284" spans="1:2" x14ac:dyDescent="0.25">
      <c r="A284" t="s">
        <v>1769</v>
      </c>
      <c r="B284" t="s">
        <v>546</v>
      </c>
    </row>
    <row r="285" spans="1:2" x14ac:dyDescent="0.25">
      <c r="A285" t="s">
        <v>1765</v>
      </c>
      <c r="B285" t="s">
        <v>524</v>
      </c>
    </row>
    <row r="286" spans="1:2" x14ac:dyDescent="0.25">
      <c r="A286" t="s">
        <v>1766</v>
      </c>
      <c r="B286" t="s">
        <v>525</v>
      </c>
    </row>
    <row r="287" spans="1:2" x14ac:dyDescent="0.25">
      <c r="A287" t="s">
        <v>1767</v>
      </c>
      <c r="B287" t="s">
        <v>1825</v>
      </c>
    </row>
    <row r="288" spans="1:2" x14ac:dyDescent="0.25">
      <c r="A288" t="s">
        <v>1768</v>
      </c>
      <c r="B288" t="s">
        <v>1826</v>
      </c>
    </row>
    <row r="289" spans="1:2" x14ac:dyDescent="0.25">
      <c r="A289" t="s">
        <v>1765</v>
      </c>
      <c r="B289" t="s">
        <v>535</v>
      </c>
    </row>
    <row r="290" spans="1:2" x14ac:dyDescent="0.25">
      <c r="A290" t="s">
        <v>1766</v>
      </c>
      <c r="B290" t="s">
        <v>1805</v>
      </c>
    </row>
    <row r="291" spans="1:2" x14ac:dyDescent="0.25">
      <c r="A291" t="s">
        <v>1767</v>
      </c>
      <c r="B291" t="s">
        <v>1806</v>
      </c>
    </row>
    <row r="292" spans="1:2" x14ac:dyDescent="0.25">
      <c r="A292" t="s">
        <v>1768</v>
      </c>
      <c r="B292" t="s">
        <v>1827</v>
      </c>
    </row>
    <row r="293" spans="1:2" x14ac:dyDescent="0.25">
      <c r="A293" t="s">
        <v>1765</v>
      </c>
      <c r="B293" t="s">
        <v>536</v>
      </c>
    </row>
    <row r="294" spans="1:2" x14ac:dyDescent="0.25">
      <c r="A294" t="s">
        <v>1766</v>
      </c>
      <c r="B294" t="s">
        <v>1828</v>
      </c>
    </row>
    <row r="295" spans="1:2" x14ac:dyDescent="0.25">
      <c r="A295" t="s">
        <v>1767</v>
      </c>
      <c r="B295" t="s">
        <v>1829</v>
      </c>
    </row>
    <row r="296" spans="1:2" x14ac:dyDescent="0.25">
      <c r="A296" t="s">
        <v>1765</v>
      </c>
      <c r="B296" t="s">
        <v>530</v>
      </c>
    </row>
    <row r="297" spans="1:2" x14ac:dyDescent="0.25">
      <c r="A297" t="s">
        <v>1766</v>
      </c>
      <c r="B297" t="s">
        <v>531</v>
      </c>
    </row>
    <row r="298" spans="1:2" x14ac:dyDescent="0.25">
      <c r="A298" t="s">
        <v>1767</v>
      </c>
      <c r="B298" t="s">
        <v>1830</v>
      </c>
    </row>
    <row r="299" spans="1:2" x14ac:dyDescent="0.25">
      <c r="A299" t="s">
        <v>1768</v>
      </c>
      <c r="B299" t="s">
        <v>1831</v>
      </c>
    </row>
    <row r="300" spans="1:2" x14ac:dyDescent="0.25">
      <c r="A300" t="s">
        <v>1765</v>
      </c>
      <c r="B300" t="s">
        <v>508</v>
      </c>
    </row>
    <row r="301" spans="1:2" x14ac:dyDescent="0.25">
      <c r="A301" t="s">
        <v>1766</v>
      </c>
      <c r="B301" t="s">
        <v>1832</v>
      </c>
    </row>
    <row r="302" spans="1:2" x14ac:dyDescent="0.25">
      <c r="A302" t="s">
        <v>1767</v>
      </c>
      <c r="B302" t="s">
        <v>518</v>
      </c>
    </row>
    <row r="303" spans="1:2" x14ac:dyDescent="0.25">
      <c r="A303" t="s">
        <v>1768</v>
      </c>
      <c r="B303" t="s">
        <v>1833</v>
      </c>
    </row>
    <row r="304" spans="1:2" x14ac:dyDescent="0.25">
      <c r="A304" t="s">
        <v>1765</v>
      </c>
      <c r="B304" t="s">
        <v>513</v>
      </c>
    </row>
    <row r="305" spans="1:2" x14ac:dyDescent="0.25">
      <c r="A305" t="s">
        <v>1766</v>
      </c>
      <c r="B305" t="s">
        <v>1810</v>
      </c>
    </row>
    <row r="306" spans="1:2" x14ac:dyDescent="0.25">
      <c r="A306" t="s">
        <v>1767</v>
      </c>
      <c r="B306" t="s">
        <v>545</v>
      </c>
    </row>
    <row r="307" spans="1:2" x14ac:dyDescent="0.25">
      <c r="A307" t="s">
        <v>1765</v>
      </c>
      <c r="B307" t="s">
        <v>524</v>
      </c>
    </row>
    <row r="308" spans="1:2" x14ac:dyDescent="0.25">
      <c r="A308" t="s">
        <v>1766</v>
      </c>
      <c r="B308" t="s">
        <v>1299</v>
      </c>
    </row>
    <row r="309" spans="1:2" x14ac:dyDescent="0.25">
      <c r="A309" t="s">
        <v>1767</v>
      </c>
      <c r="B309" t="s">
        <v>1814</v>
      </c>
    </row>
    <row r="310" spans="1:2" x14ac:dyDescent="0.25">
      <c r="A310" t="s">
        <v>1765</v>
      </c>
      <c r="B310" t="s">
        <v>535</v>
      </c>
    </row>
    <row r="311" spans="1:2" x14ac:dyDescent="0.25">
      <c r="A311" t="s">
        <v>1766</v>
      </c>
      <c r="B311" t="s">
        <v>1834</v>
      </c>
    </row>
    <row r="312" spans="1:2" x14ac:dyDescent="0.25">
      <c r="A312" t="s">
        <v>1767</v>
      </c>
      <c r="B312" t="s">
        <v>1805</v>
      </c>
    </row>
    <row r="313" spans="1:2" x14ac:dyDescent="0.25">
      <c r="A313" t="s">
        <v>1768</v>
      </c>
      <c r="B313" t="s">
        <v>1082</v>
      </c>
    </row>
    <row r="314" spans="1:2" x14ac:dyDescent="0.25">
      <c r="A314" t="s">
        <v>1765</v>
      </c>
      <c r="B314" t="s">
        <v>536</v>
      </c>
    </row>
    <row r="315" spans="1:2" x14ac:dyDescent="0.25">
      <c r="A315" t="s">
        <v>1766</v>
      </c>
      <c r="B315" t="s">
        <v>537</v>
      </c>
    </row>
    <row r="316" spans="1:2" x14ac:dyDescent="0.25">
      <c r="A316" t="s">
        <v>1767</v>
      </c>
      <c r="B316" t="s">
        <v>1811</v>
      </c>
    </row>
    <row r="317" spans="1:2" x14ac:dyDescent="0.25">
      <c r="A317" t="s">
        <v>1765</v>
      </c>
      <c r="B317" t="s">
        <v>531</v>
      </c>
    </row>
    <row r="318" spans="1:2" x14ac:dyDescent="0.25">
      <c r="A318" t="s">
        <v>1766</v>
      </c>
      <c r="B318" t="s">
        <v>1835</v>
      </c>
    </row>
    <row r="319" spans="1:2" x14ac:dyDescent="0.25">
      <c r="A319" t="s">
        <v>1767</v>
      </c>
      <c r="B319" t="s">
        <v>1830</v>
      </c>
    </row>
    <row r="320" spans="1:2" x14ac:dyDescent="0.25">
      <c r="A320" t="s">
        <v>1768</v>
      </c>
      <c r="B320" t="s">
        <v>530</v>
      </c>
    </row>
    <row r="321" spans="1:2" x14ac:dyDescent="0.25">
      <c r="A321" t="s">
        <v>1765</v>
      </c>
      <c r="B321" t="s">
        <v>504</v>
      </c>
    </row>
    <row r="322" spans="1:2" x14ac:dyDescent="0.25">
      <c r="A322" t="s">
        <v>1766</v>
      </c>
      <c r="B322" t="s">
        <v>1783</v>
      </c>
    </row>
    <row r="323" spans="1:2" x14ac:dyDescent="0.25">
      <c r="A323" t="s">
        <v>1767</v>
      </c>
      <c r="B323" t="s">
        <v>1784</v>
      </c>
    </row>
    <row r="324" spans="1:2" x14ac:dyDescent="0.25">
      <c r="A324" t="s">
        <v>1765</v>
      </c>
      <c r="B324" t="s">
        <v>513</v>
      </c>
    </row>
    <row r="325" spans="1:2" x14ac:dyDescent="0.25">
      <c r="A325" t="s">
        <v>1766</v>
      </c>
      <c r="B325" t="s">
        <v>1824</v>
      </c>
    </row>
    <row r="326" spans="1:2" x14ac:dyDescent="0.25">
      <c r="A326" t="s">
        <v>1767</v>
      </c>
      <c r="B326" t="s">
        <v>1810</v>
      </c>
    </row>
    <row r="327" spans="1:2" x14ac:dyDescent="0.25">
      <c r="A327" t="s">
        <v>1768</v>
      </c>
      <c r="B327" t="s">
        <v>546</v>
      </c>
    </row>
    <row r="328" spans="1:2" x14ac:dyDescent="0.25">
      <c r="A328" t="s">
        <v>1769</v>
      </c>
      <c r="B328" t="s">
        <v>545</v>
      </c>
    </row>
    <row r="329" spans="1:2" x14ac:dyDescent="0.25">
      <c r="A329" t="s">
        <v>1765</v>
      </c>
      <c r="B329" t="s">
        <v>1299</v>
      </c>
    </row>
    <row r="330" spans="1:2" x14ac:dyDescent="0.25">
      <c r="A330" t="s">
        <v>1766</v>
      </c>
      <c r="B330" t="s">
        <v>1836</v>
      </c>
    </row>
    <row r="331" spans="1:2" x14ac:dyDescent="0.25">
      <c r="A331" t="s">
        <v>1767</v>
      </c>
      <c r="B331" t="s">
        <v>1837</v>
      </c>
    </row>
    <row r="332" spans="1:2" x14ac:dyDescent="0.25">
      <c r="A332" t="s">
        <v>1765</v>
      </c>
      <c r="B332" t="s">
        <v>535</v>
      </c>
    </row>
    <row r="333" spans="1:2" x14ac:dyDescent="0.25">
      <c r="A333" t="s">
        <v>1766</v>
      </c>
      <c r="B333" t="s">
        <v>1805</v>
      </c>
    </row>
    <row r="334" spans="1:2" x14ac:dyDescent="0.25">
      <c r="A334" t="s">
        <v>1767</v>
      </c>
      <c r="B334" t="s">
        <v>1827</v>
      </c>
    </row>
    <row r="335" spans="1:2" x14ac:dyDescent="0.25">
      <c r="A335" t="s">
        <v>1768</v>
      </c>
      <c r="B335" t="s">
        <v>1806</v>
      </c>
    </row>
    <row r="336" spans="1:2" x14ac:dyDescent="0.25">
      <c r="A336" t="s">
        <v>1765</v>
      </c>
      <c r="B336" t="s">
        <v>536</v>
      </c>
    </row>
    <row r="337" spans="1:2" x14ac:dyDescent="0.25">
      <c r="A337" t="s">
        <v>1766</v>
      </c>
      <c r="B337" t="s">
        <v>1828</v>
      </c>
    </row>
    <row r="338" spans="1:2" x14ac:dyDescent="0.25">
      <c r="A338" t="s">
        <v>1767</v>
      </c>
      <c r="B338" t="s">
        <v>1838</v>
      </c>
    </row>
    <row r="339" spans="1:2" x14ac:dyDescent="0.25">
      <c r="A339" t="s">
        <v>1765</v>
      </c>
      <c r="B339" t="s">
        <v>530</v>
      </c>
    </row>
    <row r="340" spans="1:2" x14ac:dyDescent="0.25">
      <c r="A340" t="s">
        <v>1766</v>
      </c>
      <c r="B340" t="s">
        <v>558</v>
      </c>
    </row>
    <row r="341" spans="1:2" x14ac:dyDescent="0.25">
      <c r="A341" t="s">
        <v>1767</v>
      </c>
      <c r="B341" t="s">
        <v>1839</v>
      </c>
    </row>
    <row r="342" spans="1:2" x14ac:dyDescent="0.25">
      <c r="A342" t="s">
        <v>1768</v>
      </c>
      <c r="B342" t="s">
        <v>1840</v>
      </c>
    </row>
    <row r="343" spans="1:2" x14ac:dyDescent="0.25">
      <c r="A343" t="s">
        <v>1765</v>
      </c>
      <c r="B343" t="s">
        <v>518</v>
      </c>
    </row>
    <row r="344" spans="1:2" x14ac:dyDescent="0.25">
      <c r="A344" t="s">
        <v>1766</v>
      </c>
      <c r="B344" t="s">
        <v>508</v>
      </c>
    </row>
    <row r="345" spans="1:2" x14ac:dyDescent="0.25">
      <c r="A345" t="s">
        <v>1767</v>
      </c>
      <c r="B345" t="s">
        <v>1833</v>
      </c>
    </row>
    <row r="346" spans="1:2" x14ac:dyDescent="0.25">
      <c r="A346" t="s">
        <v>1768</v>
      </c>
      <c r="B346" t="s">
        <v>1832</v>
      </c>
    </row>
    <row r="347" spans="1:2" x14ac:dyDescent="0.25">
      <c r="A347" t="s">
        <v>1765</v>
      </c>
      <c r="B347" t="s">
        <v>519</v>
      </c>
    </row>
    <row r="348" spans="1:2" x14ac:dyDescent="0.25">
      <c r="A348" t="s">
        <v>1766</v>
      </c>
      <c r="B348" t="s">
        <v>1823</v>
      </c>
    </row>
    <row r="349" spans="1:2" x14ac:dyDescent="0.25">
      <c r="A349" t="s">
        <v>1767</v>
      </c>
      <c r="B349" t="s">
        <v>1841</v>
      </c>
    </row>
    <row r="350" spans="1:2" x14ac:dyDescent="0.25">
      <c r="A350" t="s">
        <v>1765</v>
      </c>
      <c r="B350" t="s">
        <v>524</v>
      </c>
    </row>
    <row r="351" spans="1:2" x14ac:dyDescent="0.25">
      <c r="A351" t="s">
        <v>1766</v>
      </c>
      <c r="B351" t="s">
        <v>1162</v>
      </c>
    </row>
    <row r="352" spans="1:2" x14ac:dyDescent="0.25">
      <c r="A352" t="s">
        <v>1767</v>
      </c>
      <c r="B352" t="s">
        <v>1814</v>
      </c>
    </row>
    <row r="353" spans="1:2" x14ac:dyDescent="0.25">
      <c r="A353" t="s">
        <v>1768</v>
      </c>
      <c r="B353" t="s">
        <v>1299</v>
      </c>
    </row>
    <row r="354" spans="1:2" x14ac:dyDescent="0.25">
      <c r="A354" t="s">
        <v>1765</v>
      </c>
      <c r="B354" t="s">
        <v>535</v>
      </c>
    </row>
    <row r="355" spans="1:2" x14ac:dyDescent="0.25">
      <c r="A355" t="s">
        <v>1766</v>
      </c>
      <c r="B355" t="s">
        <v>1805</v>
      </c>
    </row>
    <row r="356" spans="1:2" x14ac:dyDescent="0.25">
      <c r="A356" t="s">
        <v>1767</v>
      </c>
      <c r="B356" t="s">
        <v>1082</v>
      </c>
    </row>
    <row r="357" spans="1:2" x14ac:dyDescent="0.25">
      <c r="A357" t="s">
        <v>1765</v>
      </c>
      <c r="B357" t="s">
        <v>536</v>
      </c>
    </row>
    <row r="358" spans="1:2" x14ac:dyDescent="0.25">
      <c r="A358" t="s">
        <v>1766</v>
      </c>
      <c r="B358" t="s">
        <v>1829</v>
      </c>
    </row>
    <row r="359" spans="1:2" x14ac:dyDescent="0.25">
      <c r="A359" t="s">
        <v>1767</v>
      </c>
      <c r="B359" t="s">
        <v>1828</v>
      </c>
    </row>
    <row r="360" spans="1:2" x14ac:dyDescent="0.25">
      <c r="A360" t="s">
        <v>1765</v>
      </c>
      <c r="B360" t="s">
        <v>531</v>
      </c>
    </row>
    <row r="361" spans="1:2" x14ac:dyDescent="0.25">
      <c r="A361" t="s">
        <v>1766</v>
      </c>
      <c r="B361" t="s">
        <v>530</v>
      </c>
    </row>
    <row r="362" spans="1:2" x14ac:dyDescent="0.25">
      <c r="A362" t="s">
        <v>1767</v>
      </c>
      <c r="B362" t="s">
        <v>1842</v>
      </c>
    </row>
    <row r="363" spans="1:2" x14ac:dyDescent="0.25">
      <c r="A363" t="s">
        <v>1768</v>
      </c>
      <c r="B363" t="s">
        <v>1840</v>
      </c>
    </row>
    <row r="364" spans="1:2" x14ac:dyDescent="0.25">
      <c r="A364" t="s">
        <v>1765</v>
      </c>
      <c r="B364" t="s">
        <v>518</v>
      </c>
    </row>
    <row r="365" spans="1:2" x14ac:dyDescent="0.25">
      <c r="A365" t="s">
        <v>1766</v>
      </c>
      <c r="B365" t="s">
        <v>508</v>
      </c>
    </row>
    <row r="366" spans="1:2" x14ac:dyDescent="0.25">
      <c r="A366" t="s">
        <v>1767</v>
      </c>
      <c r="B366" t="s">
        <v>1832</v>
      </c>
    </row>
    <row r="367" spans="1:2" x14ac:dyDescent="0.25">
      <c r="A367" t="s">
        <v>1765</v>
      </c>
      <c r="B367" t="s">
        <v>508</v>
      </c>
    </row>
    <row r="368" spans="1:2" x14ac:dyDescent="0.25">
      <c r="A368" t="s">
        <v>1766</v>
      </c>
      <c r="B368" t="s">
        <v>1832</v>
      </c>
    </row>
    <row r="369" spans="1:2" x14ac:dyDescent="0.25">
      <c r="A369" t="s">
        <v>1767</v>
      </c>
      <c r="B369" t="s">
        <v>1833</v>
      </c>
    </row>
    <row r="370" spans="1:2" x14ac:dyDescent="0.25">
      <c r="A370" t="s">
        <v>1765</v>
      </c>
      <c r="B370" t="s">
        <v>513</v>
      </c>
    </row>
    <row r="371" spans="1:2" x14ac:dyDescent="0.25">
      <c r="A371" t="s">
        <v>1766</v>
      </c>
      <c r="B371" t="s">
        <v>1810</v>
      </c>
    </row>
    <row r="372" spans="1:2" x14ac:dyDescent="0.25">
      <c r="A372" t="s">
        <v>1767</v>
      </c>
      <c r="B372" t="s">
        <v>545</v>
      </c>
    </row>
    <row r="373" spans="1:2" x14ac:dyDescent="0.25">
      <c r="A373" t="s">
        <v>1768</v>
      </c>
      <c r="B373" t="s">
        <v>546</v>
      </c>
    </row>
    <row r="374" spans="1:2" x14ac:dyDescent="0.25">
      <c r="A374" t="s">
        <v>1765</v>
      </c>
      <c r="B374" t="s">
        <v>524</v>
      </c>
    </row>
    <row r="375" spans="1:2" x14ac:dyDescent="0.25">
      <c r="A375" t="s">
        <v>1766</v>
      </c>
      <c r="B375" t="s">
        <v>525</v>
      </c>
    </row>
    <row r="376" spans="1:2" x14ac:dyDescent="0.25">
      <c r="A376" t="s">
        <v>1767</v>
      </c>
      <c r="B376" t="s">
        <v>1299</v>
      </c>
    </row>
    <row r="377" spans="1:2" x14ac:dyDescent="0.25">
      <c r="A377" t="s">
        <v>1765</v>
      </c>
      <c r="B377" t="s">
        <v>535</v>
      </c>
    </row>
    <row r="378" spans="1:2" x14ac:dyDescent="0.25">
      <c r="A378" t="s">
        <v>1766</v>
      </c>
      <c r="B378" t="s">
        <v>1805</v>
      </c>
    </row>
    <row r="379" spans="1:2" x14ac:dyDescent="0.25">
      <c r="A379" t="s">
        <v>1767</v>
      </c>
      <c r="B379" t="s">
        <v>1806</v>
      </c>
    </row>
    <row r="380" spans="1:2" x14ac:dyDescent="0.25">
      <c r="A380" t="s">
        <v>1768</v>
      </c>
      <c r="B380" t="s">
        <v>1827</v>
      </c>
    </row>
    <row r="381" spans="1:2" x14ac:dyDescent="0.25">
      <c r="A381" t="s">
        <v>1765</v>
      </c>
      <c r="B381" t="s">
        <v>536</v>
      </c>
    </row>
    <row r="382" spans="1:2" x14ac:dyDescent="0.25">
      <c r="A382" t="s">
        <v>1766</v>
      </c>
      <c r="B382" t="s">
        <v>1828</v>
      </c>
    </row>
    <row r="383" spans="1:2" x14ac:dyDescent="0.25">
      <c r="A383" t="s">
        <v>1767</v>
      </c>
      <c r="B383" t="s">
        <v>1829</v>
      </c>
    </row>
    <row r="384" spans="1:2" x14ac:dyDescent="0.25">
      <c r="A384" t="s">
        <v>1765</v>
      </c>
      <c r="B384" t="s">
        <v>530</v>
      </c>
    </row>
    <row r="385" spans="1:2" x14ac:dyDescent="0.25">
      <c r="A385" t="s">
        <v>1766</v>
      </c>
      <c r="B385" t="s">
        <v>531</v>
      </c>
    </row>
    <row r="386" spans="1:2" x14ac:dyDescent="0.25">
      <c r="A386" t="s">
        <v>1767</v>
      </c>
      <c r="B386" t="s">
        <v>1830</v>
      </c>
    </row>
    <row r="387" spans="1:2" x14ac:dyDescent="0.25">
      <c r="A387" t="s">
        <v>1768</v>
      </c>
      <c r="B387" t="s">
        <v>1831</v>
      </c>
    </row>
    <row r="388" spans="1:2" x14ac:dyDescent="0.25">
      <c r="A388" t="s">
        <v>1765</v>
      </c>
      <c r="B388" t="s">
        <v>518</v>
      </c>
    </row>
    <row r="389" spans="1:2" x14ac:dyDescent="0.25">
      <c r="A389" t="s">
        <v>1766</v>
      </c>
      <c r="B389" t="s">
        <v>508</v>
      </c>
    </row>
    <row r="390" spans="1:2" x14ac:dyDescent="0.25">
      <c r="A390" t="s">
        <v>1767</v>
      </c>
      <c r="B390" t="s">
        <v>519</v>
      </c>
    </row>
    <row r="391" spans="1:2" x14ac:dyDescent="0.25">
      <c r="A391" t="s">
        <v>1765</v>
      </c>
      <c r="B391" t="s">
        <v>513</v>
      </c>
    </row>
    <row r="392" spans="1:2" x14ac:dyDescent="0.25">
      <c r="A392" t="s">
        <v>1766</v>
      </c>
      <c r="B392" t="s">
        <v>1824</v>
      </c>
    </row>
    <row r="393" spans="1:2" x14ac:dyDescent="0.25">
      <c r="A393" t="s">
        <v>1767</v>
      </c>
      <c r="B393" t="s">
        <v>1810</v>
      </c>
    </row>
    <row r="394" spans="1:2" x14ac:dyDescent="0.25">
      <c r="A394" t="s">
        <v>1765</v>
      </c>
      <c r="B394" t="s">
        <v>524</v>
      </c>
    </row>
    <row r="395" spans="1:2" x14ac:dyDescent="0.25">
      <c r="A395" t="s">
        <v>1766</v>
      </c>
      <c r="B395" t="s">
        <v>1299</v>
      </c>
    </row>
    <row r="396" spans="1:2" x14ac:dyDescent="0.25">
      <c r="A396" t="s">
        <v>1767</v>
      </c>
      <c r="B396" t="s">
        <v>1814</v>
      </c>
    </row>
    <row r="397" spans="1:2" x14ac:dyDescent="0.25">
      <c r="A397" t="s">
        <v>1765</v>
      </c>
      <c r="B397" t="s">
        <v>535</v>
      </c>
    </row>
    <row r="398" spans="1:2" x14ac:dyDescent="0.25">
      <c r="A398" t="s">
        <v>1766</v>
      </c>
      <c r="B398" t="s">
        <v>1834</v>
      </c>
    </row>
    <row r="399" spans="1:2" x14ac:dyDescent="0.25">
      <c r="A399" t="s">
        <v>1767</v>
      </c>
      <c r="B399" t="s">
        <v>1805</v>
      </c>
    </row>
    <row r="400" spans="1:2" x14ac:dyDescent="0.25">
      <c r="A400" t="s">
        <v>1768</v>
      </c>
      <c r="B400" t="s">
        <v>1082</v>
      </c>
    </row>
    <row r="401" spans="1:2" x14ac:dyDescent="0.25">
      <c r="A401" t="s">
        <v>1765</v>
      </c>
      <c r="B401" t="s">
        <v>536</v>
      </c>
    </row>
    <row r="402" spans="1:2" x14ac:dyDescent="0.25">
      <c r="A402" t="s">
        <v>1766</v>
      </c>
      <c r="B402" t="s">
        <v>537</v>
      </c>
    </row>
    <row r="403" spans="1:2" x14ac:dyDescent="0.25">
      <c r="A403" t="s">
        <v>1767</v>
      </c>
      <c r="B403" t="s">
        <v>1811</v>
      </c>
    </row>
    <row r="404" spans="1:2" x14ac:dyDescent="0.25">
      <c r="A404" t="s">
        <v>1765</v>
      </c>
      <c r="B404" t="s">
        <v>531</v>
      </c>
    </row>
    <row r="405" spans="1:2" x14ac:dyDescent="0.25">
      <c r="A405" t="s">
        <v>1766</v>
      </c>
      <c r="B405" t="s">
        <v>1835</v>
      </c>
    </row>
    <row r="406" spans="1:2" x14ac:dyDescent="0.25">
      <c r="A406" t="s">
        <v>1767</v>
      </c>
      <c r="B406" t="s">
        <v>1830</v>
      </c>
    </row>
    <row r="407" spans="1:2" x14ac:dyDescent="0.25">
      <c r="A407" t="s">
        <v>1768</v>
      </c>
      <c r="B407" t="s">
        <v>530</v>
      </c>
    </row>
    <row r="408" spans="1:2" x14ac:dyDescent="0.25">
      <c r="A408" t="s">
        <v>1765</v>
      </c>
      <c r="B408" t="s">
        <v>504</v>
      </c>
    </row>
    <row r="409" spans="1:2" x14ac:dyDescent="0.25">
      <c r="A409" t="s">
        <v>1766</v>
      </c>
      <c r="B409" t="s">
        <v>1783</v>
      </c>
    </row>
    <row r="410" spans="1:2" x14ac:dyDescent="0.25">
      <c r="A410" t="s">
        <v>1767</v>
      </c>
      <c r="B410" t="s">
        <v>1784</v>
      </c>
    </row>
    <row r="411" spans="1:2" x14ac:dyDescent="0.25">
      <c r="A411" t="s">
        <v>1765</v>
      </c>
      <c r="B411" t="s">
        <v>513</v>
      </c>
    </row>
    <row r="412" spans="1:2" x14ac:dyDescent="0.25">
      <c r="A412" t="s">
        <v>1766</v>
      </c>
      <c r="B412" t="s">
        <v>1824</v>
      </c>
    </row>
    <row r="413" spans="1:2" x14ac:dyDescent="0.25">
      <c r="A413" t="s">
        <v>1767</v>
      </c>
      <c r="B413" t="s">
        <v>1810</v>
      </c>
    </row>
    <row r="414" spans="1:2" x14ac:dyDescent="0.25">
      <c r="A414" t="s">
        <v>1768</v>
      </c>
      <c r="B414" t="s">
        <v>545</v>
      </c>
    </row>
    <row r="415" spans="1:2" x14ac:dyDescent="0.25">
      <c r="A415" t="s">
        <v>1769</v>
      </c>
      <c r="B415" t="s">
        <v>546</v>
      </c>
    </row>
    <row r="416" spans="1:2" x14ac:dyDescent="0.25">
      <c r="A416" t="s">
        <v>1765</v>
      </c>
      <c r="B416" t="s">
        <v>1299</v>
      </c>
    </row>
    <row r="417" spans="1:2" x14ac:dyDescent="0.25">
      <c r="A417" t="s">
        <v>1766</v>
      </c>
      <c r="B417" t="s">
        <v>1836</v>
      </c>
    </row>
    <row r="418" spans="1:2" x14ac:dyDescent="0.25">
      <c r="A418" t="s">
        <v>1767</v>
      </c>
      <c r="B418" t="s">
        <v>1837</v>
      </c>
    </row>
    <row r="419" spans="1:2" x14ac:dyDescent="0.25">
      <c r="A419" t="s">
        <v>1765</v>
      </c>
      <c r="B419" t="s">
        <v>535</v>
      </c>
    </row>
    <row r="420" spans="1:2" x14ac:dyDescent="0.25">
      <c r="A420" t="s">
        <v>1766</v>
      </c>
      <c r="B420" t="s">
        <v>1805</v>
      </c>
    </row>
    <row r="421" spans="1:2" x14ac:dyDescent="0.25">
      <c r="A421" t="s">
        <v>1767</v>
      </c>
      <c r="B421" t="s">
        <v>1827</v>
      </c>
    </row>
    <row r="422" spans="1:2" x14ac:dyDescent="0.25">
      <c r="A422" t="s">
        <v>1768</v>
      </c>
      <c r="B422" t="s">
        <v>1806</v>
      </c>
    </row>
    <row r="423" spans="1:2" x14ac:dyDescent="0.25">
      <c r="A423" t="s">
        <v>1765</v>
      </c>
      <c r="B423" t="s">
        <v>536</v>
      </c>
    </row>
    <row r="424" spans="1:2" x14ac:dyDescent="0.25">
      <c r="A424" t="s">
        <v>1766</v>
      </c>
      <c r="B424" t="s">
        <v>1828</v>
      </c>
    </row>
    <row r="425" spans="1:2" x14ac:dyDescent="0.25">
      <c r="A425" t="s">
        <v>1767</v>
      </c>
      <c r="B425" t="s">
        <v>1838</v>
      </c>
    </row>
    <row r="426" spans="1:2" x14ac:dyDescent="0.25">
      <c r="A426" t="s">
        <v>1765</v>
      </c>
      <c r="B426" t="s">
        <v>530</v>
      </c>
    </row>
    <row r="427" spans="1:2" x14ac:dyDescent="0.25">
      <c r="A427" t="s">
        <v>1766</v>
      </c>
      <c r="B427" t="s">
        <v>558</v>
      </c>
    </row>
    <row r="428" spans="1:2" x14ac:dyDescent="0.25">
      <c r="A428" t="s">
        <v>1767</v>
      </c>
      <c r="B428" t="s">
        <v>1839</v>
      </c>
    </row>
    <row r="429" spans="1:2" x14ac:dyDescent="0.25">
      <c r="A429" t="s">
        <v>1768</v>
      </c>
      <c r="B429" t="s">
        <v>1840</v>
      </c>
    </row>
    <row r="430" spans="1:2" x14ac:dyDescent="0.25">
      <c r="A430" t="s">
        <v>1765</v>
      </c>
      <c r="B430" t="s">
        <v>518</v>
      </c>
    </row>
    <row r="431" spans="1:2" x14ac:dyDescent="0.25">
      <c r="A431" t="s">
        <v>1766</v>
      </c>
      <c r="B431" t="s">
        <v>508</v>
      </c>
    </row>
    <row r="432" spans="1:2" x14ac:dyDescent="0.25">
      <c r="A432" t="s">
        <v>1767</v>
      </c>
      <c r="B432" t="s">
        <v>1833</v>
      </c>
    </row>
    <row r="433" spans="1:2" x14ac:dyDescent="0.25">
      <c r="A433" t="s">
        <v>1768</v>
      </c>
      <c r="B433" t="s">
        <v>1832</v>
      </c>
    </row>
    <row r="434" spans="1:2" x14ac:dyDescent="0.25">
      <c r="A434" t="s">
        <v>1765</v>
      </c>
      <c r="B434" t="s">
        <v>519</v>
      </c>
    </row>
    <row r="435" spans="1:2" x14ac:dyDescent="0.25">
      <c r="A435" t="s">
        <v>1766</v>
      </c>
      <c r="B435" t="s">
        <v>1823</v>
      </c>
    </row>
    <row r="436" spans="1:2" x14ac:dyDescent="0.25">
      <c r="A436" t="s">
        <v>1767</v>
      </c>
      <c r="B436" t="s">
        <v>1841</v>
      </c>
    </row>
    <row r="437" spans="1:2" x14ac:dyDescent="0.25">
      <c r="A437" t="s">
        <v>1765</v>
      </c>
      <c r="B437" t="s">
        <v>524</v>
      </c>
    </row>
    <row r="438" spans="1:2" x14ac:dyDescent="0.25">
      <c r="A438" t="s">
        <v>1766</v>
      </c>
      <c r="B438" t="s">
        <v>1162</v>
      </c>
    </row>
    <row r="439" spans="1:2" x14ac:dyDescent="0.25">
      <c r="A439" t="s">
        <v>1767</v>
      </c>
      <c r="B439" t="s">
        <v>1814</v>
      </c>
    </row>
    <row r="440" spans="1:2" x14ac:dyDescent="0.25">
      <c r="A440" t="s">
        <v>1768</v>
      </c>
      <c r="B440" t="s">
        <v>1299</v>
      </c>
    </row>
    <row r="441" spans="1:2" x14ac:dyDescent="0.25">
      <c r="A441" t="s">
        <v>1765</v>
      </c>
      <c r="B441" t="s">
        <v>535</v>
      </c>
    </row>
    <row r="442" spans="1:2" x14ac:dyDescent="0.25">
      <c r="A442" t="s">
        <v>1766</v>
      </c>
      <c r="B442" t="s">
        <v>1805</v>
      </c>
    </row>
    <row r="443" spans="1:2" x14ac:dyDescent="0.25">
      <c r="A443" t="s">
        <v>1767</v>
      </c>
      <c r="B443" t="s">
        <v>1082</v>
      </c>
    </row>
    <row r="444" spans="1:2" x14ac:dyDescent="0.25">
      <c r="A444" t="s">
        <v>1765</v>
      </c>
      <c r="B444" t="s">
        <v>518</v>
      </c>
    </row>
    <row r="445" spans="1:2" x14ac:dyDescent="0.25">
      <c r="A445" t="s">
        <v>1766</v>
      </c>
      <c r="B445" t="s">
        <v>508</v>
      </c>
    </row>
    <row r="446" spans="1:2" x14ac:dyDescent="0.25">
      <c r="A446" t="s">
        <v>1767</v>
      </c>
      <c r="B446" t="s">
        <v>519</v>
      </c>
    </row>
    <row r="447" spans="1:2" x14ac:dyDescent="0.25">
      <c r="A447" t="s">
        <v>1765</v>
      </c>
      <c r="B447" t="s">
        <v>513</v>
      </c>
    </row>
    <row r="448" spans="1:2" x14ac:dyDescent="0.25">
      <c r="A448" t="s">
        <v>1766</v>
      </c>
      <c r="B448" t="s">
        <v>1824</v>
      </c>
    </row>
    <row r="449" spans="1:2" x14ac:dyDescent="0.25">
      <c r="A449" t="s">
        <v>1767</v>
      </c>
      <c r="B449" t="s">
        <v>1810</v>
      </c>
    </row>
    <row r="450" spans="1:2" x14ac:dyDescent="0.25">
      <c r="A450" t="s">
        <v>1765</v>
      </c>
      <c r="B450" t="s">
        <v>524</v>
      </c>
    </row>
    <row r="451" spans="1:2" x14ac:dyDescent="0.25">
      <c r="A451" t="s">
        <v>1766</v>
      </c>
      <c r="B451" t="s">
        <v>1162</v>
      </c>
    </row>
    <row r="452" spans="1:2" x14ac:dyDescent="0.25">
      <c r="A452" t="s">
        <v>1767</v>
      </c>
      <c r="B452" t="s">
        <v>1814</v>
      </c>
    </row>
    <row r="453" spans="1:2" x14ac:dyDescent="0.25">
      <c r="A453" t="s">
        <v>1768</v>
      </c>
      <c r="B453" t="s">
        <v>1299</v>
      </c>
    </row>
    <row r="454" spans="1:2" x14ac:dyDescent="0.25">
      <c r="A454" t="s">
        <v>1765</v>
      </c>
      <c r="B454" t="s">
        <v>535</v>
      </c>
    </row>
    <row r="455" spans="1:2" x14ac:dyDescent="0.25">
      <c r="A455" t="s">
        <v>1766</v>
      </c>
      <c r="B455" t="s">
        <v>1805</v>
      </c>
    </row>
    <row r="456" spans="1:2" x14ac:dyDescent="0.25">
      <c r="A456" t="s">
        <v>1767</v>
      </c>
      <c r="B456" t="s">
        <v>1082</v>
      </c>
    </row>
    <row r="457" spans="1:2" x14ac:dyDescent="0.25">
      <c r="A457" t="s">
        <v>1765</v>
      </c>
      <c r="B457" t="s">
        <v>531</v>
      </c>
    </row>
    <row r="458" spans="1:2" x14ac:dyDescent="0.25">
      <c r="A458" t="s">
        <v>1766</v>
      </c>
      <c r="B458" t="s">
        <v>530</v>
      </c>
    </row>
    <row r="459" spans="1:2" x14ac:dyDescent="0.25">
      <c r="A459" t="s">
        <v>1767</v>
      </c>
      <c r="B459" t="s">
        <v>1842</v>
      </c>
    </row>
    <row r="460" spans="1:2" x14ac:dyDescent="0.25">
      <c r="A460" t="s">
        <v>1768</v>
      </c>
      <c r="B460" t="s">
        <v>1840</v>
      </c>
    </row>
    <row r="461" spans="1:2" x14ac:dyDescent="0.25">
      <c r="A461" t="s">
        <v>1765</v>
      </c>
      <c r="B461" t="s">
        <v>524</v>
      </c>
    </row>
    <row r="462" spans="1:2" x14ac:dyDescent="0.25">
      <c r="A462" t="s">
        <v>1766</v>
      </c>
      <c r="B462" t="s">
        <v>1299</v>
      </c>
    </row>
    <row r="463" spans="1:2" x14ac:dyDescent="0.25">
      <c r="A463" t="s">
        <v>1767</v>
      </c>
      <c r="B463" t="s">
        <v>1814</v>
      </c>
    </row>
    <row r="464" spans="1:2" x14ac:dyDescent="0.25">
      <c r="A464" t="s">
        <v>1765</v>
      </c>
      <c r="B464" t="s">
        <v>535</v>
      </c>
    </row>
    <row r="465" spans="1:2" x14ac:dyDescent="0.25">
      <c r="A465" t="s">
        <v>1766</v>
      </c>
      <c r="B465" t="s">
        <v>1805</v>
      </c>
    </row>
    <row r="466" spans="1:2" x14ac:dyDescent="0.25">
      <c r="A466" t="s">
        <v>1767</v>
      </c>
      <c r="B466" t="s">
        <v>1806</v>
      </c>
    </row>
    <row r="467" spans="1:2" x14ac:dyDescent="0.25">
      <c r="A467" t="s">
        <v>1768</v>
      </c>
      <c r="B467" t="s">
        <v>1827</v>
      </c>
    </row>
    <row r="468" spans="1:2" x14ac:dyDescent="0.25">
      <c r="A468" t="s">
        <v>1765</v>
      </c>
      <c r="B468" t="s">
        <v>536</v>
      </c>
    </row>
    <row r="469" spans="1:2" x14ac:dyDescent="0.25">
      <c r="A469" t="s">
        <v>1766</v>
      </c>
      <c r="B469" t="s">
        <v>1828</v>
      </c>
    </row>
    <row r="470" spans="1:2" x14ac:dyDescent="0.25">
      <c r="A470" t="s">
        <v>1767</v>
      </c>
      <c r="B470" t="s">
        <v>1829</v>
      </c>
    </row>
    <row r="471" spans="1:2" x14ac:dyDescent="0.25">
      <c r="A471" t="s">
        <v>1765</v>
      </c>
      <c r="B471" t="s">
        <v>518</v>
      </c>
    </row>
    <row r="472" spans="1:2" x14ac:dyDescent="0.25">
      <c r="A472" t="s">
        <v>1766</v>
      </c>
      <c r="B472" t="s">
        <v>508</v>
      </c>
    </row>
    <row r="473" spans="1:2" x14ac:dyDescent="0.25">
      <c r="A473" t="s">
        <v>1767</v>
      </c>
      <c r="B473" t="s">
        <v>519</v>
      </c>
    </row>
    <row r="474" spans="1:2" x14ac:dyDescent="0.25">
      <c r="A474" t="s">
        <v>1765</v>
      </c>
      <c r="B474" t="s">
        <v>530</v>
      </c>
    </row>
    <row r="475" spans="1:2" x14ac:dyDescent="0.25">
      <c r="A475" t="s">
        <v>1766</v>
      </c>
      <c r="B475" t="s">
        <v>531</v>
      </c>
    </row>
    <row r="476" spans="1:2" x14ac:dyDescent="0.25">
      <c r="A476" t="s">
        <v>1767</v>
      </c>
      <c r="B476" t="s">
        <v>1830</v>
      </c>
    </row>
    <row r="477" spans="1:2" x14ac:dyDescent="0.25">
      <c r="A477" t="s">
        <v>1768</v>
      </c>
      <c r="B477" t="s">
        <v>1831</v>
      </c>
    </row>
    <row r="478" spans="1:2" x14ac:dyDescent="0.25">
      <c r="A478" t="s">
        <v>1765</v>
      </c>
      <c r="B478" t="s">
        <v>524</v>
      </c>
    </row>
    <row r="479" spans="1:2" x14ac:dyDescent="0.25">
      <c r="A479" t="s">
        <v>1766</v>
      </c>
      <c r="B479" t="s">
        <v>525</v>
      </c>
    </row>
    <row r="480" spans="1:2" x14ac:dyDescent="0.25">
      <c r="A480" t="s">
        <v>1767</v>
      </c>
      <c r="B480" t="s">
        <v>1299</v>
      </c>
    </row>
    <row r="481" spans="1:2" x14ac:dyDescent="0.25">
      <c r="A481" t="s">
        <v>1765</v>
      </c>
      <c r="B481" t="s">
        <v>535</v>
      </c>
    </row>
    <row r="482" spans="1:2" x14ac:dyDescent="0.25">
      <c r="A482" t="s">
        <v>1766</v>
      </c>
      <c r="B482" t="s">
        <v>1805</v>
      </c>
    </row>
    <row r="483" spans="1:2" x14ac:dyDescent="0.25">
      <c r="A483" t="s">
        <v>1767</v>
      </c>
      <c r="B483" t="s">
        <v>1082</v>
      </c>
    </row>
    <row r="484" spans="1:2" x14ac:dyDescent="0.25">
      <c r="A484" t="s">
        <v>1765</v>
      </c>
      <c r="B484" t="s">
        <v>513</v>
      </c>
    </row>
    <row r="485" spans="1:2" x14ac:dyDescent="0.25">
      <c r="A485" t="s">
        <v>1766</v>
      </c>
      <c r="B485" t="s">
        <v>1824</v>
      </c>
    </row>
    <row r="486" spans="1:2" x14ac:dyDescent="0.25">
      <c r="A486" t="s">
        <v>1767</v>
      </c>
      <c r="B486" t="s">
        <v>1810</v>
      </c>
    </row>
    <row r="487" spans="1:2" x14ac:dyDescent="0.25">
      <c r="A487" t="s">
        <v>1765</v>
      </c>
      <c r="B487" t="s">
        <v>535</v>
      </c>
    </row>
    <row r="488" spans="1:2" x14ac:dyDescent="0.25">
      <c r="A488" t="s">
        <v>1766</v>
      </c>
      <c r="B488" t="s">
        <v>1805</v>
      </c>
    </row>
    <row r="489" spans="1:2" x14ac:dyDescent="0.25">
      <c r="A489" t="s">
        <v>1767</v>
      </c>
      <c r="B489" t="s">
        <v>1806</v>
      </c>
    </row>
    <row r="490" spans="1:2" x14ac:dyDescent="0.25">
      <c r="A490" t="s">
        <v>1768</v>
      </c>
      <c r="B490" t="s">
        <v>1827</v>
      </c>
    </row>
    <row r="491" spans="1:2" x14ac:dyDescent="0.25">
      <c r="A491" t="s">
        <v>1765</v>
      </c>
      <c r="B491" t="s">
        <v>513</v>
      </c>
    </row>
    <row r="492" spans="1:2" x14ac:dyDescent="0.25">
      <c r="A492" t="s">
        <v>1766</v>
      </c>
      <c r="B492" t="s">
        <v>1824</v>
      </c>
    </row>
    <row r="493" spans="1:2" x14ac:dyDescent="0.25">
      <c r="A493" t="s">
        <v>1767</v>
      </c>
      <c r="B493" t="s">
        <v>1810</v>
      </c>
    </row>
    <row r="494" spans="1:2" x14ac:dyDescent="0.25">
      <c r="A494" t="s">
        <v>1768</v>
      </c>
      <c r="B494" t="s">
        <v>545</v>
      </c>
    </row>
    <row r="495" spans="1:2" x14ac:dyDescent="0.25">
      <c r="A495" t="s">
        <v>1769</v>
      </c>
      <c r="B495" t="s">
        <v>546</v>
      </c>
    </row>
    <row r="496" spans="1:2" x14ac:dyDescent="0.25">
      <c r="A496" t="s">
        <v>1765</v>
      </c>
      <c r="B496" t="s">
        <v>508</v>
      </c>
    </row>
    <row r="497" spans="1:2" x14ac:dyDescent="0.25">
      <c r="A497" t="s">
        <v>1766</v>
      </c>
      <c r="B497" t="s">
        <v>1832</v>
      </c>
    </row>
    <row r="498" spans="1:2" x14ac:dyDescent="0.25">
      <c r="A498" t="s">
        <v>1767</v>
      </c>
      <c r="B498" t="s">
        <v>1833</v>
      </c>
    </row>
    <row r="499" spans="1:2" x14ac:dyDescent="0.25">
      <c r="A499" t="s">
        <v>1765</v>
      </c>
      <c r="B499" t="s">
        <v>513</v>
      </c>
    </row>
    <row r="500" spans="1:2" x14ac:dyDescent="0.25">
      <c r="A500" t="s">
        <v>1766</v>
      </c>
      <c r="B500" t="s">
        <v>1810</v>
      </c>
    </row>
    <row r="501" spans="1:2" x14ac:dyDescent="0.25">
      <c r="A501" t="s">
        <v>1767</v>
      </c>
      <c r="B501" t="s">
        <v>545</v>
      </c>
    </row>
    <row r="502" spans="1:2" x14ac:dyDescent="0.25">
      <c r="A502" t="s">
        <v>1768</v>
      </c>
      <c r="B502" t="s">
        <v>546</v>
      </c>
    </row>
    <row r="503" spans="1:2" x14ac:dyDescent="0.25">
      <c r="A503" t="s">
        <v>1765</v>
      </c>
      <c r="B503" t="s">
        <v>524</v>
      </c>
    </row>
    <row r="504" spans="1:2" x14ac:dyDescent="0.25">
      <c r="A504" t="s">
        <v>1766</v>
      </c>
      <c r="B504" t="s">
        <v>525</v>
      </c>
    </row>
    <row r="505" spans="1:2" x14ac:dyDescent="0.25">
      <c r="A505" t="s">
        <v>1767</v>
      </c>
      <c r="B505" t="s">
        <v>1299</v>
      </c>
    </row>
    <row r="506" spans="1:2" x14ac:dyDescent="0.25">
      <c r="A506" t="s">
        <v>1765</v>
      </c>
      <c r="B506" t="s">
        <v>535</v>
      </c>
    </row>
    <row r="507" spans="1:2" x14ac:dyDescent="0.25">
      <c r="A507" t="s">
        <v>1766</v>
      </c>
      <c r="B507" t="s">
        <v>1805</v>
      </c>
    </row>
    <row r="508" spans="1:2" x14ac:dyDescent="0.25">
      <c r="A508" t="s">
        <v>1767</v>
      </c>
      <c r="B508" t="s">
        <v>1806</v>
      </c>
    </row>
    <row r="509" spans="1:2" x14ac:dyDescent="0.25">
      <c r="A509" t="s">
        <v>1768</v>
      </c>
      <c r="B509" t="s">
        <v>1827</v>
      </c>
    </row>
    <row r="510" spans="1:2" x14ac:dyDescent="0.25">
      <c r="A510" t="s">
        <v>1765</v>
      </c>
      <c r="B510" t="s">
        <v>531</v>
      </c>
    </row>
    <row r="511" spans="1:2" x14ac:dyDescent="0.25">
      <c r="A511" t="s">
        <v>1766</v>
      </c>
      <c r="B511" t="s">
        <v>1835</v>
      </c>
    </row>
    <row r="512" spans="1:2" x14ac:dyDescent="0.25">
      <c r="A512" t="s">
        <v>1767</v>
      </c>
      <c r="B512" t="s">
        <v>1830</v>
      </c>
    </row>
    <row r="513" spans="1:2" x14ac:dyDescent="0.25">
      <c r="A513" t="s">
        <v>1768</v>
      </c>
      <c r="B513" t="s">
        <v>530</v>
      </c>
    </row>
    <row r="514" spans="1:2" x14ac:dyDescent="0.25">
      <c r="A514" t="s">
        <v>1765</v>
      </c>
      <c r="B514" t="s">
        <v>504</v>
      </c>
    </row>
    <row r="515" spans="1:2" x14ac:dyDescent="0.25">
      <c r="A515" t="s">
        <v>1766</v>
      </c>
      <c r="B515" t="s">
        <v>1783</v>
      </c>
    </row>
    <row r="516" spans="1:2" x14ac:dyDescent="0.25">
      <c r="A516" t="s">
        <v>1767</v>
      </c>
      <c r="B516" t="s">
        <v>1784</v>
      </c>
    </row>
    <row r="517" spans="1:2" x14ac:dyDescent="0.25">
      <c r="A517" t="s">
        <v>1765</v>
      </c>
      <c r="B517" t="s">
        <v>504</v>
      </c>
    </row>
    <row r="518" spans="1:2" x14ac:dyDescent="0.25">
      <c r="A518" t="s">
        <v>1766</v>
      </c>
      <c r="B518" t="s">
        <v>1783</v>
      </c>
    </row>
    <row r="519" spans="1:2" x14ac:dyDescent="0.25">
      <c r="A519" t="s">
        <v>1767</v>
      </c>
      <c r="B519" t="s">
        <v>1784</v>
      </c>
    </row>
    <row r="520" spans="1:2" x14ac:dyDescent="0.25">
      <c r="A520" t="s">
        <v>1765</v>
      </c>
      <c r="B520" t="s">
        <v>508</v>
      </c>
    </row>
    <row r="521" spans="1:2" x14ac:dyDescent="0.25">
      <c r="A521" t="s">
        <v>1766</v>
      </c>
      <c r="B521" t="s">
        <v>1832</v>
      </c>
    </row>
    <row r="522" spans="1:2" x14ac:dyDescent="0.25">
      <c r="A522" t="s">
        <v>1767</v>
      </c>
      <c r="B522" t="s">
        <v>1833</v>
      </c>
    </row>
    <row r="523" spans="1:2" x14ac:dyDescent="0.25">
      <c r="A523" t="s">
        <v>1765</v>
      </c>
      <c r="B523" t="s">
        <v>513</v>
      </c>
    </row>
    <row r="524" spans="1:2" x14ac:dyDescent="0.25">
      <c r="A524" t="s">
        <v>1766</v>
      </c>
      <c r="B524" t="s">
        <v>1810</v>
      </c>
    </row>
    <row r="525" spans="1:2" x14ac:dyDescent="0.25">
      <c r="A525" t="s">
        <v>1767</v>
      </c>
      <c r="B525" t="s">
        <v>1824</v>
      </c>
    </row>
    <row r="526" spans="1:2" x14ac:dyDescent="0.25">
      <c r="A526" t="s">
        <v>1765</v>
      </c>
      <c r="B526" t="s">
        <v>518</v>
      </c>
    </row>
    <row r="527" spans="1:2" x14ac:dyDescent="0.25">
      <c r="A527" t="s">
        <v>1766</v>
      </c>
      <c r="B527" t="s">
        <v>519</v>
      </c>
    </row>
    <row r="528" spans="1:2" x14ac:dyDescent="0.25">
      <c r="A528" t="s">
        <v>1767</v>
      </c>
      <c r="B528" t="s">
        <v>1823</v>
      </c>
    </row>
    <row r="529" spans="1:2" x14ac:dyDescent="0.25">
      <c r="A529" t="s">
        <v>1765</v>
      </c>
      <c r="B529" t="s">
        <v>524</v>
      </c>
    </row>
    <row r="530" spans="1:2" x14ac:dyDescent="0.25">
      <c r="A530" t="s">
        <v>1766</v>
      </c>
      <c r="B530" t="s">
        <v>525</v>
      </c>
    </row>
    <row r="531" spans="1:2" x14ac:dyDescent="0.25">
      <c r="A531" t="s">
        <v>1767</v>
      </c>
      <c r="B531" t="s">
        <v>1826</v>
      </c>
    </row>
    <row r="532" spans="1:2" x14ac:dyDescent="0.25">
      <c r="A532" t="s">
        <v>1765</v>
      </c>
      <c r="B532" t="s">
        <v>530</v>
      </c>
    </row>
    <row r="533" spans="1:2" x14ac:dyDescent="0.25">
      <c r="A533" t="s">
        <v>1766</v>
      </c>
      <c r="B533" t="s">
        <v>531</v>
      </c>
    </row>
    <row r="534" spans="1:2" x14ac:dyDescent="0.25">
      <c r="A534" t="s">
        <v>1767</v>
      </c>
      <c r="B534" t="s">
        <v>1830</v>
      </c>
    </row>
    <row r="535" spans="1:2" x14ac:dyDescent="0.25">
      <c r="A535" t="s">
        <v>1765</v>
      </c>
      <c r="B535" t="s">
        <v>535</v>
      </c>
    </row>
    <row r="536" spans="1:2" x14ac:dyDescent="0.25">
      <c r="A536" t="s">
        <v>1766</v>
      </c>
      <c r="B536" t="s">
        <v>536</v>
      </c>
    </row>
    <row r="537" spans="1:2" x14ac:dyDescent="0.25">
      <c r="A537" t="s">
        <v>1767</v>
      </c>
      <c r="B537" t="s">
        <v>537</v>
      </c>
    </row>
    <row r="538" spans="1:2" x14ac:dyDescent="0.25">
      <c r="A538" t="s">
        <v>1765</v>
      </c>
      <c r="B538" t="s">
        <v>504</v>
      </c>
    </row>
    <row r="539" spans="1:2" x14ac:dyDescent="0.25">
      <c r="A539" t="s">
        <v>1766</v>
      </c>
      <c r="B539" t="s">
        <v>1792</v>
      </c>
    </row>
    <row r="540" spans="1:2" x14ac:dyDescent="0.25">
      <c r="A540" t="s">
        <v>1767</v>
      </c>
      <c r="B540" t="s">
        <v>1783</v>
      </c>
    </row>
    <row r="541" spans="1:2" x14ac:dyDescent="0.25">
      <c r="A541" t="s">
        <v>1765</v>
      </c>
      <c r="B541" t="s">
        <v>545</v>
      </c>
    </row>
    <row r="542" spans="1:2" x14ac:dyDescent="0.25">
      <c r="A542" t="s">
        <v>1766</v>
      </c>
      <c r="B542" t="s">
        <v>546</v>
      </c>
    </row>
    <row r="543" spans="1:2" x14ac:dyDescent="0.25">
      <c r="A543" t="s">
        <v>1767</v>
      </c>
      <c r="B543" t="s">
        <v>1794</v>
      </c>
    </row>
    <row r="544" spans="1:2" x14ac:dyDescent="0.25">
      <c r="A544" t="s">
        <v>1765</v>
      </c>
      <c r="B544" t="s">
        <v>550</v>
      </c>
    </row>
    <row r="545" spans="1:2" x14ac:dyDescent="0.25">
      <c r="A545" t="s">
        <v>1766</v>
      </c>
      <c r="B545" t="s">
        <v>1843</v>
      </c>
    </row>
    <row r="546" spans="1:2" x14ac:dyDescent="0.25">
      <c r="A546" t="s">
        <v>1767</v>
      </c>
      <c r="B546" t="s">
        <v>1844</v>
      </c>
    </row>
    <row r="547" spans="1:2" x14ac:dyDescent="0.25">
      <c r="A547" t="s">
        <v>1765</v>
      </c>
      <c r="B547" t="s">
        <v>536</v>
      </c>
    </row>
    <row r="548" spans="1:2" x14ac:dyDescent="0.25">
      <c r="A548" t="s">
        <v>1766</v>
      </c>
      <c r="B548" t="s">
        <v>1828</v>
      </c>
    </row>
    <row r="549" spans="1:2" x14ac:dyDescent="0.25">
      <c r="A549" t="s">
        <v>1767</v>
      </c>
      <c r="B549" t="s">
        <v>1829</v>
      </c>
    </row>
    <row r="550" spans="1:2" x14ac:dyDescent="0.25">
      <c r="A550" t="s">
        <v>1765</v>
      </c>
      <c r="B550" t="s">
        <v>558</v>
      </c>
    </row>
    <row r="551" spans="1:2" x14ac:dyDescent="0.25">
      <c r="A551" t="s">
        <v>1766</v>
      </c>
      <c r="B551" t="s">
        <v>530</v>
      </c>
    </row>
    <row r="552" spans="1:2" x14ac:dyDescent="0.25">
      <c r="A552" t="s">
        <v>1767</v>
      </c>
      <c r="B552" t="s">
        <v>1845</v>
      </c>
    </row>
    <row r="553" spans="1:2" x14ac:dyDescent="0.25">
      <c r="A553" t="s">
        <v>1765</v>
      </c>
      <c r="B553" t="s">
        <v>519</v>
      </c>
    </row>
    <row r="554" spans="1:2" x14ac:dyDescent="0.25">
      <c r="A554" t="s">
        <v>1766</v>
      </c>
      <c r="B554" t="s">
        <v>1823</v>
      </c>
    </row>
    <row r="555" spans="1:2" x14ac:dyDescent="0.25">
      <c r="A555" t="s">
        <v>1767</v>
      </c>
      <c r="B555" t="s">
        <v>518</v>
      </c>
    </row>
    <row r="556" spans="1:2" x14ac:dyDescent="0.25">
      <c r="A556" t="s">
        <v>1765</v>
      </c>
      <c r="B556" t="s">
        <v>504</v>
      </c>
    </row>
    <row r="557" spans="1:2" x14ac:dyDescent="0.25">
      <c r="A557" t="s">
        <v>1766</v>
      </c>
      <c r="B557" t="s">
        <v>1783</v>
      </c>
    </row>
    <row r="558" spans="1:2" x14ac:dyDescent="0.25">
      <c r="A558" t="s">
        <v>1767</v>
      </c>
      <c r="B558" t="s">
        <v>1784</v>
      </c>
    </row>
    <row r="559" spans="1:2" x14ac:dyDescent="0.25">
      <c r="A559" t="s">
        <v>1765</v>
      </c>
      <c r="B559" t="s">
        <v>569</v>
      </c>
    </row>
    <row r="560" spans="1:2" x14ac:dyDescent="0.25">
      <c r="A560" t="s">
        <v>1766</v>
      </c>
      <c r="B560" t="s">
        <v>1846</v>
      </c>
    </row>
    <row r="561" spans="1:2" x14ac:dyDescent="0.25">
      <c r="A561" t="s">
        <v>1767</v>
      </c>
      <c r="B561" t="s">
        <v>1847</v>
      </c>
    </row>
    <row r="562" spans="1:2" x14ac:dyDescent="0.25">
      <c r="A562" t="s">
        <v>1765</v>
      </c>
      <c r="B562" t="s">
        <v>504</v>
      </c>
    </row>
    <row r="563" spans="1:2" x14ac:dyDescent="0.25">
      <c r="A563" t="s">
        <v>1766</v>
      </c>
      <c r="B563" t="s">
        <v>1792</v>
      </c>
    </row>
    <row r="564" spans="1:2" x14ac:dyDescent="0.25">
      <c r="A564" t="s">
        <v>1767</v>
      </c>
      <c r="B564" t="s">
        <v>1783</v>
      </c>
    </row>
    <row r="565" spans="1:2" x14ac:dyDescent="0.25">
      <c r="A565" t="s">
        <v>1768</v>
      </c>
      <c r="B565" t="s">
        <v>1784</v>
      </c>
    </row>
    <row r="566" spans="1:2" x14ac:dyDescent="0.25">
      <c r="A566" t="s">
        <v>1765</v>
      </c>
      <c r="B566" t="s">
        <v>513</v>
      </c>
    </row>
    <row r="567" spans="1:2" x14ac:dyDescent="0.25">
      <c r="A567" t="s">
        <v>1766</v>
      </c>
      <c r="B567" t="s">
        <v>1810</v>
      </c>
    </row>
    <row r="568" spans="1:2" x14ac:dyDescent="0.25">
      <c r="A568" t="s">
        <v>1767</v>
      </c>
      <c r="B568" t="s">
        <v>545</v>
      </c>
    </row>
    <row r="569" spans="1:2" x14ac:dyDescent="0.25">
      <c r="A569" t="s">
        <v>1768</v>
      </c>
      <c r="B569" t="s">
        <v>1794</v>
      </c>
    </row>
    <row r="570" spans="1:2" x14ac:dyDescent="0.25">
      <c r="A570" t="s">
        <v>1769</v>
      </c>
      <c r="B570" t="s">
        <v>1848</v>
      </c>
    </row>
    <row r="571" spans="1:2" x14ac:dyDescent="0.25">
      <c r="A571" t="s">
        <v>1765</v>
      </c>
      <c r="B571" t="s">
        <v>518</v>
      </c>
    </row>
    <row r="572" spans="1:2" x14ac:dyDescent="0.25">
      <c r="A572" t="s">
        <v>1766</v>
      </c>
      <c r="B572" t="s">
        <v>508</v>
      </c>
    </row>
    <row r="573" spans="1:2" x14ac:dyDescent="0.25">
      <c r="A573" t="s">
        <v>1767</v>
      </c>
      <c r="B573" t="s">
        <v>969</v>
      </c>
    </row>
    <row r="574" spans="1:2" x14ac:dyDescent="0.25">
      <c r="A574" t="s">
        <v>1768</v>
      </c>
      <c r="B574" t="s">
        <v>1716</v>
      </c>
    </row>
    <row r="575" spans="1:2" x14ac:dyDescent="0.25">
      <c r="A575" t="s">
        <v>1769</v>
      </c>
      <c r="B575" t="s">
        <v>1849</v>
      </c>
    </row>
    <row r="576" spans="1:2" x14ac:dyDescent="0.25">
      <c r="A576" t="s">
        <v>1765</v>
      </c>
      <c r="B576" t="s">
        <v>524</v>
      </c>
    </row>
    <row r="577" spans="1:2" x14ac:dyDescent="0.25">
      <c r="A577" t="s">
        <v>1766</v>
      </c>
      <c r="B577" t="s">
        <v>525</v>
      </c>
    </row>
    <row r="578" spans="1:2" x14ac:dyDescent="0.25">
      <c r="A578" t="s">
        <v>1767</v>
      </c>
      <c r="B578" t="s">
        <v>1826</v>
      </c>
    </row>
    <row r="579" spans="1:2" x14ac:dyDescent="0.25">
      <c r="A579" t="s">
        <v>1768</v>
      </c>
      <c r="B579" t="s">
        <v>1850</v>
      </c>
    </row>
    <row r="580" spans="1:2" x14ac:dyDescent="0.25">
      <c r="A580" t="s">
        <v>1765</v>
      </c>
      <c r="B580" t="s">
        <v>535</v>
      </c>
    </row>
    <row r="581" spans="1:2" x14ac:dyDescent="0.25">
      <c r="A581" t="s">
        <v>1766</v>
      </c>
      <c r="B581" t="s">
        <v>536</v>
      </c>
    </row>
    <row r="582" spans="1:2" x14ac:dyDescent="0.25">
      <c r="A582" t="s">
        <v>1767</v>
      </c>
      <c r="B582" t="s">
        <v>537</v>
      </c>
    </row>
    <row r="583" spans="1:2" x14ac:dyDescent="0.25">
      <c r="A583" t="s">
        <v>1768</v>
      </c>
      <c r="B583" t="s">
        <v>1811</v>
      </c>
    </row>
    <row r="584" spans="1:2" x14ac:dyDescent="0.25">
      <c r="A584" t="s">
        <v>1769</v>
      </c>
      <c r="B584" t="s">
        <v>1787</v>
      </c>
    </row>
    <row r="585" spans="1:2" x14ac:dyDescent="0.25">
      <c r="A585" t="s">
        <v>1765</v>
      </c>
      <c r="B585" t="s">
        <v>524</v>
      </c>
    </row>
    <row r="586" spans="1:2" x14ac:dyDescent="0.25">
      <c r="A586" t="s">
        <v>1766</v>
      </c>
      <c r="B586" t="s">
        <v>1814</v>
      </c>
    </row>
    <row r="587" spans="1:2" x14ac:dyDescent="0.25">
      <c r="A587" t="s">
        <v>1767</v>
      </c>
      <c r="B587" t="s">
        <v>1162</v>
      </c>
    </row>
    <row r="588" spans="1:2" x14ac:dyDescent="0.25">
      <c r="A588" t="s">
        <v>1768</v>
      </c>
      <c r="B588" t="s">
        <v>1299</v>
      </c>
    </row>
    <row r="589" spans="1:2" x14ac:dyDescent="0.25">
      <c r="A589" t="s">
        <v>1765</v>
      </c>
      <c r="B589" t="s">
        <v>504</v>
      </c>
    </row>
    <row r="590" spans="1:2" x14ac:dyDescent="0.25">
      <c r="A590" t="s">
        <v>1766</v>
      </c>
      <c r="B590" t="s">
        <v>1783</v>
      </c>
    </row>
    <row r="591" spans="1:2" x14ac:dyDescent="0.25">
      <c r="A591" t="s">
        <v>1767</v>
      </c>
      <c r="B591" t="s">
        <v>1784</v>
      </c>
    </row>
    <row r="592" spans="1:2" x14ac:dyDescent="0.25">
      <c r="A592" t="s">
        <v>1768</v>
      </c>
      <c r="B592" t="s">
        <v>1790</v>
      </c>
    </row>
    <row r="593" spans="1:2" x14ac:dyDescent="0.25">
      <c r="A593" t="s">
        <v>1769</v>
      </c>
      <c r="B593" t="s">
        <v>1851</v>
      </c>
    </row>
    <row r="594" spans="1:2" x14ac:dyDescent="0.25">
      <c r="A594" t="s">
        <v>1765</v>
      </c>
      <c r="B594" t="s">
        <v>531</v>
      </c>
    </row>
    <row r="595" spans="1:2" x14ac:dyDescent="0.25">
      <c r="A595" t="s">
        <v>1766</v>
      </c>
      <c r="B595" t="s">
        <v>530</v>
      </c>
    </row>
    <row r="596" spans="1:2" x14ac:dyDescent="0.25">
      <c r="A596" t="s">
        <v>1767</v>
      </c>
      <c r="B596" t="s">
        <v>1830</v>
      </c>
    </row>
    <row r="597" spans="1:2" x14ac:dyDescent="0.25">
      <c r="A597" t="s">
        <v>1768</v>
      </c>
      <c r="B597" t="s">
        <v>1839</v>
      </c>
    </row>
    <row r="598" spans="1:2" x14ac:dyDescent="0.25">
      <c r="A598" t="s">
        <v>1769</v>
      </c>
      <c r="B598" t="s">
        <v>558</v>
      </c>
    </row>
    <row r="599" spans="1:2" x14ac:dyDescent="0.25">
      <c r="A599" t="s">
        <v>1765</v>
      </c>
      <c r="B599" t="s">
        <v>519</v>
      </c>
    </row>
    <row r="600" spans="1:2" x14ac:dyDescent="0.25">
      <c r="A600" t="s">
        <v>1766</v>
      </c>
      <c r="B600" t="s">
        <v>1823</v>
      </c>
    </row>
    <row r="601" spans="1:2" x14ac:dyDescent="0.25">
      <c r="A601" t="s">
        <v>1767</v>
      </c>
      <c r="B601" t="s">
        <v>518</v>
      </c>
    </row>
    <row r="602" spans="1:2" x14ac:dyDescent="0.25">
      <c r="A602" t="s">
        <v>1768</v>
      </c>
      <c r="B602" t="s">
        <v>508</v>
      </c>
    </row>
    <row r="603" spans="1:2" x14ac:dyDescent="0.25">
      <c r="A603" t="s">
        <v>1769</v>
      </c>
      <c r="B603" t="s">
        <v>1833</v>
      </c>
    </row>
    <row r="604" spans="1:2" x14ac:dyDescent="0.25">
      <c r="A604" t="s">
        <v>1765</v>
      </c>
      <c r="B604" t="s">
        <v>525</v>
      </c>
    </row>
    <row r="605" spans="1:2" x14ac:dyDescent="0.25">
      <c r="A605" t="s">
        <v>1766</v>
      </c>
      <c r="B605" t="s">
        <v>1826</v>
      </c>
    </row>
    <row r="606" spans="1:2" x14ac:dyDescent="0.25">
      <c r="A606" t="s">
        <v>1767</v>
      </c>
      <c r="B606" t="s">
        <v>1850</v>
      </c>
    </row>
    <row r="607" spans="1:2" x14ac:dyDescent="0.25">
      <c r="A607" t="s">
        <v>1768</v>
      </c>
      <c r="B607" t="s">
        <v>1843</v>
      </c>
    </row>
    <row r="608" spans="1:2" x14ac:dyDescent="0.25">
      <c r="A608" t="s">
        <v>1769</v>
      </c>
      <c r="B608" t="s">
        <v>569</v>
      </c>
    </row>
    <row r="609" spans="1:2" x14ac:dyDescent="0.25">
      <c r="A609" t="s">
        <v>1765</v>
      </c>
      <c r="B609" t="s">
        <v>518</v>
      </c>
    </row>
    <row r="610" spans="1:2" x14ac:dyDescent="0.25">
      <c r="A610" t="s">
        <v>1766</v>
      </c>
      <c r="B610" t="s">
        <v>1833</v>
      </c>
    </row>
    <row r="611" spans="1:2" x14ac:dyDescent="0.25">
      <c r="A611" t="s">
        <v>1767</v>
      </c>
      <c r="B611" t="s">
        <v>519</v>
      </c>
    </row>
    <row r="612" spans="1:2" x14ac:dyDescent="0.25">
      <c r="A612" t="s">
        <v>1768</v>
      </c>
      <c r="B612" t="s">
        <v>1823</v>
      </c>
    </row>
    <row r="613" spans="1:2" x14ac:dyDescent="0.25">
      <c r="A613" t="s">
        <v>1769</v>
      </c>
      <c r="B613" t="s">
        <v>969</v>
      </c>
    </row>
    <row r="614" spans="1:2" x14ac:dyDescent="0.25">
      <c r="A614" t="s">
        <v>1765</v>
      </c>
      <c r="B614" t="s">
        <v>1077</v>
      </c>
    </row>
    <row r="615" spans="1:2" x14ac:dyDescent="0.25">
      <c r="A615" t="s">
        <v>1766</v>
      </c>
      <c r="B615" t="s">
        <v>1785</v>
      </c>
    </row>
    <row r="616" spans="1:2" x14ac:dyDescent="0.25">
      <c r="A616" t="s">
        <v>1767</v>
      </c>
      <c r="B616" t="s">
        <v>1786</v>
      </c>
    </row>
    <row r="617" spans="1:2" x14ac:dyDescent="0.25">
      <c r="A617" t="s">
        <v>1768</v>
      </c>
      <c r="B617" t="s">
        <v>1793</v>
      </c>
    </row>
    <row r="618" spans="1:2" x14ac:dyDescent="0.25">
      <c r="A618" t="s">
        <v>1765</v>
      </c>
      <c r="B618" t="s">
        <v>1162</v>
      </c>
    </row>
    <row r="619" spans="1:2" x14ac:dyDescent="0.25">
      <c r="A619" t="s">
        <v>1766</v>
      </c>
      <c r="B619" t="s">
        <v>1299</v>
      </c>
    </row>
    <row r="620" spans="1:2" x14ac:dyDescent="0.25">
      <c r="A620" t="s">
        <v>1767</v>
      </c>
      <c r="B620" t="s">
        <v>1837</v>
      </c>
    </row>
    <row r="621" spans="1:2" x14ac:dyDescent="0.25">
      <c r="A621" t="s">
        <v>1768</v>
      </c>
      <c r="B621" t="s">
        <v>1852</v>
      </c>
    </row>
    <row r="622" spans="1:2" x14ac:dyDescent="0.25">
      <c r="A622" t="s">
        <v>1765</v>
      </c>
      <c r="B622" t="s">
        <v>969</v>
      </c>
    </row>
    <row r="623" spans="1:2" x14ac:dyDescent="0.25">
      <c r="A623" t="s">
        <v>1766</v>
      </c>
      <c r="B623" t="s">
        <v>508</v>
      </c>
    </row>
    <row r="624" spans="1:2" x14ac:dyDescent="0.25">
      <c r="A624" t="s">
        <v>1767</v>
      </c>
      <c r="B624" t="s">
        <v>513</v>
      </c>
    </row>
    <row r="625" spans="1:2" x14ac:dyDescent="0.25">
      <c r="A625" t="s">
        <v>1768</v>
      </c>
      <c r="B625" t="s">
        <v>1810</v>
      </c>
    </row>
    <row r="626" spans="1:2" x14ac:dyDescent="0.25">
      <c r="A626" t="s">
        <v>1769</v>
      </c>
      <c r="B626" t="s">
        <v>1800</v>
      </c>
    </row>
    <row r="627" spans="1:2" x14ac:dyDescent="0.25">
      <c r="A627" t="s">
        <v>1765</v>
      </c>
      <c r="B627" t="s">
        <v>537</v>
      </c>
    </row>
    <row r="628" spans="1:2" x14ac:dyDescent="0.25">
      <c r="A628" t="s">
        <v>1766</v>
      </c>
      <c r="B628" t="s">
        <v>536</v>
      </c>
    </row>
    <row r="629" spans="1:2" x14ac:dyDescent="0.25">
      <c r="A629" t="s">
        <v>1767</v>
      </c>
      <c r="B629" t="s">
        <v>1805</v>
      </c>
    </row>
    <row r="630" spans="1:2" x14ac:dyDescent="0.25">
      <c r="A630" t="s">
        <v>1768</v>
      </c>
      <c r="B630" t="s">
        <v>535</v>
      </c>
    </row>
    <row r="631" spans="1:2" x14ac:dyDescent="0.25">
      <c r="A631" t="s">
        <v>1765</v>
      </c>
      <c r="B631" t="s">
        <v>504</v>
      </c>
    </row>
    <row r="632" spans="1:2" x14ac:dyDescent="0.25">
      <c r="A632" t="s">
        <v>1766</v>
      </c>
      <c r="B632" t="s">
        <v>1783</v>
      </c>
    </row>
    <row r="633" spans="1:2" x14ac:dyDescent="0.25">
      <c r="A633" t="s">
        <v>1767</v>
      </c>
      <c r="B633" t="s">
        <v>1784</v>
      </c>
    </row>
    <row r="634" spans="1:2" x14ac:dyDescent="0.25">
      <c r="A634" t="s">
        <v>1768</v>
      </c>
      <c r="B634" t="s">
        <v>1792</v>
      </c>
    </row>
    <row r="635" spans="1:2" x14ac:dyDescent="0.25">
      <c r="A635" t="s">
        <v>1765</v>
      </c>
      <c r="B635" t="s">
        <v>546</v>
      </c>
    </row>
    <row r="636" spans="1:2" x14ac:dyDescent="0.25">
      <c r="A636" t="s">
        <v>1766</v>
      </c>
      <c r="B636" t="s">
        <v>1794</v>
      </c>
    </row>
    <row r="637" spans="1:2" x14ac:dyDescent="0.25">
      <c r="A637" t="s">
        <v>1767</v>
      </c>
      <c r="B637" t="s">
        <v>1848</v>
      </c>
    </row>
    <row r="638" spans="1:2" x14ac:dyDescent="0.25">
      <c r="A638" t="s">
        <v>1768</v>
      </c>
      <c r="B638" t="s">
        <v>1786</v>
      </c>
    </row>
    <row r="639" spans="1:2" x14ac:dyDescent="0.25">
      <c r="A639" t="s">
        <v>1769</v>
      </c>
      <c r="B639" t="s">
        <v>1785</v>
      </c>
    </row>
    <row r="640" spans="1:2" x14ac:dyDescent="0.25">
      <c r="A640" t="s">
        <v>1765</v>
      </c>
      <c r="B640" t="s">
        <v>569</v>
      </c>
    </row>
    <row r="641" spans="1:2" x14ac:dyDescent="0.25">
      <c r="A641" t="s">
        <v>1766</v>
      </c>
      <c r="B641" t="s">
        <v>1843</v>
      </c>
    </row>
    <row r="642" spans="1:2" x14ac:dyDescent="0.25">
      <c r="A642" t="s">
        <v>1767</v>
      </c>
      <c r="B642" t="s">
        <v>1850</v>
      </c>
    </row>
    <row r="643" spans="1:2" x14ac:dyDescent="0.25">
      <c r="A643" t="s">
        <v>1768</v>
      </c>
      <c r="B643" t="s">
        <v>1826</v>
      </c>
    </row>
    <row r="644" spans="1:2" x14ac:dyDescent="0.25">
      <c r="A644" t="s">
        <v>1765</v>
      </c>
      <c r="B644" t="s">
        <v>995</v>
      </c>
    </row>
    <row r="645" spans="1:2" x14ac:dyDescent="0.25">
      <c r="A645" t="s">
        <v>1766</v>
      </c>
      <c r="B645" t="s">
        <v>969</v>
      </c>
    </row>
    <row r="646" spans="1:2" x14ac:dyDescent="0.25">
      <c r="A646" t="s">
        <v>1767</v>
      </c>
      <c r="B646" t="s">
        <v>1716</v>
      </c>
    </row>
    <row r="647" spans="1:2" x14ac:dyDescent="0.25">
      <c r="A647" t="s">
        <v>1768</v>
      </c>
      <c r="B647" t="s">
        <v>1849</v>
      </c>
    </row>
    <row r="648" spans="1:2" x14ac:dyDescent="0.25">
      <c r="A648" t="s">
        <v>1765</v>
      </c>
      <c r="B648" t="s">
        <v>536</v>
      </c>
    </row>
    <row r="649" spans="1:2" x14ac:dyDescent="0.25">
      <c r="A649" t="s">
        <v>1766</v>
      </c>
      <c r="B649" t="s">
        <v>1811</v>
      </c>
    </row>
    <row r="650" spans="1:2" x14ac:dyDescent="0.25">
      <c r="A650" t="s">
        <v>1767</v>
      </c>
      <c r="B650" t="s">
        <v>1787</v>
      </c>
    </row>
    <row r="651" spans="1:2" x14ac:dyDescent="0.25">
      <c r="A651" t="s">
        <v>1768</v>
      </c>
      <c r="B651" t="s">
        <v>1796</v>
      </c>
    </row>
    <row r="652" spans="1:2" x14ac:dyDescent="0.25">
      <c r="A652" t="s">
        <v>1765</v>
      </c>
      <c r="B652" t="s">
        <v>518</v>
      </c>
    </row>
    <row r="653" spans="1:2" x14ac:dyDescent="0.25">
      <c r="A653" t="s">
        <v>1766</v>
      </c>
      <c r="B653" t="s">
        <v>508</v>
      </c>
    </row>
    <row r="654" spans="1:2" x14ac:dyDescent="0.25">
      <c r="A654" t="s">
        <v>1767</v>
      </c>
      <c r="B654" t="s">
        <v>1832</v>
      </c>
    </row>
    <row r="655" spans="1:2" x14ac:dyDescent="0.25">
      <c r="A655" t="s">
        <v>1768</v>
      </c>
      <c r="B655" t="s">
        <v>519</v>
      </c>
    </row>
    <row r="656" spans="1:2" x14ac:dyDescent="0.25">
      <c r="A656" t="s">
        <v>1765</v>
      </c>
      <c r="B656" t="s">
        <v>504</v>
      </c>
    </row>
    <row r="657" spans="1:2" x14ac:dyDescent="0.25">
      <c r="A657" t="s">
        <v>1766</v>
      </c>
      <c r="B657" t="s">
        <v>1792</v>
      </c>
    </row>
    <row r="658" spans="1:2" x14ac:dyDescent="0.25">
      <c r="A658" t="s">
        <v>1767</v>
      </c>
      <c r="B658" t="s">
        <v>1783</v>
      </c>
    </row>
    <row r="659" spans="1:2" x14ac:dyDescent="0.25">
      <c r="A659" t="s">
        <v>1768</v>
      </c>
      <c r="B659" t="s">
        <v>1784</v>
      </c>
    </row>
    <row r="660" spans="1:2" x14ac:dyDescent="0.25">
      <c r="A660" t="s">
        <v>1769</v>
      </c>
      <c r="B660" t="s">
        <v>985</v>
      </c>
    </row>
    <row r="661" spans="1:2" x14ac:dyDescent="0.25">
      <c r="A661" t="s">
        <v>1765</v>
      </c>
      <c r="B661" t="s">
        <v>525</v>
      </c>
    </row>
    <row r="662" spans="1:2" x14ac:dyDescent="0.25">
      <c r="A662" t="s">
        <v>1766</v>
      </c>
      <c r="B662" t="s">
        <v>524</v>
      </c>
    </row>
    <row r="663" spans="1:2" x14ac:dyDescent="0.25">
      <c r="A663" t="s">
        <v>1767</v>
      </c>
      <c r="B663" t="s">
        <v>1814</v>
      </c>
    </row>
    <row r="664" spans="1:2" x14ac:dyDescent="0.25">
      <c r="A664" t="s">
        <v>1768</v>
      </c>
      <c r="B664" t="s">
        <v>1162</v>
      </c>
    </row>
    <row r="665" spans="1:2" x14ac:dyDescent="0.25">
      <c r="A665" t="s">
        <v>1765</v>
      </c>
      <c r="B665" t="s">
        <v>969</v>
      </c>
    </row>
    <row r="666" spans="1:2" x14ac:dyDescent="0.25">
      <c r="A666" t="s">
        <v>1766</v>
      </c>
      <c r="B666" t="s">
        <v>1849</v>
      </c>
    </row>
    <row r="667" spans="1:2" x14ac:dyDescent="0.25">
      <c r="A667" t="s">
        <v>1767</v>
      </c>
      <c r="B667" t="s">
        <v>1716</v>
      </c>
    </row>
    <row r="668" spans="1:2" x14ac:dyDescent="0.25">
      <c r="A668" t="s">
        <v>1768</v>
      </c>
      <c r="B668" t="s">
        <v>1077</v>
      </c>
    </row>
    <row r="669" spans="1:2" x14ac:dyDescent="0.25">
      <c r="A669" t="s">
        <v>1765</v>
      </c>
      <c r="B669" t="s">
        <v>519</v>
      </c>
    </row>
    <row r="670" spans="1:2" x14ac:dyDescent="0.25">
      <c r="A670" t="s">
        <v>1766</v>
      </c>
      <c r="B670" t="s">
        <v>1823</v>
      </c>
    </row>
    <row r="671" spans="1:2" x14ac:dyDescent="0.25">
      <c r="A671" t="s">
        <v>1767</v>
      </c>
      <c r="B671" t="s">
        <v>518</v>
      </c>
    </row>
    <row r="672" spans="1:2" x14ac:dyDescent="0.25">
      <c r="A672" t="s">
        <v>1768</v>
      </c>
      <c r="B672" t="s">
        <v>508</v>
      </c>
    </row>
    <row r="673" spans="1:2" x14ac:dyDescent="0.25">
      <c r="A673" t="s">
        <v>1769</v>
      </c>
      <c r="B673" t="s">
        <v>1832</v>
      </c>
    </row>
    <row r="674" spans="1:2" x14ac:dyDescent="0.25">
      <c r="A674" t="s">
        <v>1765</v>
      </c>
      <c r="B674" t="s">
        <v>569</v>
      </c>
    </row>
    <row r="675" spans="1:2" x14ac:dyDescent="0.25">
      <c r="A675" t="s">
        <v>1766</v>
      </c>
      <c r="B675" t="s">
        <v>1850</v>
      </c>
    </row>
    <row r="676" spans="1:2" x14ac:dyDescent="0.25">
      <c r="A676" t="s">
        <v>1767</v>
      </c>
      <c r="B676" t="s">
        <v>1843</v>
      </c>
    </row>
    <row r="677" spans="1:2" x14ac:dyDescent="0.25">
      <c r="A677" t="s">
        <v>1768</v>
      </c>
      <c r="B677" t="s">
        <v>1826</v>
      </c>
    </row>
    <row r="678" spans="1:2" x14ac:dyDescent="0.25">
      <c r="A678" t="s">
        <v>1765</v>
      </c>
      <c r="B678" t="s">
        <v>513</v>
      </c>
    </row>
    <row r="679" spans="1:2" x14ac:dyDescent="0.25">
      <c r="A679" t="s">
        <v>1766</v>
      </c>
      <c r="B679" t="s">
        <v>1810</v>
      </c>
    </row>
    <row r="680" spans="1:2" x14ac:dyDescent="0.25">
      <c r="A680" t="s">
        <v>1767</v>
      </c>
      <c r="B680" t="s">
        <v>545</v>
      </c>
    </row>
    <row r="681" spans="1:2" x14ac:dyDescent="0.25">
      <c r="A681" t="s">
        <v>1768</v>
      </c>
      <c r="B681" t="s">
        <v>1794</v>
      </c>
    </row>
    <row r="682" spans="1:2" x14ac:dyDescent="0.25">
      <c r="A682" t="s">
        <v>1769</v>
      </c>
      <c r="B682" t="s">
        <v>1848</v>
      </c>
    </row>
    <row r="683" spans="1:2" x14ac:dyDescent="0.25">
      <c r="A683" t="s">
        <v>1765</v>
      </c>
      <c r="B683" t="s">
        <v>1299</v>
      </c>
    </row>
    <row r="684" spans="1:2" x14ac:dyDescent="0.25">
      <c r="A684" t="s">
        <v>1766</v>
      </c>
      <c r="B684" t="s">
        <v>1837</v>
      </c>
    </row>
    <row r="685" spans="1:2" x14ac:dyDescent="0.25">
      <c r="A685" t="s">
        <v>1767</v>
      </c>
      <c r="B685" t="s">
        <v>1852</v>
      </c>
    </row>
    <row r="686" spans="1:2" x14ac:dyDescent="0.25">
      <c r="A686" t="s">
        <v>1768</v>
      </c>
      <c r="B686" t="s">
        <v>1814</v>
      </c>
    </row>
    <row r="687" spans="1:2" x14ac:dyDescent="0.25">
      <c r="A687" t="s">
        <v>1765</v>
      </c>
      <c r="B687" t="s">
        <v>546</v>
      </c>
    </row>
    <row r="688" spans="1:2" x14ac:dyDescent="0.25">
      <c r="A688" t="s">
        <v>1766</v>
      </c>
      <c r="B688" t="s">
        <v>1794</v>
      </c>
    </row>
    <row r="689" spans="1:2" x14ac:dyDescent="0.25">
      <c r="A689" t="s">
        <v>1767</v>
      </c>
      <c r="B689" t="s">
        <v>1848</v>
      </c>
    </row>
    <row r="690" spans="1:2" x14ac:dyDescent="0.25">
      <c r="A690" t="s">
        <v>1768</v>
      </c>
      <c r="B690" t="s">
        <v>1786</v>
      </c>
    </row>
    <row r="691" spans="1:2" x14ac:dyDescent="0.25">
      <c r="A691" t="s">
        <v>1769</v>
      </c>
      <c r="B691" t="s">
        <v>1785</v>
      </c>
    </row>
    <row r="692" spans="1:2" x14ac:dyDescent="0.25">
      <c r="A692" t="s">
        <v>1765</v>
      </c>
      <c r="B692" t="s">
        <v>536</v>
      </c>
    </row>
    <row r="693" spans="1:2" x14ac:dyDescent="0.25">
      <c r="A693" t="s">
        <v>1766</v>
      </c>
      <c r="B693" t="s">
        <v>537</v>
      </c>
    </row>
    <row r="694" spans="1:2" x14ac:dyDescent="0.25">
      <c r="A694" t="s">
        <v>1767</v>
      </c>
      <c r="B694" t="s">
        <v>1811</v>
      </c>
    </row>
    <row r="695" spans="1:2" x14ac:dyDescent="0.25">
      <c r="A695" t="s">
        <v>1768</v>
      </c>
      <c r="B695" t="s">
        <v>1787</v>
      </c>
    </row>
    <row r="696" spans="1:2" x14ac:dyDescent="0.25">
      <c r="A696" t="s">
        <v>1769</v>
      </c>
      <c r="B696" t="s">
        <v>1796</v>
      </c>
    </row>
    <row r="697" spans="1:2" x14ac:dyDescent="0.25">
      <c r="A697" t="s">
        <v>1765</v>
      </c>
      <c r="B697" t="s">
        <v>995</v>
      </c>
    </row>
    <row r="698" spans="1:2" x14ac:dyDescent="0.25">
      <c r="A698" t="s">
        <v>1766</v>
      </c>
      <c r="B698" t="s">
        <v>969</v>
      </c>
    </row>
    <row r="699" spans="1:2" x14ac:dyDescent="0.25">
      <c r="A699" t="s">
        <v>1767</v>
      </c>
      <c r="B699" t="s">
        <v>1716</v>
      </c>
    </row>
    <row r="700" spans="1:2" x14ac:dyDescent="0.25">
      <c r="A700" t="s">
        <v>1768</v>
      </c>
      <c r="B700" t="s">
        <v>1077</v>
      </c>
    </row>
    <row r="701" spans="1:2" x14ac:dyDescent="0.25">
      <c r="A701" t="s">
        <v>1765</v>
      </c>
      <c r="B701" t="s">
        <v>504</v>
      </c>
    </row>
    <row r="702" spans="1:2" x14ac:dyDescent="0.25">
      <c r="A702" t="s">
        <v>1766</v>
      </c>
      <c r="B702" t="s">
        <v>1792</v>
      </c>
    </row>
    <row r="703" spans="1:2" x14ac:dyDescent="0.25">
      <c r="A703" t="s">
        <v>1767</v>
      </c>
      <c r="B703" t="s">
        <v>1783</v>
      </c>
    </row>
    <row r="704" spans="1:2" x14ac:dyDescent="0.25">
      <c r="A704" t="s">
        <v>1768</v>
      </c>
      <c r="B704" t="s">
        <v>1784</v>
      </c>
    </row>
    <row r="705" spans="1:2" x14ac:dyDescent="0.25">
      <c r="A705" t="s">
        <v>1769</v>
      </c>
      <c r="B705" t="s">
        <v>1851</v>
      </c>
    </row>
    <row r="706" spans="1:2" x14ac:dyDescent="0.25">
      <c r="A706" t="s">
        <v>1765</v>
      </c>
      <c r="B706" t="s">
        <v>513</v>
      </c>
    </row>
    <row r="707" spans="1:2" x14ac:dyDescent="0.25">
      <c r="A707" t="s">
        <v>1766</v>
      </c>
      <c r="B707" t="s">
        <v>1810</v>
      </c>
    </row>
    <row r="708" spans="1:2" x14ac:dyDescent="0.25">
      <c r="A708" t="s">
        <v>1767</v>
      </c>
      <c r="B708" t="s">
        <v>545</v>
      </c>
    </row>
    <row r="709" spans="1:2" x14ac:dyDescent="0.25">
      <c r="A709" t="s">
        <v>1768</v>
      </c>
      <c r="B709" t="s">
        <v>1794</v>
      </c>
    </row>
    <row r="710" spans="1:2" x14ac:dyDescent="0.25">
      <c r="A710" t="s">
        <v>1769</v>
      </c>
      <c r="B710" t="s">
        <v>1848</v>
      </c>
    </row>
    <row r="711" spans="1:2" x14ac:dyDescent="0.25">
      <c r="A711" t="s">
        <v>1765</v>
      </c>
      <c r="B711" t="s">
        <v>537</v>
      </c>
    </row>
    <row r="712" spans="1:2" x14ac:dyDescent="0.25">
      <c r="A712" t="s">
        <v>1766</v>
      </c>
      <c r="B712" t="s">
        <v>536</v>
      </c>
    </row>
    <row r="713" spans="1:2" x14ac:dyDescent="0.25">
      <c r="A713" t="s">
        <v>1767</v>
      </c>
      <c r="B713" t="s">
        <v>1811</v>
      </c>
    </row>
    <row r="714" spans="1:2" x14ac:dyDescent="0.25">
      <c r="A714" t="s">
        <v>1768</v>
      </c>
      <c r="B714" t="s">
        <v>1787</v>
      </c>
    </row>
    <row r="715" spans="1:2" x14ac:dyDescent="0.25">
      <c r="A715" t="s">
        <v>1769</v>
      </c>
      <c r="B715" t="s">
        <v>1796</v>
      </c>
    </row>
    <row r="716" spans="1:2" x14ac:dyDescent="0.25">
      <c r="A716" t="s">
        <v>1765</v>
      </c>
      <c r="B716" t="s">
        <v>519</v>
      </c>
    </row>
    <row r="717" spans="1:2" x14ac:dyDescent="0.25">
      <c r="A717" t="s">
        <v>1766</v>
      </c>
      <c r="B717" t="s">
        <v>1823</v>
      </c>
    </row>
    <row r="718" spans="1:2" x14ac:dyDescent="0.25">
      <c r="A718" t="s">
        <v>1767</v>
      </c>
      <c r="B718" t="s">
        <v>518</v>
      </c>
    </row>
    <row r="719" spans="1:2" x14ac:dyDescent="0.25">
      <c r="A719" t="s">
        <v>1768</v>
      </c>
      <c r="B719" t="s">
        <v>508</v>
      </c>
    </row>
    <row r="720" spans="1:2" x14ac:dyDescent="0.25">
      <c r="A720" t="s">
        <v>1765</v>
      </c>
      <c r="B720" t="s">
        <v>1162</v>
      </c>
    </row>
    <row r="721" spans="1:2" x14ac:dyDescent="0.25">
      <c r="A721" t="s">
        <v>1766</v>
      </c>
      <c r="B721" t="s">
        <v>1814</v>
      </c>
    </row>
    <row r="722" spans="1:2" x14ac:dyDescent="0.25">
      <c r="A722" t="s">
        <v>1767</v>
      </c>
      <c r="B722" t="s">
        <v>1299</v>
      </c>
    </row>
    <row r="723" spans="1:2" x14ac:dyDescent="0.25">
      <c r="A723" t="s">
        <v>1768</v>
      </c>
      <c r="B723" t="s">
        <v>1852</v>
      </c>
    </row>
    <row r="724" spans="1:2" x14ac:dyDescent="0.25">
      <c r="A724" t="s">
        <v>1765</v>
      </c>
      <c r="B724" t="s">
        <v>969</v>
      </c>
    </row>
    <row r="725" spans="1:2" x14ac:dyDescent="0.25">
      <c r="A725" t="s">
        <v>1766</v>
      </c>
      <c r="B725" t="s">
        <v>1849</v>
      </c>
    </row>
    <row r="726" spans="1:2" x14ac:dyDescent="0.25">
      <c r="A726" t="s">
        <v>1767</v>
      </c>
      <c r="B726" t="s">
        <v>1716</v>
      </c>
    </row>
    <row r="727" spans="1:2" x14ac:dyDescent="0.25">
      <c r="A727" t="s">
        <v>1768</v>
      </c>
      <c r="B727" t="s">
        <v>1077</v>
      </c>
    </row>
    <row r="728" spans="1:2" x14ac:dyDescent="0.25">
      <c r="A728" t="s">
        <v>1769</v>
      </c>
      <c r="B728" t="s">
        <v>1785</v>
      </c>
    </row>
    <row r="729" spans="1:2" x14ac:dyDescent="0.25">
      <c r="A729" t="s">
        <v>1765</v>
      </c>
      <c r="B729" t="s">
        <v>569</v>
      </c>
    </row>
    <row r="730" spans="1:2" x14ac:dyDescent="0.25">
      <c r="A730" t="s">
        <v>1766</v>
      </c>
      <c r="B730" t="s">
        <v>1850</v>
      </c>
    </row>
    <row r="731" spans="1:2" x14ac:dyDescent="0.25">
      <c r="A731" t="s">
        <v>1767</v>
      </c>
      <c r="B731" t="s">
        <v>1843</v>
      </c>
    </row>
    <row r="732" spans="1:2" x14ac:dyDescent="0.25">
      <c r="A732" t="s">
        <v>1768</v>
      </c>
      <c r="B732" t="s">
        <v>1826</v>
      </c>
    </row>
    <row r="733" spans="1:2" x14ac:dyDescent="0.25">
      <c r="A733" t="s">
        <v>1765</v>
      </c>
      <c r="B733" t="s">
        <v>504</v>
      </c>
    </row>
    <row r="734" spans="1:2" x14ac:dyDescent="0.25">
      <c r="A734" t="s">
        <v>1766</v>
      </c>
      <c r="B734" t="s">
        <v>1783</v>
      </c>
    </row>
    <row r="735" spans="1:2" x14ac:dyDescent="0.25">
      <c r="A735" t="s">
        <v>1767</v>
      </c>
      <c r="B735" t="s">
        <v>1784</v>
      </c>
    </row>
    <row r="736" spans="1:2" x14ac:dyDescent="0.25">
      <c r="A736" t="s">
        <v>1768</v>
      </c>
      <c r="B736" t="s">
        <v>985</v>
      </c>
    </row>
    <row r="737" spans="1:2" x14ac:dyDescent="0.25">
      <c r="A737" t="s">
        <v>1765</v>
      </c>
      <c r="B737" t="s">
        <v>995</v>
      </c>
    </row>
    <row r="738" spans="1:2" x14ac:dyDescent="0.25">
      <c r="A738" t="s">
        <v>1766</v>
      </c>
      <c r="B738" t="s">
        <v>969</v>
      </c>
    </row>
    <row r="739" spans="1:2" x14ac:dyDescent="0.25">
      <c r="A739" t="s">
        <v>1767</v>
      </c>
      <c r="B739" t="s">
        <v>546</v>
      </c>
    </row>
    <row r="740" spans="1:2" x14ac:dyDescent="0.25">
      <c r="A740" t="s">
        <v>1768</v>
      </c>
      <c r="B740" t="s">
        <v>1794</v>
      </c>
    </row>
    <row r="741" spans="1:2" x14ac:dyDescent="0.25">
      <c r="A741" t="s">
        <v>1769</v>
      </c>
      <c r="B741" t="s">
        <v>1848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435FC-77DA-49E1-9B50-B4DE2B883D8D}">
  <dimension ref="A1:Z197"/>
  <sheetViews>
    <sheetView workbookViewId="0">
      <selection activeCell="I8" sqref="I8"/>
    </sheetView>
  </sheetViews>
  <sheetFormatPr defaultRowHeight="15" x14ac:dyDescent="0.25"/>
  <cols>
    <col min="1" max="1" width="11.5703125" bestFit="1" customWidth="1"/>
    <col min="2" max="2" width="39.5703125" bestFit="1" customWidth="1"/>
    <col min="3" max="3" width="15.140625" bestFit="1" customWidth="1"/>
    <col min="4" max="4" width="18.85546875" bestFit="1" customWidth="1"/>
    <col min="5" max="5" width="13.28515625" bestFit="1" customWidth="1"/>
    <col min="6" max="6" width="7.85546875" bestFit="1" customWidth="1"/>
    <col min="7" max="7" width="10.5703125" bestFit="1" customWidth="1"/>
    <col min="8" max="8" width="16.85546875" bestFit="1" customWidth="1"/>
    <col min="9" max="9" width="14.7109375" bestFit="1" customWidth="1"/>
    <col min="10" max="10" width="13.5703125" bestFit="1" customWidth="1"/>
    <col min="11" max="12" width="13.85546875" bestFit="1" customWidth="1"/>
    <col min="13" max="13" width="14.140625" bestFit="1" customWidth="1"/>
    <col min="14" max="14" width="14" bestFit="1" customWidth="1"/>
    <col min="15" max="15" width="8.28515625" bestFit="1" customWidth="1"/>
    <col min="16" max="21" width="15" bestFit="1" customWidth="1"/>
    <col min="22" max="22" width="32.85546875" customWidth="1"/>
    <col min="23" max="23" width="12.42578125" bestFit="1" customWidth="1"/>
    <col min="24" max="24" width="14.140625" bestFit="1" customWidth="1"/>
    <col min="25" max="25" width="12.42578125" bestFit="1" customWidth="1"/>
    <col min="26" max="26" width="14.1406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1692</v>
      </c>
      <c r="F1" t="s">
        <v>961</v>
      </c>
      <c r="G1" t="s">
        <v>1693</v>
      </c>
      <c r="H1" t="s">
        <v>4</v>
      </c>
      <c r="I1" t="s">
        <v>5</v>
      </c>
      <c r="J1" t="s">
        <v>1765</v>
      </c>
      <c r="K1" t="s">
        <v>1766</v>
      </c>
      <c r="L1" t="s">
        <v>1767</v>
      </c>
      <c r="M1" t="s">
        <v>1768</v>
      </c>
      <c r="N1" t="s">
        <v>1769</v>
      </c>
      <c r="O1" t="s">
        <v>1770</v>
      </c>
      <c r="P1" t="s">
        <v>962</v>
      </c>
      <c r="Q1" t="s">
        <v>963</v>
      </c>
      <c r="R1" t="s">
        <v>1771</v>
      </c>
      <c r="S1" t="s">
        <v>964</v>
      </c>
      <c r="T1" t="s">
        <v>1772</v>
      </c>
      <c r="U1" t="s">
        <v>1773</v>
      </c>
      <c r="V1" t="s">
        <v>8</v>
      </c>
      <c r="W1" t="s">
        <v>1711</v>
      </c>
      <c r="X1" t="s">
        <v>1717</v>
      </c>
      <c r="Y1" t="s">
        <v>1775</v>
      </c>
      <c r="Z1" t="s">
        <v>1776</v>
      </c>
    </row>
    <row r="2" spans="1:26" x14ac:dyDescent="0.25">
      <c r="A2">
        <v>1</v>
      </c>
      <c r="B2" t="s">
        <v>9</v>
      </c>
      <c r="C2" t="s">
        <v>1473</v>
      </c>
      <c r="D2" t="s">
        <v>966</v>
      </c>
      <c r="E2" t="s">
        <v>967</v>
      </c>
      <c r="F2" t="s">
        <v>1720</v>
      </c>
      <c r="G2">
        <v>62704</v>
      </c>
      <c r="H2" t="s">
        <v>11</v>
      </c>
      <c r="I2" t="s">
        <v>12</v>
      </c>
      <c r="J2" t="s">
        <v>969</v>
      </c>
      <c r="K2" t="s">
        <v>970</v>
      </c>
      <c r="L2" t="s">
        <v>971</v>
      </c>
      <c r="M2" t="s">
        <v>972</v>
      </c>
      <c r="P2">
        <v>5</v>
      </c>
      <c r="Q2">
        <v>5</v>
      </c>
      <c r="R2">
        <v>5</v>
      </c>
      <c r="S2">
        <v>5</v>
      </c>
      <c r="V2" t="s">
        <v>15</v>
      </c>
      <c r="W2" t="s">
        <v>1471</v>
      </c>
      <c r="X2">
        <v>2500</v>
      </c>
      <c r="Y2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2">
        <f>SourceData[[#This Row],[ Total (USD) ]]/SourceData[[#This Row],[TotalDays]]</f>
        <v>125</v>
      </c>
    </row>
    <row r="3" spans="1:26" x14ac:dyDescent="0.25">
      <c r="A3">
        <v>2</v>
      </c>
      <c r="B3" t="s">
        <v>749</v>
      </c>
      <c r="C3" t="s">
        <v>16</v>
      </c>
      <c r="D3" t="s">
        <v>974</v>
      </c>
      <c r="E3" t="s">
        <v>975</v>
      </c>
      <c r="F3" t="s">
        <v>1721</v>
      </c>
      <c r="G3">
        <v>80203</v>
      </c>
      <c r="H3" t="s">
        <v>18</v>
      </c>
      <c r="I3" t="s">
        <v>19</v>
      </c>
      <c r="J3" t="s">
        <v>537</v>
      </c>
      <c r="K3" t="s">
        <v>977</v>
      </c>
      <c r="L3" t="s">
        <v>978</v>
      </c>
      <c r="M3" t="s">
        <v>979</v>
      </c>
      <c r="P3">
        <v>6</v>
      </c>
      <c r="Q3">
        <v>6</v>
      </c>
      <c r="R3">
        <v>6</v>
      </c>
      <c r="S3">
        <v>6</v>
      </c>
      <c r="V3" t="s">
        <v>22</v>
      </c>
      <c r="W3" t="s">
        <v>1472</v>
      </c>
      <c r="X3">
        <v>6000</v>
      </c>
      <c r="Y3">
        <f>SourceData[[#This Row],[Days in City.1]]+SourceData[[#This Row],[Days in City.2]]+SourceData[[#This Row],[Days in City.3]]+SourceData[[#This Row],[Days in City.4]]+SourceData[[#This Row],[Days in City.5]]+SourceData[[#This Row],[Days in City.6]]</f>
        <v>24</v>
      </c>
      <c r="Z3">
        <f>SourceData[[#This Row],[ Total (USD) ]]/SourceData[[#This Row],[TotalDays]]</f>
        <v>250</v>
      </c>
    </row>
    <row r="4" spans="1:26" x14ac:dyDescent="0.25">
      <c r="A4">
        <v>3</v>
      </c>
      <c r="B4" t="s">
        <v>750</v>
      </c>
      <c r="C4" t="s">
        <v>23</v>
      </c>
      <c r="D4" t="s">
        <v>982</v>
      </c>
      <c r="E4" t="s">
        <v>983</v>
      </c>
      <c r="F4" t="s">
        <v>1722</v>
      </c>
      <c r="G4">
        <v>73301</v>
      </c>
      <c r="H4" t="s">
        <v>25</v>
      </c>
      <c r="I4" t="s">
        <v>26</v>
      </c>
      <c r="J4" t="s">
        <v>985</v>
      </c>
      <c r="K4" t="s">
        <v>986</v>
      </c>
      <c r="L4" t="s">
        <v>987</v>
      </c>
      <c r="M4" t="s">
        <v>988</v>
      </c>
      <c r="P4">
        <v>5</v>
      </c>
      <c r="Q4">
        <v>5</v>
      </c>
      <c r="R4">
        <v>5</v>
      </c>
      <c r="S4">
        <v>5</v>
      </c>
      <c r="V4" t="s">
        <v>28</v>
      </c>
      <c r="W4" t="s">
        <v>1472</v>
      </c>
      <c r="X4">
        <v>7500</v>
      </c>
      <c r="Y4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4">
        <f>SourceData[[#This Row],[ Total (USD) ]]/SourceData[[#This Row],[TotalDays]]</f>
        <v>375</v>
      </c>
    </row>
    <row r="5" spans="1:26" x14ac:dyDescent="0.25">
      <c r="A5">
        <v>4</v>
      </c>
      <c r="B5" t="s">
        <v>753</v>
      </c>
      <c r="C5" t="s">
        <v>29</v>
      </c>
      <c r="D5" t="s">
        <v>992</v>
      </c>
      <c r="E5" t="s">
        <v>993</v>
      </c>
      <c r="F5" t="s">
        <v>1723</v>
      </c>
      <c r="G5">
        <v>98101</v>
      </c>
      <c r="H5" t="s">
        <v>31</v>
      </c>
      <c r="I5" t="s">
        <v>32</v>
      </c>
      <c r="J5" t="s">
        <v>995</v>
      </c>
      <c r="K5" t="s">
        <v>996</v>
      </c>
      <c r="L5" t="s">
        <v>997</v>
      </c>
      <c r="M5" t="s">
        <v>998</v>
      </c>
      <c r="P5">
        <v>4</v>
      </c>
      <c r="Q5">
        <v>4</v>
      </c>
      <c r="R5">
        <v>4</v>
      </c>
      <c r="S5">
        <v>4</v>
      </c>
      <c r="V5" t="s">
        <v>35</v>
      </c>
      <c r="W5" t="s">
        <v>1471</v>
      </c>
      <c r="X5">
        <v>3200</v>
      </c>
      <c r="Y5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5">
        <f>SourceData[[#This Row],[ Total (USD) ]]/SourceData[[#This Row],[TotalDays]]</f>
        <v>200</v>
      </c>
    </row>
    <row r="6" spans="1:26" x14ac:dyDescent="0.25">
      <c r="A6">
        <v>5</v>
      </c>
      <c r="B6" t="s">
        <v>36</v>
      </c>
      <c r="C6" t="s">
        <v>37</v>
      </c>
      <c r="D6" t="s">
        <v>1002</v>
      </c>
      <c r="E6" t="s">
        <v>1003</v>
      </c>
      <c r="F6" t="s">
        <v>1724</v>
      </c>
      <c r="G6">
        <v>33101</v>
      </c>
      <c r="H6" t="s">
        <v>39</v>
      </c>
      <c r="I6" t="s">
        <v>40</v>
      </c>
      <c r="J6" t="s">
        <v>535</v>
      </c>
      <c r="K6" t="s">
        <v>1005</v>
      </c>
      <c r="L6" t="s">
        <v>1006</v>
      </c>
      <c r="M6" t="s">
        <v>1007</v>
      </c>
      <c r="P6">
        <v>5</v>
      </c>
      <c r="Q6">
        <v>5</v>
      </c>
      <c r="R6">
        <v>5</v>
      </c>
      <c r="S6">
        <v>5</v>
      </c>
      <c r="V6" t="s">
        <v>42</v>
      </c>
      <c r="W6" t="s">
        <v>1472</v>
      </c>
      <c r="X6">
        <v>9000</v>
      </c>
      <c r="Y6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6">
        <f>SourceData[[#This Row],[ Total (USD) ]]/SourceData[[#This Row],[TotalDays]]</f>
        <v>450</v>
      </c>
    </row>
    <row r="7" spans="1:26" x14ac:dyDescent="0.25">
      <c r="A7">
        <v>6</v>
      </c>
      <c r="B7" t="s">
        <v>43</v>
      </c>
      <c r="C7" t="s">
        <v>1474</v>
      </c>
      <c r="D7" t="s">
        <v>1011</v>
      </c>
      <c r="E7" t="s">
        <v>1012</v>
      </c>
      <c r="F7" t="s">
        <v>1725</v>
      </c>
      <c r="G7">
        <v>2108</v>
      </c>
      <c r="H7" t="s">
        <v>45</v>
      </c>
      <c r="I7" t="s">
        <v>12</v>
      </c>
      <c r="J7" t="s">
        <v>1014</v>
      </c>
      <c r="K7" t="s">
        <v>1015</v>
      </c>
      <c r="L7" t="s">
        <v>1016</v>
      </c>
      <c r="M7" t="s">
        <v>1017</v>
      </c>
      <c r="P7">
        <v>4</v>
      </c>
      <c r="Q7">
        <v>4</v>
      </c>
      <c r="R7">
        <v>4</v>
      </c>
      <c r="S7">
        <v>4</v>
      </c>
      <c r="V7" t="s">
        <v>47</v>
      </c>
      <c r="W7" t="s">
        <v>1710</v>
      </c>
      <c r="X7">
        <v>2800</v>
      </c>
      <c r="Y7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7">
        <f>SourceData[[#This Row],[ Total (USD) ]]/SourceData[[#This Row],[TotalDays]]</f>
        <v>175</v>
      </c>
    </row>
    <row r="8" spans="1:26" x14ac:dyDescent="0.25">
      <c r="A8">
        <v>7</v>
      </c>
      <c r="B8" t="s">
        <v>48</v>
      </c>
      <c r="C8" t="s">
        <v>49</v>
      </c>
      <c r="D8" t="s">
        <v>1019</v>
      </c>
      <c r="E8" t="s">
        <v>1020</v>
      </c>
      <c r="F8" t="s">
        <v>1726</v>
      </c>
      <c r="G8">
        <v>94103</v>
      </c>
      <c r="H8" t="s">
        <v>51</v>
      </c>
      <c r="I8" t="s">
        <v>1779</v>
      </c>
      <c r="J8" t="s">
        <v>969</v>
      </c>
      <c r="K8" t="s">
        <v>970</v>
      </c>
      <c r="L8" t="s">
        <v>971</v>
      </c>
      <c r="M8" t="s">
        <v>1774</v>
      </c>
      <c r="N8" t="s">
        <v>972</v>
      </c>
      <c r="P8">
        <v>4</v>
      </c>
      <c r="Q8">
        <v>3</v>
      </c>
      <c r="R8">
        <v>3</v>
      </c>
      <c r="S8">
        <v>3</v>
      </c>
      <c r="T8">
        <v>3</v>
      </c>
      <c r="V8" t="s">
        <v>52</v>
      </c>
      <c r="W8" t="s">
        <v>1472</v>
      </c>
      <c r="X8">
        <v>11500</v>
      </c>
      <c r="Y8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8">
        <f>SourceData[[#This Row],[ Total (USD) ]]/SourceData[[#This Row],[TotalDays]]</f>
        <v>718.75</v>
      </c>
    </row>
    <row r="9" spans="1:26" x14ac:dyDescent="0.25">
      <c r="A9">
        <v>8</v>
      </c>
      <c r="B9" t="s">
        <v>754</v>
      </c>
      <c r="C9" t="s">
        <v>53</v>
      </c>
      <c r="D9" t="s">
        <v>1029</v>
      </c>
      <c r="E9" t="s">
        <v>1030</v>
      </c>
      <c r="F9" t="s">
        <v>1724</v>
      </c>
      <c r="G9">
        <v>32801</v>
      </c>
      <c r="H9" t="s">
        <v>55</v>
      </c>
      <c r="I9" t="s">
        <v>19</v>
      </c>
      <c r="J9" t="s">
        <v>518</v>
      </c>
      <c r="K9" t="s">
        <v>1031</v>
      </c>
      <c r="L9" t="s">
        <v>1032</v>
      </c>
      <c r="M9" t="s">
        <v>1033</v>
      </c>
      <c r="P9">
        <v>4</v>
      </c>
      <c r="Q9">
        <v>4</v>
      </c>
      <c r="R9">
        <v>4</v>
      </c>
      <c r="S9">
        <v>4</v>
      </c>
      <c r="V9" t="s">
        <v>57</v>
      </c>
      <c r="W9" t="s">
        <v>1710</v>
      </c>
      <c r="X9">
        <v>5000</v>
      </c>
      <c r="Y9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9">
        <f>SourceData[[#This Row],[ Total (USD) ]]/SourceData[[#This Row],[TotalDays]]</f>
        <v>312.5</v>
      </c>
    </row>
    <row r="10" spans="1:26" x14ac:dyDescent="0.25">
      <c r="A10">
        <v>9</v>
      </c>
      <c r="B10" t="s">
        <v>58</v>
      </c>
      <c r="C10" t="s">
        <v>59</v>
      </c>
      <c r="D10" t="s">
        <v>1036</v>
      </c>
      <c r="E10" t="s">
        <v>1037</v>
      </c>
      <c r="F10" t="s">
        <v>1727</v>
      </c>
      <c r="G10">
        <v>97205</v>
      </c>
      <c r="H10" t="s">
        <v>61</v>
      </c>
      <c r="I10" t="s">
        <v>26</v>
      </c>
      <c r="J10" t="s">
        <v>1039</v>
      </c>
      <c r="K10" t="s">
        <v>1040</v>
      </c>
      <c r="L10" t="s">
        <v>1041</v>
      </c>
      <c r="M10" t="s">
        <v>1042</v>
      </c>
      <c r="P10">
        <v>5</v>
      </c>
      <c r="Q10">
        <v>5</v>
      </c>
      <c r="R10">
        <v>5</v>
      </c>
      <c r="S10">
        <v>5</v>
      </c>
      <c r="V10" t="s">
        <v>63</v>
      </c>
      <c r="W10" t="s">
        <v>1472</v>
      </c>
      <c r="X10">
        <v>7500</v>
      </c>
      <c r="Y10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10">
        <f>SourceData[[#This Row],[ Total (USD) ]]/SourceData[[#This Row],[TotalDays]]</f>
        <v>375</v>
      </c>
    </row>
    <row r="11" spans="1:26" x14ac:dyDescent="0.25">
      <c r="A11">
        <v>10</v>
      </c>
      <c r="B11" t="s">
        <v>755</v>
      </c>
      <c r="C11" t="s">
        <v>64</v>
      </c>
      <c r="D11" t="s">
        <v>1046</v>
      </c>
      <c r="E11" t="s">
        <v>1047</v>
      </c>
      <c r="F11" t="s">
        <v>1728</v>
      </c>
      <c r="G11">
        <v>19103</v>
      </c>
      <c r="H11" t="s">
        <v>66</v>
      </c>
      <c r="I11" t="s">
        <v>32</v>
      </c>
      <c r="J11" t="s">
        <v>1049</v>
      </c>
      <c r="K11" t="s">
        <v>1050</v>
      </c>
      <c r="L11" t="s">
        <v>1051</v>
      </c>
      <c r="M11" t="s">
        <v>1052</v>
      </c>
      <c r="P11">
        <v>4</v>
      </c>
      <c r="Q11">
        <v>4</v>
      </c>
      <c r="R11">
        <v>4</v>
      </c>
      <c r="S11">
        <v>4</v>
      </c>
      <c r="V11" t="s">
        <v>68</v>
      </c>
      <c r="W11" t="s">
        <v>1471</v>
      </c>
      <c r="X11">
        <v>3500</v>
      </c>
      <c r="Y11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11">
        <f>SourceData[[#This Row],[ Total (USD) ]]/SourceData[[#This Row],[TotalDays]]</f>
        <v>218.75</v>
      </c>
    </row>
    <row r="12" spans="1:26" x14ac:dyDescent="0.25">
      <c r="A12">
        <v>11</v>
      </c>
      <c r="B12" t="s">
        <v>69</v>
      </c>
      <c r="C12" t="s">
        <v>1475</v>
      </c>
      <c r="D12" t="s">
        <v>1057</v>
      </c>
      <c r="E12" t="s">
        <v>1058</v>
      </c>
      <c r="F12" t="s">
        <v>1729</v>
      </c>
      <c r="G12">
        <v>30301</v>
      </c>
      <c r="H12" t="s">
        <v>71</v>
      </c>
      <c r="I12" t="s">
        <v>12</v>
      </c>
      <c r="J12" t="s">
        <v>513</v>
      </c>
      <c r="K12" t="s">
        <v>1060</v>
      </c>
      <c r="L12" t="s">
        <v>1061</v>
      </c>
      <c r="M12" t="s">
        <v>998</v>
      </c>
      <c r="P12">
        <v>5</v>
      </c>
      <c r="Q12">
        <v>5</v>
      </c>
      <c r="R12">
        <v>5</v>
      </c>
      <c r="S12">
        <v>5</v>
      </c>
      <c r="V12" t="s">
        <v>73</v>
      </c>
      <c r="W12" t="s">
        <v>1710</v>
      </c>
      <c r="X12">
        <v>2700</v>
      </c>
      <c r="Y12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12">
        <f>SourceData[[#This Row],[ Total (USD) ]]/SourceData[[#This Row],[TotalDays]]</f>
        <v>135</v>
      </c>
    </row>
    <row r="13" spans="1:26" x14ac:dyDescent="0.25">
      <c r="A13">
        <v>12</v>
      </c>
      <c r="B13" t="s">
        <v>756</v>
      </c>
      <c r="C13" t="s">
        <v>74</v>
      </c>
      <c r="D13" t="s">
        <v>1063</v>
      </c>
      <c r="E13" t="s">
        <v>1064</v>
      </c>
      <c r="F13" t="s">
        <v>1722</v>
      </c>
      <c r="G13">
        <v>75201</v>
      </c>
      <c r="H13" t="s">
        <v>76</v>
      </c>
      <c r="I13" t="s">
        <v>19</v>
      </c>
      <c r="J13" t="s">
        <v>1065</v>
      </c>
      <c r="K13" t="s">
        <v>1040</v>
      </c>
      <c r="L13" t="s">
        <v>1066</v>
      </c>
      <c r="M13" t="s">
        <v>1067</v>
      </c>
      <c r="P13">
        <v>4</v>
      </c>
      <c r="Q13">
        <v>4</v>
      </c>
      <c r="R13">
        <v>4</v>
      </c>
      <c r="S13">
        <v>4</v>
      </c>
      <c r="V13" t="s">
        <v>78</v>
      </c>
      <c r="W13" t="s">
        <v>1472</v>
      </c>
      <c r="X13">
        <v>6500</v>
      </c>
      <c r="Y13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13">
        <f>SourceData[[#This Row],[ Total (USD) ]]/SourceData[[#This Row],[TotalDays]]</f>
        <v>406.25</v>
      </c>
    </row>
    <row r="14" spans="1:26" x14ac:dyDescent="0.25">
      <c r="A14">
        <v>13</v>
      </c>
      <c r="B14" t="s">
        <v>79</v>
      </c>
      <c r="C14" t="s">
        <v>80</v>
      </c>
      <c r="D14" t="s">
        <v>1069</v>
      </c>
      <c r="E14" t="s">
        <v>1070</v>
      </c>
      <c r="F14" t="s">
        <v>1730</v>
      </c>
      <c r="G14">
        <v>85001</v>
      </c>
      <c r="H14" t="s">
        <v>82</v>
      </c>
      <c r="I14" t="s">
        <v>83</v>
      </c>
      <c r="J14" t="s">
        <v>504</v>
      </c>
      <c r="K14" t="s">
        <v>987</v>
      </c>
      <c r="L14" t="s">
        <v>988</v>
      </c>
      <c r="M14" t="s">
        <v>1072</v>
      </c>
      <c r="P14">
        <v>4</v>
      </c>
      <c r="Q14">
        <v>4</v>
      </c>
      <c r="R14">
        <v>4</v>
      </c>
      <c r="S14">
        <v>4</v>
      </c>
      <c r="V14" t="s">
        <v>85</v>
      </c>
      <c r="W14" t="s">
        <v>1472</v>
      </c>
      <c r="X14">
        <v>8000</v>
      </c>
      <c r="Y14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14">
        <f>SourceData[[#This Row],[ Total (USD) ]]/SourceData[[#This Row],[TotalDays]]</f>
        <v>500</v>
      </c>
    </row>
    <row r="15" spans="1:26" x14ac:dyDescent="0.25">
      <c r="A15">
        <v>14</v>
      </c>
      <c r="B15" t="s">
        <v>757</v>
      </c>
      <c r="C15" t="s">
        <v>64</v>
      </c>
      <c r="D15" t="s">
        <v>1075</v>
      </c>
      <c r="E15" t="s">
        <v>1076</v>
      </c>
      <c r="F15" t="s">
        <v>1720</v>
      </c>
      <c r="G15">
        <v>60601</v>
      </c>
      <c r="H15" t="s">
        <v>87</v>
      </c>
      <c r="I15" t="s">
        <v>19</v>
      </c>
      <c r="J15" t="s">
        <v>1077</v>
      </c>
      <c r="K15" t="s">
        <v>997</v>
      </c>
      <c r="L15" t="s">
        <v>1078</v>
      </c>
      <c r="M15" t="s">
        <v>1032</v>
      </c>
      <c r="P15">
        <v>4</v>
      </c>
      <c r="Q15">
        <v>4</v>
      </c>
      <c r="R15">
        <v>4</v>
      </c>
      <c r="S15">
        <v>4</v>
      </c>
      <c r="V15" t="s">
        <v>89</v>
      </c>
      <c r="W15" t="s">
        <v>1710</v>
      </c>
      <c r="X15">
        <v>4800</v>
      </c>
      <c r="Y15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15">
        <f>SourceData[[#This Row],[ Total (USD) ]]/SourceData[[#This Row],[TotalDays]]</f>
        <v>300</v>
      </c>
    </row>
    <row r="16" spans="1:26" x14ac:dyDescent="0.25">
      <c r="A16">
        <v>15</v>
      </c>
      <c r="B16" t="s">
        <v>90</v>
      </c>
      <c r="C16" t="s">
        <v>91</v>
      </c>
      <c r="D16" t="s">
        <v>1080</v>
      </c>
      <c r="E16" t="s">
        <v>1081</v>
      </c>
      <c r="F16" t="s">
        <v>1722</v>
      </c>
      <c r="G16">
        <v>77001</v>
      </c>
      <c r="H16" t="s">
        <v>93</v>
      </c>
      <c r="I16" t="s">
        <v>83</v>
      </c>
      <c r="J16" t="s">
        <v>1082</v>
      </c>
      <c r="K16" t="s">
        <v>1083</v>
      </c>
      <c r="L16" t="s">
        <v>1084</v>
      </c>
      <c r="M16" t="s">
        <v>1085</v>
      </c>
      <c r="P16">
        <v>4</v>
      </c>
      <c r="Q16">
        <v>4</v>
      </c>
      <c r="R16">
        <v>4</v>
      </c>
      <c r="S16">
        <v>4</v>
      </c>
      <c r="V16" t="s">
        <v>95</v>
      </c>
      <c r="W16" t="s">
        <v>1472</v>
      </c>
      <c r="X16">
        <v>8000</v>
      </c>
      <c r="Y16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16">
        <f>SourceData[[#This Row],[ Total (USD) ]]/SourceData[[#This Row],[TotalDays]]</f>
        <v>500</v>
      </c>
    </row>
    <row r="17" spans="1:26" x14ac:dyDescent="0.25">
      <c r="A17">
        <v>16</v>
      </c>
      <c r="B17" t="s">
        <v>96</v>
      </c>
      <c r="C17" t="s">
        <v>1476</v>
      </c>
      <c r="D17" t="s">
        <v>1089</v>
      </c>
      <c r="E17" t="s">
        <v>1090</v>
      </c>
      <c r="F17" t="s">
        <v>1731</v>
      </c>
      <c r="G17">
        <v>28202</v>
      </c>
      <c r="H17" t="s">
        <v>98</v>
      </c>
      <c r="I17" t="s">
        <v>12</v>
      </c>
      <c r="J17" t="s">
        <v>969</v>
      </c>
      <c r="K17" t="s">
        <v>970</v>
      </c>
      <c r="L17" t="s">
        <v>996</v>
      </c>
      <c r="M17" t="s">
        <v>1092</v>
      </c>
      <c r="P17">
        <v>4</v>
      </c>
      <c r="Q17">
        <v>4</v>
      </c>
      <c r="R17">
        <v>4</v>
      </c>
      <c r="S17">
        <v>4</v>
      </c>
      <c r="V17" t="s">
        <v>100</v>
      </c>
      <c r="W17" t="s">
        <v>1471</v>
      </c>
      <c r="X17">
        <v>2600</v>
      </c>
      <c r="Y17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17">
        <f>SourceData[[#This Row],[ Total (USD) ]]/SourceData[[#This Row],[TotalDays]]</f>
        <v>162.5</v>
      </c>
    </row>
    <row r="18" spans="1:26" x14ac:dyDescent="0.25">
      <c r="A18">
        <v>17</v>
      </c>
      <c r="B18" t="s">
        <v>758</v>
      </c>
      <c r="C18" t="s">
        <v>101</v>
      </c>
      <c r="D18" t="s">
        <v>1094</v>
      </c>
      <c r="E18" t="s">
        <v>1095</v>
      </c>
      <c r="F18" t="s">
        <v>1732</v>
      </c>
      <c r="G18">
        <v>89101</v>
      </c>
      <c r="H18" t="s">
        <v>103</v>
      </c>
      <c r="I18" t="s">
        <v>19</v>
      </c>
      <c r="J18" t="s">
        <v>537</v>
      </c>
      <c r="K18" t="s">
        <v>1005</v>
      </c>
      <c r="L18" t="s">
        <v>977</v>
      </c>
      <c r="M18" t="s">
        <v>978</v>
      </c>
      <c r="P18">
        <v>5</v>
      </c>
      <c r="Q18">
        <v>5</v>
      </c>
      <c r="R18">
        <v>5</v>
      </c>
      <c r="S18">
        <v>5</v>
      </c>
      <c r="V18" t="s">
        <v>105</v>
      </c>
      <c r="W18" t="s">
        <v>1472</v>
      </c>
      <c r="X18">
        <v>6200</v>
      </c>
      <c r="Y18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18">
        <f>SourceData[[#This Row],[ Total (USD) ]]/SourceData[[#This Row],[TotalDays]]</f>
        <v>310</v>
      </c>
    </row>
    <row r="19" spans="1:26" x14ac:dyDescent="0.25">
      <c r="A19">
        <v>18</v>
      </c>
      <c r="B19" t="s">
        <v>814</v>
      </c>
      <c r="C19" t="s">
        <v>106</v>
      </c>
      <c r="D19" t="s">
        <v>1099</v>
      </c>
      <c r="E19" t="s">
        <v>1100</v>
      </c>
      <c r="F19" t="s">
        <v>1733</v>
      </c>
      <c r="G19">
        <v>43215</v>
      </c>
      <c r="H19" t="s">
        <v>108</v>
      </c>
      <c r="I19" t="s">
        <v>26</v>
      </c>
      <c r="J19" t="s">
        <v>985</v>
      </c>
      <c r="K19" t="s">
        <v>986</v>
      </c>
      <c r="L19" t="s">
        <v>988</v>
      </c>
      <c r="M19" t="s">
        <v>987</v>
      </c>
      <c r="P19">
        <v>5</v>
      </c>
      <c r="Q19">
        <v>5</v>
      </c>
      <c r="R19">
        <v>5</v>
      </c>
      <c r="S19">
        <v>5</v>
      </c>
      <c r="V19" t="s">
        <v>110</v>
      </c>
      <c r="W19" t="s">
        <v>1472</v>
      </c>
      <c r="X19">
        <v>7700</v>
      </c>
      <c r="Y19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19">
        <f>SourceData[[#This Row],[ Total (USD) ]]/SourceData[[#This Row],[TotalDays]]</f>
        <v>385</v>
      </c>
    </row>
    <row r="20" spans="1:26" x14ac:dyDescent="0.25">
      <c r="A20">
        <v>19</v>
      </c>
      <c r="B20" t="s">
        <v>759</v>
      </c>
      <c r="C20" t="s">
        <v>111</v>
      </c>
      <c r="D20" t="s">
        <v>1104</v>
      </c>
      <c r="E20" t="s">
        <v>1105</v>
      </c>
      <c r="F20" t="s">
        <v>1726</v>
      </c>
      <c r="G20">
        <v>92101</v>
      </c>
      <c r="H20" t="s">
        <v>113</v>
      </c>
      <c r="I20" t="s">
        <v>32</v>
      </c>
      <c r="J20" t="s">
        <v>995</v>
      </c>
      <c r="K20" t="s">
        <v>1106</v>
      </c>
      <c r="L20" t="s">
        <v>972</v>
      </c>
      <c r="M20" t="s">
        <v>996</v>
      </c>
      <c r="P20">
        <v>5</v>
      </c>
      <c r="Q20">
        <v>5</v>
      </c>
      <c r="R20">
        <v>5</v>
      </c>
      <c r="S20">
        <v>5</v>
      </c>
      <c r="V20" t="s">
        <v>115</v>
      </c>
      <c r="W20" t="s">
        <v>1471</v>
      </c>
      <c r="X20">
        <v>3900</v>
      </c>
      <c r="Y20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20">
        <f>SourceData[[#This Row],[ Total (USD) ]]/SourceData[[#This Row],[TotalDays]]</f>
        <v>195</v>
      </c>
    </row>
    <row r="21" spans="1:26" x14ac:dyDescent="0.25">
      <c r="A21">
        <v>20</v>
      </c>
      <c r="B21" t="s">
        <v>116</v>
      </c>
      <c r="C21" t="s">
        <v>1477</v>
      </c>
      <c r="D21" t="s">
        <v>1110</v>
      </c>
      <c r="E21" t="s">
        <v>1111</v>
      </c>
      <c r="F21" t="s">
        <v>1722</v>
      </c>
      <c r="G21">
        <v>78201</v>
      </c>
      <c r="H21" t="s">
        <v>118</v>
      </c>
      <c r="I21" t="s">
        <v>12</v>
      </c>
      <c r="J21" t="s">
        <v>1112</v>
      </c>
      <c r="K21" t="s">
        <v>1113</v>
      </c>
      <c r="L21" t="s">
        <v>1114</v>
      </c>
      <c r="M21" t="s">
        <v>1115</v>
      </c>
      <c r="P21">
        <v>5</v>
      </c>
      <c r="Q21">
        <v>5</v>
      </c>
      <c r="R21">
        <v>5</v>
      </c>
      <c r="S21">
        <v>5</v>
      </c>
      <c r="V21" t="s">
        <v>120</v>
      </c>
      <c r="W21" t="s">
        <v>1472</v>
      </c>
      <c r="X21">
        <v>3000</v>
      </c>
      <c r="Y21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21">
        <f>SourceData[[#This Row],[ Total (USD) ]]/SourceData[[#This Row],[TotalDays]]</f>
        <v>150</v>
      </c>
    </row>
    <row r="22" spans="1:26" x14ac:dyDescent="0.25">
      <c r="A22">
        <v>21</v>
      </c>
      <c r="B22" t="s">
        <v>760</v>
      </c>
      <c r="C22" t="s">
        <v>121</v>
      </c>
      <c r="D22" t="s">
        <v>1117</v>
      </c>
      <c r="E22" t="s">
        <v>1118</v>
      </c>
      <c r="F22" t="s">
        <v>1724</v>
      </c>
      <c r="G22">
        <v>33602</v>
      </c>
      <c r="H22" t="s">
        <v>123</v>
      </c>
      <c r="I22" t="s">
        <v>19</v>
      </c>
      <c r="J22" t="s">
        <v>535</v>
      </c>
      <c r="K22" t="s">
        <v>1083</v>
      </c>
      <c r="L22" t="s">
        <v>1119</v>
      </c>
      <c r="M22" t="s">
        <v>1041</v>
      </c>
      <c r="P22">
        <v>5</v>
      </c>
      <c r="Q22">
        <v>5</v>
      </c>
      <c r="R22">
        <v>5</v>
      </c>
      <c r="S22">
        <v>5</v>
      </c>
      <c r="V22" t="s">
        <v>125</v>
      </c>
      <c r="W22" t="s">
        <v>1472</v>
      </c>
      <c r="X22">
        <v>6000</v>
      </c>
      <c r="Y22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22">
        <f>SourceData[[#This Row],[ Total (USD) ]]/SourceData[[#This Row],[TotalDays]]</f>
        <v>300</v>
      </c>
    </row>
    <row r="23" spans="1:26" x14ac:dyDescent="0.25">
      <c r="A23">
        <v>22</v>
      </c>
      <c r="B23" t="s">
        <v>815</v>
      </c>
      <c r="C23" t="s">
        <v>126</v>
      </c>
      <c r="D23" t="s">
        <v>1120</v>
      </c>
      <c r="E23" t="s">
        <v>1121</v>
      </c>
      <c r="F23" t="s">
        <v>1734</v>
      </c>
      <c r="G23">
        <v>64101</v>
      </c>
      <c r="H23" t="s">
        <v>128</v>
      </c>
      <c r="I23" t="s">
        <v>26</v>
      </c>
      <c r="J23" t="s">
        <v>1049</v>
      </c>
      <c r="K23" t="s">
        <v>986</v>
      </c>
      <c r="L23" t="s">
        <v>988</v>
      </c>
      <c r="M23" t="s">
        <v>1023</v>
      </c>
      <c r="P23">
        <v>4</v>
      </c>
      <c r="Q23">
        <v>4</v>
      </c>
      <c r="R23">
        <v>4</v>
      </c>
      <c r="S23">
        <v>4</v>
      </c>
      <c r="V23" t="s">
        <v>130</v>
      </c>
      <c r="W23" t="s">
        <v>1472</v>
      </c>
      <c r="X23">
        <v>7800</v>
      </c>
      <c r="Y23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23">
        <f>SourceData[[#This Row],[ Total (USD) ]]/SourceData[[#This Row],[TotalDays]]</f>
        <v>487.5</v>
      </c>
    </row>
    <row r="24" spans="1:26" x14ac:dyDescent="0.25">
      <c r="A24">
        <v>23</v>
      </c>
      <c r="B24" t="s">
        <v>761</v>
      </c>
      <c r="C24" t="s">
        <v>131</v>
      </c>
      <c r="D24" t="s">
        <v>1124</v>
      </c>
      <c r="E24" t="s">
        <v>1125</v>
      </c>
      <c r="F24" t="s">
        <v>1735</v>
      </c>
      <c r="G24">
        <v>21201</v>
      </c>
      <c r="H24" t="s">
        <v>133</v>
      </c>
      <c r="I24" t="s">
        <v>32</v>
      </c>
      <c r="J24" t="s">
        <v>513</v>
      </c>
      <c r="K24" t="s">
        <v>1127</v>
      </c>
      <c r="L24" t="s">
        <v>1128</v>
      </c>
      <c r="M24" t="s">
        <v>1129</v>
      </c>
      <c r="P24">
        <v>4</v>
      </c>
      <c r="Q24">
        <v>4</v>
      </c>
      <c r="R24">
        <v>4</v>
      </c>
      <c r="S24">
        <v>4</v>
      </c>
      <c r="V24" t="s">
        <v>135</v>
      </c>
      <c r="W24" t="s">
        <v>1471</v>
      </c>
      <c r="X24">
        <v>3500</v>
      </c>
      <c r="Y24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24">
        <f>SourceData[[#This Row],[ Total (USD) ]]/SourceData[[#This Row],[TotalDays]]</f>
        <v>218.75</v>
      </c>
    </row>
    <row r="25" spans="1:26" x14ac:dyDescent="0.25">
      <c r="A25">
        <v>24</v>
      </c>
      <c r="B25" t="s">
        <v>136</v>
      </c>
      <c r="C25" t="s">
        <v>1478</v>
      </c>
      <c r="D25" t="s">
        <v>1132</v>
      </c>
      <c r="E25" t="s">
        <v>1133</v>
      </c>
      <c r="F25" t="s">
        <v>1736</v>
      </c>
      <c r="G25">
        <v>38101</v>
      </c>
      <c r="H25" t="s">
        <v>138</v>
      </c>
      <c r="I25" t="s">
        <v>12</v>
      </c>
      <c r="J25" t="s">
        <v>1077</v>
      </c>
      <c r="K25" t="s">
        <v>997</v>
      </c>
      <c r="L25" t="s">
        <v>1078</v>
      </c>
      <c r="P25">
        <v>5</v>
      </c>
      <c r="Q25">
        <v>4</v>
      </c>
      <c r="R25">
        <v>6</v>
      </c>
      <c r="V25" t="s">
        <v>141</v>
      </c>
      <c r="W25" t="s">
        <v>1471</v>
      </c>
      <c r="X25">
        <v>2700</v>
      </c>
      <c r="Y25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25">
        <f>SourceData[[#This Row],[ Total (USD) ]]/SourceData[[#This Row],[TotalDays]]</f>
        <v>180</v>
      </c>
    </row>
    <row r="26" spans="1:26" x14ac:dyDescent="0.25">
      <c r="A26">
        <v>25</v>
      </c>
      <c r="B26" t="s">
        <v>142</v>
      </c>
      <c r="C26" t="s">
        <v>1473</v>
      </c>
      <c r="D26" t="s">
        <v>1136</v>
      </c>
      <c r="E26" t="s">
        <v>1137</v>
      </c>
      <c r="F26" t="s">
        <v>1737</v>
      </c>
      <c r="G26">
        <v>55401</v>
      </c>
      <c r="H26" t="s">
        <v>144</v>
      </c>
      <c r="I26" t="s">
        <v>12</v>
      </c>
      <c r="J26" t="s">
        <v>537</v>
      </c>
      <c r="K26" t="s">
        <v>1139</v>
      </c>
      <c r="L26" t="s">
        <v>1005</v>
      </c>
      <c r="P26">
        <v>5</v>
      </c>
      <c r="Q26">
        <v>4</v>
      </c>
      <c r="R26">
        <v>5</v>
      </c>
      <c r="V26" t="s">
        <v>147</v>
      </c>
      <c r="W26" t="s">
        <v>1471</v>
      </c>
      <c r="X26">
        <v>2600</v>
      </c>
      <c r="Y26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26">
        <f>SourceData[[#This Row],[ Total (USD) ]]/SourceData[[#This Row],[TotalDays]]</f>
        <v>185.71428571428572</v>
      </c>
    </row>
    <row r="27" spans="1:26" x14ac:dyDescent="0.25">
      <c r="A27">
        <v>26</v>
      </c>
      <c r="B27" t="s">
        <v>762</v>
      </c>
      <c r="C27" t="s">
        <v>148</v>
      </c>
      <c r="D27" t="s">
        <v>1140</v>
      </c>
      <c r="E27" t="s">
        <v>1141</v>
      </c>
      <c r="F27" t="s">
        <v>1738</v>
      </c>
      <c r="G27">
        <v>84101</v>
      </c>
      <c r="H27" t="s">
        <v>150</v>
      </c>
      <c r="I27" t="s">
        <v>19</v>
      </c>
      <c r="J27" t="s">
        <v>969</v>
      </c>
      <c r="K27" t="s">
        <v>1092</v>
      </c>
      <c r="L27" t="s">
        <v>1031</v>
      </c>
      <c r="M27" t="s">
        <v>971</v>
      </c>
      <c r="P27">
        <v>5</v>
      </c>
      <c r="Q27">
        <v>4</v>
      </c>
      <c r="R27">
        <v>5</v>
      </c>
      <c r="S27">
        <v>4</v>
      </c>
      <c r="V27" t="s">
        <v>153</v>
      </c>
      <c r="W27" t="s">
        <v>1471</v>
      </c>
      <c r="X27">
        <v>5000</v>
      </c>
      <c r="Y27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27">
        <f>SourceData[[#This Row],[ Total (USD) ]]/SourceData[[#This Row],[TotalDays]]</f>
        <v>277.77777777777777</v>
      </c>
    </row>
    <row r="28" spans="1:26" x14ac:dyDescent="0.25">
      <c r="A28">
        <v>27</v>
      </c>
      <c r="B28" t="s">
        <v>816</v>
      </c>
      <c r="C28" t="s">
        <v>154</v>
      </c>
      <c r="D28" t="s">
        <v>982</v>
      </c>
      <c r="E28" t="s">
        <v>1143</v>
      </c>
      <c r="F28" t="s">
        <v>1739</v>
      </c>
      <c r="G28">
        <v>83701</v>
      </c>
      <c r="H28" t="s">
        <v>156</v>
      </c>
      <c r="I28" t="s">
        <v>26</v>
      </c>
      <c r="J28" t="s">
        <v>504</v>
      </c>
      <c r="K28" t="s">
        <v>987</v>
      </c>
      <c r="L28" t="s">
        <v>988</v>
      </c>
      <c r="M28" t="s">
        <v>1017</v>
      </c>
      <c r="P28">
        <v>4</v>
      </c>
      <c r="Q28">
        <v>5</v>
      </c>
      <c r="R28">
        <v>5</v>
      </c>
      <c r="S28">
        <v>5</v>
      </c>
      <c r="V28" t="s">
        <v>28</v>
      </c>
      <c r="W28" t="s">
        <v>1472</v>
      </c>
      <c r="X28">
        <v>7500</v>
      </c>
      <c r="Y28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28">
        <f>SourceData[[#This Row],[ Total (USD) ]]/SourceData[[#This Row],[TotalDays]]</f>
        <v>394.73684210526318</v>
      </c>
    </row>
    <row r="29" spans="1:26" x14ac:dyDescent="0.25">
      <c r="A29">
        <v>28</v>
      </c>
      <c r="B29" t="s">
        <v>159</v>
      </c>
      <c r="C29" t="s">
        <v>1479</v>
      </c>
      <c r="D29" t="s">
        <v>1146</v>
      </c>
      <c r="E29" t="s">
        <v>1037</v>
      </c>
      <c r="F29" t="s">
        <v>1740</v>
      </c>
      <c r="G29">
        <v>4101</v>
      </c>
      <c r="H29" t="s">
        <v>161</v>
      </c>
      <c r="I29" t="s">
        <v>12</v>
      </c>
      <c r="J29" t="s">
        <v>1112</v>
      </c>
      <c r="K29" t="s">
        <v>1113</v>
      </c>
      <c r="L29" t="s">
        <v>1148</v>
      </c>
      <c r="P29">
        <v>6</v>
      </c>
      <c r="Q29">
        <v>5</v>
      </c>
      <c r="R29">
        <v>4</v>
      </c>
      <c r="V29" t="s">
        <v>164</v>
      </c>
      <c r="W29" t="s">
        <v>1471</v>
      </c>
      <c r="X29">
        <v>2800</v>
      </c>
      <c r="Y29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29">
        <f>SourceData[[#This Row],[ Total (USD) ]]/SourceData[[#This Row],[TotalDays]]</f>
        <v>186.66666666666666</v>
      </c>
    </row>
    <row r="30" spans="1:26" x14ac:dyDescent="0.25">
      <c r="A30">
        <v>29</v>
      </c>
      <c r="B30" t="s">
        <v>165</v>
      </c>
      <c r="C30" t="s">
        <v>1477</v>
      </c>
      <c r="D30" t="s">
        <v>1149</v>
      </c>
      <c r="E30" t="s">
        <v>1150</v>
      </c>
      <c r="F30" t="s">
        <v>1741</v>
      </c>
      <c r="G30">
        <v>87101</v>
      </c>
      <c r="H30" t="s">
        <v>167</v>
      </c>
      <c r="I30" t="s">
        <v>12</v>
      </c>
      <c r="J30" t="s">
        <v>1082</v>
      </c>
      <c r="K30" t="s">
        <v>1083</v>
      </c>
      <c r="L30" t="s">
        <v>1084</v>
      </c>
      <c r="M30" t="s">
        <v>1152</v>
      </c>
      <c r="P30">
        <v>5</v>
      </c>
      <c r="Q30">
        <v>4</v>
      </c>
      <c r="R30">
        <v>5</v>
      </c>
      <c r="S30">
        <v>4</v>
      </c>
      <c r="V30" t="s">
        <v>169</v>
      </c>
      <c r="W30" t="s">
        <v>1471</v>
      </c>
      <c r="X30">
        <v>2900</v>
      </c>
      <c r="Y30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30">
        <f>SourceData[[#This Row],[ Total (USD) ]]/SourceData[[#This Row],[TotalDays]]</f>
        <v>161.11111111111111</v>
      </c>
    </row>
    <row r="31" spans="1:26" x14ac:dyDescent="0.25">
      <c r="A31">
        <v>30</v>
      </c>
      <c r="B31" t="s">
        <v>763</v>
      </c>
      <c r="C31" t="s">
        <v>170</v>
      </c>
      <c r="D31" t="s">
        <v>1155</v>
      </c>
      <c r="E31" t="s">
        <v>1156</v>
      </c>
      <c r="F31" t="s">
        <v>1742</v>
      </c>
      <c r="G31">
        <v>23218</v>
      </c>
      <c r="H31" t="s">
        <v>172</v>
      </c>
      <c r="I31" t="s">
        <v>32</v>
      </c>
      <c r="J31" t="s">
        <v>513</v>
      </c>
      <c r="K31" t="s">
        <v>1127</v>
      </c>
      <c r="L31" t="s">
        <v>1128</v>
      </c>
      <c r="M31" t="s">
        <v>1129</v>
      </c>
      <c r="P31">
        <v>5</v>
      </c>
      <c r="Q31">
        <v>4</v>
      </c>
      <c r="R31">
        <v>5</v>
      </c>
      <c r="S31">
        <v>4</v>
      </c>
      <c r="V31" t="s">
        <v>173</v>
      </c>
      <c r="W31" t="s">
        <v>1471</v>
      </c>
      <c r="X31">
        <v>3600</v>
      </c>
      <c r="Y31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31">
        <f>SourceData[[#This Row],[ Total (USD) ]]/SourceData[[#This Row],[TotalDays]]</f>
        <v>200</v>
      </c>
    </row>
    <row r="32" spans="1:26" x14ac:dyDescent="0.25">
      <c r="A32">
        <v>31</v>
      </c>
      <c r="B32" t="s">
        <v>817</v>
      </c>
      <c r="C32" t="s">
        <v>174</v>
      </c>
      <c r="D32" t="s">
        <v>1159</v>
      </c>
      <c r="E32" t="s">
        <v>1160</v>
      </c>
      <c r="F32" t="s">
        <v>1743</v>
      </c>
      <c r="G32">
        <v>68101</v>
      </c>
      <c r="H32" t="s">
        <v>176</v>
      </c>
      <c r="I32" t="s">
        <v>26</v>
      </c>
      <c r="J32" t="s">
        <v>1162</v>
      </c>
      <c r="K32" t="s">
        <v>1163</v>
      </c>
      <c r="L32" t="s">
        <v>1164</v>
      </c>
      <c r="M32" t="s">
        <v>1165</v>
      </c>
      <c r="P32">
        <v>5</v>
      </c>
      <c r="Q32">
        <v>5</v>
      </c>
      <c r="R32">
        <v>5</v>
      </c>
      <c r="S32">
        <v>5</v>
      </c>
      <c r="V32" t="s">
        <v>178</v>
      </c>
      <c r="W32" t="s">
        <v>1472</v>
      </c>
      <c r="X32">
        <v>9500</v>
      </c>
      <c r="Y32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32">
        <f>SourceData[[#This Row],[ Total (USD) ]]/SourceData[[#This Row],[TotalDays]]</f>
        <v>475</v>
      </c>
    </row>
    <row r="33" spans="1:26" x14ac:dyDescent="0.25">
      <c r="A33">
        <v>32</v>
      </c>
      <c r="B33" t="s">
        <v>179</v>
      </c>
      <c r="C33" t="s">
        <v>1480</v>
      </c>
      <c r="D33" t="s">
        <v>1168</v>
      </c>
      <c r="E33" t="s">
        <v>1169</v>
      </c>
      <c r="F33" t="s">
        <v>1726</v>
      </c>
      <c r="G33">
        <v>95814</v>
      </c>
      <c r="H33" t="s">
        <v>181</v>
      </c>
      <c r="I33" t="s">
        <v>12</v>
      </c>
      <c r="J33" t="s">
        <v>1065</v>
      </c>
      <c r="K33" t="s">
        <v>1170</v>
      </c>
      <c r="L33" t="s">
        <v>1007</v>
      </c>
      <c r="P33">
        <v>5</v>
      </c>
      <c r="Q33">
        <v>4</v>
      </c>
      <c r="R33">
        <v>5</v>
      </c>
      <c r="V33" t="s">
        <v>183</v>
      </c>
      <c r="W33" t="s">
        <v>1471</v>
      </c>
      <c r="X33">
        <v>2800</v>
      </c>
      <c r="Y33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33">
        <f>SourceData[[#This Row],[ Total (USD) ]]/SourceData[[#This Row],[TotalDays]]</f>
        <v>200</v>
      </c>
    </row>
    <row r="34" spans="1:26" x14ac:dyDescent="0.25">
      <c r="A34">
        <v>33</v>
      </c>
      <c r="B34" t="s">
        <v>764</v>
      </c>
      <c r="C34" t="s">
        <v>64</v>
      </c>
      <c r="D34" t="s">
        <v>1173</v>
      </c>
      <c r="E34" t="s">
        <v>1174</v>
      </c>
      <c r="F34" t="s">
        <v>1744</v>
      </c>
      <c r="G34">
        <v>29401</v>
      </c>
      <c r="H34" t="s">
        <v>185</v>
      </c>
      <c r="I34" t="s">
        <v>19</v>
      </c>
      <c r="J34" t="s">
        <v>537</v>
      </c>
      <c r="K34" t="s">
        <v>977</v>
      </c>
      <c r="L34" t="s">
        <v>1041</v>
      </c>
      <c r="M34" t="s">
        <v>1119</v>
      </c>
      <c r="P34">
        <v>6</v>
      </c>
      <c r="Q34">
        <v>5</v>
      </c>
      <c r="R34">
        <v>5</v>
      </c>
      <c r="S34">
        <v>5</v>
      </c>
      <c r="V34" t="s">
        <v>188</v>
      </c>
      <c r="W34" t="s">
        <v>1472</v>
      </c>
      <c r="X34">
        <v>6700</v>
      </c>
      <c r="Y34">
        <f>SourceData[[#This Row],[Days in City.1]]+SourceData[[#This Row],[Days in City.2]]+SourceData[[#This Row],[Days in City.3]]+SourceData[[#This Row],[Days in City.4]]+SourceData[[#This Row],[Days in City.5]]+SourceData[[#This Row],[Days in City.6]]</f>
        <v>21</v>
      </c>
      <c r="Z34">
        <f>SourceData[[#This Row],[ Total (USD) ]]/SourceData[[#This Row],[TotalDays]]</f>
        <v>319.04761904761904</v>
      </c>
    </row>
    <row r="35" spans="1:26" x14ac:dyDescent="0.25">
      <c r="A35">
        <v>34</v>
      </c>
      <c r="B35" t="s">
        <v>818</v>
      </c>
      <c r="C35" t="s">
        <v>189</v>
      </c>
      <c r="D35" t="s">
        <v>966</v>
      </c>
      <c r="E35" t="s">
        <v>1179</v>
      </c>
      <c r="F35" t="s">
        <v>1745</v>
      </c>
      <c r="G35">
        <v>2903</v>
      </c>
      <c r="H35" t="s">
        <v>191</v>
      </c>
      <c r="I35" t="s">
        <v>26</v>
      </c>
      <c r="J35" t="s">
        <v>504</v>
      </c>
      <c r="K35" t="s">
        <v>987</v>
      </c>
      <c r="L35" t="s">
        <v>988</v>
      </c>
      <c r="P35">
        <v>5</v>
      </c>
      <c r="Q35">
        <v>6</v>
      </c>
      <c r="R35">
        <v>5</v>
      </c>
      <c r="V35" t="s">
        <v>47</v>
      </c>
      <c r="W35" t="s">
        <v>1472</v>
      </c>
      <c r="X35">
        <v>8000</v>
      </c>
      <c r="Y35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35">
        <f>SourceData[[#This Row],[ Total (USD) ]]/SourceData[[#This Row],[TotalDays]]</f>
        <v>500</v>
      </c>
    </row>
    <row r="36" spans="1:26" x14ac:dyDescent="0.25">
      <c r="A36">
        <v>35</v>
      </c>
      <c r="B36" t="s">
        <v>194</v>
      </c>
      <c r="C36" t="s">
        <v>1476</v>
      </c>
      <c r="D36" t="s">
        <v>1140</v>
      </c>
      <c r="E36" t="s">
        <v>1100</v>
      </c>
      <c r="F36" t="s">
        <v>1733</v>
      </c>
      <c r="G36">
        <v>43215</v>
      </c>
      <c r="H36" t="s">
        <v>196</v>
      </c>
      <c r="I36" t="s">
        <v>12</v>
      </c>
      <c r="J36" t="s">
        <v>513</v>
      </c>
      <c r="K36" t="s">
        <v>1060</v>
      </c>
      <c r="L36" t="s">
        <v>1061</v>
      </c>
      <c r="P36">
        <v>5</v>
      </c>
      <c r="Q36">
        <v>4</v>
      </c>
      <c r="R36">
        <v>5</v>
      </c>
      <c r="V36" t="s">
        <v>198</v>
      </c>
      <c r="W36" t="s">
        <v>1471</v>
      </c>
      <c r="X36">
        <v>2600</v>
      </c>
      <c r="Y36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36">
        <f>SourceData[[#This Row],[ Total (USD) ]]/SourceData[[#This Row],[TotalDays]]</f>
        <v>185.71428571428572</v>
      </c>
    </row>
    <row r="37" spans="1:26" x14ac:dyDescent="0.25">
      <c r="A37">
        <v>36</v>
      </c>
      <c r="B37" t="s">
        <v>765</v>
      </c>
      <c r="C37" t="s">
        <v>199</v>
      </c>
      <c r="D37" t="s">
        <v>1036</v>
      </c>
      <c r="E37" t="s">
        <v>1183</v>
      </c>
      <c r="F37" t="s">
        <v>1730</v>
      </c>
      <c r="G37">
        <v>85701</v>
      </c>
      <c r="H37" t="s">
        <v>201</v>
      </c>
      <c r="I37" t="s">
        <v>19</v>
      </c>
      <c r="J37" t="s">
        <v>1112</v>
      </c>
      <c r="K37" t="s">
        <v>1113</v>
      </c>
      <c r="L37" t="s">
        <v>1148</v>
      </c>
      <c r="M37" t="s">
        <v>1184</v>
      </c>
      <c r="P37">
        <v>5</v>
      </c>
      <c r="Q37">
        <v>4</v>
      </c>
      <c r="R37">
        <v>5</v>
      </c>
      <c r="S37">
        <v>4</v>
      </c>
      <c r="V37" t="s">
        <v>203</v>
      </c>
      <c r="W37" t="s">
        <v>1472</v>
      </c>
      <c r="X37">
        <v>6200</v>
      </c>
      <c r="Y37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37">
        <f>SourceData[[#This Row],[ Total (USD) ]]/SourceData[[#This Row],[TotalDays]]</f>
        <v>344.44444444444446</v>
      </c>
    </row>
    <row r="38" spans="1:26" x14ac:dyDescent="0.25">
      <c r="A38">
        <v>37</v>
      </c>
      <c r="B38" t="s">
        <v>204</v>
      </c>
      <c r="C38" t="s">
        <v>1481</v>
      </c>
      <c r="D38" t="s">
        <v>1188</v>
      </c>
      <c r="E38" t="s">
        <v>1189</v>
      </c>
      <c r="F38" t="s">
        <v>1746</v>
      </c>
      <c r="G38">
        <v>40202</v>
      </c>
      <c r="H38" t="s">
        <v>206</v>
      </c>
      <c r="I38" t="s">
        <v>12</v>
      </c>
      <c r="J38" t="s">
        <v>995</v>
      </c>
      <c r="K38" t="s">
        <v>1191</v>
      </c>
      <c r="L38" t="s">
        <v>1192</v>
      </c>
      <c r="P38">
        <v>6</v>
      </c>
      <c r="Q38">
        <v>5</v>
      </c>
      <c r="R38">
        <v>4</v>
      </c>
      <c r="V38" t="s">
        <v>208</v>
      </c>
      <c r="W38" t="s">
        <v>1471</v>
      </c>
      <c r="X38">
        <v>3200</v>
      </c>
      <c r="Y38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38">
        <f>SourceData[[#This Row],[ Total (USD) ]]/SourceData[[#This Row],[TotalDays]]</f>
        <v>213.33333333333334</v>
      </c>
    </row>
    <row r="39" spans="1:26" x14ac:dyDescent="0.25">
      <c r="A39">
        <v>38</v>
      </c>
      <c r="B39" t="s">
        <v>766</v>
      </c>
      <c r="C39" t="s">
        <v>209</v>
      </c>
      <c r="D39" t="s">
        <v>1193</v>
      </c>
      <c r="E39" t="s">
        <v>1194</v>
      </c>
      <c r="F39" t="s">
        <v>1747</v>
      </c>
      <c r="G39">
        <v>6101</v>
      </c>
      <c r="H39" t="s">
        <v>211</v>
      </c>
      <c r="I39" t="s">
        <v>19</v>
      </c>
      <c r="J39" t="s">
        <v>969</v>
      </c>
      <c r="K39" t="s">
        <v>970</v>
      </c>
      <c r="L39" t="s">
        <v>996</v>
      </c>
      <c r="M39" t="s">
        <v>972</v>
      </c>
      <c r="N39" t="s">
        <v>998</v>
      </c>
      <c r="O39" t="s">
        <v>997</v>
      </c>
      <c r="P39">
        <v>4</v>
      </c>
      <c r="Q39">
        <v>4</v>
      </c>
      <c r="R39">
        <v>4</v>
      </c>
      <c r="S39">
        <v>4</v>
      </c>
      <c r="T39">
        <v>4</v>
      </c>
      <c r="U39">
        <v>4</v>
      </c>
      <c r="V39" t="s">
        <v>214</v>
      </c>
      <c r="W39" t="s">
        <v>1472</v>
      </c>
      <c r="X39">
        <v>8500</v>
      </c>
      <c r="Y39">
        <f>SourceData[[#This Row],[Days in City.1]]+SourceData[[#This Row],[Days in City.2]]+SourceData[[#This Row],[Days in City.3]]+SourceData[[#This Row],[Days in City.4]]+SourceData[[#This Row],[Days in City.5]]+SourceData[[#This Row],[Days in City.6]]</f>
        <v>24</v>
      </c>
      <c r="Z39">
        <f>SourceData[[#This Row],[ Total (USD) ]]/SourceData[[#This Row],[TotalDays]]</f>
        <v>354.16666666666669</v>
      </c>
    </row>
    <row r="40" spans="1:26" x14ac:dyDescent="0.25">
      <c r="A40">
        <v>39</v>
      </c>
      <c r="B40" t="s">
        <v>767</v>
      </c>
      <c r="C40" t="s">
        <v>215</v>
      </c>
      <c r="D40" t="s">
        <v>1110</v>
      </c>
      <c r="E40" t="s">
        <v>1196</v>
      </c>
      <c r="F40" t="s">
        <v>1733</v>
      </c>
      <c r="G40">
        <v>44101</v>
      </c>
      <c r="H40" t="s">
        <v>217</v>
      </c>
      <c r="I40" t="s">
        <v>19</v>
      </c>
      <c r="J40" t="s">
        <v>504</v>
      </c>
      <c r="K40" t="s">
        <v>987</v>
      </c>
      <c r="L40" t="s">
        <v>988</v>
      </c>
      <c r="P40">
        <v>5</v>
      </c>
      <c r="Q40">
        <v>5</v>
      </c>
      <c r="R40">
        <v>5</v>
      </c>
      <c r="V40" t="s">
        <v>219</v>
      </c>
      <c r="W40" t="s">
        <v>1472</v>
      </c>
      <c r="X40">
        <v>7000</v>
      </c>
      <c r="Y40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40">
        <f>SourceData[[#This Row],[ Total (USD) ]]/SourceData[[#This Row],[TotalDays]]</f>
        <v>466.66666666666669</v>
      </c>
    </row>
    <row r="41" spans="1:26" x14ac:dyDescent="0.25">
      <c r="A41">
        <v>40</v>
      </c>
      <c r="B41" t="s">
        <v>1502</v>
      </c>
      <c r="C41" t="s">
        <v>1482</v>
      </c>
      <c r="D41" t="s">
        <v>1198</v>
      </c>
      <c r="E41" t="s">
        <v>1199</v>
      </c>
      <c r="F41" t="s">
        <v>1748</v>
      </c>
      <c r="G41">
        <v>53202</v>
      </c>
      <c r="H41" t="s">
        <v>221</v>
      </c>
      <c r="I41" t="s">
        <v>12</v>
      </c>
      <c r="J41" t="s">
        <v>537</v>
      </c>
      <c r="K41" t="s">
        <v>977</v>
      </c>
      <c r="L41" t="s">
        <v>1041</v>
      </c>
      <c r="P41">
        <v>5</v>
      </c>
      <c r="Q41">
        <v>6</v>
      </c>
      <c r="R41">
        <v>4</v>
      </c>
      <c r="V41" t="s">
        <v>224</v>
      </c>
      <c r="W41" t="s">
        <v>1471</v>
      </c>
      <c r="X41">
        <v>3300</v>
      </c>
      <c r="Y41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41">
        <f>SourceData[[#This Row],[ Total (USD) ]]/SourceData[[#This Row],[TotalDays]]</f>
        <v>220</v>
      </c>
    </row>
    <row r="42" spans="1:26" x14ac:dyDescent="0.25">
      <c r="A42">
        <v>41</v>
      </c>
      <c r="B42" t="s">
        <v>768</v>
      </c>
      <c r="C42" t="s">
        <v>225</v>
      </c>
      <c r="D42" t="s">
        <v>1201</v>
      </c>
      <c r="E42" t="s">
        <v>1121</v>
      </c>
      <c r="F42" t="s">
        <v>1734</v>
      </c>
      <c r="G42">
        <v>64101</v>
      </c>
      <c r="H42" t="s">
        <v>227</v>
      </c>
      <c r="I42" t="s">
        <v>32</v>
      </c>
      <c r="J42" t="s">
        <v>995</v>
      </c>
      <c r="K42" t="s">
        <v>1106</v>
      </c>
      <c r="L42" t="s">
        <v>970</v>
      </c>
      <c r="P42">
        <v>5</v>
      </c>
      <c r="Q42">
        <v>5</v>
      </c>
      <c r="R42">
        <v>5</v>
      </c>
      <c r="V42" t="s">
        <v>35</v>
      </c>
      <c r="W42" t="s">
        <v>1471</v>
      </c>
      <c r="X42">
        <v>4000</v>
      </c>
      <c r="Y42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42">
        <f>SourceData[[#This Row],[ Total (USD) ]]/SourceData[[#This Row],[TotalDays]]</f>
        <v>266.66666666666669</v>
      </c>
    </row>
    <row r="43" spans="1:26" x14ac:dyDescent="0.25">
      <c r="A43">
        <v>42</v>
      </c>
      <c r="B43" t="s">
        <v>229</v>
      </c>
      <c r="C43" t="s">
        <v>1479</v>
      </c>
      <c r="D43" t="s">
        <v>966</v>
      </c>
      <c r="E43" t="s">
        <v>1203</v>
      </c>
      <c r="F43" t="s">
        <v>1731</v>
      </c>
      <c r="G43">
        <v>27601</v>
      </c>
      <c r="H43" t="s">
        <v>231</v>
      </c>
      <c r="I43" t="s">
        <v>12</v>
      </c>
      <c r="J43" t="s">
        <v>1112</v>
      </c>
      <c r="K43" t="s">
        <v>1114</v>
      </c>
      <c r="L43" t="s">
        <v>1115</v>
      </c>
      <c r="M43" t="s">
        <v>1113</v>
      </c>
      <c r="P43">
        <v>6</v>
      </c>
      <c r="Q43">
        <v>5</v>
      </c>
      <c r="R43">
        <v>4</v>
      </c>
      <c r="S43">
        <v>5</v>
      </c>
      <c r="V43" t="s">
        <v>120</v>
      </c>
      <c r="W43" t="s">
        <v>1472</v>
      </c>
      <c r="X43">
        <v>6500</v>
      </c>
      <c r="Y43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43">
        <f>SourceData[[#This Row],[ Total (USD) ]]/SourceData[[#This Row],[TotalDays]]</f>
        <v>325</v>
      </c>
    </row>
    <row r="44" spans="1:26" x14ac:dyDescent="0.25">
      <c r="A44">
        <v>43</v>
      </c>
      <c r="B44" t="s">
        <v>234</v>
      </c>
      <c r="C44" t="s">
        <v>1477</v>
      </c>
      <c r="D44" t="s">
        <v>974</v>
      </c>
      <c r="E44" t="s">
        <v>1204</v>
      </c>
      <c r="F44" t="s">
        <v>1749</v>
      </c>
      <c r="G44">
        <v>70801</v>
      </c>
      <c r="H44" t="s">
        <v>236</v>
      </c>
      <c r="I44" t="s">
        <v>12</v>
      </c>
      <c r="J44" t="s">
        <v>1082</v>
      </c>
      <c r="K44" t="s">
        <v>1083</v>
      </c>
      <c r="L44" t="s">
        <v>1084</v>
      </c>
      <c r="P44">
        <v>5</v>
      </c>
      <c r="Q44">
        <v>6</v>
      </c>
      <c r="R44">
        <v>5</v>
      </c>
      <c r="V44" t="s">
        <v>238</v>
      </c>
      <c r="W44" t="s">
        <v>1471</v>
      </c>
      <c r="X44">
        <v>3200</v>
      </c>
      <c r="Y44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44">
        <f>SourceData[[#This Row],[ Total (USD) ]]/SourceData[[#This Row],[TotalDays]]</f>
        <v>200</v>
      </c>
    </row>
    <row r="45" spans="1:26" x14ac:dyDescent="0.25">
      <c r="A45">
        <v>44</v>
      </c>
      <c r="B45" t="s">
        <v>819</v>
      </c>
      <c r="C45" t="s">
        <v>239</v>
      </c>
      <c r="D45" t="s">
        <v>1206</v>
      </c>
      <c r="E45" t="s">
        <v>1207</v>
      </c>
      <c r="F45" t="s">
        <v>1742</v>
      </c>
      <c r="G45">
        <v>23501</v>
      </c>
      <c r="H45" t="s">
        <v>241</v>
      </c>
      <c r="I45" t="s">
        <v>26</v>
      </c>
      <c r="J45" t="s">
        <v>985</v>
      </c>
      <c r="K45" t="s">
        <v>986</v>
      </c>
      <c r="L45" t="s">
        <v>988</v>
      </c>
      <c r="M45" t="s">
        <v>987</v>
      </c>
      <c r="P45">
        <v>5</v>
      </c>
      <c r="Q45">
        <v>5</v>
      </c>
      <c r="R45">
        <v>5</v>
      </c>
      <c r="S45">
        <v>5</v>
      </c>
      <c r="V45" t="s">
        <v>110</v>
      </c>
      <c r="W45" t="s">
        <v>1472</v>
      </c>
      <c r="X45">
        <v>8500</v>
      </c>
      <c r="Y45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45">
        <f>SourceData[[#This Row],[ Total (USD) ]]/SourceData[[#This Row],[TotalDays]]</f>
        <v>425</v>
      </c>
    </row>
    <row r="46" spans="1:26" x14ac:dyDescent="0.25">
      <c r="A46">
        <v>45</v>
      </c>
      <c r="B46" t="s">
        <v>811</v>
      </c>
      <c r="C46" t="s">
        <v>242</v>
      </c>
      <c r="D46" t="s">
        <v>1210</v>
      </c>
      <c r="E46" t="s">
        <v>1211</v>
      </c>
      <c r="F46" t="s">
        <v>1746</v>
      </c>
      <c r="G46">
        <v>40502</v>
      </c>
      <c r="H46" t="s">
        <v>244</v>
      </c>
      <c r="I46" t="s">
        <v>19</v>
      </c>
      <c r="J46" t="s">
        <v>969</v>
      </c>
      <c r="K46" t="s">
        <v>970</v>
      </c>
      <c r="L46" t="s">
        <v>996</v>
      </c>
      <c r="M46" t="s">
        <v>972</v>
      </c>
      <c r="P46">
        <v>5</v>
      </c>
      <c r="Q46">
        <v>5</v>
      </c>
      <c r="R46">
        <v>5</v>
      </c>
      <c r="S46">
        <v>4</v>
      </c>
      <c r="V46" t="s">
        <v>247</v>
      </c>
      <c r="W46" t="s">
        <v>1472</v>
      </c>
      <c r="X46">
        <v>5500</v>
      </c>
      <c r="Y46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46">
        <f>SourceData[[#This Row],[ Total (USD) ]]/SourceData[[#This Row],[TotalDays]]</f>
        <v>289.4736842105263</v>
      </c>
    </row>
    <row r="47" spans="1:26" x14ac:dyDescent="0.25">
      <c r="A47">
        <v>46</v>
      </c>
      <c r="B47" t="s">
        <v>769</v>
      </c>
      <c r="C47" t="s">
        <v>209</v>
      </c>
      <c r="D47" t="s">
        <v>1136</v>
      </c>
      <c r="E47" t="s">
        <v>1143</v>
      </c>
      <c r="F47" t="s">
        <v>1739</v>
      </c>
      <c r="G47">
        <v>83701</v>
      </c>
      <c r="H47" t="s">
        <v>249</v>
      </c>
      <c r="I47" t="s">
        <v>19</v>
      </c>
      <c r="J47" t="s">
        <v>1112</v>
      </c>
      <c r="K47" t="s">
        <v>1113</v>
      </c>
      <c r="L47" t="s">
        <v>1148</v>
      </c>
      <c r="P47">
        <v>5</v>
      </c>
      <c r="Q47">
        <v>5</v>
      </c>
      <c r="R47">
        <v>4</v>
      </c>
      <c r="V47" t="s">
        <v>251</v>
      </c>
      <c r="W47" t="s">
        <v>1471</v>
      </c>
      <c r="X47">
        <v>5200</v>
      </c>
      <c r="Y47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47">
        <f>SourceData[[#This Row],[ Total (USD) ]]/SourceData[[#This Row],[TotalDays]]</f>
        <v>371.42857142857144</v>
      </c>
    </row>
    <row r="48" spans="1:26" x14ac:dyDescent="0.25">
      <c r="A48">
        <v>47</v>
      </c>
      <c r="B48" t="s">
        <v>252</v>
      </c>
      <c r="C48" t="s">
        <v>1480</v>
      </c>
      <c r="D48" t="s">
        <v>1140</v>
      </c>
      <c r="E48" t="s">
        <v>967</v>
      </c>
      <c r="F48" t="s">
        <v>1720</v>
      </c>
      <c r="G48">
        <v>62704</v>
      </c>
      <c r="H48" t="s">
        <v>254</v>
      </c>
      <c r="I48" t="s">
        <v>12</v>
      </c>
      <c r="J48" t="s">
        <v>537</v>
      </c>
      <c r="K48" t="s">
        <v>1005</v>
      </c>
      <c r="L48" t="s">
        <v>1139</v>
      </c>
      <c r="P48">
        <v>5</v>
      </c>
      <c r="Q48">
        <v>4</v>
      </c>
      <c r="R48">
        <v>5</v>
      </c>
      <c r="V48" t="s">
        <v>256</v>
      </c>
      <c r="W48" t="s">
        <v>1471</v>
      </c>
      <c r="X48">
        <v>2700</v>
      </c>
      <c r="Y48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48">
        <f>SourceData[[#This Row],[ Total (USD) ]]/SourceData[[#This Row],[TotalDays]]</f>
        <v>192.85714285714286</v>
      </c>
    </row>
    <row r="49" spans="1:26" x14ac:dyDescent="0.25">
      <c r="A49">
        <v>48</v>
      </c>
      <c r="B49" t="s">
        <v>257</v>
      </c>
      <c r="C49" t="s">
        <v>1483</v>
      </c>
      <c r="D49" t="s">
        <v>1036</v>
      </c>
      <c r="E49" t="s">
        <v>1212</v>
      </c>
      <c r="F49" t="s">
        <v>1750</v>
      </c>
      <c r="G49">
        <v>35201</v>
      </c>
      <c r="H49" t="s">
        <v>259</v>
      </c>
      <c r="I49" t="s">
        <v>12</v>
      </c>
      <c r="J49" t="s">
        <v>1077</v>
      </c>
      <c r="K49" t="s">
        <v>998</v>
      </c>
      <c r="L49" t="s">
        <v>997</v>
      </c>
      <c r="P49">
        <v>5</v>
      </c>
      <c r="Q49">
        <v>4</v>
      </c>
      <c r="R49">
        <v>5</v>
      </c>
      <c r="V49" t="s">
        <v>261</v>
      </c>
      <c r="W49" t="s">
        <v>1471</v>
      </c>
      <c r="X49">
        <v>3000</v>
      </c>
      <c r="Y49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49">
        <f>SourceData[[#This Row],[ Total (USD) ]]/SourceData[[#This Row],[TotalDays]]</f>
        <v>214.28571428571428</v>
      </c>
    </row>
    <row r="50" spans="1:26" x14ac:dyDescent="0.25">
      <c r="A50">
        <v>49</v>
      </c>
      <c r="B50" t="s">
        <v>262</v>
      </c>
      <c r="C50" t="s">
        <v>1477</v>
      </c>
      <c r="D50" t="s">
        <v>1188</v>
      </c>
      <c r="E50" t="s">
        <v>1189</v>
      </c>
      <c r="F50" t="s">
        <v>1746</v>
      </c>
      <c r="G50">
        <v>40202</v>
      </c>
      <c r="H50" t="s">
        <v>206</v>
      </c>
      <c r="I50" t="s">
        <v>12</v>
      </c>
      <c r="J50" t="s">
        <v>995</v>
      </c>
      <c r="K50" t="s">
        <v>1106</v>
      </c>
      <c r="L50" t="s">
        <v>970</v>
      </c>
      <c r="P50">
        <v>6</v>
      </c>
      <c r="Q50">
        <v>5</v>
      </c>
      <c r="R50">
        <v>4</v>
      </c>
      <c r="V50" t="s">
        <v>208</v>
      </c>
      <c r="W50" t="s">
        <v>1471</v>
      </c>
      <c r="X50">
        <v>4200</v>
      </c>
      <c r="Y50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50">
        <f>SourceData[[#This Row],[ Total (USD) ]]/SourceData[[#This Row],[TotalDays]]</f>
        <v>280</v>
      </c>
    </row>
    <row r="51" spans="1:26" x14ac:dyDescent="0.25">
      <c r="A51">
        <v>50</v>
      </c>
      <c r="B51" t="s">
        <v>770</v>
      </c>
      <c r="C51" t="s">
        <v>225</v>
      </c>
      <c r="D51" t="s">
        <v>1214</v>
      </c>
      <c r="E51" t="s">
        <v>1215</v>
      </c>
      <c r="F51" t="s">
        <v>1751</v>
      </c>
      <c r="G51">
        <v>46201</v>
      </c>
      <c r="H51" t="s">
        <v>264</v>
      </c>
      <c r="I51" t="s">
        <v>19</v>
      </c>
      <c r="J51" t="s">
        <v>537</v>
      </c>
      <c r="K51" t="s">
        <v>1139</v>
      </c>
      <c r="L51" t="s">
        <v>1005</v>
      </c>
      <c r="P51">
        <v>5</v>
      </c>
      <c r="Q51">
        <v>4</v>
      </c>
      <c r="R51">
        <v>5</v>
      </c>
      <c r="V51" t="s">
        <v>265</v>
      </c>
      <c r="W51" t="s">
        <v>1471</v>
      </c>
      <c r="X51">
        <v>3300</v>
      </c>
      <c r="Y51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51">
        <f>SourceData[[#This Row],[ Total (USD) ]]/SourceData[[#This Row],[TotalDays]]</f>
        <v>235.71428571428572</v>
      </c>
    </row>
    <row r="52" spans="1:26" x14ac:dyDescent="0.25">
      <c r="A52">
        <v>51</v>
      </c>
      <c r="B52" t="s">
        <v>9</v>
      </c>
      <c r="C52" t="s">
        <v>1484</v>
      </c>
      <c r="D52" t="s">
        <v>1218</v>
      </c>
      <c r="E52" t="s">
        <v>1219</v>
      </c>
      <c r="F52" t="s">
        <v>1752</v>
      </c>
      <c r="G52">
        <v>72201</v>
      </c>
      <c r="H52" t="s">
        <v>267</v>
      </c>
      <c r="I52" t="s">
        <v>12</v>
      </c>
      <c r="J52" t="s">
        <v>1112</v>
      </c>
      <c r="K52" t="s">
        <v>1113</v>
      </c>
      <c r="L52" t="s">
        <v>1148</v>
      </c>
      <c r="P52">
        <v>6</v>
      </c>
      <c r="Q52">
        <v>5</v>
      </c>
      <c r="R52">
        <v>4</v>
      </c>
      <c r="V52" t="s">
        <v>268</v>
      </c>
      <c r="W52" t="s">
        <v>1471</v>
      </c>
      <c r="X52">
        <v>4600</v>
      </c>
      <c r="Y52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52">
        <f>SourceData[[#This Row],[ Total (USD) ]]/SourceData[[#This Row],[TotalDays]]</f>
        <v>306.66666666666669</v>
      </c>
    </row>
    <row r="53" spans="1:26" x14ac:dyDescent="0.25">
      <c r="A53">
        <v>52</v>
      </c>
      <c r="B53" t="s">
        <v>269</v>
      </c>
      <c r="C53" t="s">
        <v>1485</v>
      </c>
      <c r="D53" t="s">
        <v>1221</v>
      </c>
      <c r="E53" t="s">
        <v>1222</v>
      </c>
      <c r="F53" t="s">
        <v>1736</v>
      </c>
      <c r="G53">
        <v>37201</v>
      </c>
      <c r="H53" t="s">
        <v>271</v>
      </c>
      <c r="I53" t="s">
        <v>12</v>
      </c>
      <c r="J53" t="s">
        <v>1077</v>
      </c>
      <c r="K53" t="s">
        <v>997</v>
      </c>
      <c r="L53" t="s">
        <v>998</v>
      </c>
      <c r="P53">
        <v>5</v>
      </c>
      <c r="Q53">
        <v>4</v>
      </c>
      <c r="R53">
        <v>5</v>
      </c>
      <c r="V53" t="s">
        <v>273</v>
      </c>
      <c r="W53" t="s">
        <v>1471</v>
      </c>
      <c r="X53">
        <v>3200</v>
      </c>
      <c r="Y53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53">
        <f>SourceData[[#This Row],[ Total (USD) ]]/SourceData[[#This Row],[TotalDays]]</f>
        <v>228.57142857142858</v>
      </c>
    </row>
    <row r="54" spans="1:26" x14ac:dyDescent="0.25">
      <c r="A54">
        <v>53</v>
      </c>
      <c r="B54" t="s">
        <v>771</v>
      </c>
      <c r="C54" t="s">
        <v>199</v>
      </c>
      <c r="D54" t="s">
        <v>1223</v>
      </c>
      <c r="E54" t="s">
        <v>1224</v>
      </c>
      <c r="F54" t="s">
        <v>1748</v>
      </c>
      <c r="G54">
        <v>53701</v>
      </c>
      <c r="H54" t="s">
        <v>275</v>
      </c>
      <c r="I54" t="s">
        <v>32</v>
      </c>
      <c r="J54" t="s">
        <v>504</v>
      </c>
      <c r="K54" t="s">
        <v>987</v>
      </c>
      <c r="L54" t="s">
        <v>988</v>
      </c>
      <c r="P54">
        <v>5</v>
      </c>
      <c r="Q54">
        <v>5</v>
      </c>
      <c r="R54">
        <v>5</v>
      </c>
      <c r="V54" t="s">
        <v>276</v>
      </c>
      <c r="W54" t="s">
        <v>1472</v>
      </c>
      <c r="X54">
        <v>7500</v>
      </c>
      <c r="Y54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54">
        <f>SourceData[[#This Row],[ Total (USD) ]]/SourceData[[#This Row],[TotalDays]]</f>
        <v>500</v>
      </c>
    </row>
    <row r="55" spans="1:26" x14ac:dyDescent="0.25">
      <c r="A55">
        <v>54</v>
      </c>
      <c r="B55" t="s">
        <v>277</v>
      </c>
      <c r="C55" t="s">
        <v>1479</v>
      </c>
      <c r="D55" t="s">
        <v>1225</v>
      </c>
      <c r="E55" t="s">
        <v>1226</v>
      </c>
      <c r="F55" t="s">
        <v>1734</v>
      </c>
      <c r="G55">
        <v>63101</v>
      </c>
      <c r="H55" t="s">
        <v>279</v>
      </c>
      <c r="I55" t="s">
        <v>12</v>
      </c>
      <c r="J55" t="s">
        <v>969</v>
      </c>
      <c r="K55" t="s">
        <v>1092</v>
      </c>
      <c r="L55" t="s">
        <v>971</v>
      </c>
      <c r="M55" t="s">
        <v>1031</v>
      </c>
      <c r="P55">
        <v>5</v>
      </c>
      <c r="Q55">
        <v>4</v>
      </c>
      <c r="R55">
        <v>4</v>
      </c>
      <c r="S55">
        <v>5</v>
      </c>
      <c r="V55" t="s">
        <v>282</v>
      </c>
      <c r="W55" t="s">
        <v>1471</v>
      </c>
      <c r="X55">
        <v>4500</v>
      </c>
      <c r="Y55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55">
        <f>SourceData[[#This Row],[ Total (USD) ]]/SourceData[[#This Row],[TotalDays]]</f>
        <v>250</v>
      </c>
    </row>
    <row r="56" spans="1:26" x14ac:dyDescent="0.25">
      <c r="A56">
        <v>55</v>
      </c>
      <c r="B56" t="s">
        <v>772</v>
      </c>
      <c r="C56" t="s">
        <v>209</v>
      </c>
      <c r="D56" t="s">
        <v>1227</v>
      </c>
      <c r="E56" t="s">
        <v>1228</v>
      </c>
      <c r="F56" t="s">
        <v>1753</v>
      </c>
      <c r="G56">
        <v>50301</v>
      </c>
      <c r="H56" t="s">
        <v>284</v>
      </c>
      <c r="I56" t="s">
        <v>19</v>
      </c>
      <c r="J56" t="s">
        <v>537</v>
      </c>
      <c r="K56" t="s">
        <v>977</v>
      </c>
      <c r="L56" t="s">
        <v>1041</v>
      </c>
      <c r="P56">
        <v>5</v>
      </c>
      <c r="Q56">
        <v>5</v>
      </c>
      <c r="R56">
        <v>5</v>
      </c>
      <c r="V56" t="s">
        <v>285</v>
      </c>
      <c r="W56" t="s">
        <v>1471</v>
      </c>
      <c r="X56">
        <v>5000</v>
      </c>
      <c r="Y56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56">
        <f>SourceData[[#This Row],[ Total (USD) ]]/SourceData[[#This Row],[TotalDays]]</f>
        <v>333.33333333333331</v>
      </c>
    </row>
    <row r="57" spans="1:26" x14ac:dyDescent="0.25">
      <c r="A57">
        <v>56</v>
      </c>
      <c r="B57" t="s">
        <v>286</v>
      </c>
      <c r="C57" t="s">
        <v>1480</v>
      </c>
      <c r="D57" t="s">
        <v>1230</v>
      </c>
      <c r="E57" t="s">
        <v>1231</v>
      </c>
      <c r="F57" t="s">
        <v>1731</v>
      </c>
      <c r="G57">
        <v>27401</v>
      </c>
      <c r="H57" t="s">
        <v>288</v>
      </c>
      <c r="I57" t="s">
        <v>12</v>
      </c>
      <c r="J57" t="s">
        <v>995</v>
      </c>
      <c r="K57" t="s">
        <v>1106</v>
      </c>
      <c r="L57" t="s">
        <v>970</v>
      </c>
      <c r="P57">
        <v>5</v>
      </c>
      <c r="Q57">
        <v>5</v>
      </c>
      <c r="R57">
        <v>5</v>
      </c>
      <c r="V57" t="s">
        <v>289</v>
      </c>
      <c r="W57" t="s">
        <v>1471</v>
      </c>
      <c r="X57">
        <v>3700</v>
      </c>
      <c r="Y57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57">
        <f>SourceData[[#This Row],[ Total (USD) ]]/SourceData[[#This Row],[TotalDays]]</f>
        <v>246.66666666666666</v>
      </c>
    </row>
    <row r="58" spans="1:26" x14ac:dyDescent="0.25">
      <c r="A58">
        <v>57</v>
      </c>
      <c r="B58" t="s">
        <v>773</v>
      </c>
      <c r="C58" t="s">
        <v>242</v>
      </c>
      <c r="D58" t="s">
        <v>1232</v>
      </c>
      <c r="E58" t="s">
        <v>1233</v>
      </c>
      <c r="F58" t="s">
        <v>1733</v>
      </c>
      <c r="G58">
        <v>44301</v>
      </c>
      <c r="H58" t="s">
        <v>291</v>
      </c>
      <c r="I58" t="s">
        <v>19</v>
      </c>
      <c r="J58" t="s">
        <v>504</v>
      </c>
      <c r="K58" t="s">
        <v>987</v>
      </c>
      <c r="L58" t="s">
        <v>988</v>
      </c>
      <c r="M58" t="s">
        <v>1023</v>
      </c>
      <c r="P58">
        <v>5</v>
      </c>
      <c r="Q58">
        <v>5</v>
      </c>
      <c r="R58">
        <v>5</v>
      </c>
      <c r="S58">
        <v>5</v>
      </c>
      <c r="V58" t="s">
        <v>293</v>
      </c>
      <c r="W58" t="s">
        <v>1472</v>
      </c>
      <c r="X58">
        <v>8700</v>
      </c>
      <c r="Y58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58">
        <f>SourceData[[#This Row],[ Total (USD) ]]/SourceData[[#This Row],[TotalDays]]</f>
        <v>435</v>
      </c>
    </row>
    <row r="59" spans="1:26" x14ac:dyDescent="0.25">
      <c r="A59">
        <v>58</v>
      </c>
      <c r="B59" t="s">
        <v>294</v>
      </c>
      <c r="C59" t="s">
        <v>1477</v>
      </c>
      <c r="D59" t="s">
        <v>974</v>
      </c>
      <c r="E59" t="s">
        <v>1234</v>
      </c>
      <c r="F59" t="s">
        <v>1754</v>
      </c>
      <c r="G59">
        <v>67201</v>
      </c>
      <c r="H59" t="s">
        <v>296</v>
      </c>
      <c r="I59" t="s">
        <v>12</v>
      </c>
      <c r="J59" t="s">
        <v>537</v>
      </c>
      <c r="K59" t="s">
        <v>1139</v>
      </c>
      <c r="L59" t="s">
        <v>1005</v>
      </c>
      <c r="M59" t="s">
        <v>1236</v>
      </c>
      <c r="P59">
        <v>5</v>
      </c>
      <c r="Q59">
        <v>4</v>
      </c>
      <c r="R59">
        <v>5</v>
      </c>
      <c r="S59">
        <v>4</v>
      </c>
      <c r="V59" t="s">
        <v>298</v>
      </c>
      <c r="W59" t="s">
        <v>1471</v>
      </c>
      <c r="X59">
        <v>3900</v>
      </c>
      <c r="Y59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59">
        <f>SourceData[[#This Row],[ Total (USD) ]]/SourceData[[#This Row],[TotalDays]]</f>
        <v>216.66666666666666</v>
      </c>
    </row>
    <row r="60" spans="1:26" x14ac:dyDescent="0.25">
      <c r="A60">
        <v>59</v>
      </c>
      <c r="B60" t="s">
        <v>774</v>
      </c>
      <c r="C60" t="s">
        <v>299</v>
      </c>
      <c r="D60" t="s">
        <v>1237</v>
      </c>
      <c r="E60" t="s">
        <v>1238</v>
      </c>
      <c r="F60" t="s">
        <v>1726</v>
      </c>
      <c r="G60">
        <v>93701</v>
      </c>
      <c r="H60" t="s">
        <v>301</v>
      </c>
      <c r="I60" t="s">
        <v>19</v>
      </c>
      <c r="J60" t="s">
        <v>1112</v>
      </c>
      <c r="K60" t="s">
        <v>1113</v>
      </c>
      <c r="L60" t="s">
        <v>1148</v>
      </c>
      <c r="M60" t="s">
        <v>1114</v>
      </c>
      <c r="P60">
        <v>5</v>
      </c>
      <c r="Q60">
        <v>5</v>
      </c>
      <c r="R60">
        <v>5</v>
      </c>
      <c r="S60">
        <v>5</v>
      </c>
      <c r="V60" t="s">
        <v>303</v>
      </c>
      <c r="W60" t="s">
        <v>1472</v>
      </c>
      <c r="X60">
        <v>7600</v>
      </c>
      <c r="Y60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60">
        <f>SourceData[[#This Row],[ Total (USD) ]]/SourceData[[#This Row],[TotalDays]]</f>
        <v>380</v>
      </c>
    </row>
    <row r="61" spans="1:26" x14ac:dyDescent="0.25">
      <c r="A61">
        <v>60</v>
      </c>
      <c r="B61" t="s">
        <v>775</v>
      </c>
      <c r="C61" t="s">
        <v>304</v>
      </c>
      <c r="D61" t="s">
        <v>1239</v>
      </c>
      <c r="E61" t="s">
        <v>1189</v>
      </c>
      <c r="F61" t="s">
        <v>1746</v>
      </c>
      <c r="G61">
        <v>40202</v>
      </c>
      <c r="H61" t="s">
        <v>306</v>
      </c>
      <c r="I61" t="s">
        <v>19</v>
      </c>
      <c r="J61" t="s">
        <v>969</v>
      </c>
      <c r="K61" t="s">
        <v>996</v>
      </c>
      <c r="L61" t="s">
        <v>972</v>
      </c>
      <c r="P61">
        <v>5</v>
      </c>
      <c r="Q61">
        <v>5</v>
      </c>
      <c r="R61">
        <v>5</v>
      </c>
      <c r="V61" t="s">
        <v>308</v>
      </c>
      <c r="W61" t="s">
        <v>1471</v>
      </c>
      <c r="X61">
        <v>5100</v>
      </c>
      <c r="Y61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61">
        <f>SourceData[[#This Row],[ Total (USD) ]]/SourceData[[#This Row],[TotalDays]]</f>
        <v>340</v>
      </c>
    </row>
    <row r="62" spans="1:26" x14ac:dyDescent="0.25">
      <c r="A62">
        <v>61</v>
      </c>
      <c r="B62" t="s">
        <v>309</v>
      </c>
      <c r="C62" t="s">
        <v>1473</v>
      </c>
      <c r="D62" t="s">
        <v>1240</v>
      </c>
      <c r="E62" t="s">
        <v>1183</v>
      </c>
      <c r="F62" t="s">
        <v>1730</v>
      </c>
      <c r="G62">
        <v>85701</v>
      </c>
      <c r="H62" t="s">
        <v>311</v>
      </c>
      <c r="I62" t="s">
        <v>12</v>
      </c>
      <c r="J62" t="s">
        <v>537</v>
      </c>
      <c r="K62" t="s">
        <v>977</v>
      </c>
      <c r="L62" t="s">
        <v>1119</v>
      </c>
      <c r="M62" t="s">
        <v>979</v>
      </c>
      <c r="P62">
        <v>6</v>
      </c>
      <c r="Q62">
        <v>5</v>
      </c>
      <c r="R62">
        <v>5</v>
      </c>
      <c r="S62">
        <v>4</v>
      </c>
      <c r="V62" t="s">
        <v>314</v>
      </c>
      <c r="W62" t="s">
        <v>1471</v>
      </c>
      <c r="X62">
        <v>4500</v>
      </c>
      <c r="Y62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62">
        <f>SourceData[[#This Row],[ Total (USD) ]]/SourceData[[#This Row],[TotalDays]]</f>
        <v>225</v>
      </c>
    </row>
    <row r="63" spans="1:26" x14ac:dyDescent="0.25">
      <c r="A63">
        <v>62</v>
      </c>
      <c r="B63" t="s">
        <v>776</v>
      </c>
      <c r="C63" t="s">
        <v>315</v>
      </c>
      <c r="D63" t="s">
        <v>1241</v>
      </c>
      <c r="E63" t="s">
        <v>1156</v>
      </c>
      <c r="F63" t="s">
        <v>1742</v>
      </c>
      <c r="G63">
        <v>23218</v>
      </c>
      <c r="H63" t="s">
        <v>317</v>
      </c>
      <c r="I63" t="s">
        <v>32</v>
      </c>
      <c r="J63" t="s">
        <v>504</v>
      </c>
      <c r="K63" t="s">
        <v>987</v>
      </c>
      <c r="L63" t="s">
        <v>988</v>
      </c>
      <c r="M63" t="s">
        <v>1017</v>
      </c>
      <c r="P63">
        <v>5</v>
      </c>
      <c r="Q63">
        <v>5</v>
      </c>
      <c r="R63">
        <v>5</v>
      </c>
      <c r="S63">
        <v>5</v>
      </c>
      <c r="V63" t="s">
        <v>318</v>
      </c>
      <c r="W63" t="s">
        <v>1472</v>
      </c>
      <c r="X63">
        <v>8200</v>
      </c>
      <c r="Y63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63">
        <f>SourceData[[#This Row],[ Total (USD) ]]/SourceData[[#This Row],[TotalDays]]</f>
        <v>410</v>
      </c>
    </row>
    <row r="64" spans="1:26" x14ac:dyDescent="0.25">
      <c r="A64">
        <v>63</v>
      </c>
      <c r="B64" t="s">
        <v>319</v>
      </c>
      <c r="C64" t="s">
        <v>1486</v>
      </c>
      <c r="D64" t="s">
        <v>1173</v>
      </c>
      <c r="E64" t="s">
        <v>1242</v>
      </c>
      <c r="F64" t="s">
        <v>1749</v>
      </c>
      <c r="G64">
        <v>70112</v>
      </c>
      <c r="H64" t="s">
        <v>321</v>
      </c>
      <c r="I64" t="s">
        <v>12</v>
      </c>
      <c r="J64" t="s">
        <v>1112</v>
      </c>
      <c r="K64" t="s">
        <v>1113</v>
      </c>
      <c r="L64" t="s">
        <v>1148</v>
      </c>
      <c r="M64" t="s">
        <v>1114</v>
      </c>
      <c r="N64" t="s">
        <v>1115</v>
      </c>
      <c r="P64">
        <v>5</v>
      </c>
      <c r="Q64">
        <v>5</v>
      </c>
      <c r="R64">
        <v>5</v>
      </c>
      <c r="S64">
        <v>4</v>
      </c>
      <c r="T64">
        <v>5</v>
      </c>
      <c r="V64" t="s">
        <v>324</v>
      </c>
      <c r="W64" t="s">
        <v>1472</v>
      </c>
      <c r="X64">
        <v>9000</v>
      </c>
      <c r="Y64">
        <f>SourceData[[#This Row],[Days in City.1]]+SourceData[[#This Row],[Days in City.2]]+SourceData[[#This Row],[Days in City.3]]+SourceData[[#This Row],[Days in City.4]]+SourceData[[#This Row],[Days in City.5]]+SourceData[[#This Row],[Days in City.6]]</f>
        <v>24</v>
      </c>
      <c r="Z64">
        <f>SourceData[[#This Row],[ Total (USD) ]]/SourceData[[#This Row],[TotalDays]]</f>
        <v>375</v>
      </c>
    </row>
    <row r="65" spans="1:26" x14ac:dyDescent="0.25">
      <c r="A65">
        <v>64</v>
      </c>
      <c r="B65" t="s">
        <v>325</v>
      </c>
      <c r="C65" t="s">
        <v>1479</v>
      </c>
      <c r="D65" t="s">
        <v>1239</v>
      </c>
      <c r="E65" t="s">
        <v>1156</v>
      </c>
      <c r="F65" t="s">
        <v>1742</v>
      </c>
      <c r="G65">
        <v>23218</v>
      </c>
      <c r="H65" t="s">
        <v>327</v>
      </c>
      <c r="I65" t="s">
        <v>12</v>
      </c>
      <c r="J65" t="s">
        <v>1077</v>
      </c>
      <c r="K65" t="s">
        <v>997</v>
      </c>
      <c r="L65" t="s">
        <v>998</v>
      </c>
      <c r="M65" t="s">
        <v>1032</v>
      </c>
      <c r="P65">
        <v>5</v>
      </c>
      <c r="Q65">
        <v>4</v>
      </c>
      <c r="R65">
        <v>5</v>
      </c>
      <c r="S65">
        <v>4</v>
      </c>
      <c r="V65" t="s">
        <v>329</v>
      </c>
      <c r="W65" t="s">
        <v>1471</v>
      </c>
      <c r="X65">
        <v>4700</v>
      </c>
      <c r="Y65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65">
        <f>SourceData[[#This Row],[ Total (USD) ]]/SourceData[[#This Row],[TotalDays]]</f>
        <v>261.11111111111109</v>
      </c>
    </row>
    <row r="66" spans="1:26" x14ac:dyDescent="0.25">
      <c r="A66">
        <v>65</v>
      </c>
      <c r="B66" t="s">
        <v>777</v>
      </c>
      <c r="C66" t="s">
        <v>111</v>
      </c>
      <c r="D66" t="s">
        <v>1140</v>
      </c>
      <c r="E66" t="s">
        <v>1204</v>
      </c>
      <c r="F66" t="s">
        <v>1749</v>
      </c>
      <c r="G66">
        <v>70801</v>
      </c>
      <c r="H66" t="s">
        <v>331</v>
      </c>
      <c r="I66" t="s">
        <v>19</v>
      </c>
      <c r="J66" t="s">
        <v>969</v>
      </c>
      <c r="K66" t="s">
        <v>970</v>
      </c>
      <c r="L66" t="s">
        <v>1092</v>
      </c>
      <c r="M66" t="s">
        <v>971</v>
      </c>
      <c r="N66" t="s">
        <v>1031</v>
      </c>
      <c r="P66">
        <v>5</v>
      </c>
      <c r="Q66">
        <v>5</v>
      </c>
      <c r="R66">
        <v>4</v>
      </c>
      <c r="S66">
        <v>4</v>
      </c>
      <c r="T66">
        <v>4</v>
      </c>
      <c r="V66" t="s">
        <v>334</v>
      </c>
      <c r="W66" t="s">
        <v>1471</v>
      </c>
      <c r="X66">
        <v>6200</v>
      </c>
      <c r="Y66">
        <f>SourceData[[#This Row],[Days in City.1]]+SourceData[[#This Row],[Days in City.2]]+SourceData[[#This Row],[Days in City.3]]+SourceData[[#This Row],[Days in City.4]]+SourceData[[#This Row],[Days in City.5]]+SourceData[[#This Row],[Days in City.6]]</f>
        <v>22</v>
      </c>
      <c r="Z66">
        <f>SourceData[[#This Row],[ Total (USD) ]]/SourceData[[#This Row],[TotalDays]]</f>
        <v>281.81818181818181</v>
      </c>
    </row>
    <row r="67" spans="1:26" x14ac:dyDescent="0.25">
      <c r="A67">
        <v>66</v>
      </c>
      <c r="B67" t="s">
        <v>1502</v>
      </c>
      <c r="C67" t="s">
        <v>1478</v>
      </c>
      <c r="D67" t="s">
        <v>1206</v>
      </c>
      <c r="E67" t="s">
        <v>1160</v>
      </c>
      <c r="F67" t="s">
        <v>1743</v>
      </c>
      <c r="G67">
        <v>68101</v>
      </c>
      <c r="H67" t="s">
        <v>336</v>
      </c>
      <c r="I67" t="s">
        <v>12</v>
      </c>
      <c r="J67" t="s">
        <v>537</v>
      </c>
      <c r="K67" t="s">
        <v>1139</v>
      </c>
      <c r="L67" t="s">
        <v>1005</v>
      </c>
      <c r="M67" t="s">
        <v>1236</v>
      </c>
      <c r="N67" t="s">
        <v>1706</v>
      </c>
      <c r="P67">
        <v>5</v>
      </c>
      <c r="Q67">
        <v>4</v>
      </c>
      <c r="R67">
        <v>5</v>
      </c>
      <c r="S67">
        <v>4</v>
      </c>
      <c r="T67">
        <v>4</v>
      </c>
      <c r="V67" t="s">
        <v>339</v>
      </c>
      <c r="W67" t="s">
        <v>1471</v>
      </c>
      <c r="X67">
        <v>5000</v>
      </c>
      <c r="Y67">
        <f>SourceData[[#This Row],[Days in City.1]]+SourceData[[#This Row],[Days in City.2]]+SourceData[[#This Row],[Days in City.3]]+SourceData[[#This Row],[Days in City.4]]+SourceData[[#This Row],[Days in City.5]]+SourceData[[#This Row],[Days in City.6]]</f>
        <v>22</v>
      </c>
      <c r="Z67">
        <f>SourceData[[#This Row],[ Total (USD) ]]/SourceData[[#This Row],[TotalDays]]</f>
        <v>227.27272727272728</v>
      </c>
    </row>
    <row r="68" spans="1:26" x14ac:dyDescent="0.25">
      <c r="A68">
        <v>67</v>
      </c>
      <c r="B68" t="s">
        <v>286</v>
      </c>
      <c r="C68" t="s">
        <v>1473</v>
      </c>
      <c r="D68" t="s">
        <v>1243</v>
      </c>
      <c r="E68" t="s">
        <v>1211</v>
      </c>
      <c r="F68" t="s">
        <v>1746</v>
      </c>
      <c r="G68">
        <v>40502</v>
      </c>
      <c r="H68" t="s">
        <v>341</v>
      </c>
      <c r="I68" t="s">
        <v>12</v>
      </c>
      <c r="J68" t="s">
        <v>1112</v>
      </c>
      <c r="K68" t="s">
        <v>1113</v>
      </c>
      <c r="L68" t="s">
        <v>1148</v>
      </c>
      <c r="P68">
        <v>6</v>
      </c>
      <c r="Q68">
        <v>5</v>
      </c>
      <c r="R68">
        <v>4</v>
      </c>
      <c r="V68" t="s">
        <v>342</v>
      </c>
      <c r="W68" t="s">
        <v>1471</v>
      </c>
      <c r="X68">
        <v>4500</v>
      </c>
      <c r="Y68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68">
        <f>SourceData[[#This Row],[ Total (USD) ]]/SourceData[[#This Row],[TotalDays]]</f>
        <v>300</v>
      </c>
    </row>
    <row r="69" spans="1:26" x14ac:dyDescent="0.25">
      <c r="A69">
        <v>68</v>
      </c>
      <c r="B69" t="s">
        <v>778</v>
      </c>
      <c r="C69" t="s">
        <v>343</v>
      </c>
      <c r="D69" t="s">
        <v>1244</v>
      </c>
      <c r="E69" t="s">
        <v>1207</v>
      </c>
      <c r="F69" t="s">
        <v>1742</v>
      </c>
      <c r="G69">
        <v>23501</v>
      </c>
      <c r="H69" t="s">
        <v>345</v>
      </c>
      <c r="I69" t="s">
        <v>19</v>
      </c>
      <c r="J69" t="s">
        <v>504</v>
      </c>
      <c r="K69" t="s">
        <v>987</v>
      </c>
      <c r="L69" t="s">
        <v>988</v>
      </c>
      <c r="M69" t="s">
        <v>1023</v>
      </c>
      <c r="P69">
        <v>5</v>
      </c>
      <c r="Q69">
        <v>5</v>
      </c>
      <c r="R69">
        <v>5</v>
      </c>
      <c r="S69">
        <v>5</v>
      </c>
      <c r="V69" t="s">
        <v>346</v>
      </c>
      <c r="W69" t="s">
        <v>1472</v>
      </c>
      <c r="X69">
        <v>8500</v>
      </c>
      <c r="Y69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69">
        <f>SourceData[[#This Row],[ Total (USD) ]]/SourceData[[#This Row],[TotalDays]]</f>
        <v>425</v>
      </c>
    </row>
    <row r="70" spans="1:26" x14ac:dyDescent="0.25">
      <c r="A70">
        <v>69</v>
      </c>
      <c r="B70" t="s">
        <v>347</v>
      </c>
      <c r="C70" t="s">
        <v>1476</v>
      </c>
      <c r="D70" t="s">
        <v>974</v>
      </c>
      <c r="E70" t="s">
        <v>1212</v>
      </c>
      <c r="F70" t="s">
        <v>1750</v>
      </c>
      <c r="G70">
        <v>35201</v>
      </c>
      <c r="H70" t="s">
        <v>349</v>
      </c>
      <c r="I70" t="s">
        <v>12</v>
      </c>
      <c r="J70" t="s">
        <v>537</v>
      </c>
      <c r="K70" t="s">
        <v>977</v>
      </c>
      <c r="L70" t="s">
        <v>1119</v>
      </c>
      <c r="M70" t="s">
        <v>979</v>
      </c>
      <c r="P70">
        <v>6</v>
      </c>
      <c r="Q70">
        <v>5</v>
      </c>
      <c r="R70">
        <v>5</v>
      </c>
      <c r="S70">
        <v>4</v>
      </c>
      <c r="V70" t="s">
        <v>350</v>
      </c>
      <c r="W70" t="s">
        <v>1471</v>
      </c>
      <c r="X70">
        <v>5200</v>
      </c>
      <c r="Y70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70">
        <f>SourceData[[#This Row],[ Total (USD) ]]/SourceData[[#This Row],[TotalDays]]</f>
        <v>260</v>
      </c>
    </row>
    <row r="71" spans="1:26" x14ac:dyDescent="0.25">
      <c r="A71">
        <v>70</v>
      </c>
      <c r="B71" t="s">
        <v>351</v>
      </c>
      <c r="C71" t="s">
        <v>1480</v>
      </c>
      <c r="D71" t="s">
        <v>1245</v>
      </c>
      <c r="E71" t="s">
        <v>1189</v>
      </c>
      <c r="F71" t="s">
        <v>1746</v>
      </c>
      <c r="G71">
        <v>40202</v>
      </c>
      <c r="H71" t="s">
        <v>306</v>
      </c>
      <c r="I71" t="s">
        <v>12</v>
      </c>
      <c r="J71" t="s">
        <v>1077</v>
      </c>
      <c r="K71" t="s">
        <v>997</v>
      </c>
      <c r="L71" t="s">
        <v>998</v>
      </c>
      <c r="P71">
        <v>5</v>
      </c>
      <c r="Q71">
        <v>4</v>
      </c>
      <c r="R71">
        <v>5</v>
      </c>
      <c r="V71" t="s">
        <v>353</v>
      </c>
      <c r="W71" t="s">
        <v>1471</v>
      </c>
      <c r="X71">
        <v>4300</v>
      </c>
      <c r="Y71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71">
        <f>SourceData[[#This Row],[ Total (USD) ]]/SourceData[[#This Row],[TotalDays]]</f>
        <v>307.14285714285717</v>
      </c>
    </row>
    <row r="72" spans="1:26" x14ac:dyDescent="0.25">
      <c r="A72">
        <v>71</v>
      </c>
      <c r="B72" t="s">
        <v>354</v>
      </c>
      <c r="C72" t="s">
        <v>1473</v>
      </c>
      <c r="D72" t="s">
        <v>1221</v>
      </c>
      <c r="E72" t="s">
        <v>1242</v>
      </c>
      <c r="F72" t="s">
        <v>1749</v>
      </c>
      <c r="G72">
        <v>70112</v>
      </c>
      <c r="H72" t="s">
        <v>356</v>
      </c>
      <c r="I72" t="s">
        <v>12</v>
      </c>
      <c r="J72" t="s">
        <v>1112</v>
      </c>
      <c r="K72" t="s">
        <v>1113</v>
      </c>
      <c r="L72" t="s">
        <v>1148</v>
      </c>
      <c r="M72" t="s">
        <v>1114</v>
      </c>
      <c r="P72">
        <v>5</v>
      </c>
      <c r="Q72">
        <v>5</v>
      </c>
      <c r="R72">
        <v>5</v>
      </c>
      <c r="S72">
        <v>5</v>
      </c>
      <c r="V72" t="s">
        <v>120</v>
      </c>
      <c r="W72" t="s">
        <v>1472</v>
      </c>
      <c r="X72">
        <v>7800</v>
      </c>
      <c r="Y72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72">
        <f>SourceData[[#This Row],[ Total (USD) ]]/SourceData[[#This Row],[TotalDays]]</f>
        <v>390</v>
      </c>
    </row>
    <row r="73" spans="1:26" x14ac:dyDescent="0.25">
      <c r="A73">
        <v>72</v>
      </c>
      <c r="B73" t="s">
        <v>1502</v>
      </c>
      <c r="C73" t="s">
        <v>1484</v>
      </c>
      <c r="D73" t="s">
        <v>1223</v>
      </c>
      <c r="E73" t="s">
        <v>1204</v>
      </c>
      <c r="F73" t="s">
        <v>1749</v>
      </c>
      <c r="G73">
        <v>70801</v>
      </c>
      <c r="H73" t="s">
        <v>358</v>
      </c>
      <c r="I73" t="s">
        <v>12</v>
      </c>
      <c r="J73" t="s">
        <v>537</v>
      </c>
      <c r="K73" t="s">
        <v>1139</v>
      </c>
      <c r="L73" t="s">
        <v>1005</v>
      </c>
      <c r="M73" t="s">
        <v>1236</v>
      </c>
      <c r="N73" t="s">
        <v>1706</v>
      </c>
      <c r="P73">
        <v>5</v>
      </c>
      <c r="Q73">
        <v>4</v>
      </c>
      <c r="R73">
        <v>5</v>
      </c>
      <c r="S73">
        <v>4</v>
      </c>
      <c r="T73">
        <v>4</v>
      </c>
      <c r="V73" t="s">
        <v>359</v>
      </c>
      <c r="W73" t="s">
        <v>1471</v>
      </c>
      <c r="X73">
        <v>4800</v>
      </c>
      <c r="Y73">
        <f>SourceData[[#This Row],[Days in City.1]]+SourceData[[#This Row],[Days in City.2]]+SourceData[[#This Row],[Days in City.3]]+SourceData[[#This Row],[Days in City.4]]+SourceData[[#This Row],[Days in City.5]]+SourceData[[#This Row],[Days in City.6]]</f>
        <v>22</v>
      </c>
      <c r="Z73">
        <f>SourceData[[#This Row],[ Total (USD) ]]/SourceData[[#This Row],[TotalDays]]</f>
        <v>218.18181818181819</v>
      </c>
    </row>
    <row r="74" spans="1:26" x14ac:dyDescent="0.25">
      <c r="A74">
        <v>73</v>
      </c>
      <c r="B74" t="s">
        <v>778</v>
      </c>
      <c r="C74" t="s">
        <v>304</v>
      </c>
      <c r="D74" t="s">
        <v>1246</v>
      </c>
      <c r="E74" t="s">
        <v>1207</v>
      </c>
      <c r="F74" t="s">
        <v>1742</v>
      </c>
      <c r="G74">
        <v>23501</v>
      </c>
      <c r="H74" t="s">
        <v>361</v>
      </c>
      <c r="I74" t="s">
        <v>19</v>
      </c>
      <c r="J74" t="s">
        <v>504</v>
      </c>
      <c r="K74" t="s">
        <v>987</v>
      </c>
      <c r="L74" t="s">
        <v>988</v>
      </c>
      <c r="P74">
        <v>5</v>
      </c>
      <c r="Q74">
        <v>5</v>
      </c>
      <c r="R74">
        <v>5</v>
      </c>
      <c r="V74" t="s">
        <v>362</v>
      </c>
      <c r="W74" t="s">
        <v>1471</v>
      </c>
      <c r="X74">
        <v>7000</v>
      </c>
      <c r="Y74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74">
        <f>SourceData[[#This Row],[ Total (USD) ]]/SourceData[[#This Row],[TotalDays]]</f>
        <v>466.66666666666669</v>
      </c>
    </row>
    <row r="75" spans="1:26" x14ac:dyDescent="0.25">
      <c r="A75">
        <v>74</v>
      </c>
      <c r="B75" t="s">
        <v>363</v>
      </c>
      <c r="C75" t="s">
        <v>1478</v>
      </c>
      <c r="D75" t="s">
        <v>1248</v>
      </c>
      <c r="E75" t="s">
        <v>1081</v>
      </c>
      <c r="F75" t="s">
        <v>1722</v>
      </c>
      <c r="G75">
        <v>77001</v>
      </c>
      <c r="H75" t="s">
        <v>365</v>
      </c>
      <c r="I75" t="s">
        <v>12</v>
      </c>
      <c r="J75" t="s">
        <v>518</v>
      </c>
      <c r="K75" t="s">
        <v>971</v>
      </c>
      <c r="L75" t="s">
        <v>1031</v>
      </c>
      <c r="M75" t="s">
        <v>1249</v>
      </c>
      <c r="P75">
        <v>5</v>
      </c>
      <c r="Q75">
        <v>5</v>
      </c>
      <c r="R75">
        <v>4</v>
      </c>
      <c r="S75">
        <v>5</v>
      </c>
      <c r="V75" t="s">
        <v>368</v>
      </c>
      <c r="W75" t="s">
        <v>1471</v>
      </c>
      <c r="X75">
        <v>4200</v>
      </c>
      <c r="Y75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75">
        <f>SourceData[[#This Row],[ Total (USD) ]]/SourceData[[#This Row],[TotalDays]]</f>
        <v>221.05263157894737</v>
      </c>
    </row>
    <row r="76" spans="1:26" x14ac:dyDescent="0.25">
      <c r="A76">
        <v>75</v>
      </c>
      <c r="B76" t="s">
        <v>779</v>
      </c>
      <c r="C76" t="s">
        <v>369</v>
      </c>
      <c r="D76" t="s">
        <v>1140</v>
      </c>
      <c r="E76" t="s">
        <v>1076</v>
      </c>
      <c r="F76" t="s">
        <v>1720</v>
      </c>
      <c r="G76">
        <v>60601</v>
      </c>
      <c r="H76" t="s">
        <v>371</v>
      </c>
      <c r="I76" t="s">
        <v>19</v>
      </c>
      <c r="J76" t="s">
        <v>513</v>
      </c>
      <c r="K76" t="s">
        <v>1251</v>
      </c>
      <c r="L76" t="s">
        <v>1127</v>
      </c>
      <c r="M76" t="s">
        <v>1128</v>
      </c>
      <c r="N76" t="s">
        <v>1129</v>
      </c>
      <c r="P76">
        <v>5</v>
      </c>
      <c r="Q76">
        <v>5</v>
      </c>
      <c r="R76">
        <v>4</v>
      </c>
      <c r="S76">
        <v>5</v>
      </c>
      <c r="T76">
        <v>4</v>
      </c>
      <c r="V76" t="s">
        <v>374</v>
      </c>
      <c r="W76" t="s">
        <v>1472</v>
      </c>
      <c r="X76">
        <v>8900</v>
      </c>
      <c r="Y76">
        <f>SourceData[[#This Row],[Days in City.1]]+SourceData[[#This Row],[Days in City.2]]+SourceData[[#This Row],[Days in City.3]]+SourceData[[#This Row],[Days in City.4]]+SourceData[[#This Row],[Days in City.5]]+SourceData[[#This Row],[Days in City.6]]</f>
        <v>23</v>
      </c>
      <c r="Z76">
        <f>SourceData[[#This Row],[ Total (USD) ]]/SourceData[[#This Row],[TotalDays]]</f>
        <v>386.95652173913044</v>
      </c>
    </row>
    <row r="77" spans="1:26" x14ac:dyDescent="0.25">
      <c r="A77">
        <v>76</v>
      </c>
      <c r="B77" t="s">
        <v>375</v>
      </c>
      <c r="C77" t="s">
        <v>1477</v>
      </c>
      <c r="D77" t="s">
        <v>1210</v>
      </c>
      <c r="E77" t="s">
        <v>1058</v>
      </c>
      <c r="F77" t="s">
        <v>1729</v>
      </c>
      <c r="G77">
        <v>30301</v>
      </c>
      <c r="H77" t="s">
        <v>377</v>
      </c>
      <c r="I77" t="s">
        <v>12</v>
      </c>
      <c r="J77" t="s">
        <v>524</v>
      </c>
      <c r="K77" t="s">
        <v>1254</v>
      </c>
      <c r="L77" t="s">
        <v>1255</v>
      </c>
      <c r="M77" t="s">
        <v>1256</v>
      </c>
      <c r="P77">
        <v>5</v>
      </c>
      <c r="Q77">
        <v>5</v>
      </c>
      <c r="R77">
        <v>4</v>
      </c>
      <c r="S77">
        <v>5</v>
      </c>
      <c r="V77" t="s">
        <v>379</v>
      </c>
      <c r="W77" t="s">
        <v>1471</v>
      </c>
      <c r="X77">
        <v>6500</v>
      </c>
      <c r="Y77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77">
        <f>SourceData[[#This Row],[ Total (USD) ]]/SourceData[[#This Row],[TotalDays]]</f>
        <v>342.10526315789474</v>
      </c>
    </row>
    <row r="78" spans="1:26" x14ac:dyDescent="0.25">
      <c r="A78">
        <v>77</v>
      </c>
      <c r="B78" t="s">
        <v>380</v>
      </c>
      <c r="C78" t="s">
        <v>1487</v>
      </c>
      <c r="D78" t="s">
        <v>1155</v>
      </c>
      <c r="E78" t="s">
        <v>1020</v>
      </c>
      <c r="F78" t="s">
        <v>1726</v>
      </c>
      <c r="G78">
        <v>94101</v>
      </c>
      <c r="H78" t="s">
        <v>382</v>
      </c>
      <c r="I78" t="s">
        <v>12</v>
      </c>
      <c r="J78" t="s">
        <v>535</v>
      </c>
      <c r="K78" t="s">
        <v>1083</v>
      </c>
      <c r="L78" t="s">
        <v>1085</v>
      </c>
      <c r="M78" t="s">
        <v>1257</v>
      </c>
      <c r="P78">
        <v>5</v>
      </c>
      <c r="Q78">
        <v>5</v>
      </c>
      <c r="R78">
        <v>4</v>
      </c>
      <c r="S78">
        <v>5</v>
      </c>
      <c r="V78" t="s">
        <v>384</v>
      </c>
      <c r="W78" t="s">
        <v>1471</v>
      </c>
      <c r="X78">
        <v>4600</v>
      </c>
      <c r="Y78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78">
        <f>SourceData[[#This Row],[ Total (USD) ]]/SourceData[[#This Row],[TotalDays]]</f>
        <v>242.10526315789474</v>
      </c>
    </row>
    <row r="79" spans="1:26" x14ac:dyDescent="0.25">
      <c r="A79">
        <v>78</v>
      </c>
      <c r="B79" t="s">
        <v>1501</v>
      </c>
      <c r="C79" t="s">
        <v>1484</v>
      </c>
      <c r="D79" t="s">
        <v>1258</v>
      </c>
      <c r="E79" t="s">
        <v>993</v>
      </c>
      <c r="F79" t="s">
        <v>1723</v>
      </c>
      <c r="G79">
        <v>98101</v>
      </c>
      <c r="H79" t="s">
        <v>386</v>
      </c>
      <c r="I79" t="s">
        <v>12</v>
      </c>
      <c r="J79" t="s">
        <v>536</v>
      </c>
      <c r="K79" t="s">
        <v>1259</v>
      </c>
      <c r="L79" t="s">
        <v>1260</v>
      </c>
      <c r="P79">
        <v>5</v>
      </c>
      <c r="Q79">
        <v>4</v>
      </c>
      <c r="R79">
        <v>5</v>
      </c>
      <c r="V79" t="s">
        <v>183</v>
      </c>
      <c r="W79" t="s">
        <v>1471</v>
      </c>
      <c r="X79">
        <v>3800</v>
      </c>
      <c r="Y79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79">
        <f>SourceData[[#This Row],[ Total (USD) ]]/SourceData[[#This Row],[TotalDays]]</f>
        <v>271.42857142857144</v>
      </c>
    </row>
    <row r="80" spans="1:26" x14ac:dyDescent="0.25">
      <c r="A80">
        <v>79</v>
      </c>
      <c r="B80" t="s">
        <v>388</v>
      </c>
      <c r="C80" t="s">
        <v>1473</v>
      </c>
      <c r="D80" t="s">
        <v>1263</v>
      </c>
      <c r="E80" t="s">
        <v>1064</v>
      </c>
      <c r="F80" t="s">
        <v>1722</v>
      </c>
      <c r="G80">
        <v>75201</v>
      </c>
      <c r="H80" t="s">
        <v>390</v>
      </c>
      <c r="I80" t="s">
        <v>12</v>
      </c>
      <c r="J80" t="s">
        <v>530</v>
      </c>
      <c r="K80" t="s">
        <v>1264</v>
      </c>
      <c r="L80" t="s">
        <v>1265</v>
      </c>
      <c r="M80" t="s">
        <v>1266</v>
      </c>
      <c r="P80">
        <v>5</v>
      </c>
      <c r="Q80">
        <v>5</v>
      </c>
      <c r="R80">
        <v>4</v>
      </c>
      <c r="S80">
        <v>5</v>
      </c>
      <c r="V80" t="s">
        <v>392</v>
      </c>
      <c r="W80" t="s">
        <v>1471</v>
      </c>
      <c r="X80">
        <v>4700</v>
      </c>
      <c r="Y80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80">
        <f>SourceData[[#This Row],[ Total (USD) ]]/SourceData[[#This Row],[TotalDays]]</f>
        <v>247.36842105263159</v>
      </c>
    </row>
    <row r="81" spans="1:26" x14ac:dyDescent="0.25">
      <c r="A81">
        <v>80</v>
      </c>
      <c r="B81" t="s">
        <v>780</v>
      </c>
      <c r="C81" t="s">
        <v>393</v>
      </c>
      <c r="D81" t="s">
        <v>1268</v>
      </c>
      <c r="E81" t="s">
        <v>1070</v>
      </c>
      <c r="F81" t="s">
        <v>1730</v>
      </c>
      <c r="G81">
        <v>85001</v>
      </c>
      <c r="H81" t="s">
        <v>395</v>
      </c>
      <c r="I81" t="s">
        <v>19</v>
      </c>
      <c r="J81" t="s">
        <v>508</v>
      </c>
      <c r="K81" t="s">
        <v>1269</v>
      </c>
      <c r="L81" t="s">
        <v>1092</v>
      </c>
      <c r="M81" t="s">
        <v>1270</v>
      </c>
      <c r="P81">
        <v>5</v>
      </c>
      <c r="Q81">
        <v>4</v>
      </c>
      <c r="R81">
        <v>5</v>
      </c>
      <c r="S81">
        <v>4</v>
      </c>
      <c r="V81" t="s">
        <v>397</v>
      </c>
      <c r="W81" t="s">
        <v>1471</v>
      </c>
      <c r="X81">
        <v>4300</v>
      </c>
      <c r="Y81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81">
        <f>SourceData[[#This Row],[ Total (USD) ]]/SourceData[[#This Row],[TotalDays]]</f>
        <v>238.88888888888889</v>
      </c>
    </row>
    <row r="82" spans="1:26" x14ac:dyDescent="0.25">
      <c r="A82">
        <v>81</v>
      </c>
      <c r="B82" t="s">
        <v>398</v>
      </c>
      <c r="C82" t="s">
        <v>1488</v>
      </c>
      <c r="D82" t="s">
        <v>974</v>
      </c>
      <c r="E82" t="s">
        <v>1003</v>
      </c>
      <c r="F82" t="s">
        <v>1724</v>
      </c>
      <c r="G82">
        <v>33101</v>
      </c>
      <c r="H82" t="s">
        <v>400</v>
      </c>
      <c r="I82" t="s">
        <v>12</v>
      </c>
      <c r="J82" t="s">
        <v>513</v>
      </c>
      <c r="K82" t="s">
        <v>1127</v>
      </c>
      <c r="L82" t="s">
        <v>1128</v>
      </c>
      <c r="P82">
        <v>5</v>
      </c>
      <c r="Q82">
        <v>4</v>
      </c>
      <c r="R82">
        <v>5</v>
      </c>
      <c r="V82" t="s">
        <v>402</v>
      </c>
      <c r="W82" t="s">
        <v>1472</v>
      </c>
      <c r="X82">
        <v>3200</v>
      </c>
      <c r="Y82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82">
        <f>SourceData[[#This Row],[ Total (USD) ]]/SourceData[[#This Row],[TotalDays]]</f>
        <v>228.57142857142858</v>
      </c>
    </row>
    <row r="83" spans="1:26" x14ac:dyDescent="0.25">
      <c r="A83">
        <v>82</v>
      </c>
      <c r="B83" t="s">
        <v>403</v>
      </c>
      <c r="C83" t="s">
        <v>1489</v>
      </c>
      <c r="D83" t="s">
        <v>1237</v>
      </c>
      <c r="E83" t="s">
        <v>1047</v>
      </c>
      <c r="F83" t="s">
        <v>1728</v>
      </c>
      <c r="G83">
        <v>19101</v>
      </c>
      <c r="H83" t="s">
        <v>405</v>
      </c>
      <c r="I83" t="s">
        <v>12</v>
      </c>
      <c r="J83" t="s">
        <v>524</v>
      </c>
      <c r="K83" t="s">
        <v>1276</v>
      </c>
      <c r="L83" t="s">
        <v>1163</v>
      </c>
      <c r="P83">
        <v>5</v>
      </c>
      <c r="Q83">
        <v>5</v>
      </c>
      <c r="R83">
        <v>5</v>
      </c>
      <c r="V83" t="s">
        <v>407</v>
      </c>
      <c r="W83" t="s">
        <v>1471</v>
      </c>
      <c r="X83">
        <v>3500</v>
      </c>
      <c r="Y83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83">
        <f>SourceData[[#This Row],[ Total (USD) ]]/SourceData[[#This Row],[TotalDays]]</f>
        <v>233.33333333333334</v>
      </c>
    </row>
    <row r="84" spans="1:26" x14ac:dyDescent="0.25">
      <c r="A84">
        <v>83</v>
      </c>
      <c r="B84" t="s">
        <v>781</v>
      </c>
      <c r="C84" t="s">
        <v>64</v>
      </c>
      <c r="D84" t="s">
        <v>1193</v>
      </c>
      <c r="E84" t="s">
        <v>983</v>
      </c>
      <c r="F84" t="s">
        <v>1722</v>
      </c>
      <c r="G84">
        <v>73301</v>
      </c>
      <c r="H84" t="s">
        <v>409</v>
      </c>
      <c r="I84" t="s">
        <v>19</v>
      </c>
      <c r="J84" t="s">
        <v>535</v>
      </c>
      <c r="K84" t="s">
        <v>1278</v>
      </c>
      <c r="L84" t="s">
        <v>1083</v>
      </c>
      <c r="M84" t="s">
        <v>1119</v>
      </c>
      <c r="P84">
        <v>5</v>
      </c>
      <c r="Q84">
        <v>4</v>
      </c>
      <c r="R84">
        <v>5</v>
      </c>
      <c r="S84">
        <v>5</v>
      </c>
      <c r="V84" t="s">
        <v>412</v>
      </c>
      <c r="W84" t="s">
        <v>1471</v>
      </c>
      <c r="X84">
        <v>4800</v>
      </c>
      <c r="Y84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84">
        <f>SourceData[[#This Row],[ Total (USD) ]]/SourceData[[#This Row],[TotalDays]]</f>
        <v>252.63157894736841</v>
      </c>
    </row>
    <row r="85" spans="1:26" x14ac:dyDescent="0.25">
      <c r="A85">
        <v>84</v>
      </c>
      <c r="B85" t="s">
        <v>413</v>
      </c>
      <c r="C85" t="s">
        <v>1480</v>
      </c>
      <c r="D85" t="s">
        <v>1281</v>
      </c>
      <c r="E85" t="s">
        <v>975</v>
      </c>
      <c r="F85" t="s">
        <v>1721</v>
      </c>
      <c r="G85">
        <v>80201</v>
      </c>
      <c r="H85" t="s">
        <v>415</v>
      </c>
      <c r="I85" t="s">
        <v>12</v>
      </c>
      <c r="J85" t="s">
        <v>536</v>
      </c>
      <c r="K85" t="s">
        <v>1022</v>
      </c>
      <c r="L85" t="s">
        <v>1139</v>
      </c>
      <c r="P85">
        <v>5</v>
      </c>
      <c r="Q85">
        <v>4</v>
      </c>
      <c r="R85">
        <v>5</v>
      </c>
      <c r="V85" t="s">
        <v>417</v>
      </c>
      <c r="W85" t="s">
        <v>1471</v>
      </c>
      <c r="X85">
        <v>2900</v>
      </c>
      <c r="Y85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85">
        <f>SourceData[[#This Row],[ Total (USD) ]]/SourceData[[#This Row],[TotalDays]]</f>
        <v>207.14285714285714</v>
      </c>
    </row>
    <row r="86" spans="1:26" x14ac:dyDescent="0.25">
      <c r="A86">
        <v>85</v>
      </c>
      <c r="B86" t="s">
        <v>782</v>
      </c>
      <c r="C86" t="s">
        <v>148</v>
      </c>
      <c r="D86" t="s">
        <v>1284</v>
      </c>
      <c r="E86" t="s">
        <v>1100</v>
      </c>
      <c r="F86" t="s">
        <v>1733</v>
      </c>
      <c r="G86">
        <v>43201</v>
      </c>
      <c r="H86" t="s">
        <v>419</v>
      </c>
      <c r="I86" t="s">
        <v>19</v>
      </c>
      <c r="J86" t="s">
        <v>531</v>
      </c>
      <c r="K86" t="s">
        <v>1285</v>
      </c>
      <c r="L86" t="s">
        <v>1265</v>
      </c>
      <c r="M86" t="s">
        <v>1042</v>
      </c>
      <c r="P86">
        <v>5</v>
      </c>
      <c r="Q86">
        <v>4</v>
      </c>
      <c r="R86">
        <v>5</v>
      </c>
      <c r="S86">
        <v>4</v>
      </c>
      <c r="V86" t="s">
        <v>421</v>
      </c>
      <c r="W86" t="s">
        <v>1472</v>
      </c>
      <c r="X86">
        <v>3700</v>
      </c>
      <c r="Y86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86">
        <f>SourceData[[#This Row],[ Total (USD) ]]/SourceData[[#This Row],[TotalDays]]</f>
        <v>205.55555555555554</v>
      </c>
    </row>
    <row r="87" spans="1:26" x14ac:dyDescent="0.25">
      <c r="A87">
        <v>86</v>
      </c>
      <c r="B87" t="s">
        <v>422</v>
      </c>
      <c r="C87" t="s">
        <v>1481</v>
      </c>
      <c r="D87" t="s">
        <v>1289</v>
      </c>
      <c r="E87" t="s">
        <v>1090</v>
      </c>
      <c r="F87" t="s">
        <v>1731</v>
      </c>
      <c r="G87">
        <v>28201</v>
      </c>
      <c r="H87" t="s">
        <v>424</v>
      </c>
      <c r="I87" t="s">
        <v>12</v>
      </c>
      <c r="J87" t="s">
        <v>504</v>
      </c>
      <c r="K87" t="s">
        <v>987</v>
      </c>
      <c r="L87" t="s">
        <v>988</v>
      </c>
      <c r="P87">
        <v>5</v>
      </c>
      <c r="Q87">
        <v>5</v>
      </c>
      <c r="R87">
        <v>5</v>
      </c>
      <c r="V87" t="s">
        <v>219</v>
      </c>
      <c r="W87" t="s">
        <v>1471</v>
      </c>
      <c r="X87">
        <v>3100</v>
      </c>
      <c r="Y87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87">
        <f>SourceData[[#This Row],[ Total (USD) ]]/SourceData[[#This Row],[TotalDays]]</f>
        <v>206.66666666666666</v>
      </c>
    </row>
    <row r="88" spans="1:26" x14ac:dyDescent="0.25">
      <c r="A88">
        <v>87</v>
      </c>
      <c r="B88" t="s">
        <v>783</v>
      </c>
      <c r="C88" t="s">
        <v>225</v>
      </c>
      <c r="D88" t="s">
        <v>1291</v>
      </c>
      <c r="E88" t="s">
        <v>1292</v>
      </c>
      <c r="F88" t="s">
        <v>1755</v>
      </c>
      <c r="G88">
        <v>48201</v>
      </c>
      <c r="H88" t="s">
        <v>426</v>
      </c>
      <c r="I88" t="s">
        <v>19</v>
      </c>
      <c r="J88" t="s">
        <v>513</v>
      </c>
      <c r="K88" t="s">
        <v>1251</v>
      </c>
      <c r="L88" t="s">
        <v>1127</v>
      </c>
      <c r="M88" t="s">
        <v>1129</v>
      </c>
      <c r="N88" t="s">
        <v>1128</v>
      </c>
      <c r="P88">
        <v>5</v>
      </c>
      <c r="Q88">
        <v>5</v>
      </c>
      <c r="R88">
        <v>4</v>
      </c>
      <c r="S88">
        <v>4</v>
      </c>
      <c r="T88">
        <v>5</v>
      </c>
      <c r="V88" t="s">
        <v>429</v>
      </c>
      <c r="W88" t="s">
        <v>1472</v>
      </c>
      <c r="X88">
        <v>5200</v>
      </c>
      <c r="Y88">
        <f>SourceData[[#This Row],[Days in City.1]]+SourceData[[#This Row],[Days in City.2]]+SourceData[[#This Row],[Days in City.3]]+SourceData[[#This Row],[Days in City.4]]+SourceData[[#This Row],[Days in City.5]]+SourceData[[#This Row],[Days in City.6]]</f>
        <v>23</v>
      </c>
      <c r="Z88">
        <f>SourceData[[#This Row],[ Total (USD) ]]/SourceData[[#This Row],[TotalDays]]</f>
        <v>226.08695652173913</v>
      </c>
    </row>
    <row r="89" spans="1:26" x14ac:dyDescent="0.25">
      <c r="A89">
        <v>88</v>
      </c>
      <c r="B89" t="s">
        <v>430</v>
      </c>
      <c r="C89" t="s">
        <v>1473</v>
      </c>
      <c r="D89" t="s">
        <v>982</v>
      </c>
      <c r="E89" t="s">
        <v>1297</v>
      </c>
      <c r="F89" t="s">
        <v>1756</v>
      </c>
      <c r="G89">
        <v>10001</v>
      </c>
      <c r="H89" t="s">
        <v>432</v>
      </c>
      <c r="I89" t="s">
        <v>12</v>
      </c>
      <c r="J89" t="s">
        <v>1299</v>
      </c>
      <c r="K89" t="s">
        <v>1300</v>
      </c>
      <c r="L89" t="s">
        <v>1301</v>
      </c>
      <c r="P89">
        <v>5</v>
      </c>
      <c r="Q89">
        <v>5</v>
      </c>
      <c r="R89">
        <v>4</v>
      </c>
      <c r="V89" t="s">
        <v>434</v>
      </c>
      <c r="W89" t="s">
        <v>1471</v>
      </c>
      <c r="X89">
        <v>3400</v>
      </c>
      <c r="Y89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89">
        <f>SourceData[[#This Row],[ Total (USD) ]]/SourceData[[#This Row],[TotalDays]]</f>
        <v>242.85714285714286</v>
      </c>
    </row>
    <row r="90" spans="1:26" x14ac:dyDescent="0.25">
      <c r="A90">
        <v>89</v>
      </c>
      <c r="B90" t="s">
        <v>784</v>
      </c>
      <c r="C90" t="s">
        <v>131</v>
      </c>
      <c r="D90" t="s">
        <v>1302</v>
      </c>
      <c r="E90" t="s">
        <v>1303</v>
      </c>
      <c r="F90" t="s">
        <v>1726</v>
      </c>
      <c r="G90">
        <v>90001</v>
      </c>
      <c r="H90" t="s">
        <v>436</v>
      </c>
      <c r="I90" t="s">
        <v>19</v>
      </c>
      <c r="J90" t="s">
        <v>535</v>
      </c>
      <c r="K90" t="s">
        <v>1083</v>
      </c>
      <c r="L90" t="s">
        <v>1257</v>
      </c>
      <c r="M90" t="s">
        <v>1085</v>
      </c>
      <c r="P90">
        <v>5</v>
      </c>
      <c r="Q90">
        <v>5</v>
      </c>
      <c r="R90">
        <v>4</v>
      </c>
      <c r="S90">
        <v>5</v>
      </c>
      <c r="V90" t="s">
        <v>438</v>
      </c>
      <c r="W90" t="s">
        <v>1472</v>
      </c>
      <c r="X90">
        <v>4500</v>
      </c>
      <c r="Y90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90">
        <f>SourceData[[#This Row],[ Total (USD) ]]/SourceData[[#This Row],[TotalDays]]</f>
        <v>236.84210526315789</v>
      </c>
    </row>
    <row r="91" spans="1:26" x14ac:dyDescent="0.25">
      <c r="A91">
        <v>90</v>
      </c>
      <c r="B91" t="s">
        <v>439</v>
      </c>
      <c r="C91" t="s">
        <v>1477</v>
      </c>
      <c r="D91" t="s">
        <v>1258</v>
      </c>
      <c r="E91" t="s">
        <v>1037</v>
      </c>
      <c r="F91" t="s">
        <v>1727</v>
      </c>
      <c r="G91">
        <v>97201</v>
      </c>
      <c r="H91" t="s">
        <v>441</v>
      </c>
      <c r="I91" t="s">
        <v>12</v>
      </c>
      <c r="J91" t="s">
        <v>536</v>
      </c>
      <c r="K91" t="s">
        <v>1259</v>
      </c>
      <c r="L91" t="s">
        <v>1306</v>
      </c>
      <c r="P91">
        <v>5</v>
      </c>
      <c r="Q91">
        <v>4</v>
      </c>
      <c r="R91">
        <v>5</v>
      </c>
      <c r="V91" t="s">
        <v>183</v>
      </c>
      <c r="W91" t="s">
        <v>1471</v>
      </c>
      <c r="X91">
        <v>3200</v>
      </c>
      <c r="Y91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91">
        <f>SourceData[[#This Row],[ Total (USD) ]]/SourceData[[#This Row],[TotalDays]]</f>
        <v>228.57142857142858</v>
      </c>
    </row>
    <row r="92" spans="1:26" x14ac:dyDescent="0.25">
      <c r="A92">
        <v>91</v>
      </c>
      <c r="B92" t="s">
        <v>785</v>
      </c>
      <c r="C92" t="s">
        <v>299</v>
      </c>
      <c r="D92" t="s">
        <v>1308</v>
      </c>
      <c r="E92" t="s">
        <v>1030</v>
      </c>
      <c r="F92" t="s">
        <v>1724</v>
      </c>
      <c r="G92">
        <v>32801</v>
      </c>
      <c r="H92" t="s">
        <v>444</v>
      </c>
      <c r="I92" t="s">
        <v>19</v>
      </c>
      <c r="J92" t="s">
        <v>530</v>
      </c>
      <c r="K92" t="s">
        <v>1309</v>
      </c>
      <c r="L92" t="s">
        <v>1310</v>
      </c>
      <c r="M92" t="s">
        <v>1311</v>
      </c>
      <c r="P92">
        <v>5</v>
      </c>
      <c r="Q92">
        <v>5</v>
      </c>
      <c r="R92">
        <v>4</v>
      </c>
      <c r="S92">
        <v>5</v>
      </c>
      <c r="V92" t="s">
        <v>446</v>
      </c>
      <c r="W92" t="s">
        <v>1472</v>
      </c>
      <c r="X92">
        <v>4100</v>
      </c>
      <c r="Y92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92">
        <f>SourceData[[#This Row],[ Total (USD) ]]/SourceData[[#This Row],[TotalDays]]</f>
        <v>215.78947368421052</v>
      </c>
    </row>
    <row r="93" spans="1:26" x14ac:dyDescent="0.25">
      <c r="A93">
        <v>92</v>
      </c>
      <c r="B93" t="s">
        <v>1500</v>
      </c>
      <c r="C93" t="s">
        <v>1480</v>
      </c>
      <c r="D93" t="s">
        <v>1315</v>
      </c>
      <c r="E93" t="s">
        <v>1105</v>
      </c>
      <c r="F93" t="s">
        <v>1726</v>
      </c>
      <c r="G93">
        <v>92101</v>
      </c>
      <c r="H93" t="s">
        <v>448</v>
      </c>
      <c r="I93" t="s">
        <v>12</v>
      </c>
      <c r="J93" t="s">
        <v>518</v>
      </c>
      <c r="K93" t="s">
        <v>971</v>
      </c>
      <c r="L93" t="s">
        <v>1270</v>
      </c>
      <c r="M93" t="s">
        <v>1269</v>
      </c>
      <c r="P93">
        <v>5</v>
      </c>
      <c r="Q93">
        <v>5</v>
      </c>
      <c r="R93">
        <v>4</v>
      </c>
      <c r="S93">
        <v>5</v>
      </c>
      <c r="V93" t="s">
        <v>450</v>
      </c>
      <c r="W93" t="s">
        <v>1471</v>
      </c>
      <c r="X93">
        <v>3600</v>
      </c>
      <c r="Y93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93">
        <f>SourceData[[#This Row],[ Total (USD) ]]/SourceData[[#This Row],[TotalDays]]</f>
        <v>189.47368421052633</v>
      </c>
    </row>
    <row r="94" spans="1:26" x14ac:dyDescent="0.25">
      <c r="A94">
        <v>93</v>
      </c>
      <c r="B94" t="s">
        <v>451</v>
      </c>
      <c r="C94" t="s">
        <v>1490</v>
      </c>
      <c r="D94" t="s">
        <v>1317</v>
      </c>
      <c r="E94" t="s">
        <v>1111</v>
      </c>
      <c r="F94" t="s">
        <v>1722</v>
      </c>
      <c r="G94">
        <v>78201</v>
      </c>
      <c r="H94" t="s">
        <v>453</v>
      </c>
      <c r="I94" t="s">
        <v>12</v>
      </c>
      <c r="J94" t="s">
        <v>519</v>
      </c>
      <c r="K94" t="s">
        <v>1249</v>
      </c>
      <c r="L94" t="s">
        <v>1318</v>
      </c>
      <c r="P94">
        <v>5</v>
      </c>
      <c r="Q94">
        <v>5</v>
      </c>
      <c r="R94">
        <v>5</v>
      </c>
      <c r="V94" t="s">
        <v>57</v>
      </c>
      <c r="W94" t="s">
        <v>1472</v>
      </c>
      <c r="X94">
        <v>3200</v>
      </c>
      <c r="Y94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94">
        <f>SourceData[[#This Row],[ Total (USD) ]]/SourceData[[#This Row],[TotalDays]]</f>
        <v>213.33333333333334</v>
      </c>
    </row>
    <row r="95" spans="1:26" x14ac:dyDescent="0.25">
      <c r="A95">
        <v>94</v>
      </c>
      <c r="B95" t="s">
        <v>1499</v>
      </c>
      <c r="C95" t="s">
        <v>1478</v>
      </c>
      <c r="D95" t="s">
        <v>1319</v>
      </c>
      <c r="E95" t="s">
        <v>1215</v>
      </c>
      <c r="F95" t="s">
        <v>1751</v>
      </c>
      <c r="G95">
        <v>46201</v>
      </c>
      <c r="H95" t="s">
        <v>456</v>
      </c>
      <c r="I95" t="s">
        <v>12</v>
      </c>
      <c r="J95" t="s">
        <v>524</v>
      </c>
      <c r="K95" t="s">
        <v>1024</v>
      </c>
      <c r="L95" t="s">
        <v>1163</v>
      </c>
      <c r="M95" t="s">
        <v>1276</v>
      </c>
      <c r="P95">
        <v>5</v>
      </c>
      <c r="Q95">
        <v>4</v>
      </c>
      <c r="R95">
        <v>5</v>
      </c>
      <c r="S95">
        <v>5</v>
      </c>
      <c r="V95" t="s">
        <v>458</v>
      </c>
      <c r="W95" t="s">
        <v>1471</v>
      </c>
      <c r="X95">
        <v>4700</v>
      </c>
      <c r="Y95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95">
        <f>SourceData[[#This Row],[ Total (USD) ]]/SourceData[[#This Row],[TotalDays]]</f>
        <v>247.36842105263159</v>
      </c>
    </row>
    <row r="96" spans="1:26" x14ac:dyDescent="0.25">
      <c r="A96">
        <v>95</v>
      </c>
      <c r="B96" t="s">
        <v>1498</v>
      </c>
      <c r="C96" t="s">
        <v>199</v>
      </c>
      <c r="D96" t="s">
        <v>1099</v>
      </c>
      <c r="E96" t="s">
        <v>1133</v>
      </c>
      <c r="F96" t="s">
        <v>1736</v>
      </c>
      <c r="G96">
        <v>38101</v>
      </c>
      <c r="H96" t="s">
        <v>460</v>
      </c>
      <c r="I96" t="s">
        <v>19</v>
      </c>
      <c r="J96" t="s">
        <v>535</v>
      </c>
      <c r="K96" t="s">
        <v>1083</v>
      </c>
      <c r="L96" t="s">
        <v>1119</v>
      </c>
      <c r="P96">
        <v>5</v>
      </c>
      <c r="Q96">
        <v>5</v>
      </c>
      <c r="R96">
        <v>5</v>
      </c>
      <c r="V96" t="s">
        <v>462</v>
      </c>
      <c r="W96" t="s">
        <v>1472</v>
      </c>
      <c r="X96">
        <v>3800</v>
      </c>
      <c r="Y96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96">
        <f>SourceData[[#This Row],[ Total (USD) ]]/SourceData[[#This Row],[TotalDays]]</f>
        <v>253.33333333333334</v>
      </c>
    </row>
    <row r="97" spans="1:26" x14ac:dyDescent="0.25">
      <c r="A97">
        <v>96</v>
      </c>
      <c r="B97" t="s">
        <v>463</v>
      </c>
      <c r="C97" t="s">
        <v>1480</v>
      </c>
      <c r="D97" t="s">
        <v>1323</v>
      </c>
      <c r="E97" t="s">
        <v>1203</v>
      </c>
      <c r="F97" t="s">
        <v>1731</v>
      </c>
      <c r="G97">
        <v>27601</v>
      </c>
      <c r="H97" t="s">
        <v>465</v>
      </c>
      <c r="I97" t="s">
        <v>12</v>
      </c>
      <c r="J97" t="s">
        <v>536</v>
      </c>
      <c r="K97" t="s">
        <v>1260</v>
      </c>
      <c r="L97" t="s">
        <v>1259</v>
      </c>
      <c r="P97">
        <v>5</v>
      </c>
      <c r="Q97">
        <v>4</v>
      </c>
      <c r="R97">
        <v>5</v>
      </c>
      <c r="V97" t="s">
        <v>265</v>
      </c>
      <c r="W97" t="s">
        <v>1471</v>
      </c>
      <c r="X97">
        <v>3500</v>
      </c>
      <c r="Y97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97">
        <f>SourceData[[#This Row],[ Total (USD) ]]/SourceData[[#This Row],[TotalDays]]</f>
        <v>250</v>
      </c>
    </row>
    <row r="98" spans="1:26" x14ac:dyDescent="0.25">
      <c r="A98">
        <v>97</v>
      </c>
      <c r="B98" t="s">
        <v>1497</v>
      </c>
      <c r="C98" t="s">
        <v>343</v>
      </c>
      <c r="D98" t="s">
        <v>1326</v>
      </c>
      <c r="E98" t="s">
        <v>1121</v>
      </c>
      <c r="F98" t="s">
        <v>1734</v>
      </c>
      <c r="G98">
        <v>64101</v>
      </c>
      <c r="H98" t="s">
        <v>468</v>
      </c>
      <c r="I98" t="s">
        <v>19</v>
      </c>
      <c r="J98" t="s">
        <v>531</v>
      </c>
      <c r="K98" t="s">
        <v>1042</v>
      </c>
      <c r="L98" t="s">
        <v>1327</v>
      </c>
      <c r="M98" t="s">
        <v>1311</v>
      </c>
      <c r="P98">
        <v>5</v>
      </c>
      <c r="Q98">
        <v>5</v>
      </c>
      <c r="R98">
        <v>4</v>
      </c>
      <c r="S98">
        <v>5</v>
      </c>
      <c r="V98" t="s">
        <v>470</v>
      </c>
      <c r="W98" t="s">
        <v>1472</v>
      </c>
      <c r="X98">
        <v>3200</v>
      </c>
      <c r="Y98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98">
        <f>SourceData[[#This Row],[ Total (USD) ]]/SourceData[[#This Row],[TotalDays]]</f>
        <v>168.42105263157896</v>
      </c>
    </row>
    <row r="99" spans="1:26" x14ac:dyDescent="0.25">
      <c r="A99">
        <v>98</v>
      </c>
      <c r="B99" t="s">
        <v>471</v>
      </c>
      <c r="C99" t="s">
        <v>1484</v>
      </c>
      <c r="D99" t="s">
        <v>1268</v>
      </c>
      <c r="E99" t="s">
        <v>1331</v>
      </c>
      <c r="F99" t="s">
        <v>1724</v>
      </c>
      <c r="G99">
        <v>32201</v>
      </c>
      <c r="H99" t="s">
        <v>473</v>
      </c>
      <c r="I99" t="s">
        <v>12</v>
      </c>
      <c r="J99" t="s">
        <v>518</v>
      </c>
      <c r="K99" t="s">
        <v>971</v>
      </c>
      <c r="L99" t="s">
        <v>1269</v>
      </c>
      <c r="P99">
        <v>5</v>
      </c>
      <c r="Q99">
        <v>4</v>
      </c>
      <c r="R99">
        <v>5</v>
      </c>
      <c r="V99" t="s">
        <v>475</v>
      </c>
      <c r="W99" t="s">
        <v>1472</v>
      </c>
      <c r="X99">
        <v>5400</v>
      </c>
      <c r="Y99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99">
        <f>SourceData[[#This Row],[ Total (USD) ]]/SourceData[[#This Row],[TotalDays]]</f>
        <v>385.71428571428572</v>
      </c>
    </row>
    <row r="100" spans="1:26" x14ac:dyDescent="0.25">
      <c r="A100">
        <v>99</v>
      </c>
      <c r="B100" t="s">
        <v>832</v>
      </c>
      <c r="C100" t="s">
        <v>476</v>
      </c>
      <c r="D100" t="s">
        <v>1136</v>
      </c>
      <c r="E100" t="s">
        <v>1003</v>
      </c>
      <c r="F100" t="s">
        <v>1724</v>
      </c>
      <c r="G100">
        <v>33101</v>
      </c>
      <c r="H100" t="s">
        <v>478</v>
      </c>
      <c r="I100" t="s">
        <v>479</v>
      </c>
      <c r="J100" t="s">
        <v>508</v>
      </c>
      <c r="K100" t="s">
        <v>1269</v>
      </c>
      <c r="L100" t="s">
        <v>1270</v>
      </c>
      <c r="P100">
        <v>5</v>
      </c>
      <c r="Q100">
        <v>5</v>
      </c>
      <c r="R100">
        <v>5</v>
      </c>
      <c r="V100" t="s">
        <v>35</v>
      </c>
      <c r="W100" t="s">
        <v>1471</v>
      </c>
      <c r="X100">
        <v>3900</v>
      </c>
      <c r="Y100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00">
        <f>SourceData[[#This Row],[ Total (USD) ]]/SourceData[[#This Row],[TotalDays]]</f>
        <v>260</v>
      </c>
    </row>
    <row r="101" spans="1:26" x14ac:dyDescent="0.25">
      <c r="A101">
        <v>100</v>
      </c>
      <c r="B101" t="s">
        <v>833</v>
      </c>
      <c r="C101" t="s">
        <v>481</v>
      </c>
      <c r="D101" t="s">
        <v>1140</v>
      </c>
      <c r="E101" t="s">
        <v>1076</v>
      </c>
      <c r="F101" t="s">
        <v>1720</v>
      </c>
      <c r="G101">
        <v>60601</v>
      </c>
      <c r="H101" t="s">
        <v>371</v>
      </c>
      <c r="I101" t="s">
        <v>482</v>
      </c>
      <c r="J101" t="s">
        <v>513</v>
      </c>
      <c r="K101" t="s">
        <v>1127</v>
      </c>
      <c r="L101" t="s">
        <v>1128</v>
      </c>
      <c r="M101" t="s">
        <v>1129</v>
      </c>
      <c r="P101">
        <v>5</v>
      </c>
      <c r="Q101">
        <v>5</v>
      </c>
      <c r="R101">
        <v>4</v>
      </c>
      <c r="S101">
        <v>5</v>
      </c>
      <c r="V101" t="s">
        <v>247</v>
      </c>
      <c r="W101" t="s">
        <v>1472</v>
      </c>
      <c r="X101">
        <v>7500</v>
      </c>
      <c r="Y101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01">
        <f>SourceData[[#This Row],[ Total (USD) ]]/SourceData[[#This Row],[TotalDays]]</f>
        <v>394.73684210526318</v>
      </c>
    </row>
    <row r="102" spans="1:26" x14ac:dyDescent="0.25">
      <c r="A102">
        <v>101</v>
      </c>
      <c r="B102" t="s">
        <v>830</v>
      </c>
      <c r="C102" t="s">
        <v>483</v>
      </c>
      <c r="D102" t="s">
        <v>1210</v>
      </c>
      <c r="E102" t="s">
        <v>1058</v>
      </c>
      <c r="F102" t="s">
        <v>1729</v>
      </c>
      <c r="G102">
        <v>30301</v>
      </c>
      <c r="H102" t="s">
        <v>377</v>
      </c>
      <c r="I102" t="s">
        <v>482</v>
      </c>
      <c r="J102" t="s">
        <v>524</v>
      </c>
      <c r="K102" t="s">
        <v>1254</v>
      </c>
      <c r="L102" t="s">
        <v>1276</v>
      </c>
      <c r="P102">
        <v>5</v>
      </c>
      <c r="Q102">
        <v>5</v>
      </c>
      <c r="R102">
        <v>5</v>
      </c>
      <c r="V102" t="s">
        <v>485</v>
      </c>
      <c r="W102" t="s">
        <v>1472</v>
      </c>
      <c r="X102">
        <v>7800</v>
      </c>
      <c r="Y102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02">
        <f>SourceData[[#This Row],[ Total (USD) ]]/SourceData[[#This Row],[TotalDays]]</f>
        <v>520</v>
      </c>
    </row>
    <row r="103" spans="1:26" x14ac:dyDescent="0.25">
      <c r="A103">
        <v>102</v>
      </c>
      <c r="B103" t="s">
        <v>831</v>
      </c>
      <c r="C103" t="s">
        <v>486</v>
      </c>
      <c r="D103" t="s">
        <v>1155</v>
      </c>
      <c r="E103" t="s">
        <v>1020</v>
      </c>
      <c r="F103" t="s">
        <v>1726</v>
      </c>
      <c r="G103">
        <v>94101</v>
      </c>
      <c r="H103" t="s">
        <v>382</v>
      </c>
      <c r="I103" t="s">
        <v>482</v>
      </c>
      <c r="J103" t="s">
        <v>535</v>
      </c>
      <c r="K103" t="s">
        <v>1083</v>
      </c>
      <c r="L103" t="s">
        <v>1085</v>
      </c>
      <c r="M103" t="s">
        <v>1257</v>
      </c>
      <c r="P103">
        <v>5</v>
      </c>
      <c r="Q103">
        <v>5</v>
      </c>
      <c r="R103">
        <v>4</v>
      </c>
      <c r="S103">
        <v>5</v>
      </c>
      <c r="V103" t="s">
        <v>384</v>
      </c>
      <c r="W103" t="s">
        <v>1472</v>
      </c>
      <c r="X103">
        <v>8000</v>
      </c>
      <c r="Y103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03">
        <f>SourceData[[#This Row],[ Total (USD) ]]/SourceData[[#This Row],[TotalDays]]</f>
        <v>421.05263157894734</v>
      </c>
    </row>
    <row r="104" spans="1:26" x14ac:dyDescent="0.25">
      <c r="A104">
        <v>103</v>
      </c>
      <c r="B104" t="s">
        <v>1496</v>
      </c>
      <c r="C104" t="s">
        <v>487</v>
      </c>
      <c r="D104" t="s">
        <v>1258</v>
      </c>
      <c r="E104" t="s">
        <v>993</v>
      </c>
      <c r="F104" t="s">
        <v>1723</v>
      </c>
      <c r="G104">
        <v>98101</v>
      </c>
      <c r="H104" t="s">
        <v>386</v>
      </c>
      <c r="I104" t="s">
        <v>479</v>
      </c>
      <c r="J104" t="s">
        <v>536</v>
      </c>
      <c r="K104" t="s">
        <v>1259</v>
      </c>
      <c r="L104" t="s">
        <v>1260</v>
      </c>
      <c r="P104">
        <v>5</v>
      </c>
      <c r="Q104">
        <v>4</v>
      </c>
      <c r="R104">
        <v>5</v>
      </c>
      <c r="V104" t="s">
        <v>183</v>
      </c>
      <c r="W104" t="s">
        <v>1472</v>
      </c>
      <c r="X104">
        <v>6500</v>
      </c>
      <c r="Y104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04">
        <f>SourceData[[#This Row],[ Total (USD) ]]/SourceData[[#This Row],[TotalDays]]</f>
        <v>464.28571428571428</v>
      </c>
    </row>
    <row r="105" spans="1:26" x14ac:dyDescent="0.25">
      <c r="A105">
        <v>104</v>
      </c>
      <c r="B105" t="s">
        <v>829</v>
      </c>
      <c r="C105" t="s">
        <v>488</v>
      </c>
      <c r="D105" t="s">
        <v>1263</v>
      </c>
      <c r="E105" t="s">
        <v>1064</v>
      </c>
      <c r="F105" t="s">
        <v>1722</v>
      </c>
      <c r="G105">
        <v>75201</v>
      </c>
      <c r="H105" t="s">
        <v>390</v>
      </c>
      <c r="I105" t="s">
        <v>482</v>
      </c>
      <c r="J105" t="s">
        <v>530</v>
      </c>
      <c r="K105" t="s">
        <v>1264</v>
      </c>
      <c r="L105" t="s">
        <v>1265</v>
      </c>
      <c r="M105" t="s">
        <v>1266</v>
      </c>
      <c r="P105">
        <v>5</v>
      </c>
      <c r="Q105">
        <v>5</v>
      </c>
      <c r="R105">
        <v>4</v>
      </c>
      <c r="S105">
        <v>5</v>
      </c>
      <c r="V105" t="s">
        <v>392</v>
      </c>
      <c r="W105" t="s">
        <v>1472</v>
      </c>
      <c r="X105">
        <v>7600</v>
      </c>
      <c r="Y105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05">
        <f>SourceData[[#This Row],[ Total (USD) ]]/SourceData[[#This Row],[TotalDays]]</f>
        <v>400</v>
      </c>
    </row>
    <row r="106" spans="1:26" x14ac:dyDescent="0.25">
      <c r="A106">
        <v>105</v>
      </c>
      <c r="B106" t="s">
        <v>826</v>
      </c>
      <c r="C106" t="s">
        <v>489</v>
      </c>
      <c r="D106" t="s">
        <v>1268</v>
      </c>
      <c r="E106" t="s">
        <v>1070</v>
      </c>
      <c r="F106" t="s">
        <v>1730</v>
      </c>
      <c r="G106">
        <v>85001</v>
      </c>
      <c r="H106" t="s">
        <v>395</v>
      </c>
      <c r="I106" t="s">
        <v>482</v>
      </c>
      <c r="J106" t="s">
        <v>518</v>
      </c>
      <c r="K106" t="s">
        <v>971</v>
      </c>
      <c r="L106" t="s">
        <v>1031</v>
      </c>
      <c r="P106">
        <v>5</v>
      </c>
      <c r="Q106">
        <v>5</v>
      </c>
      <c r="R106">
        <v>4</v>
      </c>
      <c r="V106" t="s">
        <v>198</v>
      </c>
      <c r="W106" t="s">
        <v>1472</v>
      </c>
      <c r="X106">
        <v>6200</v>
      </c>
      <c r="Y106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06">
        <f>SourceData[[#This Row],[ Total (USD) ]]/SourceData[[#This Row],[TotalDays]]</f>
        <v>442.85714285714283</v>
      </c>
    </row>
    <row r="107" spans="1:26" x14ac:dyDescent="0.25">
      <c r="A107">
        <v>106</v>
      </c>
      <c r="B107" t="s">
        <v>827</v>
      </c>
      <c r="C107" t="s">
        <v>491</v>
      </c>
      <c r="D107" t="s">
        <v>974</v>
      </c>
      <c r="E107" t="s">
        <v>1003</v>
      </c>
      <c r="F107" t="s">
        <v>1724</v>
      </c>
      <c r="G107">
        <v>33101</v>
      </c>
      <c r="H107" t="s">
        <v>400</v>
      </c>
      <c r="I107" t="s">
        <v>479</v>
      </c>
      <c r="J107" t="s">
        <v>513</v>
      </c>
      <c r="K107" t="s">
        <v>1251</v>
      </c>
      <c r="L107" t="s">
        <v>1127</v>
      </c>
      <c r="P107">
        <v>5</v>
      </c>
      <c r="Q107">
        <v>4</v>
      </c>
      <c r="R107">
        <v>5</v>
      </c>
      <c r="V107" t="s">
        <v>402</v>
      </c>
      <c r="W107" t="s">
        <v>1472</v>
      </c>
      <c r="X107">
        <v>5700</v>
      </c>
      <c r="Y107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07">
        <f>SourceData[[#This Row],[ Total (USD) ]]/SourceData[[#This Row],[TotalDays]]</f>
        <v>407.14285714285717</v>
      </c>
    </row>
    <row r="108" spans="1:26" x14ac:dyDescent="0.25">
      <c r="A108">
        <v>107</v>
      </c>
      <c r="B108" t="s">
        <v>862</v>
      </c>
      <c r="C108" t="s">
        <v>493</v>
      </c>
      <c r="D108" t="s">
        <v>1237</v>
      </c>
      <c r="E108" t="s">
        <v>1047</v>
      </c>
      <c r="F108" t="s">
        <v>1728</v>
      </c>
      <c r="G108">
        <v>19101</v>
      </c>
      <c r="H108" t="s">
        <v>405</v>
      </c>
      <c r="I108" t="s">
        <v>479</v>
      </c>
      <c r="J108" t="s">
        <v>524</v>
      </c>
      <c r="K108" t="s">
        <v>1276</v>
      </c>
      <c r="L108" t="s">
        <v>1163</v>
      </c>
      <c r="P108">
        <v>5</v>
      </c>
      <c r="Q108">
        <v>5</v>
      </c>
      <c r="R108">
        <v>5</v>
      </c>
      <c r="V108" t="s">
        <v>407</v>
      </c>
      <c r="W108" t="s">
        <v>1472</v>
      </c>
      <c r="X108">
        <v>7500</v>
      </c>
      <c r="Y108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08">
        <f>SourceData[[#This Row],[ Total (USD) ]]/SourceData[[#This Row],[TotalDays]]</f>
        <v>500</v>
      </c>
    </row>
    <row r="109" spans="1:26" x14ac:dyDescent="0.25">
      <c r="A109">
        <v>108</v>
      </c>
      <c r="B109" t="s">
        <v>863</v>
      </c>
      <c r="C109" t="s">
        <v>488</v>
      </c>
      <c r="D109" t="s">
        <v>1193</v>
      </c>
      <c r="E109" t="s">
        <v>983</v>
      </c>
      <c r="F109" t="s">
        <v>1722</v>
      </c>
      <c r="G109">
        <v>73301</v>
      </c>
      <c r="H109" t="s">
        <v>409</v>
      </c>
      <c r="I109" t="s">
        <v>482</v>
      </c>
      <c r="J109" t="s">
        <v>535</v>
      </c>
      <c r="K109" t="s">
        <v>1278</v>
      </c>
      <c r="L109" t="s">
        <v>1083</v>
      </c>
      <c r="M109" t="s">
        <v>1119</v>
      </c>
      <c r="P109">
        <v>5</v>
      </c>
      <c r="Q109">
        <v>4</v>
      </c>
      <c r="R109">
        <v>5</v>
      </c>
      <c r="S109">
        <v>5</v>
      </c>
      <c r="V109" t="s">
        <v>412</v>
      </c>
      <c r="W109" t="s">
        <v>1472</v>
      </c>
      <c r="X109">
        <v>7400</v>
      </c>
      <c r="Y109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09">
        <f>SourceData[[#This Row],[ Total (USD) ]]/SourceData[[#This Row],[TotalDays]]</f>
        <v>389.4736842105263</v>
      </c>
    </row>
    <row r="110" spans="1:26" x14ac:dyDescent="0.25">
      <c r="A110">
        <v>109</v>
      </c>
      <c r="B110" t="s">
        <v>864</v>
      </c>
      <c r="C110" t="s">
        <v>494</v>
      </c>
      <c r="D110" t="s">
        <v>1281</v>
      </c>
      <c r="E110" t="s">
        <v>975</v>
      </c>
      <c r="F110" t="s">
        <v>1721</v>
      </c>
      <c r="G110">
        <v>80201</v>
      </c>
      <c r="H110" t="s">
        <v>415</v>
      </c>
      <c r="I110" t="s">
        <v>482</v>
      </c>
      <c r="J110" t="s">
        <v>536</v>
      </c>
      <c r="K110" t="s">
        <v>1022</v>
      </c>
      <c r="L110" t="s">
        <v>1139</v>
      </c>
      <c r="P110">
        <v>5</v>
      </c>
      <c r="Q110">
        <v>4</v>
      </c>
      <c r="R110">
        <v>5</v>
      </c>
      <c r="V110" t="s">
        <v>417</v>
      </c>
      <c r="W110" t="s">
        <v>1472</v>
      </c>
      <c r="X110">
        <v>6800</v>
      </c>
      <c r="Y110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10">
        <f>SourceData[[#This Row],[ Total (USD) ]]/SourceData[[#This Row],[TotalDays]]</f>
        <v>485.71428571428572</v>
      </c>
    </row>
    <row r="111" spans="1:26" x14ac:dyDescent="0.25">
      <c r="A111">
        <v>110</v>
      </c>
      <c r="B111" t="s">
        <v>865</v>
      </c>
      <c r="C111" t="s">
        <v>495</v>
      </c>
      <c r="D111" t="s">
        <v>1284</v>
      </c>
      <c r="E111" t="s">
        <v>1100</v>
      </c>
      <c r="F111" t="s">
        <v>1733</v>
      </c>
      <c r="G111">
        <v>43201</v>
      </c>
      <c r="H111" t="s">
        <v>419</v>
      </c>
      <c r="I111" t="s">
        <v>479</v>
      </c>
      <c r="J111" t="s">
        <v>531</v>
      </c>
      <c r="K111" t="s">
        <v>1285</v>
      </c>
      <c r="L111" t="s">
        <v>1265</v>
      </c>
      <c r="M111" t="s">
        <v>1042</v>
      </c>
      <c r="P111">
        <v>5</v>
      </c>
      <c r="Q111">
        <v>4</v>
      </c>
      <c r="R111">
        <v>5</v>
      </c>
      <c r="S111">
        <v>4</v>
      </c>
      <c r="V111" t="s">
        <v>421</v>
      </c>
      <c r="W111" t="s">
        <v>1472</v>
      </c>
      <c r="X111">
        <v>6500</v>
      </c>
      <c r="Y111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111">
        <f>SourceData[[#This Row],[ Total (USD) ]]/SourceData[[#This Row],[TotalDays]]</f>
        <v>361.11111111111109</v>
      </c>
    </row>
    <row r="112" spans="1:26" x14ac:dyDescent="0.25">
      <c r="A112">
        <v>111</v>
      </c>
      <c r="B112" t="s">
        <v>834</v>
      </c>
      <c r="C112" t="s">
        <v>496</v>
      </c>
      <c r="D112" t="s">
        <v>1289</v>
      </c>
      <c r="E112" t="s">
        <v>1090</v>
      </c>
      <c r="F112" t="s">
        <v>1731</v>
      </c>
      <c r="G112">
        <v>28201</v>
      </c>
      <c r="H112" t="s">
        <v>424</v>
      </c>
      <c r="I112" t="s">
        <v>482</v>
      </c>
      <c r="J112" t="s">
        <v>504</v>
      </c>
      <c r="K112" t="s">
        <v>987</v>
      </c>
      <c r="L112" t="s">
        <v>988</v>
      </c>
      <c r="P112">
        <v>5</v>
      </c>
      <c r="Q112">
        <v>5</v>
      </c>
      <c r="R112">
        <v>5</v>
      </c>
      <c r="V112" t="s">
        <v>219</v>
      </c>
      <c r="W112" t="s">
        <v>1472</v>
      </c>
      <c r="X112">
        <v>7800</v>
      </c>
      <c r="Y112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12">
        <f>SourceData[[#This Row],[ Total (USD) ]]/SourceData[[#This Row],[TotalDays]]</f>
        <v>520</v>
      </c>
    </row>
    <row r="113" spans="1:26" x14ac:dyDescent="0.25">
      <c r="A113">
        <v>112</v>
      </c>
      <c r="B113" t="s">
        <v>812</v>
      </c>
      <c r="C113" t="s">
        <v>497</v>
      </c>
      <c r="D113" t="s">
        <v>1291</v>
      </c>
      <c r="E113" t="s">
        <v>1292</v>
      </c>
      <c r="F113" t="s">
        <v>1755</v>
      </c>
      <c r="G113">
        <v>48201</v>
      </c>
      <c r="H113" t="s">
        <v>426</v>
      </c>
      <c r="I113" t="s">
        <v>479</v>
      </c>
      <c r="J113" t="s">
        <v>513</v>
      </c>
      <c r="K113" t="s">
        <v>1251</v>
      </c>
      <c r="L113" t="s">
        <v>1127</v>
      </c>
      <c r="M113" t="s">
        <v>1128</v>
      </c>
      <c r="N113" t="s">
        <v>1129</v>
      </c>
      <c r="P113">
        <v>5</v>
      </c>
      <c r="Q113">
        <v>5</v>
      </c>
      <c r="R113">
        <v>4</v>
      </c>
      <c r="S113">
        <v>4</v>
      </c>
      <c r="T113">
        <v>5</v>
      </c>
      <c r="V113" t="s">
        <v>429</v>
      </c>
      <c r="W113" t="s">
        <v>1472</v>
      </c>
      <c r="X113">
        <v>7500</v>
      </c>
      <c r="Y113">
        <f>SourceData[[#This Row],[Days in City.1]]+SourceData[[#This Row],[Days in City.2]]+SourceData[[#This Row],[Days in City.3]]+SourceData[[#This Row],[Days in City.4]]+SourceData[[#This Row],[Days in City.5]]+SourceData[[#This Row],[Days in City.6]]</f>
        <v>23</v>
      </c>
      <c r="Z113">
        <f>SourceData[[#This Row],[ Total (USD) ]]/SourceData[[#This Row],[TotalDays]]</f>
        <v>326.08695652173913</v>
      </c>
    </row>
    <row r="114" spans="1:26" x14ac:dyDescent="0.25">
      <c r="A114">
        <v>113</v>
      </c>
      <c r="B114" t="s">
        <v>813</v>
      </c>
      <c r="C114" t="s">
        <v>498</v>
      </c>
      <c r="D114" t="s">
        <v>982</v>
      </c>
      <c r="E114" t="s">
        <v>1297</v>
      </c>
      <c r="F114" t="s">
        <v>1756</v>
      </c>
      <c r="G114">
        <v>10001</v>
      </c>
      <c r="H114" t="s">
        <v>432</v>
      </c>
      <c r="I114" t="s">
        <v>482</v>
      </c>
      <c r="J114" t="s">
        <v>1299</v>
      </c>
      <c r="K114" t="s">
        <v>1300</v>
      </c>
      <c r="L114" t="s">
        <v>1301</v>
      </c>
      <c r="P114">
        <v>5</v>
      </c>
      <c r="Q114">
        <v>5</v>
      </c>
      <c r="R114">
        <v>4</v>
      </c>
      <c r="V114" t="s">
        <v>434</v>
      </c>
      <c r="W114" t="s">
        <v>1472</v>
      </c>
      <c r="X114">
        <v>8000</v>
      </c>
      <c r="Y114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14">
        <f>SourceData[[#This Row],[ Total (USD) ]]/SourceData[[#This Row],[TotalDays]]</f>
        <v>571.42857142857144</v>
      </c>
    </row>
    <row r="115" spans="1:26" x14ac:dyDescent="0.25">
      <c r="A115">
        <v>114</v>
      </c>
      <c r="B115" t="s">
        <v>820</v>
      </c>
      <c r="C115" t="s">
        <v>499</v>
      </c>
      <c r="D115" t="s">
        <v>1302</v>
      </c>
      <c r="E115" t="s">
        <v>1303</v>
      </c>
      <c r="F115" t="s">
        <v>1726</v>
      </c>
      <c r="G115">
        <v>90001</v>
      </c>
      <c r="H115" t="s">
        <v>436</v>
      </c>
      <c r="I115" t="s">
        <v>482</v>
      </c>
      <c r="J115" t="s">
        <v>535</v>
      </c>
      <c r="K115" t="s">
        <v>1083</v>
      </c>
      <c r="L115" t="s">
        <v>1257</v>
      </c>
      <c r="M115" t="s">
        <v>1085</v>
      </c>
      <c r="P115">
        <v>5</v>
      </c>
      <c r="Q115">
        <v>5</v>
      </c>
      <c r="R115">
        <v>4</v>
      </c>
      <c r="S115">
        <v>5</v>
      </c>
      <c r="V115" t="s">
        <v>438</v>
      </c>
      <c r="W115" t="s">
        <v>1472</v>
      </c>
      <c r="X115">
        <v>7900</v>
      </c>
      <c r="Y115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15">
        <f>SourceData[[#This Row],[ Total (USD) ]]/SourceData[[#This Row],[TotalDays]]</f>
        <v>415.78947368421052</v>
      </c>
    </row>
    <row r="116" spans="1:26" x14ac:dyDescent="0.25">
      <c r="A116">
        <v>115</v>
      </c>
      <c r="B116" t="s">
        <v>1495</v>
      </c>
      <c r="C116" t="s">
        <v>493</v>
      </c>
      <c r="D116" t="s">
        <v>1258</v>
      </c>
      <c r="E116" t="s">
        <v>1037</v>
      </c>
      <c r="F116" t="s">
        <v>1727</v>
      </c>
      <c r="G116">
        <v>97201</v>
      </c>
      <c r="H116" t="s">
        <v>441</v>
      </c>
      <c r="I116" t="s">
        <v>479</v>
      </c>
      <c r="J116" t="s">
        <v>536</v>
      </c>
      <c r="K116" t="s">
        <v>1259</v>
      </c>
      <c r="L116" t="s">
        <v>1306</v>
      </c>
      <c r="P116">
        <v>5</v>
      </c>
      <c r="Q116">
        <v>4</v>
      </c>
      <c r="R116">
        <v>5</v>
      </c>
      <c r="V116" t="s">
        <v>183</v>
      </c>
      <c r="W116" t="s">
        <v>1472</v>
      </c>
      <c r="X116">
        <v>8200</v>
      </c>
      <c r="Y116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16">
        <f>SourceData[[#This Row],[ Total (USD) ]]/SourceData[[#This Row],[TotalDays]]</f>
        <v>585.71428571428567</v>
      </c>
    </row>
    <row r="117" spans="1:26" x14ac:dyDescent="0.25">
      <c r="A117">
        <v>116</v>
      </c>
      <c r="B117" t="s">
        <v>821</v>
      </c>
      <c r="C117" t="s">
        <v>498</v>
      </c>
      <c r="D117" t="s">
        <v>1326</v>
      </c>
      <c r="E117" t="s">
        <v>1030</v>
      </c>
      <c r="F117" t="s">
        <v>1724</v>
      </c>
      <c r="G117">
        <v>32801</v>
      </c>
      <c r="H117" t="s">
        <v>444</v>
      </c>
      <c r="I117" t="s">
        <v>482</v>
      </c>
      <c r="J117" t="s">
        <v>530</v>
      </c>
      <c r="K117" t="s">
        <v>1309</v>
      </c>
      <c r="L117" t="s">
        <v>1310</v>
      </c>
      <c r="M117" t="s">
        <v>1311</v>
      </c>
      <c r="P117">
        <v>5</v>
      </c>
      <c r="Q117">
        <v>5</v>
      </c>
      <c r="R117">
        <v>4</v>
      </c>
      <c r="S117">
        <v>5</v>
      </c>
      <c r="V117" t="s">
        <v>446</v>
      </c>
      <c r="W117" t="s">
        <v>1472</v>
      </c>
      <c r="X117">
        <v>7600</v>
      </c>
      <c r="Y117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17">
        <f>SourceData[[#This Row],[ Total (USD) ]]/SourceData[[#This Row],[TotalDays]]</f>
        <v>400</v>
      </c>
    </row>
    <row r="118" spans="1:26" x14ac:dyDescent="0.25">
      <c r="A118">
        <v>117</v>
      </c>
      <c r="B118" t="s">
        <v>822</v>
      </c>
      <c r="C118" t="s">
        <v>494</v>
      </c>
      <c r="D118" t="s">
        <v>1315</v>
      </c>
      <c r="E118" t="s">
        <v>1105</v>
      </c>
      <c r="F118" t="s">
        <v>1726</v>
      </c>
      <c r="G118">
        <v>92101</v>
      </c>
      <c r="H118" t="s">
        <v>448</v>
      </c>
      <c r="I118" t="s">
        <v>482</v>
      </c>
      <c r="J118" t="s">
        <v>518</v>
      </c>
      <c r="K118" t="s">
        <v>971</v>
      </c>
      <c r="L118" t="s">
        <v>1270</v>
      </c>
      <c r="M118" t="s">
        <v>1269</v>
      </c>
      <c r="P118">
        <v>5</v>
      </c>
      <c r="Q118">
        <v>5</v>
      </c>
      <c r="R118">
        <v>4</v>
      </c>
      <c r="S118">
        <v>5</v>
      </c>
      <c r="V118" t="s">
        <v>450</v>
      </c>
      <c r="W118" t="s">
        <v>1472</v>
      </c>
      <c r="X118">
        <v>7200</v>
      </c>
      <c r="Y118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18">
        <f>SourceData[[#This Row],[ Total (USD) ]]/SourceData[[#This Row],[TotalDays]]</f>
        <v>378.94736842105266</v>
      </c>
    </row>
    <row r="119" spans="1:26" x14ac:dyDescent="0.25">
      <c r="A119">
        <v>118</v>
      </c>
      <c r="B119" t="s">
        <v>823</v>
      </c>
      <c r="C119" t="s">
        <v>487</v>
      </c>
      <c r="D119" t="s">
        <v>1317</v>
      </c>
      <c r="E119" t="s">
        <v>1111</v>
      </c>
      <c r="F119" t="s">
        <v>1722</v>
      </c>
      <c r="G119">
        <v>78201</v>
      </c>
      <c r="H119" t="s">
        <v>453</v>
      </c>
      <c r="I119" t="s">
        <v>479</v>
      </c>
      <c r="J119" t="s">
        <v>519</v>
      </c>
      <c r="K119" t="s">
        <v>1249</v>
      </c>
      <c r="L119" t="s">
        <v>1318</v>
      </c>
      <c r="P119">
        <v>5</v>
      </c>
      <c r="Q119">
        <v>5</v>
      </c>
      <c r="R119">
        <v>5</v>
      </c>
      <c r="V119" t="s">
        <v>57</v>
      </c>
      <c r="W119" t="s">
        <v>1472</v>
      </c>
      <c r="X119">
        <v>8100</v>
      </c>
      <c r="Y119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19">
        <f>SourceData[[#This Row],[ Total (USD) ]]/SourceData[[#This Row],[TotalDays]]</f>
        <v>540</v>
      </c>
    </row>
    <row r="120" spans="1:26" x14ac:dyDescent="0.25">
      <c r="A120">
        <v>119</v>
      </c>
      <c r="B120" t="s">
        <v>824</v>
      </c>
      <c r="C120" t="s">
        <v>501</v>
      </c>
      <c r="D120" t="s">
        <v>1319</v>
      </c>
      <c r="E120" t="s">
        <v>1215</v>
      </c>
      <c r="F120" t="s">
        <v>1751</v>
      </c>
      <c r="G120">
        <v>46201</v>
      </c>
      <c r="H120" t="s">
        <v>456</v>
      </c>
      <c r="I120" t="s">
        <v>482</v>
      </c>
      <c r="J120" t="s">
        <v>524</v>
      </c>
      <c r="K120" t="s">
        <v>1024</v>
      </c>
      <c r="L120" t="s">
        <v>1163</v>
      </c>
      <c r="M120" t="s">
        <v>1276</v>
      </c>
      <c r="P120">
        <v>5</v>
      </c>
      <c r="Q120">
        <v>4</v>
      </c>
      <c r="R120">
        <v>5</v>
      </c>
      <c r="S120">
        <v>5</v>
      </c>
      <c r="V120" t="s">
        <v>458</v>
      </c>
      <c r="W120" t="s">
        <v>1472</v>
      </c>
      <c r="X120">
        <v>7800</v>
      </c>
      <c r="Y120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20">
        <f>SourceData[[#This Row],[ Total (USD) ]]/SourceData[[#This Row],[TotalDays]]</f>
        <v>410.5263157894737</v>
      </c>
    </row>
    <row r="121" spans="1:26" x14ac:dyDescent="0.25">
      <c r="A121">
        <v>120</v>
      </c>
      <c r="B121" t="s">
        <v>825</v>
      </c>
      <c r="C121" t="s">
        <v>486</v>
      </c>
      <c r="D121" t="s">
        <v>1099</v>
      </c>
      <c r="E121" t="s">
        <v>1133</v>
      </c>
      <c r="F121" t="s">
        <v>1736</v>
      </c>
      <c r="G121">
        <v>38101</v>
      </c>
      <c r="H121" t="s">
        <v>460</v>
      </c>
      <c r="I121" t="s">
        <v>482</v>
      </c>
      <c r="J121" t="s">
        <v>535</v>
      </c>
      <c r="K121" t="s">
        <v>1083</v>
      </c>
      <c r="L121" t="s">
        <v>1119</v>
      </c>
      <c r="P121">
        <v>5</v>
      </c>
      <c r="Q121">
        <v>5</v>
      </c>
      <c r="R121">
        <v>5</v>
      </c>
      <c r="V121" t="s">
        <v>462</v>
      </c>
      <c r="W121" t="s">
        <v>1472</v>
      </c>
      <c r="X121">
        <v>7500</v>
      </c>
      <c r="Y121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21">
        <f>SourceData[[#This Row],[ Total (USD) ]]/SourceData[[#This Row],[TotalDays]]</f>
        <v>500</v>
      </c>
    </row>
    <row r="122" spans="1:26" x14ac:dyDescent="0.25">
      <c r="A122">
        <v>121</v>
      </c>
      <c r="B122" t="s">
        <v>826</v>
      </c>
      <c r="C122" t="s">
        <v>489</v>
      </c>
      <c r="D122" t="s">
        <v>1268</v>
      </c>
      <c r="E122" t="s">
        <v>1070</v>
      </c>
      <c r="F122" t="s">
        <v>1730</v>
      </c>
      <c r="G122">
        <v>85001</v>
      </c>
      <c r="H122" t="s">
        <v>395</v>
      </c>
      <c r="I122" t="s">
        <v>482</v>
      </c>
      <c r="J122" t="s">
        <v>518</v>
      </c>
      <c r="K122" t="s">
        <v>971</v>
      </c>
      <c r="L122" t="s">
        <v>1031</v>
      </c>
      <c r="P122">
        <v>5</v>
      </c>
      <c r="Q122">
        <v>5</v>
      </c>
      <c r="R122">
        <v>4</v>
      </c>
      <c r="V122" t="s">
        <v>198</v>
      </c>
      <c r="W122" t="s">
        <v>1471</v>
      </c>
      <c r="X122">
        <v>5500</v>
      </c>
      <c r="Y122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22">
        <f>SourceData[[#This Row],[ Total (USD) ]]/SourceData[[#This Row],[TotalDays]]</f>
        <v>392.85714285714283</v>
      </c>
    </row>
    <row r="123" spans="1:26" x14ac:dyDescent="0.25">
      <c r="A123">
        <v>122</v>
      </c>
      <c r="B123" t="s">
        <v>827</v>
      </c>
      <c r="C123" t="s">
        <v>491</v>
      </c>
      <c r="D123" t="s">
        <v>974</v>
      </c>
      <c r="E123" t="s">
        <v>1003</v>
      </c>
      <c r="F123" t="s">
        <v>1724</v>
      </c>
      <c r="G123">
        <v>33101</v>
      </c>
      <c r="H123" t="s">
        <v>400</v>
      </c>
      <c r="I123" t="s">
        <v>479</v>
      </c>
      <c r="J123" t="s">
        <v>513</v>
      </c>
      <c r="K123" t="s">
        <v>1251</v>
      </c>
      <c r="L123" t="s">
        <v>1127</v>
      </c>
      <c r="P123">
        <v>5</v>
      </c>
      <c r="Q123">
        <v>4</v>
      </c>
      <c r="R123">
        <v>5</v>
      </c>
      <c r="V123" t="s">
        <v>402</v>
      </c>
      <c r="W123" t="s">
        <v>1472</v>
      </c>
      <c r="X123">
        <v>6800</v>
      </c>
      <c r="Y123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23">
        <f>SourceData[[#This Row],[ Total (USD) ]]/SourceData[[#This Row],[TotalDays]]</f>
        <v>485.71428571428572</v>
      </c>
    </row>
    <row r="124" spans="1:26" x14ac:dyDescent="0.25">
      <c r="A124">
        <v>123</v>
      </c>
      <c r="B124" t="s">
        <v>1494</v>
      </c>
      <c r="C124" t="s">
        <v>1478</v>
      </c>
      <c r="D124" t="s">
        <v>1319</v>
      </c>
      <c r="E124" t="s">
        <v>1215</v>
      </c>
      <c r="F124" t="s">
        <v>1751</v>
      </c>
      <c r="G124">
        <v>46201</v>
      </c>
      <c r="H124" t="s">
        <v>456</v>
      </c>
      <c r="I124" t="s">
        <v>12</v>
      </c>
      <c r="J124" t="s">
        <v>524</v>
      </c>
      <c r="K124" t="s">
        <v>1024</v>
      </c>
      <c r="L124" t="s">
        <v>1163</v>
      </c>
      <c r="M124" t="s">
        <v>1276</v>
      </c>
      <c r="P124">
        <v>5</v>
      </c>
      <c r="Q124">
        <v>4</v>
      </c>
      <c r="R124">
        <v>5</v>
      </c>
      <c r="S124">
        <v>5</v>
      </c>
      <c r="V124" t="s">
        <v>458</v>
      </c>
      <c r="W124" t="s">
        <v>1471</v>
      </c>
      <c r="X124">
        <v>2800</v>
      </c>
      <c r="Y124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24">
        <f>SourceData[[#This Row],[ Total (USD) ]]/SourceData[[#This Row],[TotalDays]]</f>
        <v>147.36842105263159</v>
      </c>
    </row>
    <row r="125" spans="1:26" x14ac:dyDescent="0.25">
      <c r="A125">
        <v>124</v>
      </c>
      <c r="B125" t="s">
        <v>825</v>
      </c>
      <c r="C125" t="s">
        <v>486</v>
      </c>
      <c r="D125" t="s">
        <v>1099</v>
      </c>
      <c r="E125" t="s">
        <v>1133</v>
      </c>
      <c r="F125" t="s">
        <v>1736</v>
      </c>
      <c r="G125">
        <v>38101</v>
      </c>
      <c r="H125" t="s">
        <v>460</v>
      </c>
      <c r="I125" t="s">
        <v>482</v>
      </c>
      <c r="J125" t="s">
        <v>535</v>
      </c>
      <c r="K125" t="s">
        <v>1083</v>
      </c>
      <c r="L125" t="s">
        <v>1119</v>
      </c>
      <c r="P125">
        <v>5</v>
      </c>
      <c r="Q125">
        <v>5</v>
      </c>
      <c r="R125">
        <v>5</v>
      </c>
      <c r="V125" t="s">
        <v>462</v>
      </c>
      <c r="W125" t="s">
        <v>1472</v>
      </c>
      <c r="X125">
        <v>7500</v>
      </c>
      <c r="Y125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25">
        <f>SourceData[[#This Row],[ Total (USD) ]]/SourceData[[#This Row],[TotalDays]]</f>
        <v>500</v>
      </c>
    </row>
    <row r="126" spans="1:26" x14ac:dyDescent="0.25">
      <c r="A126">
        <v>125</v>
      </c>
      <c r="B126" t="s">
        <v>786</v>
      </c>
      <c r="C126" t="s">
        <v>299</v>
      </c>
      <c r="D126" t="s">
        <v>1326</v>
      </c>
      <c r="E126" t="s">
        <v>1121</v>
      </c>
      <c r="F126" t="s">
        <v>1734</v>
      </c>
      <c r="G126">
        <v>64101</v>
      </c>
      <c r="H126" t="s">
        <v>468</v>
      </c>
      <c r="I126" t="s">
        <v>19</v>
      </c>
      <c r="J126" t="s">
        <v>531</v>
      </c>
      <c r="K126" t="s">
        <v>1042</v>
      </c>
      <c r="L126" t="s">
        <v>1327</v>
      </c>
      <c r="M126" t="s">
        <v>1311</v>
      </c>
      <c r="P126">
        <v>5</v>
      </c>
      <c r="Q126">
        <v>5</v>
      </c>
      <c r="R126">
        <v>4</v>
      </c>
      <c r="S126">
        <v>5</v>
      </c>
      <c r="V126" t="s">
        <v>470</v>
      </c>
      <c r="W126" t="s">
        <v>1471</v>
      </c>
      <c r="X126">
        <v>4200</v>
      </c>
      <c r="Y126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26">
        <f>SourceData[[#This Row],[ Total (USD) ]]/SourceData[[#This Row],[TotalDays]]</f>
        <v>221.05263157894737</v>
      </c>
    </row>
    <row r="127" spans="1:26" x14ac:dyDescent="0.25">
      <c r="A127">
        <v>126</v>
      </c>
      <c r="B127" t="s">
        <v>430</v>
      </c>
      <c r="C127" t="s">
        <v>1473</v>
      </c>
      <c r="D127" t="s">
        <v>1237</v>
      </c>
      <c r="E127" t="s">
        <v>1047</v>
      </c>
      <c r="F127" t="s">
        <v>1728</v>
      </c>
      <c r="G127">
        <v>19101</v>
      </c>
      <c r="H127" t="s">
        <v>405</v>
      </c>
      <c r="I127" t="s">
        <v>12</v>
      </c>
      <c r="J127" t="s">
        <v>524</v>
      </c>
      <c r="K127" t="s">
        <v>1276</v>
      </c>
      <c r="L127" t="s">
        <v>1163</v>
      </c>
      <c r="P127">
        <v>5</v>
      </c>
      <c r="Q127">
        <v>5</v>
      </c>
      <c r="R127">
        <v>5</v>
      </c>
      <c r="V127" t="s">
        <v>407</v>
      </c>
      <c r="W127" t="s">
        <v>1471</v>
      </c>
      <c r="X127">
        <v>2600</v>
      </c>
      <c r="Y127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27">
        <f>SourceData[[#This Row],[ Total (USD) ]]/SourceData[[#This Row],[TotalDays]]</f>
        <v>173.33333333333334</v>
      </c>
    </row>
    <row r="128" spans="1:26" x14ac:dyDescent="0.25">
      <c r="A128">
        <v>127</v>
      </c>
      <c r="B128" t="s">
        <v>828</v>
      </c>
      <c r="C128" t="s">
        <v>486</v>
      </c>
      <c r="D128" t="s">
        <v>1155</v>
      </c>
      <c r="E128" t="s">
        <v>1020</v>
      </c>
      <c r="F128" t="s">
        <v>1726</v>
      </c>
      <c r="G128">
        <v>94101</v>
      </c>
      <c r="H128" t="s">
        <v>382</v>
      </c>
      <c r="I128" t="s">
        <v>482</v>
      </c>
      <c r="J128" t="s">
        <v>535</v>
      </c>
      <c r="K128" t="s">
        <v>1083</v>
      </c>
      <c r="L128" t="s">
        <v>1085</v>
      </c>
      <c r="M128" t="s">
        <v>1257</v>
      </c>
      <c r="P128">
        <v>5</v>
      </c>
      <c r="Q128">
        <v>5</v>
      </c>
      <c r="R128">
        <v>4</v>
      </c>
      <c r="S128">
        <v>5</v>
      </c>
      <c r="V128" t="s">
        <v>384</v>
      </c>
      <c r="W128" t="s">
        <v>1472</v>
      </c>
      <c r="X128">
        <v>8000</v>
      </c>
      <c r="Y128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28">
        <f>SourceData[[#This Row],[ Total (USD) ]]/SourceData[[#This Row],[TotalDays]]</f>
        <v>421.05263157894734</v>
      </c>
    </row>
    <row r="129" spans="1:26" x14ac:dyDescent="0.25">
      <c r="A129">
        <v>128</v>
      </c>
      <c r="B129" t="s">
        <v>1493</v>
      </c>
      <c r="C129" t="s">
        <v>487</v>
      </c>
      <c r="D129" t="s">
        <v>1258</v>
      </c>
      <c r="E129" t="s">
        <v>993</v>
      </c>
      <c r="F129" t="s">
        <v>1723</v>
      </c>
      <c r="G129">
        <v>98101</v>
      </c>
      <c r="H129" t="s">
        <v>386</v>
      </c>
      <c r="I129" t="s">
        <v>479</v>
      </c>
      <c r="J129" t="s">
        <v>536</v>
      </c>
      <c r="K129" t="s">
        <v>1259</v>
      </c>
      <c r="L129" t="s">
        <v>1260</v>
      </c>
      <c r="P129">
        <v>5</v>
      </c>
      <c r="Q129">
        <v>4</v>
      </c>
      <c r="R129">
        <v>5</v>
      </c>
      <c r="V129" t="s">
        <v>183</v>
      </c>
      <c r="W129" t="s">
        <v>1471</v>
      </c>
      <c r="X129">
        <v>6300</v>
      </c>
      <c r="Y129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29">
        <f>SourceData[[#This Row],[ Total (USD) ]]/SourceData[[#This Row],[TotalDays]]</f>
        <v>450</v>
      </c>
    </row>
    <row r="130" spans="1:26" x14ac:dyDescent="0.25">
      <c r="A130">
        <v>129</v>
      </c>
      <c r="B130" t="s">
        <v>826</v>
      </c>
      <c r="C130" t="s">
        <v>489</v>
      </c>
      <c r="D130" t="s">
        <v>1268</v>
      </c>
      <c r="E130" t="s">
        <v>1070</v>
      </c>
      <c r="F130" t="s">
        <v>1730</v>
      </c>
      <c r="G130">
        <v>85001</v>
      </c>
      <c r="H130" t="s">
        <v>395</v>
      </c>
      <c r="I130" t="s">
        <v>482</v>
      </c>
      <c r="J130" t="s">
        <v>518</v>
      </c>
      <c r="K130" t="s">
        <v>971</v>
      </c>
      <c r="L130" t="s">
        <v>1031</v>
      </c>
      <c r="P130">
        <v>5</v>
      </c>
      <c r="Q130">
        <v>5</v>
      </c>
      <c r="R130">
        <v>4</v>
      </c>
      <c r="V130" t="s">
        <v>198</v>
      </c>
      <c r="W130" t="s">
        <v>1472</v>
      </c>
      <c r="X130">
        <v>5500</v>
      </c>
      <c r="Y130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30">
        <f>SourceData[[#This Row],[ Total (USD) ]]/SourceData[[#This Row],[TotalDays]]</f>
        <v>392.85714285714283</v>
      </c>
    </row>
    <row r="131" spans="1:26" x14ac:dyDescent="0.25">
      <c r="A131">
        <v>130</v>
      </c>
      <c r="B131" t="s">
        <v>829</v>
      </c>
      <c r="C131" t="s">
        <v>488</v>
      </c>
      <c r="D131" t="s">
        <v>1263</v>
      </c>
      <c r="E131" t="s">
        <v>1064</v>
      </c>
      <c r="F131" t="s">
        <v>1722</v>
      </c>
      <c r="G131">
        <v>75201</v>
      </c>
      <c r="H131" t="s">
        <v>390</v>
      </c>
      <c r="I131" t="s">
        <v>482</v>
      </c>
      <c r="J131" t="s">
        <v>530</v>
      </c>
      <c r="K131" t="s">
        <v>1264</v>
      </c>
      <c r="L131" t="s">
        <v>1265</v>
      </c>
      <c r="M131" t="s">
        <v>1266</v>
      </c>
      <c r="P131">
        <v>5</v>
      </c>
      <c r="Q131">
        <v>5</v>
      </c>
      <c r="R131">
        <v>4</v>
      </c>
      <c r="S131">
        <v>5</v>
      </c>
      <c r="V131" t="s">
        <v>392</v>
      </c>
      <c r="W131" t="s">
        <v>1472</v>
      </c>
      <c r="X131">
        <v>7700</v>
      </c>
      <c r="Y131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31">
        <f>SourceData[[#This Row],[ Total (USD) ]]/SourceData[[#This Row],[TotalDays]]</f>
        <v>405.26315789473682</v>
      </c>
    </row>
    <row r="132" spans="1:26" x14ac:dyDescent="0.25">
      <c r="A132">
        <v>131</v>
      </c>
      <c r="B132" t="s">
        <v>830</v>
      </c>
      <c r="C132" t="s">
        <v>483</v>
      </c>
      <c r="D132" t="s">
        <v>1210</v>
      </c>
      <c r="E132" t="s">
        <v>1058</v>
      </c>
      <c r="F132" t="s">
        <v>1729</v>
      </c>
      <c r="G132">
        <v>30301</v>
      </c>
      <c r="H132" t="s">
        <v>377</v>
      </c>
      <c r="I132" t="s">
        <v>482</v>
      </c>
      <c r="J132" t="s">
        <v>524</v>
      </c>
      <c r="K132" t="s">
        <v>1254</v>
      </c>
      <c r="L132" t="s">
        <v>1276</v>
      </c>
      <c r="P132">
        <v>5</v>
      </c>
      <c r="Q132">
        <v>5</v>
      </c>
      <c r="R132">
        <v>5</v>
      </c>
      <c r="V132" t="s">
        <v>485</v>
      </c>
      <c r="W132" t="s">
        <v>1471</v>
      </c>
      <c r="X132">
        <v>8200</v>
      </c>
      <c r="Y132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32">
        <f>SourceData[[#This Row],[ Total (USD) ]]/SourceData[[#This Row],[TotalDays]]</f>
        <v>546.66666666666663</v>
      </c>
    </row>
    <row r="133" spans="1:26" x14ac:dyDescent="0.25">
      <c r="A133">
        <v>132</v>
      </c>
      <c r="B133" t="s">
        <v>825</v>
      </c>
      <c r="C133" t="s">
        <v>486</v>
      </c>
      <c r="D133" t="s">
        <v>1099</v>
      </c>
      <c r="E133" t="s">
        <v>1133</v>
      </c>
      <c r="F133" t="s">
        <v>1736</v>
      </c>
      <c r="G133">
        <v>38101</v>
      </c>
      <c r="H133" t="s">
        <v>460</v>
      </c>
      <c r="I133" t="s">
        <v>482</v>
      </c>
      <c r="J133" t="s">
        <v>535</v>
      </c>
      <c r="K133" t="s">
        <v>1083</v>
      </c>
      <c r="L133" t="s">
        <v>1119</v>
      </c>
      <c r="P133">
        <v>5</v>
      </c>
      <c r="Q133">
        <v>5</v>
      </c>
      <c r="R133">
        <v>5</v>
      </c>
      <c r="V133" t="s">
        <v>462</v>
      </c>
      <c r="W133" t="s">
        <v>1472</v>
      </c>
      <c r="X133">
        <v>6800</v>
      </c>
      <c r="Y133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33">
        <f>SourceData[[#This Row],[ Total (USD) ]]/SourceData[[#This Row],[TotalDays]]</f>
        <v>453.33333333333331</v>
      </c>
    </row>
    <row r="134" spans="1:26" x14ac:dyDescent="0.25">
      <c r="A134">
        <v>133</v>
      </c>
      <c r="B134" t="s">
        <v>827</v>
      </c>
      <c r="C134" t="s">
        <v>491</v>
      </c>
      <c r="D134" t="s">
        <v>974</v>
      </c>
      <c r="E134" t="s">
        <v>1003</v>
      </c>
      <c r="F134" t="s">
        <v>1724</v>
      </c>
      <c r="G134">
        <v>33101</v>
      </c>
      <c r="H134" t="s">
        <v>400</v>
      </c>
      <c r="I134" t="s">
        <v>479</v>
      </c>
      <c r="J134" t="s">
        <v>513</v>
      </c>
      <c r="K134" t="s">
        <v>1251</v>
      </c>
      <c r="L134" t="s">
        <v>1127</v>
      </c>
      <c r="P134">
        <v>5</v>
      </c>
      <c r="Q134">
        <v>4</v>
      </c>
      <c r="R134">
        <v>5</v>
      </c>
      <c r="V134" t="s">
        <v>402</v>
      </c>
      <c r="W134" t="s">
        <v>1472</v>
      </c>
      <c r="X134">
        <v>7500</v>
      </c>
      <c r="Y134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34">
        <f>SourceData[[#This Row],[ Total (USD) ]]/SourceData[[#This Row],[TotalDays]]</f>
        <v>535.71428571428567</v>
      </c>
    </row>
    <row r="135" spans="1:26" x14ac:dyDescent="0.25">
      <c r="A135">
        <v>134</v>
      </c>
      <c r="B135" t="s">
        <v>831</v>
      </c>
      <c r="C135" t="s">
        <v>486</v>
      </c>
      <c r="D135" t="s">
        <v>1155</v>
      </c>
      <c r="E135" t="s">
        <v>1020</v>
      </c>
      <c r="F135" t="s">
        <v>1726</v>
      </c>
      <c r="G135">
        <v>94101</v>
      </c>
      <c r="H135" t="s">
        <v>382</v>
      </c>
      <c r="I135" t="s">
        <v>482</v>
      </c>
      <c r="J135" t="s">
        <v>535</v>
      </c>
      <c r="K135" t="s">
        <v>1083</v>
      </c>
      <c r="L135" t="s">
        <v>1085</v>
      </c>
      <c r="M135" t="s">
        <v>1257</v>
      </c>
      <c r="P135">
        <v>5</v>
      </c>
      <c r="Q135">
        <v>5</v>
      </c>
      <c r="R135">
        <v>4</v>
      </c>
      <c r="S135">
        <v>5</v>
      </c>
      <c r="V135" t="s">
        <v>384</v>
      </c>
      <c r="W135" t="s">
        <v>1472</v>
      </c>
      <c r="X135">
        <v>8000</v>
      </c>
      <c r="Y135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35">
        <f>SourceData[[#This Row],[ Total (USD) ]]/SourceData[[#This Row],[TotalDays]]</f>
        <v>421.05263157894734</v>
      </c>
    </row>
    <row r="136" spans="1:26" x14ac:dyDescent="0.25">
      <c r="A136">
        <v>135</v>
      </c>
      <c r="B136" t="s">
        <v>787</v>
      </c>
      <c r="C136" t="s">
        <v>369</v>
      </c>
      <c r="D136" t="s">
        <v>1140</v>
      </c>
      <c r="E136" t="s">
        <v>1076</v>
      </c>
      <c r="F136" t="s">
        <v>1720</v>
      </c>
      <c r="G136">
        <v>60601</v>
      </c>
      <c r="H136" t="s">
        <v>371</v>
      </c>
      <c r="I136" t="s">
        <v>19</v>
      </c>
      <c r="J136" t="s">
        <v>513</v>
      </c>
      <c r="K136" t="s">
        <v>1251</v>
      </c>
      <c r="L136" t="s">
        <v>1127</v>
      </c>
      <c r="M136" t="s">
        <v>1128</v>
      </c>
      <c r="N136" t="s">
        <v>1129</v>
      </c>
      <c r="P136">
        <v>5</v>
      </c>
      <c r="Q136">
        <v>5</v>
      </c>
      <c r="R136">
        <v>4</v>
      </c>
      <c r="S136">
        <v>5</v>
      </c>
      <c r="V136" t="s">
        <v>374</v>
      </c>
      <c r="W136" t="s">
        <v>1471</v>
      </c>
      <c r="X136">
        <v>5900</v>
      </c>
      <c r="Y136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36">
        <f>SourceData[[#This Row],[ Total (USD) ]]/SourceData[[#This Row],[TotalDays]]</f>
        <v>310.5263157894737</v>
      </c>
    </row>
    <row r="137" spans="1:26" x14ac:dyDescent="0.25">
      <c r="A137">
        <v>136</v>
      </c>
      <c r="B137" t="s">
        <v>832</v>
      </c>
      <c r="C137" t="s">
        <v>476</v>
      </c>
      <c r="D137" t="s">
        <v>1136</v>
      </c>
      <c r="E137" t="s">
        <v>1003</v>
      </c>
      <c r="F137" t="s">
        <v>1724</v>
      </c>
      <c r="G137">
        <v>33101</v>
      </c>
      <c r="H137" t="s">
        <v>478</v>
      </c>
      <c r="I137" t="s">
        <v>479</v>
      </c>
      <c r="J137" t="s">
        <v>508</v>
      </c>
      <c r="K137" t="s">
        <v>1269</v>
      </c>
      <c r="L137" t="s">
        <v>1270</v>
      </c>
      <c r="P137">
        <v>5</v>
      </c>
      <c r="Q137">
        <v>5</v>
      </c>
      <c r="R137">
        <v>5</v>
      </c>
      <c r="V137" t="s">
        <v>35</v>
      </c>
      <c r="W137" t="s">
        <v>1472</v>
      </c>
      <c r="X137">
        <v>7600</v>
      </c>
      <c r="Y137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37">
        <f>SourceData[[#This Row],[ Total (USD) ]]/SourceData[[#This Row],[TotalDays]]</f>
        <v>506.66666666666669</v>
      </c>
    </row>
    <row r="138" spans="1:26" x14ac:dyDescent="0.25">
      <c r="A138">
        <v>137</v>
      </c>
      <c r="B138" t="s">
        <v>833</v>
      </c>
      <c r="C138" t="s">
        <v>481</v>
      </c>
      <c r="D138" t="s">
        <v>1140</v>
      </c>
      <c r="E138" t="s">
        <v>1076</v>
      </c>
      <c r="F138" t="s">
        <v>1720</v>
      </c>
      <c r="G138">
        <v>60601</v>
      </c>
      <c r="H138" t="s">
        <v>371</v>
      </c>
      <c r="I138" t="s">
        <v>482</v>
      </c>
      <c r="J138" t="s">
        <v>513</v>
      </c>
      <c r="K138" t="s">
        <v>1127</v>
      </c>
      <c r="L138" t="s">
        <v>1128</v>
      </c>
      <c r="M138" t="s">
        <v>1129</v>
      </c>
      <c r="P138">
        <v>5</v>
      </c>
      <c r="Q138">
        <v>5</v>
      </c>
      <c r="R138">
        <v>4</v>
      </c>
      <c r="S138">
        <v>5</v>
      </c>
      <c r="V138" t="s">
        <v>247</v>
      </c>
      <c r="W138" t="s">
        <v>1472</v>
      </c>
      <c r="X138">
        <v>8100</v>
      </c>
      <c r="Y138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38">
        <f>SourceData[[#This Row],[ Total (USD) ]]/SourceData[[#This Row],[TotalDays]]</f>
        <v>426.31578947368422</v>
      </c>
    </row>
    <row r="139" spans="1:26" x14ac:dyDescent="0.25">
      <c r="A139">
        <v>138</v>
      </c>
      <c r="B139" t="s">
        <v>830</v>
      </c>
      <c r="C139" t="s">
        <v>483</v>
      </c>
      <c r="D139" t="s">
        <v>1210</v>
      </c>
      <c r="E139" t="s">
        <v>1058</v>
      </c>
      <c r="F139" t="s">
        <v>1729</v>
      </c>
      <c r="G139">
        <v>30301</v>
      </c>
      <c r="H139" t="s">
        <v>377</v>
      </c>
      <c r="I139" t="s">
        <v>482</v>
      </c>
      <c r="J139" t="s">
        <v>524</v>
      </c>
      <c r="K139" t="s">
        <v>1254</v>
      </c>
      <c r="L139" t="s">
        <v>1276</v>
      </c>
      <c r="P139">
        <v>5</v>
      </c>
      <c r="Q139">
        <v>5</v>
      </c>
      <c r="R139">
        <v>5</v>
      </c>
      <c r="V139" t="s">
        <v>485</v>
      </c>
      <c r="W139" t="s">
        <v>1471</v>
      </c>
      <c r="X139">
        <v>7500</v>
      </c>
      <c r="Y139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39">
        <f>SourceData[[#This Row],[ Total (USD) ]]/SourceData[[#This Row],[TotalDays]]</f>
        <v>500</v>
      </c>
    </row>
    <row r="140" spans="1:26" x14ac:dyDescent="0.25">
      <c r="A140">
        <v>139</v>
      </c>
      <c r="B140" t="s">
        <v>831</v>
      </c>
      <c r="C140" t="s">
        <v>486</v>
      </c>
      <c r="D140" t="s">
        <v>1155</v>
      </c>
      <c r="E140" t="s">
        <v>1020</v>
      </c>
      <c r="F140" t="s">
        <v>1726</v>
      </c>
      <c r="G140">
        <v>94101</v>
      </c>
      <c r="H140" t="s">
        <v>382</v>
      </c>
      <c r="I140" t="s">
        <v>482</v>
      </c>
      <c r="J140" t="s">
        <v>535</v>
      </c>
      <c r="K140" t="s">
        <v>1083</v>
      </c>
      <c r="L140" t="s">
        <v>1085</v>
      </c>
      <c r="M140" t="s">
        <v>1257</v>
      </c>
      <c r="P140">
        <v>5</v>
      </c>
      <c r="Q140">
        <v>5</v>
      </c>
      <c r="R140">
        <v>4</v>
      </c>
      <c r="S140">
        <v>5</v>
      </c>
      <c r="V140" t="s">
        <v>384</v>
      </c>
      <c r="W140" t="s">
        <v>1472</v>
      </c>
      <c r="X140">
        <v>8000</v>
      </c>
      <c r="Y140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40">
        <f>SourceData[[#This Row],[ Total (USD) ]]/SourceData[[#This Row],[TotalDays]]</f>
        <v>421.05263157894734</v>
      </c>
    </row>
    <row r="141" spans="1:26" x14ac:dyDescent="0.25">
      <c r="A141">
        <v>140</v>
      </c>
      <c r="B141" t="s">
        <v>1492</v>
      </c>
      <c r="C141" t="s">
        <v>495</v>
      </c>
      <c r="D141" t="s">
        <v>1284</v>
      </c>
      <c r="E141" t="s">
        <v>1100</v>
      </c>
      <c r="F141" t="s">
        <v>1733</v>
      </c>
      <c r="G141">
        <v>43201</v>
      </c>
      <c r="H141" t="s">
        <v>419</v>
      </c>
      <c r="I141" t="s">
        <v>479</v>
      </c>
      <c r="J141" t="s">
        <v>531</v>
      </c>
      <c r="K141" t="s">
        <v>1285</v>
      </c>
      <c r="L141" t="s">
        <v>1265</v>
      </c>
      <c r="M141" t="s">
        <v>1042</v>
      </c>
      <c r="P141">
        <v>5</v>
      </c>
      <c r="Q141">
        <v>4</v>
      </c>
      <c r="R141">
        <v>5</v>
      </c>
      <c r="S141">
        <v>4</v>
      </c>
      <c r="V141" t="s">
        <v>421</v>
      </c>
      <c r="W141" t="s">
        <v>1472</v>
      </c>
      <c r="X141">
        <v>7500</v>
      </c>
      <c r="Y141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141">
        <f>SourceData[[#This Row],[ Total (USD) ]]/SourceData[[#This Row],[TotalDays]]</f>
        <v>416.66666666666669</v>
      </c>
    </row>
    <row r="142" spans="1:26" x14ac:dyDescent="0.25">
      <c r="A142">
        <v>141</v>
      </c>
      <c r="B142" t="s">
        <v>834</v>
      </c>
      <c r="C142" t="s">
        <v>496</v>
      </c>
      <c r="D142" t="s">
        <v>1289</v>
      </c>
      <c r="E142" t="s">
        <v>1090</v>
      </c>
      <c r="F142" t="s">
        <v>1731</v>
      </c>
      <c r="G142">
        <v>28201</v>
      </c>
      <c r="H142" t="s">
        <v>424</v>
      </c>
      <c r="I142" t="s">
        <v>482</v>
      </c>
      <c r="J142" t="s">
        <v>504</v>
      </c>
      <c r="K142" t="s">
        <v>987</v>
      </c>
      <c r="L142" t="s">
        <v>988</v>
      </c>
      <c r="P142">
        <v>5</v>
      </c>
      <c r="Q142">
        <v>5</v>
      </c>
      <c r="R142">
        <v>5</v>
      </c>
      <c r="V142" t="s">
        <v>219</v>
      </c>
      <c r="W142" t="s">
        <v>1471</v>
      </c>
      <c r="X142">
        <v>5500</v>
      </c>
      <c r="Y142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42">
        <f>SourceData[[#This Row],[ Total (USD) ]]/SourceData[[#This Row],[TotalDays]]</f>
        <v>366.66666666666669</v>
      </c>
    </row>
    <row r="143" spans="1:26" x14ac:dyDescent="0.25">
      <c r="A143">
        <v>142</v>
      </c>
      <c r="B143" t="s">
        <v>835</v>
      </c>
      <c r="C143" t="s">
        <v>502</v>
      </c>
      <c r="D143" t="s">
        <v>1357</v>
      </c>
      <c r="E143" t="s">
        <v>1003</v>
      </c>
      <c r="F143" t="s">
        <v>1724</v>
      </c>
      <c r="G143">
        <v>33101</v>
      </c>
      <c r="H143" t="s">
        <v>478</v>
      </c>
      <c r="I143" t="s">
        <v>479</v>
      </c>
      <c r="J143" t="s">
        <v>504</v>
      </c>
      <c r="K143" t="s">
        <v>987</v>
      </c>
      <c r="L143" t="s">
        <v>988</v>
      </c>
      <c r="P143">
        <v>6</v>
      </c>
      <c r="Q143">
        <v>5</v>
      </c>
      <c r="R143">
        <v>4</v>
      </c>
      <c r="V143" t="s">
        <v>505</v>
      </c>
      <c r="W143" t="s">
        <v>1472</v>
      </c>
      <c r="X143">
        <v>7000</v>
      </c>
      <c r="Y143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43">
        <f>SourceData[[#This Row],[ Total (USD) ]]/SourceData[[#This Row],[TotalDays]]</f>
        <v>466.66666666666669</v>
      </c>
    </row>
    <row r="144" spans="1:26" x14ac:dyDescent="0.25">
      <c r="A144">
        <v>143</v>
      </c>
      <c r="B144" t="s">
        <v>836</v>
      </c>
      <c r="C144" t="s">
        <v>491</v>
      </c>
      <c r="D144" t="s">
        <v>1359</v>
      </c>
      <c r="E144" t="s">
        <v>1081</v>
      </c>
      <c r="F144" t="s">
        <v>1722</v>
      </c>
      <c r="G144">
        <v>77002</v>
      </c>
      <c r="H144" t="s">
        <v>507</v>
      </c>
      <c r="I144" t="s">
        <v>479</v>
      </c>
      <c r="J144" t="s">
        <v>508</v>
      </c>
      <c r="K144" t="s">
        <v>1269</v>
      </c>
      <c r="L144" t="s">
        <v>1270</v>
      </c>
      <c r="P144">
        <v>4</v>
      </c>
      <c r="Q144">
        <v>5</v>
      </c>
      <c r="R144">
        <v>4</v>
      </c>
      <c r="V144" t="s">
        <v>509</v>
      </c>
      <c r="W144" t="s">
        <v>1471</v>
      </c>
      <c r="X144">
        <v>6200</v>
      </c>
      <c r="Y144">
        <f>SourceData[[#This Row],[Days in City.1]]+SourceData[[#This Row],[Days in City.2]]+SourceData[[#This Row],[Days in City.3]]+SourceData[[#This Row],[Days in City.4]]+SourceData[[#This Row],[Days in City.5]]+SourceData[[#This Row],[Days in City.6]]</f>
        <v>13</v>
      </c>
      <c r="Z144">
        <f>SourceData[[#This Row],[ Total (USD) ]]/SourceData[[#This Row],[TotalDays]]</f>
        <v>476.92307692307691</v>
      </c>
    </row>
    <row r="145" spans="1:26" x14ac:dyDescent="0.25">
      <c r="A145">
        <v>144</v>
      </c>
      <c r="B145" t="s">
        <v>837</v>
      </c>
      <c r="C145" t="s">
        <v>510</v>
      </c>
      <c r="D145" t="s">
        <v>1361</v>
      </c>
      <c r="E145" t="s">
        <v>1076</v>
      </c>
      <c r="F145" t="s">
        <v>1720</v>
      </c>
      <c r="G145">
        <v>60601</v>
      </c>
      <c r="H145" t="s">
        <v>512</v>
      </c>
      <c r="I145" t="s">
        <v>479</v>
      </c>
      <c r="J145" t="s">
        <v>513</v>
      </c>
      <c r="K145" t="s">
        <v>1127</v>
      </c>
      <c r="L145" t="s">
        <v>1251</v>
      </c>
      <c r="P145">
        <v>5</v>
      </c>
      <c r="Q145">
        <v>4</v>
      </c>
      <c r="R145">
        <v>5</v>
      </c>
      <c r="V145" t="s">
        <v>514</v>
      </c>
      <c r="W145" t="s">
        <v>1472</v>
      </c>
      <c r="X145">
        <v>8000</v>
      </c>
      <c r="Y145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45">
        <f>SourceData[[#This Row],[ Total (USD) ]]/SourceData[[#This Row],[TotalDays]]</f>
        <v>571.42857142857144</v>
      </c>
    </row>
    <row r="146" spans="1:26" x14ac:dyDescent="0.25">
      <c r="A146">
        <v>145</v>
      </c>
      <c r="B146" t="s">
        <v>838</v>
      </c>
      <c r="C146" t="s">
        <v>515</v>
      </c>
      <c r="D146" t="s">
        <v>1363</v>
      </c>
      <c r="E146" t="s">
        <v>1303</v>
      </c>
      <c r="F146" t="s">
        <v>1726</v>
      </c>
      <c r="G146">
        <v>90001</v>
      </c>
      <c r="H146" t="s">
        <v>517</v>
      </c>
      <c r="I146" t="s">
        <v>482</v>
      </c>
      <c r="J146" t="s">
        <v>518</v>
      </c>
      <c r="K146" t="s">
        <v>1031</v>
      </c>
      <c r="L146" t="s">
        <v>1249</v>
      </c>
      <c r="P146">
        <v>6</v>
      </c>
      <c r="Q146">
        <v>5</v>
      </c>
      <c r="R146">
        <v>4</v>
      </c>
      <c r="V146" t="s">
        <v>520</v>
      </c>
      <c r="W146" t="s">
        <v>1472</v>
      </c>
      <c r="X146">
        <v>9000</v>
      </c>
      <c r="Y146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46">
        <f>SourceData[[#This Row],[ Total (USD) ]]/SourceData[[#This Row],[TotalDays]]</f>
        <v>600</v>
      </c>
    </row>
    <row r="147" spans="1:26" x14ac:dyDescent="0.25">
      <c r="A147">
        <v>146</v>
      </c>
      <c r="B147" t="s">
        <v>839</v>
      </c>
      <c r="C147" t="s">
        <v>521</v>
      </c>
      <c r="D147" t="s">
        <v>1366</v>
      </c>
      <c r="E147" t="s">
        <v>1058</v>
      </c>
      <c r="F147" t="s">
        <v>1729</v>
      </c>
      <c r="G147">
        <v>30301</v>
      </c>
      <c r="H147" t="s">
        <v>523</v>
      </c>
      <c r="I147" t="s">
        <v>482</v>
      </c>
      <c r="J147" t="s">
        <v>524</v>
      </c>
      <c r="K147" t="s">
        <v>1254</v>
      </c>
      <c r="L147" t="s">
        <v>1256</v>
      </c>
      <c r="P147">
        <v>5</v>
      </c>
      <c r="Q147">
        <v>5</v>
      </c>
      <c r="R147">
        <v>5</v>
      </c>
      <c r="V147" t="s">
        <v>526</v>
      </c>
      <c r="W147" t="s">
        <v>1471</v>
      </c>
      <c r="X147">
        <v>6800</v>
      </c>
      <c r="Y147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47">
        <f>SourceData[[#This Row],[ Total (USD) ]]/SourceData[[#This Row],[TotalDays]]</f>
        <v>453.33333333333331</v>
      </c>
    </row>
    <row r="148" spans="1:26" x14ac:dyDescent="0.25">
      <c r="A148">
        <v>147</v>
      </c>
      <c r="B148" t="s">
        <v>840</v>
      </c>
      <c r="C148" t="s">
        <v>527</v>
      </c>
      <c r="D148" t="s">
        <v>1369</v>
      </c>
      <c r="E148" t="s">
        <v>1064</v>
      </c>
      <c r="F148" t="s">
        <v>1722</v>
      </c>
      <c r="G148">
        <v>75201</v>
      </c>
      <c r="H148" t="s">
        <v>529</v>
      </c>
      <c r="I148" t="s">
        <v>479</v>
      </c>
      <c r="J148" t="s">
        <v>530</v>
      </c>
      <c r="K148" t="s">
        <v>1264</v>
      </c>
      <c r="L148" t="s">
        <v>1265</v>
      </c>
      <c r="P148">
        <v>5</v>
      </c>
      <c r="Q148">
        <v>4</v>
      </c>
      <c r="R148">
        <v>4</v>
      </c>
      <c r="V148" t="s">
        <v>532</v>
      </c>
      <c r="W148" t="s">
        <v>1471</v>
      </c>
      <c r="X148">
        <v>6000</v>
      </c>
      <c r="Y148">
        <f>SourceData[[#This Row],[Days in City.1]]+SourceData[[#This Row],[Days in City.2]]+SourceData[[#This Row],[Days in City.3]]+SourceData[[#This Row],[Days in City.4]]+SourceData[[#This Row],[Days in City.5]]+SourceData[[#This Row],[Days in City.6]]</f>
        <v>13</v>
      </c>
      <c r="Z148">
        <f>SourceData[[#This Row],[ Total (USD) ]]/SourceData[[#This Row],[TotalDays]]</f>
        <v>461.53846153846155</v>
      </c>
    </row>
    <row r="149" spans="1:26" x14ac:dyDescent="0.25">
      <c r="A149">
        <v>148</v>
      </c>
      <c r="B149" t="s">
        <v>841</v>
      </c>
      <c r="C149" t="s">
        <v>501</v>
      </c>
      <c r="D149" t="s">
        <v>1371</v>
      </c>
      <c r="E149" t="s">
        <v>1020</v>
      </c>
      <c r="F149" t="s">
        <v>1726</v>
      </c>
      <c r="G149">
        <v>94101</v>
      </c>
      <c r="H149" t="s">
        <v>534</v>
      </c>
      <c r="I149" t="s">
        <v>482</v>
      </c>
      <c r="J149" t="s">
        <v>535</v>
      </c>
      <c r="K149" t="s">
        <v>977</v>
      </c>
      <c r="L149" t="s">
        <v>1022</v>
      </c>
      <c r="P149">
        <v>6</v>
      </c>
      <c r="Q149">
        <v>5</v>
      </c>
      <c r="R149">
        <v>5</v>
      </c>
      <c r="V149" t="s">
        <v>538</v>
      </c>
      <c r="W149" t="s">
        <v>1472</v>
      </c>
      <c r="X149">
        <v>9500</v>
      </c>
      <c r="Y149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149">
        <f>SourceData[[#This Row],[ Total (USD) ]]/SourceData[[#This Row],[TotalDays]]</f>
        <v>593.75</v>
      </c>
    </row>
    <row r="150" spans="1:26" x14ac:dyDescent="0.25">
      <c r="A150">
        <v>149</v>
      </c>
      <c r="B150" t="s">
        <v>842</v>
      </c>
      <c r="C150" t="s">
        <v>539</v>
      </c>
      <c r="D150" t="s">
        <v>1376</v>
      </c>
      <c r="E150" t="s">
        <v>1030</v>
      </c>
      <c r="F150" t="s">
        <v>1724</v>
      </c>
      <c r="G150">
        <v>32801</v>
      </c>
      <c r="H150" t="s">
        <v>541</v>
      </c>
      <c r="I150" t="s">
        <v>479</v>
      </c>
      <c r="J150" t="s">
        <v>504</v>
      </c>
      <c r="K150" t="s">
        <v>1017</v>
      </c>
      <c r="L150" t="s">
        <v>987</v>
      </c>
      <c r="P150">
        <v>5</v>
      </c>
      <c r="Q150">
        <v>5</v>
      </c>
      <c r="R150">
        <v>4</v>
      </c>
      <c r="V150" t="s">
        <v>542</v>
      </c>
      <c r="W150" t="s">
        <v>1471</v>
      </c>
      <c r="X150">
        <v>5800</v>
      </c>
      <c r="Y150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50">
        <f>SourceData[[#This Row],[ Total (USD) ]]/SourceData[[#This Row],[TotalDays]]</f>
        <v>414.28571428571428</v>
      </c>
    </row>
    <row r="151" spans="1:26" x14ac:dyDescent="0.25">
      <c r="A151">
        <v>150</v>
      </c>
      <c r="B151" t="s">
        <v>843</v>
      </c>
      <c r="C151" t="s">
        <v>489</v>
      </c>
      <c r="D151" t="s">
        <v>1378</v>
      </c>
      <c r="E151" t="s">
        <v>1297</v>
      </c>
      <c r="F151" t="s">
        <v>1756</v>
      </c>
      <c r="G151">
        <v>10001</v>
      </c>
      <c r="H151" t="s">
        <v>544</v>
      </c>
      <c r="I151" t="s">
        <v>482</v>
      </c>
      <c r="J151" t="s">
        <v>545</v>
      </c>
      <c r="K151" t="s">
        <v>1129</v>
      </c>
      <c r="L151" t="s">
        <v>1033</v>
      </c>
      <c r="P151">
        <v>4</v>
      </c>
      <c r="Q151">
        <v>5</v>
      </c>
      <c r="R151">
        <v>5</v>
      </c>
      <c r="V151" t="s">
        <v>547</v>
      </c>
      <c r="W151" t="s">
        <v>1472</v>
      </c>
      <c r="X151">
        <v>8500</v>
      </c>
      <c r="Y151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51">
        <f>SourceData[[#This Row],[ Total (USD) ]]/SourceData[[#This Row],[TotalDays]]</f>
        <v>607.14285714285711</v>
      </c>
    </row>
    <row r="152" spans="1:26" x14ac:dyDescent="0.25">
      <c r="A152">
        <v>151</v>
      </c>
      <c r="B152" t="s">
        <v>844</v>
      </c>
      <c r="C152" t="s">
        <v>502</v>
      </c>
      <c r="D152" t="s">
        <v>1380</v>
      </c>
      <c r="E152" t="s">
        <v>993</v>
      </c>
      <c r="F152" t="s">
        <v>1723</v>
      </c>
      <c r="G152">
        <v>98101</v>
      </c>
      <c r="H152" t="s">
        <v>549</v>
      </c>
      <c r="I152" t="s">
        <v>479</v>
      </c>
      <c r="J152" t="s">
        <v>550</v>
      </c>
      <c r="K152" t="s">
        <v>1381</v>
      </c>
      <c r="L152" t="s">
        <v>1382</v>
      </c>
      <c r="P152">
        <v>5</v>
      </c>
      <c r="Q152">
        <v>4</v>
      </c>
      <c r="R152">
        <v>5</v>
      </c>
      <c r="V152" t="s">
        <v>551</v>
      </c>
      <c r="W152" t="s">
        <v>1471</v>
      </c>
      <c r="X152">
        <v>6500</v>
      </c>
      <c r="Y152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52">
        <f>SourceData[[#This Row],[ Total (USD) ]]/SourceData[[#This Row],[TotalDays]]</f>
        <v>464.28571428571428</v>
      </c>
    </row>
    <row r="153" spans="1:26" x14ac:dyDescent="0.25">
      <c r="A153">
        <v>152</v>
      </c>
      <c r="B153" t="s">
        <v>845</v>
      </c>
      <c r="C153" t="s">
        <v>487</v>
      </c>
      <c r="D153" t="s">
        <v>1384</v>
      </c>
      <c r="E153" t="s">
        <v>975</v>
      </c>
      <c r="F153" t="s">
        <v>1721</v>
      </c>
      <c r="G153">
        <v>80201</v>
      </c>
      <c r="H153" t="s">
        <v>553</v>
      </c>
      <c r="I153" t="s">
        <v>479</v>
      </c>
      <c r="J153" t="s">
        <v>536</v>
      </c>
      <c r="K153" t="s">
        <v>1259</v>
      </c>
      <c r="L153" t="s">
        <v>1260</v>
      </c>
      <c r="P153">
        <v>4</v>
      </c>
      <c r="Q153">
        <v>5</v>
      </c>
      <c r="R153">
        <v>5</v>
      </c>
      <c r="V153" t="s">
        <v>554</v>
      </c>
      <c r="W153" t="s">
        <v>1472</v>
      </c>
      <c r="X153">
        <v>7200</v>
      </c>
      <c r="Y153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53">
        <f>SourceData[[#This Row],[ Total (USD) ]]/SourceData[[#This Row],[TotalDays]]</f>
        <v>514.28571428571433</v>
      </c>
    </row>
    <row r="154" spans="1:26" x14ac:dyDescent="0.25">
      <c r="A154">
        <v>153</v>
      </c>
      <c r="B154" t="s">
        <v>846</v>
      </c>
      <c r="C154" t="s">
        <v>555</v>
      </c>
      <c r="D154" t="s">
        <v>1387</v>
      </c>
      <c r="E154" t="s">
        <v>1047</v>
      </c>
      <c r="F154" t="s">
        <v>1728</v>
      </c>
      <c r="G154">
        <v>19101</v>
      </c>
      <c r="H154" t="s">
        <v>557</v>
      </c>
      <c r="I154" t="s">
        <v>482</v>
      </c>
      <c r="J154" t="s">
        <v>558</v>
      </c>
      <c r="K154" t="s">
        <v>1042</v>
      </c>
      <c r="L154" t="s">
        <v>1388</v>
      </c>
      <c r="P154">
        <v>5</v>
      </c>
      <c r="Q154">
        <v>5</v>
      </c>
      <c r="R154">
        <v>5</v>
      </c>
      <c r="V154" t="s">
        <v>559</v>
      </c>
      <c r="W154" t="s">
        <v>1472</v>
      </c>
      <c r="X154">
        <v>9800</v>
      </c>
      <c r="Y154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54">
        <f>SourceData[[#This Row],[ Total (USD) ]]/SourceData[[#This Row],[TotalDays]]</f>
        <v>653.33333333333337</v>
      </c>
    </row>
    <row r="155" spans="1:26" x14ac:dyDescent="0.25">
      <c r="A155">
        <v>154</v>
      </c>
      <c r="B155" t="s">
        <v>847</v>
      </c>
      <c r="C155" t="s">
        <v>560</v>
      </c>
      <c r="D155" t="s">
        <v>1392</v>
      </c>
      <c r="E155" t="s">
        <v>1012</v>
      </c>
      <c r="F155" t="s">
        <v>1725</v>
      </c>
      <c r="G155">
        <v>2101</v>
      </c>
      <c r="H155" t="s">
        <v>562</v>
      </c>
      <c r="I155" t="s">
        <v>482</v>
      </c>
      <c r="J155" t="s">
        <v>519</v>
      </c>
      <c r="K155" t="s">
        <v>1249</v>
      </c>
      <c r="L155" t="s">
        <v>1092</v>
      </c>
      <c r="P155">
        <v>4</v>
      </c>
      <c r="Q155">
        <v>5</v>
      </c>
      <c r="R155">
        <v>4</v>
      </c>
      <c r="V155" t="s">
        <v>289</v>
      </c>
      <c r="W155" t="s">
        <v>1471</v>
      </c>
      <c r="X155">
        <v>6300</v>
      </c>
      <c r="Y155">
        <f>SourceData[[#This Row],[Days in City.1]]+SourceData[[#This Row],[Days in City.2]]+SourceData[[#This Row],[Days in City.3]]+SourceData[[#This Row],[Days in City.4]]+SourceData[[#This Row],[Days in City.5]]+SourceData[[#This Row],[Days in City.6]]</f>
        <v>13</v>
      </c>
      <c r="Z155">
        <f>SourceData[[#This Row],[ Total (USD) ]]/SourceData[[#This Row],[TotalDays]]</f>
        <v>484.61538461538464</v>
      </c>
    </row>
    <row r="156" spans="1:26" x14ac:dyDescent="0.25">
      <c r="A156">
        <v>155</v>
      </c>
      <c r="B156" t="s">
        <v>848</v>
      </c>
      <c r="C156" t="s">
        <v>563</v>
      </c>
      <c r="D156" t="s">
        <v>1394</v>
      </c>
      <c r="E156" t="s">
        <v>1090</v>
      </c>
      <c r="F156" t="s">
        <v>1731</v>
      </c>
      <c r="G156">
        <v>28201</v>
      </c>
      <c r="H156" t="s">
        <v>565</v>
      </c>
      <c r="I156" t="s">
        <v>482</v>
      </c>
      <c r="J156" t="s">
        <v>504</v>
      </c>
      <c r="K156" t="s">
        <v>987</v>
      </c>
      <c r="L156" t="s">
        <v>988</v>
      </c>
      <c r="P156">
        <v>5</v>
      </c>
      <c r="Q156">
        <v>5</v>
      </c>
      <c r="R156">
        <v>5</v>
      </c>
      <c r="V156" t="s">
        <v>164</v>
      </c>
      <c r="W156" t="s">
        <v>1471</v>
      </c>
      <c r="X156">
        <v>6000</v>
      </c>
      <c r="Y156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56">
        <f>SourceData[[#This Row],[ Total (USD) ]]/SourceData[[#This Row],[TotalDays]]</f>
        <v>400</v>
      </c>
    </row>
    <row r="157" spans="1:26" x14ac:dyDescent="0.25">
      <c r="A157">
        <v>156</v>
      </c>
      <c r="B157" t="s">
        <v>849</v>
      </c>
      <c r="C157" t="s">
        <v>566</v>
      </c>
      <c r="D157" t="s">
        <v>1397</v>
      </c>
      <c r="E157" t="s">
        <v>983</v>
      </c>
      <c r="F157" t="s">
        <v>1722</v>
      </c>
      <c r="G157">
        <v>78701</v>
      </c>
      <c r="H157" t="s">
        <v>568</v>
      </c>
      <c r="I157" t="s">
        <v>479</v>
      </c>
      <c r="J157" t="s">
        <v>569</v>
      </c>
      <c r="K157" t="s">
        <v>1398</v>
      </c>
      <c r="L157" t="s">
        <v>1399</v>
      </c>
      <c r="P157">
        <v>5</v>
      </c>
      <c r="Q157">
        <v>5</v>
      </c>
      <c r="R157">
        <v>5</v>
      </c>
      <c r="V157" t="s">
        <v>570</v>
      </c>
      <c r="W157" t="s">
        <v>1472</v>
      </c>
      <c r="X157">
        <v>8500</v>
      </c>
      <c r="Y157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57">
        <f>SourceData[[#This Row],[ Total (USD) ]]/SourceData[[#This Row],[TotalDays]]</f>
        <v>566.66666666666663</v>
      </c>
    </row>
    <row r="158" spans="1:26" x14ac:dyDescent="0.25">
      <c r="A158">
        <v>157</v>
      </c>
      <c r="B158" t="s">
        <v>850</v>
      </c>
      <c r="C158" t="s">
        <v>501</v>
      </c>
      <c r="D158" t="s">
        <v>1402</v>
      </c>
      <c r="E158" t="s">
        <v>1111</v>
      </c>
      <c r="F158" t="s">
        <v>1722</v>
      </c>
      <c r="G158">
        <v>78201</v>
      </c>
      <c r="H158" t="s">
        <v>586</v>
      </c>
      <c r="I158" t="s">
        <v>482</v>
      </c>
      <c r="J158" t="s">
        <v>504</v>
      </c>
      <c r="K158" t="s">
        <v>1017</v>
      </c>
      <c r="L158" t="s">
        <v>987</v>
      </c>
      <c r="M158" t="s">
        <v>988</v>
      </c>
      <c r="P158">
        <v>3</v>
      </c>
      <c r="Q158">
        <v>4</v>
      </c>
      <c r="R158">
        <v>4</v>
      </c>
      <c r="S158">
        <v>4</v>
      </c>
      <c r="V158" t="s">
        <v>589</v>
      </c>
      <c r="W158" t="s">
        <v>1472</v>
      </c>
      <c r="X158">
        <v>9200</v>
      </c>
      <c r="Y158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58">
        <f>SourceData[[#This Row],[ Total (USD) ]]/SourceData[[#This Row],[TotalDays]]</f>
        <v>613.33333333333337</v>
      </c>
    </row>
    <row r="159" spans="1:26" x14ac:dyDescent="0.25">
      <c r="A159">
        <v>158</v>
      </c>
      <c r="B159" t="s">
        <v>851</v>
      </c>
      <c r="C159" t="s">
        <v>590</v>
      </c>
      <c r="D159" t="s">
        <v>1403</v>
      </c>
      <c r="E159" t="s">
        <v>1404</v>
      </c>
      <c r="F159" t="s">
        <v>1757</v>
      </c>
      <c r="G159">
        <v>7101</v>
      </c>
      <c r="H159" t="s">
        <v>592</v>
      </c>
      <c r="I159" t="s">
        <v>479</v>
      </c>
      <c r="J159" t="s">
        <v>513</v>
      </c>
      <c r="K159" t="s">
        <v>1127</v>
      </c>
      <c r="L159" t="s">
        <v>1128</v>
      </c>
      <c r="M159" t="s">
        <v>1033</v>
      </c>
      <c r="N159" t="s">
        <v>1432</v>
      </c>
      <c r="P159">
        <v>3</v>
      </c>
      <c r="Q159">
        <v>3</v>
      </c>
      <c r="R159">
        <v>2</v>
      </c>
      <c r="S159">
        <v>3</v>
      </c>
      <c r="T159">
        <v>3</v>
      </c>
      <c r="V159" t="s">
        <v>595</v>
      </c>
      <c r="W159" t="s">
        <v>1472</v>
      </c>
      <c r="X159">
        <v>9800</v>
      </c>
      <c r="Y159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59">
        <f>SourceData[[#This Row],[ Total (USD) ]]/SourceData[[#This Row],[TotalDays]]</f>
        <v>700</v>
      </c>
    </row>
    <row r="160" spans="1:26" x14ac:dyDescent="0.25">
      <c r="A160">
        <v>159</v>
      </c>
      <c r="B160" t="s">
        <v>852</v>
      </c>
      <c r="C160" t="s">
        <v>491</v>
      </c>
      <c r="D160" t="s">
        <v>1406</v>
      </c>
      <c r="E160" t="s">
        <v>1081</v>
      </c>
      <c r="F160" t="s">
        <v>1722</v>
      </c>
      <c r="G160">
        <v>77002</v>
      </c>
      <c r="H160" t="s">
        <v>597</v>
      </c>
      <c r="I160" t="s">
        <v>479</v>
      </c>
      <c r="J160" t="s">
        <v>518</v>
      </c>
      <c r="K160" t="s">
        <v>971</v>
      </c>
      <c r="L160" t="s">
        <v>1106</v>
      </c>
      <c r="M160" t="s">
        <v>972</v>
      </c>
      <c r="N160" t="s">
        <v>1434</v>
      </c>
      <c r="P160">
        <v>3</v>
      </c>
      <c r="Q160">
        <v>3</v>
      </c>
      <c r="R160">
        <v>3</v>
      </c>
      <c r="S160">
        <v>2</v>
      </c>
      <c r="T160">
        <v>2</v>
      </c>
      <c r="V160" t="s">
        <v>600</v>
      </c>
      <c r="W160" t="s">
        <v>1472</v>
      </c>
      <c r="X160">
        <v>9700</v>
      </c>
      <c r="Y160">
        <f>SourceData[[#This Row],[Days in City.1]]+SourceData[[#This Row],[Days in City.2]]+SourceData[[#This Row],[Days in City.3]]+SourceData[[#This Row],[Days in City.4]]+SourceData[[#This Row],[Days in City.5]]+SourceData[[#This Row],[Days in City.6]]</f>
        <v>13</v>
      </c>
      <c r="Z160">
        <f>SourceData[[#This Row],[ Total (USD) ]]/SourceData[[#This Row],[TotalDays]]</f>
        <v>746.15384615384619</v>
      </c>
    </row>
    <row r="161" spans="1:26" x14ac:dyDescent="0.25">
      <c r="A161">
        <v>160</v>
      </c>
      <c r="B161" t="s">
        <v>853</v>
      </c>
      <c r="C161" t="s">
        <v>601</v>
      </c>
      <c r="D161" t="s">
        <v>1410</v>
      </c>
      <c r="E161" t="s">
        <v>1064</v>
      </c>
      <c r="F161" t="s">
        <v>1722</v>
      </c>
      <c r="G161">
        <v>75201</v>
      </c>
      <c r="H161" t="s">
        <v>603</v>
      </c>
      <c r="I161" t="s">
        <v>482</v>
      </c>
      <c r="J161" t="s">
        <v>524</v>
      </c>
      <c r="K161" t="s">
        <v>1254</v>
      </c>
      <c r="L161" t="s">
        <v>1256</v>
      </c>
      <c r="M161" t="s">
        <v>1411</v>
      </c>
      <c r="P161">
        <v>3</v>
      </c>
      <c r="Q161">
        <v>3</v>
      </c>
      <c r="R161">
        <v>4</v>
      </c>
      <c r="S161">
        <v>4</v>
      </c>
      <c r="V161" t="s">
        <v>606</v>
      </c>
      <c r="W161" t="s">
        <v>1472</v>
      </c>
      <c r="X161">
        <v>7800</v>
      </c>
      <c r="Y161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61">
        <f>SourceData[[#This Row],[ Total (USD) ]]/SourceData[[#This Row],[TotalDays]]</f>
        <v>557.14285714285711</v>
      </c>
    </row>
    <row r="162" spans="1:26" x14ac:dyDescent="0.25">
      <c r="A162">
        <v>161</v>
      </c>
      <c r="B162" t="s">
        <v>854</v>
      </c>
      <c r="C162" t="s">
        <v>607</v>
      </c>
      <c r="D162" t="s">
        <v>1412</v>
      </c>
      <c r="E162" t="s">
        <v>1020</v>
      </c>
      <c r="F162" t="s">
        <v>1726</v>
      </c>
      <c r="G162">
        <v>94101</v>
      </c>
      <c r="H162" t="s">
        <v>51</v>
      </c>
      <c r="I162" t="s">
        <v>479</v>
      </c>
      <c r="J162" t="s">
        <v>535</v>
      </c>
      <c r="K162" t="s">
        <v>977</v>
      </c>
      <c r="L162" t="s">
        <v>1022</v>
      </c>
      <c r="M162" t="s">
        <v>1139</v>
      </c>
      <c r="N162" t="s">
        <v>1005</v>
      </c>
      <c r="P162">
        <v>3</v>
      </c>
      <c r="Q162">
        <v>3</v>
      </c>
      <c r="R162">
        <v>3</v>
      </c>
      <c r="S162">
        <v>3</v>
      </c>
      <c r="T162">
        <v>3</v>
      </c>
      <c r="V162" t="s">
        <v>611</v>
      </c>
      <c r="W162" t="s">
        <v>1471</v>
      </c>
      <c r="X162">
        <v>6200</v>
      </c>
      <c r="Y162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62">
        <f>SourceData[[#This Row],[ Total (USD) ]]/SourceData[[#This Row],[TotalDays]]</f>
        <v>413.33333333333331</v>
      </c>
    </row>
    <row r="163" spans="1:26" x14ac:dyDescent="0.25">
      <c r="A163">
        <v>162</v>
      </c>
      <c r="B163" t="s">
        <v>855</v>
      </c>
      <c r="C163" t="s">
        <v>612</v>
      </c>
      <c r="D163" t="s">
        <v>1415</v>
      </c>
      <c r="E163" t="s">
        <v>1058</v>
      </c>
      <c r="F163" t="s">
        <v>1729</v>
      </c>
      <c r="G163">
        <v>30301</v>
      </c>
      <c r="H163" t="s">
        <v>614</v>
      </c>
      <c r="I163" t="s">
        <v>482</v>
      </c>
      <c r="J163" t="s">
        <v>524</v>
      </c>
      <c r="K163" t="s">
        <v>1163</v>
      </c>
      <c r="L163" t="s">
        <v>1024</v>
      </c>
      <c r="M163" t="s">
        <v>1276</v>
      </c>
      <c r="P163">
        <v>3</v>
      </c>
      <c r="Q163">
        <v>3</v>
      </c>
      <c r="R163">
        <v>3</v>
      </c>
      <c r="S163">
        <v>3</v>
      </c>
      <c r="V163" t="s">
        <v>617</v>
      </c>
      <c r="W163" t="s">
        <v>1472</v>
      </c>
      <c r="X163">
        <v>7500</v>
      </c>
      <c r="Y163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63">
        <f>SourceData[[#This Row],[ Total (USD) ]]/SourceData[[#This Row],[TotalDays]]</f>
        <v>625</v>
      </c>
    </row>
    <row r="164" spans="1:26" x14ac:dyDescent="0.25">
      <c r="A164">
        <v>163</v>
      </c>
      <c r="B164" t="s">
        <v>856</v>
      </c>
      <c r="C164" t="s">
        <v>618</v>
      </c>
      <c r="D164" t="s">
        <v>1417</v>
      </c>
      <c r="E164" t="s">
        <v>1030</v>
      </c>
      <c r="F164" t="s">
        <v>1724</v>
      </c>
      <c r="G164">
        <v>32801</v>
      </c>
      <c r="H164" t="s">
        <v>620</v>
      </c>
      <c r="I164" t="s">
        <v>482</v>
      </c>
      <c r="J164" t="s">
        <v>504</v>
      </c>
      <c r="K164" t="s">
        <v>987</v>
      </c>
      <c r="L164" t="s">
        <v>988</v>
      </c>
      <c r="M164" t="s">
        <v>1015</v>
      </c>
      <c r="N164" t="s">
        <v>1707</v>
      </c>
      <c r="P164">
        <v>3</v>
      </c>
      <c r="Q164">
        <v>3</v>
      </c>
      <c r="R164">
        <v>3</v>
      </c>
      <c r="S164">
        <v>3</v>
      </c>
      <c r="T164">
        <v>3</v>
      </c>
      <c r="V164" t="s">
        <v>622</v>
      </c>
      <c r="W164" t="s">
        <v>1471</v>
      </c>
      <c r="X164">
        <v>6300</v>
      </c>
      <c r="Y164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64">
        <f>SourceData[[#This Row],[ Total (USD) ]]/SourceData[[#This Row],[TotalDays]]</f>
        <v>420</v>
      </c>
    </row>
    <row r="165" spans="1:26" x14ac:dyDescent="0.25">
      <c r="A165">
        <v>164</v>
      </c>
      <c r="B165" t="s">
        <v>857</v>
      </c>
      <c r="C165" t="s">
        <v>623</v>
      </c>
      <c r="D165" t="s">
        <v>1418</v>
      </c>
      <c r="E165" t="s">
        <v>1076</v>
      </c>
      <c r="F165" t="s">
        <v>1720</v>
      </c>
      <c r="G165">
        <v>60601</v>
      </c>
      <c r="H165" t="s">
        <v>625</v>
      </c>
      <c r="I165" t="s">
        <v>482</v>
      </c>
      <c r="J165" t="s">
        <v>531</v>
      </c>
      <c r="K165" t="s">
        <v>1042</v>
      </c>
      <c r="L165" t="s">
        <v>1265</v>
      </c>
      <c r="M165" t="s">
        <v>1310</v>
      </c>
      <c r="N165" t="s">
        <v>1309</v>
      </c>
      <c r="P165">
        <v>3</v>
      </c>
      <c r="Q165">
        <v>2</v>
      </c>
      <c r="R165">
        <v>3</v>
      </c>
      <c r="S165">
        <v>3</v>
      </c>
      <c r="T165">
        <v>3</v>
      </c>
      <c r="V165" t="s">
        <v>628</v>
      </c>
      <c r="W165" t="s">
        <v>1472</v>
      </c>
      <c r="X165">
        <v>7900</v>
      </c>
      <c r="Y165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65">
        <f>SourceData[[#This Row],[ Total (USD) ]]/SourceData[[#This Row],[TotalDays]]</f>
        <v>564.28571428571433</v>
      </c>
    </row>
    <row r="166" spans="1:26" x14ac:dyDescent="0.25">
      <c r="A166">
        <v>165</v>
      </c>
      <c r="B166" t="s">
        <v>858</v>
      </c>
      <c r="C166" t="s">
        <v>521</v>
      </c>
      <c r="D166" t="s">
        <v>1419</v>
      </c>
      <c r="E166" t="s">
        <v>1297</v>
      </c>
      <c r="F166" t="s">
        <v>1756</v>
      </c>
      <c r="G166">
        <v>10001</v>
      </c>
      <c r="H166" t="s">
        <v>544</v>
      </c>
      <c r="I166" t="s">
        <v>482</v>
      </c>
      <c r="J166" t="s">
        <v>519</v>
      </c>
      <c r="K166" t="s">
        <v>1249</v>
      </c>
      <c r="L166" t="s">
        <v>1092</v>
      </c>
      <c r="M166" t="s">
        <v>971</v>
      </c>
      <c r="N166" t="s">
        <v>1270</v>
      </c>
      <c r="P166">
        <v>2</v>
      </c>
      <c r="Q166">
        <v>2</v>
      </c>
      <c r="R166">
        <v>3</v>
      </c>
      <c r="S166">
        <v>3</v>
      </c>
      <c r="T166">
        <v>3</v>
      </c>
      <c r="V166" t="s">
        <v>632</v>
      </c>
      <c r="W166" t="s">
        <v>1471</v>
      </c>
      <c r="X166">
        <v>6100</v>
      </c>
      <c r="Y166">
        <f>SourceData[[#This Row],[Days in City.1]]+SourceData[[#This Row],[Days in City.2]]+SourceData[[#This Row],[Days in City.3]]+SourceData[[#This Row],[Days in City.4]]+SourceData[[#This Row],[Days in City.5]]+SourceData[[#This Row],[Days in City.6]]</f>
        <v>13</v>
      </c>
      <c r="Z166">
        <f>SourceData[[#This Row],[ Total (USD) ]]/SourceData[[#This Row],[TotalDays]]</f>
        <v>469.23076923076923</v>
      </c>
    </row>
    <row r="167" spans="1:26" x14ac:dyDescent="0.25">
      <c r="A167">
        <v>166</v>
      </c>
      <c r="B167" t="s">
        <v>859</v>
      </c>
      <c r="C167" t="s">
        <v>633</v>
      </c>
      <c r="D167" t="s">
        <v>1421</v>
      </c>
      <c r="E167" t="s">
        <v>1003</v>
      </c>
      <c r="F167" t="s">
        <v>1724</v>
      </c>
      <c r="G167">
        <v>33101</v>
      </c>
      <c r="H167" t="s">
        <v>635</v>
      </c>
      <c r="I167" t="s">
        <v>482</v>
      </c>
      <c r="J167" t="s">
        <v>525</v>
      </c>
      <c r="K167" t="s">
        <v>1256</v>
      </c>
      <c r="L167" t="s">
        <v>1411</v>
      </c>
      <c r="M167" t="s">
        <v>1381</v>
      </c>
      <c r="N167" t="s">
        <v>1708</v>
      </c>
      <c r="P167">
        <v>3</v>
      </c>
      <c r="Q167">
        <v>2</v>
      </c>
      <c r="R167">
        <v>3</v>
      </c>
      <c r="S167">
        <v>3</v>
      </c>
      <c r="T167">
        <v>3</v>
      </c>
      <c r="V167" t="s">
        <v>637</v>
      </c>
      <c r="W167" t="s">
        <v>1472</v>
      </c>
      <c r="X167">
        <v>7600</v>
      </c>
      <c r="Y167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67">
        <f>SourceData[[#This Row],[ Total (USD) ]]/SourceData[[#This Row],[TotalDays]]</f>
        <v>542.85714285714289</v>
      </c>
    </row>
    <row r="168" spans="1:26" x14ac:dyDescent="0.25">
      <c r="A168">
        <v>167</v>
      </c>
      <c r="B168" t="s">
        <v>788</v>
      </c>
      <c r="C168" t="s">
        <v>638</v>
      </c>
      <c r="D168" t="s">
        <v>1425</v>
      </c>
      <c r="E168" t="s">
        <v>1303</v>
      </c>
      <c r="F168" t="s">
        <v>1726</v>
      </c>
      <c r="G168">
        <v>90001</v>
      </c>
      <c r="H168" t="s">
        <v>640</v>
      </c>
      <c r="I168" t="s">
        <v>641</v>
      </c>
      <c r="J168" t="s">
        <v>518</v>
      </c>
      <c r="K168" t="s">
        <v>1270</v>
      </c>
      <c r="L168" t="s">
        <v>1031</v>
      </c>
      <c r="M168" t="s">
        <v>1249</v>
      </c>
      <c r="N168" t="s">
        <v>1106</v>
      </c>
      <c r="P168">
        <v>3</v>
      </c>
      <c r="Q168">
        <v>2</v>
      </c>
      <c r="R168">
        <v>3</v>
      </c>
      <c r="S168">
        <v>3</v>
      </c>
      <c r="T168">
        <v>3</v>
      </c>
      <c r="V168" t="s">
        <v>643</v>
      </c>
      <c r="W168" t="s">
        <v>1472</v>
      </c>
      <c r="X168">
        <v>5500</v>
      </c>
      <c r="Y168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68">
        <f>SourceData[[#This Row],[ Total (USD) ]]/SourceData[[#This Row],[TotalDays]]</f>
        <v>392.85714285714283</v>
      </c>
    </row>
    <row r="169" spans="1:26" x14ac:dyDescent="0.25">
      <c r="A169">
        <v>168</v>
      </c>
      <c r="B169" t="s">
        <v>789</v>
      </c>
      <c r="C169" t="s">
        <v>644</v>
      </c>
      <c r="D169" t="s">
        <v>1426</v>
      </c>
      <c r="E169" t="s">
        <v>983</v>
      </c>
      <c r="F169" t="s">
        <v>1722</v>
      </c>
      <c r="G169">
        <v>78701</v>
      </c>
      <c r="H169" t="s">
        <v>646</v>
      </c>
      <c r="I169" t="s">
        <v>32</v>
      </c>
      <c r="J169" t="s">
        <v>1077</v>
      </c>
      <c r="K169" t="s">
        <v>997</v>
      </c>
      <c r="L169" t="s">
        <v>998</v>
      </c>
      <c r="M169" t="s">
        <v>1032</v>
      </c>
      <c r="P169">
        <v>4</v>
      </c>
      <c r="Q169">
        <v>3</v>
      </c>
      <c r="R169">
        <v>3</v>
      </c>
      <c r="S169">
        <v>3</v>
      </c>
      <c r="V169" t="s">
        <v>648</v>
      </c>
      <c r="W169" t="s">
        <v>1471</v>
      </c>
      <c r="X169">
        <v>5200</v>
      </c>
      <c r="Y169">
        <f>SourceData[[#This Row],[Days in City.1]]+SourceData[[#This Row],[Days in City.2]]+SourceData[[#This Row],[Days in City.3]]+SourceData[[#This Row],[Days in City.4]]+SourceData[[#This Row],[Days in City.5]]+SourceData[[#This Row],[Days in City.6]]</f>
        <v>13</v>
      </c>
      <c r="Z169">
        <f>SourceData[[#This Row],[ Total (USD) ]]/SourceData[[#This Row],[TotalDays]]</f>
        <v>400</v>
      </c>
    </row>
    <row r="170" spans="1:26" x14ac:dyDescent="0.25">
      <c r="A170">
        <v>169</v>
      </c>
      <c r="B170" t="s">
        <v>790</v>
      </c>
      <c r="C170" t="s">
        <v>111</v>
      </c>
      <c r="D170" t="s">
        <v>1427</v>
      </c>
      <c r="E170" t="s">
        <v>1012</v>
      </c>
      <c r="F170" t="s">
        <v>1725</v>
      </c>
      <c r="G170">
        <v>2101</v>
      </c>
      <c r="H170" t="s">
        <v>650</v>
      </c>
      <c r="I170" t="s">
        <v>32</v>
      </c>
      <c r="J170" t="s">
        <v>1162</v>
      </c>
      <c r="K170" t="s">
        <v>1276</v>
      </c>
      <c r="L170" t="s">
        <v>1301</v>
      </c>
      <c r="M170" t="s">
        <v>1428</v>
      </c>
      <c r="P170">
        <v>3</v>
      </c>
      <c r="Q170">
        <v>3</v>
      </c>
      <c r="R170">
        <v>3</v>
      </c>
      <c r="S170">
        <v>3</v>
      </c>
      <c r="V170" t="s">
        <v>652</v>
      </c>
      <c r="W170" t="s">
        <v>1472</v>
      </c>
      <c r="X170">
        <v>7400</v>
      </c>
      <c r="Y170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70">
        <f>SourceData[[#This Row],[ Total (USD) ]]/SourceData[[#This Row],[TotalDays]]</f>
        <v>616.66666666666663</v>
      </c>
    </row>
    <row r="171" spans="1:26" x14ac:dyDescent="0.25">
      <c r="A171">
        <v>170</v>
      </c>
      <c r="B171" t="s">
        <v>791</v>
      </c>
      <c r="C171" t="s">
        <v>148</v>
      </c>
      <c r="D171" t="s">
        <v>1410</v>
      </c>
      <c r="E171" t="s">
        <v>1070</v>
      </c>
      <c r="F171" t="s">
        <v>1730</v>
      </c>
      <c r="G171">
        <v>85001</v>
      </c>
      <c r="H171" t="s">
        <v>654</v>
      </c>
      <c r="I171" t="s">
        <v>641</v>
      </c>
      <c r="J171" t="s">
        <v>969</v>
      </c>
      <c r="K171" t="s">
        <v>971</v>
      </c>
      <c r="L171" t="s">
        <v>970</v>
      </c>
      <c r="M171" t="s">
        <v>1127</v>
      </c>
      <c r="N171" t="s">
        <v>1060</v>
      </c>
      <c r="P171">
        <v>3</v>
      </c>
      <c r="Q171">
        <v>3</v>
      </c>
      <c r="R171">
        <v>3</v>
      </c>
      <c r="S171">
        <v>3</v>
      </c>
      <c r="T171">
        <v>2</v>
      </c>
      <c r="V171" t="s">
        <v>657</v>
      </c>
      <c r="W171" t="s">
        <v>1471</v>
      </c>
      <c r="X171">
        <v>5800</v>
      </c>
      <c r="Y171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71">
        <f>SourceData[[#This Row],[ Total (USD) ]]/SourceData[[#This Row],[TotalDays]]</f>
        <v>414.28571428571428</v>
      </c>
    </row>
    <row r="172" spans="1:26" x14ac:dyDescent="0.25">
      <c r="A172">
        <v>171</v>
      </c>
      <c r="B172" t="s">
        <v>792</v>
      </c>
      <c r="C172" t="s">
        <v>658</v>
      </c>
      <c r="D172" t="s">
        <v>1412</v>
      </c>
      <c r="E172" t="s">
        <v>1020</v>
      </c>
      <c r="F172" t="s">
        <v>1726</v>
      </c>
      <c r="G172">
        <v>94101</v>
      </c>
      <c r="H172" t="s">
        <v>51</v>
      </c>
      <c r="I172" t="s">
        <v>32</v>
      </c>
      <c r="J172" t="s">
        <v>537</v>
      </c>
      <c r="K172" t="s">
        <v>977</v>
      </c>
      <c r="L172" t="s">
        <v>1083</v>
      </c>
      <c r="M172" t="s">
        <v>1084</v>
      </c>
      <c r="P172">
        <v>3</v>
      </c>
      <c r="Q172">
        <v>4</v>
      </c>
      <c r="R172">
        <v>3</v>
      </c>
      <c r="S172">
        <v>3</v>
      </c>
      <c r="V172" t="s">
        <v>532</v>
      </c>
      <c r="W172" t="s">
        <v>1472</v>
      </c>
      <c r="X172">
        <v>6600</v>
      </c>
      <c r="Y172">
        <f>SourceData[[#This Row],[Days in City.1]]+SourceData[[#This Row],[Days in City.2]]+SourceData[[#This Row],[Days in City.3]]+SourceData[[#This Row],[Days in City.4]]+SourceData[[#This Row],[Days in City.5]]+SourceData[[#This Row],[Days in City.6]]</f>
        <v>13</v>
      </c>
      <c r="Z172">
        <f>SourceData[[#This Row],[ Total (USD) ]]/SourceData[[#This Row],[TotalDays]]</f>
        <v>507.69230769230768</v>
      </c>
    </row>
    <row r="173" spans="1:26" x14ac:dyDescent="0.25">
      <c r="A173">
        <v>172</v>
      </c>
      <c r="B173" t="s">
        <v>793</v>
      </c>
      <c r="C173" t="s">
        <v>661</v>
      </c>
      <c r="D173" t="s">
        <v>1430</v>
      </c>
      <c r="E173" t="s">
        <v>1003</v>
      </c>
      <c r="F173" t="s">
        <v>1724</v>
      </c>
      <c r="G173">
        <v>33101</v>
      </c>
      <c r="H173" t="s">
        <v>663</v>
      </c>
      <c r="I173" t="s">
        <v>32</v>
      </c>
      <c r="J173" t="s">
        <v>504</v>
      </c>
      <c r="K173" t="s">
        <v>987</v>
      </c>
      <c r="L173" t="s">
        <v>988</v>
      </c>
      <c r="M173" t="s">
        <v>1017</v>
      </c>
      <c r="P173">
        <v>4</v>
      </c>
      <c r="Q173">
        <v>3</v>
      </c>
      <c r="R173">
        <v>3</v>
      </c>
      <c r="S173">
        <v>3</v>
      </c>
      <c r="V173" t="s">
        <v>224</v>
      </c>
      <c r="W173" t="s">
        <v>1471</v>
      </c>
      <c r="X173">
        <v>5900</v>
      </c>
      <c r="Y173">
        <f>SourceData[[#This Row],[Days in City.1]]+SourceData[[#This Row],[Days in City.2]]+SourceData[[#This Row],[Days in City.3]]+SourceData[[#This Row],[Days in City.4]]+SourceData[[#This Row],[Days in City.5]]+SourceData[[#This Row],[Days in City.6]]</f>
        <v>13</v>
      </c>
      <c r="Z173">
        <f>SourceData[[#This Row],[ Total (USD) ]]/SourceData[[#This Row],[TotalDays]]</f>
        <v>453.84615384615387</v>
      </c>
    </row>
    <row r="174" spans="1:26" x14ac:dyDescent="0.25">
      <c r="A174">
        <v>173</v>
      </c>
      <c r="B174" t="s">
        <v>794</v>
      </c>
      <c r="C174" t="s">
        <v>343</v>
      </c>
      <c r="D174" t="s">
        <v>1417</v>
      </c>
      <c r="E174" t="s">
        <v>1030</v>
      </c>
      <c r="F174" t="s">
        <v>1724</v>
      </c>
      <c r="G174">
        <v>32801</v>
      </c>
      <c r="H174" t="s">
        <v>620</v>
      </c>
      <c r="I174" t="s">
        <v>641</v>
      </c>
      <c r="J174" t="s">
        <v>546</v>
      </c>
      <c r="K174" t="s">
        <v>1033</v>
      </c>
      <c r="L174" t="s">
        <v>1432</v>
      </c>
      <c r="M174" t="s">
        <v>998</v>
      </c>
      <c r="N174" t="s">
        <v>997</v>
      </c>
      <c r="P174">
        <v>3</v>
      </c>
      <c r="Q174">
        <v>2</v>
      </c>
      <c r="R174">
        <v>3</v>
      </c>
      <c r="S174">
        <v>3</v>
      </c>
      <c r="T174">
        <v>3</v>
      </c>
      <c r="V174" t="s">
        <v>665</v>
      </c>
      <c r="W174" t="s">
        <v>1472</v>
      </c>
      <c r="X174">
        <v>8000</v>
      </c>
      <c r="Y174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74">
        <f>SourceData[[#This Row],[ Total (USD) ]]/SourceData[[#This Row],[TotalDays]]</f>
        <v>571.42857142857144</v>
      </c>
    </row>
    <row r="175" spans="1:26" x14ac:dyDescent="0.25">
      <c r="A175">
        <v>174</v>
      </c>
      <c r="B175" t="s">
        <v>795</v>
      </c>
      <c r="C175" t="s">
        <v>666</v>
      </c>
      <c r="D175" t="s">
        <v>1418</v>
      </c>
      <c r="E175" t="s">
        <v>1076</v>
      </c>
      <c r="F175" t="s">
        <v>1720</v>
      </c>
      <c r="G175">
        <v>60601</v>
      </c>
      <c r="H175" t="s">
        <v>625</v>
      </c>
      <c r="I175" t="s">
        <v>32</v>
      </c>
      <c r="J175" t="s">
        <v>569</v>
      </c>
      <c r="K175" t="s">
        <v>1381</v>
      </c>
      <c r="L175" t="s">
        <v>1411</v>
      </c>
      <c r="M175" t="s">
        <v>1256</v>
      </c>
      <c r="P175">
        <v>3</v>
      </c>
      <c r="Q175">
        <v>3</v>
      </c>
      <c r="R175">
        <v>3</v>
      </c>
      <c r="S175">
        <v>3</v>
      </c>
      <c r="V175" t="s">
        <v>353</v>
      </c>
      <c r="W175" t="s">
        <v>1471</v>
      </c>
      <c r="X175">
        <v>6000</v>
      </c>
      <c r="Y175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75">
        <f>SourceData[[#This Row],[ Total (USD) ]]/SourceData[[#This Row],[TotalDays]]</f>
        <v>500</v>
      </c>
    </row>
    <row r="176" spans="1:26" x14ac:dyDescent="0.25">
      <c r="A176">
        <v>175</v>
      </c>
      <c r="B176" t="s">
        <v>796</v>
      </c>
      <c r="C176" t="s">
        <v>29</v>
      </c>
      <c r="D176" t="s">
        <v>1419</v>
      </c>
      <c r="E176" t="s">
        <v>1297</v>
      </c>
      <c r="F176" t="s">
        <v>1756</v>
      </c>
      <c r="G176">
        <v>10001</v>
      </c>
      <c r="H176" t="s">
        <v>544</v>
      </c>
      <c r="I176" t="s">
        <v>32</v>
      </c>
      <c r="J176" t="s">
        <v>995</v>
      </c>
      <c r="K176" t="s">
        <v>1106</v>
      </c>
      <c r="L176" t="s">
        <v>972</v>
      </c>
      <c r="M176" t="s">
        <v>1434</v>
      </c>
      <c r="P176">
        <v>3</v>
      </c>
      <c r="Q176">
        <v>3</v>
      </c>
      <c r="R176">
        <v>3</v>
      </c>
      <c r="S176">
        <v>3</v>
      </c>
      <c r="V176" t="s">
        <v>669</v>
      </c>
      <c r="W176" t="s">
        <v>1472</v>
      </c>
      <c r="X176">
        <v>7700</v>
      </c>
      <c r="Y176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76">
        <f>SourceData[[#This Row],[ Total (USD) ]]/SourceData[[#This Row],[TotalDays]]</f>
        <v>641.66666666666663</v>
      </c>
    </row>
    <row r="177" spans="1:26" x14ac:dyDescent="0.25">
      <c r="A177">
        <v>176</v>
      </c>
      <c r="B177" t="s">
        <v>797</v>
      </c>
      <c r="C177" t="s">
        <v>670</v>
      </c>
      <c r="D177" t="s">
        <v>1421</v>
      </c>
      <c r="E177" t="s">
        <v>975</v>
      </c>
      <c r="F177" t="s">
        <v>1721</v>
      </c>
      <c r="G177">
        <v>80201</v>
      </c>
      <c r="H177" t="s">
        <v>672</v>
      </c>
      <c r="I177" t="s">
        <v>641</v>
      </c>
      <c r="J177" t="s">
        <v>536</v>
      </c>
      <c r="K177" t="s">
        <v>1139</v>
      </c>
      <c r="L177" t="s">
        <v>1005</v>
      </c>
      <c r="M177" t="s">
        <v>1041</v>
      </c>
      <c r="P177">
        <v>3</v>
      </c>
      <c r="Q177">
        <v>3</v>
      </c>
      <c r="R177">
        <v>3</v>
      </c>
      <c r="S177">
        <v>3</v>
      </c>
      <c r="V177" t="s">
        <v>674</v>
      </c>
      <c r="W177" t="s">
        <v>1472</v>
      </c>
      <c r="X177">
        <v>7500</v>
      </c>
      <c r="Y177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77">
        <f>SourceData[[#This Row],[ Total (USD) ]]/SourceData[[#This Row],[TotalDays]]</f>
        <v>625</v>
      </c>
    </row>
    <row r="178" spans="1:26" x14ac:dyDescent="0.25">
      <c r="A178">
        <v>177</v>
      </c>
      <c r="B178" t="s">
        <v>860</v>
      </c>
      <c r="C178" t="s">
        <v>675</v>
      </c>
      <c r="D178" t="s">
        <v>1436</v>
      </c>
      <c r="E178" t="s">
        <v>1105</v>
      </c>
      <c r="F178" t="s">
        <v>1726</v>
      </c>
      <c r="G178">
        <v>92101</v>
      </c>
      <c r="H178" t="s">
        <v>677</v>
      </c>
      <c r="I178" t="s">
        <v>641</v>
      </c>
      <c r="J178" t="s">
        <v>518</v>
      </c>
      <c r="K178" t="s">
        <v>971</v>
      </c>
      <c r="L178" t="s">
        <v>1269</v>
      </c>
      <c r="M178" t="s">
        <v>1031</v>
      </c>
      <c r="P178">
        <v>3</v>
      </c>
      <c r="Q178">
        <v>3</v>
      </c>
      <c r="R178">
        <v>3</v>
      </c>
      <c r="S178">
        <v>3</v>
      </c>
      <c r="V178" t="s">
        <v>547</v>
      </c>
      <c r="W178" t="s">
        <v>1471</v>
      </c>
      <c r="X178">
        <v>5100</v>
      </c>
      <c r="Y178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78">
        <f>SourceData[[#This Row],[ Total (USD) ]]/SourceData[[#This Row],[TotalDays]]</f>
        <v>425</v>
      </c>
    </row>
    <row r="179" spans="1:26" x14ac:dyDescent="0.25">
      <c r="A179">
        <v>178</v>
      </c>
      <c r="B179" t="s">
        <v>798</v>
      </c>
      <c r="C179" t="s">
        <v>679</v>
      </c>
      <c r="D179" t="s">
        <v>1437</v>
      </c>
      <c r="E179" t="s">
        <v>993</v>
      </c>
      <c r="F179" t="s">
        <v>1723</v>
      </c>
      <c r="G179">
        <v>98101</v>
      </c>
      <c r="H179" t="s">
        <v>681</v>
      </c>
      <c r="I179" t="s">
        <v>641</v>
      </c>
      <c r="J179" t="s">
        <v>504</v>
      </c>
      <c r="K179" t="s">
        <v>1017</v>
      </c>
      <c r="L179" t="s">
        <v>987</v>
      </c>
      <c r="M179" t="s">
        <v>988</v>
      </c>
      <c r="N179" t="s">
        <v>1023</v>
      </c>
      <c r="P179">
        <v>3</v>
      </c>
      <c r="Q179">
        <v>2</v>
      </c>
      <c r="R179">
        <v>3</v>
      </c>
      <c r="S179">
        <v>3</v>
      </c>
      <c r="T179">
        <v>3</v>
      </c>
      <c r="V179" t="s">
        <v>95</v>
      </c>
      <c r="W179" t="s">
        <v>1472</v>
      </c>
      <c r="X179">
        <v>7300</v>
      </c>
      <c r="Y179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79">
        <f>SourceData[[#This Row],[ Total (USD) ]]/SourceData[[#This Row],[TotalDays]]</f>
        <v>521.42857142857144</v>
      </c>
    </row>
    <row r="180" spans="1:26" x14ac:dyDescent="0.25">
      <c r="A180">
        <v>179</v>
      </c>
      <c r="B180" t="s">
        <v>799</v>
      </c>
      <c r="C180" t="s">
        <v>683</v>
      </c>
      <c r="D180" t="s">
        <v>1439</v>
      </c>
      <c r="E180" t="s">
        <v>1090</v>
      </c>
      <c r="F180" t="s">
        <v>1731</v>
      </c>
      <c r="G180">
        <v>28201</v>
      </c>
      <c r="H180" t="s">
        <v>685</v>
      </c>
      <c r="I180" t="s">
        <v>32</v>
      </c>
      <c r="J180" t="s">
        <v>525</v>
      </c>
      <c r="K180" t="s">
        <v>1440</v>
      </c>
      <c r="L180" t="s">
        <v>1163</v>
      </c>
      <c r="M180" t="s">
        <v>1024</v>
      </c>
      <c r="P180">
        <v>3</v>
      </c>
      <c r="Q180">
        <v>3</v>
      </c>
      <c r="R180">
        <v>3</v>
      </c>
      <c r="S180">
        <v>3</v>
      </c>
      <c r="V180" t="s">
        <v>687</v>
      </c>
      <c r="W180" t="s">
        <v>1471</v>
      </c>
      <c r="X180">
        <v>5600</v>
      </c>
      <c r="Y180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80">
        <f>SourceData[[#This Row],[ Total (USD) ]]/SourceData[[#This Row],[TotalDays]]</f>
        <v>466.66666666666669</v>
      </c>
    </row>
    <row r="181" spans="1:26" x14ac:dyDescent="0.25">
      <c r="A181">
        <v>180</v>
      </c>
      <c r="B181" t="s">
        <v>800</v>
      </c>
      <c r="C181" t="s">
        <v>29</v>
      </c>
      <c r="D181" t="s">
        <v>1442</v>
      </c>
      <c r="E181" t="s">
        <v>1118</v>
      </c>
      <c r="F181" t="s">
        <v>1724</v>
      </c>
      <c r="G181">
        <v>33601</v>
      </c>
      <c r="H181" t="s">
        <v>689</v>
      </c>
      <c r="I181" t="s">
        <v>32</v>
      </c>
      <c r="J181" t="s">
        <v>969</v>
      </c>
      <c r="K181" t="s">
        <v>1434</v>
      </c>
      <c r="L181" t="s">
        <v>972</v>
      </c>
      <c r="M181" t="s">
        <v>996</v>
      </c>
      <c r="P181">
        <v>3</v>
      </c>
      <c r="Q181">
        <v>3</v>
      </c>
      <c r="R181">
        <v>3</v>
      </c>
      <c r="S181">
        <v>3</v>
      </c>
      <c r="V181" t="s">
        <v>691</v>
      </c>
      <c r="W181" t="s">
        <v>1472</v>
      </c>
      <c r="X181">
        <v>7900</v>
      </c>
      <c r="Y181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81">
        <f>SourceData[[#This Row],[ Total (USD) ]]/SourceData[[#This Row],[TotalDays]]</f>
        <v>658.33333333333337</v>
      </c>
    </row>
    <row r="182" spans="1:26" x14ac:dyDescent="0.25">
      <c r="A182">
        <v>181</v>
      </c>
      <c r="B182" t="s">
        <v>801</v>
      </c>
      <c r="C182" t="s">
        <v>343</v>
      </c>
      <c r="D182" t="s">
        <v>1443</v>
      </c>
      <c r="E182" t="s">
        <v>1037</v>
      </c>
      <c r="F182" t="s">
        <v>1727</v>
      </c>
      <c r="G182">
        <v>97201</v>
      </c>
      <c r="H182" t="s">
        <v>693</v>
      </c>
      <c r="I182" t="s">
        <v>32</v>
      </c>
      <c r="J182" t="s">
        <v>519</v>
      </c>
      <c r="K182" t="s">
        <v>1249</v>
      </c>
      <c r="L182" t="s">
        <v>1092</v>
      </c>
      <c r="M182" t="s">
        <v>971</v>
      </c>
      <c r="N182" t="s">
        <v>1269</v>
      </c>
      <c r="P182">
        <v>3</v>
      </c>
      <c r="Q182">
        <v>3</v>
      </c>
      <c r="R182">
        <v>3</v>
      </c>
      <c r="S182">
        <v>3</v>
      </c>
      <c r="T182">
        <v>2</v>
      </c>
      <c r="V182" t="s">
        <v>695</v>
      </c>
      <c r="W182" t="s">
        <v>1471</v>
      </c>
      <c r="X182">
        <v>5400</v>
      </c>
      <c r="Y182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82">
        <f>SourceData[[#This Row],[ Total (USD) ]]/SourceData[[#This Row],[TotalDays]]</f>
        <v>385.71428571428572</v>
      </c>
    </row>
    <row r="183" spans="1:26" x14ac:dyDescent="0.25">
      <c r="A183">
        <v>182</v>
      </c>
      <c r="B183" t="s">
        <v>802</v>
      </c>
      <c r="C183" t="s">
        <v>638</v>
      </c>
      <c r="D183" t="s">
        <v>1445</v>
      </c>
      <c r="E183" t="s">
        <v>1047</v>
      </c>
      <c r="F183" t="s">
        <v>1728</v>
      </c>
      <c r="G183">
        <v>19101</v>
      </c>
      <c r="H183" t="s">
        <v>697</v>
      </c>
      <c r="I183" t="s">
        <v>32</v>
      </c>
      <c r="J183" t="s">
        <v>569</v>
      </c>
      <c r="K183" t="s">
        <v>1411</v>
      </c>
      <c r="L183" t="s">
        <v>1381</v>
      </c>
      <c r="M183" t="s">
        <v>1256</v>
      </c>
      <c r="P183">
        <v>3</v>
      </c>
      <c r="Q183">
        <v>3</v>
      </c>
      <c r="R183">
        <v>3</v>
      </c>
      <c r="S183">
        <v>3</v>
      </c>
      <c r="V183" t="s">
        <v>699</v>
      </c>
      <c r="W183" t="s">
        <v>1472</v>
      </c>
      <c r="X183">
        <v>7600</v>
      </c>
      <c r="Y183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83">
        <f>SourceData[[#This Row],[ Total (USD) ]]/SourceData[[#This Row],[TotalDays]]</f>
        <v>633.33333333333337</v>
      </c>
    </row>
    <row r="184" spans="1:26" x14ac:dyDescent="0.25">
      <c r="A184">
        <v>183</v>
      </c>
      <c r="B184" t="s">
        <v>861</v>
      </c>
      <c r="C184" t="s">
        <v>700</v>
      </c>
      <c r="D184" t="s">
        <v>1446</v>
      </c>
      <c r="E184" t="s">
        <v>1076</v>
      </c>
      <c r="F184" t="s">
        <v>1720</v>
      </c>
      <c r="G184">
        <v>60601</v>
      </c>
      <c r="H184" t="s">
        <v>512</v>
      </c>
      <c r="I184" t="s">
        <v>641</v>
      </c>
      <c r="J184" t="s">
        <v>513</v>
      </c>
      <c r="K184" t="s">
        <v>1127</v>
      </c>
      <c r="L184" t="s">
        <v>1128</v>
      </c>
      <c r="M184" t="s">
        <v>1033</v>
      </c>
      <c r="N184" t="s">
        <v>1432</v>
      </c>
      <c r="P184">
        <v>3</v>
      </c>
      <c r="Q184">
        <v>3</v>
      </c>
      <c r="R184">
        <v>3</v>
      </c>
      <c r="S184">
        <v>3</v>
      </c>
      <c r="T184">
        <v>2</v>
      </c>
      <c r="V184" t="s">
        <v>589</v>
      </c>
      <c r="W184" t="s">
        <v>1471</v>
      </c>
      <c r="X184">
        <v>5300</v>
      </c>
      <c r="Y184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84">
        <f>SourceData[[#This Row],[ Total (USD) ]]/SourceData[[#This Row],[TotalDays]]</f>
        <v>378.57142857142856</v>
      </c>
    </row>
    <row r="185" spans="1:26" x14ac:dyDescent="0.25">
      <c r="A185">
        <v>184</v>
      </c>
      <c r="B185" t="s">
        <v>803</v>
      </c>
      <c r="C185" t="s">
        <v>702</v>
      </c>
      <c r="D185" t="s">
        <v>1447</v>
      </c>
      <c r="E185" t="s">
        <v>1081</v>
      </c>
      <c r="F185" t="s">
        <v>1722</v>
      </c>
      <c r="G185">
        <v>77001</v>
      </c>
      <c r="H185" t="s">
        <v>704</v>
      </c>
      <c r="I185" t="s">
        <v>32</v>
      </c>
      <c r="J185" t="s">
        <v>1299</v>
      </c>
      <c r="K185" t="s">
        <v>1301</v>
      </c>
      <c r="L185" t="s">
        <v>1428</v>
      </c>
      <c r="M185" t="s">
        <v>1163</v>
      </c>
      <c r="P185">
        <v>3</v>
      </c>
      <c r="Q185">
        <v>3</v>
      </c>
      <c r="R185">
        <v>3</v>
      </c>
      <c r="S185">
        <v>3</v>
      </c>
      <c r="V185" t="s">
        <v>706</v>
      </c>
      <c r="W185" t="s">
        <v>1472</v>
      </c>
      <c r="X185">
        <v>8100</v>
      </c>
      <c r="Y185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85">
        <f>SourceData[[#This Row],[ Total (USD) ]]/SourceData[[#This Row],[TotalDays]]</f>
        <v>675</v>
      </c>
    </row>
    <row r="186" spans="1:26" x14ac:dyDescent="0.25">
      <c r="A186">
        <v>185</v>
      </c>
      <c r="B186" t="s">
        <v>804</v>
      </c>
      <c r="C186" t="s">
        <v>707</v>
      </c>
      <c r="D186" t="s">
        <v>1448</v>
      </c>
      <c r="E186" t="s">
        <v>1095</v>
      </c>
      <c r="F186" t="s">
        <v>1732</v>
      </c>
      <c r="G186">
        <v>89101</v>
      </c>
      <c r="H186" t="s">
        <v>709</v>
      </c>
      <c r="I186" t="s">
        <v>32</v>
      </c>
      <c r="J186" t="s">
        <v>546</v>
      </c>
      <c r="K186" t="s">
        <v>1033</v>
      </c>
      <c r="L186" t="s">
        <v>1432</v>
      </c>
      <c r="M186" t="s">
        <v>998</v>
      </c>
      <c r="N186" t="s">
        <v>997</v>
      </c>
      <c r="P186">
        <v>3</v>
      </c>
      <c r="Q186">
        <v>3</v>
      </c>
      <c r="R186">
        <v>2</v>
      </c>
      <c r="S186">
        <v>3</v>
      </c>
      <c r="T186">
        <v>3</v>
      </c>
      <c r="V186" t="s">
        <v>710</v>
      </c>
      <c r="W186" t="s">
        <v>1471</v>
      </c>
      <c r="X186">
        <v>6200</v>
      </c>
      <c r="Y186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86">
        <f>SourceData[[#This Row],[ Total (USD) ]]/SourceData[[#This Row],[TotalDays]]</f>
        <v>442.85714285714283</v>
      </c>
    </row>
    <row r="187" spans="1:26" x14ac:dyDescent="0.25">
      <c r="A187">
        <v>186</v>
      </c>
      <c r="B187" t="s">
        <v>805</v>
      </c>
      <c r="C187" t="s">
        <v>131</v>
      </c>
      <c r="D187" t="s">
        <v>1449</v>
      </c>
      <c r="E187" t="s">
        <v>1020</v>
      </c>
      <c r="F187" t="s">
        <v>1726</v>
      </c>
      <c r="G187">
        <v>94101</v>
      </c>
      <c r="H187" t="s">
        <v>534</v>
      </c>
      <c r="I187" t="s">
        <v>32</v>
      </c>
      <c r="J187" t="s">
        <v>536</v>
      </c>
      <c r="K187" t="s">
        <v>1022</v>
      </c>
      <c r="L187" t="s">
        <v>1139</v>
      </c>
      <c r="M187" t="s">
        <v>1005</v>
      </c>
      <c r="N187" t="s">
        <v>1041</v>
      </c>
      <c r="P187">
        <v>3</v>
      </c>
      <c r="Q187">
        <v>3</v>
      </c>
      <c r="R187">
        <v>3</v>
      </c>
      <c r="S187">
        <v>3</v>
      </c>
      <c r="T187">
        <v>3</v>
      </c>
      <c r="V187" t="s">
        <v>713</v>
      </c>
      <c r="W187" t="s">
        <v>1472</v>
      </c>
      <c r="X187">
        <v>7800</v>
      </c>
      <c r="Y187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87">
        <f>SourceData[[#This Row],[ Total (USD) ]]/SourceData[[#This Row],[TotalDays]]</f>
        <v>520</v>
      </c>
    </row>
    <row r="188" spans="1:26" x14ac:dyDescent="0.25">
      <c r="A188">
        <v>187</v>
      </c>
      <c r="B188" t="s">
        <v>714</v>
      </c>
      <c r="C188" t="s">
        <v>1488</v>
      </c>
      <c r="D188" t="s">
        <v>1451</v>
      </c>
      <c r="E188" t="s">
        <v>1064</v>
      </c>
      <c r="F188" t="s">
        <v>1722</v>
      </c>
      <c r="G188">
        <v>75201</v>
      </c>
      <c r="H188" t="s">
        <v>603</v>
      </c>
      <c r="I188" t="s">
        <v>716</v>
      </c>
      <c r="J188" t="s">
        <v>995</v>
      </c>
      <c r="K188" t="s">
        <v>1106</v>
      </c>
      <c r="L188" t="s">
        <v>972</v>
      </c>
      <c r="M188" t="s">
        <v>996</v>
      </c>
      <c r="P188">
        <v>3</v>
      </c>
      <c r="Q188">
        <v>3</v>
      </c>
      <c r="R188">
        <v>3</v>
      </c>
      <c r="S188">
        <v>3</v>
      </c>
      <c r="V188" t="s">
        <v>717</v>
      </c>
      <c r="W188" t="s">
        <v>1471</v>
      </c>
      <c r="X188">
        <v>5700</v>
      </c>
      <c r="Y188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88">
        <f>SourceData[[#This Row],[ Total (USD) ]]/SourceData[[#This Row],[TotalDays]]</f>
        <v>475</v>
      </c>
    </row>
    <row r="189" spans="1:26" x14ac:dyDescent="0.25">
      <c r="A189">
        <v>188</v>
      </c>
      <c r="B189" t="s">
        <v>806</v>
      </c>
      <c r="C189" t="s">
        <v>343</v>
      </c>
      <c r="D189" t="s">
        <v>1453</v>
      </c>
      <c r="E189" t="s">
        <v>1058</v>
      </c>
      <c r="F189" t="s">
        <v>1729</v>
      </c>
      <c r="G189">
        <v>30301</v>
      </c>
      <c r="H189" t="s">
        <v>719</v>
      </c>
      <c r="I189" t="s">
        <v>641</v>
      </c>
      <c r="J189" t="s">
        <v>504</v>
      </c>
      <c r="K189" t="s">
        <v>1017</v>
      </c>
      <c r="L189" t="s">
        <v>987</v>
      </c>
      <c r="M189" t="s">
        <v>988</v>
      </c>
      <c r="N189" t="s">
        <v>1707</v>
      </c>
      <c r="P189">
        <v>3</v>
      </c>
      <c r="Q189">
        <v>2</v>
      </c>
      <c r="R189">
        <v>3</v>
      </c>
      <c r="S189">
        <v>3</v>
      </c>
      <c r="T189">
        <v>3</v>
      </c>
      <c r="V189" t="s">
        <v>721</v>
      </c>
      <c r="W189" t="s">
        <v>1472</v>
      </c>
      <c r="X189">
        <v>7500</v>
      </c>
      <c r="Y189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89">
        <f>SourceData[[#This Row],[ Total (USD) ]]/SourceData[[#This Row],[TotalDays]]</f>
        <v>535.71428571428567</v>
      </c>
    </row>
    <row r="190" spans="1:26" x14ac:dyDescent="0.25">
      <c r="A190">
        <v>189</v>
      </c>
      <c r="B190" t="s">
        <v>722</v>
      </c>
      <c r="C190" t="s">
        <v>1476</v>
      </c>
      <c r="D190" t="s">
        <v>1457</v>
      </c>
      <c r="E190" t="s">
        <v>975</v>
      </c>
      <c r="F190" t="s">
        <v>1721</v>
      </c>
      <c r="G190">
        <v>80201</v>
      </c>
      <c r="H190" t="s">
        <v>724</v>
      </c>
      <c r="I190" t="s">
        <v>716</v>
      </c>
      <c r="J190" t="s">
        <v>513</v>
      </c>
      <c r="K190" t="s">
        <v>1127</v>
      </c>
      <c r="L190" t="s">
        <v>1128</v>
      </c>
      <c r="M190" t="s">
        <v>1033</v>
      </c>
      <c r="N190" t="s">
        <v>1432</v>
      </c>
      <c r="P190">
        <v>3</v>
      </c>
      <c r="Q190">
        <v>3</v>
      </c>
      <c r="R190">
        <v>2</v>
      </c>
      <c r="S190">
        <v>3</v>
      </c>
      <c r="T190">
        <v>3</v>
      </c>
      <c r="V190" t="s">
        <v>725</v>
      </c>
      <c r="W190" t="s">
        <v>1471</v>
      </c>
      <c r="X190">
        <v>5900</v>
      </c>
      <c r="Y190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90">
        <f>SourceData[[#This Row],[ Total (USD) ]]/SourceData[[#This Row],[TotalDays]]</f>
        <v>421.42857142857144</v>
      </c>
    </row>
    <row r="191" spans="1:26" x14ac:dyDescent="0.25">
      <c r="A191">
        <v>190</v>
      </c>
      <c r="B191" t="s">
        <v>807</v>
      </c>
      <c r="C191" t="s">
        <v>170</v>
      </c>
      <c r="D191" t="s">
        <v>1459</v>
      </c>
      <c r="E191" t="s">
        <v>1012</v>
      </c>
      <c r="F191" t="s">
        <v>1725</v>
      </c>
      <c r="G191">
        <v>2101</v>
      </c>
      <c r="H191" t="s">
        <v>650</v>
      </c>
      <c r="I191" t="s">
        <v>641</v>
      </c>
      <c r="J191" t="s">
        <v>537</v>
      </c>
      <c r="K191" t="s">
        <v>977</v>
      </c>
      <c r="L191" t="s">
        <v>1139</v>
      </c>
      <c r="M191" t="s">
        <v>1005</v>
      </c>
      <c r="N191" t="s">
        <v>1041</v>
      </c>
      <c r="P191">
        <v>3</v>
      </c>
      <c r="Q191">
        <v>3</v>
      </c>
      <c r="R191">
        <v>3</v>
      </c>
      <c r="S191">
        <v>3</v>
      </c>
      <c r="T191">
        <v>2</v>
      </c>
      <c r="V191" t="s">
        <v>728</v>
      </c>
      <c r="W191" t="s">
        <v>1472</v>
      </c>
      <c r="X191">
        <v>8200</v>
      </c>
      <c r="Y191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91">
        <f>SourceData[[#This Row],[ Total (USD) ]]/SourceData[[#This Row],[TotalDays]]</f>
        <v>585.71428571428567</v>
      </c>
    </row>
    <row r="192" spans="1:26" x14ac:dyDescent="0.25">
      <c r="A192">
        <v>191</v>
      </c>
      <c r="B192" t="s">
        <v>729</v>
      </c>
      <c r="C192" t="s">
        <v>1490</v>
      </c>
      <c r="D192" t="s">
        <v>1461</v>
      </c>
      <c r="E192" t="s">
        <v>1070</v>
      </c>
      <c r="F192" t="s">
        <v>1730</v>
      </c>
      <c r="G192">
        <v>85001</v>
      </c>
      <c r="H192" t="s">
        <v>654</v>
      </c>
      <c r="I192" t="s">
        <v>716</v>
      </c>
      <c r="J192" t="s">
        <v>519</v>
      </c>
      <c r="K192" t="s">
        <v>1249</v>
      </c>
      <c r="L192" t="s">
        <v>1092</v>
      </c>
      <c r="M192" t="s">
        <v>971</v>
      </c>
      <c r="P192">
        <v>3</v>
      </c>
      <c r="Q192">
        <v>3</v>
      </c>
      <c r="R192">
        <v>3</v>
      </c>
      <c r="S192">
        <v>3</v>
      </c>
      <c r="V192" t="s">
        <v>732</v>
      </c>
      <c r="W192" t="s">
        <v>1471</v>
      </c>
      <c r="X192">
        <v>6400</v>
      </c>
      <c r="Y192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92">
        <f>SourceData[[#This Row],[ Total (USD) ]]/SourceData[[#This Row],[TotalDays]]</f>
        <v>533.33333333333337</v>
      </c>
    </row>
    <row r="193" spans="1:26" x14ac:dyDescent="0.25">
      <c r="A193">
        <v>192</v>
      </c>
      <c r="B193" t="s">
        <v>808</v>
      </c>
      <c r="C193" t="s">
        <v>700</v>
      </c>
      <c r="D193" t="s">
        <v>1462</v>
      </c>
      <c r="E193" t="s">
        <v>993</v>
      </c>
      <c r="F193" t="s">
        <v>1723</v>
      </c>
      <c r="G193">
        <v>98101</v>
      </c>
      <c r="H193" t="s">
        <v>734</v>
      </c>
      <c r="I193" t="s">
        <v>641</v>
      </c>
      <c r="J193" t="s">
        <v>1162</v>
      </c>
      <c r="K193" t="s">
        <v>1163</v>
      </c>
      <c r="L193" t="s">
        <v>1276</v>
      </c>
      <c r="M193" t="s">
        <v>1428</v>
      </c>
      <c r="P193">
        <v>3</v>
      </c>
      <c r="Q193">
        <v>3</v>
      </c>
      <c r="R193">
        <v>3</v>
      </c>
      <c r="S193">
        <v>3</v>
      </c>
      <c r="V193" t="s">
        <v>736</v>
      </c>
      <c r="W193" t="s">
        <v>1472</v>
      </c>
      <c r="X193">
        <v>7400</v>
      </c>
      <c r="Y193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93">
        <f>SourceData[[#This Row],[ Total (USD) ]]/SourceData[[#This Row],[TotalDays]]</f>
        <v>616.66666666666663</v>
      </c>
    </row>
    <row r="194" spans="1:26" x14ac:dyDescent="0.25">
      <c r="A194">
        <v>193</v>
      </c>
      <c r="B194" t="s">
        <v>737</v>
      </c>
      <c r="C194" t="s">
        <v>1477</v>
      </c>
      <c r="D194" t="s">
        <v>1465</v>
      </c>
      <c r="E194" t="s">
        <v>1003</v>
      </c>
      <c r="F194" t="s">
        <v>1724</v>
      </c>
      <c r="G194">
        <v>33101</v>
      </c>
      <c r="H194" t="s">
        <v>39</v>
      </c>
      <c r="I194" t="s">
        <v>716</v>
      </c>
      <c r="J194" t="s">
        <v>969</v>
      </c>
      <c r="K194" t="s">
        <v>1434</v>
      </c>
      <c r="L194" t="s">
        <v>972</v>
      </c>
      <c r="M194" t="s">
        <v>996</v>
      </c>
      <c r="N194" t="s">
        <v>997</v>
      </c>
      <c r="P194">
        <v>3</v>
      </c>
      <c r="Q194">
        <v>3</v>
      </c>
      <c r="R194">
        <v>3</v>
      </c>
      <c r="S194">
        <v>3</v>
      </c>
      <c r="T194">
        <v>2</v>
      </c>
      <c r="V194" t="s">
        <v>740</v>
      </c>
      <c r="W194" t="s">
        <v>1471</v>
      </c>
      <c r="X194">
        <v>5300</v>
      </c>
      <c r="Y194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94">
        <f>SourceData[[#This Row],[ Total (USD) ]]/SourceData[[#This Row],[TotalDays]]</f>
        <v>378.57142857142856</v>
      </c>
    </row>
    <row r="195" spans="1:26" x14ac:dyDescent="0.25">
      <c r="A195">
        <v>194</v>
      </c>
      <c r="B195" t="s">
        <v>809</v>
      </c>
      <c r="C195" t="s">
        <v>64</v>
      </c>
      <c r="D195" t="s">
        <v>1466</v>
      </c>
      <c r="E195" t="s">
        <v>1303</v>
      </c>
      <c r="F195" t="s">
        <v>1726</v>
      </c>
      <c r="G195">
        <v>90001</v>
      </c>
      <c r="H195" t="s">
        <v>640</v>
      </c>
      <c r="I195" t="s">
        <v>641</v>
      </c>
      <c r="J195" t="s">
        <v>569</v>
      </c>
      <c r="K195" t="s">
        <v>1411</v>
      </c>
      <c r="L195" t="s">
        <v>1381</v>
      </c>
      <c r="M195" t="s">
        <v>1256</v>
      </c>
      <c r="P195">
        <v>3</v>
      </c>
      <c r="Q195">
        <v>3</v>
      </c>
      <c r="R195">
        <v>3</v>
      </c>
      <c r="S195">
        <v>3</v>
      </c>
      <c r="V195" t="s">
        <v>742</v>
      </c>
      <c r="W195" t="s">
        <v>1472</v>
      </c>
      <c r="X195">
        <v>7300</v>
      </c>
      <c r="Y195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95">
        <f>SourceData[[#This Row],[ Total (USD) ]]/SourceData[[#This Row],[TotalDays]]</f>
        <v>608.33333333333337</v>
      </c>
    </row>
    <row r="196" spans="1:26" x14ac:dyDescent="0.25">
      <c r="A196">
        <v>195</v>
      </c>
      <c r="B196" t="s">
        <v>743</v>
      </c>
      <c r="C196" t="s">
        <v>1478</v>
      </c>
      <c r="D196" t="s">
        <v>1468</v>
      </c>
      <c r="E196" t="s">
        <v>1297</v>
      </c>
      <c r="F196" t="s">
        <v>1756</v>
      </c>
      <c r="G196">
        <v>10001</v>
      </c>
      <c r="H196" t="s">
        <v>544</v>
      </c>
      <c r="I196" t="s">
        <v>716</v>
      </c>
      <c r="J196" t="s">
        <v>504</v>
      </c>
      <c r="K196" t="s">
        <v>987</v>
      </c>
      <c r="L196" t="s">
        <v>988</v>
      </c>
      <c r="M196" t="s">
        <v>1023</v>
      </c>
      <c r="P196">
        <v>3</v>
      </c>
      <c r="Q196">
        <v>3</v>
      </c>
      <c r="R196">
        <v>3</v>
      </c>
      <c r="S196">
        <v>3</v>
      </c>
      <c r="V196" t="s">
        <v>542</v>
      </c>
      <c r="W196" t="s">
        <v>1471</v>
      </c>
      <c r="X196">
        <v>5800</v>
      </c>
      <c r="Y196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96">
        <f>SourceData[[#This Row],[ Total (USD) ]]/SourceData[[#This Row],[TotalDays]]</f>
        <v>483.33333333333331</v>
      </c>
    </row>
    <row r="197" spans="1:26" x14ac:dyDescent="0.25">
      <c r="A197">
        <v>196</v>
      </c>
      <c r="B197" t="s">
        <v>810</v>
      </c>
      <c r="C197" t="s">
        <v>225</v>
      </c>
      <c r="D197" t="s">
        <v>1469</v>
      </c>
      <c r="E197" t="s">
        <v>1081</v>
      </c>
      <c r="F197" t="s">
        <v>1722</v>
      </c>
      <c r="G197">
        <v>77001</v>
      </c>
      <c r="H197" t="s">
        <v>746</v>
      </c>
      <c r="I197" t="s">
        <v>641</v>
      </c>
      <c r="J197" t="s">
        <v>995</v>
      </c>
      <c r="K197" t="s">
        <v>1106</v>
      </c>
      <c r="L197" t="s">
        <v>1129</v>
      </c>
      <c r="M197" t="s">
        <v>1033</v>
      </c>
      <c r="N197" t="s">
        <v>1432</v>
      </c>
      <c r="P197">
        <v>3</v>
      </c>
      <c r="Q197">
        <v>3</v>
      </c>
      <c r="R197">
        <v>2</v>
      </c>
      <c r="S197">
        <v>3</v>
      </c>
      <c r="T197">
        <v>3</v>
      </c>
      <c r="V197" t="s">
        <v>748</v>
      </c>
      <c r="W197" t="s">
        <v>1472</v>
      </c>
      <c r="X197">
        <v>8000</v>
      </c>
      <c r="Y197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97">
        <f>SourceData[[#This Row],[ Total (USD) ]]/SourceData[[#This Row],[TotalDays]]</f>
        <v>571.42857142857144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E3C0A-A166-40CA-A6CC-71F0A0E5FC99}">
  <dimension ref="A1:X460"/>
  <sheetViews>
    <sheetView topLeftCell="N1" workbookViewId="0">
      <selection activeCell="V2" sqref="V2"/>
    </sheetView>
  </sheetViews>
  <sheetFormatPr defaultRowHeight="15" x14ac:dyDescent="0.25"/>
  <cols>
    <col min="1" max="1" width="7" style="11" customWidth="1"/>
    <col min="2" max="2" width="13.28515625" style="11" customWidth="1"/>
    <col min="3" max="3" width="10.5703125" style="11" customWidth="1"/>
    <col min="4" max="4" width="9.140625" style="11"/>
    <col min="5" max="5" width="18.85546875" style="11" customWidth="1"/>
    <col min="6" max="6" width="13.28515625" style="11" customWidth="1"/>
    <col min="7" max="8" width="9.140625" style="11"/>
    <col min="9" max="9" width="12.42578125" style="11" customWidth="1"/>
    <col min="10" max="10" width="13.5703125" style="11" customWidth="1"/>
    <col min="11" max="11" width="13.85546875" style="11" customWidth="1"/>
    <col min="12" max="12" width="14" style="11" customWidth="1"/>
    <col min="13" max="13" width="14.140625" style="11" customWidth="1"/>
    <col min="14" max="14" width="14" style="11" customWidth="1"/>
    <col min="15" max="15" width="10.140625" style="11" customWidth="1"/>
    <col min="16" max="21" width="17.42578125" style="11" customWidth="1"/>
    <col min="22" max="22" width="32.85546875" style="11" customWidth="1"/>
    <col min="23" max="23" width="12.42578125" style="11" bestFit="1" customWidth="1"/>
    <col min="24" max="16384" width="9.140625" style="11"/>
  </cols>
  <sheetData>
    <row r="1" spans="1:24" s="10" customFormat="1" ht="30" x14ac:dyDescent="0.25">
      <c r="A1" s="9" t="s">
        <v>0</v>
      </c>
      <c r="B1" s="9" t="s">
        <v>1691</v>
      </c>
      <c r="C1" s="10" t="s">
        <v>1690</v>
      </c>
      <c r="D1" s="9" t="s">
        <v>2</v>
      </c>
      <c r="E1" s="10" t="s">
        <v>3</v>
      </c>
      <c r="F1" s="10" t="s">
        <v>1692</v>
      </c>
      <c r="G1" s="10" t="s">
        <v>961</v>
      </c>
      <c r="H1" s="10" t="s">
        <v>1693</v>
      </c>
      <c r="I1" s="10" t="s">
        <v>5</v>
      </c>
      <c r="J1" s="10" t="s">
        <v>1694</v>
      </c>
      <c r="K1" s="10" t="s">
        <v>1695</v>
      </c>
      <c r="L1" s="10" t="s">
        <v>1696</v>
      </c>
      <c r="M1" s="10" t="s">
        <v>1697</v>
      </c>
      <c r="N1" s="10" t="s">
        <v>1698</v>
      </c>
      <c r="O1" s="10" t="s">
        <v>1699</v>
      </c>
      <c r="P1" s="10" t="s">
        <v>1700</v>
      </c>
      <c r="Q1" s="10" t="s">
        <v>1701</v>
      </c>
      <c r="R1" s="10" t="s">
        <v>1702</v>
      </c>
      <c r="S1" s="10" t="s">
        <v>1703</v>
      </c>
      <c r="T1" s="10" t="s">
        <v>1704</v>
      </c>
      <c r="U1" s="10" t="s">
        <v>1705</v>
      </c>
      <c r="V1" s="10" t="s">
        <v>8</v>
      </c>
      <c r="W1" s="10" t="s">
        <v>1711</v>
      </c>
      <c r="X1" s="10" t="s">
        <v>1718</v>
      </c>
    </row>
    <row r="2" spans="1:24" x14ac:dyDescent="0.25">
      <c r="A2" s="11" t="s">
        <v>1503</v>
      </c>
      <c r="B2" s="11" t="s">
        <v>931</v>
      </c>
      <c r="C2" s="11" t="s">
        <v>965</v>
      </c>
      <c r="D2" s="8">
        <v>29</v>
      </c>
      <c r="E2" s="11" t="s">
        <v>966</v>
      </c>
      <c r="F2" s="11" t="s">
        <v>967</v>
      </c>
      <c r="G2" s="11" t="s">
        <v>968</v>
      </c>
      <c r="H2" s="11">
        <v>62704</v>
      </c>
      <c r="I2" s="11" t="s">
        <v>12</v>
      </c>
      <c r="J2" s="11" t="s">
        <v>969</v>
      </c>
      <c r="K2" s="11" t="s">
        <v>970</v>
      </c>
      <c r="L2" s="11" t="s">
        <v>971</v>
      </c>
      <c r="M2" s="11" t="s">
        <v>972</v>
      </c>
      <c r="P2" s="11">
        <v>5</v>
      </c>
      <c r="Q2" s="11">
        <v>5</v>
      </c>
      <c r="R2" s="11">
        <v>5</v>
      </c>
      <c r="S2" s="11">
        <v>5</v>
      </c>
      <c r="V2" s="11" t="s">
        <v>15</v>
      </c>
      <c r="W2" t="s">
        <v>1471</v>
      </c>
      <c r="X2">
        <v>2500</v>
      </c>
    </row>
    <row r="3" spans="1:24" x14ac:dyDescent="0.25">
      <c r="A3" s="11" t="s">
        <v>1504</v>
      </c>
      <c r="B3" s="11" t="s">
        <v>930</v>
      </c>
      <c r="C3" s="11" t="s">
        <v>973</v>
      </c>
      <c r="D3" s="8">
        <v>34</v>
      </c>
      <c r="E3" s="11" t="s">
        <v>974</v>
      </c>
      <c r="F3" s="11" t="s">
        <v>975</v>
      </c>
      <c r="G3" s="11" t="s">
        <v>976</v>
      </c>
      <c r="H3" s="11">
        <v>80203</v>
      </c>
      <c r="I3" s="11" t="s">
        <v>19</v>
      </c>
      <c r="J3" s="11" t="s">
        <v>537</v>
      </c>
      <c r="K3" s="11" t="s">
        <v>977</v>
      </c>
      <c r="L3" s="11" t="s">
        <v>978</v>
      </c>
      <c r="M3" s="11" t="s">
        <v>979</v>
      </c>
      <c r="P3" s="11">
        <v>6</v>
      </c>
      <c r="Q3" s="11">
        <v>6</v>
      </c>
      <c r="R3" s="11">
        <v>6</v>
      </c>
      <c r="S3" s="11">
        <v>6</v>
      </c>
      <c r="V3" s="11" t="s">
        <v>22</v>
      </c>
      <c r="W3" t="s">
        <v>1472</v>
      </c>
      <c r="X3">
        <v>6000</v>
      </c>
    </row>
    <row r="4" spans="1:24" x14ac:dyDescent="0.25">
      <c r="A4" s="11" t="s">
        <v>1504</v>
      </c>
      <c r="B4" s="11" t="s">
        <v>980</v>
      </c>
      <c r="C4" s="11" t="s">
        <v>973</v>
      </c>
      <c r="D4" s="8">
        <v>32</v>
      </c>
      <c r="E4" s="11" t="s">
        <v>974</v>
      </c>
      <c r="F4" s="11" t="s">
        <v>975</v>
      </c>
      <c r="G4" s="11" t="s">
        <v>976</v>
      </c>
      <c r="H4" s="11">
        <v>80203</v>
      </c>
      <c r="I4" s="11" t="s">
        <v>19</v>
      </c>
      <c r="J4" s="11" t="s">
        <v>537</v>
      </c>
      <c r="K4" s="11" t="s">
        <v>977</v>
      </c>
      <c r="L4" s="11" t="s">
        <v>978</v>
      </c>
      <c r="M4" s="11" t="s">
        <v>979</v>
      </c>
      <c r="P4" s="11">
        <v>6</v>
      </c>
      <c r="Q4" s="11">
        <v>6</v>
      </c>
      <c r="R4" s="11">
        <v>6</v>
      </c>
      <c r="S4" s="11">
        <v>6</v>
      </c>
      <c r="V4" s="11" t="s">
        <v>22</v>
      </c>
      <c r="W4" t="s">
        <v>1472</v>
      </c>
      <c r="X4">
        <v>6000</v>
      </c>
    </row>
    <row r="5" spans="1:24" x14ac:dyDescent="0.25">
      <c r="A5" s="11" t="s">
        <v>1505</v>
      </c>
      <c r="B5" s="11" t="s">
        <v>868</v>
      </c>
      <c r="C5" s="11" t="s">
        <v>981</v>
      </c>
      <c r="D5" s="8">
        <v>40</v>
      </c>
      <c r="E5" s="11" t="s">
        <v>982</v>
      </c>
      <c r="F5" s="11" t="s">
        <v>983</v>
      </c>
      <c r="G5" s="11" t="s">
        <v>984</v>
      </c>
      <c r="H5" s="11">
        <v>73301</v>
      </c>
      <c r="I5" s="11" t="s">
        <v>26</v>
      </c>
      <c r="J5" s="11" t="s">
        <v>985</v>
      </c>
      <c r="K5" s="11" t="s">
        <v>986</v>
      </c>
      <c r="L5" s="11" t="s">
        <v>987</v>
      </c>
      <c r="M5" s="11" t="s">
        <v>988</v>
      </c>
      <c r="P5" s="11">
        <v>5</v>
      </c>
      <c r="Q5" s="11">
        <v>5</v>
      </c>
      <c r="R5" s="11">
        <v>5</v>
      </c>
      <c r="S5" s="11">
        <v>5</v>
      </c>
      <c r="V5" s="11" t="s">
        <v>28</v>
      </c>
      <c r="W5" t="s">
        <v>1472</v>
      </c>
      <c r="X5">
        <v>7500</v>
      </c>
    </row>
    <row r="6" spans="1:24" x14ac:dyDescent="0.25">
      <c r="A6" s="11" t="s">
        <v>1505</v>
      </c>
      <c r="B6" s="11" t="s">
        <v>989</v>
      </c>
      <c r="C6" s="11" t="s">
        <v>981</v>
      </c>
      <c r="D6" s="8">
        <v>38</v>
      </c>
      <c r="E6" s="11" t="s">
        <v>982</v>
      </c>
      <c r="F6" s="11" t="s">
        <v>983</v>
      </c>
      <c r="G6" s="11" t="s">
        <v>984</v>
      </c>
      <c r="H6" s="11">
        <v>73301</v>
      </c>
      <c r="I6" s="11" t="s">
        <v>26</v>
      </c>
      <c r="J6" s="11" t="s">
        <v>985</v>
      </c>
      <c r="K6" s="11" t="s">
        <v>986</v>
      </c>
      <c r="L6" s="11" t="s">
        <v>987</v>
      </c>
      <c r="M6" s="11" t="s">
        <v>988</v>
      </c>
      <c r="P6" s="11">
        <v>5</v>
      </c>
      <c r="Q6" s="11">
        <v>5</v>
      </c>
      <c r="R6" s="11">
        <v>5</v>
      </c>
      <c r="S6" s="11">
        <v>5</v>
      </c>
      <c r="V6" s="11" t="s">
        <v>28</v>
      </c>
      <c r="W6" t="s">
        <v>1472</v>
      </c>
      <c r="X6">
        <v>7500</v>
      </c>
    </row>
    <row r="7" spans="1:24" x14ac:dyDescent="0.25">
      <c r="A7" s="11" t="s">
        <v>1505</v>
      </c>
      <c r="B7" s="11" t="s">
        <v>937</v>
      </c>
      <c r="C7" s="11" t="s">
        <v>981</v>
      </c>
      <c r="D7" s="8">
        <v>11</v>
      </c>
      <c r="E7" s="11" t="s">
        <v>982</v>
      </c>
      <c r="F7" s="11" t="s">
        <v>983</v>
      </c>
      <c r="G7" s="11" t="s">
        <v>984</v>
      </c>
      <c r="H7" s="11">
        <v>73301</v>
      </c>
      <c r="I7" s="11" t="s">
        <v>26</v>
      </c>
      <c r="J7" s="11" t="s">
        <v>985</v>
      </c>
      <c r="K7" s="11" t="s">
        <v>986</v>
      </c>
      <c r="L7" s="11" t="s">
        <v>987</v>
      </c>
      <c r="M7" s="11" t="s">
        <v>988</v>
      </c>
      <c r="P7" s="11">
        <v>5</v>
      </c>
      <c r="Q7" s="11">
        <v>5</v>
      </c>
      <c r="R7" s="11">
        <v>5</v>
      </c>
      <c r="S7" s="11">
        <v>5</v>
      </c>
      <c r="V7" s="11" t="s">
        <v>28</v>
      </c>
      <c r="W7" t="s">
        <v>1472</v>
      </c>
      <c r="X7">
        <v>7500</v>
      </c>
    </row>
    <row r="8" spans="1:24" x14ac:dyDescent="0.25">
      <c r="A8" s="11" t="s">
        <v>1506</v>
      </c>
      <c r="B8" s="11" t="s">
        <v>990</v>
      </c>
      <c r="C8" s="11" t="s">
        <v>991</v>
      </c>
      <c r="D8" s="8">
        <v>27</v>
      </c>
      <c r="E8" s="11" t="s">
        <v>992</v>
      </c>
      <c r="F8" s="11" t="s">
        <v>993</v>
      </c>
      <c r="G8" s="11" t="s">
        <v>994</v>
      </c>
      <c r="H8" s="11">
        <v>98101</v>
      </c>
      <c r="I8" s="11" t="s">
        <v>32</v>
      </c>
      <c r="J8" s="11" t="s">
        <v>995</v>
      </c>
      <c r="K8" s="11" t="s">
        <v>996</v>
      </c>
      <c r="L8" s="11" t="s">
        <v>997</v>
      </c>
      <c r="M8" s="11" t="s">
        <v>998</v>
      </c>
      <c r="P8" s="11">
        <v>4</v>
      </c>
      <c r="Q8" s="11">
        <v>4</v>
      </c>
      <c r="R8" s="11">
        <v>4</v>
      </c>
      <c r="S8" s="11">
        <v>4</v>
      </c>
      <c r="V8" s="11" t="s">
        <v>35</v>
      </c>
      <c r="W8" t="s">
        <v>1471</v>
      </c>
      <c r="X8">
        <v>3200</v>
      </c>
    </row>
    <row r="9" spans="1:24" x14ac:dyDescent="0.25">
      <c r="A9" s="11" t="s">
        <v>1506</v>
      </c>
      <c r="B9" s="11" t="s">
        <v>999</v>
      </c>
      <c r="C9" s="11" t="s">
        <v>1000</v>
      </c>
      <c r="D9" s="8">
        <v>28</v>
      </c>
      <c r="E9" s="11" t="s">
        <v>992</v>
      </c>
      <c r="F9" s="11" t="s">
        <v>993</v>
      </c>
      <c r="G9" s="11" t="s">
        <v>994</v>
      </c>
      <c r="H9" s="11">
        <v>98101</v>
      </c>
      <c r="I9" s="11" t="s">
        <v>32</v>
      </c>
      <c r="J9" s="11" t="s">
        <v>995</v>
      </c>
      <c r="K9" s="11" t="s">
        <v>996</v>
      </c>
      <c r="L9" s="11" t="s">
        <v>997</v>
      </c>
      <c r="M9" s="11" t="s">
        <v>998</v>
      </c>
      <c r="P9" s="11">
        <v>4</v>
      </c>
      <c r="Q9" s="11">
        <v>4</v>
      </c>
      <c r="R9" s="11">
        <v>4</v>
      </c>
      <c r="S9" s="11">
        <v>4</v>
      </c>
      <c r="V9" s="11" t="s">
        <v>35</v>
      </c>
      <c r="W9" t="s">
        <v>1471</v>
      </c>
      <c r="X9">
        <v>3200</v>
      </c>
    </row>
    <row r="10" spans="1:24" x14ac:dyDescent="0.25">
      <c r="A10" s="11" t="s">
        <v>1507</v>
      </c>
      <c r="B10" s="11" t="s">
        <v>869</v>
      </c>
      <c r="C10" s="11" t="s">
        <v>1001</v>
      </c>
      <c r="D10" s="8">
        <v>45</v>
      </c>
      <c r="E10" s="11" t="s">
        <v>1002</v>
      </c>
      <c r="F10" s="11" t="s">
        <v>1003</v>
      </c>
      <c r="G10" s="11" t="s">
        <v>1004</v>
      </c>
      <c r="H10" s="11">
        <v>33101</v>
      </c>
      <c r="I10" s="11" t="s">
        <v>40</v>
      </c>
      <c r="J10" s="11" t="s">
        <v>535</v>
      </c>
      <c r="K10" s="11" t="s">
        <v>1005</v>
      </c>
      <c r="L10" s="11" t="s">
        <v>1006</v>
      </c>
      <c r="M10" s="11" t="s">
        <v>1007</v>
      </c>
      <c r="P10" s="11">
        <v>5</v>
      </c>
      <c r="Q10" s="11">
        <v>5</v>
      </c>
      <c r="R10" s="11">
        <v>5</v>
      </c>
      <c r="S10" s="11">
        <v>5</v>
      </c>
      <c r="V10" s="11" t="s">
        <v>42</v>
      </c>
      <c r="W10" t="s">
        <v>1472</v>
      </c>
      <c r="X10">
        <v>9000</v>
      </c>
    </row>
    <row r="11" spans="1:24" x14ac:dyDescent="0.25">
      <c r="A11" s="11" t="s">
        <v>1507</v>
      </c>
      <c r="B11" s="11" t="s">
        <v>1008</v>
      </c>
      <c r="C11" s="11" t="s">
        <v>1001</v>
      </c>
      <c r="D11" s="8">
        <v>42</v>
      </c>
      <c r="E11" s="11" t="s">
        <v>1002</v>
      </c>
      <c r="F11" s="11" t="s">
        <v>1003</v>
      </c>
      <c r="G11" s="11" t="s">
        <v>1004</v>
      </c>
      <c r="H11" s="11">
        <v>33101</v>
      </c>
      <c r="I11" s="11" t="s">
        <v>40</v>
      </c>
      <c r="J11" s="11" t="s">
        <v>535</v>
      </c>
      <c r="K11" s="11" t="s">
        <v>1005</v>
      </c>
      <c r="L11" s="11" t="s">
        <v>1006</v>
      </c>
      <c r="M11" s="11" t="s">
        <v>1007</v>
      </c>
      <c r="P11" s="11">
        <v>5</v>
      </c>
      <c r="Q11" s="11">
        <v>5</v>
      </c>
      <c r="R11" s="11">
        <v>5</v>
      </c>
      <c r="S11" s="11">
        <v>5</v>
      </c>
      <c r="V11" s="11" t="s">
        <v>42</v>
      </c>
      <c r="W11" t="s">
        <v>1472</v>
      </c>
      <c r="X11">
        <v>9000</v>
      </c>
    </row>
    <row r="12" spans="1:24" x14ac:dyDescent="0.25">
      <c r="A12" s="11" t="s">
        <v>1507</v>
      </c>
      <c r="B12" s="11" t="s">
        <v>920</v>
      </c>
      <c r="C12" s="11" t="s">
        <v>1001</v>
      </c>
      <c r="D12" s="8">
        <v>12</v>
      </c>
      <c r="E12" s="11" t="s">
        <v>1002</v>
      </c>
      <c r="F12" s="11" t="s">
        <v>1003</v>
      </c>
      <c r="G12" s="11" t="s">
        <v>1004</v>
      </c>
      <c r="H12" s="11">
        <v>33101</v>
      </c>
      <c r="I12" s="11" t="s">
        <v>40</v>
      </c>
      <c r="J12" s="11" t="s">
        <v>535</v>
      </c>
      <c r="K12" s="11" t="s">
        <v>1005</v>
      </c>
      <c r="L12" s="11" t="s">
        <v>1006</v>
      </c>
      <c r="M12" s="11" t="s">
        <v>1007</v>
      </c>
      <c r="P12" s="11">
        <v>5</v>
      </c>
      <c r="Q12" s="11">
        <v>5</v>
      </c>
      <c r="R12" s="11">
        <v>5</v>
      </c>
      <c r="S12" s="11">
        <v>5</v>
      </c>
      <c r="V12" s="11" t="s">
        <v>42</v>
      </c>
      <c r="W12" t="s">
        <v>1472</v>
      </c>
      <c r="X12">
        <v>9000</v>
      </c>
    </row>
    <row r="13" spans="1:24" x14ac:dyDescent="0.25">
      <c r="A13" s="11" t="s">
        <v>1507</v>
      </c>
      <c r="B13" s="11" t="s">
        <v>958</v>
      </c>
      <c r="C13" s="11" t="s">
        <v>1001</v>
      </c>
      <c r="D13" s="8">
        <v>10</v>
      </c>
      <c r="E13" s="11" t="s">
        <v>1002</v>
      </c>
      <c r="F13" s="11" t="s">
        <v>1003</v>
      </c>
      <c r="G13" s="11" t="s">
        <v>1004</v>
      </c>
      <c r="H13" s="11">
        <v>33101</v>
      </c>
      <c r="I13" s="11" t="s">
        <v>40</v>
      </c>
      <c r="J13" s="11" t="s">
        <v>535</v>
      </c>
      <c r="K13" s="11" t="s">
        <v>1005</v>
      </c>
      <c r="L13" s="11" t="s">
        <v>1006</v>
      </c>
      <c r="M13" s="11" t="s">
        <v>1007</v>
      </c>
      <c r="P13" s="11">
        <v>5</v>
      </c>
      <c r="Q13" s="11">
        <v>5</v>
      </c>
      <c r="R13" s="11">
        <v>5</v>
      </c>
      <c r="S13" s="11">
        <v>5</v>
      </c>
      <c r="V13" s="11" t="s">
        <v>42</v>
      </c>
      <c r="W13" t="s">
        <v>1472</v>
      </c>
      <c r="X13">
        <v>9000</v>
      </c>
    </row>
    <row r="14" spans="1:24" x14ac:dyDescent="0.25">
      <c r="A14" s="11" t="s">
        <v>1507</v>
      </c>
      <c r="B14" s="11" t="s">
        <v>1009</v>
      </c>
      <c r="C14" s="11" t="s">
        <v>1001</v>
      </c>
      <c r="D14" s="8">
        <v>8</v>
      </c>
      <c r="E14" s="11" t="s">
        <v>1002</v>
      </c>
      <c r="F14" s="11" t="s">
        <v>1003</v>
      </c>
      <c r="G14" s="11" t="s">
        <v>1004</v>
      </c>
      <c r="H14" s="11">
        <v>33101</v>
      </c>
      <c r="I14" s="11" t="s">
        <v>40</v>
      </c>
      <c r="J14" s="11" t="s">
        <v>535</v>
      </c>
      <c r="K14" s="11" t="s">
        <v>1005</v>
      </c>
      <c r="L14" s="11" t="s">
        <v>1006</v>
      </c>
      <c r="M14" s="11" t="s">
        <v>1007</v>
      </c>
      <c r="P14" s="11">
        <v>5</v>
      </c>
      <c r="Q14" s="11">
        <v>5</v>
      </c>
      <c r="R14" s="11">
        <v>5</v>
      </c>
      <c r="S14" s="11">
        <v>5</v>
      </c>
      <c r="V14" s="11" t="s">
        <v>42</v>
      </c>
      <c r="W14" t="s">
        <v>1472</v>
      </c>
      <c r="X14">
        <v>9000</v>
      </c>
    </row>
    <row r="15" spans="1:24" x14ac:dyDescent="0.25">
      <c r="A15" s="11" t="s">
        <v>1508</v>
      </c>
      <c r="B15" s="11" t="s">
        <v>887</v>
      </c>
      <c r="C15" s="11" t="s">
        <v>1010</v>
      </c>
      <c r="D15" s="8">
        <v>52</v>
      </c>
      <c r="E15" s="11" t="s">
        <v>1011</v>
      </c>
      <c r="F15" s="11" t="s">
        <v>1012</v>
      </c>
      <c r="G15" s="11" t="s">
        <v>1013</v>
      </c>
      <c r="H15" s="11">
        <v>21080</v>
      </c>
      <c r="I15" s="11" t="s">
        <v>12</v>
      </c>
      <c r="J15" s="11" t="s">
        <v>1014</v>
      </c>
      <c r="K15" s="11" t="s">
        <v>1015</v>
      </c>
      <c r="L15" s="11" t="s">
        <v>1016</v>
      </c>
      <c r="M15" s="11" t="s">
        <v>1017</v>
      </c>
      <c r="P15" s="11">
        <v>4</v>
      </c>
      <c r="Q15" s="11">
        <v>4</v>
      </c>
      <c r="R15" s="11">
        <v>4</v>
      </c>
      <c r="S15" s="11">
        <v>4</v>
      </c>
      <c r="V15" s="11" t="s">
        <v>47</v>
      </c>
      <c r="W15" t="s">
        <v>1710</v>
      </c>
      <c r="X15">
        <v>2800</v>
      </c>
    </row>
    <row r="16" spans="1:24" x14ac:dyDescent="0.25">
      <c r="A16" s="11" t="s">
        <v>1509</v>
      </c>
      <c r="B16" s="11" t="s">
        <v>870</v>
      </c>
      <c r="C16" s="11" t="s">
        <v>1018</v>
      </c>
      <c r="D16" s="8">
        <v>46</v>
      </c>
      <c r="E16" s="11" t="s">
        <v>1019</v>
      </c>
      <c r="F16" s="11" t="s">
        <v>1020</v>
      </c>
      <c r="G16" s="11" t="s">
        <v>1021</v>
      </c>
      <c r="H16" s="11">
        <v>94103</v>
      </c>
      <c r="I16" s="11" t="s">
        <v>1491</v>
      </c>
      <c r="J16" s="11" t="s">
        <v>969</v>
      </c>
      <c r="K16" s="11" t="s">
        <v>513</v>
      </c>
      <c r="L16" s="11" t="s">
        <v>508</v>
      </c>
      <c r="M16" s="11" t="s">
        <v>995</v>
      </c>
      <c r="N16" s="11" t="s">
        <v>1716</v>
      </c>
      <c r="P16" s="11">
        <v>4</v>
      </c>
      <c r="Q16" s="11">
        <v>3</v>
      </c>
      <c r="R16" s="11">
        <v>3</v>
      </c>
      <c r="S16" s="11">
        <v>3</v>
      </c>
      <c r="T16" s="11">
        <v>3</v>
      </c>
      <c r="V16" s="11" t="s">
        <v>52</v>
      </c>
      <c r="W16" t="s">
        <v>1472</v>
      </c>
      <c r="X16">
        <v>11500</v>
      </c>
    </row>
    <row r="17" spans="1:24" x14ac:dyDescent="0.25">
      <c r="A17" s="11" t="s">
        <v>1509</v>
      </c>
      <c r="B17" s="11" t="s">
        <v>1025</v>
      </c>
      <c r="C17" s="11" t="s">
        <v>1018</v>
      </c>
      <c r="D17" s="8">
        <v>44</v>
      </c>
      <c r="E17" s="11" t="s">
        <v>1019</v>
      </c>
      <c r="F17" s="11" t="s">
        <v>1020</v>
      </c>
      <c r="G17" s="11" t="s">
        <v>1021</v>
      </c>
      <c r="H17" s="11">
        <v>94103</v>
      </c>
      <c r="I17" s="11" t="s">
        <v>1491</v>
      </c>
      <c r="J17" s="11" t="s">
        <v>969</v>
      </c>
      <c r="K17" s="11" t="s">
        <v>513</v>
      </c>
      <c r="L17" s="11" t="s">
        <v>508</v>
      </c>
      <c r="M17" s="11" t="s">
        <v>995</v>
      </c>
      <c r="N17" s="11" t="s">
        <v>1716</v>
      </c>
      <c r="P17" s="11">
        <v>4</v>
      </c>
      <c r="Q17" s="11">
        <v>3</v>
      </c>
      <c r="R17" s="11">
        <v>3</v>
      </c>
      <c r="S17" s="11">
        <v>3</v>
      </c>
      <c r="T17" s="11">
        <v>3</v>
      </c>
      <c r="V17" s="11" t="s">
        <v>52</v>
      </c>
      <c r="W17" t="s">
        <v>1472</v>
      </c>
      <c r="X17">
        <v>11500</v>
      </c>
    </row>
    <row r="18" spans="1:24" x14ac:dyDescent="0.25">
      <c r="A18" s="11" t="s">
        <v>1509</v>
      </c>
      <c r="B18" s="11" t="s">
        <v>1026</v>
      </c>
      <c r="C18" s="11" t="s">
        <v>1018</v>
      </c>
      <c r="D18" s="8">
        <v>12</v>
      </c>
      <c r="E18" s="11" t="s">
        <v>1019</v>
      </c>
      <c r="F18" s="11" t="s">
        <v>1020</v>
      </c>
      <c r="G18" s="11" t="s">
        <v>1021</v>
      </c>
      <c r="H18" s="11">
        <v>94103</v>
      </c>
      <c r="I18" s="11" t="s">
        <v>1491</v>
      </c>
      <c r="J18" s="11" t="s">
        <v>969</v>
      </c>
      <c r="K18" s="11" t="s">
        <v>513</v>
      </c>
      <c r="L18" s="11" t="s">
        <v>508</v>
      </c>
      <c r="M18" s="11" t="s">
        <v>995</v>
      </c>
      <c r="N18" s="11" t="s">
        <v>1716</v>
      </c>
      <c r="P18" s="11">
        <v>4</v>
      </c>
      <c r="Q18" s="11">
        <v>3</v>
      </c>
      <c r="R18" s="11">
        <v>3</v>
      </c>
      <c r="S18" s="11">
        <v>3</v>
      </c>
      <c r="T18" s="11">
        <v>3</v>
      </c>
      <c r="V18" s="11" t="s">
        <v>52</v>
      </c>
      <c r="W18" t="s">
        <v>1472</v>
      </c>
      <c r="X18">
        <v>11500</v>
      </c>
    </row>
    <row r="19" spans="1:24" x14ac:dyDescent="0.25">
      <c r="A19" s="11" t="s">
        <v>1509</v>
      </c>
      <c r="B19" s="11" t="s">
        <v>1027</v>
      </c>
      <c r="C19" s="11" t="s">
        <v>1018</v>
      </c>
      <c r="D19" s="8">
        <v>10</v>
      </c>
      <c r="E19" s="11" t="s">
        <v>1019</v>
      </c>
      <c r="F19" s="11" t="s">
        <v>1020</v>
      </c>
      <c r="G19" s="11" t="s">
        <v>1021</v>
      </c>
      <c r="H19" s="11">
        <v>94103</v>
      </c>
      <c r="I19" s="11" t="s">
        <v>1491</v>
      </c>
      <c r="J19" s="11" t="s">
        <v>969</v>
      </c>
      <c r="K19" s="11" t="s">
        <v>513</v>
      </c>
      <c r="L19" s="11" t="s">
        <v>508</v>
      </c>
      <c r="M19" s="11" t="s">
        <v>995</v>
      </c>
      <c r="N19" s="11" t="s">
        <v>1716</v>
      </c>
      <c r="P19" s="11">
        <v>4</v>
      </c>
      <c r="Q19" s="11">
        <v>3</v>
      </c>
      <c r="R19" s="11">
        <v>3</v>
      </c>
      <c r="S19" s="11">
        <v>3</v>
      </c>
      <c r="T19" s="11">
        <v>3</v>
      </c>
      <c r="V19" s="11" t="s">
        <v>52</v>
      </c>
      <c r="W19" t="s">
        <v>1472</v>
      </c>
      <c r="X19">
        <v>11500</v>
      </c>
    </row>
    <row r="20" spans="1:24" x14ac:dyDescent="0.25">
      <c r="A20" s="11" t="s">
        <v>1509</v>
      </c>
      <c r="B20" s="11" t="s">
        <v>1028</v>
      </c>
      <c r="C20" s="11" t="s">
        <v>1018</v>
      </c>
      <c r="D20" s="8">
        <v>42</v>
      </c>
      <c r="E20" s="11" t="s">
        <v>1019</v>
      </c>
      <c r="F20" s="11" t="s">
        <v>1020</v>
      </c>
      <c r="G20" s="11" t="s">
        <v>1021</v>
      </c>
      <c r="H20" s="11">
        <v>94103</v>
      </c>
      <c r="I20" s="11" t="s">
        <v>1491</v>
      </c>
      <c r="J20" s="11" t="s">
        <v>969</v>
      </c>
      <c r="K20" s="11" t="s">
        <v>513</v>
      </c>
      <c r="L20" s="11" t="s">
        <v>508</v>
      </c>
      <c r="M20" s="11" t="s">
        <v>995</v>
      </c>
      <c r="N20" s="11" t="s">
        <v>1716</v>
      </c>
      <c r="P20" s="11">
        <v>4</v>
      </c>
      <c r="Q20" s="11">
        <v>3</v>
      </c>
      <c r="R20" s="11">
        <v>3</v>
      </c>
      <c r="S20" s="11">
        <v>3</v>
      </c>
      <c r="T20" s="11">
        <v>3</v>
      </c>
      <c r="V20" s="11" t="s">
        <v>52</v>
      </c>
      <c r="W20" t="s">
        <v>1472</v>
      </c>
      <c r="X20">
        <v>11500</v>
      </c>
    </row>
    <row r="21" spans="1:24" x14ac:dyDescent="0.25">
      <c r="A21" s="11" t="s">
        <v>1510</v>
      </c>
      <c r="B21" s="11" t="s">
        <v>873</v>
      </c>
      <c r="C21" s="11" t="s">
        <v>1010</v>
      </c>
      <c r="D21" s="8">
        <v>36</v>
      </c>
      <c r="E21" s="11" t="s">
        <v>1029</v>
      </c>
      <c r="F21" s="11" t="s">
        <v>1030</v>
      </c>
      <c r="G21" s="11" t="s">
        <v>1004</v>
      </c>
      <c r="H21" s="11">
        <v>32801</v>
      </c>
      <c r="I21" s="11" t="s">
        <v>19</v>
      </c>
      <c r="J21" s="11" t="s">
        <v>518</v>
      </c>
      <c r="K21" s="11" t="s">
        <v>1031</v>
      </c>
      <c r="L21" s="11" t="s">
        <v>1032</v>
      </c>
      <c r="M21" s="11" t="s">
        <v>1033</v>
      </c>
      <c r="P21" s="11">
        <v>4</v>
      </c>
      <c r="Q21" s="11">
        <v>4</v>
      </c>
      <c r="R21" s="11">
        <v>4</v>
      </c>
      <c r="S21" s="11">
        <v>4</v>
      </c>
      <c r="V21" s="11" t="s">
        <v>57</v>
      </c>
      <c r="W21" t="s">
        <v>1710</v>
      </c>
      <c r="X21">
        <v>5000</v>
      </c>
    </row>
    <row r="22" spans="1:24" x14ac:dyDescent="0.25">
      <c r="A22" s="11" t="s">
        <v>1510</v>
      </c>
      <c r="B22" s="11" t="s">
        <v>1034</v>
      </c>
      <c r="C22" s="11" t="s">
        <v>1000</v>
      </c>
      <c r="D22" s="8">
        <v>35</v>
      </c>
      <c r="E22" s="11" t="s">
        <v>1029</v>
      </c>
      <c r="F22" s="11" t="s">
        <v>1030</v>
      </c>
      <c r="G22" s="11" t="s">
        <v>1004</v>
      </c>
      <c r="H22" s="11">
        <v>32801</v>
      </c>
      <c r="I22" s="11" t="s">
        <v>19</v>
      </c>
      <c r="J22" s="11" t="s">
        <v>518</v>
      </c>
      <c r="K22" s="11" t="s">
        <v>1031</v>
      </c>
      <c r="L22" s="11" t="s">
        <v>1032</v>
      </c>
      <c r="M22" s="11" t="s">
        <v>1033</v>
      </c>
      <c r="P22" s="11">
        <v>4</v>
      </c>
      <c r="Q22" s="11">
        <v>4</v>
      </c>
      <c r="R22" s="11">
        <v>4</v>
      </c>
      <c r="S22" s="11">
        <v>4</v>
      </c>
      <c r="V22" s="11" t="s">
        <v>57</v>
      </c>
      <c r="W22" t="s">
        <v>1710</v>
      </c>
      <c r="X22">
        <v>5000</v>
      </c>
    </row>
    <row r="23" spans="1:24" x14ac:dyDescent="0.25">
      <c r="A23" s="11" t="s">
        <v>1511</v>
      </c>
      <c r="B23" s="11" t="s">
        <v>871</v>
      </c>
      <c r="C23" s="11" t="s">
        <v>1035</v>
      </c>
      <c r="D23" s="8">
        <v>39</v>
      </c>
      <c r="E23" s="11" t="s">
        <v>1036</v>
      </c>
      <c r="F23" s="11" t="s">
        <v>1037</v>
      </c>
      <c r="G23" s="11" t="s">
        <v>1038</v>
      </c>
      <c r="H23" s="11">
        <v>97205</v>
      </c>
      <c r="I23" s="11" t="s">
        <v>26</v>
      </c>
      <c r="J23" s="11" t="s">
        <v>1039</v>
      </c>
      <c r="K23" s="11" t="s">
        <v>1040</v>
      </c>
      <c r="L23" s="11" t="s">
        <v>1041</v>
      </c>
      <c r="M23" s="11" t="s">
        <v>1042</v>
      </c>
      <c r="P23" s="11">
        <v>5</v>
      </c>
      <c r="Q23" s="11">
        <v>5</v>
      </c>
      <c r="R23" s="11">
        <v>5</v>
      </c>
      <c r="S23" s="11">
        <v>5</v>
      </c>
      <c r="V23" s="11" t="s">
        <v>63</v>
      </c>
      <c r="W23" t="s">
        <v>1472</v>
      </c>
      <c r="X23">
        <v>7500</v>
      </c>
    </row>
    <row r="24" spans="1:24" x14ac:dyDescent="0.25">
      <c r="A24" s="11" t="s">
        <v>1511</v>
      </c>
      <c r="B24" s="11" t="s">
        <v>1043</v>
      </c>
      <c r="C24" s="11" t="s">
        <v>1035</v>
      </c>
      <c r="D24" s="8">
        <v>41</v>
      </c>
      <c r="E24" s="11" t="s">
        <v>1036</v>
      </c>
      <c r="F24" s="11" t="s">
        <v>1037</v>
      </c>
      <c r="G24" s="11" t="s">
        <v>1038</v>
      </c>
      <c r="H24" s="11">
        <v>97205</v>
      </c>
      <c r="I24" s="11" t="s">
        <v>26</v>
      </c>
      <c r="J24" s="11" t="s">
        <v>1039</v>
      </c>
      <c r="K24" s="11" t="s">
        <v>1040</v>
      </c>
      <c r="L24" s="11" t="s">
        <v>1041</v>
      </c>
      <c r="M24" s="11" t="s">
        <v>1042</v>
      </c>
      <c r="P24" s="11">
        <v>5</v>
      </c>
      <c r="Q24" s="11">
        <v>5</v>
      </c>
      <c r="R24" s="11">
        <v>5</v>
      </c>
      <c r="S24" s="11">
        <v>5</v>
      </c>
      <c r="V24" s="11" t="s">
        <v>63</v>
      </c>
      <c r="W24" t="s">
        <v>1472</v>
      </c>
      <c r="X24">
        <v>7500</v>
      </c>
    </row>
    <row r="25" spans="1:24" x14ac:dyDescent="0.25">
      <c r="A25" s="11" t="s">
        <v>1511</v>
      </c>
      <c r="B25" s="11" t="s">
        <v>928</v>
      </c>
      <c r="C25" s="11" t="s">
        <v>1035</v>
      </c>
      <c r="D25" s="8">
        <v>9</v>
      </c>
      <c r="E25" s="11" t="s">
        <v>1036</v>
      </c>
      <c r="F25" s="11" t="s">
        <v>1037</v>
      </c>
      <c r="G25" s="11" t="s">
        <v>1038</v>
      </c>
      <c r="H25" s="11">
        <v>97205</v>
      </c>
      <c r="I25" s="11" t="s">
        <v>26</v>
      </c>
      <c r="J25" s="11" t="s">
        <v>1039</v>
      </c>
      <c r="K25" s="11" t="s">
        <v>1040</v>
      </c>
      <c r="L25" s="11" t="s">
        <v>1041</v>
      </c>
      <c r="M25" s="11" t="s">
        <v>1042</v>
      </c>
      <c r="P25" s="11">
        <v>5</v>
      </c>
      <c r="Q25" s="11">
        <v>5</v>
      </c>
      <c r="R25" s="11">
        <v>5</v>
      </c>
      <c r="S25" s="11">
        <v>5</v>
      </c>
      <c r="V25" s="11" t="s">
        <v>63</v>
      </c>
      <c r="W25" t="s">
        <v>1472</v>
      </c>
      <c r="X25">
        <v>7500</v>
      </c>
    </row>
    <row r="26" spans="1:24" x14ac:dyDescent="0.25">
      <c r="A26" s="11" t="s">
        <v>1512</v>
      </c>
      <c r="B26" s="11" t="s">
        <v>1044</v>
      </c>
      <c r="C26" s="11" t="s">
        <v>1045</v>
      </c>
      <c r="D26" s="8">
        <v>29</v>
      </c>
      <c r="E26" s="11" t="s">
        <v>1046</v>
      </c>
      <c r="F26" s="11" t="s">
        <v>1047</v>
      </c>
      <c r="G26" s="11" t="s">
        <v>1048</v>
      </c>
      <c r="H26" s="11">
        <v>19103</v>
      </c>
      <c r="I26" s="11" t="s">
        <v>32</v>
      </c>
      <c r="J26" s="11" t="s">
        <v>1049</v>
      </c>
      <c r="K26" s="11" t="s">
        <v>1050</v>
      </c>
      <c r="L26" s="11" t="s">
        <v>1051</v>
      </c>
      <c r="M26" s="11" t="s">
        <v>1052</v>
      </c>
      <c r="P26" s="11">
        <v>4</v>
      </c>
      <c r="Q26" s="11">
        <v>4</v>
      </c>
      <c r="R26" s="11">
        <v>4</v>
      </c>
      <c r="S26" s="11">
        <v>4</v>
      </c>
      <c r="V26" s="11" t="s">
        <v>68</v>
      </c>
      <c r="W26" t="s">
        <v>1471</v>
      </c>
      <c r="X26">
        <v>3500</v>
      </c>
    </row>
    <row r="27" spans="1:24" x14ac:dyDescent="0.25">
      <c r="A27" s="11" t="s">
        <v>1512</v>
      </c>
      <c r="B27" s="11" t="s">
        <v>1053</v>
      </c>
      <c r="C27" s="11" t="s">
        <v>1054</v>
      </c>
      <c r="D27" s="8">
        <v>30</v>
      </c>
      <c r="E27" s="11" t="s">
        <v>1046</v>
      </c>
      <c r="F27" s="11" t="s">
        <v>1047</v>
      </c>
      <c r="G27" s="11" t="s">
        <v>1048</v>
      </c>
      <c r="H27" s="11">
        <v>19103</v>
      </c>
      <c r="I27" s="11" t="s">
        <v>32</v>
      </c>
      <c r="J27" s="11" t="s">
        <v>1049</v>
      </c>
      <c r="K27" s="11" t="s">
        <v>1050</v>
      </c>
      <c r="L27" s="11" t="s">
        <v>1051</v>
      </c>
      <c r="M27" s="11" t="s">
        <v>1052</v>
      </c>
      <c r="P27" s="11">
        <v>4</v>
      </c>
      <c r="Q27" s="11">
        <v>4</v>
      </c>
      <c r="R27" s="11">
        <v>4</v>
      </c>
      <c r="S27" s="11">
        <v>4</v>
      </c>
      <c r="V27" s="11" t="s">
        <v>68</v>
      </c>
      <c r="W27" t="s">
        <v>1471</v>
      </c>
      <c r="X27">
        <v>3500</v>
      </c>
    </row>
    <row r="28" spans="1:24" x14ac:dyDescent="0.25">
      <c r="A28" s="11" t="s">
        <v>1513</v>
      </c>
      <c r="B28" s="11" t="s">
        <v>1055</v>
      </c>
      <c r="C28" s="11" t="s">
        <v>1056</v>
      </c>
      <c r="D28" s="8">
        <v>33</v>
      </c>
      <c r="E28" s="11" t="s">
        <v>1057</v>
      </c>
      <c r="F28" s="11" t="s">
        <v>1058</v>
      </c>
      <c r="G28" s="11" t="s">
        <v>1059</v>
      </c>
      <c r="H28" s="11">
        <v>30301</v>
      </c>
      <c r="I28" s="11" t="s">
        <v>12</v>
      </c>
      <c r="J28" s="11" t="s">
        <v>513</v>
      </c>
      <c r="K28" s="11" t="s">
        <v>1060</v>
      </c>
      <c r="L28" s="11" t="s">
        <v>1061</v>
      </c>
      <c r="M28" s="11" t="s">
        <v>998</v>
      </c>
      <c r="P28" s="11">
        <v>5</v>
      </c>
      <c r="Q28" s="11">
        <v>5</v>
      </c>
      <c r="R28" s="11">
        <v>5</v>
      </c>
      <c r="S28" s="11">
        <v>5</v>
      </c>
      <c r="V28" s="11" t="s">
        <v>73</v>
      </c>
      <c r="W28" t="s">
        <v>1710</v>
      </c>
      <c r="X28">
        <v>2700</v>
      </c>
    </row>
    <row r="29" spans="1:24" x14ac:dyDescent="0.25">
      <c r="A29" s="11" t="s">
        <v>1514</v>
      </c>
      <c r="B29" s="11" t="s">
        <v>872</v>
      </c>
      <c r="C29" s="11" t="s">
        <v>1062</v>
      </c>
      <c r="D29" s="8">
        <v>38</v>
      </c>
      <c r="E29" s="11" t="s">
        <v>1063</v>
      </c>
      <c r="F29" s="11" t="s">
        <v>1064</v>
      </c>
      <c r="G29" s="11" t="s">
        <v>984</v>
      </c>
      <c r="H29" s="11">
        <v>75201</v>
      </c>
      <c r="I29" s="11" t="s">
        <v>19</v>
      </c>
      <c r="J29" s="11" t="s">
        <v>1065</v>
      </c>
      <c r="K29" s="11" t="s">
        <v>1040</v>
      </c>
      <c r="L29" s="11" t="s">
        <v>1066</v>
      </c>
      <c r="M29" s="11" t="s">
        <v>1067</v>
      </c>
      <c r="P29" s="11">
        <v>4</v>
      </c>
      <c r="Q29" s="11">
        <v>4</v>
      </c>
      <c r="R29" s="11">
        <v>4</v>
      </c>
      <c r="S29" s="11">
        <v>4</v>
      </c>
      <c r="V29" s="11" t="s">
        <v>78</v>
      </c>
      <c r="W29" t="s">
        <v>1472</v>
      </c>
      <c r="X29">
        <v>6500</v>
      </c>
    </row>
    <row r="30" spans="1:24" x14ac:dyDescent="0.25">
      <c r="A30" s="11" t="s">
        <v>1514</v>
      </c>
      <c r="B30" s="11" t="s">
        <v>1068</v>
      </c>
      <c r="C30" s="11" t="s">
        <v>1062</v>
      </c>
      <c r="D30" s="8">
        <v>37</v>
      </c>
      <c r="E30" s="11" t="s">
        <v>1063</v>
      </c>
      <c r="F30" s="11" t="s">
        <v>1064</v>
      </c>
      <c r="G30" s="11" t="s">
        <v>984</v>
      </c>
      <c r="H30" s="11">
        <v>75201</v>
      </c>
      <c r="I30" s="11" t="s">
        <v>19</v>
      </c>
      <c r="J30" s="11" t="s">
        <v>1065</v>
      </c>
      <c r="K30" s="11" t="s">
        <v>1040</v>
      </c>
      <c r="L30" s="11" t="s">
        <v>1066</v>
      </c>
      <c r="M30" s="11" t="s">
        <v>1067</v>
      </c>
      <c r="P30" s="11">
        <v>4</v>
      </c>
      <c r="Q30" s="11">
        <v>4</v>
      </c>
      <c r="R30" s="11">
        <v>4</v>
      </c>
      <c r="S30" s="11">
        <v>4</v>
      </c>
      <c r="V30" s="11" t="s">
        <v>78</v>
      </c>
      <c r="W30" t="s">
        <v>1472</v>
      </c>
      <c r="X30">
        <v>6500</v>
      </c>
    </row>
    <row r="31" spans="1:24" x14ac:dyDescent="0.25">
      <c r="A31" s="11" t="s">
        <v>1515</v>
      </c>
      <c r="B31" s="11" t="s">
        <v>873</v>
      </c>
      <c r="C31" s="11" t="s">
        <v>965</v>
      </c>
      <c r="D31" s="8">
        <v>41</v>
      </c>
      <c r="E31" s="11" t="s">
        <v>1069</v>
      </c>
      <c r="F31" s="11" t="s">
        <v>1070</v>
      </c>
      <c r="G31" s="11" t="s">
        <v>1071</v>
      </c>
      <c r="H31" s="11">
        <v>85001</v>
      </c>
      <c r="I31" s="11" t="s">
        <v>83</v>
      </c>
      <c r="J31" s="11" t="s">
        <v>504</v>
      </c>
      <c r="K31" s="11" t="s">
        <v>987</v>
      </c>
      <c r="L31" s="11" t="s">
        <v>988</v>
      </c>
      <c r="M31" s="11" t="s">
        <v>1072</v>
      </c>
      <c r="P31" s="11">
        <v>4</v>
      </c>
      <c r="Q31" s="11">
        <v>4</v>
      </c>
      <c r="R31" s="11">
        <v>4</v>
      </c>
      <c r="S31" s="11">
        <v>4</v>
      </c>
      <c r="V31" s="11" t="s">
        <v>85</v>
      </c>
      <c r="W31" t="s">
        <v>1472</v>
      </c>
      <c r="X31">
        <v>8000</v>
      </c>
    </row>
    <row r="32" spans="1:24" x14ac:dyDescent="0.25">
      <c r="A32" s="11" t="s">
        <v>1515</v>
      </c>
      <c r="B32" s="11" t="s">
        <v>1008</v>
      </c>
      <c r="C32" s="11" t="s">
        <v>965</v>
      </c>
      <c r="D32" s="8">
        <v>39</v>
      </c>
      <c r="E32" s="11" t="s">
        <v>1069</v>
      </c>
      <c r="F32" s="11" t="s">
        <v>1070</v>
      </c>
      <c r="G32" s="11" t="s">
        <v>1071</v>
      </c>
      <c r="H32" s="11">
        <v>85001</v>
      </c>
      <c r="I32" s="11" t="s">
        <v>83</v>
      </c>
      <c r="J32" s="11" t="s">
        <v>504</v>
      </c>
      <c r="K32" s="11" t="s">
        <v>987</v>
      </c>
      <c r="L32" s="11" t="s">
        <v>988</v>
      </c>
      <c r="M32" s="11" t="s">
        <v>1072</v>
      </c>
      <c r="P32" s="11">
        <v>4</v>
      </c>
      <c r="Q32" s="11">
        <v>4</v>
      </c>
      <c r="R32" s="11">
        <v>4</v>
      </c>
      <c r="S32" s="11">
        <v>4</v>
      </c>
      <c r="V32" s="11" t="s">
        <v>85</v>
      </c>
      <c r="W32" t="s">
        <v>1472</v>
      </c>
      <c r="X32">
        <v>8000</v>
      </c>
    </row>
    <row r="33" spans="1:24" x14ac:dyDescent="0.25">
      <c r="A33" s="11" t="s">
        <v>1515</v>
      </c>
      <c r="B33" s="11" t="s">
        <v>943</v>
      </c>
      <c r="C33" s="11" t="s">
        <v>965</v>
      </c>
      <c r="D33" s="8">
        <v>11</v>
      </c>
      <c r="E33" s="11" t="s">
        <v>1069</v>
      </c>
      <c r="F33" s="11" t="s">
        <v>1070</v>
      </c>
      <c r="G33" s="11" t="s">
        <v>1071</v>
      </c>
      <c r="H33" s="11">
        <v>85001</v>
      </c>
      <c r="I33" s="11" t="s">
        <v>83</v>
      </c>
      <c r="J33" s="11" t="s">
        <v>504</v>
      </c>
      <c r="K33" s="11" t="s">
        <v>987</v>
      </c>
      <c r="L33" s="11" t="s">
        <v>988</v>
      </c>
      <c r="M33" s="11" t="s">
        <v>1072</v>
      </c>
      <c r="P33" s="11">
        <v>4</v>
      </c>
      <c r="Q33" s="11">
        <v>4</v>
      </c>
      <c r="R33" s="11">
        <v>4</v>
      </c>
      <c r="S33" s="11">
        <v>4</v>
      </c>
      <c r="V33" s="11" t="s">
        <v>85</v>
      </c>
      <c r="W33" t="s">
        <v>1472</v>
      </c>
      <c r="X33">
        <v>8000</v>
      </c>
    </row>
    <row r="34" spans="1:24" x14ac:dyDescent="0.25">
      <c r="A34" s="11" t="s">
        <v>1515</v>
      </c>
      <c r="B34" s="11" t="s">
        <v>1073</v>
      </c>
      <c r="C34" s="11" t="s">
        <v>965</v>
      </c>
      <c r="D34" s="8">
        <v>8</v>
      </c>
      <c r="E34" s="11" t="s">
        <v>1069</v>
      </c>
      <c r="F34" s="11" t="s">
        <v>1070</v>
      </c>
      <c r="G34" s="11" t="s">
        <v>1071</v>
      </c>
      <c r="H34" s="11">
        <v>85001</v>
      </c>
      <c r="I34" s="11" t="s">
        <v>83</v>
      </c>
      <c r="J34" s="11" t="s">
        <v>504</v>
      </c>
      <c r="K34" s="11" t="s">
        <v>987</v>
      </c>
      <c r="L34" s="11" t="s">
        <v>988</v>
      </c>
      <c r="M34" s="11" t="s">
        <v>1072</v>
      </c>
      <c r="P34" s="11">
        <v>4</v>
      </c>
      <c r="Q34" s="11">
        <v>4</v>
      </c>
      <c r="R34" s="11">
        <v>4</v>
      </c>
      <c r="S34" s="11">
        <v>4</v>
      </c>
      <c r="V34" s="11" t="s">
        <v>85</v>
      </c>
      <c r="W34" t="s">
        <v>1472</v>
      </c>
      <c r="X34">
        <v>8000</v>
      </c>
    </row>
    <row r="35" spans="1:24" x14ac:dyDescent="0.25">
      <c r="A35" s="11" t="s">
        <v>1516</v>
      </c>
      <c r="B35" s="11" t="s">
        <v>874</v>
      </c>
      <c r="C35" s="11" t="s">
        <v>1074</v>
      </c>
      <c r="D35" s="8">
        <v>29</v>
      </c>
      <c r="E35" s="11" t="s">
        <v>1075</v>
      </c>
      <c r="F35" s="11" t="s">
        <v>1076</v>
      </c>
      <c r="G35" s="11" t="s">
        <v>968</v>
      </c>
      <c r="H35" s="11">
        <v>60601</v>
      </c>
      <c r="I35" s="11" t="s">
        <v>19</v>
      </c>
      <c r="J35" s="11" t="s">
        <v>1077</v>
      </c>
      <c r="K35" s="11" t="s">
        <v>997</v>
      </c>
      <c r="L35" s="11" t="s">
        <v>1078</v>
      </c>
      <c r="M35" s="11" t="s">
        <v>1032</v>
      </c>
      <c r="P35" s="11">
        <v>4</v>
      </c>
      <c r="Q35" s="11">
        <v>4</v>
      </c>
      <c r="R35" s="11">
        <v>4</v>
      </c>
      <c r="S35" s="11">
        <v>4</v>
      </c>
      <c r="V35" s="11" t="s">
        <v>89</v>
      </c>
      <c r="W35" t="s">
        <v>1710</v>
      </c>
      <c r="X35">
        <v>4800</v>
      </c>
    </row>
    <row r="36" spans="1:24" x14ac:dyDescent="0.25">
      <c r="A36" s="11" t="s">
        <v>1516</v>
      </c>
      <c r="B36" s="11" t="s">
        <v>927</v>
      </c>
      <c r="C36" s="11" t="s">
        <v>1074</v>
      </c>
      <c r="D36" s="8">
        <v>30</v>
      </c>
      <c r="E36" s="11" t="s">
        <v>1075</v>
      </c>
      <c r="F36" s="11" t="s">
        <v>1076</v>
      </c>
      <c r="G36" s="11" t="s">
        <v>968</v>
      </c>
      <c r="H36" s="11">
        <v>60601</v>
      </c>
      <c r="I36" s="11" t="s">
        <v>19</v>
      </c>
      <c r="J36" s="11" t="s">
        <v>1077</v>
      </c>
      <c r="K36" s="11" t="s">
        <v>997</v>
      </c>
      <c r="L36" s="11" t="s">
        <v>1078</v>
      </c>
      <c r="M36" s="11" t="s">
        <v>1032</v>
      </c>
      <c r="P36" s="11">
        <v>4</v>
      </c>
      <c r="Q36" s="11">
        <v>4</v>
      </c>
      <c r="R36" s="11">
        <v>4</v>
      </c>
      <c r="S36" s="11">
        <v>4</v>
      </c>
      <c r="V36" s="11" t="s">
        <v>89</v>
      </c>
      <c r="W36" t="s">
        <v>1710</v>
      </c>
      <c r="X36">
        <v>4800</v>
      </c>
    </row>
    <row r="37" spans="1:24" x14ac:dyDescent="0.25">
      <c r="A37" s="11" t="s">
        <v>1517</v>
      </c>
      <c r="B37" s="11" t="s">
        <v>875</v>
      </c>
      <c r="C37" s="11" t="s">
        <v>1079</v>
      </c>
      <c r="D37" s="8">
        <v>42</v>
      </c>
      <c r="E37" s="11" t="s">
        <v>1080</v>
      </c>
      <c r="F37" s="11" t="s">
        <v>1081</v>
      </c>
      <c r="G37" s="11" t="s">
        <v>984</v>
      </c>
      <c r="H37" s="11">
        <v>77001</v>
      </c>
      <c r="I37" s="11" t="s">
        <v>83</v>
      </c>
      <c r="J37" s="11" t="s">
        <v>1082</v>
      </c>
      <c r="K37" s="11" t="s">
        <v>1083</v>
      </c>
      <c r="L37" s="11" t="s">
        <v>1084</v>
      </c>
      <c r="M37" s="11" t="s">
        <v>1085</v>
      </c>
      <c r="P37" s="11">
        <v>4</v>
      </c>
      <c r="Q37" s="11">
        <v>4</v>
      </c>
      <c r="R37" s="11">
        <v>4</v>
      </c>
      <c r="S37" s="11">
        <v>4</v>
      </c>
      <c r="V37" s="11" t="s">
        <v>95</v>
      </c>
      <c r="W37" t="s">
        <v>1472</v>
      </c>
      <c r="X37">
        <v>8000</v>
      </c>
    </row>
    <row r="38" spans="1:24" x14ac:dyDescent="0.25">
      <c r="A38" s="11" t="s">
        <v>1517</v>
      </c>
      <c r="B38" s="11" t="s">
        <v>1086</v>
      </c>
      <c r="C38" s="11" t="s">
        <v>1079</v>
      </c>
      <c r="D38" s="8">
        <v>40</v>
      </c>
      <c r="E38" s="11" t="s">
        <v>1080</v>
      </c>
      <c r="F38" s="11" t="s">
        <v>1081</v>
      </c>
      <c r="G38" s="11" t="s">
        <v>984</v>
      </c>
      <c r="H38" s="11">
        <v>77001</v>
      </c>
      <c r="I38" s="11" t="s">
        <v>83</v>
      </c>
      <c r="J38" s="11" t="s">
        <v>1082</v>
      </c>
      <c r="K38" s="11" t="s">
        <v>1083</v>
      </c>
      <c r="L38" s="11" t="s">
        <v>1084</v>
      </c>
      <c r="M38" s="11" t="s">
        <v>1085</v>
      </c>
      <c r="P38" s="11">
        <v>4</v>
      </c>
      <c r="Q38" s="11">
        <v>4</v>
      </c>
      <c r="R38" s="11">
        <v>4</v>
      </c>
      <c r="S38" s="11">
        <v>4</v>
      </c>
      <c r="V38" s="11" t="s">
        <v>95</v>
      </c>
      <c r="W38" t="s">
        <v>1472</v>
      </c>
      <c r="X38">
        <v>8000</v>
      </c>
    </row>
    <row r="39" spans="1:24" x14ac:dyDescent="0.25">
      <c r="A39" s="11" t="s">
        <v>1517</v>
      </c>
      <c r="B39" s="11" t="s">
        <v>1087</v>
      </c>
      <c r="C39" s="11" t="s">
        <v>1079</v>
      </c>
      <c r="D39" s="8">
        <v>12</v>
      </c>
      <c r="E39" s="11" t="s">
        <v>1080</v>
      </c>
      <c r="F39" s="11" t="s">
        <v>1081</v>
      </c>
      <c r="G39" s="11" t="s">
        <v>984</v>
      </c>
      <c r="H39" s="11">
        <v>77001</v>
      </c>
      <c r="I39" s="11" t="s">
        <v>83</v>
      </c>
      <c r="J39" s="11" t="s">
        <v>1082</v>
      </c>
      <c r="K39" s="11" t="s">
        <v>1083</v>
      </c>
      <c r="L39" s="11" t="s">
        <v>1084</v>
      </c>
      <c r="M39" s="11" t="s">
        <v>1085</v>
      </c>
      <c r="P39" s="11">
        <v>4</v>
      </c>
      <c r="Q39" s="11">
        <v>4</v>
      </c>
      <c r="R39" s="11">
        <v>4</v>
      </c>
      <c r="S39" s="11">
        <v>4</v>
      </c>
      <c r="V39" s="11" t="s">
        <v>95</v>
      </c>
      <c r="W39" t="s">
        <v>1472</v>
      </c>
      <c r="X39">
        <v>8000</v>
      </c>
    </row>
    <row r="40" spans="1:24" x14ac:dyDescent="0.25">
      <c r="A40" s="11" t="s">
        <v>1517</v>
      </c>
      <c r="B40" s="11" t="s">
        <v>1088</v>
      </c>
      <c r="C40" s="11" t="s">
        <v>1079</v>
      </c>
      <c r="D40" s="8">
        <v>10</v>
      </c>
      <c r="E40" s="11" t="s">
        <v>1080</v>
      </c>
      <c r="F40" s="11" t="s">
        <v>1081</v>
      </c>
      <c r="G40" s="11" t="s">
        <v>984</v>
      </c>
      <c r="H40" s="11">
        <v>77001</v>
      </c>
      <c r="I40" s="11" t="s">
        <v>83</v>
      </c>
      <c r="J40" s="11" t="s">
        <v>1082</v>
      </c>
      <c r="K40" s="11" t="s">
        <v>1083</v>
      </c>
      <c r="L40" s="11" t="s">
        <v>1084</v>
      </c>
      <c r="M40" s="11" t="s">
        <v>1085</v>
      </c>
      <c r="P40" s="11">
        <v>4</v>
      </c>
      <c r="Q40" s="11">
        <v>4</v>
      </c>
      <c r="R40" s="11">
        <v>4</v>
      </c>
      <c r="S40" s="11">
        <v>4</v>
      </c>
      <c r="V40" s="11" t="s">
        <v>95</v>
      </c>
      <c r="W40" t="s">
        <v>1472</v>
      </c>
      <c r="X40">
        <v>8000</v>
      </c>
    </row>
    <row r="41" spans="1:24" x14ac:dyDescent="0.25">
      <c r="A41" s="11" t="s">
        <v>1518</v>
      </c>
      <c r="B41" s="11" t="s">
        <v>927</v>
      </c>
      <c r="C41" s="11" t="s">
        <v>1054</v>
      </c>
      <c r="D41" s="8">
        <v>34</v>
      </c>
      <c r="E41" s="11" t="s">
        <v>1089</v>
      </c>
      <c r="F41" s="11" t="s">
        <v>1090</v>
      </c>
      <c r="G41" s="11" t="s">
        <v>1091</v>
      </c>
      <c r="H41" s="11">
        <v>28202</v>
      </c>
      <c r="I41" s="11" t="s">
        <v>12</v>
      </c>
      <c r="J41" s="11" t="s">
        <v>969</v>
      </c>
      <c r="K41" s="11" t="s">
        <v>970</v>
      </c>
      <c r="L41" s="11" t="s">
        <v>996</v>
      </c>
      <c r="M41" s="11" t="s">
        <v>1092</v>
      </c>
      <c r="P41" s="11">
        <v>4</v>
      </c>
      <c r="Q41" s="11">
        <v>4</v>
      </c>
      <c r="R41" s="11">
        <v>4</v>
      </c>
      <c r="S41" s="11">
        <v>4</v>
      </c>
      <c r="V41" s="11" t="s">
        <v>100</v>
      </c>
      <c r="W41" t="s">
        <v>1471</v>
      </c>
      <c r="X41">
        <v>2600</v>
      </c>
    </row>
    <row r="42" spans="1:24" x14ac:dyDescent="0.25">
      <c r="A42" s="11" t="s">
        <v>1519</v>
      </c>
      <c r="B42" s="11" t="s">
        <v>876</v>
      </c>
      <c r="C42" s="11" t="s">
        <v>1093</v>
      </c>
      <c r="D42" s="8">
        <v>45</v>
      </c>
      <c r="E42" s="11" t="s">
        <v>1094</v>
      </c>
      <c r="F42" s="11" t="s">
        <v>1095</v>
      </c>
      <c r="G42" s="11" t="s">
        <v>1096</v>
      </c>
      <c r="H42" s="11">
        <v>89101</v>
      </c>
      <c r="I42" s="11" t="s">
        <v>19</v>
      </c>
      <c r="J42" s="11" t="s">
        <v>537</v>
      </c>
      <c r="K42" s="11" t="s">
        <v>1005</v>
      </c>
      <c r="L42" s="11" t="s">
        <v>977</v>
      </c>
      <c r="M42" s="11" t="s">
        <v>978</v>
      </c>
      <c r="P42" s="11">
        <v>5</v>
      </c>
      <c r="Q42" s="11">
        <v>5</v>
      </c>
      <c r="R42" s="11">
        <v>5</v>
      </c>
      <c r="S42" s="11">
        <v>5</v>
      </c>
      <c r="V42" s="11" t="s">
        <v>105</v>
      </c>
      <c r="W42" t="s">
        <v>1472</v>
      </c>
      <c r="X42">
        <v>6200</v>
      </c>
    </row>
    <row r="43" spans="1:24" x14ac:dyDescent="0.25">
      <c r="A43" s="11" t="s">
        <v>1519</v>
      </c>
      <c r="B43" s="11" t="s">
        <v>1097</v>
      </c>
      <c r="C43" s="11" t="s">
        <v>1093</v>
      </c>
      <c r="D43" s="8">
        <v>43</v>
      </c>
      <c r="E43" s="11" t="s">
        <v>1094</v>
      </c>
      <c r="F43" s="11" t="s">
        <v>1095</v>
      </c>
      <c r="G43" s="11" t="s">
        <v>1096</v>
      </c>
      <c r="H43" s="11">
        <v>89101</v>
      </c>
      <c r="I43" s="11" t="s">
        <v>19</v>
      </c>
      <c r="J43" s="11" t="s">
        <v>537</v>
      </c>
      <c r="K43" s="11" t="s">
        <v>1005</v>
      </c>
      <c r="L43" s="11" t="s">
        <v>977</v>
      </c>
      <c r="M43" s="11" t="s">
        <v>978</v>
      </c>
      <c r="P43" s="11">
        <v>5</v>
      </c>
      <c r="Q43" s="11">
        <v>5</v>
      </c>
      <c r="R43" s="11">
        <v>5</v>
      </c>
      <c r="S43" s="11">
        <v>5</v>
      </c>
      <c r="V43" s="11" t="s">
        <v>105</v>
      </c>
      <c r="W43" t="s">
        <v>1472</v>
      </c>
      <c r="X43">
        <v>6200</v>
      </c>
    </row>
    <row r="44" spans="1:24" x14ac:dyDescent="0.25">
      <c r="A44" s="11" t="s">
        <v>1520</v>
      </c>
      <c r="B44" s="11" t="s">
        <v>877</v>
      </c>
      <c r="C44" s="11" t="s">
        <v>1098</v>
      </c>
      <c r="D44" s="8">
        <v>50</v>
      </c>
      <c r="E44" s="11" t="s">
        <v>1099</v>
      </c>
      <c r="F44" s="11" t="s">
        <v>1100</v>
      </c>
      <c r="G44" s="11" t="s">
        <v>1101</v>
      </c>
      <c r="H44" s="11">
        <v>43215</v>
      </c>
      <c r="I44" s="11" t="s">
        <v>26</v>
      </c>
      <c r="J44" s="11" t="s">
        <v>985</v>
      </c>
      <c r="K44" s="11" t="s">
        <v>986</v>
      </c>
      <c r="L44" s="11" t="s">
        <v>988</v>
      </c>
      <c r="M44" s="11" t="s">
        <v>987</v>
      </c>
      <c r="P44" s="11">
        <v>5</v>
      </c>
      <c r="Q44" s="11">
        <v>5</v>
      </c>
      <c r="R44" s="11">
        <v>5</v>
      </c>
      <c r="S44" s="11">
        <v>5</v>
      </c>
      <c r="V44" s="11" t="s">
        <v>110</v>
      </c>
      <c r="W44" t="s">
        <v>1472</v>
      </c>
      <c r="X44">
        <v>7700</v>
      </c>
    </row>
    <row r="45" spans="1:24" x14ac:dyDescent="0.25">
      <c r="A45" s="11" t="s">
        <v>1520</v>
      </c>
      <c r="B45" s="11" t="s">
        <v>1028</v>
      </c>
      <c r="C45" s="11" t="s">
        <v>1098</v>
      </c>
      <c r="D45" s="8">
        <v>48</v>
      </c>
      <c r="E45" s="11" t="s">
        <v>1099</v>
      </c>
      <c r="F45" s="11" t="s">
        <v>1100</v>
      </c>
      <c r="G45" s="11" t="s">
        <v>1101</v>
      </c>
      <c r="H45" s="11">
        <v>43215</v>
      </c>
      <c r="I45" s="11" t="s">
        <v>26</v>
      </c>
      <c r="J45" s="11" t="s">
        <v>985</v>
      </c>
      <c r="K45" s="11" t="s">
        <v>986</v>
      </c>
      <c r="L45" s="11" t="s">
        <v>988</v>
      </c>
      <c r="M45" s="11" t="s">
        <v>987</v>
      </c>
      <c r="P45" s="11">
        <v>5</v>
      </c>
      <c r="Q45" s="11">
        <v>5</v>
      </c>
      <c r="R45" s="11">
        <v>5</v>
      </c>
      <c r="S45" s="11">
        <v>5</v>
      </c>
      <c r="V45" s="11" t="s">
        <v>110</v>
      </c>
      <c r="W45" t="s">
        <v>1472</v>
      </c>
      <c r="X45">
        <v>7700</v>
      </c>
    </row>
    <row r="46" spans="1:24" x14ac:dyDescent="0.25">
      <c r="A46" s="11" t="s">
        <v>1520</v>
      </c>
      <c r="B46" s="11" t="s">
        <v>1102</v>
      </c>
      <c r="C46" s="11" t="s">
        <v>1098</v>
      </c>
      <c r="D46" s="8">
        <v>13</v>
      </c>
      <c r="E46" s="11" t="s">
        <v>1099</v>
      </c>
      <c r="F46" s="11" t="s">
        <v>1100</v>
      </c>
      <c r="G46" s="11" t="s">
        <v>1101</v>
      </c>
      <c r="H46" s="11">
        <v>43215</v>
      </c>
      <c r="I46" s="11" t="s">
        <v>26</v>
      </c>
      <c r="J46" s="11" t="s">
        <v>985</v>
      </c>
      <c r="K46" s="11" t="s">
        <v>986</v>
      </c>
      <c r="L46" s="11" t="s">
        <v>988</v>
      </c>
      <c r="M46" s="11" t="s">
        <v>987</v>
      </c>
      <c r="P46" s="11">
        <v>5</v>
      </c>
      <c r="Q46" s="11">
        <v>5</v>
      </c>
      <c r="R46" s="11">
        <v>5</v>
      </c>
      <c r="S46" s="11">
        <v>5</v>
      </c>
      <c r="V46" s="11" t="s">
        <v>110</v>
      </c>
      <c r="W46" t="s">
        <v>1472</v>
      </c>
      <c r="X46">
        <v>7700</v>
      </c>
    </row>
    <row r="47" spans="1:24" x14ac:dyDescent="0.25">
      <c r="A47" s="11" t="s">
        <v>1521</v>
      </c>
      <c r="B47" s="11" t="s">
        <v>920</v>
      </c>
      <c r="C47" s="11" t="s">
        <v>1103</v>
      </c>
      <c r="D47" s="8">
        <v>30</v>
      </c>
      <c r="E47" s="11" t="s">
        <v>1104</v>
      </c>
      <c r="F47" s="11" t="s">
        <v>1105</v>
      </c>
      <c r="G47" s="11" t="s">
        <v>1021</v>
      </c>
      <c r="H47" s="11">
        <v>92101</v>
      </c>
      <c r="I47" s="11" t="s">
        <v>32</v>
      </c>
      <c r="J47" s="11" t="s">
        <v>995</v>
      </c>
      <c r="K47" s="11" t="s">
        <v>1106</v>
      </c>
      <c r="L47" s="11" t="s">
        <v>972</v>
      </c>
      <c r="M47" s="11" t="s">
        <v>996</v>
      </c>
      <c r="P47" s="11">
        <v>5</v>
      </c>
      <c r="Q47" s="11">
        <v>5</v>
      </c>
      <c r="R47" s="11">
        <v>5</v>
      </c>
      <c r="S47" s="11">
        <v>5</v>
      </c>
      <c r="V47" s="11" t="s">
        <v>115</v>
      </c>
      <c r="W47" t="s">
        <v>1471</v>
      </c>
      <c r="X47">
        <v>3900</v>
      </c>
    </row>
    <row r="48" spans="1:24" x14ac:dyDescent="0.25">
      <c r="A48" s="11" t="s">
        <v>1521</v>
      </c>
      <c r="B48" s="11" t="s">
        <v>1107</v>
      </c>
      <c r="C48" s="11" t="s">
        <v>1108</v>
      </c>
      <c r="D48" s="8">
        <v>31</v>
      </c>
      <c r="E48" s="11" t="s">
        <v>1104</v>
      </c>
      <c r="F48" s="11" t="s">
        <v>1105</v>
      </c>
      <c r="G48" s="11" t="s">
        <v>1021</v>
      </c>
      <c r="H48" s="11">
        <v>92101</v>
      </c>
      <c r="I48" s="11" t="s">
        <v>32</v>
      </c>
      <c r="J48" s="11" t="s">
        <v>995</v>
      </c>
      <c r="K48" s="11" t="s">
        <v>1106</v>
      </c>
      <c r="L48" s="11" t="s">
        <v>972</v>
      </c>
      <c r="M48" s="11" t="s">
        <v>996</v>
      </c>
      <c r="P48" s="11">
        <v>5</v>
      </c>
      <c r="Q48" s="11">
        <v>5</v>
      </c>
      <c r="R48" s="11">
        <v>5</v>
      </c>
      <c r="S48" s="11">
        <v>5</v>
      </c>
      <c r="V48" s="11" t="s">
        <v>115</v>
      </c>
      <c r="W48" t="s">
        <v>1471</v>
      </c>
      <c r="X48">
        <v>3900</v>
      </c>
    </row>
    <row r="49" spans="1:24" x14ac:dyDescent="0.25">
      <c r="A49" s="11" t="s">
        <v>1522</v>
      </c>
      <c r="B49" s="11" t="s">
        <v>999</v>
      </c>
      <c r="C49" s="11" t="s">
        <v>1109</v>
      </c>
      <c r="D49" s="8">
        <v>28</v>
      </c>
      <c r="E49" s="11" t="s">
        <v>1110</v>
      </c>
      <c r="F49" s="11" t="s">
        <v>1111</v>
      </c>
      <c r="G49" s="11" t="s">
        <v>984</v>
      </c>
      <c r="H49" s="11">
        <v>78201</v>
      </c>
      <c r="I49" s="11" t="s">
        <v>12</v>
      </c>
      <c r="J49" s="11" t="s">
        <v>1112</v>
      </c>
      <c r="K49" s="11" t="s">
        <v>1113</v>
      </c>
      <c r="L49" s="11" t="s">
        <v>1114</v>
      </c>
      <c r="M49" s="11" t="s">
        <v>1115</v>
      </c>
      <c r="P49" s="11">
        <v>5</v>
      </c>
      <c r="Q49" s="11">
        <v>5</v>
      </c>
      <c r="R49" s="11">
        <v>5</v>
      </c>
      <c r="S49" s="11">
        <v>5</v>
      </c>
      <c r="V49" s="11" t="s">
        <v>120</v>
      </c>
      <c r="W49" t="s">
        <v>1472</v>
      </c>
      <c r="X49">
        <v>3000</v>
      </c>
    </row>
    <row r="50" spans="1:24" x14ac:dyDescent="0.25">
      <c r="A50" s="11" t="s">
        <v>1523</v>
      </c>
      <c r="B50" s="11" t="s">
        <v>878</v>
      </c>
      <c r="C50" s="11" t="s">
        <v>1116</v>
      </c>
      <c r="D50" s="8">
        <v>52</v>
      </c>
      <c r="E50" s="11" t="s">
        <v>1117</v>
      </c>
      <c r="F50" s="11" t="s">
        <v>1118</v>
      </c>
      <c r="G50" s="11" t="s">
        <v>1004</v>
      </c>
      <c r="H50" s="11">
        <v>33602</v>
      </c>
      <c r="I50" s="11" t="s">
        <v>19</v>
      </c>
      <c r="J50" s="11" t="s">
        <v>535</v>
      </c>
      <c r="K50" s="11" t="s">
        <v>1083</v>
      </c>
      <c r="L50" s="11" t="s">
        <v>1119</v>
      </c>
      <c r="M50" s="11" t="s">
        <v>1041</v>
      </c>
      <c r="P50" s="11">
        <v>5</v>
      </c>
      <c r="Q50" s="11">
        <v>5</v>
      </c>
      <c r="R50" s="11">
        <v>5</v>
      </c>
      <c r="S50" s="11">
        <v>5</v>
      </c>
      <c r="V50" s="11" t="s">
        <v>125</v>
      </c>
      <c r="W50" t="s">
        <v>1472</v>
      </c>
      <c r="X50">
        <v>6000</v>
      </c>
    </row>
    <row r="51" spans="1:24" x14ac:dyDescent="0.25">
      <c r="A51" s="11" t="s">
        <v>1523</v>
      </c>
      <c r="B51" s="11" t="s">
        <v>872</v>
      </c>
      <c r="C51" s="11" t="s">
        <v>1116</v>
      </c>
      <c r="D51" s="8">
        <v>49</v>
      </c>
      <c r="E51" s="11" t="s">
        <v>1117</v>
      </c>
      <c r="F51" s="11" t="s">
        <v>1118</v>
      </c>
      <c r="G51" s="11" t="s">
        <v>1004</v>
      </c>
      <c r="H51" s="11">
        <v>33602</v>
      </c>
      <c r="I51" s="11" t="s">
        <v>19</v>
      </c>
      <c r="J51" s="11" t="s">
        <v>535</v>
      </c>
      <c r="K51" s="11" t="s">
        <v>1083</v>
      </c>
      <c r="L51" s="11" t="s">
        <v>1119</v>
      </c>
      <c r="M51" s="11" t="s">
        <v>1041</v>
      </c>
      <c r="P51" s="11">
        <v>5</v>
      </c>
      <c r="Q51" s="11">
        <v>5</v>
      </c>
      <c r="R51" s="11">
        <v>5</v>
      </c>
      <c r="S51" s="11">
        <v>5</v>
      </c>
      <c r="V51" s="11" t="s">
        <v>125</v>
      </c>
      <c r="W51" t="s">
        <v>1472</v>
      </c>
      <c r="X51">
        <v>6000</v>
      </c>
    </row>
    <row r="52" spans="1:24" x14ac:dyDescent="0.25">
      <c r="A52" s="11" t="s">
        <v>1524</v>
      </c>
      <c r="B52" s="11" t="s">
        <v>879</v>
      </c>
      <c r="C52" s="11" t="s">
        <v>973</v>
      </c>
      <c r="D52" s="8">
        <v>42</v>
      </c>
      <c r="E52" s="11" t="s">
        <v>1120</v>
      </c>
      <c r="F52" s="11" t="s">
        <v>1121</v>
      </c>
      <c r="G52" s="11" t="s">
        <v>1122</v>
      </c>
      <c r="H52" s="11">
        <v>64101</v>
      </c>
      <c r="I52" s="11" t="s">
        <v>26</v>
      </c>
      <c r="J52" s="11" t="s">
        <v>1049</v>
      </c>
      <c r="K52" s="11" t="s">
        <v>986</v>
      </c>
      <c r="L52" s="11" t="s">
        <v>988</v>
      </c>
      <c r="M52" s="11" t="s">
        <v>1023</v>
      </c>
      <c r="P52" s="11">
        <v>4</v>
      </c>
      <c r="Q52" s="11">
        <v>4</v>
      </c>
      <c r="R52" s="11">
        <v>4</v>
      </c>
      <c r="S52" s="11">
        <v>4</v>
      </c>
      <c r="V52" s="11" t="s">
        <v>130</v>
      </c>
      <c r="W52" t="s">
        <v>1472</v>
      </c>
      <c r="X52">
        <v>7800</v>
      </c>
    </row>
    <row r="53" spans="1:24" x14ac:dyDescent="0.25">
      <c r="A53" s="11" t="s">
        <v>1524</v>
      </c>
      <c r="B53" s="11" t="s">
        <v>931</v>
      </c>
      <c r="C53" s="11" t="s">
        <v>973</v>
      </c>
      <c r="D53" s="8">
        <v>40</v>
      </c>
      <c r="E53" s="11" t="s">
        <v>1120</v>
      </c>
      <c r="F53" s="11" t="s">
        <v>1121</v>
      </c>
      <c r="G53" s="11" t="s">
        <v>1122</v>
      </c>
      <c r="H53" s="11">
        <v>64101</v>
      </c>
      <c r="I53" s="11" t="s">
        <v>26</v>
      </c>
      <c r="J53" s="11" t="s">
        <v>1049</v>
      </c>
      <c r="K53" s="11" t="s">
        <v>986</v>
      </c>
      <c r="L53" s="11" t="s">
        <v>988</v>
      </c>
      <c r="M53" s="11" t="s">
        <v>1023</v>
      </c>
      <c r="P53" s="11">
        <v>4</v>
      </c>
      <c r="Q53" s="11">
        <v>4</v>
      </c>
      <c r="R53" s="11">
        <v>4</v>
      </c>
      <c r="S53" s="11">
        <v>4</v>
      </c>
      <c r="V53" s="11" t="s">
        <v>130</v>
      </c>
      <c r="W53" t="s">
        <v>1472</v>
      </c>
      <c r="X53">
        <v>7800</v>
      </c>
    </row>
    <row r="54" spans="1:24" x14ac:dyDescent="0.25">
      <c r="A54" s="11" t="s">
        <v>1524</v>
      </c>
      <c r="B54" s="11" t="s">
        <v>1034</v>
      </c>
      <c r="C54" s="11" t="s">
        <v>973</v>
      </c>
      <c r="D54" s="8">
        <v>10</v>
      </c>
      <c r="E54" s="11" t="s">
        <v>1120</v>
      </c>
      <c r="F54" s="11" t="s">
        <v>1121</v>
      </c>
      <c r="G54" s="11" t="s">
        <v>1122</v>
      </c>
      <c r="H54" s="11">
        <v>64101</v>
      </c>
      <c r="I54" s="11" t="s">
        <v>26</v>
      </c>
      <c r="J54" s="11" t="s">
        <v>1049</v>
      </c>
      <c r="K54" s="11" t="s">
        <v>986</v>
      </c>
      <c r="L54" s="11" t="s">
        <v>988</v>
      </c>
      <c r="M54" s="11" t="s">
        <v>1023</v>
      </c>
      <c r="P54" s="11">
        <v>4</v>
      </c>
      <c r="Q54" s="11">
        <v>4</v>
      </c>
      <c r="R54" s="11">
        <v>4</v>
      </c>
      <c r="S54" s="11">
        <v>4</v>
      </c>
      <c r="V54" s="11" t="s">
        <v>130</v>
      </c>
      <c r="W54" t="s">
        <v>1472</v>
      </c>
      <c r="X54">
        <v>7800</v>
      </c>
    </row>
    <row r="55" spans="1:24" x14ac:dyDescent="0.25">
      <c r="A55" s="11" t="s">
        <v>1525</v>
      </c>
      <c r="B55" s="11" t="s">
        <v>1123</v>
      </c>
      <c r="C55" s="11" t="s">
        <v>1000</v>
      </c>
      <c r="D55" s="8">
        <v>33</v>
      </c>
      <c r="E55" s="11" t="s">
        <v>1124</v>
      </c>
      <c r="F55" s="11" t="s">
        <v>1125</v>
      </c>
      <c r="G55" s="11" t="s">
        <v>1126</v>
      </c>
      <c r="H55" s="11">
        <v>21201</v>
      </c>
      <c r="I55" s="11" t="s">
        <v>32</v>
      </c>
      <c r="J55" s="11" t="s">
        <v>513</v>
      </c>
      <c r="K55" s="11" t="s">
        <v>1127</v>
      </c>
      <c r="L55" s="11" t="s">
        <v>1128</v>
      </c>
      <c r="M55" s="11" t="s">
        <v>1129</v>
      </c>
      <c r="P55" s="11">
        <v>4</v>
      </c>
      <c r="Q55" s="11">
        <v>4</v>
      </c>
      <c r="R55" s="11">
        <v>4</v>
      </c>
      <c r="S55" s="11">
        <v>4</v>
      </c>
      <c r="V55" s="11" t="s">
        <v>135</v>
      </c>
      <c r="W55" t="s">
        <v>1471</v>
      </c>
      <c r="X55">
        <v>3500</v>
      </c>
    </row>
    <row r="56" spans="1:24" x14ac:dyDescent="0.25">
      <c r="A56" s="11" t="s">
        <v>1525</v>
      </c>
      <c r="B56" s="11" t="s">
        <v>927</v>
      </c>
      <c r="C56" s="11" t="s">
        <v>1001</v>
      </c>
      <c r="D56" s="8">
        <v>34</v>
      </c>
      <c r="E56" s="11" t="s">
        <v>1124</v>
      </c>
      <c r="F56" s="11" t="s">
        <v>1125</v>
      </c>
      <c r="G56" s="11" t="s">
        <v>1126</v>
      </c>
      <c r="H56" s="11">
        <v>21201</v>
      </c>
      <c r="I56" s="11" t="s">
        <v>32</v>
      </c>
      <c r="J56" s="11" t="s">
        <v>513</v>
      </c>
      <c r="K56" s="11" t="s">
        <v>1127</v>
      </c>
      <c r="L56" s="11" t="s">
        <v>1128</v>
      </c>
      <c r="M56" s="11" t="s">
        <v>1129</v>
      </c>
      <c r="P56" s="11">
        <v>4</v>
      </c>
      <c r="Q56" s="11">
        <v>4</v>
      </c>
      <c r="R56" s="11">
        <v>4</v>
      </c>
      <c r="S56" s="11">
        <v>4</v>
      </c>
      <c r="V56" s="11" t="s">
        <v>135</v>
      </c>
      <c r="W56" t="s">
        <v>1471</v>
      </c>
      <c r="X56">
        <v>3500</v>
      </c>
    </row>
    <row r="57" spans="1:24" x14ac:dyDescent="0.25">
      <c r="A57" s="11" t="s">
        <v>1526</v>
      </c>
      <c r="B57" s="11" t="s">
        <v>1130</v>
      </c>
      <c r="C57" s="11" t="s">
        <v>1131</v>
      </c>
      <c r="D57" s="8">
        <v>35</v>
      </c>
      <c r="E57" s="11" t="s">
        <v>1132</v>
      </c>
      <c r="F57" s="11" t="s">
        <v>1133</v>
      </c>
      <c r="G57" s="11" t="s">
        <v>1134</v>
      </c>
      <c r="H57" s="11">
        <v>38101</v>
      </c>
      <c r="I57" s="11" t="s">
        <v>12</v>
      </c>
      <c r="J57" s="11" t="s">
        <v>1077</v>
      </c>
      <c r="K57" s="11" t="s">
        <v>997</v>
      </c>
      <c r="L57" s="11" t="s">
        <v>1078</v>
      </c>
      <c r="P57" s="11">
        <v>5</v>
      </c>
      <c r="Q57" s="11">
        <v>4</v>
      </c>
      <c r="R57" s="11">
        <v>6</v>
      </c>
      <c r="V57" s="11" t="s">
        <v>141</v>
      </c>
      <c r="W57" t="s">
        <v>1471</v>
      </c>
      <c r="X57">
        <v>2700</v>
      </c>
    </row>
    <row r="58" spans="1:24" x14ac:dyDescent="0.25">
      <c r="A58" s="11" t="s">
        <v>1527</v>
      </c>
      <c r="B58" s="11" t="s">
        <v>1044</v>
      </c>
      <c r="C58" s="11" t="s">
        <v>1135</v>
      </c>
      <c r="D58" s="8">
        <v>29</v>
      </c>
      <c r="E58" s="11" t="s">
        <v>1136</v>
      </c>
      <c r="F58" s="11" t="s">
        <v>1137</v>
      </c>
      <c r="G58" s="11" t="s">
        <v>1138</v>
      </c>
      <c r="H58" s="11">
        <v>55401</v>
      </c>
      <c r="I58" s="11" t="s">
        <v>12</v>
      </c>
      <c r="J58" s="11" t="s">
        <v>537</v>
      </c>
      <c r="K58" s="11" t="s">
        <v>1139</v>
      </c>
      <c r="L58" s="11" t="s">
        <v>1005</v>
      </c>
      <c r="P58" s="11">
        <v>5</v>
      </c>
      <c r="Q58" s="11">
        <v>4</v>
      </c>
      <c r="R58" s="11">
        <v>5</v>
      </c>
      <c r="V58" s="11" t="s">
        <v>147</v>
      </c>
      <c r="W58" t="s">
        <v>1471</v>
      </c>
      <c r="X58">
        <v>2600</v>
      </c>
    </row>
    <row r="59" spans="1:24" x14ac:dyDescent="0.25">
      <c r="A59" s="11" t="s">
        <v>1528</v>
      </c>
      <c r="B59" s="11" t="s">
        <v>941</v>
      </c>
      <c r="C59" s="11" t="s">
        <v>1035</v>
      </c>
      <c r="D59" s="8">
        <v>32</v>
      </c>
      <c r="E59" s="11" t="s">
        <v>1140</v>
      </c>
      <c r="F59" s="11" t="s">
        <v>1141</v>
      </c>
      <c r="G59" s="11" t="s">
        <v>1142</v>
      </c>
      <c r="H59" s="11">
        <v>84101</v>
      </c>
      <c r="I59" s="11" t="s">
        <v>19</v>
      </c>
      <c r="J59" s="11" t="s">
        <v>969</v>
      </c>
      <c r="K59" s="11" t="s">
        <v>1092</v>
      </c>
      <c r="L59" s="11" t="s">
        <v>1031</v>
      </c>
      <c r="M59" s="11" t="s">
        <v>971</v>
      </c>
      <c r="P59" s="11">
        <v>5</v>
      </c>
      <c r="Q59" s="11">
        <v>4</v>
      </c>
      <c r="R59" s="11">
        <v>5</v>
      </c>
      <c r="S59" s="11">
        <v>4</v>
      </c>
      <c r="V59" s="11" t="s">
        <v>153</v>
      </c>
      <c r="W59" t="s">
        <v>1471</v>
      </c>
      <c r="X59">
        <v>5000</v>
      </c>
    </row>
    <row r="60" spans="1:24" x14ac:dyDescent="0.25">
      <c r="A60" s="11" t="s">
        <v>1528</v>
      </c>
      <c r="B60" s="11" t="s">
        <v>920</v>
      </c>
      <c r="C60" s="11" t="s">
        <v>1062</v>
      </c>
      <c r="D60" s="8">
        <v>34</v>
      </c>
      <c r="E60" s="11" t="s">
        <v>1140</v>
      </c>
      <c r="F60" s="11" t="s">
        <v>1141</v>
      </c>
      <c r="G60" s="11" t="s">
        <v>1142</v>
      </c>
      <c r="H60" s="11">
        <v>84101</v>
      </c>
      <c r="I60" s="11" t="s">
        <v>19</v>
      </c>
      <c r="J60" s="11" t="s">
        <v>969</v>
      </c>
      <c r="K60" s="11" t="s">
        <v>1092</v>
      </c>
      <c r="L60" s="11" t="s">
        <v>1031</v>
      </c>
      <c r="M60" s="11" t="s">
        <v>971</v>
      </c>
      <c r="P60" s="11">
        <v>5</v>
      </c>
      <c r="Q60" s="11">
        <v>4</v>
      </c>
      <c r="R60" s="11">
        <v>5</v>
      </c>
      <c r="S60" s="11">
        <v>4</v>
      </c>
      <c r="V60" s="11" t="s">
        <v>153</v>
      </c>
      <c r="W60" t="s">
        <v>1471</v>
      </c>
      <c r="X60">
        <v>5000</v>
      </c>
    </row>
    <row r="61" spans="1:24" x14ac:dyDescent="0.25">
      <c r="A61" s="11" t="s">
        <v>1490</v>
      </c>
      <c r="B61" s="11" t="s">
        <v>880</v>
      </c>
      <c r="C61" s="11" t="s">
        <v>1103</v>
      </c>
      <c r="D61" s="8">
        <v>39</v>
      </c>
      <c r="E61" s="11" t="s">
        <v>982</v>
      </c>
      <c r="F61" s="11" t="s">
        <v>1143</v>
      </c>
      <c r="G61" s="11" t="s">
        <v>1144</v>
      </c>
      <c r="H61" s="11">
        <v>83701</v>
      </c>
      <c r="I61" s="11" t="s">
        <v>26</v>
      </c>
      <c r="J61" s="11" t="s">
        <v>504</v>
      </c>
      <c r="K61" s="11" t="s">
        <v>987</v>
      </c>
      <c r="L61" s="11" t="s">
        <v>988</v>
      </c>
      <c r="M61" s="11" t="s">
        <v>1017</v>
      </c>
      <c r="P61" s="11">
        <v>4</v>
      </c>
      <c r="Q61" s="11">
        <v>5</v>
      </c>
      <c r="R61" s="11">
        <v>5</v>
      </c>
      <c r="S61" s="11">
        <v>5</v>
      </c>
      <c r="V61" s="11" t="s">
        <v>28</v>
      </c>
      <c r="W61" t="s">
        <v>1472</v>
      </c>
      <c r="X61">
        <v>7500</v>
      </c>
    </row>
    <row r="62" spans="1:24" x14ac:dyDescent="0.25">
      <c r="A62" s="11" t="s">
        <v>1490</v>
      </c>
      <c r="B62" s="11" t="s">
        <v>872</v>
      </c>
      <c r="C62" s="11" t="s">
        <v>1103</v>
      </c>
      <c r="D62" s="8">
        <v>37</v>
      </c>
      <c r="E62" s="11" t="s">
        <v>982</v>
      </c>
      <c r="F62" s="11" t="s">
        <v>1143</v>
      </c>
      <c r="G62" s="11" t="s">
        <v>1144</v>
      </c>
      <c r="H62" s="11">
        <v>83701</v>
      </c>
      <c r="I62" s="11" t="s">
        <v>26</v>
      </c>
      <c r="J62" s="11" t="s">
        <v>504</v>
      </c>
      <c r="K62" s="11" t="s">
        <v>987</v>
      </c>
      <c r="L62" s="11" t="s">
        <v>988</v>
      </c>
      <c r="M62" s="11" t="s">
        <v>1017</v>
      </c>
      <c r="P62" s="11">
        <v>4</v>
      </c>
      <c r="Q62" s="11">
        <v>5</v>
      </c>
      <c r="R62" s="11">
        <v>5</v>
      </c>
      <c r="S62" s="11">
        <v>5</v>
      </c>
      <c r="V62" s="11" t="s">
        <v>28</v>
      </c>
      <c r="W62" t="s">
        <v>1472</v>
      </c>
      <c r="X62">
        <v>7500</v>
      </c>
    </row>
    <row r="63" spans="1:24" x14ac:dyDescent="0.25">
      <c r="A63" s="11" t="s">
        <v>1490</v>
      </c>
      <c r="B63" s="11" t="s">
        <v>937</v>
      </c>
      <c r="C63" s="11" t="s">
        <v>1103</v>
      </c>
      <c r="D63" s="8">
        <v>11</v>
      </c>
      <c r="E63" s="11" t="s">
        <v>982</v>
      </c>
      <c r="F63" s="11" t="s">
        <v>1143</v>
      </c>
      <c r="G63" s="11" t="s">
        <v>1144</v>
      </c>
      <c r="H63" s="11">
        <v>83701</v>
      </c>
      <c r="I63" s="11" t="s">
        <v>26</v>
      </c>
      <c r="J63" s="11" t="s">
        <v>504</v>
      </c>
      <c r="K63" s="11" t="s">
        <v>987</v>
      </c>
      <c r="L63" s="11" t="s">
        <v>988</v>
      </c>
      <c r="M63" s="11" t="s">
        <v>1017</v>
      </c>
      <c r="P63" s="11">
        <v>4</v>
      </c>
      <c r="Q63" s="11">
        <v>5</v>
      </c>
      <c r="R63" s="11">
        <v>5</v>
      </c>
      <c r="S63" s="11">
        <v>5</v>
      </c>
      <c r="V63" s="11" t="s">
        <v>28</v>
      </c>
      <c r="W63" t="s">
        <v>1472</v>
      </c>
      <c r="X63">
        <v>7500</v>
      </c>
    </row>
    <row r="64" spans="1:24" x14ac:dyDescent="0.25">
      <c r="A64" s="11" t="s">
        <v>1477</v>
      </c>
      <c r="B64" s="11" t="s">
        <v>1145</v>
      </c>
      <c r="C64" s="11" t="s">
        <v>1109</v>
      </c>
      <c r="D64" s="8">
        <v>42</v>
      </c>
      <c r="E64" s="11" t="s">
        <v>1146</v>
      </c>
      <c r="F64" s="11" t="s">
        <v>1037</v>
      </c>
      <c r="G64" s="11" t="s">
        <v>1147</v>
      </c>
      <c r="H64" s="11">
        <v>41010</v>
      </c>
      <c r="I64" s="11" t="s">
        <v>12</v>
      </c>
      <c r="J64" s="11" t="s">
        <v>1112</v>
      </c>
      <c r="K64" s="11" t="s">
        <v>1113</v>
      </c>
      <c r="L64" s="11" t="s">
        <v>1148</v>
      </c>
      <c r="P64" s="11">
        <v>6</v>
      </c>
      <c r="Q64" s="11">
        <v>5</v>
      </c>
      <c r="R64" s="11">
        <v>4</v>
      </c>
      <c r="V64" s="11" t="s">
        <v>164</v>
      </c>
      <c r="W64" t="s">
        <v>1471</v>
      </c>
      <c r="X64">
        <v>2800</v>
      </c>
    </row>
    <row r="65" spans="1:24" x14ac:dyDescent="0.25">
      <c r="A65" s="11" t="s">
        <v>1473</v>
      </c>
      <c r="B65" s="11" t="s">
        <v>886</v>
      </c>
      <c r="C65" s="11" t="s">
        <v>1001</v>
      </c>
      <c r="D65" s="8">
        <v>28</v>
      </c>
      <c r="E65" s="11" t="s">
        <v>1149</v>
      </c>
      <c r="F65" s="11" t="s">
        <v>1150</v>
      </c>
      <c r="G65" s="11" t="s">
        <v>1151</v>
      </c>
      <c r="H65" s="11">
        <v>87101</v>
      </c>
      <c r="I65" s="11" t="s">
        <v>12</v>
      </c>
      <c r="J65" s="11" t="s">
        <v>1082</v>
      </c>
      <c r="K65" s="11" t="s">
        <v>1083</v>
      </c>
      <c r="L65" s="11" t="s">
        <v>1084</v>
      </c>
      <c r="M65" s="11" t="s">
        <v>1152</v>
      </c>
      <c r="P65" s="11">
        <v>5</v>
      </c>
      <c r="Q65" s="11">
        <v>4</v>
      </c>
      <c r="R65" s="11">
        <v>5</v>
      </c>
      <c r="S65" s="11">
        <v>4</v>
      </c>
      <c r="V65" s="11" t="s">
        <v>169</v>
      </c>
      <c r="W65" t="s">
        <v>1471</v>
      </c>
      <c r="X65">
        <v>2900</v>
      </c>
    </row>
    <row r="66" spans="1:24" x14ac:dyDescent="0.25">
      <c r="A66" s="11" t="s">
        <v>1488</v>
      </c>
      <c r="B66" s="11" t="s">
        <v>1153</v>
      </c>
      <c r="C66" s="11" t="s">
        <v>1154</v>
      </c>
      <c r="D66" s="8">
        <v>33</v>
      </c>
      <c r="E66" s="11" t="s">
        <v>1155</v>
      </c>
      <c r="F66" s="11" t="s">
        <v>1156</v>
      </c>
      <c r="G66" s="11" t="s">
        <v>1157</v>
      </c>
      <c r="H66" s="11">
        <v>23218</v>
      </c>
      <c r="I66" s="11" t="s">
        <v>32</v>
      </c>
      <c r="J66" s="11" t="s">
        <v>513</v>
      </c>
      <c r="K66" s="11" t="s">
        <v>1127</v>
      </c>
      <c r="L66" s="11" t="s">
        <v>1128</v>
      </c>
      <c r="M66" s="11" t="s">
        <v>1129</v>
      </c>
      <c r="P66" s="11">
        <v>5</v>
      </c>
      <c r="Q66" s="11">
        <v>4</v>
      </c>
      <c r="R66" s="11">
        <v>5</v>
      </c>
      <c r="S66" s="11">
        <v>4</v>
      </c>
      <c r="V66" s="11" t="s">
        <v>173</v>
      </c>
      <c r="W66" t="s">
        <v>1471</v>
      </c>
      <c r="X66">
        <v>3600</v>
      </c>
    </row>
    <row r="67" spans="1:24" x14ac:dyDescent="0.25">
      <c r="A67" s="11" t="s">
        <v>1488</v>
      </c>
      <c r="B67" s="11" t="s">
        <v>931</v>
      </c>
      <c r="C67" s="11" t="s">
        <v>1158</v>
      </c>
      <c r="D67" s="8">
        <v>32</v>
      </c>
      <c r="E67" s="11" t="s">
        <v>1155</v>
      </c>
      <c r="F67" s="11" t="s">
        <v>1156</v>
      </c>
      <c r="G67" s="11" t="s">
        <v>1157</v>
      </c>
      <c r="H67" s="11">
        <v>23218</v>
      </c>
      <c r="I67" s="11" t="s">
        <v>32</v>
      </c>
      <c r="J67" s="11" t="s">
        <v>513</v>
      </c>
      <c r="K67" s="11" t="s">
        <v>1127</v>
      </c>
      <c r="L67" s="11" t="s">
        <v>1128</v>
      </c>
      <c r="M67" s="11" t="s">
        <v>1129</v>
      </c>
      <c r="P67" s="11">
        <v>5</v>
      </c>
      <c r="Q67" s="11">
        <v>4</v>
      </c>
      <c r="R67" s="11">
        <v>5</v>
      </c>
      <c r="S67" s="11">
        <v>4</v>
      </c>
      <c r="V67" s="11" t="s">
        <v>173</v>
      </c>
      <c r="W67" t="s">
        <v>1471</v>
      </c>
      <c r="X67">
        <v>3600</v>
      </c>
    </row>
    <row r="68" spans="1:24" x14ac:dyDescent="0.25">
      <c r="A68" s="11" t="s">
        <v>1480</v>
      </c>
      <c r="B68" s="11" t="s">
        <v>868</v>
      </c>
      <c r="C68" s="11" t="s">
        <v>1074</v>
      </c>
      <c r="D68" s="8">
        <v>45</v>
      </c>
      <c r="E68" s="11" t="s">
        <v>1159</v>
      </c>
      <c r="F68" s="11" t="s">
        <v>1160</v>
      </c>
      <c r="G68" s="11" t="s">
        <v>1161</v>
      </c>
      <c r="H68" s="11">
        <v>68101</v>
      </c>
      <c r="I68" s="11" t="s">
        <v>26</v>
      </c>
      <c r="J68" s="11" t="s">
        <v>1162</v>
      </c>
      <c r="K68" s="11" t="s">
        <v>1163</v>
      </c>
      <c r="L68" s="11" t="s">
        <v>1164</v>
      </c>
      <c r="M68" s="11" t="s">
        <v>1165</v>
      </c>
      <c r="P68" s="11">
        <v>5</v>
      </c>
      <c r="Q68" s="11">
        <v>5</v>
      </c>
      <c r="R68" s="11">
        <v>5</v>
      </c>
      <c r="S68" s="11">
        <v>5</v>
      </c>
      <c r="V68" s="11" t="s">
        <v>178</v>
      </c>
      <c r="W68" t="s">
        <v>1472</v>
      </c>
      <c r="X68">
        <v>9500</v>
      </c>
    </row>
    <row r="69" spans="1:24" x14ac:dyDescent="0.25">
      <c r="A69" s="11" t="s">
        <v>1480</v>
      </c>
      <c r="B69" s="11" t="s">
        <v>1044</v>
      </c>
      <c r="C69" s="11" t="s">
        <v>1074</v>
      </c>
      <c r="D69" s="8">
        <v>43</v>
      </c>
      <c r="E69" s="11" t="s">
        <v>1159</v>
      </c>
      <c r="F69" s="11" t="s">
        <v>1160</v>
      </c>
      <c r="G69" s="11" t="s">
        <v>1161</v>
      </c>
      <c r="H69" s="11">
        <v>68101</v>
      </c>
      <c r="I69" s="11" t="s">
        <v>26</v>
      </c>
      <c r="J69" s="11" t="s">
        <v>1162</v>
      </c>
      <c r="K69" s="11" t="s">
        <v>1163</v>
      </c>
      <c r="L69" s="11" t="s">
        <v>1164</v>
      </c>
      <c r="M69" s="11" t="s">
        <v>1165</v>
      </c>
      <c r="P69" s="11">
        <v>5</v>
      </c>
      <c r="Q69" s="11">
        <v>5</v>
      </c>
      <c r="R69" s="11">
        <v>5</v>
      </c>
      <c r="S69" s="11">
        <v>5</v>
      </c>
      <c r="V69" s="11" t="s">
        <v>178</v>
      </c>
      <c r="W69" t="s">
        <v>1472</v>
      </c>
      <c r="X69">
        <v>9500</v>
      </c>
    </row>
    <row r="70" spans="1:24" x14ac:dyDescent="0.25">
      <c r="A70" s="11" t="s">
        <v>1480</v>
      </c>
      <c r="B70" s="11" t="s">
        <v>1166</v>
      </c>
      <c r="C70" s="11" t="s">
        <v>1074</v>
      </c>
      <c r="D70" s="8">
        <v>12</v>
      </c>
      <c r="E70" s="11" t="s">
        <v>1159</v>
      </c>
      <c r="F70" s="11" t="s">
        <v>1160</v>
      </c>
      <c r="G70" s="11" t="s">
        <v>1161</v>
      </c>
      <c r="H70" s="11">
        <v>68101</v>
      </c>
      <c r="I70" s="11" t="s">
        <v>26</v>
      </c>
      <c r="J70" s="11" t="s">
        <v>1162</v>
      </c>
      <c r="K70" s="11" t="s">
        <v>1163</v>
      </c>
      <c r="L70" s="11" t="s">
        <v>1164</v>
      </c>
      <c r="M70" s="11" t="s">
        <v>1165</v>
      </c>
      <c r="P70" s="11">
        <v>5</v>
      </c>
      <c r="Q70" s="11">
        <v>5</v>
      </c>
      <c r="R70" s="11">
        <v>5</v>
      </c>
      <c r="S70" s="11">
        <v>5</v>
      </c>
      <c r="V70" s="11" t="s">
        <v>178</v>
      </c>
      <c r="W70" t="s">
        <v>1472</v>
      </c>
      <c r="X70">
        <v>9500</v>
      </c>
    </row>
    <row r="71" spans="1:24" x14ac:dyDescent="0.25">
      <c r="A71" s="11" t="s">
        <v>1484</v>
      </c>
      <c r="B71" s="11" t="s">
        <v>928</v>
      </c>
      <c r="C71" s="11" t="s">
        <v>1167</v>
      </c>
      <c r="D71" s="8">
        <v>31</v>
      </c>
      <c r="E71" s="11" t="s">
        <v>1168</v>
      </c>
      <c r="F71" s="11" t="s">
        <v>1169</v>
      </c>
      <c r="G71" s="11" t="s">
        <v>1021</v>
      </c>
      <c r="H71" s="11">
        <v>95814</v>
      </c>
      <c r="I71" s="11" t="s">
        <v>12</v>
      </c>
      <c r="J71" s="11" t="s">
        <v>1065</v>
      </c>
      <c r="K71" s="11" t="s">
        <v>1170</v>
      </c>
      <c r="L71" s="11" t="s">
        <v>1007</v>
      </c>
      <c r="P71" s="11">
        <v>5</v>
      </c>
      <c r="Q71" s="11">
        <v>4</v>
      </c>
      <c r="R71" s="11">
        <v>5</v>
      </c>
      <c r="V71" s="11" t="s">
        <v>183</v>
      </c>
      <c r="W71" t="s">
        <v>1471</v>
      </c>
      <c r="X71">
        <v>2800</v>
      </c>
    </row>
    <row r="72" spans="1:24" x14ac:dyDescent="0.25">
      <c r="A72" s="11" t="s">
        <v>1475</v>
      </c>
      <c r="B72" s="11" t="s">
        <v>1171</v>
      </c>
      <c r="C72" s="11" t="s">
        <v>1172</v>
      </c>
      <c r="D72" s="8">
        <v>29</v>
      </c>
      <c r="E72" s="11" t="s">
        <v>1173</v>
      </c>
      <c r="F72" s="11" t="s">
        <v>1174</v>
      </c>
      <c r="G72" s="11" t="s">
        <v>1175</v>
      </c>
      <c r="H72" s="11">
        <v>29401</v>
      </c>
      <c r="I72" s="11" t="s">
        <v>19</v>
      </c>
      <c r="J72" s="11" t="s">
        <v>537</v>
      </c>
      <c r="K72" s="11" t="s">
        <v>977</v>
      </c>
      <c r="L72" s="11" t="s">
        <v>1041</v>
      </c>
      <c r="M72" s="11" t="s">
        <v>1119</v>
      </c>
      <c r="P72" s="11">
        <v>6</v>
      </c>
      <c r="Q72" s="11">
        <v>5</v>
      </c>
      <c r="R72" s="11">
        <v>5</v>
      </c>
      <c r="S72" s="11">
        <v>5</v>
      </c>
      <c r="V72" s="11" t="s">
        <v>188</v>
      </c>
      <c r="W72" t="s">
        <v>1472</v>
      </c>
      <c r="X72">
        <v>6700</v>
      </c>
    </row>
    <row r="73" spans="1:24" x14ac:dyDescent="0.25">
      <c r="A73" s="11" t="s">
        <v>1475</v>
      </c>
      <c r="B73" s="11" t="s">
        <v>1176</v>
      </c>
      <c r="C73" s="11" t="s">
        <v>1177</v>
      </c>
      <c r="D73" s="8">
        <v>30</v>
      </c>
      <c r="E73" s="11" t="s">
        <v>1173</v>
      </c>
      <c r="F73" s="11" t="s">
        <v>1174</v>
      </c>
      <c r="G73" s="11" t="s">
        <v>1175</v>
      </c>
      <c r="H73" s="11">
        <v>29401</v>
      </c>
      <c r="I73" s="11" t="s">
        <v>19</v>
      </c>
      <c r="J73" s="11" t="s">
        <v>537</v>
      </c>
      <c r="K73" s="11" t="s">
        <v>977</v>
      </c>
      <c r="L73" s="11" t="s">
        <v>1041</v>
      </c>
      <c r="M73" s="11" t="s">
        <v>1119</v>
      </c>
      <c r="P73" s="11">
        <v>6</v>
      </c>
      <c r="Q73" s="11">
        <v>5</v>
      </c>
      <c r="R73" s="11">
        <v>5</v>
      </c>
      <c r="S73" s="11">
        <v>5</v>
      </c>
      <c r="V73" s="11" t="s">
        <v>188</v>
      </c>
      <c r="W73" t="s">
        <v>1472</v>
      </c>
      <c r="X73">
        <v>6700</v>
      </c>
    </row>
    <row r="74" spans="1:24" x14ac:dyDescent="0.25">
      <c r="A74" s="11" t="s">
        <v>1476</v>
      </c>
      <c r="B74" s="11" t="s">
        <v>881</v>
      </c>
      <c r="C74" s="11" t="s">
        <v>1178</v>
      </c>
      <c r="D74" s="8">
        <v>41</v>
      </c>
      <c r="E74" s="11" t="s">
        <v>966</v>
      </c>
      <c r="F74" s="11" t="s">
        <v>1179</v>
      </c>
      <c r="G74" s="11" t="s">
        <v>1180</v>
      </c>
      <c r="H74" s="11">
        <v>29030</v>
      </c>
      <c r="I74" s="11" t="s">
        <v>26</v>
      </c>
      <c r="J74" s="11" t="s">
        <v>504</v>
      </c>
      <c r="K74" s="11" t="s">
        <v>987</v>
      </c>
      <c r="L74" s="11" t="s">
        <v>988</v>
      </c>
      <c r="P74" s="11">
        <v>5</v>
      </c>
      <c r="Q74" s="11">
        <v>6</v>
      </c>
      <c r="R74" s="11">
        <v>5</v>
      </c>
      <c r="V74" s="11" t="s">
        <v>47</v>
      </c>
      <c r="W74" t="s">
        <v>1472</v>
      </c>
      <c r="X74">
        <v>8000</v>
      </c>
    </row>
    <row r="75" spans="1:24" x14ac:dyDescent="0.25">
      <c r="A75" s="11" t="s">
        <v>1476</v>
      </c>
      <c r="B75" s="11" t="s">
        <v>1053</v>
      </c>
      <c r="C75" s="11" t="s">
        <v>1178</v>
      </c>
      <c r="D75" s="8">
        <v>39</v>
      </c>
      <c r="E75" s="11" t="s">
        <v>966</v>
      </c>
      <c r="F75" s="11" t="s">
        <v>1179</v>
      </c>
      <c r="G75" s="11" t="s">
        <v>1180</v>
      </c>
      <c r="H75" s="11">
        <v>29030</v>
      </c>
      <c r="I75" s="11" t="s">
        <v>26</v>
      </c>
      <c r="J75" s="11" t="s">
        <v>504</v>
      </c>
      <c r="K75" s="11" t="s">
        <v>987</v>
      </c>
      <c r="L75" s="11" t="s">
        <v>988</v>
      </c>
      <c r="P75" s="11">
        <v>5</v>
      </c>
      <c r="Q75" s="11">
        <v>6</v>
      </c>
      <c r="R75" s="11">
        <v>5</v>
      </c>
      <c r="V75" s="11" t="s">
        <v>47</v>
      </c>
      <c r="W75" t="s">
        <v>1472</v>
      </c>
      <c r="X75">
        <v>8000</v>
      </c>
    </row>
    <row r="76" spans="1:24" x14ac:dyDescent="0.25">
      <c r="A76" s="11" t="s">
        <v>1476</v>
      </c>
      <c r="B76" s="11" t="s">
        <v>1181</v>
      </c>
      <c r="C76" s="11" t="s">
        <v>1178</v>
      </c>
      <c r="D76" s="8">
        <v>13</v>
      </c>
      <c r="E76" s="11" t="s">
        <v>966</v>
      </c>
      <c r="F76" s="11" t="s">
        <v>1179</v>
      </c>
      <c r="G76" s="11" t="s">
        <v>1180</v>
      </c>
      <c r="H76" s="11">
        <v>29030</v>
      </c>
      <c r="I76" s="11" t="s">
        <v>26</v>
      </c>
      <c r="J76" s="11" t="s">
        <v>504</v>
      </c>
      <c r="K76" s="11" t="s">
        <v>987</v>
      </c>
      <c r="L76" s="11" t="s">
        <v>988</v>
      </c>
      <c r="P76" s="11">
        <v>5</v>
      </c>
      <c r="Q76" s="11">
        <v>6</v>
      </c>
      <c r="R76" s="11">
        <v>5</v>
      </c>
      <c r="V76" s="11" t="s">
        <v>47</v>
      </c>
      <c r="W76" t="s">
        <v>1472</v>
      </c>
      <c r="X76">
        <v>8000</v>
      </c>
    </row>
    <row r="77" spans="1:24" x14ac:dyDescent="0.25">
      <c r="A77" s="11" t="s">
        <v>1478</v>
      </c>
      <c r="B77" s="11" t="s">
        <v>1102</v>
      </c>
      <c r="C77" s="11" t="s">
        <v>1182</v>
      </c>
      <c r="D77" s="8">
        <v>34</v>
      </c>
      <c r="E77" s="11" t="s">
        <v>1140</v>
      </c>
      <c r="F77" s="11" t="s">
        <v>1100</v>
      </c>
      <c r="G77" s="11" t="s">
        <v>1101</v>
      </c>
      <c r="H77" s="11">
        <v>43215</v>
      </c>
      <c r="I77" s="11" t="s">
        <v>12</v>
      </c>
      <c r="J77" s="11" t="s">
        <v>513</v>
      </c>
      <c r="K77" s="11" t="s">
        <v>1060</v>
      </c>
      <c r="L77" s="11" t="s">
        <v>1061</v>
      </c>
      <c r="P77" s="11">
        <v>5</v>
      </c>
      <c r="Q77" s="11">
        <v>4</v>
      </c>
      <c r="R77" s="11">
        <v>5</v>
      </c>
      <c r="V77" s="11" t="s">
        <v>198</v>
      </c>
      <c r="W77" t="s">
        <v>1471</v>
      </c>
      <c r="X77">
        <v>2600</v>
      </c>
    </row>
    <row r="78" spans="1:24" x14ac:dyDescent="0.25">
      <c r="A78" s="11" t="s">
        <v>1481</v>
      </c>
      <c r="B78" s="11" t="s">
        <v>937</v>
      </c>
      <c r="C78" s="11" t="s">
        <v>1093</v>
      </c>
      <c r="D78" s="8">
        <v>30</v>
      </c>
      <c r="E78" s="11" t="s">
        <v>1036</v>
      </c>
      <c r="F78" s="11" t="s">
        <v>1183</v>
      </c>
      <c r="G78" s="11" t="s">
        <v>1071</v>
      </c>
      <c r="H78" s="11">
        <v>85701</v>
      </c>
      <c r="I78" s="11" t="s">
        <v>19</v>
      </c>
      <c r="J78" s="11" t="s">
        <v>1112</v>
      </c>
      <c r="K78" s="11" t="s">
        <v>1113</v>
      </c>
      <c r="L78" s="11" t="s">
        <v>1148</v>
      </c>
      <c r="M78" s="11" t="s">
        <v>1184</v>
      </c>
      <c r="P78" s="11">
        <v>5</v>
      </c>
      <c r="Q78" s="11">
        <v>4</v>
      </c>
      <c r="R78" s="11">
        <v>5</v>
      </c>
      <c r="S78" s="11">
        <v>4</v>
      </c>
      <c r="V78" s="11" t="s">
        <v>203</v>
      </c>
      <c r="W78" t="s">
        <v>1472</v>
      </c>
      <c r="X78">
        <v>6200</v>
      </c>
    </row>
    <row r="79" spans="1:24" x14ac:dyDescent="0.25">
      <c r="A79" s="11" t="s">
        <v>1481</v>
      </c>
      <c r="B79" s="11" t="s">
        <v>1185</v>
      </c>
      <c r="C79" s="11" t="s">
        <v>1018</v>
      </c>
      <c r="D79" s="8">
        <v>28</v>
      </c>
      <c r="E79" s="11" t="s">
        <v>1036</v>
      </c>
      <c r="F79" s="11" t="s">
        <v>1183</v>
      </c>
      <c r="G79" s="11" t="s">
        <v>1071</v>
      </c>
      <c r="H79" s="11">
        <v>85701</v>
      </c>
      <c r="I79" s="11" t="s">
        <v>19</v>
      </c>
      <c r="J79" s="11" t="s">
        <v>1112</v>
      </c>
      <c r="K79" s="11" t="s">
        <v>1113</v>
      </c>
      <c r="L79" s="11" t="s">
        <v>1148</v>
      </c>
      <c r="M79" s="11" t="s">
        <v>1184</v>
      </c>
      <c r="P79" s="11">
        <v>5</v>
      </c>
      <c r="Q79" s="11">
        <v>4</v>
      </c>
      <c r="R79" s="11">
        <v>5</v>
      </c>
      <c r="S79" s="11">
        <v>4</v>
      </c>
      <c r="V79" s="11" t="s">
        <v>203</v>
      </c>
      <c r="W79" t="s">
        <v>1472</v>
      </c>
      <c r="X79">
        <v>6200</v>
      </c>
    </row>
    <row r="80" spans="1:24" x14ac:dyDescent="0.25">
      <c r="A80" s="11" t="s">
        <v>1482</v>
      </c>
      <c r="B80" s="11" t="s">
        <v>1186</v>
      </c>
      <c r="C80" s="11" t="s">
        <v>1187</v>
      </c>
      <c r="D80" s="8">
        <v>36</v>
      </c>
      <c r="E80" s="11" t="s">
        <v>1188</v>
      </c>
      <c r="F80" s="11" t="s">
        <v>1189</v>
      </c>
      <c r="G80" s="11" t="s">
        <v>1190</v>
      </c>
      <c r="H80" s="11">
        <v>40202</v>
      </c>
      <c r="I80" s="11" t="s">
        <v>12</v>
      </c>
      <c r="J80" s="11" t="s">
        <v>995</v>
      </c>
      <c r="K80" s="11" t="s">
        <v>1191</v>
      </c>
      <c r="L80" s="11" t="s">
        <v>1192</v>
      </c>
      <c r="P80" s="11">
        <v>6</v>
      </c>
      <c r="Q80" s="11">
        <v>5</v>
      </c>
      <c r="R80" s="11">
        <v>4</v>
      </c>
      <c r="V80" s="11" t="s">
        <v>208</v>
      </c>
      <c r="W80" t="s">
        <v>1471</v>
      </c>
      <c r="X80">
        <v>3200</v>
      </c>
    </row>
    <row r="81" spans="1:24" x14ac:dyDescent="0.25">
      <c r="A81" s="11" t="s">
        <v>1489</v>
      </c>
      <c r="B81" s="11" t="s">
        <v>876</v>
      </c>
      <c r="C81" s="11" t="s">
        <v>973</v>
      </c>
      <c r="D81" s="8">
        <v>50</v>
      </c>
      <c r="E81" s="11" t="s">
        <v>1193</v>
      </c>
      <c r="F81" s="11" t="s">
        <v>1194</v>
      </c>
      <c r="G81" s="11" t="s">
        <v>1195</v>
      </c>
      <c r="H81" s="11">
        <v>61010</v>
      </c>
      <c r="I81" s="11" t="s">
        <v>19</v>
      </c>
      <c r="J81" s="11" t="s">
        <v>969</v>
      </c>
      <c r="K81" s="11" t="s">
        <v>970</v>
      </c>
      <c r="L81" s="11" t="s">
        <v>996</v>
      </c>
      <c r="M81" s="11" t="s">
        <v>972</v>
      </c>
      <c r="N81" s="11" t="s">
        <v>998</v>
      </c>
      <c r="O81" s="11" t="s">
        <v>997</v>
      </c>
      <c r="P81" s="11">
        <v>4</v>
      </c>
      <c r="Q81" s="11">
        <v>4</v>
      </c>
      <c r="R81" s="11">
        <v>4</v>
      </c>
      <c r="S81" s="11">
        <v>4</v>
      </c>
      <c r="T81" s="11">
        <v>4</v>
      </c>
      <c r="U81" s="11">
        <v>4</v>
      </c>
      <c r="V81" s="11" t="s">
        <v>214</v>
      </c>
      <c r="W81" t="s">
        <v>1472</v>
      </c>
      <c r="X81">
        <v>8500</v>
      </c>
    </row>
    <row r="82" spans="1:24" x14ac:dyDescent="0.25">
      <c r="A82" s="11" t="s">
        <v>1489</v>
      </c>
      <c r="B82" s="11" t="s">
        <v>1025</v>
      </c>
      <c r="C82" s="11" t="s">
        <v>1000</v>
      </c>
      <c r="D82" s="8">
        <v>48</v>
      </c>
      <c r="E82" s="11" t="s">
        <v>1193</v>
      </c>
      <c r="F82" s="11" t="s">
        <v>1194</v>
      </c>
      <c r="G82" s="11" t="s">
        <v>1195</v>
      </c>
      <c r="H82" s="11">
        <v>61010</v>
      </c>
      <c r="I82" s="11" t="s">
        <v>19</v>
      </c>
      <c r="J82" s="11" t="s">
        <v>969</v>
      </c>
      <c r="K82" s="11" t="s">
        <v>970</v>
      </c>
      <c r="L82" s="11" t="s">
        <v>996</v>
      </c>
      <c r="M82" s="11" t="s">
        <v>972</v>
      </c>
      <c r="N82" s="11" t="s">
        <v>998</v>
      </c>
      <c r="O82" s="11" t="s">
        <v>997</v>
      </c>
      <c r="P82" s="11">
        <v>4</v>
      </c>
      <c r="Q82" s="11">
        <v>4</v>
      </c>
      <c r="R82" s="11">
        <v>4</v>
      </c>
      <c r="S82" s="11">
        <v>4</v>
      </c>
      <c r="T82" s="11">
        <v>4</v>
      </c>
      <c r="U82" s="11">
        <v>4</v>
      </c>
      <c r="V82" s="11" t="s">
        <v>214</v>
      </c>
      <c r="W82" t="s">
        <v>1472</v>
      </c>
      <c r="X82">
        <v>8500</v>
      </c>
    </row>
    <row r="83" spans="1:24" x14ac:dyDescent="0.25">
      <c r="A83" s="11" t="s">
        <v>1529</v>
      </c>
      <c r="B83" s="11" t="s">
        <v>882</v>
      </c>
      <c r="C83" s="11" t="s">
        <v>1135</v>
      </c>
      <c r="D83" s="8">
        <v>48</v>
      </c>
      <c r="E83" s="11" t="s">
        <v>1110</v>
      </c>
      <c r="F83" s="11" t="s">
        <v>1196</v>
      </c>
      <c r="G83" s="11" t="s">
        <v>1101</v>
      </c>
      <c r="H83" s="11">
        <v>44101</v>
      </c>
      <c r="I83" s="11" t="s">
        <v>19</v>
      </c>
      <c r="J83" s="11" t="s">
        <v>504</v>
      </c>
      <c r="K83" s="11" t="s">
        <v>987</v>
      </c>
      <c r="L83" s="11" t="s">
        <v>988</v>
      </c>
      <c r="P83" s="11">
        <v>5</v>
      </c>
      <c r="Q83" s="11">
        <v>5</v>
      </c>
      <c r="R83" s="11">
        <v>5</v>
      </c>
      <c r="V83" s="11" t="s">
        <v>219</v>
      </c>
      <c r="W83" t="s">
        <v>1472</v>
      </c>
      <c r="X83">
        <v>7000</v>
      </c>
    </row>
    <row r="84" spans="1:24" x14ac:dyDescent="0.25">
      <c r="A84" s="11" t="s">
        <v>1529</v>
      </c>
      <c r="B84" s="11" t="s">
        <v>1008</v>
      </c>
      <c r="C84" s="11" t="s">
        <v>1135</v>
      </c>
      <c r="D84" s="8">
        <v>45</v>
      </c>
      <c r="E84" s="11" t="s">
        <v>1110</v>
      </c>
      <c r="F84" s="11" t="s">
        <v>1196</v>
      </c>
      <c r="G84" s="11" t="s">
        <v>1101</v>
      </c>
      <c r="H84" s="11">
        <v>44101</v>
      </c>
      <c r="I84" s="11" t="s">
        <v>19</v>
      </c>
      <c r="J84" s="11" t="s">
        <v>504</v>
      </c>
      <c r="K84" s="11" t="s">
        <v>987</v>
      </c>
      <c r="L84" s="11" t="s">
        <v>988</v>
      </c>
      <c r="P84" s="11">
        <v>5</v>
      </c>
      <c r="Q84" s="11">
        <v>5</v>
      </c>
      <c r="R84" s="11">
        <v>5</v>
      </c>
      <c r="V84" s="11" t="s">
        <v>219</v>
      </c>
      <c r="W84" t="s">
        <v>1472</v>
      </c>
      <c r="X84">
        <v>7000</v>
      </c>
    </row>
    <row r="85" spans="1:24" x14ac:dyDescent="0.25">
      <c r="A85" s="11" t="s">
        <v>1487</v>
      </c>
      <c r="B85" s="11" t="s">
        <v>883</v>
      </c>
      <c r="C85" s="11" t="s">
        <v>944</v>
      </c>
      <c r="D85" s="8">
        <v>37</v>
      </c>
      <c r="E85" s="11" t="s">
        <v>1198</v>
      </c>
      <c r="F85" s="11" t="s">
        <v>1199</v>
      </c>
      <c r="G85" s="11" t="s">
        <v>1200</v>
      </c>
      <c r="H85" s="11">
        <v>53202</v>
      </c>
      <c r="I85" s="11" t="s">
        <v>12</v>
      </c>
      <c r="J85" s="11" t="s">
        <v>537</v>
      </c>
      <c r="K85" s="11" t="s">
        <v>977</v>
      </c>
      <c r="L85" s="11" t="s">
        <v>1041</v>
      </c>
      <c r="P85" s="11">
        <v>5</v>
      </c>
      <c r="Q85" s="11">
        <v>6</v>
      </c>
      <c r="R85" s="11">
        <v>4</v>
      </c>
      <c r="V85" s="11" t="s">
        <v>224</v>
      </c>
      <c r="W85" t="s">
        <v>1471</v>
      </c>
      <c r="X85">
        <v>3300</v>
      </c>
    </row>
    <row r="86" spans="1:24" x14ac:dyDescent="0.25">
      <c r="A86" s="11" t="s">
        <v>1530</v>
      </c>
      <c r="B86" s="11" t="s">
        <v>999</v>
      </c>
      <c r="C86" s="11" t="s">
        <v>1197</v>
      </c>
      <c r="D86" s="8">
        <v>31</v>
      </c>
      <c r="E86" s="11" t="s">
        <v>1201</v>
      </c>
      <c r="F86" s="11" t="s">
        <v>1121</v>
      </c>
      <c r="G86" s="11" t="s">
        <v>1122</v>
      </c>
      <c r="H86" s="11">
        <v>64101</v>
      </c>
      <c r="I86" s="11" t="s">
        <v>32</v>
      </c>
      <c r="J86" s="11" t="s">
        <v>995</v>
      </c>
      <c r="K86" s="11" t="s">
        <v>1106</v>
      </c>
      <c r="L86" s="11" t="s">
        <v>970</v>
      </c>
      <c r="P86" s="11">
        <v>5</v>
      </c>
      <c r="Q86" s="11">
        <v>5</v>
      </c>
      <c r="R86" s="11">
        <v>5</v>
      </c>
      <c r="V86" s="11" t="s">
        <v>35</v>
      </c>
      <c r="W86" t="s">
        <v>1471</v>
      </c>
      <c r="X86">
        <v>4000</v>
      </c>
    </row>
    <row r="87" spans="1:24" x14ac:dyDescent="0.25">
      <c r="A87" s="11" t="s">
        <v>1530</v>
      </c>
      <c r="B87" s="11" t="s">
        <v>1123</v>
      </c>
      <c r="C87" s="11" t="s">
        <v>1172</v>
      </c>
      <c r="D87" s="8">
        <v>30</v>
      </c>
      <c r="E87" s="11" t="s">
        <v>1201</v>
      </c>
      <c r="F87" s="11" t="s">
        <v>1121</v>
      </c>
      <c r="G87" s="11" t="s">
        <v>1122</v>
      </c>
      <c r="H87" s="11">
        <v>64101</v>
      </c>
      <c r="I87" s="11" t="s">
        <v>32</v>
      </c>
      <c r="J87" s="11" t="s">
        <v>995</v>
      </c>
      <c r="K87" s="11" t="s">
        <v>1106</v>
      </c>
      <c r="L87" s="11" t="s">
        <v>970</v>
      </c>
      <c r="P87" s="11">
        <v>5</v>
      </c>
      <c r="Q87" s="11">
        <v>5</v>
      </c>
      <c r="R87" s="11">
        <v>5</v>
      </c>
      <c r="V87" s="11" t="s">
        <v>35</v>
      </c>
      <c r="W87" t="s">
        <v>1471</v>
      </c>
      <c r="X87">
        <v>4000</v>
      </c>
    </row>
    <row r="88" spans="1:24" x14ac:dyDescent="0.25">
      <c r="A88" s="11" t="s">
        <v>1479</v>
      </c>
      <c r="B88" s="11" t="s">
        <v>887</v>
      </c>
      <c r="C88" s="11" t="s">
        <v>1202</v>
      </c>
      <c r="D88" s="8">
        <v>42</v>
      </c>
      <c r="E88" s="11" t="s">
        <v>966</v>
      </c>
      <c r="F88" s="11" t="s">
        <v>1203</v>
      </c>
      <c r="G88" s="11" t="s">
        <v>1091</v>
      </c>
      <c r="H88" s="11">
        <v>27601</v>
      </c>
      <c r="I88" s="11" t="s">
        <v>12</v>
      </c>
      <c r="J88" s="11" t="s">
        <v>1112</v>
      </c>
      <c r="K88" s="11" t="s">
        <v>1114</v>
      </c>
      <c r="L88" s="11" t="s">
        <v>1115</v>
      </c>
      <c r="M88" s="11" t="s">
        <v>1113</v>
      </c>
      <c r="P88" s="11">
        <v>6</v>
      </c>
      <c r="Q88" s="11">
        <v>5</v>
      </c>
      <c r="R88" s="11">
        <v>4</v>
      </c>
      <c r="S88" s="11">
        <v>5</v>
      </c>
      <c r="V88" s="11" t="s">
        <v>120</v>
      </c>
      <c r="W88" t="s">
        <v>1472</v>
      </c>
      <c r="X88">
        <v>6500</v>
      </c>
    </row>
    <row r="89" spans="1:24" x14ac:dyDescent="0.25">
      <c r="A89" s="11" t="s">
        <v>1531</v>
      </c>
      <c r="B89" s="11" t="s">
        <v>1088</v>
      </c>
      <c r="C89" s="11" t="s">
        <v>1010</v>
      </c>
      <c r="D89" s="8">
        <v>28</v>
      </c>
      <c r="E89" s="11" t="s">
        <v>974</v>
      </c>
      <c r="F89" s="11" t="s">
        <v>1204</v>
      </c>
      <c r="G89" s="11" t="s">
        <v>1205</v>
      </c>
      <c r="H89" s="11">
        <v>70801</v>
      </c>
      <c r="I89" s="11" t="s">
        <v>12</v>
      </c>
      <c r="J89" s="11" t="s">
        <v>1082</v>
      </c>
      <c r="K89" s="11" t="s">
        <v>1083</v>
      </c>
      <c r="L89" s="11" t="s">
        <v>1084</v>
      </c>
      <c r="P89" s="11">
        <v>5</v>
      </c>
      <c r="Q89" s="11">
        <v>6</v>
      </c>
      <c r="R89" s="11">
        <v>5</v>
      </c>
      <c r="V89" s="11" t="s">
        <v>238</v>
      </c>
      <c r="W89" t="s">
        <v>1471</v>
      </c>
      <c r="X89">
        <v>3200</v>
      </c>
    </row>
    <row r="90" spans="1:24" x14ac:dyDescent="0.25">
      <c r="A90" s="11" t="s">
        <v>1532</v>
      </c>
      <c r="B90" s="11" t="s">
        <v>884</v>
      </c>
      <c r="C90" s="11" t="s">
        <v>1093</v>
      </c>
      <c r="D90" s="8">
        <v>44</v>
      </c>
      <c r="E90" s="11" t="s">
        <v>1206</v>
      </c>
      <c r="F90" s="11" t="s">
        <v>1207</v>
      </c>
      <c r="G90" s="11" t="s">
        <v>1157</v>
      </c>
      <c r="H90" s="11">
        <v>23501</v>
      </c>
      <c r="I90" s="11" t="s">
        <v>26</v>
      </c>
      <c r="J90" s="11" t="s">
        <v>985</v>
      </c>
      <c r="K90" s="11" t="s">
        <v>986</v>
      </c>
      <c r="L90" s="11" t="s">
        <v>988</v>
      </c>
      <c r="M90" s="11" t="s">
        <v>987</v>
      </c>
      <c r="P90" s="11">
        <v>5</v>
      </c>
      <c r="Q90" s="11">
        <v>5</v>
      </c>
      <c r="R90" s="11">
        <v>5</v>
      </c>
      <c r="S90" s="11">
        <v>5</v>
      </c>
      <c r="V90" s="11" t="s">
        <v>110</v>
      </c>
      <c r="W90" t="s">
        <v>1472</v>
      </c>
      <c r="X90">
        <v>8500</v>
      </c>
    </row>
    <row r="91" spans="1:24" x14ac:dyDescent="0.25">
      <c r="A91" s="11" t="s">
        <v>1532</v>
      </c>
      <c r="B91" s="11" t="s">
        <v>941</v>
      </c>
      <c r="C91" s="11" t="s">
        <v>1093</v>
      </c>
      <c r="D91" s="8">
        <v>42</v>
      </c>
      <c r="E91" s="11" t="s">
        <v>1206</v>
      </c>
      <c r="F91" s="11" t="s">
        <v>1207</v>
      </c>
      <c r="G91" s="11" t="s">
        <v>1157</v>
      </c>
      <c r="H91" s="11">
        <v>23501</v>
      </c>
      <c r="I91" s="11" t="s">
        <v>26</v>
      </c>
      <c r="J91" s="11" t="s">
        <v>985</v>
      </c>
      <c r="K91" s="11" t="s">
        <v>986</v>
      </c>
      <c r="L91" s="11" t="s">
        <v>988</v>
      </c>
      <c r="M91" s="11" t="s">
        <v>987</v>
      </c>
      <c r="P91" s="11">
        <v>5</v>
      </c>
      <c r="Q91" s="11">
        <v>5</v>
      </c>
      <c r="R91" s="11">
        <v>5</v>
      </c>
      <c r="S91" s="11">
        <v>5</v>
      </c>
      <c r="V91" s="11" t="s">
        <v>110</v>
      </c>
      <c r="W91" t="s">
        <v>1472</v>
      </c>
      <c r="X91">
        <v>8500</v>
      </c>
    </row>
    <row r="92" spans="1:24" x14ac:dyDescent="0.25">
      <c r="A92" s="11" t="s">
        <v>1532</v>
      </c>
      <c r="B92" s="11" t="s">
        <v>1208</v>
      </c>
      <c r="C92" s="11" t="s">
        <v>1093</v>
      </c>
      <c r="D92" s="8">
        <v>14</v>
      </c>
      <c r="E92" s="11" t="s">
        <v>1206</v>
      </c>
      <c r="F92" s="11" t="s">
        <v>1207</v>
      </c>
      <c r="G92" s="11" t="s">
        <v>1157</v>
      </c>
      <c r="H92" s="11">
        <v>23501</v>
      </c>
      <c r="I92" s="11" t="s">
        <v>26</v>
      </c>
      <c r="J92" s="11" t="s">
        <v>985</v>
      </c>
      <c r="K92" s="11" t="s">
        <v>986</v>
      </c>
      <c r="L92" s="11" t="s">
        <v>988</v>
      </c>
      <c r="M92" s="11" t="s">
        <v>987</v>
      </c>
      <c r="P92" s="11">
        <v>5</v>
      </c>
      <c r="Q92" s="11">
        <v>5</v>
      </c>
      <c r="R92" s="11">
        <v>5</v>
      </c>
      <c r="S92" s="11">
        <v>5</v>
      </c>
      <c r="V92" s="11" t="s">
        <v>110</v>
      </c>
      <c r="W92" t="s">
        <v>1472</v>
      </c>
      <c r="X92">
        <v>8500</v>
      </c>
    </row>
    <row r="93" spans="1:24" x14ac:dyDescent="0.25">
      <c r="A93" s="11" t="s">
        <v>1485</v>
      </c>
      <c r="B93" s="11" t="s">
        <v>885</v>
      </c>
      <c r="C93" s="11" t="s">
        <v>1209</v>
      </c>
      <c r="D93" s="8">
        <v>35</v>
      </c>
      <c r="E93" s="11" t="s">
        <v>1210</v>
      </c>
      <c r="F93" s="11" t="s">
        <v>1211</v>
      </c>
      <c r="G93" s="11" t="s">
        <v>1190</v>
      </c>
      <c r="H93" s="11">
        <v>40502</v>
      </c>
      <c r="I93" s="11" t="s">
        <v>19</v>
      </c>
      <c r="J93" s="11" t="s">
        <v>969</v>
      </c>
      <c r="K93" s="11" t="s">
        <v>970</v>
      </c>
      <c r="L93" s="11" t="s">
        <v>996</v>
      </c>
      <c r="M93" s="11" t="s">
        <v>972</v>
      </c>
      <c r="P93" s="11">
        <v>5</v>
      </c>
      <c r="Q93" s="11">
        <v>5</v>
      </c>
      <c r="R93" s="11">
        <v>5</v>
      </c>
      <c r="S93" s="11">
        <v>4</v>
      </c>
      <c r="V93" s="11" t="s">
        <v>247</v>
      </c>
      <c r="W93" t="s">
        <v>1472</v>
      </c>
      <c r="X93">
        <v>5500</v>
      </c>
    </row>
    <row r="94" spans="1:24" x14ac:dyDescent="0.25">
      <c r="A94" s="11" t="s">
        <v>1485</v>
      </c>
      <c r="B94" s="11" t="s">
        <v>990</v>
      </c>
      <c r="C94" s="11" t="s">
        <v>1209</v>
      </c>
      <c r="D94" s="8">
        <v>34</v>
      </c>
      <c r="E94" s="11" t="s">
        <v>1210</v>
      </c>
      <c r="F94" s="11" t="s">
        <v>1211</v>
      </c>
      <c r="G94" s="11" t="s">
        <v>1190</v>
      </c>
      <c r="H94" s="11">
        <v>40502</v>
      </c>
      <c r="I94" s="11" t="s">
        <v>19</v>
      </c>
      <c r="J94" s="11" t="s">
        <v>969</v>
      </c>
      <c r="K94" s="11" t="s">
        <v>970</v>
      </c>
      <c r="L94" s="11" t="s">
        <v>996</v>
      </c>
      <c r="M94" s="11" t="s">
        <v>972</v>
      </c>
      <c r="P94" s="11">
        <v>5</v>
      </c>
      <c r="Q94" s="11">
        <v>5</v>
      </c>
      <c r="R94" s="11">
        <v>5</v>
      </c>
      <c r="S94" s="11">
        <v>4</v>
      </c>
      <c r="V94" s="11" t="s">
        <v>247</v>
      </c>
      <c r="W94" t="s">
        <v>1472</v>
      </c>
      <c r="X94">
        <v>5500</v>
      </c>
    </row>
    <row r="95" spans="1:24" x14ac:dyDescent="0.25">
      <c r="A95" s="11" t="s">
        <v>1533</v>
      </c>
      <c r="B95" s="11" t="s">
        <v>886</v>
      </c>
      <c r="C95" s="11" t="s">
        <v>1182</v>
      </c>
      <c r="D95" s="8">
        <v>50</v>
      </c>
      <c r="E95" s="11" t="s">
        <v>1136</v>
      </c>
      <c r="F95" s="11" t="s">
        <v>1143</v>
      </c>
      <c r="G95" s="11" t="s">
        <v>1144</v>
      </c>
      <c r="H95" s="11">
        <v>83701</v>
      </c>
      <c r="I95" s="11" t="s">
        <v>19</v>
      </c>
      <c r="J95" s="11" t="s">
        <v>1112</v>
      </c>
      <c r="K95" s="11" t="s">
        <v>1113</v>
      </c>
      <c r="L95" s="11" t="s">
        <v>1148</v>
      </c>
      <c r="P95" s="11">
        <v>5</v>
      </c>
      <c r="Q95" s="11">
        <v>5</v>
      </c>
      <c r="R95" s="11">
        <v>4</v>
      </c>
      <c r="V95" s="11" t="s">
        <v>251</v>
      </c>
      <c r="W95" t="s">
        <v>1471</v>
      </c>
      <c r="X95">
        <v>5200</v>
      </c>
    </row>
    <row r="96" spans="1:24" x14ac:dyDescent="0.25">
      <c r="A96" s="11" t="s">
        <v>1533</v>
      </c>
      <c r="B96" s="11" t="s">
        <v>1153</v>
      </c>
      <c r="C96" s="11" t="s">
        <v>1182</v>
      </c>
      <c r="D96" s="8">
        <v>48</v>
      </c>
      <c r="E96" s="11" t="s">
        <v>1136</v>
      </c>
      <c r="F96" s="11" t="s">
        <v>1143</v>
      </c>
      <c r="G96" s="11" t="s">
        <v>1144</v>
      </c>
      <c r="H96" s="11">
        <v>83701</v>
      </c>
      <c r="I96" s="11" t="s">
        <v>19</v>
      </c>
      <c r="J96" s="11" t="s">
        <v>1112</v>
      </c>
      <c r="K96" s="11" t="s">
        <v>1113</v>
      </c>
      <c r="L96" s="11" t="s">
        <v>1148</v>
      </c>
      <c r="P96" s="11">
        <v>5</v>
      </c>
      <c r="Q96" s="11">
        <v>5</v>
      </c>
      <c r="R96" s="11">
        <v>4</v>
      </c>
      <c r="V96" s="11" t="s">
        <v>251</v>
      </c>
      <c r="W96" t="s">
        <v>1471</v>
      </c>
      <c r="X96">
        <v>5200</v>
      </c>
    </row>
    <row r="97" spans="1:24" x14ac:dyDescent="0.25">
      <c r="A97" s="11" t="s">
        <v>1534</v>
      </c>
      <c r="B97" s="11" t="s">
        <v>980</v>
      </c>
      <c r="C97" s="11" t="s">
        <v>1018</v>
      </c>
      <c r="D97" s="8">
        <v>31</v>
      </c>
      <c r="E97" s="11" t="s">
        <v>1140</v>
      </c>
      <c r="F97" s="11" t="s">
        <v>967</v>
      </c>
      <c r="G97" s="11" t="s">
        <v>968</v>
      </c>
      <c r="H97" s="11">
        <v>62704</v>
      </c>
      <c r="I97" s="11" t="s">
        <v>12</v>
      </c>
      <c r="J97" s="11" t="s">
        <v>537</v>
      </c>
      <c r="K97" s="11" t="s">
        <v>1005</v>
      </c>
      <c r="L97" s="11" t="s">
        <v>1139</v>
      </c>
      <c r="P97" s="11">
        <v>5</v>
      </c>
      <c r="Q97" s="11">
        <v>4</v>
      </c>
      <c r="R97" s="11">
        <v>5</v>
      </c>
      <c r="V97" s="11" t="s">
        <v>256</v>
      </c>
      <c r="W97" t="s">
        <v>1471</v>
      </c>
      <c r="X97">
        <v>2700</v>
      </c>
    </row>
    <row r="98" spans="1:24" x14ac:dyDescent="0.25">
      <c r="A98" s="11" t="s">
        <v>1486</v>
      </c>
      <c r="B98" s="11" t="s">
        <v>868</v>
      </c>
      <c r="C98" s="11" t="s">
        <v>1172</v>
      </c>
      <c r="D98" s="8">
        <v>55</v>
      </c>
      <c r="E98" s="11" t="s">
        <v>1036</v>
      </c>
      <c r="F98" s="11" t="s">
        <v>1212</v>
      </c>
      <c r="G98" s="11" t="s">
        <v>1213</v>
      </c>
      <c r="H98" s="11">
        <v>35201</v>
      </c>
      <c r="I98" s="11" t="s">
        <v>12</v>
      </c>
      <c r="J98" s="11" t="s">
        <v>1077</v>
      </c>
      <c r="K98" s="11" t="s">
        <v>998</v>
      </c>
      <c r="L98" s="11" t="s">
        <v>997</v>
      </c>
      <c r="P98" s="11">
        <v>5</v>
      </c>
      <c r="Q98" s="11">
        <v>4</v>
      </c>
      <c r="R98" s="11">
        <v>5</v>
      </c>
      <c r="V98" s="11" t="s">
        <v>261</v>
      </c>
      <c r="W98" t="s">
        <v>1471</v>
      </c>
      <c r="X98">
        <v>3000</v>
      </c>
    </row>
    <row r="99" spans="1:24" x14ac:dyDescent="0.25">
      <c r="A99" s="11" t="s">
        <v>1535</v>
      </c>
      <c r="B99" s="11" t="s">
        <v>1145</v>
      </c>
      <c r="C99" s="11" t="s">
        <v>1074</v>
      </c>
      <c r="D99" s="8">
        <v>28</v>
      </c>
      <c r="E99" s="11" t="s">
        <v>1188</v>
      </c>
      <c r="F99" s="11" t="s">
        <v>1189</v>
      </c>
      <c r="G99" s="11" t="s">
        <v>1190</v>
      </c>
      <c r="H99" s="11">
        <v>40202</v>
      </c>
      <c r="I99" s="11" t="s">
        <v>12</v>
      </c>
      <c r="J99" s="11" t="s">
        <v>995</v>
      </c>
      <c r="K99" s="11" t="s">
        <v>1106</v>
      </c>
      <c r="L99" s="11" t="s">
        <v>970</v>
      </c>
      <c r="P99" s="11">
        <v>6</v>
      </c>
      <c r="Q99" s="11">
        <v>5</v>
      </c>
      <c r="R99" s="11">
        <v>4</v>
      </c>
      <c r="V99" s="11" t="s">
        <v>208</v>
      </c>
      <c r="W99" t="s">
        <v>1471</v>
      </c>
      <c r="X99">
        <v>4200</v>
      </c>
    </row>
    <row r="100" spans="1:24" x14ac:dyDescent="0.25">
      <c r="A100" s="11" t="s">
        <v>1536</v>
      </c>
      <c r="B100" s="11" t="s">
        <v>868</v>
      </c>
      <c r="C100" s="11" t="s">
        <v>1103</v>
      </c>
      <c r="D100" s="8">
        <v>31</v>
      </c>
      <c r="E100" s="11" t="s">
        <v>1214</v>
      </c>
      <c r="F100" s="11" t="s">
        <v>1215</v>
      </c>
      <c r="G100" s="11" t="s">
        <v>1216</v>
      </c>
      <c r="H100" s="11">
        <v>46201</v>
      </c>
      <c r="I100" s="11" t="s">
        <v>19</v>
      </c>
      <c r="J100" s="11" t="s">
        <v>537</v>
      </c>
      <c r="K100" s="11" t="s">
        <v>1139</v>
      </c>
      <c r="L100" s="11" t="s">
        <v>1005</v>
      </c>
      <c r="P100" s="11">
        <v>5</v>
      </c>
      <c r="Q100" s="11">
        <v>4</v>
      </c>
      <c r="R100" s="11">
        <v>5</v>
      </c>
      <c r="V100" s="11" t="s">
        <v>265</v>
      </c>
      <c r="W100" t="s">
        <v>1471</v>
      </c>
      <c r="X100">
        <v>3300</v>
      </c>
    </row>
    <row r="101" spans="1:24" x14ac:dyDescent="0.25">
      <c r="A101" s="11" t="s">
        <v>1536</v>
      </c>
      <c r="B101" s="11" t="s">
        <v>927</v>
      </c>
      <c r="C101" s="11" t="s">
        <v>1217</v>
      </c>
      <c r="D101" s="8">
        <v>30</v>
      </c>
      <c r="E101" s="11" t="s">
        <v>1214</v>
      </c>
      <c r="F101" s="11" t="s">
        <v>1215</v>
      </c>
      <c r="G101" s="11" t="s">
        <v>1216</v>
      </c>
      <c r="H101" s="11">
        <v>46201</v>
      </c>
      <c r="I101" s="11" t="s">
        <v>19</v>
      </c>
      <c r="J101" s="11" t="s">
        <v>537</v>
      </c>
      <c r="K101" s="11" t="s">
        <v>1139</v>
      </c>
      <c r="L101" s="11" t="s">
        <v>1005</v>
      </c>
      <c r="P101" s="11">
        <v>5</v>
      </c>
      <c r="Q101" s="11">
        <v>4</v>
      </c>
      <c r="R101" s="11">
        <v>5</v>
      </c>
      <c r="V101" s="11" t="s">
        <v>265</v>
      </c>
      <c r="W101" t="s">
        <v>1471</v>
      </c>
      <c r="X101">
        <v>3300</v>
      </c>
    </row>
    <row r="102" spans="1:24" x14ac:dyDescent="0.25">
      <c r="A102" s="11" t="s">
        <v>1537</v>
      </c>
      <c r="B102" s="11" t="s">
        <v>931</v>
      </c>
      <c r="C102" s="11" t="s">
        <v>965</v>
      </c>
      <c r="D102" s="8">
        <v>32</v>
      </c>
      <c r="E102" s="11" t="s">
        <v>1218</v>
      </c>
      <c r="F102" s="11" t="s">
        <v>1219</v>
      </c>
      <c r="G102" s="11" t="s">
        <v>1220</v>
      </c>
      <c r="H102" s="11">
        <v>72201</v>
      </c>
      <c r="I102" s="11" t="s">
        <v>12</v>
      </c>
      <c r="J102" s="11" t="s">
        <v>1112</v>
      </c>
      <c r="K102" s="11" t="s">
        <v>1113</v>
      </c>
      <c r="L102" s="11" t="s">
        <v>1148</v>
      </c>
      <c r="P102" s="11">
        <v>6</v>
      </c>
      <c r="Q102" s="11">
        <v>5</v>
      </c>
      <c r="R102" s="11">
        <v>4</v>
      </c>
      <c r="V102" s="11" t="s">
        <v>268</v>
      </c>
      <c r="W102" t="s">
        <v>1471</v>
      </c>
      <c r="X102">
        <v>4600</v>
      </c>
    </row>
    <row r="103" spans="1:24" x14ac:dyDescent="0.25">
      <c r="A103" s="11" t="s">
        <v>1474</v>
      </c>
      <c r="B103" s="11" t="s">
        <v>920</v>
      </c>
      <c r="C103" s="11" t="s">
        <v>1109</v>
      </c>
      <c r="D103" s="8">
        <v>45</v>
      </c>
      <c r="E103" s="11" t="s">
        <v>1221</v>
      </c>
      <c r="F103" s="11" t="s">
        <v>1222</v>
      </c>
      <c r="G103" s="11" t="s">
        <v>1134</v>
      </c>
      <c r="H103" s="11">
        <v>37201</v>
      </c>
      <c r="I103" s="11" t="s">
        <v>12</v>
      </c>
      <c r="J103" s="11" t="s">
        <v>1077</v>
      </c>
      <c r="K103" s="11" t="s">
        <v>997</v>
      </c>
      <c r="L103" s="11" t="s">
        <v>998</v>
      </c>
      <c r="P103" s="11">
        <v>5</v>
      </c>
      <c r="Q103" s="11">
        <v>4</v>
      </c>
      <c r="R103" s="11">
        <v>5</v>
      </c>
      <c r="V103" s="11" t="s">
        <v>273</v>
      </c>
      <c r="W103" t="s">
        <v>1471</v>
      </c>
      <c r="X103">
        <v>3200</v>
      </c>
    </row>
    <row r="104" spans="1:24" x14ac:dyDescent="0.25">
      <c r="A104" s="11" t="s">
        <v>1538</v>
      </c>
      <c r="B104" s="11" t="s">
        <v>941</v>
      </c>
      <c r="C104" s="11" t="s">
        <v>1079</v>
      </c>
      <c r="D104" s="8">
        <v>30</v>
      </c>
      <c r="E104" s="11" t="s">
        <v>1223</v>
      </c>
      <c r="F104" s="11" t="s">
        <v>1224</v>
      </c>
      <c r="G104" s="11" t="s">
        <v>1200</v>
      </c>
      <c r="H104" s="11">
        <v>53701</v>
      </c>
      <c r="I104" s="11" t="s">
        <v>32</v>
      </c>
      <c r="J104" s="11" t="s">
        <v>504</v>
      </c>
      <c r="K104" s="11" t="s">
        <v>987</v>
      </c>
      <c r="L104" s="11" t="s">
        <v>988</v>
      </c>
      <c r="P104" s="11">
        <v>5</v>
      </c>
      <c r="Q104" s="11">
        <v>5</v>
      </c>
      <c r="R104" s="11">
        <v>5</v>
      </c>
      <c r="V104" s="11" t="s">
        <v>276</v>
      </c>
      <c r="W104" t="s">
        <v>1472</v>
      </c>
      <c r="X104">
        <v>7500</v>
      </c>
    </row>
    <row r="105" spans="1:24" x14ac:dyDescent="0.25">
      <c r="A105" s="11" t="s">
        <v>1538</v>
      </c>
      <c r="B105" s="11" t="s">
        <v>1153</v>
      </c>
      <c r="C105" s="11" t="s">
        <v>1098</v>
      </c>
      <c r="D105" s="8">
        <v>28</v>
      </c>
      <c r="E105" s="11" t="s">
        <v>1223</v>
      </c>
      <c r="F105" s="11" t="s">
        <v>1224</v>
      </c>
      <c r="G105" s="11" t="s">
        <v>1200</v>
      </c>
      <c r="H105" s="11">
        <v>53701</v>
      </c>
      <c r="I105" s="11" t="s">
        <v>32</v>
      </c>
      <c r="J105" s="11" t="s">
        <v>504</v>
      </c>
      <c r="K105" s="11" t="s">
        <v>987</v>
      </c>
      <c r="L105" s="11" t="s">
        <v>988</v>
      </c>
      <c r="P105" s="11">
        <v>5</v>
      </c>
      <c r="Q105" s="11">
        <v>5</v>
      </c>
      <c r="R105" s="11">
        <v>5</v>
      </c>
      <c r="V105" s="11" t="s">
        <v>276</v>
      </c>
      <c r="W105" t="s">
        <v>1472</v>
      </c>
      <c r="X105">
        <v>7500</v>
      </c>
    </row>
    <row r="106" spans="1:24" x14ac:dyDescent="0.25">
      <c r="A106" s="11" t="s">
        <v>1539</v>
      </c>
      <c r="B106" s="11" t="s">
        <v>883</v>
      </c>
      <c r="C106" s="11" t="s">
        <v>1010</v>
      </c>
      <c r="D106" s="8">
        <v>42</v>
      </c>
      <c r="E106" s="11" t="s">
        <v>1225</v>
      </c>
      <c r="F106" s="11" t="s">
        <v>1226</v>
      </c>
      <c r="G106" s="11" t="s">
        <v>1122</v>
      </c>
      <c r="H106" s="11">
        <v>63101</v>
      </c>
      <c r="I106" s="11" t="s">
        <v>12</v>
      </c>
      <c r="J106" s="11" t="s">
        <v>969</v>
      </c>
      <c r="K106" s="11" t="s">
        <v>1092</v>
      </c>
      <c r="L106" s="11" t="s">
        <v>971</v>
      </c>
      <c r="M106" s="11" t="s">
        <v>1031</v>
      </c>
      <c r="P106" s="11">
        <v>5</v>
      </c>
      <c r="Q106" s="11">
        <v>4</v>
      </c>
      <c r="R106" s="11">
        <v>4</v>
      </c>
      <c r="S106" s="11">
        <v>5</v>
      </c>
      <c r="V106" s="11" t="s">
        <v>282</v>
      </c>
      <c r="W106" t="s">
        <v>1471</v>
      </c>
      <c r="X106">
        <v>4500</v>
      </c>
    </row>
    <row r="107" spans="1:24" x14ac:dyDescent="0.25">
      <c r="A107" s="11" t="s">
        <v>1483</v>
      </c>
      <c r="B107" s="11" t="s">
        <v>886</v>
      </c>
      <c r="C107" s="11" t="s">
        <v>1182</v>
      </c>
      <c r="D107" s="8">
        <v>50</v>
      </c>
      <c r="E107" s="11" t="s">
        <v>1227</v>
      </c>
      <c r="F107" s="11" t="s">
        <v>1228</v>
      </c>
      <c r="G107" s="11" t="s">
        <v>1229</v>
      </c>
      <c r="H107" s="11">
        <v>50301</v>
      </c>
      <c r="I107" s="11" t="s">
        <v>19</v>
      </c>
      <c r="J107" s="11" t="s">
        <v>537</v>
      </c>
      <c r="K107" s="11" t="s">
        <v>977</v>
      </c>
      <c r="L107" s="11" t="s">
        <v>1041</v>
      </c>
      <c r="P107" s="11">
        <v>5</v>
      </c>
      <c r="Q107" s="11">
        <v>5</v>
      </c>
      <c r="R107" s="11">
        <v>5</v>
      </c>
      <c r="V107" s="11" t="s">
        <v>285</v>
      </c>
      <c r="W107" t="s">
        <v>1471</v>
      </c>
      <c r="X107">
        <v>5000</v>
      </c>
    </row>
    <row r="108" spans="1:24" x14ac:dyDescent="0.25">
      <c r="A108" s="11" t="s">
        <v>1483</v>
      </c>
      <c r="B108" s="11" t="s">
        <v>931</v>
      </c>
      <c r="C108" s="11" t="s">
        <v>1182</v>
      </c>
      <c r="D108" s="8">
        <v>48</v>
      </c>
      <c r="E108" s="11" t="s">
        <v>1227</v>
      </c>
      <c r="F108" s="11" t="s">
        <v>1228</v>
      </c>
      <c r="G108" s="11" t="s">
        <v>1229</v>
      </c>
      <c r="H108" s="11">
        <v>50301</v>
      </c>
      <c r="I108" s="11" t="s">
        <v>19</v>
      </c>
      <c r="J108" s="11" t="s">
        <v>537</v>
      </c>
      <c r="K108" s="11" t="s">
        <v>977</v>
      </c>
      <c r="L108" s="11" t="s">
        <v>1041</v>
      </c>
      <c r="P108" s="11">
        <v>5</v>
      </c>
      <c r="Q108" s="11">
        <v>5</v>
      </c>
      <c r="R108" s="11">
        <v>5</v>
      </c>
      <c r="V108" s="11" t="s">
        <v>285</v>
      </c>
      <c r="W108" t="s">
        <v>1471</v>
      </c>
      <c r="X108">
        <v>5000</v>
      </c>
    </row>
    <row r="109" spans="1:24" x14ac:dyDescent="0.25">
      <c r="A109" s="11" t="s">
        <v>1540</v>
      </c>
      <c r="B109" s="11" t="s">
        <v>999</v>
      </c>
      <c r="C109" s="11" t="s">
        <v>1018</v>
      </c>
      <c r="D109" s="8">
        <v>31</v>
      </c>
      <c r="E109" s="11" t="s">
        <v>1230</v>
      </c>
      <c r="F109" s="11" t="s">
        <v>1231</v>
      </c>
      <c r="G109" s="11" t="s">
        <v>1091</v>
      </c>
      <c r="H109" s="11">
        <v>27401</v>
      </c>
      <c r="I109" s="11" t="s">
        <v>12</v>
      </c>
      <c r="J109" s="11" t="s">
        <v>995</v>
      </c>
      <c r="K109" s="11" t="s">
        <v>1106</v>
      </c>
      <c r="L109" s="11" t="s">
        <v>970</v>
      </c>
      <c r="P109" s="11">
        <v>5</v>
      </c>
      <c r="Q109" s="11">
        <v>5</v>
      </c>
      <c r="R109" s="11">
        <v>5</v>
      </c>
      <c r="V109" s="11" t="s">
        <v>289</v>
      </c>
      <c r="W109" t="s">
        <v>1471</v>
      </c>
      <c r="X109">
        <v>3700</v>
      </c>
    </row>
    <row r="110" spans="1:24" x14ac:dyDescent="0.25">
      <c r="A110" s="11" t="s">
        <v>1541</v>
      </c>
      <c r="B110" s="11" t="s">
        <v>930</v>
      </c>
      <c r="C110" s="11" t="s">
        <v>1093</v>
      </c>
      <c r="D110" s="8">
        <v>35</v>
      </c>
      <c r="E110" s="11" t="s">
        <v>1232</v>
      </c>
      <c r="F110" s="11" t="s">
        <v>1233</v>
      </c>
      <c r="G110" s="11" t="s">
        <v>1101</v>
      </c>
      <c r="H110" s="11">
        <v>44301</v>
      </c>
      <c r="I110" s="11" t="s">
        <v>19</v>
      </c>
      <c r="J110" s="11" t="s">
        <v>504</v>
      </c>
      <c r="K110" s="11" t="s">
        <v>987</v>
      </c>
      <c r="L110" s="11" t="s">
        <v>988</v>
      </c>
      <c r="M110" s="11" t="s">
        <v>1023</v>
      </c>
      <c r="P110" s="11">
        <v>5</v>
      </c>
      <c r="Q110" s="11">
        <v>5</v>
      </c>
      <c r="R110" s="11">
        <v>5</v>
      </c>
      <c r="S110" s="11">
        <v>5</v>
      </c>
      <c r="V110" s="11" t="s">
        <v>293</v>
      </c>
      <c r="W110" t="s">
        <v>1472</v>
      </c>
      <c r="X110">
        <v>8700</v>
      </c>
    </row>
    <row r="111" spans="1:24" x14ac:dyDescent="0.25">
      <c r="A111" s="11" t="s">
        <v>1541</v>
      </c>
      <c r="B111" s="11" t="s">
        <v>980</v>
      </c>
      <c r="C111" s="11" t="s">
        <v>973</v>
      </c>
      <c r="D111" s="8">
        <v>34</v>
      </c>
      <c r="E111" s="11" t="s">
        <v>1232</v>
      </c>
      <c r="F111" s="11" t="s">
        <v>1233</v>
      </c>
      <c r="G111" s="11" t="s">
        <v>1101</v>
      </c>
      <c r="H111" s="11">
        <v>44301</v>
      </c>
      <c r="I111" s="11" t="s">
        <v>19</v>
      </c>
      <c r="J111" s="11" t="s">
        <v>504</v>
      </c>
      <c r="K111" s="11" t="s">
        <v>987</v>
      </c>
      <c r="L111" s="11" t="s">
        <v>988</v>
      </c>
      <c r="M111" s="11" t="s">
        <v>1023</v>
      </c>
      <c r="P111" s="11">
        <v>5</v>
      </c>
      <c r="Q111" s="11">
        <v>5</v>
      </c>
      <c r="R111" s="11">
        <v>5</v>
      </c>
      <c r="S111" s="11">
        <v>5</v>
      </c>
      <c r="V111" s="11" t="s">
        <v>293</v>
      </c>
      <c r="W111" t="s">
        <v>1472</v>
      </c>
      <c r="X111">
        <v>8700</v>
      </c>
    </row>
    <row r="112" spans="1:24" x14ac:dyDescent="0.25">
      <c r="A112" s="11" t="s">
        <v>1542</v>
      </c>
      <c r="B112" s="11" t="s">
        <v>1176</v>
      </c>
      <c r="C112" s="11" t="s">
        <v>1062</v>
      </c>
      <c r="D112" s="8">
        <v>28</v>
      </c>
      <c r="E112" s="11" t="s">
        <v>974</v>
      </c>
      <c r="F112" s="11" t="s">
        <v>1234</v>
      </c>
      <c r="G112" s="11" t="s">
        <v>1235</v>
      </c>
      <c r="H112" s="11">
        <v>67201</v>
      </c>
      <c r="I112" s="11" t="s">
        <v>12</v>
      </c>
      <c r="J112" s="11" t="s">
        <v>537</v>
      </c>
      <c r="K112" s="11" t="s">
        <v>1139</v>
      </c>
      <c r="L112" s="11" t="s">
        <v>1005</v>
      </c>
      <c r="M112" s="11" t="s">
        <v>1236</v>
      </c>
      <c r="P112" s="11">
        <v>5</v>
      </c>
      <c r="Q112" s="11">
        <v>4</v>
      </c>
      <c r="R112" s="11">
        <v>5</v>
      </c>
      <c r="S112" s="11">
        <v>4</v>
      </c>
      <c r="V112" s="11" t="s">
        <v>298</v>
      </c>
      <c r="W112" t="s">
        <v>1471</v>
      </c>
      <c r="X112">
        <v>3900</v>
      </c>
    </row>
    <row r="113" spans="1:24" x14ac:dyDescent="0.25">
      <c r="A113" s="11" t="s">
        <v>1543</v>
      </c>
      <c r="B113" s="11" t="s">
        <v>887</v>
      </c>
      <c r="C113" s="11" t="s">
        <v>1158</v>
      </c>
      <c r="D113" s="8">
        <v>40</v>
      </c>
      <c r="E113" s="11" t="s">
        <v>1237</v>
      </c>
      <c r="F113" s="11" t="s">
        <v>1238</v>
      </c>
      <c r="G113" s="11" t="s">
        <v>1021</v>
      </c>
      <c r="H113" s="11">
        <v>93701</v>
      </c>
      <c r="I113" s="11" t="s">
        <v>19</v>
      </c>
      <c r="J113" s="11" t="s">
        <v>1112</v>
      </c>
      <c r="K113" s="11" t="s">
        <v>1113</v>
      </c>
      <c r="L113" s="11" t="s">
        <v>1148</v>
      </c>
      <c r="M113" s="11" t="s">
        <v>1114</v>
      </c>
      <c r="P113" s="11">
        <v>5</v>
      </c>
      <c r="Q113" s="11">
        <v>5</v>
      </c>
      <c r="R113" s="11">
        <v>5</v>
      </c>
      <c r="S113" s="11">
        <v>5</v>
      </c>
      <c r="V113" s="11" t="s">
        <v>303</v>
      </c>
      <c r="W113" t="s">
        <v>1472</v>
      </c>
      <c r="X113">
        <v>7600</v>
      </c>
    </row>
    <row r="114" spans="1:24" x14ac:dyDescent="0.25">
      <c r="A114" s="11" t="s">
        <v>1543</v>
      </c>
      <c r="B114" s="11" t="s">
        <v>999</v>
      </c>
      <c r="C114" s="11" t="s">
        <v>1158</v>
      </c>
      <c r="D114" s="8">
        <v>38</v>
      </c>
      <c r="E114" s="11" t="s">
        <v>1237</v>
      </c>
      <c r="F114" s="11" t="s">
        <v>1238</v>
      </c>
      <c r="G114" s="11" t="s">
        <v>1021</v>
      </c>
      <c r="H114" s="11">
        <v>93701</v>
      </c>
      <c r="I114" s="11" t="s">
        <v>19</v>
      </c>
      <c r="J114" s="11" t="s">
        <v>1112</v>
      </c>
      <c r="K114" s="11" t="s">
        <v>1113</v>
      </c>
      <c r="L114" s="11" t="s">
        <v>1148</v>
      </c>
      <c r="M114" s="11" t="s">
        <v>1114</v>
      </c>
      <c r="P114" s="11">
        <v>5</v>
      </c>
      <c r="Q114" s="11">
        <v>5</v>
      </c>
      <c r="R114" s="11">
        <v>5</v>
      </c>
      <c r="S114" s="11">
        <v>5</v>
      </c>
      <c r="V114" s="11" t="s">
        <v>303</v>
      </c>
      <c r="W114" t="s">
        <v>1472</v>
      </c>
      <c r="X114">
        <v>7600</v>
      </c>
    </row>
    <row r="115" spans="1:24" x14ac:dyDescent="0.25">
      <c r="A115" s="11" t="s">
        <v>1544</v>
      </c>
      <c r="B115" s="11" t="s">
        <v>868</v>
      </c>
      <c r="C115" s="11" t="s">
        <v>973</v>
      </c>
      <c r="D115" s="8">
        <v>55</v>
      </c>
      <c r="E115" s="11" t="s">
        <v>1239</v>
      </c>
      <c r="F115" s="11" t="s">
        <v>1189</v>
      </c>
      <c r="G115" s="11" t="s">
        <v>1190</v>
      </c>
      <c r="H115" s="11">
        <v>40202</v>
      </c>
      <c r="I115" s="11" t="s">
        <v>19</v>
      </c>
      <c r="J115" s="11" t="s">
        <v>969</v>
      </c>
      <c r="K115" s="11" t="s">
        <v>996</v>
      </c>
      <c r="L115" s="11" t="s">
        <v>972</v>
      </c>
      <c r="P115" s="11">
        <v>5</v>
      </c>
      <c r="Q115" s="11">
        <v>5</v>
      </c>
      <c r="R115" s="11">
        <v>5</v>
      </c>
      <c r="V115" s="11" t="s">
        <v>308</v>
      </c>
      <c r="W115" t="s">
        <v>1471</v>
      </c>
      <c r="X115">
        <v>5100</v>
      </c>
    </row>
    <row r="116" spans="1:24" x14ac:dyDescent="0.25">
      <c r="A116" s="11" t="s">
        <v>1544</v>
      </c>
      <c r="B116" s="11" t="s">
        <v>1044</v>
      </c>
      <c r="C116" s="11" t="s">
        <v>973</v>
      </c>
      <c r="D116" s="8">
        <v>53</v>
      </c>
      <c r="E116" s="11" t="s">
        <v>1239</v>
      </c>
      <c r="F116" s="11" t="s">
        <v>1189</v>
      </c>
      <c r="G116" s="11" t="s">
        <v>1190</v>
      </c>
      <c r="H116" s="11">
        <v>40202</v>
      </c>
      <c r="I116" s="11" t="s">
        <v>19</v>
      </c>
      <c r="J116" s="11" t="s">
        <v>969</v>
      </c>
      <c r="K116" s="11" t="s">
        <v>996</v>
      </c>
      <c r="L116" s="11" t="s">
        <v>972</v>
      </c>
      <c r="P116" s="11">
        <v>5</v>
      </c>
      <c r="Q116" s="11">
        <v>5</v>
      </c>
      <c r="R116" s="11">
        <v>5</v>
      </c>
      <c r="V116" s="11" t="s">
        <v>308</v>
      </c>
      <c r="W116" t="s">
        <v>1471</v>
      </c>
      <c r="X116">
        <v>5100</v>
      </c>
    </row>
    <row r="117" spans="1:24" x14ac:dyDescent="0.25">
      <c r="A117" s="11" t="s">
        <v>1545</v>
      </c>
      <c r="B117" s="11" t="s">
        <v>928</v>
      </c>
      <c r="C117" s="11" t="s">
        <v>1135</v>
      </c>
      <c r="D117" s="8">
        <v>29</v>
      </c>
      <c r="E117" s="11" t="s">
        <v>1240</v>
      </c>
      <c r="F117" s="11" t="s">
        <v>1183</v>
      </c>
      <c r="G117" s="11" t="s">
        <v>1071</v>
      </c>
      <c r="H117" s="11">
        <v>85701</v>
      </c>
      <c r="I117" s="11" t="s">
        <v>12</v>
      </c>
      <c r="J117" s="11" t="s">
        <v>537</v>
      </c>
      <c r="K117" s="11" t="s">
        <v>977</v>
      </c>
      <c r="L117" s="11" t="s">
        <v>1119</v>
      </c>
      <c r="M117" s="11" t="s">
        <v>979</v>
      </c>
      <c r="P117" s="11">
        <v>6</v>
      </c>
      <c r="Q117" s="11">
        <v>5</v>
      </c>
      <c r="R117" s="11">
        <v>5</v>
      </c>
      <c r="S117" s="11">
        <v>4</v>
      </c>
      <c r="V117" s="11" t="s">
        <v>314</v>
      </c>
      <c r="W117" t="s">
        <v>1471</v>
      </c>
      <c r="X117">
        <v>4500</v>
      </c>
    </row>
    <row r="118" spans="1:24" x14ac:dyDescent="0.25">
      <c r="A118" s="11" t="s">
        <v>1546</v>
      </c>
      <c r="B118" s="11" t="s">
        <v>1088</v>
      </c>
      <c r="C118" s="11" t="s">
        <v>1035</v>
      </c>
      <c r="D118" s="8">
        <v>32</v>
      </c>
      <c r="E118" s="11" t="s">
        <v>1241</v>
      </c>
      <c r="F118" s="11" t="s">
        <v>1156</v>
      </c>
      <c r="G118" s="11" t="s">
        <v>1157</v>
      </c>
      <c r="H118" s="11">
        <v>23218</v>
      </c>
      <c r="I118" s="11" t="s">
        <v>32</v>
      </c>
      <c r="J118" s="11" t="s">
        <v>504</v>
      </c>
      <c r="K118" s="11" t="s">
        <v>987</v>
      </c>
      <c r="L118" s="11" t="s">
        <v>988</v>
      </c>
      <c r="M118" s="11" t="s">
        <v>1017</v>
      </c>
      <c r="P118" s="11">
        <v>5</v>
      </c>
      <c r="Q118" s="11">
        <v>5</v>
      </c>
      <c r="R118" s="11">
        <v>5</v>
      </c>
      <c r="S118" s="11">
        <v>5</v>
      </c>
      <c r="V118" s="11" t="s">
        <v>318</v>
      </c>
      <c r="W118" t="s">
        <v>1472</v>
      </c>
      <c r="X118">
        <v>8200</v>
      </c>
    </row>
    <row r="119" spans="1:24" x14ac:dyDescent="0.25">
      <c r="A119" s="11" t="s">
        <v>1546</v>
      </c>
      <c r="B119" s="11" t="s">
        <v>1123</v>
      </c>
      <c r="C119" s="11" t="s">
        <v>1000</v>
      </c>
      <c r="D119" s="8">
        <v>31</v>
      </c>
      <c r="E119" s="11" t="s">
        <v>1241</v>
      </c>
      <c r="F119" s="11" t="s">
        <v>1156</v>
      </c>
      <c r="G119" s="11" t="s">
        <v>1157</v>
      </c>
      <c r="H119" s="11">
        <v>23218</v>
      </c>
      <c r="I119" s="11" t="s">
        <v>32</v>
      </c>
      <c r="J119" s="11" t="s">
        <v>504</v>
      </c>
      <c r="K119" s="11" t="s">
        <v>987</v>
      </c>
      <c r="L119" s="11" t="s">
        <v>988</v>
      </c>
      <c r="M119" s="11" t="s">
        <v>1017</v>
      </c>
      <c r="P119" s="11">
        <v>5</v>
      </c>
      <c r="Q119" s="11">
        <v>5</v>
      </c>
      <c r="R119" s="11">
        <v>5</v>
      </c>
      <c r="S119" s="11">
        <v>5</v>
      </c>
      <c r="V119" s="11" t="s">
        <v>318</v>
      </c>
      <c r="W119" t="s">
        <v>1472</v>
      </c>
      <c r="X119">
        <v>8200</v>
      </c>
    </row>
    <row r="120" spans="1:24" x14ac:dyDescent="0.25">
      <c r="A120" s="11" t="s">
        <v>1547</v>
      </c>
      <c r="B120" s="11" t="s">
        <v>1055</v>
      </c>
      <c r="C120" s="11" t="s">
        <v>1001</v>
      </c>
      <c r="D120" s="8">
        <v>48</v>
      </c>
      <c r="E120" s="11" t="s">
        <v>1173</v>
      </c>
      <c r="F120" s="11" t="s">
        <v>1242</v>
      </c>
      <c r="G120" s="11" t="s">
        <v>1205</v>
      </c>
      <c r="H120" s="11">
        <v>70112</v>
      </c>
      <c r="I120" s="11" t="s">
        <v>12</v>
      </c>
      <c r="J120" s="11" t="s">
        <v>1112</v>
      </c>
      <c r="K120" s="11" t="s">
        <v>1113</v>
      </c>
      <c r="L120" s="11" t="s">
        <v>1148</v>
      </c>
      <c r="M120" s="11" t="s">
        <v>1114</v>
      </c>
      <c r="N120" s="11" t="s">
        <v>1115</v>
      </c>
      <c r="P120" s="11">
        <v>5</v>
      </c>
      <c r="Q120" s="11">
        <v>5</v>
      </c>
      <c r="R120" s="11">
        <v>5</v>
      </c>
      <c r="S120" s="11">
        <v>4</v>
      </c>
      <c r="T120" s="11">
        <v>5</v>
      </c>
      <c r="V120" s="11" t="s">
        <v>324</v>
      </c>
      <c r="W120" t="s">
        <v>1472</v>
      </c>
      <c r="X120">
        <v>9000</v>
      </c>
    </row>
    <row r="121" spans="1:24" x14ac:dyDescent="0.25">
      <c r="A121" s="11" t="s">
        <v>1548</v>
      </c>
      <c r="B121" s="11" t="s">
        <v>882</v>
      </c>
      <c r="C121" s="11" t="s">
        <v>1062</v>
      </c>
      <c r="D121" s="8">
        <v>42</v>
      </c>
      <c r="E121" s="11" t="s">
        <v>1239</v>
      </c>
      <c r="F121" s="11" t="s">
        <v>1156</v>
      </c>
      <c r="G121" s="11" t="s">
        <v>1157</v>
      </c>
      <c r="H121" s="11">
        <v>23218</v>
      </c>
      <c r="I121" s="11" t="s">
        <v>12</v>
      </c>
      <c r="J121" s="11" t="s">
        <v>1077</v>
      </c>
      <c r="K121" s="11" t="s">
        <v>997</v>
      </c>
      <c r="L121" s="11" t="s">
        <v>998</v>
      </c>
      <c r="M121" s="11" t="s">
        <v>1032</v>
      </c>
      <c r="P121" s="11">
        <v>5</v>
      </c>
      <c r="Q121" s="11">
        <v>4</v>
      </c>
      <c r="R121" s="11">
        <v>5</v>
      </c>
      <c r="S121" s="11">
        <v>4</v>
      </c>
      <c r="V121" s="11" t="s">
        <v>329</v>
      </c>
      <c r="W121" t="s">
        <v>1471</v>
      </c>
      <c r="X121">
        <v>4700</v>
      </c>
    </row>
    <row r="122" spans="1:24" x14ac:dyDescent="0.25">
      <c r="A122" s="11" t="s">
        <v>1549</v>
      </c>
      <c r="B122" s="11" t="s">
        <v>941</v>
      </c>
      <c r="C122" s="11" t="s">
        <v>1001</v>
      </c>
      <c r="D122" s="8">
        <v>30</v>
      </c>
      <c r="E122" s="11" t="s">
        <v>1140</v>
      </c>
      <c r="F122" s="11" t="s">
        <v>1204</v>
      </c>
      <c r="G122" s="11" t="s">
        <v>1205</v>
      </c>
      <c r="H122" s="11">
        <v>70801</v>
      </c>
      <c r="I122" s="11" t="s">
        <v>19</v>
      </c>
      <c r="J122" s="11" t="s">
        <v>969</v>
      </c>
      <c r="K122" s="11" t="s">
        <v>970</v>
      </c>
      <c r="L122" s="11" t="s">
        <v>1092</v>
      </c>
      <c r="M122" s="11" t="s">
        <v>971</v>
      </c>
      <c r="N122" s="11" t="s">
        <v>1031</v>
      </c>
      <c r="P122" s="11">
        <v>5</v>
      </c>
      <c r="Q122" s="11">
        <v>5</v>
      </c>
      <c r="R122" s="11">
        <v>4</v>
      </c>
      <c r="S122" s="11">
        <v>4</v>
      </c>
      <c r="T122" s="11">
        <v>4</v>
      </c>
      <c r="V122" s="11" t="s">
        <v>334</v>
      </c>
      <c r="W122" t="s">
        <v>1471</v>
      </c>
      <c r="X122">
        <v>6200</v>
      </c>
    </row>
    <row r="123" spans="1:24" x14ac:dyDescent="0.25">
      <c r="A123" s="11" t="s">
        <v>1549</v>
      </c>
      <c r="B123" s="11" t="s">
        <v>937</v>
      </c>
      <c r="C123" s="11" t="s">
        <v>965</v>
      </c>
      <c r="D123" s="8">
        <v>31</v>
      </c>
      <c r="E123" s="11" t="s">
        <v>1140</v>
      </c>
      <c r="F123" s="11" t="s">
        <v>1204</v>
      </c>
      <c r="G123" s="11" t="s">
        <v>1205</v>
      </c>
      <c r="H123" s="11">
        <v>70801</v>
      </c>
      <c r="I123" s="11" t="s">
        <v>19</v>
      </c>
      <c r="J123" s="11" t="s">
        <v>969</v>
      </c>
      <c r="K123" s="11" t="s">
        <v>970</v>
      </c>
      <c r="L123" s="11" t="s">
        <v>1092</v>
      </c>
      <c r="M123" s="11" t="s">
        <v>971</v>
      </c>
      <c r="N123" s="11" t="s">
        <v>1031</v>
      </c>
      <c r="P123" s="11">
        <v>5</v>
      </c>
      <c r="Q123" s="11">
        <v>5</v>
      </c>
      <c r="R123" s="11">
        <v>4</v>
      </c>
      <c r="S123" s="11">
        <v>4</v>
      </c>
      <c r="T123" s="11">
        <v>4</v>
      </c>
      <c r="V123" s="11" t="s">
        <v>334</v>
      </c>
      <c r="W123" t="s">
        <v>1471</v>
      </c>
      <c r="X123">
        <v>6200</v>
      </c>
    </row>
    <row r="124" spans="1:24" x14ac:dyDescent="0.25">
      <c r="A124" s="11" t="s">
        <v>1550</v>
      </c>
      <c r="B124" s="11" t="s">
        <v>883</v>
      </c>
      <c r="C124" s="11" t="s">
        <v>944</v>
      </c>
      <c r="D124" s="8">
        <v>35</v>
      </c>
      <c r="E124" s="11" t="s">
        <v>1206</v>
      </c>
      <c r="F124" s="11" t="s">
        <v>1160</v>
      </c>
      <c r="G124" s="11" t="s">
        <v>1161</v>
      </c>
      <c r="H124" s="11">
        <v>68101</v>
      </c>
      <c r="I124" s="11" t="s">
        <v>12</v>
      </c>
      <c r="J124" s="11" t="s">
        <v>537</v>
      </c>
      <c r="K124" s="11" t="s">
        <v>1139</v>
      </c>
      <c r="L124" s="11" t="s">
        <v>1005</v>
      </c>
      <c r="M124" s="11" t="s">
        <v>1236</v>
      </c>
      <c r="N124" s="11" t="s">
        <v>1706</v>
      </c>
      <c r="P124" s="11">
        <v>5</v>
      </c>
      <c r="Q124" s="11">
        <v>4</v>
      </c>
      <c r="R124" s="11">
        <v>5</v>
      </c>
      <c r="S124" s="11">
        <v>4</v>
      </c>
      <c r="T124" s="11">
        <v>4</v>
      </c>
      <c r="V124" s="11" t="s">
        <v>339</v>
      </c>
      <c r="W124" t="s">
        <v>1471</v>
      </c>
      <c r="X124">
        <v>5000</v>
      </c>
    </row>
    <row r="125" spans="1:24" x14ac:dyDescent="0.25">
      <c r="A125" s="11" t="s">
        <v>1551</v>
      </c>
      <c r="B125" s="11" t="s">
        <v>999</v>
      </c>
      <c r="C125" s="11" t="s">
        <v>1018</v>
      </c>
      <c r="D125" s="8">
        <v>29</v>
      </c>
      <c r="E125" s="11" t="s">
        <v>1243</v>
      </c>
      <c r="F125" s="11" t="s">
        <v>1211</v>
      </c>
      <c r="G125" s="11" t="s">
        <v>1190</v>
      </c>
      <c r="H125" s="11">
        <v>40502</v>
      </c>
      <c r="I125" s="11" t="s">
        <v>12</v>
      </c>
      <c r="J125" s="11" t="s">
        <v>1112</v>
      </c>
      <c r="K125" s="11" t="s">
        <v>1113</v>
      </c>
      <c r="L125" s="11" t="s">
        <v>1148</v>
      </c>
      <c r="P125" s="11">
        <v>6</v>
      </c>
      <c r="Q125" s="11">
        <v>5</v>
      </c>
      <c r="R125" s="11">
        <v>4</v>
      </c>
      <c r="V125" s="11" t="s">
        <v>342</v>
      </c>
      <c r="W125" t="s">
        <v>1471</v>
      </c>
      <c r="X125">
        <v>4500</v>
      </c>
    </row>
    <row r="126" spans="1:24" x14ac:dyDescent="0.25">
      <c r="A126" s="11" t="s">
        <v>1552</v>
      </c>
      <c r="B126" s="11" t="s">
        <v>868</v>
      </c>
      <c r="C126" s="11" t="s">
        <v>1182</v>
      </c>
      <c r="D126" s="8">
        <v>38</v>
      </c>
      <c r="E126" s="11" t="s">
        <v>1244</v>
      </c>
      <c r="F126" s="11" t="s">
        <v>1207</v>
      </c>
      <c r="G126" s="11" t="s">
        <v>1157</v>
      </c>
      <c r="H126" s="11">
        <v>23501</v>
      </c>
      <c r="I126" s="11" t="s">
        <v>19</v>
      </c>
      <c r="J126" s="11" t="s">
        <v>504</v>
      </c>
      <c r="K126" s="11" t="s">
        <v>987</v>
      </c>
      <c r="L126" s="11" t="s">
        <v>988</v>
      </c>
      <c r="M126" s="11" t="s">
        <v>1023</v>
      </c>
      <c r="P126" s="11">
        <v>5</v>
      </c>
      <c r="Q126" s="11">
        <v>5</v>
      </c>
      <c r="R126" s="11">
        <v>5</v>
      </c>
      <c r="S126" s="11">
        <v>5</v>
      </c>
      <c r="V126" s="11" t="s">
        <v>346</v>
      </c>
      <c r="W126" t="s">
        <v>1472</v>
      </c>
      <c r="X126">
        <v>8500</v>
      </c>
    </row>
    <row r="127" spans="1:24" x14ac:dyDescent="0.25">
      <c r="A127" s="11" t="s">
        <v>1552</v>
      </c>
      <c r="B127" s="11" t="s">
        <v>927</v>
      </c>
      <c r="C127" s="11" t="s">
        <v>1062</v>
      </c>
      <c r="D127" s="8">
        <v>36</v>
      </c>
      <c r="E127" s="11" t="s">
        <v>1244</v>
      </c>
      <c r="F127" s="11" t="s">
        <v>1207</v>
      </c>
      <c r="G127" s="11" t="s">
        <v>1157</v>
      </c>
      <c r="H127" s="11">
        <v>23501</v>
      </c>
      <c r="I127" s="11" t="s">
        <v>19</v>
      </c>
      <c r="J127" s="11" t="s">
        <v>504</v>
      </c>
      <c r="K127" s="11" t="s">
        <v>987</v>
      </c>
      <c r="L127" s="11" t="s">
        <v>988</v>
      </c>
      <c r="M127" s="11" t="s">
        <v>1023</v>
      </c>
      <c r="P127" s="11">
        <v>5</v>
      </c>
      <c r="Q127" s="11">
        <v>5</v>
      </c>
      <c r="R127" s="11">
        <v>5</v>
      </c>
      <c r="S127" s="11">
        <v>5</v>
      </c>
      <c r="V127" s="11" t="s">
        <v>346</v>
      </c>
      <c r="W127" t="s">
        <v>1472</v>
      </c>
      <c r="X127">
        <v>8500</v>
      </c>
    </row>
    <row r="128" spans="1:24" x14ac:dyDescent="0.25">
      <c r="A128" s="11" t="s">
        <v>1553</v>
      </c>
      <c r="B128" s="11" t="s">
        <v>931</v>
      </c>
      <c r="C128" s="11" t="s">
        <v>1093</v>
      </c>
      <c r="D128" s="8">
        <v>34</v>
      </c>
      <c r="E128" s="11" t="s">
        <v>974</v>
      </c>
      <c r="F128" s="11" t="s">
        <v>1212</v>
      </c>
      <c r="G128" s="11" t="s">
        <v>1213</v>
      </c>
      <c r="H128" s="11">
        <v>35201</v>
      </c>
      <c r="I128" s="11" t="s">
        <v>12</v>
      </c>
      <c r="J128" s="11" t="s">
        <v>537</v>
      </c>
      <c r="K128" s="11" t="s">
        <v>977</v>
      </c>
      <c r="L128" s="11" t="s">
        <v>1119</v>
      </c>
      <c r="M128" s="11" t="s">
        <v>979</v>
      </c>
      <c r="P128" s="11">
        <v>6</v>
      </c>
      <c r="Q128" s="11">
        <v>5</v>
      </c>
      <c r="R128" s="11">
        <v>5</v>
      </c>
      <c r="S128" s="11">
        <v>4</v>
      </c>
      <c r="V128" s="11" t="s">
        <v>350</v>
      </c>
      <c r="W128" t="s">
        <v>1471</v>
      </c>
      <c r="X128">
        <v>5200</v>
      </c>
    </row>
    <row r="129" spans="1:24" x14ac:dyDescent="0.25">
      <c r="A129" s="11" t="s">
        <v>1554</v>
      </c>
      <c r="B129" s="11" t="s">
        <v>886</v>
      </c>
      <c r="C129" s="11" t="s">
        <v>1135</v>
      </c>
      <c r="D129" s="8">
        <v>31</v>
      </c>
      <c r="E129" s="11" t="s">
        <v>1245</v>
      </c>
      <c r="F129" s="11" t="s">
        <v>1189</v>
      </c>
      <c r="G129" s="11" t="s">
        <v>1190</v>
      </c>
      <c r="H129" s="11">
        <v>40202</v>
      </c>
      <c r="I129" s="11" t="s">
        <v>12</v>
      </c>
      <c r="J129" s="11" t="s">
        <v>1077</v>
      </c>
      <c r="K129" s="11" t="s">
        <v>997</v>
      </c>
      <c r="L129" s="11" t="s">
        <v>998</v>
      </c>
      <c r="P129" s="11">
        <v>5</v>
      </c>
      <c r="Q129" s="11">
        <v>4</v>
      </c>
      <c r="R129" s="11">
        <v>5</v>
      </c>
      <c r="V129" s="11" t="s">
        <v>353</v>
      </c>
      <c r="W129" t="s">
        <v>1471</v>
      </c>
      <c r="X129">
        <v>4300</v>
      </c>
    </row>
    <row r="130" spans="1:24" x14ac:dyDescent="0.25">
      <c r="A130" s="11" t="s">
        <v>1555</v>
      </c>
      <c r="B130" s="11" t="s">
        <v>941</v>
      </c>
      <c r="C130" s="11" t="s">
        <v>1062</v>
      </c>
      <c r="D130" s="8">
        <v>29</v>
      </c>
      <c r="E130" s="11" t="s">
        <v>1221</v>
      </c>
      <c r="F130" s="11" t="s">
        <v>1242</v>
      </c>
      <c r="G130" s="11" t="s">
        <v>1205</v>
      </c>
      <c r="H130" s="11">
        <v>70112</v>
      </c>
      <c r="I130" s="11" t="s">
        <v>12</v>
      </c>
      <c r="J130" s="11" t="s">
        <v>1112</v>
      </c>
      <c r="K130" s="11" t="s">
        <v>1113</v>
      </c>
      <c r="L130" s="11" t="s">
        <v>1148</v>
      </c>
      <c r="M130" s="11" t="s">
        <v>1114</v>
      </c>
      <c r="P130" s="11">
        <v>5</v>
      </c>
      <c r="Q130" s="11">
        <v>5</v>
      </c>
      <c r="R130" s="11">
        <v>5</v>
      </c>
      <c r="S130" s="11">
        <v>5</v>
      </c>
      <c r="V130" s="11" t="s">
        <v>120</v>
      </c>
      <c r="W130" t="s">
        <v>1472</v>
      </c>
      <c r="X130">
        <v>7800</v>
      </c>
    </row>
    <row r="131" spans="1:24" x14ac:dyDescent="0.25">
      <c r="A131" s="11" t="s">
        <v>1556</v>
      </c>
      <c r="B131" s="11" t="s">
        <v>883</v>
      </c>
      <c r="C131" s="11" t="s">
        <v>1681</v>
      </c>
      <c r="D131" s="8">
        <v>32</v>
      </c>
      <c r="E131" s="11" t="s">
        <v>1223</v>
      </c>
      <c r="F131" s="11" t="s">
        <v>1204</v>
      </c>
      <c r="G131" s="11" t="s">
        <v>1205</v>
      </c>
      <c r="H131" s="11">
        <v>70801</v>
      </c>
      <c r="I131" s="11" t="s">
        <v>12</v>
      </c>
      <c r="J131" s="11" t="s">
        <v>537</v>
      </c>
      <c r="K131" s="11" t="s">
        <v>1139</v>
      </c>
      <c r="L131" s="11" t="s">
        <v>1005</v>
      </c>
      <c r="M131" s="11" t="s">
        <v>1236</v>
      </c>
      <c r="N131" s="11" t="s">
        <v>1706</v>
      </c>
      <c r="P131" s="11">
        <v>5</v>
      </c>
      <c r="Q131" s="11">
        <v>4</v>
      </c>
      <c r="R131" s="11">
        <v>5</v>
      </c>
      <c r="S131" s="11">
        <v>4</v>
      </c>
      <c r="T131" s="11">
        <v>4</v>
      </c>
      <c r="V131" s="11" t="s">
        <v>359</v>
      </c>
      <c r="W131" t="s">
        <v>1471</v>
      </c>
      <c r="X131">
        <v>4800</v>
      </c>
    </row>
    <row r="132" spans="1:24" x14ac:dyDescent="0.25">
      <c r="A132" s="11" t="s">
        <v>1557</v>
      </c>
      <c r="B132" s="11" t="s">
        <v>868</v>
      </c>
      <c r="C132" s="11" t="s">
        <v>1182</v>
      </c>
      <c r="D132" s="8">
        <v>55</v>
      </c>
      <c r="E132" s="11" t="s">
        <v>1246</v>
      </c>
      <c r="F132" s="11" t="s">
        <v>1207</v>
      </c>
      <c r="G132" s="11" t="s">
        <v>1157</v>
      </c>
      <c r="H132" s="11">
        <v>23501</v>
      </c>
      <c r="I132" s="11" t="s">
        <v>19</v>
      </c>
      <c r="J132" s="11" t="s">
        <v>504</v>
      </c>
      <c r="K132" s="11" t="s">
        <v>987</v>
      </c>
      <c r="L132" s="11" t="s">
        <v>988</v>
      </c>
      <c r="P132" s="11">
        <v>5</v>
      </c>
      <c r="Q132" s="11">
        <v>5</v>
      </c>
      <c r="R132" s="11">
        <v>5</v>
      </c>
      <c r="V132" s="11" t="s">
        <v>362</v>
      </c>
      <c r="W132" t="s">
        <v>1471</v>
      </c>
      <c r="X132">
        <v>7000</v>
      </c>
    </row>
    <row r="133" spans="1:24" x14ac:dyDescent="0.25">
      <c r="A133" s="11" t="s">
        <v>1557</v>
      </c>
      <c r="B133" s="11" t="s">
        <v>927</v>
      </c>
      <c r="C133" s="11" t="s">
        <v>1062</v>
      </c>
      <c r="D133" s="8">
        <v>53</v>
      </c>
      <c r="E133" s="11" t="s">
        <v>1246</v>
      </c>
      <c r="F133" s="11" t="s">
        <v>1207</v>
      </c>
      <c r="G133" s="11" t="s">
        <v>1157</v>
      </c>
      <c r="H133" s="11">
        <v>23501</v>
      </c>
      <c r="I133" s="11" t="s">
        <v>19</v>
      </c>
      <c r="J133" s="11" t="s">
        <v>504</v>
      </c>
      <c r="K133" s="11" t="s">
        <v>987</v>
      </c>
      <c r="L133" s="11" t="s">
        <v>988</v>
      </c>
      <c r="P133" s="11">
        <v>5</v>
      </c>
      <c r="Q133" s="11">
        <v>5</v>
      </c>
      <c r="R133" s="11">
        <v>5</v>
      </c>
      <c r="V133" s="11" t="s">
        <v>362</v>
      </c>
      <c r="W133" t="s">
        <v>1471</v>
      </c>
      <c r="X133">
        <v>7000</v>
      </c>
    </row>
    <row r="134" spans="1:24" x14ac:dyDescent="0.25">
      <c r="A134" s="11" t="s">
        <v>1558</v>
      </c>
      <c r="B134" s="11" t="s">
        <v>911</v>
      </c>
      <c r="C134" s="11" t="s">
        <v>1247</v>
      </c>
      <c r="D134" s="8">
        <v>35</v>
      </c>
      <c r="E134" s="11" t="s">
        <v>1248</v>
      </c>
      <c r="F134" s="11" t="s">
        <v>1081</v>
      </c>
      <c r="G134" s="11" t="s">
        <v>984</v>
      </c>
      <c r="H134" s="11">
        <v>77001</v>
      </c>
      <c r="I134" s="11" t="s">
        <v>12</v>
      </c>
      <c r="J134" s="11" t="s">
        <v>518</v>
      </c>
      <c r="K134" s="11" t="s">
        <v>971</v>
      </c>
      <c r="L134" s="11" t="s">
        <v>1031</v>
      </c>
      <c r="M134" s="11" t="s">
        <v>1249</v>
      </c>
      <c r="P134" s="11">
        <v>5</v>
      </c>
      <c r="Q134" s="11">
        <v>5</v>
      </c>
      <c r="R134" s="11">
        <v>4</v>
      </c>
      <c r="S134" s="11">
        <v>5</v>
      </c>
      <c r="V134" s="11" t="s">
        <v>368</v>
      </c>
      <c r="W134" t="s">
        <v>1471</v>
      </c>
      <c r="X134">
        <v>4200</v>
      </c>
    </row>
    <row r="135" spans="1:24" x14ac:dyDescent="0.25">
      <c r="A135" s="11" t="s">
        <v>1559</v>
      </c>
      <c r="B135" s="11" t="s">
        <v>933</v>
      </c>
      <c r="C135" s="11" t="s">
        <v>1250</v>
      </c>
      <c r="D135" s="8">
        <v>33</v>
      </c>
      <c r="E135" s="11" t="s">
        <v>1140</v>
      </c>
      <c r="F135" s="11" t="s">
        <v>1076</v>
      </c>
      <c r="G135" s="11" t="s">
        <v>968</v>
      </c>
      <c r="H135" s="11">
        <v>60601</v>
      </c>
      <c r="I135" s="11" t="s">
        <v>19</v>
      </c>
      <c r="J135" s="11" t="s">
        <v>513</v>
      </c>
      <c r="K135" s="11" t="s">
        <v>1251</v>
      </c>
      <c r="L135" s="11" t="s">
        <v>1127</v>
      </c>
      <c r="M135" s="11" t="s">
        <v>1128</v>
      </c>
      <c r="N135" s="11" t="s">
        <v>1129</v>
      </c>
      <c r="P135" s="11">
        <v>5</v>
      </c>
      <c r="Q135" s="11">
        <v>5</v>
      </c>
      <c r="R135" s="11">
        <v>4</v>
      </c>
      <c r="S135" s="11">
        <v>5</v>
      </c>
      <c r="T135" s="11">
        <v>4</v>
      </c>
      <c r="V135" s="11" t="s">
        <v>374</v>
      </c>
      <c r="W135" t="s">
        <v>1472</v>
      </c>
      <c r="X135">
        <v>8900</v>
      </c>
    </row>
    <row r="136" spans="1:24" x14ac:dyDescent="0.25">
      <c r="A136" s="11" t="s">
        <v>1559</v>
      </c>
      <c r="B136" s="11" t="s">
        <v>940</v>
      </c>
      <c r="C136" s="11" t="s">
        <v>1252</v>
      </c>
      <c r="D136" s="8">
        <v>35</v>
      </c>
      <c r="E136" s="11" t="s">
        <v>1140</v>
      </c>
      <c r="F136" s="11" t="s">
        <v>1076</v>
      </c>
      <c r="G136" s="11" t="s">
        <v>968</v>
      </c>
      <c r="H136" s="11">
        <v>60601</v>
      </c>
      <c r="I136" s="11" t="s">
        <v>19</v>
      </c>
      <c r="J136" s="11" t="s">
        <v>513</v>
      </c>
      <c r="K136" s="11" t="s">
        <v>1251</v>
      </c>
      <c r="L136" s="11" t="s">
        <v>1127</v>
      </c>
      <c r="M136" s="11" t="s">
        <v>1128</v>
      </c>
      <c r="N136" s="11" t="s">
        <v>1129</v>
      </c>
      <c r="P136" s="11">
        <v>5</v>
      </c>
      <c r="Q136" s="11">
        <v>5</v>
      </c>
      <c r="R136" s="11">
        <v>4</v>
      </c>
      <c r="S136" s="11">
        <v>5</v>
      </c>
      <c r="T136" s="11">
        <v>4</v>
      </c>
      <c r="V136" s="11" t="s">
        <v>374</v>
      </c>
      <c r="W136" t="s">
        <v>1472</v>
      </c>
      <c r="X136">
        <v>8900</v>
      </c>
    </row>
    <row r="137" spans="1:24" x14ac:dyDescent="0.25">
      <c r="A137" s="11" t="s">
        <v>1560</v>
      </c>
      <c r="B137" s="11" t="s">
        <v>895</v>
      </c>
      <c r="C137" s="11" t="s">
        <v>1253</v>
      </c>
      <c r="D137" s="8">
        <v>28</v>
      </c>
      <c r="E137" s="11" t="s">
        <v>1210</v>
      </c>
      <c r="F137" s="11" t="s">
        <v>1058</v>
      </c>
      <c r="G137" s="11" t="s">
        <v>1059</v>
      </c>
      <c r="H137" s="11">
        <v>30301</v>
      </c>
      <c r="I137" s="11" t="s">
        <v>12</v>
      </c>
      <c r="J137" s="11" t="s">
        <v>524</v>
      </c>
      <c r="K137" s="11" t="s">
        <v>1254</v>
      </c>
      <c r="L137" s="11" t="s">
        <v>1255</v>
      </c>
      <c r="M137" s="11" t="s">
        <v>1256</v>
      </c>
      <c r="P137" s="11">
        <v>5</v>
      </c>
      <c r="Q137" s="11">
        <v>5</v>
      </c>
      <c r="R137" s="11">
        <v>4</v>
      </c>
      <c r="S137" s="11">
        <v>5</v>
      </c>
      <c r="V137" s="11" t="s">
        <v>379</v>
      </c>
      <c r="W137" t="s">
        <v>1471</v>
      </c>
      <c r="X137">
        <v>6500</v>
      </c>
    </row>
    <row r="138" spans="1:24" x14ac:dyDescent="0.25">
      <c r="A138" s="11" t="s">
        <v>1561</v>
      </c>
      <c r="B138" s="11" t="s">
        <v>891</v>
      </c>
      <c r="C138" s="11" t="s">
        <v>902</v>
      </c>
      <c r="D138" s="8">
        <v>40</v>
      </c>
      <c r="E138" s="11" t="s">
        <v>1155</v>
      </c>
      <c r="F138" s="11" t="s">
        <v>1020</v>
      </c>
      <c r="G138" s="11" t="s">
        <v>1021</v>
      </c>
      <c r="H138" s="11">
        <v>94101</v>
      </c>
      <c r="I138" s="11" t="s">
        <v>12</v>
      </c>
      <c r="J138" s="11" t="s">
        <v>535</v>
      </c>
      <c r="K138" s="11" t="s">
        <v>1083</v>
      </c>
      <c r="L138" s="11" t="s">
        <v>1085</v>
      </c>
      <c r="M138" s="11" t="s">
        <v>1257</v>
      </c>
      <c r="P138" s="11">
        <v>5</v>
      </c>
      <c r="Q138" s="11">
        <v>5</v>
      </c>
      <c r="R138" s="11">
        <v>4</v>
      </c>
      <c r="S138" s="11">
        <v>5</v>
      </c>
      <c r="V138" s="11" t="s">
        <v>384</v>
      </c>
      <c r="W138" t="s">
        <v>1471</v>
      </c>
      <c r="X138">
        <v>4600</v>
      </c>
    </row>
    <row r="139" spans="1:24" x14ac:dyDescent="0.25">
      <c r="A139" s="11" t="s">
        <v>1562</v>
      </c>
      <c r="B139" s="11" t="s">
        <v>1682</v>
      </c>
      <c r="C139" s="11" t="s">
        <v>1683</v>
      </c>
      <c r="D139" s="8">
        <v>32</v>
      </c>
      <c r="E139" s="11" t="s">
        <v>1258</v>
      </c>
      <c r="F139" s="11" t="s">
        <v>993</v>
      </c>
      <c r="G139" s="11" t="s">
        <v>994</v>
      </c>
      <c r="H139" s="11">
        <v>98101</v>
      </c>
      <c r="I139" s="11" t="s">
        <v>12</v>
      </c>
      <c r="J139" s="11" t="s">
        <v>536</v>
      </c>
      <c r="K139" s="11" t="s">
        <v>1259</v>
      </c>
      <c r="L139" s="11" t="s">
        <v>1260</v>
      </c>
      <c r="P139" s="11">
        <v>5</v>
      </c>
      <c r="Q139" s="11">
        <v>4</v>
      </c>
      <c r="R139" s="11">
        <v>5</v>
      </c>
      <c r="V139" s="11" t="s">
        <v>183</v>
      </c>
      <c r="W139" t="s">
        <v>1471</v>
      </c>
      <c r="X139">
        <v>3800</v>
      </c>
    </row>
    <row r="140" spans="1:24" x14ac:dyDescent="0.25">
      <c r="A140" s="11" t="s">
        <v>1563</v>
      </c>
      <c r="B140" s="11" t="s">
        <v>1261</v>
      </c>
      <c r="C140" s="11" t="s">
        <v>1262</v>
      </c>
      <c r="D140" s="8">
        <v>29</v>
      </c>
      <c r="E140" s="11" t="s">
        <v>1263</v>
      </c>
      <c r="F140" s="11" t="s">
        <v>1064</v>
      </c>
      <c r="G140" s="11" t="s">
        <v>984</v>
      </c>
      <c r="H140" s="11">
        <v>75201</v>
      </c>
      <c r="I140" s="11" t="s">
        <v>12</v>
      </c>
      <c r="J140" s="11" t="s">
        <v>530</v>
      </c>
      <c r="K140" s="11" t="s">
        <v>1264</v>
      </c>
      <c r="L140" s="11" t="s">
        <v>1265</v>
      </c>
      <c r="M140" s="11" t="s">
        <v>1266</v>
      </c>
      <c r="P140" s="11">
        <v>5</v>
      </c>
      <c r="Q140" s="11">
        <v>5</v>
      </c>
      <c r="R140" s="11">
        <v>4</v>
      </c>
      <c r="S140" s="11">
        <v>5</v>
      </c>
      <c r="V140" s="11" t="s">
        <v>392</v>
      </c>
      <c r="W140" t="s">
        <v>1471</v>
      </c>
      <c r="X140">
        <v>4700</v>
      </c>
    </row>
    <row r="141" spans="1:24" x14ac:dyDescent="0.25">
      <c r="A141" s="11" t="s">
        <v>1564</v>
      </c>
      <c r="B141" s="11" t="s">
        <v>954</v>
      </c>
      <c r="C141" s="11" t="s">
        <v>1267</v>
      </c>
      <c r="D141" s="8">
        <v>34</v>
      </c>
      <c r="E141" s="11" t="s">
        <v>1268</v>
      </c>
      <c r="F141" s="11" t="s">
        <v>1070</v>
      </c>
      <c r="G141" s="11" t="s">
        <v>1071</v>
      </c>
      <c r="H141" s="11">
        <v>85001</v>
      </c>
      <c r="I141" s="11" t="s">
        <v>19</v>
      </c>
      <c r="J141" s="11" t="s">
        <v>508</v>
      </c>
      <c r="K141" s="11" t="s">
        <v>1269</v>
      </c>
      <c r="L141" s="11" t="s">
        <v>1092</v>
      </c>
      <c r="M141" s="11" t="s">
        <v>1270</v>
      </c>
      <c r="P141" s="11">
        <v>5</v>
      </c>
      <c r="Q141" s="11">
        <v>4</v>
      </c>
      <c r="R141" s="11">
        <v>5</v>
      </c>
      <c r="S141" s="11">
        <v>4</v>
      </c>
      <c r="V141" s="11" t="s">
        <v>397</v>
      </c>
      <c r="W141" t="s">
        <v>1471</v>
      </c>
      <c r="X141">
        <v>4300</v>
      </c>
    </row>
    <row r="142" spans="1:24" x14ac:dyDescent="0.25">
      <c r="A142" s="11" t="s">
        <v>1564</v>
      </c>
      <c r="B142" s="11" t="s">
        <v>1271</v>
      </c>
      <c r="C142" s="11" t="s">
        <v>1272</v>
      </c>
      <c r="D142" s="8">
        <v>35</v>
      </c>
      <c r="E142" s="11" t="s">
        <v>1268</v>
      </c>
      <c r="F142" s="11" t="s">
        <v>1070</v>
      </c>
      <c r="G142" s="11" t="s">
        <v>1071</v>
      </c>
      <c r="H142" s="11">
        <v>85001</v>
      </c>
      <c r="I142" s="11" t="s">
        <v>19</v>
      </c>
      <c r="J142" s="11" t="s">
        <v>508</v>
      </c>
      <c r="K142" s="11" t="s">
        <v>1269</v>
      </c>
      <c r="L142" s="11" t="s">
        <v>1092</v>
      </c>
      <c r="M142" s="11" t="s">
        <v>1270</v>
      </c>
      <c r="P142" s="11">
        <v>5</v>
      </c>
      <c r="Q142" s="11">
        <v>4</v>
      </c>
      <c r="R142" s="11">
        <v>5</v>
      </c>
      <c r="S142" s="11">
        <v>4</v>
      </c>
      <c r="V142" s="11" t="s">
        <v>397</v>
      </c>
      <c r="W142" t="s">
        <v>1471</v>
      </c>
      <c r="X142">
        <v>4300</v>
      </c>
    </row>
    <row r="143" spans="1:24" x14ac:dyDescent="0.25">
      <c r="A143" s="11" t="s">
        <v>1565</v>
      </c>
      <c r="B143" s="11" t="s">
        <v>907</v>
      </c>
      <c r="C143" s="11" t="s">
        <v>1273</v>
      </c>
      <c r="D143" s="8">
        <v>30</v>
      </c>
      <c r="E143" s="11" t="s">
        <v>974</v>
      </c>
      <c r="F143" s="11" t="s">
        <v>1003</v>
      </c>
      <c r="G143" s="11" t="s">
        <v>1004</v>
      </c>
      <c r="H143" s="11">
        <v>33101</v>
      </c>
      <c r="I143" s="11" t="s">
        <v>12</v>
      </c>
      <c r="J143" s="11" t="s">
        <v>513</v>
      </c>
      <c r="K143" s="11" t="s">
        <v>1127</v>
      </c>
      <c r="L143" s="11" t="s">
        <v>1128</v>
      </c>
      <c r="P143" s="11">
        <v>5</v>
      </c>
      <c r="Q143" s="11">
        <v>4</v>
      </c>
      <c r="R143" s="11">
        <v>5</v>
      </c>
      <c r="V143" s="11" t="s">
        <v>402</v>
      </c>
      <c r="W143" t="s">
        <v>1472</v>
      </c>
      <c r="X143">
        <v>3200</v>
      </c>
    </row>
    <row r="144" spans="1:24" x14ac:dyDescent="0.25">
      <c r="A144" s="11" t="s">
        <v>1566</v>
      </c>
      <c r="B144" s="11" t="s">
        <v>1274</v>
      </c>
      <c r="C144" s="11" t="s">
        <v>1275</v>
      </c>
      <c r="D144" s="8">
        <v>38</v>
      </c>
      <c r="E144" s="11" t="s">
        <v>1237</v>
      </c>
      <c r="F144" s="11" t="s">
        <v>1047</v>
      </c>
      <c r="G144" s="11" t="s">
        <v>1048</v>
      </c>
      <c r="H144" s="11">
        <v>19101</v>
      </c>
      <c r="I144" s="11" t="s">
        <v>12</v>
      </c>
      <c r="J144" s="11" t="s">
        <v>524</v>
      </c>
      <c r="K144" s="11" t="s">
        <v>1276</v>
      </c>
      <c r="L144" s="11" t="s">
        <v>1163</v>
      </c>
      <c r="P144" s="11">
        <v>5</v>
      </c>
      <c r="Q144" s="11">
        <v>5</v>
      </c>
      <c r="R144" s="11">
        <v>5</v>
      </c>
      <c r="V144" s="11" t="s">
        <v>407</v>
      </c>
      <c r="W144" t="s">
        <v>1471</v>
      </c>
      <c r="X144">
        <v>3500</v>
      </c>
    </row>
    <row r="145" spans="1:24" x14ac:dyDescent="0.25">
      <c r="A145" s="11" t="s">
        <v>1567</v>
      </c>
      <c r="B145" s="11" t="s">
        <v>896</v>
      </c>
      <c r="C145" s="11" t="s">
        <v>1277</v>
      </c>
      <c r="D145" s="8">
        <v>29</v>
      </c>
      <c r="E145" s="11" t="s">
        <v>1193</v>
      </c>
      <c r="F145" s="11" t="s">
        <v>983</v>
      </c>
      <c r="G145" s="11" t="s">
        <v>984</v>
      </c>
      <c r="H145" s="11">
        <v>73301</v>
      </c>
      <c r="I145" s="11" t="s">
        <v>19</v>
      </c>
      <c r="J145" s="11" t="s">
        <v>535</v>
      </c>
      <c r="K145" s="11" t="s">
        <v>1278</v>
      </c>
      <c r="L145" s="11" t="s">
        <v>1083</v>
      </c>
      <c r="M145" s="11" t="s">
        <v>1119</v>
      </c>
      <c r="P145" s="11">
        <v>5</v>
      </c>
      <c r="Q145" s="11">
        <v>4</v>
      </c>
      <c r="R145" s="11">
        <v>5</v>
      </c>
      <c r="S145" s="11">
        <v>5</v>
      </c>
      <c r="V145" s="11" t="s">
        <v>412</v>
      </c>
      <c r="W145" t="s">
        <v>1471</v>
      </c>
      <c r="X145">
        <v>4800</v>
      </c>
    </row>
    <row r="146" spans="1:24" x14ac:dyDescent="0.25">
      <c r="A146" s="11" t="s">
        <v>1567</v>
      </c>
      <c r="B146" s="11" t="s">
        <v>1279</v>
      </c>
      <c r="C146" s="11" t="s">
        <v>922</v>
      </c>
      <c r="D146" s="8">
        <v>30</v>
      </c>
      <c r="E146" s="11" t="s">
        <v>1193</v>
      </c>
      <c r="F146" s="11" t="s">
        <v>983</v>
      </c>
      <c r="G146" s="11" t="s">
        <v>984</v>
      </c>
      <c r="H146" s="11">
        <v>73301</v>
      </c>
      <c r="I146" s="11" t="s">
        <v>19</v>
      </c>
      <c r="J146" s="11" t="s">
        <v>535</v>
      </c>
      <c r="K146" s="11" t="s">
        <v>1278</v>
      </c>
      <c r="L146" s="11" t="s">
        <v>1083</v>
      </c>
      <c r="M146" s="11" t="s">
        <v>1119</v>
      </c>
      <c r="P146" s="11">
        <v>5</v>
      </c>
      <c r="Q146" s="11">
        <v>4</v>
      </c>
      <c r="R146" s="11">
        <v>5</v>
      </c>
      <c r="S146" s="11">
        <v>5</v>
      </c>
      <c r="V146" s="11" t="s">
        <v>412</v>
      </c>
      <c r="W146" t="s">
        <v>1471</v>
      </c>
      <c r="X146">
        <v>4800</v>
      </c>
    </row>
    <row r="147" spans="1:24" x14ac:dyDescent="0.25">
      <c r="A147" s="11" t="s">
        <v>1568</v>
      </c>
      <c r="B147" s="11" t="s">
        <v>1280</v>
      </c>
      <c r="C147" s="11" t="s">
        <v>914</v>
      </c>
      <c r="D147" s="8">
        <v>31</v>
      </c>
      <c r="E147" s="11" t="s">
        <v>1281</v>
      </c>
      <c r="F147" s="11" t="s">
        <v>975</v>
      </c>
      <c r="G147" s="11" t="s">
        <v>976</v>
      </c>
      <c r="H147" s="11">
        <v>80201</v>
      </c>
      <c r="I147" s="11" t="s">
        <v>12</v>
      </c>
      <c r="J147" s="11" t="s">
        <v>536</v>
      </c>
      <c r="K147" s="11" t="s">
        <v>1022</v>
      </c>
      <c r="L147" s="11" t="s">
        <v>1139</v>
      </c>
      <c r="P147" s="11">
        <v>5</v>
      </c>
      <c r="Q147" s="11">
        <v>4</v>
      </c>
      <c r="R147" s="11">
        <v>5</v>
      </c>
      <c r="V147" s="11" t="s">
        <v>417</v>
      </c>
      <c r="W147" t="s">
        <v>1471</v>
      </c>
      <c r="X147">
        <v>2900</v>
      </c>
    </row>
    <row r="148" spans="1:24" x14ac:dyDescent="0.25">
      <c r="A148" s="11" t="s">
        <v>1569</v>
      </c>
      <c r="B148" s="11" t="s">
        <v>1282</v>
      </c>
      <c r="C148" s="11" t="s">
        <v>1283</v>
      </c>
      <c r="D148" s="8">
        <v>32</v>
      </c>
      <c r="E148" s="11" t="s">
        <v>1284</v>
      </c>
      <c r="F148" s="11" t="s">
        <v>1100</v>
      </c>
      <c r="G148" s="11" t="s">
        <v>1101</v>
      </c>
      <c r="H148" s="11">
        <v>43201</v>
      </c>
      <c r="I148" s="11" t="s">
        <v>19</v>
      </c>
      <c r="J148" s="11" t="s">
        <v>531</v>
      </c>
      <c r="K148" s="11" t="s">
        <v>1285</v>
      </c>
      <c r="L148" s="11" t="s">
        <v>1265</v>
      </c>
      <c r="M148" s="11" t="s">
        <v>1042</v>
      </c>
      <c r="P148" s="11">
        <v>5</v>
      </c>
      <c r="Q148" s="11">
        <v>4</v>
      </c>
      <c r="R148" s="11">
        <v>5</v>
      </c>
      <c r="S148" s="11">
        <v>4</v>
      </c>
      <c r="V148" s="11" t="s">
        <v>421</v>
      </c>
      <c r="W148" t="s">
        <v>1472</v>
      </c>
      <c r="X148">
        <v>3700</v>
      </c>
    </row>
    <row r="149" spans="1:24" x14ac:dyDescent="0.25">
      <c r="A149" s="11" t="s">
        <v>1569</v>
      </c>
      <c r="B149" s="11" t="s">
        <v>924</v>
      </c>
      <c r="C149" s="11" t="s">
        <v>1286</v>
      </c>
      <c r="D149" s="8">
        <v>34</v>
      </c>
      <c r="E149" s="11" t="s">
        <v>1284</v>
      </c>
      <c r="F149" s="11" t="s">
        <v>1100</v>
      </c>
      <c r="G149" s="11" t="s">
        <v>1101</v>
      </c>
      <c r="H149" s="11">
        <v>43201</v>
      </c>
      <c r="I149" s="11" t="s">
        <v>19</v>
      </c>
      <c r="J149" s="11" t="s">
        <v>531</v>
      </c>
      <c r="K149" s="11" t="s">
        <v>1285</v>
      </c>
      <c r="L149" s="11" t="s">
        <v>1265</v>
      </c>
      <c r="M149" s="11" t="s">
        <v>1042</v>
      </c>
      <c r="P149" s="11">
        <v>5</v>
      </c>
      <c r="Q149" s="11">
        <v>4</v>
      </c>
      <c r="R149" s="11">
        <v>5</v>
      </c>
      <c r="S149" s="11">
        <v>4</v>
      </c>
      <c r="V149" s="11" t="s">
        <v>421</v>
      </c>
      <c r="W149" t="s">
        <v>1472</v>
      </c>
      <c r="X149">
        <v>3700</v>
      </c>
    </row>
    <row r="150" spans="1:24" x14ac:dyDescent="0.25">
      <c r="A150" s="11" t="s">
        <v>1570</v>
      </c>
      <c r="B150" s="11" t="s">
        <v>1287</v>
      </c>
      <c r="C150" s="11" t="s">
        <v>1288</v>
      </c>
      <c r="D150" s="8">
        <v>36</v>
      </c>
      <c r="E150" s="11" t="s">
        <v>1289</v>
      </c>
      <c r="F150" s="11" t="s">
        <v>1090</v>
      </c>
      <c r="G150" s="11" t="s">
        <v>1091</v>
      </c>
      <c r="H150" s="11">
        <v>28201</v>
      </c>
      <c r="I150" s="11" t="s">
        <v>12</v>
      </c>
      <c r="J150" s="11" t="s">
        <v>504</v>
      </c>
      <c r="K150" s="11" t="s">
        <v>987</v>
      </c>
      <c r="L150" s="11" t="s">
        <v>988</v>
      </c>
      <c r="P150" s="11">
        <v>5</v>
      </c>
      <c r="Q150" s="11">
        <v>5</v>
      </c>
      <c r="R150" s="11">
        <v>5</v>
      </c>
      <c r="V150" s="11" t="s">
        <v>219</v>
      </c>
      <c r="W150" t="s">
        <v>1471</v>
      </c>
      <c r="X150">
        <v>3100</v>
      </c>
    </row>
    <row r="151" spans="1:24" x14ac:dyDescent="0.25">
      <c r="A151" s="11" t="s">
        <v>1571</v>
      </c>
      <c r="B151" s="11" t="s">
        <v>894</v>
      </c>
      <c r="C151" s="11" t="s">
        <v>1290</v>
      </c>
      <c r="D151" s="8">
        <v>31</v>
      </c>
      <c r="E151" s="11" t="s">
        <v>1291</v>
      </c>
      <c r="F151" s="11" t="s">
        <v>1292</v>
      </c>
      <c r="G151" s="11" t="s">
        <v>1293</v>
      </c>
      <c r="H151" s="11">
        <v>48201</v>
      </c>
      <c r="I151" s="11" t="s">
        <v>19</v>
      </c>
      <c r="J151" s="11" t="s">
        <v>513</v>
      </c>
      <c r="K151" s="11" t="s">
        <v>1251</v>
      </c>
      <c r="L151" s="11" t="s">
        <v>1127</v>
      </c>
      <c r="M151" s="11" t="s">
        <v>1129</v>
      </c>
      <c r="N151" s="11" t="s">
        <v>1128</v>
      </c>
      <c r="P151" s="11">
        <v>5</v>
      </c>
      <c r="Q151" s="11">
        <v>5</v>
      </c>
      <c r="R151" s="11">
        <v>4</v>
      </c>
      <c r="S151" s="11">
        <v>4</v>
      </c>
      <c r="T151" s="11">
        <v>5</v>
      </c>
      <c r="V151" s="11" t="s">
        <v>429</v>
      </c>
      <c r="W151" t="s">
        <v>1472</v>
      </c>
      <c r="X151">
        <v>5200</v>
      </c>
    </row>
    <row r="152" spans="1:24" x14ac:dyDescent="0.25">
      <c r="A152" s="11" t="s">
        <v>1571</v>
      </c>
      <c r="B152" s="11" t="s">
        <v>1294</v>
      </c>
      <c r="C152" s="11" t="s">
        <v>1295</v>
      </c>
      <c r="D152" s="8">
        <v>30</v>
      </c>
      <c r="E152" s="11" t="s">
        <v>1291</v>
      </c>
      <c r="F152" s="11" t="s">
        <v>1292</v>
      </c>
      <c r="G152" s="11" t="s">
        <v>1293</v>
      </c>
      <c r="H152" s="11">
        <v>48201</v>
      </c>
      <c r="I152" s="11" t="s">
        <v>19</v>
      </c>
      <c r="J152" s="11" t="s">
        <v>513</v>
      </c>
      <c r="K152" s="11" t="s">
        <v>1251</v>
      </c>
      <c r="L152" s="11" t="s">
        <v>1127</v>
      </c>
      <c r="M152" s="11" t="s">
        <v>1129</v>
      </c>
      <c r="N152" s="11" t="s">
        <v>1128</v>
      </c>
      <c r="P152" s="11">
        <v>5</v>
      </c>
      <c r="Q152" s="11">
        <v>5</v>
      </c>
      <c r="R152" s="11">
        <v>4</v>
      </c>
      <c r="S152" s="11">
        <v>4</v>
      </c>
      <c r="T152" s="11">
        <v>5</v>
      </c>
      <c r="V152" s="11" t="s">
        <v>429</v>
      </c>
      <c r="W152" t="s">
        <v>1472</v>
      </c>
      <c r="X152">
        <v>5200</v>
      </c>
    </row>
    <row r="153" spans="1:24" x14ac:dyDescent="0.25">
      <c r="A153" s="11" t="s">
        <v>1572</v>
      </c>
      <c r="B153" s="11" t="s">
        <v>953</v>
      </c>
      <c r="C153" s="11" t="s">
        <v>1296</v>
      </c>
      <c r="D153" s="8">
        <v>29</v>
      </c>
      <c r="E153" s="11" t="s">
        <v>982</v>
      </c>
      <c r="F153" s="11" t="s">
        <v>1297</v>
      </c>
      <c r="G153" s="11" t="s">
        <v>1298</v>
      </c>
      <c r="H153" s="11">
        <v>10001</v>
      </c>
      <c r="I153" s="11" t="s">
        <v>12</v>
      </c>
      <c r="J153" s="11" t="s">
        <v>1299</v>
      </c>
      <c r="K153" s="11" t="s">
        <v>1300</v>
      </c>
      <c r="L153" s="11" t="s">
        <v>1301</v>
      </c>
      <c r="P153" s="11">
        <v>5</v>
      </c>
      <c r="Q153" s="11">
        <v>5</v>
      </c>
      <c r="R153" s="11">
        <v>4</v>
      </c>
      <c r="V153" s="11" t="s">
        <v>434</v>
      </c>
      <c r="W153" t="s">
        <v>1471</v>
      </c>
      <c r="X153">
        <v>3400</v>
      </c>
    </row>
    <row r="154" spans="1:24" x14ac:dyDescent="0.25">
      <c r="A154" s="11" t="s">
        <v>1573</v>
      </c>
      <c r="B154" s="11" t="s">
        <v>902</v>
      </c>
      <c r="C154" s="11" t="s">
        <v>891</v>
      </c>
      <c r="D154" s="8">
        <v>33</v>
      </c>
      <c r="E154" s="11" t="s">
        <v>1302</v>
      </c>
      <c r="F154" s="11" t="s">
        <v>1303</v>
      </c>
      <c r="G154" s="11" t="s">
        <v>1021</v>
      </c>
      <c r="H154" s="11">
        <v>90001</v>
      </c>
      <c r="I154" s="11" t="s">
        <v>19</v>
      </c>
      <c r="J154" s="11" t="s">
        <v>535</v>
      </c>
      <c r="K154" s="11" t="s">
        <v>1083</v>
      </c>
      <c r="L154" s="11" t="s">
        <v>1257</v>
      </c>
      <c r="M154" s="11" t="s">
        <v>1085</v>
      </c>
      <c r="P154" s="11">
        <v>5</v>
      </c>
      <c r="Q154" s="11">
        <v>5</v>
      </c>
      <c r="R154" s="11">
        <v>4</v>
      </c>
      <c r="S154" s="11">
        <v>5</v>
      </c>
      <c r="V154" s="11" t="s">
        <v>438</v>
      </c>
      <c r="W154" t="s">
        <v>1472</v>
      </c>
      <c r="X154">
        <v>4500</v>
      </c>
    </row>
    <row r="155" spans="1:24" x14ac:dyDescent="0.25">
      <c r="A155" s="11" t="s">
        <v>1573</v>
      </c>
      <c r="B155" s="11" t="s">
        <v>1304</v>
      </c>
      <c r="C155" s="11" t="s">
        <v>1277</v>
      </c>
      <c r="D155" s="8">
        <v>34</v>
      </c>
      <c r="E155" s="11" t="s">
        <v>1302</v>
      </c>
      <c r="F155" s="11" t="s">
        <v>1303</v>
      </c>
      <c r="G155" s="11" t="s">
        <v>1021</v>
      </c>
      <c r="H155" s="11">
        <v>90001</v>
      </c>
      <c r="I155" s="11" t="s">
        <v>19</v>
      </c>
      <c r="J155" s="11" t="s">
        <v>535</v>
      </c>
      <c r="K155" s="11" t="s">
        <v>1083</v>
      </c>
      <c r="L155" s="11" t="s">
        <v>1257</v>
      </c>
      <c r="M155" s="11" t="s">
        <v>1085</v>
      </c>
      <c r="P155" s="11">
        <v>5</v>
      </c>
      <c r="Q155" s="11">
        <v>5</v>
      </c>
      <c r="R155" s="11">
        <v>4</v>
      </c>
      <c r="S155" s="11">
        <v>5</v>
      </c>
      <c r="V155" s="11" t="s">
        <v>438</v>
      </c>
      <c r="W155" t="s">
        <v>1472</v>
      </c>
      <c r="X155">
        <v>4500</v>
      </c>
    </row>
    <row r="156" spans="1:24" x14ac:dyDescent="0.25">
      <c r="A156" s="11" t="s">
        <v>1574</v>
      </c>
      <c r="B156" s="11" t="s">
        <v>1305</v>
      </c>
      <c r="C156" s="11" t="s">
        <v>1098</v>
      </c>
      <c r="D156" s="8">
        <v>28</v>
      </c>
      <c r="E156" s="11" t="s">
        <v>1258</v>
      </c>
      <c r="F156" s="11" t="s">
        <v>1037</v>
      </c>
      <c r="G156" s="11" t="s">
        <v>1038</v>
      </c>
      <c r="H156" s="11">
        <v>97201</v>
      </c>
      <c r="I156" s="11" t="s">
        <v>12</v>
      </c>
      <c r="J156" s="11" t="s">
        <v>536</v>
      </c>
      <c r="K156" s="11" t="s">
        <v>1259</v>
      </c>
      <c r="L156" s="11" t="s">
        <v>1306</v>
      </c>
      <c r="P156" s="11">
        <v>5</v>
      </c>
      <c r="Q156" s="11">
        <v>4</v>
      </c>
      <c r="R156" s="11">
        <v>5</v>
      </c>
      <c r="V156" s="11" t="s">
        <v>183</v>
      </c>
      <c r="W156" t="s">
        <v>1471</v>
      </c>
      <c r="X156">
        <v>3200</v>
      </c>
    </row>
    <row r="157" spans="1:24" x14ac:dyDescent="0.25">
      <c r="A157" s="11" t="s">
        <v>1575</v>
      </c>
      <c r="B157" s="11" t="s">
        <v>903</v>
      </c>
      <c r="C157" s="11" t="s">
        <v>1307</v>
      </c>
      <c r="D157" s="8">
        <v>40</v>
      </c>
      <c r="E157" s="11" t="s">
        <v>1308</v>
      </c>
      <c r="F157" s="11" t="s">
        <v>1030</v>
      </c>
      <c r="G157" s="11" t="s">
        <v>1004</v>
      </c>
      <c r="H157" s="11">
        <v>32801</v>
      </c>
      <c r="I157" s="11" t="s">
        <v>19</v>
      </c>
      <c r="J157" s="11" t="s">
        <v>530</v>
      </c>
      <c r="K157" s="11" t="s">
        <v>1309</v>
      </c>
      <c r="L157" s="11" t="s">
        <v>1310</v>
      </c>
      <c r="M157" s="11" t="s">
        <v>1311</v>
      </c>
      <c r="P157" s="11">
        <v>5</v>
      </c>
      <c r="Q157" s="11">
        <v>5</v>
      </c>
      <c r="R157" s="11">
        <v>4</v>
      </c>
      <c r="S157" s="11">
        <v>5</v>
      </c>
      <c r="V157" s="11" t="s">
        <v>446</v>
      </c>
      <c r="W157" t="s">
        <v>1472</v>
      </c>
      <c r="X157">
        <v>4100</v>
      </c>
    </row>
    <row r="158" spans="1:24" x14ac:dyDescent="0.25">
      <c r="A158" s="11" t="s">
        <v>1575</v>
      </c>
      <c r="B158" s="11" t="s">
        <v>1312</v>
      </c>
      <c r="C158" s="11" t="s">
        <v>1313</v>
      </c>
      <c r="D158" s="8">
        <v>38</v>
      </c>
      <c r="E158" s="11" t="s">
        <v>1308</v>
      </c>
      <c r="F158" s="11" t="s">
        <v>1030</v>
      </c>
      <c r="G158" s="11" t="s">
        <v>1004</v>
      </c>
      <c r="H158" s="11">
        <v>32801</v>
      </c>
      <c r="I158" s="11" t="s">
        <v>19</v>
      </c>
      <c r="J158" s="11" t="s">
        <v>530</v>
      </c>
      <c r="K158" s="11" t="s">
        <v>1309</v>
      </c>
      <c r="L158" s="11" t="s">
        <v>1310</v>
      </c>
      <c r="M158" s="11" t="s">
        <v>1311</v>
      </c>
      <c r="P158" s="11">
        <v>5</v>
      </c>
      <c r="Q158" s="11">
        <v>5</v>
      </c>
      <c r="R158" s="11">
        <v>4</v>
      </c>
      <c r="S158" s="11">
        <v>5</v>
      </c>
      <c r="V158" s="11" t="s">
        <v>446</v>
      </c>
      <c r="W158" t="s">
        <v>1472</v>
      </c>
      <c r="X158">
        <v>4100</v>
      </c>
    </row>
    <row r="159" spans="1:24" x14ac:dyDescent="0.25">
      <c r="A159" s="11" t="s">
        <v>1576</v>
      </c>
      <c r="B159" s="11" t="s">
        <v>918</v>
      </c>
      <c r="C159" s="11" t="s">
        <v>1314</v>
      </c>
      <c r="D159" s="8">
        <v>31</v>
      </c>
      <c r="E159" s="11" t="s">
        <v>1315</v>
      </c>
      <c r="F159" s="11" t="s">
        <v>1105</v>
      </c>
      <c r="G159" s="11" t="s">
        <v>1021</v>
      </c>
      <c r="H159" s="11">
        <v>92101</v>
      </c>
      <c r="I159" s="11" t="s">
        <v>12</v>
      </c>
      <c r="J159" s="11" t="s">
        <v>518</v>
      </c>
      <c r="K159" s="11" t="s">
        <v>971</v>
      </c>
      <c r="L159" s="11" t="s">
        <v>1270</v>
      </c>
      <c r="M159" s="11" t="s">
        <v>1269</v>
      </c>
      <c r="P159" s="11">
        <v>5</v>
      </c>
      <c r="Q159" s="11">
        <v>5</v>
      </c>
      <c r="R159" s="11">
        <v>4</v>
      </c>
      <c r="S159" s="11">
        <v>5</v>
      </c>
      <c r="V159" s="11" t="s">
        <v>450</v>
      </c>
      <c r="W159" t="s">
        <v>1471</v>
      </c>
      <c r="X159">
        <v>3600</v>
      </c>
    </row>
    <row r="160" spans="1:24" x14ac:dyDescent="0.25">
      <c r="A160" s="11" t="s">
        <v>1577</v>
      </c>
      <c r="B160" s="11" t="s">
        <v>960</v>
      </c>
      <c r="C160" s="11" t="s">
        <v>1316</v>
      </c>
      <c r="D160" s="8">
        <v>27</v>
      </c>
      <c r="E160" s="11" t="s">
        <v>1317</v>
      </c>
      <c r="F160" s="11" t="s">
        <v>1111</v>
      </c>
      <c r="G160" s="11" t="s">
        <v>984</v>
      </c>
      <c r="H160" s="11">
        <v>78201</v>
      </c>
      <c r="I160" s="11" t="s">
        <v>12</v>
      </c>
      <c r="J160" s="11" t="s">
        <v>519</v>
      </c>
      <c r="K160" s="11" t="s">
        <v>1249</v>
      </c>
      <c r="L160" s="11" t="s">
        <v>1318</v>
      </c>
      <c r="P160" s="11">
        <v>5</v>
      </c>
      <c r="Q160" s="11">
        <v>5</v>
      </c>
      <c r="R160" s="11">
        <v>5</v>
      </c>
      <c r="V160" s="11" t="s">
        <v>57</v>
      </c>
      <c r="W160" t="s">
        <v>1472</v>
      </c>
      <c r="X160">
        <v>3200</v>
      </c>
    </row>
    <row r="161" spans="1:24" x14ac:dyDescent="0.25">
      <c r="A161" s="11" t="s">
        <v>1578</v>
      </c>
      <c r="B161" s="11" t="s">
        <v>1499</v>
      </c>
      <c r="C161" s="11" t="s">
        <v>1321</v>
      </c>
      <c r="D161" s="8">
        <v>35</v>
      </c>
      <c r="E161" s="11" t="s">
        <v>1319</v>
      </c>
      <c r="F161" s="11" t="s">
        <v>1215</v>
      </c>
      <c r="G161" s="11" t="s">
        <v>1216</v>
      </c>
      <c r="H161" s="11">
        <v>46201</v>
      </c>
      <c r="I161" s="11" t="s">
        <v>12</v>
      </c>
      <c r="J161" s="11" t="s">
        <v>524</v>
      </c>
      <c r="K161" s="11" t="s">
        <v>1024</v>
      </c>
      <c r="L161" s="11" t="s">
        <v>1163</v>
      </c>
      <c r="M161" s="11" t="s">
        <v>1276</v>
      </c>
      <c r="P161" s="11">
        <v>5</v>
      </c>
      <c r="Q161" s="11">
        <v>4</v>
      </c>
      <c r="R161" s="11">
        <v>5</v>
      </c>
      <c r="S161" s="11">
        <v>5</v>
      </c>
      <c r="V161" s="11" t="s">
        <v>458</v>
      </c>
      <c r="W161" t="s">
        <v>1471</v>
      </c>
      <c r="X161">
        <v>4700</v>
      </c>
    </row>
    <row r="162" spans="1:24" x14ac:dyDescent="0.25">
      <c r="A162" s="11" t="s">
        <v>1579</v>
      </c>
      <c r="B162" s="11" t="s">
        <v>1684</v>
      </c>
      <c r="C162" s="11" t="s">
        <v>1321</v>
      </c>
      <c r="D162" s="8">
        <v>30</v>
      </c>
      <c r="E162" s="11" t="s">
        <v>1099</v>
      </c>
      <c r="F162" s="11" t="s">
        <v>1133</v>
      </c>
      <c r="G162" s="11" t="s">
        <v>1134</v>
      </c>
      <c r="H162" s="11">
        <v>38101</v>
      </c>
      <c r="I162" s="11" t="s">
        <v>19</v>
      </c>
      <c r="J162" s="11" t="s">
        <v>535</v>
      </c>
      <c r="K162" s="11" t="s">
        <v>1083</v>
      </c>
      <c r="L162" s="11" t="s">
        <v>1119</v>
      </c>
      <c r="P162" s="11">
        <v>5</v>
      </c>
      <c r="Q162" s="11">
        <v>5</v>
      </c>
      <c r="R162" s="11">
        <v>5</v>
      </c>
      <c r="V162" s="11" t="s">
        <v>462</v>
      </c>
      <c r="W162" t="s">
        <v>1472</v>
      </c>
      <c r="X162">
        <v>3800</v>
      </c>
    </row>
    <row r="163" spans="1:24" x14ac:dyDescent="0.25">
      <c r="A163" s="11" t="s">
        <v>1579</v>
      </c>
      <c r="B163" s="11" t="s">
        <v>1320</v>
      </c>
      <c r="C163" s="11" t="s">
        <v>1321</v>
      </c>
      <c r="D163" s="8">
        <v>28</v>
      </c>
      <c r="E163" s="11" t="s">
        <v>1099</v>
      </c>
      <c r="F163" s="11" t="s">
        <v>1133</v>
      </c>
      <c r="G163" s="11" t="s">
        <v>1134</v>
      </c>
      <c r="H163" s="11">
        <v>38101</v>
      </c>
      <c r="I163" s="11" t="s">
        <v>19</v>
      </c>
      <c r="J163" s="11" t="s">
        <v>535</v>
      </c>
      <c r="K163" s="11" t="s">
        <v>1083</v>
      </c>
      <c r="L163" s="11" t="s">
        <v>1119</v>
      </c>
      <c r="P163" s="11">
        <v>5</v>
      </c>
      <c r="Q163" s="11">
        <v>5</v>
      </c>
      <c r="R163" s="11">
        <v>5</v>
      </c>
      <c r="V163" s="11" t="s">
        <v>462</v>
      </c>
      <c r="W163" t="s">
        <v>1472</v>
      </c>
      <c r="X163">
        <v>3800</v>
      </c>
    </row>
    <row r="164" spans="1:24" x14ac:dyDescent="0.25">
      <c r="A164" s="11" t="s">
        <v>1580</v>
      </c>
      <c r="B164" s="11" t="s">
        <v>1322</v>
      </c>
      <c r="C164" s="11" t="s">
        <v>914</v>
      </c>
      <c r="D164" s="8">
        <v>31</v>
      </c>
      <c r="E164" s="11" t="s">
        <v>1323</v>
      </c>
      <c r="F164" s="11" t="s">
        <v>1203</v>
      </c>
      <c r="G164" s="11" t="s">
        <v>1091</v>
      </c>
      <c r="H164" s="11">
        <v>27601</v>
      </c>
      <c r="I164" s="11" t="s">
        <v>12</v>
      </c>
      <c r="J164" s="11" t="s">
        <v>536</v>
      </c>
      <c r="K164" s="11" t="s">
        <v>1260</v>
      </c>
      <c r="L164" s="11" t="s">
        <v>1259</v>
      </c>
      <c r="P164" s="11">
        <v>5</v>
      </c>
      <c r="Q164" s="11">
        <v>4</v>
      </c>
      <c r="R164" s="11">
        <v>5</v>
      </c>
      <c r="V164" s="11" t="s">
        <v>265</v>
      </c>
      <c r="W164" t="s">
        <v>1471</v>
      </c>
      <c r="X164">
        <v>3500</v>
      </c>
    </row>
    <row r="165" spans="1:24" x14ac:dyDescent="0.25">
      <c r="A165" s="11" t="s">
        <v>1581</v>
      </c>
      <c r="B165" s="11" t="s">
        <v>1685</v>
      </c>
      <c r="C165" s="11" t="s">
        <v>1328</v>
      </c>
      <c r="D165" s="8">
        <v>38</v>
      </c>
      <c r="E165" s="11" t="s">
        <v>1326</v>
      </c>
      <c r="F165" s="11" t="s">
        <v>1121</v>
      </c>
      <c r="G165" s="11" t="s">
        <v>1122</v>
      </c>
      <c r="H165" s="11">
        <v>64101</v>
      </c>
      <c r="I165" s="11" t="s">
        <v>19</v>
      </c>
      <c r="J165" s="11" t="s">
        <v>531</v>
      </c>
      <c r="K165" s="11" t="s">
        <v>1042</v>
      </c>
      <c r="L165" s="11" t="s">
        <v>1327</v>
      </c>
      <c r="M165" s="11" t="s">
        <v>1311</v>
      </c>
      <c r="P165" s="11">
        <v>5</v>
      </c>
      <c r="Q165" s="11">
        <v>5</v>
      </c>
      <c r="R165" s="11">
        <v>4</v>
      </c>
      <c r="S165" s="11">
        <v>5</v>
      </c>
      <c r="V165" s="11" t="s">
        <v>470</v>
      </c>
      <c r="W165" t="s">
        <v>1472</v>
      </c>
      <c r="X165">
        <v>3200</v>
      </c>
    </row>
    <row r="166" spans="1:24" x14ac:dyDescent="0.25">
      <c r="A166" s="11" t="s">
        <v>1581</v>
      </c>
      <c r="B166" s="11" t="s">
        <v>948</v>
      </c>
      <c r="C166" s="11" t="s">
        <v>1328</v>
      </c>
      <c r="D166" s="8">
        <v>36</v>
      </c>
      <c r="E166" s="11" t="s">
        <v>1326</v>
      </c>
      <c r="F166" s="11" t="s">
        <v>1121</v>
      </c>
      <c r="G166" s="11" t="s">
        <v>1122</v>
      </c>
      <c r="H166" s="11">
        <v>64101</v>
      </c>
      <c r="I166" s="11" t="s">
        <v>19</v>
      </c>
      <c r="J166" s="11" t="s">
        <v>531</v>
      </c>
      <c r="K166" s="11" t="s">
        <v>1042</v>
      </c>
      <c r="L166" s="11" t="s">
        <v>1327</v>
      </c>
      <c r="M166" s="11" t="s">
        <v>1311</v>
      </c>
      <c r="P166" s="11">
        <v>5</v>
      </c>
      <c r="Q166" s="11">
        <v>5</v>
      </c>
      <c r="R166" s="11">
        <v>4</v>
      </c>
      <c r="S166" s="11">
        <v>5</v>
      </c>
      <c r="V166" s="11" t="s">
        <v>470</v>
      </c>
      <c r="W166" t="s">
        <v>1472</v>
      </c>
      <c r="X166">
        <v>3200</v>
      </c>
    </row>
    <row r="167" spans="1:24" x14ac:dyDescent="0.25">
      <c r="A167" s="11" t="s">
        <v>1582</v>
      </c>
      <c r="B167" s="11" t="s">
        <v>1329</v>
      </c>
      <c r="C167" s="11" t="s">
        <v>1330</v>
      </c>
      <c r="D167" s="8">
        <v>32</v>
      </c>
      <c r="E167" s="11" t="s">
        <v>1268</v>
      </c>
      <c r="F167" s="11" t="s">
        <v>1331</v>
      </c>
      <c r="G167" s="11" t="s">
        <v>1004</v>
      </c>
      <c r="H167" s="11">
        <v>32201</v>
      </c>
      <c r="I167" s="11" t="s">
        <v>12</v>
      </c>
      <c r="J167" s="11" t="s">
        <v>518</v>
      </c>
      <c r="K167" s="11" t="s">
        <v>971</v>
      </c>
      <c r="L167" s="11" t="s">
        <v>1269</v>
      </c>
      <c r="P167" s="11">
        <v>5</v>
      </c>
      <c r="Q167" s="11">
        <v>4</v>
      </c>
      <c r="R167" s="11">
        <v>5</v>
      </c>
      <c r="V167" s="11" t="s">
        <v>475</v>
      </c>
      <c r="W167" t="s">
        <v>1472</v>
      </c>
      <c r="X167">
        <v>5400</v>
      </c>
    </row>
    <row r="168" spans="1:24" x14ac:dyDescent="0.25">
      <c r="A168" s="11" t="s">
        <v>1583</v>
      </c>
      <c r="B168" s="11" t="s">
        <v>888</v>
      </c>
      <c r="C168" s="11" t="s">
        <v>1332</v>
      </c>
      <c r="D168" s="8">
        <v>45</v>
      </c>
      <c r="E168" s="11" t="s">
        <v>1136</v>
      </c>
      <c r="F168" s="11" t="s">
        <v>1003</v>
      </c>
      <c r="G168" s="11" t="s">
        <v>1004</v>
      </c>
      <c r="H168" s="11">
        <v>33101</v>
      </c>
      <c r="I168" s="11" t="s">
        <v>479</v>
      </c>
      <c r="J168" s="11" t="s">
        <v>508</v>
      </c>
      <c r="K168" s="11" t="s">
        <v>1269</v>
      </c>
      <c r="L168" s="11" t="s">
        <v>1270</v>
      </c>
      <c r="P168" s="11">
        <v>5</v>
      </c>
      <c r="Q168" s="11">
        <v>5</v>
      </c>
      <c r="R168" s="11">
        <v>5</v>
      </c>
      <c r="V168" s="11" t="s">
        <v>35</v>
      </c>
      <c r="W168" t="s">
        <v>1471</v>
      </c>
      <c r="X168">
        <v>3900</v>
      </c>
    </row>
    <row r="169" spans="1:24" x14ac:dyDescent="0.25">
      <c r="A169" s="11" t="s">
        <v>1583</v>
      </c>
      <c r="B169" s="11" t="s">
        <v>1333</v>
      </c>
      <c r="C169" s="11" t="s">
        <v>1332</v>
      </c>
      <c r="D169" s="8">
        <v>43</v>
      </c>
      <c r="E169" s="11" t="s">
        <v>1136</v>
      </c>
      <c r="F169" s="11" t="s">
        <v>1003</v>
      </c>
      <c r="G169" s="11" t="s">
        <v>1004</v>
      </c>
      <c r="H169" s="11">
        <v>33101</v>
      </c>
      <c r="I169" s="11" t="s">
        <v>479</v>
      </c>
      <c r="J169" s="11" t="s">
        <v>508</v>
      </c>
      <c r="K169" s="11" t="s">
        <v>1269</v>
      </c>
      <c r="L169" s="11" t="s">
        <v>1270</v>
      </c>
      <c r="P169" s="11">
        <v>5</v>
      </c>
      <c r="Q169" s="11">
        <v>5</v>
      </c>
      <c r="R169" s="11">
        <v>5</v>
      </c>
      <c r="V169" s="11" t="s">
        <v>35</v>
      </c>
      <c r="W169" t="s">
        <v>1471</v>
      </c>
      <c r="X169">
        <v>3900</v>
      </c>
    </row>
    <row r="170" spans="1:24" x14ac:dyDescent="0.25">
      <c r="A170" s="11" t="s">
        <v>1583</v>
      </c>
      <c r="B170" s="11" t="s">
        <v>1334</v>
      </c>
      <c r="C170" s="11" t="s">
        <v>1332</v>
      </c>
      <c r="D170" s="8">
        <v>16</v>
      </c>
      <c r="E170" s="11" t="s">
        <v>1136</v>
      </c>
      <c r="F170" s="11" t="s">
        <v>1003</v>
      </c>
      <c r="G170" s="11" t="s">
        <v>1004</v>
      </c>
      <c r="H170" s="11">
        <v>33101</v>
      </c>
      <c r="I170" s="11" t="s">
        <v>479</v>
      </c>
      <c r="J170" s="11" t="s">
        <v>508</v>
      </c>
      <c r="K170" s="11" t="s">
        <v>1269</v>
      </c>
      <c r="L170" s="11" t="s">
        <v>1270</v>
      </c>
      <c r="P170" s="11">
        <v>5</v>
      </c>
      <c r="Q170" s="11">
        <v>5</v>
      </c>
      <c r="R170" s="11">
        <v>5</v>
      </c>
      <c r="V170" s="11" t="s">
        <v>35</v>
      </c>
      <c r="W170" t="s">
        <v>1471</v>
      </c>
      <c r="X170">
        <v>3900</v>
      </c>
    </row>
    <row r="171" spans="1:24" x14ac:dyDescent="0.25">
      <c r="A171" s="11" t="s">
        <v>1584</v>
      </c>
      <c r="B171" s="11" t="s">
        <v>889</v>
      </c>
      <c r="C171" s="11" t="s">
        <v>1290</v>
      </c>
      <c r="D171" s="8">
        <v>50</v>
      </c>
      <c r="E171" s="11" t="s">
        <v>1140</v>
      </c>
      <c r="F171" s="11" t="s">
        <v>1076</v>
      </c>
      <c r="G171" s="11" t="s">
        <v>968</v>
      </c>
      <c r="H171" s="11">
        <v>60601</v>
      </c>
      <c r="I171" s="11" t="s">
        <v>482</v>
      </c>
      <c r="J171" s="11" t="s">
        <v>513</v>
      </c>
      <c r="K171" s="11" t="s">
        <v>1127</v>
      </c>
      <c r="L171" s="11" t="s">
        <v>1128</v>
      </c>
      <c r="M171" s="11" t="s">
        <v>1129</v>
      </c>
      <c r="P171" s="11">
        <v>5</v>
      </c>
      <c r="Q171" s="11">
        <v>5</v>
      </c>
      <c r="R171" s="11">
        <v>4</v>
      </c>
      <c r="S171" s="11">
        <v>5</v>
      </c>
      <c r="V171" s="11" t="s">
        <v>247</v>
      </c>
      <c r="W171" t="s">
        <v>1472</v>
      </c>
      <c r="X171">
        <v>7500</v>
      </c>
    </row>
    <row r="172" spans="1:24" x14ac:dyDescent="0.25">
      <c r="A172" s="11" t="s">
        <v>1584</v>
      </c>
      <c r="B172" s="11" t="s">
        <v>940</v>
      </c>
      <c r="C172" s="11" t="s">
        <v>1290</v>
      </c>
      <c r="D172" s="8">
        <v>48</v>
      </c>
      <c r="E172" s="11" t="s">
        <v>1140</v>
      </c>
      <c r="F172" s="11" t="s">
        <v>1076</v>
      </c>
      <c r="G172" s="11" t="s">
        <v>968</v>
      </c>
      <c r="H172" s="11">
        <v>60601</v>
      </c>
      <c r="I172" s="11" t="s">
        <v>482</v>
      </c>
      <c r="J172" s="11" t="s">
        <v>513</v>
      </c>
      <c r="K172" s="11" t="s">
        <v>1127</v>
      </c>
      <c r="L172" s="11" t="s">
        <v>1128</v>
      </c>
      <c r="M172" s="11" t="s">
        <v>1129</v>
      </c>
      <c r="P172" s="11">
        <v>5</v>
      </c>
      <c r="Q172" s="11">
        <v>5</v>
      </c>
      <c r="R172" s="11">
        <v>4</v>
      </c>
      <c r="S172" s="11">
        <v>5</v>
      </c>
      <c r="V172" s="11" t="s">
        <v>247</v>
      </c>
      <c r="W172" t="s">
        <v>1472</v>
      </c>
      <c r="X172">
        <v>7500</v>
      </c>
    </row>
    <row r="173" spans="1:24" x14ac:dyDescent="0.25">
      <c r="A173" s="11" t="s">
        <v>1584</v>
      </c>
      <c r="B173" s="11" t="s">
        <v>933</v>
      </c>
      <c r="C173" s="11" t="s">
        <v>1290</v>
      </c>
      <c r="D173" s="8">
        <v>18</v>
      </c>
      <c r="E173" s="11" t="s">
        <v>1140</v>
      </c>
      <c r="F173" s="11" t="s">
        <v>1076</v>
      </c>
      <c r="G173" s="11" t="s">
        <v>968</v>
      </c>
      <c r="H173" s="11">
        <v>60601</v>
      </c>
      <c r="I173" s="11" t="s">
        <v>482</v>
      </c>
      <c r="J173" s="11" t="s">
        <v>513</v>
      </c>
      <c r="K173" s="11" t="s">
        <v>1127</v>
      </c>
      <c r="L173" s="11" t="s">
        <v>1128</v>
      </c>
      <c r="M173" s="11" t="s">
        <v>1129</v>
      </c>
      <c r="P173" s="11">
        <v>5</v>
      </c>
      <c r="Q173" s="11">
        <v>5</v>
      </c>
      <c r="R173" s="11">
        <v>4</v>
      </c>
      <c r="S173" s="11">
        <v>5</v>
      </c>
      <c r="V173" s="11" t="s">
        <v>247</v>
      </c>
      <c r="W173" t="s">
        <v>1472</v>
      </c>
      <c r="X173">
        <v>7500</v>
      </c>
    </row>
    <row r="174" spans="1:24" x14ac:dyDescent="0.25">
      <c r="A174" s="11" t="s">
        <v>1584</v>
      </c>
      <c r="B174" s="11" t="s">
        <v>907</v>
      </c>
      <c r="C174" s="11" t="s">
        <v>1290</v>
      </c>
      <c r="D174" s="8">
        <v>16</v>
      </c>
      <c r="E174" s="11" t="s">
        <v>1140</v>
      </c>
      <c r="F174" s="11" t="s">
        <v>1076</v>
      </c>
      <c r="G174" s="11" t="s">
        <v>968</v>
      </c>
      <c r="H174" s="11">
        <v>60601</v>
      </c>
      <c r="I174" s="11" t="s">
        <v>482</v>
      </c>
      <c r="J174" s="11" t="s">
        <v>513</v>
      </c>
      <c r="K174" s="11" t="s">
        <v>1127</v>
      </c>
      <c r="L174" s="11" t="s">
        <v>1128</v>
      </c>
      <c r="M174" s="11" t="s">
        <v>1129</v>
      </c>
      <c r="P174" s="11">
        <v>5</v>
      </c>
      <c r="Q174" s="11">
        <v>5</v>
      </c>
      <c r="R174" s="11">
        <v>4</v>
      </c>
      <c r="S174" s="11">
        <v>5</v>
      </c>
      <c r="V174" s="11" t="s">
        <v>247</v>
      </c>
      <c r="W174" t="s">
        <v>1472</v>
      </c>
      <c r="X174">
        <v>7500</v>
      </c>
    </row>
    <row r="175" spans="1:24" x14ac:dyDescent="0.25">
      <c r="A175" s="11" t="s">
        <v>1585</v>
      </c>
      <c r="B175" s="11" t="s">
        <v>890</v>
      </c>
      <c r="C175" s="11" t="s">
        <v>1296</v>
      </c>
      <c r="D175" s="8">
        <v>42</v>
      </c>
      <c r="E175" s="11" t="s">
        <v>1210</v>
      </c>
      <c r="F175" s="11" t="s">
        <v>1058</v>
      </c>
      <c r="G175" s="11" t="s">
        <v>1059</v>
      </c>
      <c r="H175" s="11">
        <v>30301</v>
      </c>
      <c r="I175" s="11" t="s">
        <v>482</v>
      </c>
      <c r="J175" s="11" t="s">
        <v>524</v>
      </c>
      <c r="K175" s="11" t="s">
        <v>1254</v>
      </c>
      <c r="L175" s="11" t="s">
        <v>1276</v>
      </c>
      <c r="P175" s="11">
        <v>5</v>
      </c>
      <c r="Q175" s="11">
        <v>5</v>
      </c>
      <c r="R175" s="11">
        <v>5</v>
      </c>
      <c r="V175" s="11" t="s">
        <v>485</v>
      </c>
      <c r="W175" t="s">
        <v>1472</v>
      </c>
      <c r="X175">
        <v>7800</v>
      </c>
    </row>
    <row r="176" spans="1:24" x14ac:dyDescent="0.25">
      <c r="A176" s="11" t="s">
        <v>1585</v>
      </c>
      <c r="B176" s="11" t="s">
        <v>1335</v>
      </c>
      <c r="C176" s="11" t="s">
        <v>1296</v>
      </c>
      <c r="D176" s="8">
        <v>40</v>
      </c>
      <c r="E176" s="11" t="s">
        <v>1210</v>
      </c>
      <c r="F176" s="11" t="s">
        <v>1058</v>
      </c>
      <c r="G176" s="11" t="s">
        <v>1059</v>
      </c>
      <c r="H176" s="11">
        <v>30301</v>
      </c>
      <c r="I176" s="11" t="s">
        <v>482</v>
      </c>
      <c r="J176" s="11" t="s">
        <v>524</v>
      </c>
      <c r="K176" s="11" t="s">
        <v>1254</v>
      </c>
      <c r="L176" s="11" t="s">
        <v>1276</v>
      </c>
      <c r="P176" s="11">
        <v>5</v>
      </c>
      <c r="Q176" s="11">
        <v>5</v>
      </c>
      <c r="R176" s="11">
        <v>5</v>
      </c>
      <c r="V176" s="11" t="s">
        <v>485</v>
      </c>
      <c r="W176" t="s">
        <v>1472</v>
      </c>
      <c r="X176">
        <v>7800</v>
      </c>
    </row>
    <row r="177" spans="1:24" x14ac:dyDescent="0.25">
      <c r="A177" s="11" t="s">
        <v>1585</v>
      </c>
      <c r="B177" s="11" t="s">
        <v>1336</v>
      </c>
      <c r="C177" s="11" t="s">
        <v>1296</v>
      </c>
      <c r="D177" s="8">
        <v>17</v>
      </c>
      <c r="E177" s="11" t="s">
        <v>1210</v>
      </c>
      <c r="F177" s="11" t="s">
        <v>1058</v>
      </c>
      <c r="G177" s="11" t="s">
        <v>1059</v>
      </c>
      <c r="H177" s="11">
        <v>30301</v>
      </c>
      <c r="I177" s="11" t="s">
        <v>482</v>
      </c>
      <c r="J177" s="11" t="s">
        <v>524</v>
      </c>
      <c r="K177" s="11" t="s">
        <v>1254</v>
      </c>
      <c r="L177" s="11" t="s">
        <v>1276</v>
      </c>
      <c r="P177" s="11">
        <v>5</v>
      </c>
      <c r="Q177" s="11">
        <v>5</v>
      </c>
      <c r="R177" s="11">
        <v>5</v>
      </c>
      <c r="V177" s="11" t="s">
        <v>485</v>
      </c>
      <c r="W177" t="s">
        <v>1472</v>
      </c>
      <c r="X177">
        <v>7800</v>
      </c>
    </row>
    <row r="178" spans="1:24" x14ac:dyDescent="0.25">
      <c r="A178" s="11" t="s">
        <v>1585</v>
      </c>
      <c r="B178" s="11" t="s">
        <v>1337</v>
      </c>
      <c r="C178" s="11" t="s">
        <v>1296</v>
      </c>
      <c r="D178" s="8">
        <v>16</v>
      </c>
      <c r="E178" s="11" t="s">
        <v>1210</v>
      </c>
      <c r="F178" s="11" t="s">
        <v>1058</v>
      </c>
      <c r="G178" s="11" t="s">
        <v>1059</v>
      </c>
      <c r="H178" s="11">
        <v>30301</v>
      </c>
      <c r="I178" s="11" t="s">
        <v>482</v>
      </c>
      <c r="J178" s="11" t="s">
        <v>524</v>
      </c>
      <c r="K178" s="11" t="s">
        <v>1254</v>
      </c>
      <c r="L178" s="11" t="s">
        <v>1276</v>
      </c>
      <c r="P178" s="11">
        <v>5</v>
      </c>
      <c r="Q178" s="11">
        <v>5</v>
      </c>
      <c r="R178" s="11">
        <v>5</v>
      </c>
      <c r="V178" s="11" t="s">
        <v>485</v>
      </c>
      <c r="W178" t="s">
        <v>1472</v>
      </c>
      <c r="X178">
        <v>7800</v>
      </c>
    </row>
    <row r="179" spans="1:24" x14ac:dyDescent="0.25">
      <c r="A179" s="11" t="s">
        <v>1586</v>
      </c>
      <c r="B179" s="11" t="s">
        <v>891</v>
      </c>
      <c r="C179" s="11" t="s">
        <v>1277</v>
      </c>
      <c r="D179" s="8">
        <v>38</v>
      </c>
      <c r="E179" s="11" t="s">
        <v>1155</v>
      </c>
      <c r="F179" s="11" t="s">
        <v>1020</v>
      </c>
      <c r="G179" s="11" t="s">
        <v>1021</v>
      </c>
      <c r="H179" s="11">
        <v>94101</v>
      </c>
      <c r="I179" s="11" t="s">
        <v>482</v>
      </c>
      <c r="J179" s="11" t="s">
        <v>535</v>
      </c>
      <c r="K179" s="11" t="s">
        <v>1083</v>
      </c>
      <c r="L179" s="11" t="s">
        <v>1085</v>
      </c>
      <c r="M179" s="11" t="s">
        <v>1257</v>
      </c>
      <c r="P179" s="11">
        <v>5</v>
      </c>
      <c r="Q179" s="11">
        <v>5</v>
      </c>
      <c r="R179" s="11">
        <v>4</v>
      </c>
      <c r="S179" s="11">
        <v>5</v>
      </c>
      <c r="V179" s="11" t="s">
        <v>384</v>
      </c>
      <c r="W179" t="s">
        <v>1472</v>
      </c>
      <c r="X179">
        <v>8000</v>
      </c>
    </row>
    <row r="180" spans="1:24" x14ac:dyDescent="0.25">
      <c r="A180" s="11" t="s">
        <v>1586</v>
      </c>
      <c r="B180" s="11" t="s">
        <v>922</v>
      </c>
      <c r="C180" s="11" t="s">
        <v>1277</v>
      </c>
      <c r="D180" s="8">
        <v>36</v>
      </c>
      <c r="E180" s="11" t="s">
        <v>1155</v>
      </c>
      <c r="F180" s="11" t="s">
        <v>1020</v>
      </c>
      <c r="G180" s="11" t="s">
        <v>1021</v>
      </c>
      <c r="H180" s="11">
        <v>94101</v>
      </c>
      <c r="I180" s="11" t="s">
        <v>482</v>
      </c>
      <c r="J180" s="11" t="s">
        <v>535</v>
      </c>
      <c r="K180" s="11" t="s">
        <v>1083</v>
      </c>
      <c r="L180" s="11" t="s">
        <v>1085</v>
      </c>
      <c r="M180" s="11" t="s">
        <v>1257</v>
      </c>
      <c r="P180" s="11">
        <v>5</v>
      </c>
      <c r="Q180" s="11">
        <v>5</v>
      </c>
      <c r="R180" s="11">
        <v>4</v>
      </c>
      <c r="S180" s="11">
        <v>5</v>
      </c>
      <c r="V180" s="11" t="s">
        <v>384</v>
      </c>
      <c r="W180" t="s">
        <v>1472</v>
      </c>
      <c r="X180">
        <v>8000</v>
      </c>
    </row>
    <row r="181" spans="1:24" x14ac:dyDescent="0.25">
      <c r="A181" s="11" t="s">
        <v>1586</v>
      </c>
      <c r="B181" s="11" t="s">
        <v>1338</v>
      </c>
      <c r="C181" s="11" t="s">
        <v>1277</v>
      </c>
      <c r="D181" s="8">
        <v>17</v>
      </c>
      <c r="E181" s="11" t="s">
        <v>1155</v>
      </c>
      <c r="F181" s="11" t="s">
        <v>1020</v>
      </c>
      <c r="G181" s="11" t="s">
        <v>1021</v>
      </c>
      <c r="H181" s="11">
        <v>94101</v>
      </c>
      <c r="I181" s="11" t="s">
        <v>482</v>
      </c>
      <c r="J181" s="11" t="s">
        <v>535</v>
      </c>
      <c r="K181" s="11" t="s">
        <v>1083</v>
      </c>
      <c r="L181" s="11" t="s">
        <v>1085</v>
      </c>
      <c r="M181" s="11" t="s">
        <v>1257</v>
      </c>
      <c r="P181" s="11">
        <v>5</v>
      </c>
      <c r="Q181" s="11">
        <v>5</v>
      </c>
      <c r="R181" s="11">
        <v>4</v>
      </c>
      <c r="S181" s="11">
        <v>5</v>
      </c>
      <c r="V181" s="11" t="s">
        <v>384</v>
      </c>
      <c r="W181" t="s">
        <v>1472</v>
      </c>
      <c r="X181">
        <v>8000</v>
      </c>
    </row>
    <row r="182" spans="1:24" x14ac:dyDescent="0.25">
      <c r="A182" s="11" t="s">
        <v>1586</v>
      </c>
      <c r="B182" s="11" t="s">
        <v>1339</v>
      </c>
      <c r="C182" s="11" t="s">
        <v>1277</v>
      </c>
      <c r="D182" s="8">
        <v>16</v>
      </c>
      <c r="E182" s="11" t="s">
        <v>1155</v>
      </c>
      <c r="F182" s="11" t="s">
        <v>1020</v>
      </c>
      <c r="G182" s="11" t="s">
        <v>1021</v>
      </c>
      <c r="H182" s="11">
        <v>94101</v>
      </c>
      <c r="I182" s="11" t="s">
        <v>482</v>
      </c>
      <c r="J182" s="11" t="s">
        <v>535</v>
      </c>
      <c r="K182" s="11" t="s">
        <v>1083</v>
      </c>
      <c r="L182" s="11" t="s">
        <v>1085</v>
      </c>
      <c r="M182" s="11" t="s">
        <v>1257</v>
      </c>
      <c r="P182" s="11">
        <v>5</v>
      </c>
      <c r="Q182" s="11">
        <v>5</v>
      </c>
      <c r="R182" s="11">
        <v>4</v>
      </c>
      <c r="S182" s="11">
        <v>5</v>
      </c>
      <c r="V182" s="11" t="s">
        <v>384</v>
      </c>
      <c r="W182" t="s">
        <v>1472</v>
      </c>
      <c r="X182">
        <v>8000</v>
      </c>
    </row>
    <row r="183" spans="1:24" x14ac:dyDescent="0.25">
      <c r="A183" s="11" t="s">
        <v>1587</v>
      </c>
      <c r="B183" s="11" t="s">
        <v>1682</v>
      </c>
      <c r="C183" s="11" t="s">
        <v>1341</v>
      </c>
      <c r="D183" s="8">
        <v>44</v>
      </c>
      <c r="E183" s="11" t="s">
        <v>1258</v>
      </c>
      <c r="F183" s="11" t="s">
        <v>993</v>
      </c>
      <c r="G183" s="11" t="s">
        <v>994</v>
      </c>
      <c r="H183" s="11">
        <v>98101</v>
      </c>
      <c r="I183" s="11" t="s">
        <v>479</v>
      </c>
      <c r="J183" s="11" t="s">
        <v>536</v>
      </c>
      <c r="K183" s="11" t="s">
        <v>1259</v>
      </c>
      <c r="L183" s="11" t="s">
        <v>1260</v>
      </c>
      <c r="P183" s="11">
        <v>5</v>
      </c>
      <c r="Q183" s="11">
        <v>4</v>
      </c>
      <c r="R183" s="11">
        <v>5</v>
      </c>
      <c r="V183" s="11" t="s">
        <v>183</v>
      </c>
      <c r="W183" t="s">
        <v>1472</v>
      </c>
      <c r="X183">
        <v>6500</v>
      </c>
    </row>
    <row r="184" spans="1:24" x14ac:dyDescent="0.25">
      <c r="A184" s="11" t="s">
        <v>1587</v>
      </c>
      <c r="B184" s="11" t="s">
        <v>1340</v>
      </c>
      <c r="C184" s="11" t="s">
        <v>1341</v>
      </c>
      <c r="D184" s="8">
        <v>42</v>
      </c>
      <c r="E184" s="11" t="s">
        <v>1258</v>
      </c>
      <c r="F184" s="11" t="s">
        <v>993</v>
      </c>
      <c r="G184" s="11" t="s">
        <v>994</v>
      </c>
      <c r="H184" s="11">
        <v>98101</v>
      </c>
      <c r="I184" s="11" t="s">
        <v>479</v>
      </c>
      <c r="J184" s="11" t="s">
        <v>536</v>
      </c>
      <c r="K184" s="11" t="s">
        <v>1259</v>
      </c>
      <c r="L184" s="11" t="s">
        <v>1260</v>
      </c>
      <c r="P184" s="11">
        <v>5</v>
      </c>
      <c r="Q184" s="11">
        <v>4</v>
      </c>
      <c r="R184" s="11">
        <v>5</v>
      </c>
      <c r="V184" s="11" t="s">
        <v>183</v>
      </c>
      <c r="W184" t="s">
        <v>1472</v>
      </c>
      <c r="X184">
        <v>6500</v>
      </c>
    </row>
    <row r="185" spans="1:24" x14ac:dyDescent="0.25">
      <c r="A185" s="11" t="s">
        <v>1587</v>
      </c>
      <c r="B185" s="11" t="s">
        <v>1342</v>
      </c>
      <c r="C185" s="11" t="s">
        <v>1341</v>
      </c>
      <c r="D185" s="8">
        <v>16</v>
      </c>
      <c r="E185" s="11" t="s">
        <v>1258</v>
      </c>
      <c r="F185" s="11" t="s">
        <v>993</v>
      </c>
      <c r="G185" s="11" t="s">
        <v>994</v>
      </c>
      <c r="H185" s="11">
        <v>98101</v>
      </c>
      <c r="I185" s="11" t="s">
        <v>479</v>
      </c>
      <c r="J185" s="11" t="s">
        <v>536</v>
      </c>
      <c r="K185" s="11" t="s">
        <v>1259</v>
      </c>
      <c r="L185" s="11" t="s">
        <v>1260</v>
      </c>
      <c r="P185" s="11">
        <v>5</v>
      </c>
      <c r="Q185" s="11">
        <v>4</v>
      </c>
      <c r="R185" s="11">
        <v>5</v>
      </c>
      <c r="V185" s="11" t="s">
        <v>183</v>
      </c>
      <c r="W185" t="s">
        <v>1472</v>
      </c>
      <c r="X185">
        <v>6500</v>
      </c>
    </row>
    <row r="186" spans="1:24" x14ac:dyDescent="0.25">
      <c r="A186" s="11" t="s">
        <v>1588</v>
      </c>
      <c r="B186" s="11" t="s">
        <v>892</v>
      </c>
      <c r="C186" s="11" t="s">
        <v>1262</v>
      </c>
      <c r="D186" s="8">
        <v>40</v>
      </c>
      <c r="E186" s="11" t="s">
        <v>1263</v>
      </c>
      <c r="F186" s="11" t="s">
        <v>1064</v>
      </c>
      <c r="G186" s="11" t="s">
        <v>984</v>
      </c>
      <c r="H186" s="11">
        <v>75201</v>
      </c>
      <c r="I186" s="11" t="s">
        <v>482</v>
      </c>
      <c r="J186" s="11" t="s">
        <v>530</v>
      </c>
      <c r="K186" s="11" t="s">
        <v>1264</v>
      </c>
      <c r="L186" s="11" t="s">
        <v>1265</v>
      </c>
      <c r="M186" s="11" t="s">
        <v>1266</v>
      </c>
      <c r="P186" s="11">
        <v>5</v>
      </c>
      <c r="Q186" s="11">
        <v>5</v>
      </c>
      <c r="R186" s="11">
        <v>4</v>
      </c>
      <c r="S186" s="11">
        <v>5</v>
      </c>
      <c r="V186" s="11" t="s">
        <v>392</v>
      </c>
      <c r="W186" t="s">
        <v>1472</v>
      </c>
      <c r="X186">
        <v>7600</v>
      </c>
    </row>
    <row r="187" spans="1:24" x14ac:dyDescent="0.25">
      <c r="A187" s="11" t="s">
        <v>1588</v>
      </c>
      <c r="B187" s="11" t="s">
        <v>945</v>
      </c>
      <c r="C187" s="11" t="s">
        <v>1262</v>
      </c>
      <c r="D187" s="8">
        <v>38</v>
      </c>
      <c r="E187" s="11" t="s">
        <v>1263</v>
      </c>
      <c r="F187" s="11" t="s">
        <v>1064</v>
      </c>
      <c r="G187" s="11" t="s">
        <v>984</v>
      </c>
      <c r="H187" s="11">
        <v>75201</v>
      </c>
      <c r="I187" s="11" t="s">
        <v>482</v>
      </c>
      <c r="J187" s="11" t="s">
        <v>530</v>
      </c>
      <c r="K187" s="11" t="s">
        <v>1264</v>
      </c>
      <c r="L187" s="11" t="s">
        <v>1265</v>
      </c>
      <c r="M187" s="11" t="s">
        <v>1266</v>
      </c>
      <c r="P187" s="11">
        <v>5</v>
      </c>
      <c r="Q187" s="11">
        <v>5</v>
      </c>
      <c r="R187" s="11">
        <v>4</v>
      </c>
      <c r="S187" s="11">
        <v>5</v>
      </c>
      <c r="V187" s="11" t="s">
        <v>392</v>
      </c>
      <c r="W187" t="s">
        <v>1472</v>
      </c>
      <c r="X187">
        <v>7600</v>
      </c>
    </row>
    <row r="188" spans="1:24" x14ac:dyDescent="0.25">
      <c r="A188" s="11" t="s">
        <v>1588</v>
      </c>
      <c r="B188" s="11" t="s">
        <v>1343</v>
      </c>
      <c r="C188" s="11" t="s">
        <v>1262</v>
      </c>
      <c r="D188" s="8">
        <v>17</v>
      </c>
      <c r="E188" s="11" t="s">
        <v>1263</v>
      </c>
      <c r="F188" s="11" t="s">
        <v>1064</v>
      </c>
      <c r="G188" s="11" t="s">
        <v>984</v>
      </c>
      <c r="H188" s="11">
        <v>75201</v>
      </c>
      <c r="I188" s="11" t="s">
        <v>482</v>
      </c>
      <c r="J188" s="11" t="s">
        <v>530</v>
      </c>
      <c r="K188" s="11" t="s">
        <v>1264</v>
      </c>
      <c r="L188" s="11" t="s">
        <v>1265</v>
      </c>
      <c r="M188" s="11" t="s">
        <v>1266</v>
      </c>
      <c r="P188" s="11">
        <v>5</v>
      </c>
      <c r="Q188" s="11">
        <v>5</v>
      </c>
      <c r="R188" s="11">
        <v>4</v>
      </c>
      <c r="S188" s="11">
        <v>5</v>
      </c>
      <c r="V188" s="11" t="s">
        <v>392</v>
      </c>
      <c r="W188" t="s">
        <v>1472</v>
      </c>
      <c r="X188">
        <v>7600</v>
      </c>
    </row>
    <row r="189" spans="1:24" x14ac:dyDescent="0.25">
      <c r="A189" s="11" t="s">
        <v>1588</v>
      </c>
      <c r="B189" s="11" t="s">
        <v>1261</v>
      </c>
      <c r="C189" s="11" t="s">
        <v>1262</v>
      </c>
      <c r="D189" s="8">
        <v>16</v>
      </c>
      <c r="E189" s="11" t="s">
        <v>1263</v>
      </c>
      <c r="F189" s="11" t="s">
        <v>1064</v>
      </c>
      <c r="G189" s="11" t="s">
        <v>984</v>
      </c>
      <c r="H189" s="11">
        <v>75201</v>
      </c>
      <c r="I189" s="11" t="s">
        <v>482</v>
      </c>
      <c r="J189" s="11" t="s">
        <v>530</v>
      </c>
      <c r="K189" s="11" t="s">
        <v>1264</v>
      </c>
      <c r="L189" s="11" t="s">
        <v>1265</v>
      </c>
      <c r="M189" s="11" t="s">
        <v>1266</v>
      </c>
      <c r="P189" s="11">
        <v>5</v>
      </c>
      <c r="Q189" s="11">
        <v>5</v>
      </c>
      <c r="R189" s="11">
        <v>4</v>
      </c>
      <c r="S189" s="11">
        <v>5</v>
      </c>
      <c r="V189" s="11" t="s">
        <v>392</v>
      </c>
      <c r="W189" t="s">
        <v>1472</v>
      </c>
      <c r="X189">
        <v>7600</v>
      </c>
    </row>
    <row r="190" spans="1:24" x14ac:dyDescent="0.25">
      <c r="A190" s="11" t="s">
        <v>1589</v>
      </c>
      <c r="B190" s="11" t="s">
        <v>893</v>
      </c>
      <c r="C190" s="11" t="s">
        <v>1116</v>
      </c>
      <c r="D190" s="8">
        <v>45</v>
      </c>
      <c r="E190" s="11" t="s">
        <v>1268</v>
      </c>
      <c r="F190" s="11" t="s">
        <v>1070</v>
      </c>
      <c r="G190" s="11" t="s">
        <v>1071</v>
      </c>
      <c r="H190" s="11">
        <v>85001</v>
      </c>
      <c r="I190" s="11" t="s">
        <v>482</v>
      </c>
      <c r="J190" s="11" t="s">
        <v>518</v>
      </c>
      <c r="K190" s="11" t="s">
        <v>971</v>
      </c>
      <c r="L190" s="11" t="s">
        <v>1031</v>
      </c>
      <c r="P190" s="11">
        <v>5</v>
      </c>
      <c r="Q190" s="11">
        <v>5</v>
      </c>
      <c r="R190" s="11">
        <v>4</v>
      </c>
      <c r="V190" s="11" t="s">
        <v>198</v>
      </c>
      <c r="W190" t="s">
        <v>1472</v>
      </c>
      <c r="X190">
        <v>6200</v>
      </c>
    </row>
    <row r="191" spans="1:24" x14ac:dyDescent="0.25">
      <c r="A191" s="11" t="s">
        <v>1589</v>
      </c>
      <c r="B191" s="11" t="s">
        <v>1271</v>
      </c>
      <c r="C191" s="11" t="s">
        <v>1116</v>
      </c>
      <c r="D191" s="8">
        <v>43</v>
      </c>
      <c r="E191" s="11" t="s">
        <v>1268</v>
      </c>
      <c r="F191" s="11" t="s">
        <v>1070</v>
      </c>
      <c r="G191" s="11" t="s">
        <v>1071</v>
      </c>
      <c r="H191" s="11">
        <v>85001</v>
      </c>
      <c r="I191" s="11" t="s">
        <v>482</v>
      </c>
      <c r="J191" s="11" t="s">
        <v>518</v>
      </c>
      <c r="K191" s="11" t="s">
        <v>971</v>
      </c>
      <c r="L191" s="11" t="s">
        <v>1031</v>
      </c>
      <c r="P191" s="11">
        <v>5</v>
      </c>
      <c r="Q191" s="11">
        <v>5</v>
      </c>
      <c r="R191" s="11">
        <v>4</v>
      </c>
      <c r="V191" s="11" t="s">
        <v>198</v>
      </c>
      <c r="W191" t="s">
        <v>1472</v>
      </c>
      <c r="X191">
        <v>6200</v>
      </c>
    </row>
    <row r="192" spans="1:24" x14ac:dyDescent="0.25">
      <c r="A192" s="11" t="s">
        <v>1589</v>
      </c>
      <c r="B192" s="11" t="s">
        <v>907</v>
      </c>
      <c r="C192" s="11" t="s">
        <v>1116</v>
      </c>
      <c r="D192" s="8">
        <v>19</v>
      </c>
      <c r="E192" s="11" t="s">
        <v>1268</v>
      </c>
      <c r="F192" s="11" t="s">
        <v>1070</v>
      </c>
      <c r="G192" s="11" t="s">
        <v>1071</v>
      </c>
      <c r="H192" s="11">
        <v>85001</v>
      </c>
      <c r="I192" s="11" t="s">
        <v>482</v>
      </c>
      <c r="J192" s="11" t="s">
        <v>518</v>
      </c>
      <c r="K192" s="11" t="s">
        <v>971</v>
      </c>
      <c r="L192" s="11" t="s">
        <v>1031</v>
      </c>
      <c r="P192" s="11">
        <v>5</v>
      </c>
      <c r="Q192" s="11">
        <v>5</v>
      </c>
      <c r="R192" s="11">
        <v>4</v>
      </c>
      <c r="V192" s="11" t="s">
        <v>198</v>
      </c>
      <c r="W192" t="s">
        <v>1472</v>
      </c>
      <c r="X192">
        <v>6200</v>
      </c>
    </row>
    <row r="193" spans="1:24" x14ac:dyDescent="0.25">
      <c r="A193" s="11" t="s">
        <v>1589</v>
      </c>
      <c r="B193" s="11" t="s">
        <v>1344</v>
      </c>
      <c r="C193" s="11" t="s">
        <v>1116</v>
      </c>
      <c r="D193" s="8">
        <v>16</v>
      </c>
      <c r="E193" s="11" t="s">
        <v>1268</v>
      </c>
      <c r="F193" s="11" t="s">
        <v>1070</v>
      </c>
      <c r="G193" s="11" t="s">
        <v>1071</v>
      </c>
      <c r="H193" s="11">
        <v>85001</v>
      </c>
      <c r="I193" s="11" t="s">
        <v>482</v>
      </c>
      <c r="J193" s="11" t="s">
        <v>518</v>
      </c>
      <c r="K193" s="11" t="s">
        <v>971</v>
      </c>
      <c r="L193" s="11" t="s">
        <v>1031</v>
      </c>
      <c r="P193" s="11">
        <v>5</v>
      </c>
      <c r="Q193" s="11">
        <v>5</v>
      </c>
      <c r="R193" s="11">
        <v>4</v>
      </c>
      <c r="V193" s="11" t="s">
        <v>198</v>
      </c>
      <c r="W193" t="s">
        <v>1472</v>
      </c>
      <c r="X193">
        <v>6200</v>
      </c>
    </row>
    <row r="194" spans="1:24" x14ac:dyDescent="0.25">
      <c r="A194" s="11" t="s">
        <v>1590</v>
      </c>
      <c r="B194" s="11" t="s">
        <v>894</v>
      </c>
      <c r="C194" s="11" t="s">
        <v>1250</v>
      </c>
      <c r="D194" s="8">
        <v>50</v>
      </c>
      <c r="E194" s="11" t="s">
        <v>974</v>
      </c>
      <c r="F194" s="11" t="s">
        <v>1003</v>
      </c>
      <c r="G194" s="11" t="s">
        <v>1004</v>
      </c>
      <c r="H194" s="11">
        <v>33101</v>
      </c>
      <c r="I194" s="11" t="s">
        <v>479</v>
      </c>
      <c r="J194" s="11" t="s">
        <v>513</v>
      </c>
      <c r="K194" s="11" t="s">
        <v>1251</v>
      </c>
      <c r="L194" s="11" t="s">
        <v>1127</v>
      </c>
      <c r="P194" s="11">
        <v>5</v>
      </c>
      <c r="Q194" s="11">
        <v>4</v>
      </c>
      <c r="R194" s="11">
        <v>5</v>
      </c>
      <c r="V194" s="11" t="s">
        <v>402</v>
      </c>
      <c r="W194" t="s">
        <v>1472</v>
      </c>
      <c r="X194">
        <v>5700</v>
      </c>
    </row>
    <row r="195" spans="1:24" x14ac:dyDescent="0.25">
      <c r="A195" s="11" t="s">
        <v>1590</v>
      </c>
      <c r="B195" s="11" t="s">
        <v>954</v>
      </c>
      <c r="C195" s="11" t="s">
        <v>1250</v>
      </c>
      <c r="D195" s="8">
        <v>48</v>
      </c>
      <c r="E195" s="11" t="s">
        <v>974</v>
      </c>
      <c r="F195" s="11" t="s">
        <v>1003</v>
      </c>
      <c r="G195" s="11" t="s">
        <v>1004</v>
      </c>
      <c r="H195" s="11">
        <v>33101</v>
      </c>
      <c r="I195" s="11" t="s">
        <v>479</v>
      </c>
      <c r="J195" s="11" t="s">
        <v>513</v>
      </c>
      <c r="K195" s="11" t="s">
        <v>1251</v>
      </c>
      <c r="L195" s="11" t="s">
        <v>1127</v>
      </c>
      <c r="P195" s="11">
        <v>5</v>
      </c>
      <c r="Q195" s="11">
        <v>4</v>
      </c>
      <c r="R195" s="11">
        <v>5</v>
      </c>
      <c r="V195" s="11" t="s">
        <v>402</v>
      </c>
      <c r="W195" t="s">
        <v>1472</v>
      </c>
      <c r="X195">
        <v>5700</v>
      </c>
    </row>
    <row r="196" spans="1:24" x14ac:dyDescent="0.25">
      <c r="A196" s="11" t="s">
        <v>1590</v>
      </c>
      <c r="B196" s="11" t="s">
        <v>1345</v>
      </c>
      <c r="C196" s="11" t="s">
        <v>1250</v>
      </c>
      <c r="D196" s="8">
        <v>17</v>
      </c>
      <c r="E196" s="11" t="s">
        <v>974</v>
      </c>
      <c r="F196" s="11" t="s">
        <v>1003</v>
      </c>
      <c r="G196" s="11" t="s">
        <v>1004</v>
      </c>
      <c r="H196" s="11">
        <v>33101</v>
      </c>
      <c r="I196" s="11" t="s">
        <v>479</v>
      </c>
      <c r="J196" s="11" t="s">
        <v>513</v>
      </c>
      <c r="K196" s="11" t="s">
        <v>1251</v>
      </c>
      <c r="L196" s="11" t="s">
        <v>1127</v>
      </c>
      <c r="P196" s="11">
        <v>5</v>
      </c>
      <c r="Q196" s="11">
        <v>4</v>
      </c>
      <c r="R196" s="11">
        <v>5</v>
      </c>
      <c r="V196" s="11" t="s">
        <v>402</v>
      </c>
      <c r="W196" t="s">
        <v>1472</v>
      </c>
      <c r="X196">
        <v>5700</v>
      </c>
    </row>
    <row r="197" spans="1:24" x14ac:dyDescent="0.25">
      <c r="A197" s="11" t="s">
        <v>1591</v>
      </c>
      <c r="B197" s="11" t="s">
        <v>895</v>
      </c>
      <c r="C197" s="11" t="s">
        <v>1253</v>
      </c>
      <c r="D197" s="8">
        <v>42</v>
      </c>
      <c r="E197" s="11" t="s">
        <v>1237</v>
      </c>
      <c r="F197" s="11" t="s">
        <v>1047</v>
      </c>
      <c r="G197" s="11" t="s">
        <v>1048</v>
      </c>
      <c r="H197" s="11">
        <v>19101</v>
      </c>
      <c r="I197" s="11" t="s">
        <v>479</v>
      </c>
      <c r="J197" s="11" t="s">
        <v>524</v>
      </c>
      <c r="K197" s="11" t="s">
        <v>1276</v>
      </c>
      <c r="L197" s="11" t="s">
        <v>1163</v>
      </c>
      <c r="P197" s="11">
        <v>5</v>
      </c>
      <c r="Q197" s="11">
        <v>5</v>
      </c>
      <c r="R197" s="11">
        <v>5</v>
      </c>
      <c r="V197" s="11" t="s">
        <v>407</v>
      </c>
      <c r="W197" t="s">
        <v>1472</v>
      </c>
      <c r="X197">
        <v>7500</v>
      </c>
    </row>
    <row r="198" spans="1:24" x14ac:dyDescent="0.25">
      <c r="A198" s="11" t="s">
        <v>1591</v>
      </c>
      <c r="B198" s="11" t="s">
        <v>952</v>
      </c>
      <c r="C198" s="11" t="s">
        <v>1253</v>
      </c>
      <c r="D198" s="8">
        <v>40</v>
      </c>
      <c r="E198" s="11" t="s">
        <v>1237</v>
      </c>
      <c r="F198" s="11" t="s">
        <v>1047</v>
      </c>
      <c r="G198" s="11" t="s">
        <v>1048</v>
      </c>
      <c r="H198" s="11">
        <v>19101</v>
      </c>
      <c r="I198" s="11" t="s">
        <v>479</v>
      </c>
      <c r="J198" s="11" t="s">
        <v>524</v>
      </c>
      <c r="K198" s="11" t="s">
        <v>1276</v>
      </c>
      <c r="L198" s="11" t="s">
        <v>1163</v>
      </c>
      <c r="P198" s="11">
        <v>5</v>
      </c>
      <c r="Q198" s="11">
        <v>5</v>
      </c>
      <c r="R198" s="11">
        <v>5</v>
      </c>
      <c r="V198" s="11" t="s">
        <v>407</v>
      </c>
      <c r="W198" t="s">
        <v>1472</v>
      </c>
      <c r="X198">
        <v>7500</v>
      </c>
    </row>
    <row r="199" spans="1:24" x14ac:dyDescent="0.25">
      <c r="A199" s="11" t="s">
        <v>1591</v>
      </c>
      <c r="B199" s="11" t="s">
        <v>947</v>
      </c>
      <c r="C199" s="11" t="s">
        <v>1253</v>
      </c>
      <c r="D199" s="8">
        <v>16</v>
      </c>
      <c r="E199" s="11" t="s">
        <v>1237</v>
      </c>
      <c r="F199" s="11" t="s">
        <v>1047</v>
      </c>
      <c r="G199" s="11" t="s">
        <v>1048</v>
      </c>
      <c r="H199" s="11">
        <v>19101</v>
      </c>
      <c r="I199" s="11" t="s">
        <v>479</v>
      </c>
      <c r="J199" s="11" t="s">
        <v>524</v>
      </c>
      <c r="K199" s="11" t="s">
        <v>1276</v>
      </c>
      <c r="L199" s="11" t="s">
        <v>1163</v>
      </c>
      <c r="P199" s="11">
        <v>5</v>
      </c>
      <c r="Q199" s="11">
        <v>5</v>
      </c>
      <c r="R199" s="11">
        <v>5</v>
      </c>
      <c r="V199" s="11" t="s">
        <v>407</v>
      </c>
      <c r="W199" t="s">
        <v>1472</v>
      </c>
      <c r="X199">
        <v>7500</v>
      </c>
    </row>
    <row r="200" spans="1:24" x14ac:dyDescent="0.25">
      <c r="A200" s="11" t="s">
        <v>1592</v>
      </c>
      <c r="B200" s="11" t="s">
        <v>896</v>
      </c>
      <c r="C200" s="11" t="s">
        <v>1277</v>
      </c>
      <c r="D200" s="8">
        <v>40</v>
      </c>
      <c r="E200" s="11" t="s">
        <v>1193</v>
      </c>
      <c r="F200" s="11" t="s">
        <v>983</v>
      </c>
      <c r="G200" s="11" t="s">
        <v>984</v>
      </c>
      <c r="H200" s="11">
        <v>73301</v>
      </c>
      <c r="I200" s="11" t="s">
        <v>482</v>
      </c>
      <c r="J200" s="11" t="s">
        <v>535</v>
      </c>
      <c r="K200" s="11" t="s">
        <v>1278</v>
      </c>
      <c r="L200" s="11" t="s">
        <v>1083</v>
      </c>
      <c r="M200" s="11" t="s">
        <v>1119</v>
      </c>
      <c r="P200" s="11">
        <v>5</v>
      </c>
      <c r="Q200" s="11">
        <v>4</v>
      </c>
      <c r="R200" s="11">
        <v>5</v>
      </c>
      <c r="S200" s="11">
        <v>5</v>
      </c>
      <c r="V200" s="11" t="s">
        <v>412</v>
      </c>
      <c r="W200" t="s">
        <v>1472</v>
      </c>
      <c r="X200">
        <v>7400</v>
      </c>
    </row>
    <row r="201" spans="1:24" x14ac:dyDescent="0.25">
      <c r="A201" s="11" t="s">
        <v>1592</v>
      </c>
      <c r="B201" s="11" t="s">
        <v>1304</v>
      </c>
      <c r="C201" s="11" t="s">
        <v>1277</v>
      </c>
      <c r="D201" s="8">
        <v>38</v>
      </c>
      <c r="E201" s="11" t="s">
        <v>1193</v>
      </c>
      <c r="F201" s="11" t="s">
        <v>983</v>
      </c>
      <c r="G201" s="11" t="s">
        <v>984</v>
      </c>
      <c r="H201" s="11">
        <v>73301</v>
      </c>
      <c r="I201" s="11" t="s">
        <v>482</v>
      </c>
      <c r="J201" s="11" t="s">
        <v>535</v>
      </c>
      <c r="K201" s="11" t="s">
        <v>1278</v>
      </c>
      <c r="L201" s="11" t="s">
        <v>1083</v>
      </c>
      <c r="M201" s="11" t="s">
        <v>1119</v>
      </c>
      <c r="P201" s="11">
        <v>5</v>
      </c>
      <c r="Q201" s="11">
        <v>4</v>
      </c>
      <c r="R201" s="11">
        <v>5</v>
      </c>
      <c r="S201" s="11">
        <v>5</v>
      </c>
      <c r="V201" s="11" t="s">
        <v>412</v>
      </c>
      <c r="W201" t="s">
        <v>1472</v>
      </c>
      <c r="X201">
        <v>7400</v>
      </c>
    </row>
    <row r="202" spans="1:24" x14ac:dyDescent="0.25">
      <c r="A202" s="11" t="s">
        <v>1592</v>
      </c>
      <c r="B202" s="11" t="s">
        <v>1279</v>
      </c>
      <c r="C202" s="11" t="s">
        <v>1277</v>
      </c>
      <c r="D202" s="8">
        <v>17</v>
      </c>
      <c r="E202" s="11" t="s">
        <v>1193</v>
      </c>
      <c r="F202" s="11" t="s">
        <v>983</v>
      </c>
      <c r="G202" s="11" t="s">
        <v>984</v>
      </c>
      <c r="H202" s="11">
        <v>73301</v>
      </c>
      <c r="I202" s="11" t="s">
        <v>482</v>
      </c>
      <c r="J202" s="11" t="s">
        <v>535</v>
      </c>
      <c r="K202" s="11" t="s">
        <v>1278</v>
      </c>
      <c r="L202" s="11" t="s">
        <v>1083</v>
      </c>
      <c r="M202" s="11" t="s">
        <v>1119</v>
      </c>
      <c r="P202" s="11">
        <v>5</v>
      </c>
      <c r="Q202" s="11">
        <v>4</v>
      </c>
      <c r="R202" s="11">
        <v>5</v>
      </c>
      <c r="S202" s="11">
        <v>5</v>
      </c>
      <c r="V202" s="11" t="s">
        <v>412</v>
      </c>
      <c r="W202" t="s">
        <v>1472</v>
      </c>
      <c r="X202">
        <v>7400</v>
      </c>
    </row>
    <row r="203" spans="1:24" x14ac:dyDescent="0.25">
      <c r="A203" s="11" t="s">
        <v>1592</v>
      </c>
      <c r="B203" s="11" t="s">
        <v>1320</v>
      </c>
      <c r="C203" s="11" t="s">
        <v>1277</v>
      </c>
      <c r="D203" s="8">
        <v>16</v>
      </c>
      <c r="E203" s="11" t="s">
        <v>1193</v>
      </c>
      <c r="F203" s="11" t="s">
        <v>983</v>
      </c>
      <c r="G203" s="11" t="s">
        <v>984</v>
      </c>
      <c r="H203" s="11">
        <v>73301</v>
      </c>
      <c r="I203" s="11" t="s">
        <v>482</v>
      </c>
      <c r="J203" s="11" t="s">
        <v>535</v>
      </c>
      <c r="K203" s="11" t="s">
        <v>1278</v>
      </c>
      <c r="L203" s="11" t="s">
        <v>1083</v>
      </c>
      <c r="M203" s="11" t="s">
        <v>1119</v>
      </c>
      <c r="P203" s="11">
        <v>5</v>
      </c>
      <c r="Q203" s="11">
        <v>4</v>
      </c>
      <c r="R203" s="11">
        <v>5</v>
      </c>
      <c r="S203" s="11">
        <v>5</v>
      </c>
      <c r="V203" s="11" t="s">
        <v>412</v>
      </c>
      <c r="W203" t="s">
        <v>1472</v>
      </c>
      <c r="X203">
        <v>7400</v>
      </c>
    </row>
    <row r="204" spans="1:24" x14ac:dyDescent="0.25">
      <c r="A204" s="11" t="s">
        <v>1593</v>
      </c>
      <c r="B204" s="11" t="s">
        <v>897</v>
      </c>
      <c r="C204" s="11" t="s">
        <v>914</v>
      </c>
      <c r="D204" s="8">
        <v>43</v>
      </c>
      <c r="E204" s="11" t="s">
        <v>1281</v>
      </c>
      <c r="F204" s="11" t="s">
        <v>975</v>
      </c>
      <c r="G204" s="11" t="s">
        <v>976</v>
      </c>
      <c r="H204" s="11">
        <v>80201</v>
      </c>
      <c r="I204" s="11" t="s">
        <v>482</v>
      </c>
      <c r="J204" s="11" t="s">
        <v>536</v>
      </c>
      <c r="K204" s="11" t="s">
        <v>1022</v>
      </c>
      <c r="L204" s="11" t="s">
        <v>1139</v>
      </c>
      <c r="P204" s="11">
        <v>5</v>
      </c>
      <c r="Q204" s="11">
        <v>4</v>
      </c>
      <c r="R204" s="11">
        <v>5</v>
      </c>
      <c r="V204" s="11" t="s">
        <v>417</v>
      </c>
      <c r="W204" t="s">
        <v>1472</v>
      </c>
      <c r="X204">
        <v>6800</v>
      </c>
    </row>
    <row r="205" spans="1:24" x14ac:dyDescent="0.25">
      <c r="A205" s="11" t="s">
        <v>1593</v>
      </c>
      <c r="B205" s="11" t="s">
        <v>1342</v>
      </c>
      <c r="C205" s="11" t="s">
        <v>914</v>
      </c>
      <c r="D205" s="8">
        <v>41</v>
      </c>
      <c r="E205" s="11" t="s">
        <v>1281</v>
      </c>
      <c r="F205" s="11" t="s">
        <v>975</v>
      </c>
      <c r="G205" s="11" t="s">
        <v>976</v>
      </c>
      <c r="H205" s="11">
        <v>80201</v>
      </c>
      <c r="I205" s="11" t="s">
        <v>482</v>
      </c>
      <c r="J205" s="11" t="s">
        <v>536</v>
      </c>
      <c r="K205" s="11" t="s">
        <v>1022</v>
      </c>
      <c r="L205" s="11" t="s">
        <v>1139</v>
      </c>
      <c r="P205" s="11">
        <v>5</v>
      </c>
      <c r="Q205" s="11">
        <v>4</v>
      </c>
      <c r="R205" s="11">
        <v>5</v>
      </c>
      <c r="V205" s="11" t="s">
        <v>417</v>
      </c>
      <c r="W205" t="s">
        <v>1472</v>
      </c>
      <c r="X205">
        <v>6800</v>
      </c>
    </row>
    <row r="206" spans="1:24" x14ac:dyDescent="0.25">
      <c r="A206" s="11" t="s">
        <v>1593</v>
      </c>
      <c r="B206" s="11" t="s">
        <v>1346</v>
      </c>
      <c r="C206" s="11" t="s">
        <v>914</v>
      </c>
      <c r="D206" s="8">
        <v>17</v>
      </c>
      <c r="E206" s="11" t="s">
        <v>1281</v>
      </c>
      <c r="F206" s="11" t="s">
        <v>975</v>
      </c>
      <c r="G206" s="11" t="s">
        <v>976</v>
      </c>
      <c r="H206" s="11">
        <v>80201</v>
      </c>
      <c r="I206" s="11" t="s">
        <v>482</v>
      </c>
      <c r="J206" s="11" t="s">
        <v>536</v>
      </c>
      <c r="K206" s="11" t="s">
        <v>1022</v>
      </c>
      <c r="L206" s="11" t="s">
        <v>1139</v>
      </c>
      <c r="P206" s="11">
        <v>5</v>
      </c>
      <c r="Q206" s="11">
        <v>4</v>
      </c>
      <c r="R206" s="11">
        <v>5</v>
      </c>
      <c r="V206" s="11" t="s">
        <v>417</v>
      </c>
      <c r="W206" t="s">
        <v>1472</v>
      </c>
      <c r="X206">
        <v>6800</v>
      </c>
    </row>
    <row r="207" spans="1:24" x14ac:dyDescent="0.25">
      <c r="A207" s="11" t="s">
        <v>1593</v>
      </c>
      <c r="B207" s="11" t="s">
        <v>1347</v>
      </c>
      <c r="C207" s="11" t="s">
        <v>914</v>
      </c>
      <c r="D207" s="8">
        <v>16</v>
      </c>
      <c r="E207" s="11" t="s">
        <v>1281</v>
      </c>
      <c r="F207" s="11" t="s">
        <v>975</v>
      </c>
      <c r="G207" s="11" t="s">
        <v>976</v>
      </c>
      <c r="H207" s="11">
        <v>80201</v>
      </c>
      <c r="I207" s="11" t="s">
        <v>482</v>
      </c>
      <c r="J207" s="11" t="s">
        <v>536</v>
      </c>
      <c r="K207" s="11" t="s">
        <v>1022</v>
      </c>
      <c r="L207" s="11" t="s">
        <v>1139</v>
      </c>
      <c r="P207" s="11">
        <v>5</v>
      </c>
      <c r="Q207" s="11">
        <v>4</v>
      </c>
      <c r="R207" s="11">
        <v>5</v>
      </c>
      <c r="V207" s="11" t="s">
        <v>417</v>
      </c>
      <c r="W207" t="s">
        <v>1472</v>
      </c>
      <c r="X207">
        <v>6800</v>
      </c>
    </row>
    <row r="208" spans="1:24" x14ac:dyDescent="0.25">
      <c r="A208" s="11" t="s">
        <v>1594</v>
      </c>
      <c r="B208" s="11" t="s">
        <v>898</v>
      </c>
      <c r="C208" s="11" t="s">
        <v>1283</v>
      </c>
      <c r="D208" s="8">
        <v>41</v>
      </c>
      <c r="E208" s="11" t="s">
        <v>1284</v>
      </c>
      <c r="F208" s="11" t="s">
        <v>1100</v>
      </c>
      <c r="G208" s="11" t="s">
        <v>1101</v>
      </c>
      <c r="H208" s="11">
        <v>43201</v>
      </c>
      <c r="I208" s="11" t="s">
        <v>479</v>
      </c>
      <c r="J208" s="11" t="s">
        <v>531</v>
      </c>
      <c r="K208" s="11" t="s">
        <v>1285</v>
      </c>
      <c r="L208" s="11" t="s">
        <v>1265</v>
      </c>
      <c r="M208" s="11" t="s">
        <v>1042</v>
      </c>
      <c r="P208" s="11">
        <v>5</v>
      </c>
      <c r="Q208" s="11">
        <v>4</v>
      </c>
      <c r="R208" s="11">
        <v>5</v>
      </c>
      <c r="S208" s="11">
        <v>4</v>
      </c>
      <c r="V208" s="11" t="s">
        <v>421</v>
      </c>
      <c r="W208" t="s">
        <v>1472</v>
      </c>
      <c r="X208">
        <v>6500</v>
      </c>
    </row>
    <row r="209" spans="1:24" x14ac:dyDescent="0.25">
      <c r="A209" s="11" t="s">
        <v>1594</v>
      </c>
      <c r="B209" s="11" t="s">
        <v>1348</v>
      </c>
      <c r="C209" s="11" t="s">
        <v>1283</v>
      </c>
      <c r="D209" s="8">
        <v>39</v>
      </c>
      <c r="E209" s="11" t="s">
        <v>1284</v>
      </c>
      <c r="F209" s="11" t="s">
        <v>1100</v>
      </c>
      <c r="G209" s="11" t="s">
        <v>1101</v>
      </c>
      <c r="H209" s="11">
        <v>43201</v>
      </c>
      <c r="I209" s="11" t="s">
        <v>479</v>
      </c>
      <c r="J209" s="11" t="s">
        <v>531</v>
      </c>
      <c r="K209" s="11" t="s">
        <v>1285</v>
      </c>
      <c r="L209" s="11" t="s">
        <v>1265</v>
      </c>
      <c r="M209" s="11" t="s">
        <v>1042</v>
      </c>
      <c r="P209" s="11">
        <v>5</v>
      </c>
      <c r="Q209" s="11">
        <v>4</v>
      </c>
      <c r="R209" s="11">
        <v>5</v>
      </c>
      <c r="S209" s="11">
        <v>4</v>
      </c>
      <c r="V209" s="11" t="s">
        <v>421</v>
      </c>
      <c r="W209" t="s">
        <v>1472</v>
      </c>
      <c r="X209">
        <v>6500</v>
      </c>
    </row>
    <row r="210" spans="1:24" x14ac:dyDescent="0.25">
      <c r="A210" s="11" t="s">
        <v>1594</v>
      </c>
      <c r="B210" s="11" t="s">
        <v>948</v>
      </c>
      <c r="C210" s="11" t="s">
        <v>1283</v>
      </c>
      <c r="D210" s="8">
        <v>16</v>
      </c>
      <c r="E210" s="11" t="s">
        <v>1284</v>
      </c>
      <c r="F210" s="11" t="s">
        <v>1100</v>
      </c>
      <c r="G210" s="11" t="s">
        <v>1101</v>
      </c>
      <c r="H210" s="11">
        <v>43201</v>
      </c>
      <c r="I210" s="11" t="s">
        <v>479</v>
      </c>
      <c r="J210" s="11" t="s">
        <v>531</v>
      </c>
      <c r="K210" s="11" t="s">
        <v>1285</v>
      </c>
      <c r="L210" s="11" t="s">
        <v>1265</v>
      </c>
      <c r="M210" s="11" t="s">
        <v>1042</v>
      </c>
      <c r="P210" s="11">
        <v>5</v>
      </c>
      <c r="Q210" s="11">
        <v>4</v>
      </c>
      <c r="R210" s="11">
        <v>5</v>
      </c>
      <c r="S210" s="11">
        <v>4</v>
      </c>
      <c r="V210" s="11" t="s">
        <v>421</v>
      </c>
      <c r="W210" t="s">
        <v>1472</v>
      </c>
      <c r="X210">
        <v>6500</v>
      </c>
    </row>
    <row r="211" spans="1:24" x14ac:dyDescent="0.25">
      <c r="A211" s="11" t="s">
        <v>1595</v>
      </c>
      <c r="B211" s="11" t="s">
        <v>899</v>
      </c>
      <c r="C211" s="11" t="s">
        <v>1349</v>
      </c>
      <c r="D211" s="8">
        <v>44</v>
      </c>
      <c r="E211" s="11" t="s">
        <v>1289</v>
      </c>
      <c r="F211" s="11" t="s">
        <v>1090</v>
      </c>
      <c r="G211" s="11" t="s">
        <v>1091</v>
      </c>
      <c r="H211" s="11">
        <v>28201</v>
      </c>
      <c r="I211" s="11" t="s">
        <v>482</v>
      </c>
      <c r="J211" s="11" t="s">
        <v>504</v>
      </c>
      <c r="K211" s="11" t="s">
        <v>987</v>
      </c>
      <c r="L211" s="11" t="s">
        <v>988</v>
      </c>
      <c r="P211" s="11">
        <v>5</v>
      </c>
      <c r="Q211" s="11">
        <v>5</v>
      </c>
      <c r="R211" s="11">
        <v>5</v>
      </c>
      <c r="V211" s="11" t="s">
        <v>219</v>
      </c>
      <c r="W211" t="s">
        <v>1472</v>
      </c>
      <c r="X211">
        <v>7800</v>
      </c>
    </row>
    <row r="212" spans="1:24" x14ac:dyDescent="0.25">
      <c r="A212" s="11" t="s">
        <v>1595</v>
      </c>
      <c r="B212" s="11" t="s">
        <v>911</v>
      </c>
      <c r="C212" s="11" t="s">
        <v>1349</v>
      </c>
      <c r="D212" s="8">
        <v>42</v>
      </c>
      <c r="E212" s="11" t="s">
        <v>1289</v>
      </c>
      <c r="F212" s="11" t="s">
        <v>1090</v>
      </c>
      <c r="G212" s="11" t="s">
        <v>1091</v>
      </c>
      <c r="H212" s="11">
        <v>28201</v>
      </c>
      <c r="I212" s="11" t="s">
        <v>482</v>
      </c>
      <c r="J212" s="11" t="s">
        <v>504</v>
      </c>
      <c r="K212" s="11" t="s">
        <v>987</v>
      </c>
      <c r="L212" s="11" t="s">
        <v>988</v>
      </c>
      <c r="P212" s="11">
        <v>5</v>
      </c>
      <c r="Q212" s="11">
        <v>5</v>
      </c>
      <c r="R212" s="11">
        <v>5</v>
      </c>
      <c r="V212" s="11" t="s">
        <v>219</v>
      </c>
      <c r="W212" t="s">
        <v>1472</v>
      </c>
      <c r="X212">
        <v>7800</v>
      </c>
    </row>
    <row r="213" spans="1:24" x14ac:dyDescent="0.25">
      <c r="A213" s="11" t="s">
        <v>1595</v>
      </c>
      <c r="B213" s="11" t="s">
        <v>933</v>
      </c>
      <c r="C213" s="11" t="s">
        <v>1349</v>
      </c>
      <c r="D213" s="8">
        <v>19</v>
      </c>
      <c r="E213" s="11" t="s">
        <v>1289</v>
      </c>
      <c r="F213" s="11" t="s">
        <v>1090</v>
      </c>
      <c r="G213" s="11" t="s">
        <v>1091</v>
      </c>
      <c r="H213" s="11">
        <v>28201</v>
      </c>
      <c r="I213" s="11" t="s">
        <v>482</v>
      </c>
      <c r="J213" s="11" t="s">
        <v>504</v>
      </c>
      <c r="K213" s="11" t="s">
        <v>987</v>
      </c>
      <c r="L213" s="11" t="s">
        <v>988</v>
      </c>
      <c r="P213" s="11">
        <v>5</v>
      </c>
      <c r="Q213" s="11">
        <v>5</v>
      </c>
      <c r="R213" s="11">
        <v>5</v>
      </c>
      <c r="V213" s="11" t="s">
        <v>219</v>
      </c>
      <c r="W213" t="s">
        <v>1472</v>
      </c>
      <c r="X213">
        <v>7800</v>
      </c>
    </row>
    <row r="214" spans="1:24" x14ac:dyDescent="0.25">
      <c r="A214" s="11" t="s">
        <v>1595</v>
      </c>
      <c r="B214" s="11" t="s">
        <v>1334</v>
      </c>
      <c r="C214" s="11" t="s">
        <v>1349</v>
      </c>
      <c r="D214" s="8">
        <v>17</v>
      </c>
      <c r="E214" s="11" t="s">
        <v>1289</v>
      </c>
      <c r="F214" s="11" t="s">
        <v>1090</v>
      </c>
      <c r="G214" s="11" t="s">
        <v>1091</v>
      </c>
      <c r="H214" s="11">
        <v>28201</v>
      </c>
      <c r="I214" s="11" t="s">
        <v>482</v>
      </c>
      <c r="J214" s="11" t="s">
        <v>504</v>
      </c>
      <c r="K214" s="11" t="s">
        <v>987</v>
      </c>
      <c r="L214" s="11" t="s">
        <v>988</v>
      </c>
      <c r="P214" s="11">
        <v>5</v>
      </c>
      <c r="Q214" s="11">
        <v>5</v>
      </c>
      <c r="R214" s="11">
        <v>5</v>
      </c>
      <c r="V214" s="11" t="s">
        <v>219</v>
      </c>
      <c r="W214" t="s">
        <v>1472</v>
      </c>
      <c r="X214">
        <v>7800</v>
      </c>
    </row>
    <row r="215" spans="1:24" x14ac:dyDescent="0.25">
      <c r="A215" s="11" t="s">
        <v>1596</v>
      </c>
      <c r="B215" s="11" t="s">
        <v>900</v>
      </c>
      <c r="C215" s="11" t="s">
        <v>1290</v>
      </c>
      <c r="D215" s="8">
        <v>49</v>
      </c>
      <c r="E215" s="11" t="s">
        <v>1291</v>
      </c>
      <c r="F215" s="11" t="s">
        <v>1292</v>
      </c>
      <c r="G215" s="11" t="s">
        <v>1293</v>
      </c>
      <c r="H215" s="11">
        <v>48201</v>
      </c>
      <c r="I215" s="11" t="s">
        <v>479</v>
      </c>
      <c r="J215" s="11" t="s">
        <v>513</v>
      </c>
      <c r="K215" s="11" t="s">
        <v>1251</v>
      </c>
      <c r="L215" s="11" t="s">
        <v>1127</v>
      </c>
      <c r="M215" s="11" t="s">
        <v>1128</v>
      </c>
      <c r="N215" s="11" t="s">
        <v>1129</v>
      </c>
      <c r="P215" s="11">
        <v>5</v>
      </c>
      <c r="Q215" s="11">
        <v>5</v>
      </c>
      <c r="R215" s="11">
        <v>4</v>
      </c>
      <c r="S215" s="11">
        <v>4</v>
      </c>
      <c r="T215" s="11">
        <v>5</v>
      </c>
      <c r="V215" s="11" t="s">
        <v>429</v>
      </c>
      <c r="W215" t="s">
        <v>1472</v>
      </c>
      <c r="X215">
        <v>7500</v>
      </c>
    </row>
    <row r="216" spans="1:24" x14ac:dyDescent="0.25">
      <c r="A216" s="11" t="s">
        <v>1596</v>
      </c>
      <c r="B216" s="11" t="s">
        <v>956</v>
      </c>
      <c r="C216" s="11" t="s">
        <v>1290</v>
      </c>
      <c r="D216" s="8">
        <v>47</v>
      </c>
      <c r="E216" s="11" t="s">
        <v>1291</v>
      </c>
      <c r="F216" s="11" t="s">
        <v>1292</v>
      </c>
      <c r="G216" s="11" t="s">
        <v>1293</v>
      </c>
      <c r="H216" s="11">
        <v>48201</v>
      </c>
      <c r="I216" s="11" t="s">
        <v>479</v>
      </c>
      <c r="J216" s="11" t="s">
        <v>513</v>
      </c>
      <c r="K216" s="11" t="s">
        <v>1251</v>
      </c>
      <c r="L216" s="11" t="s">
        <v>1127</v>
      </c>
      <c r="M216" s="11" t="s">
        <v>1128</v>
      </c>
      <c r="N216" s="11" t="s">
        <v>1129</v>
      </c>
      <c r="P216" s="11">
        <v>5</v>
      </c>
      <c r="Q216" s="11">
        <v>5</v>
      </c>
      <c r="R216" s="11">
        <v>4</v>
      </c>
      <c r="S216" s="11">
        <v>4</v>
      </c>
      <c r="T216" s="11">
        <v>5</v>
      </c>
      <c r="V216" s="11" t="s">
        <v>429</v>
      </c>
      <c r="W216" t="s">
        <v>1472</v>
      </c>
      <c r="X216">
        <v>7500</v>
      </c>
    </row>
    <row r="217" spans="1:24" x14ac:dyDescent="0.25">
      <c r="A217" s="11" t="s">
        <v>1596</v>
      </c>
      <c r="B217" s="11" t="s">
        <v>1350</v>
      </c>
      <c r="C217" s="11" t="s">
        <v>1290</v>
      </c>
      <c r="D217" s="8">
        <v>16</v>
      </c>
      <c r="E217" s="11" t="s">
        <v>1291</v>
      </c>
      <c r="F217" s="11" t="s">
        <v>1292</v>
      </c>
      <c r="G217" s="11" t="s">
        <v>1293</v>
      </c>
      <c r="H217" s="11">
        <v>48201</v>
      </c>
      <c r="I217" s="11" t="s">
        <v>479</v>
      </c>
      <c r="J217" s="11" t="s">
        <v>513</v>
      </c>
      <c r="K217" s="11" t="s">
        <v>1251</v>
      </c>
      <c r="L217" s="11" t="s">
        <v>1127</v>
      </c>
      <c r="M217" s="11" t="s">
        <v>1128</v>
      </c>
      <c r="N217" s="11" t="s">
        <v>1129</v>
      </c>
      <c r="P217" s="11">
        <v>5</v>
      </c>
      <c r="Q217" s="11">
        <v>5</v>
      </c>
      <c r="R217" s="11">
        <v>4</v>
      </c>
      <c r="S217" s="11">
        <v>4</v>
      </c>
      <c r="T217" s="11">
        <v>5</v>
      </c>
      <c r="V217" s="11" t="s">
        <v>429</v>
      </c>
      <c r="W217" t="s">
        <v>1472</v>
      </c>
      <c r="X217">
        <v>7500</v>
      </c>
    </row>
    <row r="218" spans="1:24" x14ac:dyDescent="0.25">
      <c r="A218" s="11" t="s">
        <v>1597</v>
      </c>
      <c r="B218" s="11" t="s">
        <v>901</v>
      </c>
      <c r="C218" s="11" t="s">
        <v>1351</v>
      </c>
      <c r="D218" s="8">
        <v>41</v>
      </c>
      <c r="E218" s="11" t="s">
        <v>982</v>
      </c>
      <c r="F218" s="11" t="s">
        <v>1297</v>
      </c>
      <c r="G218" s="11" t="s">
        <v>1298</v>
      </c>
      <c r="H218" s="11">
        <v>10001</v>
      </c>
      <c r="I218" s="11" t="s">
        <v>482</v>
      </c>
      <c r="J218" s="11" t="s">
        <v>1299</v>
      </c>
      <c r="K218" s="11" t="s">
        <v>1300</v>
      </c>
      <c r="L218" s="11" t="s">
        <v>1301</v>
      </c>
      <c r="P218" s="11">
        <v>5</v>
      </c>
      <c r="Q218" s="11">
        <v>5</v>
      </c>
      <c r="R218" s="11">
        <v>4</v>
      </c>
      <c r="V218" s="11" t="s">
        <v>434</v>
      </c>
      <c r="W218" t="s">
        <v>1472</v>
      </c>
      <c r="X218">
        <v>8000</v>
      </c>
    </row>
    <row r="219" spans="1:24" x14ac:dyDescent="0.25">
      <c r="A219" s="11" t="s">
        <v>1597</v>
      </c>
      <c r="B219" s="11" t="s">
        <v>951</v>
      </c>
      <c r="C219" s="11" t="s">
        <v>1351</v>
      </c>
      <c r="D219" s="8">
        <v>39</v>
      </c>
      <c r="E219" s="11" t="s">
        <v>982</v>
      </c>
      <c r="F219" s="11" t="s">
        <v>1297</v>
      </c>
      <c r="G219" s="11" t="s">
        <v>1298</v>
      </c>
      <c r="H219" s="11">
        <v>10001</v>
      </c>
      <c r="I219" s="11" t="s">
        <v>482</v>
      </c>
      <c r="J219" s="11" t="s">
        <v>1299</v>
      </c>
      <c r="K219" s="11" t="s">
        <v>1300</v>
      </c>
      <c r="L219" s="11" t="s">
        <v>1301</v>
      </c>
      <c r="P219" s="11">
        <v>5</v>
      </c>
      <c r="Q219" s="11">
        <v>5</v>
      </c>
      <c r="R219" s="11">
        <v>4</v>
      </c>
      <c r="V219" s="11" t="s">
        <v>434</v>
      </c>
      <c r="W219" t="s">
        <v>1472</v>
      </c>
      <c r="X219">
        <v>8000</v>
      </c>
    </row>
    <row r="220" spans="1:24" x14ac:dyDescent="0.25">
      <c r="A220" s="11" t="s">
        <v>1597</v>
      </c>
      <c r="B220" s="11" t="s">
        <v>946</v>
      </c>
      <c r="C220" s="11" t="s">
        <v>1351</v>
      </c>
      <c r="D220" s="8">
        <v>18</v>
      </c>
      <c r="E220" s="11" t="s">
        <v>982</v>
      </c>
      <c r="F220" s="11" t="s">
        <v>1297</v>
      </c>
      <c r="G220" s="11" t="s">
        <v>1298</v>
      </c>
      <c r="H220" s="11">
        <v>10001</v>
      </c>
      <c r="I220" s="11" t="s">
        <v>482</v>
      </c>
      <c r="J220" s="11" t="s">
        <v>1299</v>
      </c>
      <c r="K220" s="11" t="s">
        <v>1300</v>
      </c>
      <c r="L220" s="11" t="s">
        <v>1301</v>
      </c>
      <c r="P220" s="11">
        <v>5</v>
      </c>
      <c r="Q220" s="11">
        <v>5</v>
      </c>
      <c r="R220" s="11">
        <v>4</v>
      </c>
      <c r="V220" s="11" t="s">
        <v>434</v>
      </c>
      <c r="W220" t="s">
        <v>1472</v>
      </c>
      <c r="X220">
        <v>8000</v>
      </c>
    </row>
    <row r="221" spans="1:24" x14ac:dyDescent="0.25">
      <c r="A221" s="11" t="s">
        <v>1597</v>
      </c>
      <c r="B221" s="11" t="s">
        <v>1352</v>
      </c>
      <c r="C221" s="11" t="s">
        <v>1351</v>
      </c>
      <c r="D221" s="8">
        <v>16</v>
      </c>
      <c r="E221" s="11" t="s">
        <v>982</v>
      </c>
      <c r="F221" s="11" t="s">
        <v>1297</v>
      </c>
      <c r="G221" s="11" t="s">
        <v>1298</v>
      </c>
      <c r="H221" s="11">
        <v>10001</v>
      </c>
      <c r="I221" s="11" t="s">
        <v>482</v>
      </c>
      <c r="J221" s="11" t="s">
        <v>1299</v>
      </c>
      <c r="K221" s="11" t="s">
        <v>1300</v>
      </c>
      <c r="L221" s="11" t="s">
        <v>1301</v>
      </c>
      <c r="P221" s="11">
        <v>5</v>
      </c>
      <c r="Q221" s="11">
        <v>5</v>
      </c>
      <c r="R221" s="11">
        <v>4</v>
      </c>
      <c r="V221" s="11" t="s">
        <v>434</v>
      </c>
      <c r="W221" t="s">
        <v>1472</v>
      </c>
      <c r="X221">
        <v>8000</v>
      </c>
    </row>
    <row r="222" spans="1:24" x14ac:dyDescent="0.25">
      <c r="A222" s="11" t="s">
        <v>1598</v>
      </c>
      <c r="B222" s="11" t="s">
        <v>902</v>
      </c>
      <c r="C222" s="11" t="s">
        <v>1277</v>
      </c>
      <c r="D222" s="8">
        <v>39</v>
      </c>
      <c r="E222" s="11" t="s">
        <v>1302</v>
      </c>
      <c r="F222" s="11" t="s">
        <v>1303</v>
      </c>
      <c r="G222" s="11" t="s">
        <v>1021</v>
      </c>
      <c r="H222" s="11">
        <v>90001</v>
      </c>
      <c r="I222" s="11" t="s">
        <v>482</v>
      </c>
      <c r="J222" s="11" t="s">
        <v>535</v>
      </c>
      <c r="K222" s="11" t="s">
        <v>1083</v>
      </c>
      <c r="L222" s="11" t="s">
        <v>1257</v>
      </c>
      <c r="M222" s="11" t="s">
        <v>1085</v>
      </c>
      <c r="P222" s="11">
        <v>5</v>
      </c>
      <c r="Q222" s="11">
        <v>5</v>
      </c>
      <c r="R222" s="11">
        <v>4</v>
      </c>
      <c r="S222" s="11">
        <v>5</v>
      </c>
      <c r="V222" s="11" t="s">
        <v>438</v>
      </c>
      <c r="W222" t="s">
        <v>1472</v>
      </c>
      <c r="X222">
        <v>7900</v>
      </c>
    </row>
    <row r="223" spans="1:24" x14ac:dyDescent="0.25">
      <c r="A223" s="11" t="s">
        <v>1598</v>
      </c>
      <c r="B223" s="11" t="s">
        <v>896</v>
      </c>
      <c r="C223" s="11" t="s">
        <v>1277</v>
      </c>
      <c r="D223" s="8">
        <v>37</v>
      </c>
      <c r="E223" s="11" t="s">
        <v>1302</v>
      </c>
      <c r="F223" s="11" t="s">
        <v>1303</v>
      </c>
      <c r="G223" s="11" t="s">
        <v>1021</v>
      </c>
      <c r="H223" s="11">
        <v>90001</v>
      </c>
      <c r="I223" s="11" t="s">
        <v>482</v>
      </c>
      <c r="J223" s="11" t="s">
        <v>535</v>
      </c>
      <c r="K223" s="11" t="s">
        <v>1083</v>
      </c>
      <c r="L223" s="11" t="s">
        <v>1257</v>
      </c>
      <c r="M223" s="11" t="s">
        <v>1085</v>
      </c>
      <c r="P223" s="11">
        <v>5</v>
      </c>
      <c r="Q223" s="11">
        <v>5</v>
      </c>
      <c r="R223" s="11">
        <v>4</v>
      </c>
      <c r="S223" s="11">
        <v>5</v>
      </c>
      <c r="V223" s="11" t="s">
        <v>438</v>
      </c>
      <c r="W223" t="s">
        <v>1472</v>
      </c>
      <c r="X223">
        <v>7900</v>
      </c>
    </row>
    <row r="224" spans="1:24" x14ac:dyDescent="0.25">
      <c r="A224" s="11" t="s">
        <v>1598</v>
      </c>
      <c r="B224" s="11" t="s">
        <v>922</v>
      </c>
      <c r="C224" s="11" t="s">
        <v>1277</v>
      </c>
      <c r="D224" s="8">
        <v>17</v>
      </c>
      <c r="E224" s="11" t="s">
        <v>1302</v>
      </c>
      <c r="F224" s="11" t="s">
        <v>1303</v>
      </c>
      <c r="G224" s="11" t="s">
        <v>1021</v>
      </c>
      <c r="H224" s="11">
        <v>90001</v>
      </c>
      <c r="I224" s="11" t="s">
        <v>482</v>
      </c>
      <c r="J224" s="11" t="s">
        <v>535</v>
      </c>
      <c r="K224" s="11" t="s">
        <v>1083</v>
      </c>
      <c r="L224" s="11" t="s">
        <v>1257</v>
      </c>
      <c r="M224" s="11" t="s">
        <v>1085</v>
      </c>
      <c r="P224" s="11">
        <v>5</v>
      </c>
      <c r="Q224" s="11">
        <v>5</v>
      </c>
      <c r="R224" s="11">
        <v>4</v>
      </c>
      <c r="S224" s="11">
        <v>5</v>
      </c>
      <c r="V224" s="11" t="s">
        <v>438</v>
      </c>
      <c r="W224" t="s">
        <v>1472</v>
      </c>
      <c r="X224">
        <v>7900</v>
      </c>
    </row>
    <row r="225" spans="1:24" x14ac:dyDescent="0.25">
      <c r="A225" s="11" t="s">
        <v>1598</v>
      </c>
      <c r="B225" s="11" t="s">
        <v>891</v>
      </c>
      <c r="C225" s="11" t="s">
        <v>1277</v>
      </c>
      <c r="D225" s="8">
        <v>16</v>
      </c>
      <c r="E225" s="11" t="s">
        <v>1302</v>
      </c>
      <c r="F225" s="11" t="s">
        <v>1303</v>
      </c>
      <c r="G225" s="11" t="s">
        <v>1021</v>
      </c>
      <c r="H225" s="11">
        <v>90001</v>
      </c>
      <c r="I225" s="11" t="s">
        <v>482</v>
      </c>
      <c r="J225" s="11" t="s">
        <v>535</v>
      </c>
      <c r="K225" s="11" t="s">
        <v>1083</v>
      </c>
      <c r="L225" s="11" t="s">
        <v>1257</v>
      </c>
      <c r="M225" s="11" t="s">
        <v>1085</v>
      </c>
      <c r="P225" s="11">
        <v>5</v>
      </c>
      <c r="Q225" s="11">
        <v>5</v>
      </c>
      <c r="R225" s="11">
        <v>4</v>
      </c>
      <c r="S225" s="11">
        <v>5</v>
      </c>
      <c r="V225" s="11" t="s">
        <v>438</v>
      </c>
      <c r="W225" t="s">
        <v>1472</v>
      </c>
      <c r="X225">
        <v>7900</v>
      </c>
    </row>
    <row r="226" spans="1:24" x14ac:dyDescent="0.25">
      <c r="A226" s="11" t="s">
        <v>1599</v>
      </c>
      <c r="B226" s="11" t="s">
        <v>897</v>
      </c>
      <c r="C226" s="11" t="s">
        <v>1686</v>
      </c>
      <c r="D226" s="8">
        <v>42</v>
      </c>
      <c r="E226" s="11" t="s">
        <v>1258</v>
      </c>
      <c r="F226" s="11" t="s">
        <v>1037</v>
      </c>
      <c r="G226" s="11" t="s">
        <v>1038</v>
      </c>
      <c r="H226" s="11">
        <v>97201</v>
      </c>
      <c r="I226" s="11" t="s">
        <v>479</v>
      </c>
      <c r="J226" s="11" t="s">
        <v>536</v>
      </c>
      <c r="K226" s="11" t="s">
        <v>1259</v>
      </c>
      <c r="L226" s="11" t="s">
        <v>1306</v>
      </c>
      <c r="P226" s="11">
        <v>5</v>
      </c>
      <c r="Q226" s="11">
        <v>4</v>
      </c>
      <c r="R226" s="11">
        <v>5</v>
      </c>
      <c r="V226" s="11" t="s">
        <v>183</v>
      </c>
      <c r="W226" t="s">
        <v>1472</v>
      </c>
      <c r="X226">
        <v>8200</v>
      </c>
    </row>
    <row r="227" spans="1:24" x14ac:dyDescent="0.25">
      <c r="A227" s="11" t="s">
        <v>1599</v>
      </c>
      <c r="B227" s="11" t="s">
        <v>1687</v>
      </c>
      <c r="C227" s="11" t="s">
        <v>1686</v>
      </c>
      <c r="D227" s="8">
        <v>40</v>
      </c>
      <c r="E227" s="11" t="s">
        <v>1258</v>
      </c>
      <c r="F227" s="11" t="s">
        <v>1037</v>
      </c>
      <c r="G227" s="11" t="s">
        <v>1038</v>
      </c>
      <c r="H227" s="11">
        <v>97201</v>
      </c>
      <c r="I227" s="11" t="s">
        <v>479</v>
      </c>
      <c r="J227" s="11" t="s">
        <v>536</v>
      </c>
      <c r="K227" s="11" t="s">
        <v>1259</v>
      </c>
      <c r="L227" s="11" t="s">
        <v>1306</v>
      </c>
      <c r="P227" s="11">
        <v>5</v>
      </c>
      <c r="Q227" s="11">
        <v>4</v>
      </c>
      <c r="R227" s="11">
        <v>5</v>
      </c>
      <c r="V227" s="11" t="s">
        <v>183</v>
      </c>
      <c r="W227" t="s">
        <v>1472</v>
      </c>
      <c r="X227">
        <v>8200</v>
      </c>
    </row>
    <row r="228" spans="1:24" x14ac:dyDescent="0.25">
      <c r="A228" s="11" t="s">
        <v>1599</v>
      </c>
      <c r="B228" s="11" t="s">
        <v>914</v>
      </c>
      <c r="C228" s="11" t="s">
        <v>1686</v>
      </c>
      <c r="D228" s="8">
        <v>16</v>
      </c>
      <c r="E228" s="11" t="s">
        <v>1258</v>
      </c>
      <c r="F228" s="11" t="s">
        <v>1037</v>
      </c>
      <c r="G228" s="11" t="s">
        <v>1038</v>
      </c>
      <c r="H228" s="11">
        <v>97201</v>
      </c>
      <c r="I228" s="11" t="s">
        <v>479</v>
      </c>
      <c r="J228" s="11" t="s">
        <v>536</v>
      </c>
      <c r="K228" s="11" t="s">
        <v>1259</v>
      </c>
      <c r="L228" s="11" t="s">
        <v>1306</v>
      </c>
      <c r="P228" s="11">
        <v>5</v>
      </c>
      <c r="Q228" s="11">
        <v>4</v>
      </c>
      <c r="R228" s="11">
        <v>5</v>
      </c>
      <c r="V228" s="11" t="s">
        <v>183</v>
      </c>
      <c r="W228" t="s">
        <v>1472</v>
      </c>
      <c r="X228">
        <v>8200</v>
      </c>
    </row>
    <row r="229" spans="1:24" x14ac:dyDescent="0.25">
      <c r="A229" s="11" t="s">
        <v>1600</v>
      </c>
      <c r="B229" s="11" t="s">
        <v>903</v>
      </c>
      <c r="C229" s="11" t="s">
        <v>1353</v>
      </c>
      <c r="D229" s="8">
        <v>41</v>
      </c>
      <c r="E229" s="11" t="s">
        <v>1326</v>
      </c>
      <c r="F229" s="11" t="s">
        <v>1030</v>
      </c>
      <c r="G229" s="11" t="s">
        <v>1004</v>
      </c>
      <c r="H229" s="11">
        <v>32801</v>
      </c>
      <c r="I229" s="11" t="s">
        <v>482</v>
      </c>
      <c r="J229" s="11" t="s">
        <v>530</v>
      </c>
      <c r="K229" s="11" t="s">
        <v>1309</v>
      </c>
      <c r="L229" s="11" t="s">
        <v>1310</v>
      </c>
      <c r="M229" s="11" t="s">
        <v>1311</v>
      </c>
      <c r="P229" s="11">
        <v>5</v>
      </c>
      <c r="Q229" s="11">
        <v>5</v>
      </c>
      <c r="R229" s="11">
        <v>4</v>
      </c>
      <c r="S229" s="11">
        <v>5</v>
      </c>
      <c r="V229" s="11" t="s">
        <v>446</v>
      </c>
      <c r="W229" t="s">
        <v>1472</v>
      </c>
      <c r="X229">
        <v>7600</v>
      </c>
    </row>
    <row r="230" spans="1:24" x14ac:dyDescent="0.25">
      <c r="A230" s="11" t="s">
        <v>1600</v>
      </c>
      <c r="B230" s="11" t="s">
        <v>1354</v>
      </c>
      <c r="C230" s="11" t="s">
        <v>1353</v>
      </c>
      <c r="D230" s="8">
        <v>39</v>
      </c>
      <c r="E230" s="11" t="s">
        <v>1326</v>
      </c>
      <c r="F230" s="11" t="s">
        <v>1030</v>
      </c>
      <c r="G230" s="11" t="s">
        <v>1004</v>
      </c>
      <c r="H230" s="11">
        <v>32801</v>
      </c>
      <c r="I230" s="11" t="s">
        <v>482</v>
      </c>
      <c r="J230" s="11" t="s">
        <v>530</v>
      </c>
      <c r="K230" s="11" t="s">
        <v>1309</v>
      </c>
      <c r="L230" s="11" t="s">
        <v>1310</v>
      </c>
      <c r="M230" s="11" t="s">
        <v>1311</v>
      </c>
      <c r="P230" s="11">
        <v>5</v>
      </c>
      <c r="Q230" s="11">
        <v>5</v>
      </c>
      <c r="R230" s="11">
        <v>4</v>
      </c>
      <c r="S230" s="11">
        <v>5</v>
      </c>
      <c r="V230" s="11" t="s">
        <v>446</v>
      </c>
      <c r="W230" t="s">
        <v>1472</v>
      </c>
      <c r="X230">
        <v>7600</v>
      </c>
    </row>
    <row r="231" spans="1:24" x14ac:dyDescent="0.25">
      <c r="A231" s="11" t="s">
        <v>1600</v>
      </c>
      <c r="B231" s="11" t="s">
        <v>1325</v>
      </c>
      <c r="C231" s="11" t="s">
        <v>1353</v>
      </c>
      <c r="D231" s="8">
        <v>18</v>
      </c>
      <c r="E231" s="11" t="s">
        <v>1326</v>
      </c>
      <c r="F231" s="11" t="s">
        <v>1030</v>
      </c>
      <c r="G231" s="11" t="s">
        <v>1004</v>
      </c>
      <c r="H231" s="11">
        <v>32801</v>
      </c>
      <c r="I231" s="11" t="s">
        <v>482</v>
      </c>
      <c r="J231" s="11" t="s">
        <v>530</v>
      </c>
      <c r="K231" s="11" t="s">
        <v>1309</v>
      </c>
      <c r="L231" s="11" t="s">
        <v>1310</v>
      </c>
      <c r="M231" s="11" t="s">
        <v>1311</v>
      </c>
      <c r="P231" s="11">
        <v>5</v>
      </c>
      <c r="Q231" s="11">
        <v>5</v>
      </c>
      <c r="R231" s="11">
        <v>4</v>
      </c>
      <c r="S231" s="11">
        <v>5</v>
      </c>
      <c r="V231" s="11" t="s">
        <v>446</v>
      </c>
      <c r="W231" t="s">
        <v>1472</v>
      </c>
      <c r="X231">
        <v>7600</v>
      </c>
    </row>
    <row r="232" spans="1:24" x14ac:dyDescent="0.25">
      <c r="A232" s="11" t="s">
        <v>1600</v>
      </c>
      <c r="B232" s="11" t="s">
        <v>1261</v>
      </c>
      <c r="C232" s="11" t="s">
        <v>1353</v>
      </c>
      <c r="D232" s="8">
        <v>16</v>
      </c>
      <c r="E232" s="11" t="s">
        <v>1326</v>
      </c>
      <c r="F232" s="11" t="s">
        <v>1030</v>
      </c>
      <c r="G232" s="11" t="s">
        <v>1004</v>
      </c>
      <c r="H232" s="11">
        <v>32801</v>
      </c>
      <c r="I232" s="11" t="s">
        <v>482</v>
      </c>
      <c r="J232" s="11" t="s">
        <v>530</v>
      </c>
      <c r="K232" s="11" t="s">
        <v>1309</v>
      </c>
      <c r="L232" s="11" t="s">
        <v>1310</v>
      </c>
      <c r="M232" s="11" t="s">
        <v>1311</v>
      </c>
      <c r="P232" s="11">
        <v>5</v>
      </c>
      <c r="Q232" s="11">
        <v>5</v>
      </c>
      <c r="R232" s="11">
        <v>4</v>
      </c>
      <c r="S232" s="11">
        <v>5</v>
      </c>
      <c r="V232" s="11" t="s">
        <v>446</v>
      </c>
      <c r="W232" t="s">
        <v>1472</v>
      </c>
      <c r="X232">
        <v>7600</v>
      </c>
    </row>
    <row r="233" spans="1:24" x14ac:dyDescent="0.25">
      <c r="A233" s="11" t="s">
        <v>1601</v>
      </c>
      <c r="B233" s="11" t="s">
        <v>904</v>
      </c>
      <c r="C233" s="11" t="s">
        <v>1314</v>
      </c>
      <c r="D233" s="8">
        <v>43</v>
      </c>
      <c r="E233" s="11" t="s">
        <v>1315</v>
      </c>
      <c r="F233" s="11" t="s">
        <v>1105</v>
      </c>
      <c r="G233" s="11" t="s">
        <v>1021</v>
      </c>
      <c r="H233" s="11">
        <v>92101</v>
      </c>
      <c r="I233" s="11" t="s">
        <v>482</v>
      </c>
      <c r="J233" s="11" t="s">
        <v>518</v>
      </c>
      <c r="K233" s="11" t="s">
        <v>971</v>
      </c>
      <c r="L233" s="11" t="s">
        <v>1270</v>
      </c>
      <c r="M233" s="11" t="s">
        <v>1269</v>
      </c>
      <c r="P233" s="11">
        <v>5</v>
      </c>
      <c r="Q233" s="11">
        <v>5</v>
      </c>
      <c r="R233" s="11">
        <v>4</v>
      </c>
      <c r="S233" s="11">
        <v>5</v>
      </c>
      <c r="V233" s="11" t="s">
        <v>450</v>
      </c>
      <c r="W233" t="s">
        <v>1472</v>
      </c>
      <c r="X233">
        <v>7200</v>
      </c>
    </row>
    <row r="234" spans="1:24" x14ac:dyDescent="0.25">
      <c r="A234" s="11" t="s">
        <v>1601</v>
      </c>
      <c r="B234" s="11" t="s">
        <v>1271</v>
      </c>
      <c r="C234" s="11" t="s">
        <v>1314</v>
      </c>
      <c r="D234" s="8">
        <v>41</v>
      </c>
      <c r="E234" s="11" t="s">
        <v>1315</v>
      </c>
      <c r="F234" s="11" t="s">
        <v>1105</v>
      </c>
      <c r="G234" s="11" t="s">
        <v>1021</v>
      </c>
      <c r="H234" s="11">
        <v>92101</v>
      </c>
      <c r="I234" s="11" t="s">
        <v>482</v>
      </c>
      <c r="J234" s="11" t="s">
        <v>518</v>
      </c>
      <c r="K234" s="11" t="s">
        <v>971</v>
      </c>
      <c r="L234" s="11" t="s">
        <v>1270</v>
      </c>
      <c r="M234" s="11" t="s">
        <v>1269</v>
      </c>
      <c r="P234" s="11">
        <v>5</v>
      </c>
      <c r="Q234" s="11">
        <v>5</v>
      </c>
      <c r="R234" s="11">
        <v>4</v>
      </c>
      <c r="S234" s="11">
        <v>5</v>
      </c>
      <c r="V234" s="11" t="s">
        <v>450</v>
      </c>
      <c r="W234" t="s">
        <v>1472</v>
      </c>
      <c r="X234">
        <v>7200</v>
      </c>
    </row>
    <row r="235" spans="1:24" x14ac:dyDescent="0.25">
      <c r="A235" s="11" t="s">
        <v>1601</v>
      </c>
      <c r="B235" s="11" t="s">
        <v>933</v>
      </c>
      <c r="C235" s="11" t="s">
        <v>1314</v>
      </c>
      <c r="D235" s="8">
        <v>17</v>
      </c>
      <c r="E235" s="11" t="s">
        <v>1315</v>
      </c>
      <c r="F235" s="11" t="s">
        <v>1105</v>
      </c>
      <c r="G235" s="11" t="s">
        <v>1021</v>
      </c>
      <c r="H235" s="11">
        <v>92101</v>
      </c>
      <c r="I235" s="11" t="s">
        <v>482</v>
      </c>
      <c r="J235" s="11" t="s">
        <v>518</v>
      </c>
      <c r="K235" s="11" t="s">
        <v>971</v>
      </c>
      <c r="L235" s="11" t="s">
        <v>1270</v>
      </c>
      <c r="M235" s="11" t="s">
        <v>1269</v>
      </c>
      <c r="P235" s="11">
        <v>5</v>
      </c>
      <c r="Q235" s="11">
        <v>5</v>
      </c>
      <c r="R235" s="11">
        <v>4</v>
      </c>
      <c r="S235" s="11">
        <v>5</v>
      </c>
      <c r="V235" s="11" t="s">
        <v>450</v>
      </c>
      <c r="W235" t="s">
        <v>1472</v>
      </c>
      <c r="X235">
        <v>7200</v>
      </c>
    </row>
    <row r="236" spans="1:24" x14ac:dyDescent="0.25">
      <c r="A236" s="11" t="s">
        <v>1601</v>
      </c>
      <c r="B236" s="11" t="s">
        <v>954</v>
      </c>
      <c r="C236" s="11" t="s">
        <v>1314</v>
      </c>
      <c r="D236" s="8">
        <v>16</v>
      </c>
      <c r="E236" s="11" t="s">
        <v>1315</v>
      </c>
      <c r="F236" s="11" t="s">
        <v>1105</v>
      </c>
      <c r="G236" s="11" t="s">
        <v>1021</v>
      </c>
      <c r="H236" s="11">
        <v>92101</v>
      </c>
      <c r="I236" s="11" t="s">
        <v>482</v>
      </c>
      <c r="J236" s="11" t="s">
        <v>518</v>
      </c>
      <c r="K236" s="11" t="s">
        <v>971</v>
      </c>
      <c r="L236" s="11" t="s">
        <v>1270</v>
      </c>
      <c r="M236" s="11" t="s">
        <v>1269</v>
      </c>
      <c r="P236" s="11">
        <v>5</v>
      </c>
      <c r="Q236" s="11">
        <v>5</v>
      </c>
      <c r="R236" s="11">
        <v>4</v>
      </c>
      <c r="S236" s="11">
        <v>5</v>
      </c>
      <c r="V236" s="11" t="s">
        <v>450</v>
      </c>
      <c r="W236" t="s">
        <v>1472</v>
      </c>
      <c r="X236">
        <v>7200</v>
      </c>
    </row>
    <row r="237" spans="1:24" x14ac:dyDescent="0.25">
      <c r="A237" s="11" t="s">
        <v>1602</v>
      </c>
      <c r="B237" s="11" t="s">
        <v>905</v>
      </c>
      <c r="C237" s="11" t="s">
        <v>1316</v>
      </c>
      <c r="D237" s="8">
        <v>44</v>
      </c>
      <c r="E237" s="11" t="s">
        <v>1317</v>
      </c>
      <c r="F237" s="11" t="s">
        <v>1111</v>
      </c>
      <c r="G237" s="11" t="s">
        <v>984</v>
      </c>
      <c r="H237" s="11">
        <v>78201</v>
      </c>
      <c r="I237" s="11" t="s">
        <v>479</v>
      </c>
      <c r="J237" s="11" t="s">
        <v>519</v>
      </c>
      <c r="K237" s="11" t="s">
        <v>1249</v>
      </c>
      <c r="L237" s="11" t="s">
        <v>1318</v>
      </c>
      <c r="P237" s="11">
        <v>5</v>
      </c>
      <c r="Q237" s="11">
        <v>5</v>
      </c>
      <c r="R237" s="11">
        <v>5</v>
      </c>
      <c r="V237" s="11" t="s">
        <v>57</v>
      </c>
      <c r="W237" t="s">
        <v>1472</v>
      </c>
      <c r="X237">
        <v>8100</v>
      </c>
    </row>
    <row r="238" spans="1:24" x14ac:dyDescent="0.25">
      <c r="A238" s="11" t="s">
        <v>1602</v>
      </c>
      <c r="B238" s="11" t="s">
        <v>1329</v>
      </c>
      <c r="C238" s="11" t="s">
        <v>1316</v>
      </c>
      <c r="D238" s="8">
        <v>42</v>
      </c>
      <c r="E238" s="11" t="s">
        <v>1317</v>
      </c>
      <c r="F238" s="11" t="s">
        <v>1111</v>
      </c>
      <c r="G238" s="11" t="s">
        <v>984</v>
      </c>
      <c r="H238" s="11">
        <v>78201</v>
      </c>
      <c r="I238" s="11" t="s">
        <v>479</v>
      </c>
      <c r="J238" s="11" t="s">
        <v>519</v>
      </c>
      <c r="K238" s="11" t="s">
        <v>1249</v>
      </c>
      <c r="L238" s="11" t="s">
        <v>1318</v>
      </c>
      <c r="P238" s="11">
        <v>5</v>
      </c>
      <c r="Q238" s="11">
        <v>5</v>
      </c>
      <c r="R238" s="11">
        <v>5</v>
      </c>
      <c r="V238" s="11" t="s">
        <v>57</v>
      </c>
      <c r="W238" t="s">
        <v>1472</v>
      </c>
      <c r="X238">
        <v>8100</v>
      </c>
    </row>
    <row r="239" spans="1:24" x14ac:dyDescent="0.25">
      <c r="A239" s="11" t="s">
        <v>1602</v>
      </c>
      <c r="B239" s="11" t="s">
        <v>1287</v>
      </c>
      <c r="C239" s="11" t="s">
        <v>1316</v>
      </c>
      <c r="D239" s="8">
        <v>16</v>
      </c>
      <c r="E239" s="11" t="s">
        <v>1317</v>
      </c>
      <c r="F239" s="11" t="s">
        <v>1111</v>
      </c>
      <c r="G239" s="11" t="s">
        <v>984</v>
      </c>
      <c r="H239" s="11">
        <v>78201</v>
      </c>
      <c r="I239" s="11" t="s">
        <v>479</v>
      </c>
      <c r="J239" s="11" t="s">
        <v>519</v>
      </c>
      <c r="K239" s="11" t="s">
        <v>1249</v>
      </c>
      <c r="L239" s="11" t="s">
        <v>1318</v>
      </c>
      <c r="P239" s="11">
        <v>5</v>
      </c>
      <c r="Q239" s="11">
        <v>5</v>
      </c>
      <c r="R239" s="11">
        <v>5</v>
      </c>
      <c r="V239" s="11" t="s">
        <v>57</v>
      </c>
      <c r="W239" t="s">
        <v>1472</v>
      </c>
      <c r="X239">
        <v>8100</v>
      </c>
    </row>
    <row r="240" spans="1:24" x14ac:dyDescent="0.25">
      <c r="A240" s="11" t="s">
        <v>1603</v>
      </c>
      <c r="B240" s="11" t="s">
        <v>906</v>
      </c>
      <c r="C240" s="11" t="s">
        <v>1274</v>
      </c>
      <c r="D240" s="8">
        <v>42</v>
      </c>
      <c r="E240" s="11" t="s">
        <v>1319</v>
      </c>
      <c r="F240" s="11" t="s">
        <v>1215</v>
      </c>
      <c r="G240" s="11" t="s">
        <v>1216</v>
      </c>
      <c r="H240" s="11">
        <v>46201</v>
      </c>
      <c r="I240" s="11" t="s">
        <v>482</v>
      </c>
      <c r="J240" s="11" t="s">
        <v>524</v>
      </c>
      <c r="K240" s="11" t="s">
        <v>1024</v>
      </c>
      <c r="L240" s="11" t="s">
        <v>1163</v>
      </c>
      <c r="M240" s="11" t="s">
        <v>1276</v>
      </c>
      <c r="P240" s="11">
        <v>5</v>
      </c>
      <c r="Q240" s="11">
        <v>4</v>
      </c>
      <c r="R240" s="11">
        <v>5</v>
      </c>
      <c r="S240" s="11">
        <v>5</v>
      </c>
      <c r="V240" s="11" t="s">
        <v>458</v>
      </c>
      <c r="W240" t="s">
        <v>1472</v>
      </c>
      <c r="X240">
        <v>7800</v>
      </c>
    </row>
    <row r="241" spans="1:24" x14ac:dyDescent="0.25">
      <c r="A241" s="11" t="s">
        <v>1603</v>
      </c>
      <c r="B241" s="11" t="s">
        <v>953</v>
      </c>
      <c r="C241" s="11" t="s">
        <v>1274</v>
      </c>
      <c r="D241" s="8">
        <v>40</v>
      </c>
      <c r="E241" s="11" t="s">
        <v>1319</v>
      </c>
      <c r="F241" s="11" t="s">
        <v>1215</v>
      </c>
      <c r="G241" s="11" t="s">
        <v>1216</v>
      </c>
      <c r="H241" s="11">
        <v>46201</v>
      </c>
      <c r="I241" s="11" t="s">
        <v>482</v>
      </c>
      <c r="J241" s="11" t="s">
        <v>524</v>
      </c>
      <c r="K241" s="11" t="s">
        <v>1024</v>
      </c>
      <c r="L241" s="11" t="s">
        <v>1163</v>
      </c>
      <c r="M241" s="11" t="s">
        <v>1276</v>
      </c>
      <c r="P241" s="11">
        <v>5</v>
      </c>
      <c r="Q241" s="11">
        <v>4</v>
      </c>
      <c r="R241" s="11">
        <v>5</v>
      </c>
      <c r="S241" s="11">
        <v>5</v>
      </c>
      <c r="V241" s="11" t="s">
        <v>458</v>
      </c>
      <c r="W241" t="s">
        <v>1472</v>
      </c>
      <c r="X241">
        <v>7800</v>
      </c>
    </row>
    <row r="242" spans="1:24" x14ac:dyDescent="0.25">
      <c r="A242" s="11" t="s">
        <v>1603</v>
      </c>
      <c r="B242" s="11" t="s">
        <v>955</v>
      </c>
      <c r="C242" s="11" t="s">
        <v>1274</v>
      </c>
      <c r="D242" s="8">
        <v>18</v>
      </c>
      <c r="E242" s="11" t="s">
        <v>1319</v>
      </c>
      <c r="F242" s="11" t="s">
        <v>1215</v>
      </c>
      <c r="G242" s="11" t="s">
        <v>1216</v>
      </c>
      <c r="H242" s="11">
        <v>46201</v>
      </c>
      <c r="I242" s="11" t="s">
        <v>482</v>
      </c>
      <c r="J242" s="11" t="s">
        <v>524</v>
      </c>
      <c r="K242" s="11" t="s">
        <v>1024</v>
      </c>
      <c r="L242" s="11" t="s">
        <v>1163</v>
      </c>
      <c r="M242" s="11" t="s">
        <v>1276</v>
      </c>
      <c r="P242" s="11">
        <v>5</v>
      </c>
      <c r="Q242" s="11">
        <v>4</v>
      </c>
      <c r="R242" s="11">
        <v>5</v>
      </c>
      <c r="S242" s="11">
        <v>5</v>
      </c>
      <c r="V242" s="11" t="s">
        <v>458</v>
      </c>
      <c r="W242" t="s">
        <v>1472</v>
      </c>
      <c r="X242">
        <v>7800</v>
      </c>
    </row>
    <row r="243" spans="1:24" x14ac:dyDescent="0.25">
      <c r="A243" s="11" t="s">
        <v>1603</v>
      </c>
      <c r="B243" s="11" t="s">
        <v>949</v>
      </c>
      <c r="C243" s="11" t="s">
        <v>1274</v>
      </c>
      <c r="D243" s="8">
        <v>16</v>
      </c>
      <c r="E243" s="11" t="s">
        <v>1319</v>
      </c>
      <c r="F243" s="11" t="s">
        <v>1215</v>
      </c>
      <c r="G243" s="11" t="s">
        <v>1216</v>
      </c>
      <c r="H243" s="11">
        <v>46201</v>
      </c>
      <c r="I243" s="11" t="s">
        <v>482</v>
      </c>
      <c r="J243" s="11" t="s">
        <v>524</v>
      </c>
      <c r="K243" s="11" t="s">
        <v>1024</v>
      </c>
      <c r="L243" s="11" t="s">
        <v>1163</v>
      </c>
      <c r="M243" s="11" t="s">
        <v>1276</v>
      </c>
      <c r="P243" s="11">
        <v>5</v>
      </c>
      <c r="Q243" s="11">
        <v>4</v>
      </c>
      <c r="R243" s="11">
        <v>5</v>
      </c>
      <c r="S243" s="11">
        <v>5</v>
      </c>
      <c r="V243" s="11" t="s">
        <v>458</v>
      </c>
      <c r="W243" t="s">
        <v>1472</v>
      </c>
      <c r="X243">
        <v>7800</v>
      </c>
    </row>
    <row r="244" spans="1:24" x14ac:dyDescent="0.25">
      <c r="A244" s="11" t="s">
        <v>1604</v>
      </c>
      <c r="B244" s="11" t="s">
        <v>902</v>
      </c>
      <c r="C244" s="11" t="s">
        <v>1355</v>
      </c>
      <c r="D244" s="8">
        <v>38</v>
      </c>
      <c r="E244" s="11" t="s">
        <v>1099</v>
      </c>
      <c r="F244" s="11" t="s">
        <v>1133</v>
      </c>
      <c r="G244" s="11" t="s">
        <v>1134</v>
      </c>
      <c r="H244" s="11">
        <v>38101</v>
      </c>
      <c r="I244" s="11" t="s">
        <v>482</v>
      </c>
      <c r="J244" s="11" t="s">
        <v>535</v>
      </c>
      <c r="K244" s="11" t="s">
        <v>1083</v>
      </c>
      <c r="L244" s="11" t="s">
        <v>1119</v>
      </c>
      <c r="P244" s="11">
        <v>5</v>
      </c>
      <c r="Q244" s="11">
        <v>5</v>
      </c>
      <c r="R244" s="11">
        <v>5</v>
      </c>
      <c r="V244" s="11" t="s">
        <v>462</v>
      </c>
      <c r="W244" t="s">
        <v>1472</v>
      </c>
      <c r="X244">
        <v>7500</v>
      </c>
    </row>
    <row r="245" spans="1:24" x14ac:dyDescent="0.25">
      <c r="A245" s="11" t="s">
        <v>1604</v>
      </c>
      <c r="B245" s="11" t="s">
        <v>1356</v>
      </c>
      <c r="C245" s="11" t="s">
        <v>1355</v>
      </c>
      <c r="D245" s="8">
        <v>36</v>
      </c>
      <c r="E245" s="11" t="s">
        <v>1099</v>
      </c>
      <c r="F245" s="11" t="s">
        <v>1133</v>
      </c>
      <c r="G245" s="11" t="s">
        <v>1134</v>
      </c>
      <c r="H245" s="11">
        <v>38101</v>
      </c>
      <c r="I245" s="11" t="s">
        <v>482</v>
      </c>
      <c r="J245" s="11" t="s">
        <v>535</v>
      </c>
      <c r="K245" s="11" t="s">
        <v>1083</v>
      </c>
      <c r="L245" s="11" t="s">
        <v>1119</v>
      </c>
      <c r="P245" s="11">
        <v>5</v>
      </c>
      <c r="Q245" s="11">
        <v>5</v>
      </c>
      <c r="R245" s="11">
        <v>5</v>
      </c>
      <c r="V245" s="11" t="s">
        <v>462</v>
      </c>
      <c r="W245" t="s">
        <v>1472</v>
      </c>
      <c r="X245">
        <v>7500</v>
      </c>
    </row>
    <row r="246" spans="1:24" x14ac:dyDescent="0.25">
      <c r="A246" s="11" t="s">
        <v>1604</v>
      </c>
      <c r="B246" s="11" t="s">
        <v>896</v>
      </c>
      <c r="C246" s="11" t="s">
        <v>1355</v>
      </c>
      <c r="D246" s="8">
        <v>17</v>
      </c>
      <c r="E246" s="11" t="s">
        <v>1099</v>
      </c>
      <c r="F246" s="11" t="s">
        <v>1133</v>
      </c>
      <c r="G246" s="11" t="s">
        <v>1134</v>
      </c>
      <c r="H246" s="11">
        <v>38101</v>
      </c>
      <c r="I246" s="11" t="s">
        <v>482</v>
      </c>
      <c r="J246" s="11" t="s">
        <v>535</v>
      </c>
      <c r="K246" s="11" t="s">
        <v>1083</v>
      </c>
      <c r="L246" s="11" t="s">
        <v>1119</v>
      </c>
      <c r="P246" s="11">
        <v>5</v>
      </c>
      <c r="Q246" s="11">
        <v>5</v>
      </c>
      <c r="R246" s="11">
        <v>5</v>
      </c>
      <c r="V246" s="11" t="s">
        <v>462</v>
      </c>
      <c r="W246" t="s">
        <v>1472</v>
      </c>
      <c r="X246">
        <v>7500</v>
      </c>
    </row>
    <row r="247" spans="1:24" x14ac:dyDescent="0.25">
      <c r="A247" s="11" t="s">
        <v>1604</v>
      </c>
      <c r="B247" s="11" t="s">
        <v>922</v>
      </c>
      <c r="C247" s="11" t="s">
        <v>1355</v>
      </c>
      <c r="D247" s="8">
        <v>16</v>
      </c>
      <c r="E247" s="11" t="s">
        <v>1099</v>
      </c>
      <c r="F247" s="11" t="s">
        <v>1133</v>
      </c>
      <c r="G247" s="11" t="s">
        <v>1134</v>
      </c>
      <c r="H247" s="11">
        <v>38101</v>
      </c>
      <c r="I247" s="11" t="s">
        <v>482</v>
      </c>
      <c r="J247" s="11" t="s">
        <v>535</v>
      </c>
      <c r="K247" s="11" t="s">
        <v>1083</v>
      </c>
      <c r="L247" s="11" t="s">
        <v>1119</v>
      </c>
      <c r="P247" s="11">
        <v>5</v>
      </c>
      <c r="Q247" s="11">
        <v>5</v>
      </c>
      <c r="R247" s="11">
        <v>5</v>
      </c>
      <c r="V247" s="11" t="s">
        <v>462</v>
      </c>
      <c r="W247" t="s">
        <v>1472</v>
      </c>
      <c r="X247">
        <v>7500</v>
      </c>
    </row>
    <row r="248" spans="1:24" x14ac:dyDescent="0.25">
      <c r="A248" s="11" t="s">
        <v>1605</v>
      </c>
      <c r="B248" s="11" t="s">
        <v>893</v>
      </c>
      <c r="C248" s="11" t="s">
        <v>1116</v>
      </c>
      <c r="D248" s="8">
        <v>45</v>
      </c>
      <c r="E248" s="11" t="s">
        <v>1268</v>
      </c>
      <c r="F248" s="11" t="s">
        <v>1070</v>
      </c>
      <c r="G248" s="11" t="s">
        <v>1071</v>
      </c>
      <c r="H248" s="11">
        <v>85001</v>
      </c>
      <c r="I248" s="11" t="s">
        <v>482</v>
      </c>
      <c r="J248" s="11" t="s">
        <v>518</v>
      </c>
      <c r="K248" s="11" t="s">
        <v>971</v>
      </c>
      <c r="L248" s="11" t="s">
        <v>1031</v>
      </c>
      <c r="P248" s="11">
        <v>5</v>
      </c>
      <c r="Q248" s="11">
        <v>5</v>
      </c>
      <c r="R248" s="11">
        <v>4</v>
      </c>
      <c r="V248" s="11" t="s">
        <v>198</v>
      </c>
      <c r="W248" t="s">
        <v>1471</v>
      </c>
      <c r="X248">
        <v>5500</v>
      </c>
    </row>
    <row r="249" spans="1:24" x14ac:dyDescent="0.25">
      <c r="A249" s="11" t="s">
        <v>1605</v>
      </c>
      <c r="B249" s="11" t="s">
        <v>1271</v>
      </c>
      <c r="C249" s="11" t="s">
        <v>1116</v>
      </c>
      <c r="D249" s="8">
        <v>43</v>
      </c>
      <c r="E249" s="11" t="s">
        <v>1268</v>
      </c>
      <c r="F249" s="11" t="s">
        <v>1070</v>
      </c>
      <c r="G249" s="11" t="s">
        <v>1071</v>
      </c>
      <c r="H249" s="11">
        <v>85001</v>
      </c>
      <c r="I249" s="11" t="s">
        <v>482</v>
      </c>
      <c r="J249" s="11" t="s">
        <v>518</v>
      </c>
      <c r="K249" s="11" t="s">
        <v>971</v>
      </c>
      <c r="L249" s="11" t="s">
        <v>1031</v>
      </c>
      <c r="P249" s="11">
        <v>5</v>
      </c>
      <c r="Q249" s="11">
        <v>5</v>
      </c>
      <c r="R249" s="11">
        <v>4</v>
      </c>
      <c r="V249" s="11" t="s">
        <v>198</v>
      </c>
      <c r="W249" t="s">
        <v>1471</v>
      </c>
      <c r="X249">
        <v>5500</v>
      </c>
    </row>
    <row r="250" spans="1:24" x14ac:dyDescent="0.25">
      <c r="A250" s="11" t="s">
        <v>1605</v>
      </c>
      <c r="B250" s="11" t="s">
        <v>907</v>
      </c>
      <c r="C250" s="11" t="s">
        <v>1116</v>
      </c>
      <c r="D250" s="8">
        <v>19</v>
      </c>
      <c r="E250" s="11" t="s">
        <v>1268</v>
      </c>
      <c r="F250" s="11" t="s">
        <v>1070</v>
      </c>
      <c r="G250" s="11" t="s">
        <v>1071</v>
      </c>
      <c r="H250" s="11">
        <v>85001</v>
      </c>
      <c r="I250" s="11" t="s">
        <v>482</v>
      </c>
      <c r="J250" s="11" t="s">
        <v>518</v>
      </c>
      <c r="K250" s="11" t="s">
        <v>971</v>
      </c>
      <c r="L250" s="11" t="s">
        <v>1031</v>
      </c>
      <c r="P250" s="11">
        <v>5</v>
      </c>
      <c r="Q250" s="11">
        <v>5</v>
      </c>
      <c r="R250" s="11">
        <v>4</v>
      </c>
      <c r="V250" s="11" t="s">
        <v>198</v>
      </c>
      <c r="W250" t="s">
        <v>1471</v>
      </c>
      <c r="X250">
        <v>5500</v>
      </c>
    </row>
    <row r="251" spans="1:24" x14ac:dyDescent="0.25">
      <c r="A251" s="11" t="s">
        <v>1605</v>
      </c>
      <c r="B251" s="11" t="s">
        <v>1344</v>
      </c>
      <c r="C251" s="11" t="s">
        <v>1116</v>
      </c>
      <c r="D251" s="8">
        <v>16</v>
      </c>
      <c r="E251" s="11" t="s">
        <v>1268</v>
      </c>
      <c r="F251" s="11" t="s">
        <v>1070</v>
      </c>
      <c r="G251" s="11" t="s">
        <v>1071</v>
      </c>
      <c r="H251" s="11">
        <v>85001</v>
      </c>
      <c r="I251" s="11" t="s">
        <v>482</v>
      </c>
      <c r="J251" s="11" t="s">
        <v>518</v>
      </c>
      <c r="K251" s="11" t="s">
        <v>971</v>
      </c>
      <c r="L251" s="11" t="s">
        <v>1031</v>
      </c>
      <c r="P251" s="11">
        <v>5</v>
      </c>
      <c r="Q251" s="11">
        <v>5</v>
      </c>
      <c r="R251" s="11">
        <v>4</v>
      </c>
      <c r="V251" s="11" t="s">
        <v>198</v>
      </c>
      <c r="W251" t="s">
        <v>1471</v>
      </c>
      <c r="X251">
        <v>5500</v>
      </c>
    </row>
    <row r="252" spans="1:24" x14ac:dyDescent="0.25">
      <c r="A252" s="11" t="s">
        <v>1606</v>
      </c>
      <c r="B252" s="11" t="s">
        <v>894</v>
      </c>
      <c r="C252" s="11" t="s">
        <v>1250</v>
      </c>
      <c r="D252" s="8">
        <v>50</v>
      </c>
      <c r="E252" s="11" t="s">
        <v>974</v>
      </c>
      <c r="F252" s="11" t="s">
        <v>1003</v>
      </c>
      <c r="G252" s="11" t="s">
        <v>1004</v>
      </c>
      <c r="H252" s="11">
        <v>33101</v>
      </c>
      <c r="I252" s="11" t="s">
        <v>479</v>
      </c>
      <c r="J252" s="11" t="s">
        <v>513</v>
      </c>
      <c r="K252" s="11" t="s">
        <v>1251</v>
      </c>
      <c r="L252" s="11" t="s">
        <v>1127</v>
      </c>
      <c r="P252" s="11">
        <v>5</v>
      </c>
      <c r="Q252" s="11">
        <v>4</v>
      </c>
      <c r="R252" s="11">
        <v>5</v>
      </c>
      <c r="V252" s="11" t="s">
        <v>402</v>
      </c>
      <c r="W252" t="s">
        <v>1472</v>
      </c>
      <c r="X252">
        <v>6800</v>
      </c>
    </row>
    <row r="253" spans="1:24" x14ac:dyDescent="0.25">
      <c r="A253" s="11" t="s">
        <v>1606</v>
      </c>
      <c r="B253" s="11" t="s">
        <v>954</v>
      </c>
      <c r="C253" s="11" t="s">
        <v>1250</v>
      </c>
      <c r="D253" s="8">
        <v>48</v>
      </c>
      <c r="E253" s="11" t="s">
        <v>974</v>
      </c>
      <c r="F253" s="11" t="s">
        <v>1003</v>
      </c>
      <c r="G253" s="11" t="s">
        <v>1004</v>
      </c>
      <c r="H253" s="11">
        <v>33101</v>
      </c>
      <c r="I253" s="11" t="s">
        <v>479</v>
      </c>
      <c r="J253" s="11" t="s">
        <v>513</v>
      </c>
      <c r="K253" s="11" t="s">
        <v>1251</v>
      </c>
      <c r="L253" s="11" t="s">
        <v>1127</v>
      </c>
      <c r="P253" s="11">
        <v>5</v>
      </c>
      <c r="Q253" s="11">
        <v>4</v>
      </c>
      <c r="R253" s="11">
        <v>5</v>
      </c>
      <c r="V253" s="11" t="s">
        <v>402</v>
      </c>
      <c r="W253" t="s">
        <v>1472</v>
      </c>
      <c r="X253">
        <v>6800</v>
      </c>
    </row>
    <row r="254" spans="1:24" x14ac:dyDescent="0.25">
      <c r="A254" s="11" t="s">
        <v>1606</v>
      </c>
      <c r="B254" s="11" t="s">
        <v>1345</v>
      </c>
      <c r="C254" s="11" t="s">
        <v>1250</v>
      </c>
      <c r="D254" s="8">
        <v>17</v>
      </c>
      <c r="E254" s="11" t="s">
        <v>974</v>
      </c>
      <c r="F254" s="11" t="s">
        <v>1003</v>
      </c>
      <c r="G254" s="11" t="s">
        <v>1004</v>
      </c>
      <c r="H254" s="11">
        <v>33101</v>
      </c>
      <c r="I254" s="11" t="s">
        <v>479</v>
      </c>
      <c r="J254" s="11" t="s">
        <v>513</v>
      </c>
      <c r="K254" s="11" t="s">
        <v>1251</v>
      </c>
      <c r="L254" s="11" t="s">
        <v>1127</v>
      </c>
      <c r="P254" s="11">
        <v>5</v>
      </c>
      <c r="Q254" s="11">
        <v>4</v>
      </c>
      <c r="R254" s="11">
        <v>5</v>
      </c>
      <c r="V254" s="11" t="s">
        <v>402</v>
      </c>
      <c r="W254" t="s">
        <v>1472</v>
      </c>
      <c r="X254">
        <v>6800</v>
      </c>
    </row>
    <row r="255" spans="1:24" x14ac:dyDescent="0.25">
      <c r="A255" s="11" t="s">
        <v>1607</v>
      </c>
      <c r="B255" s="11" t="s">
        <v>1688</v>
      </c>
      <c r="C255" s="11" t="s">
        <v>946</v>
      </c>
      <c r="D255" s="8">
        <v>35</v>
      </c>
      <c r="E255" s="11" t="s">
        <v>1319</v>
      </c>
      <c r="F255" s="11" t="s">
        <v>1215</v>
      </c>
      <c r="G255" s="11" t="s">
        <v>1216</v>
      </c>
      <c r="H255" s="11">
        <v>46201</v>
      </c>
      <c r="I255" s="11" t="s">
        <v>12</v>
      </c>
      <c r="J255" s="11" t="s">
        <v>524</v>
      </c>
      <c r="K255" s="11" t="s">
        <v>1024</v>
      </c>
      <c r="L255" s="11" t="s">
        <v>1163</v>
      </c>
      <c r="M255" s="11" t="s">
        <v>1276</v>
      </c>
      <c r="P255" s="11">
        <v>5</v>
      </c>
      <c r="Q255" s="11">
        <v>4</v>
      </c>
      <c r="R255" s="11">
        <v>5</v>
      </c>
      <c r="S255" s="11">
        <v>5</v>
      </c>
      <c r="V255" s="11" t="s">
        <v>458</v>
      </c>
      <c r="W255" t="s">
        <v>1471</v>
      </c>
      <c r="X255">
        <v>2800</v>
      </c>
    </row>
    <row r="256" spans="1:24" x14ac:dyDescent="0.25">
      <c r="A256" s="11" t="s">
        <v>1608</v>
      </c>
      <c r="B256" s="11" t="s">
        <v>902</v>
      </c>
      <c r="C256" s="11" t="s">
        <v>1355</v>
      </c>
      <c r="D256" s="8">
        <v>38</v>
      </c>
      <c r="E256" s="11" t="s">
        <v>1099</v>
      </c>
      <c r="F256" s="11" t="s">
        <v>1133</v>
      </c>
      <c r="G256" s="11" t="s">
        <v>1134</v>
      </c>
      <c r="H256" s="11">
        <v>38101</v>
      </c>
      <c r="I256" s="11" t="s">
        <v>482</v>
      </c>
      <c r="J256" s="11" t="s">
        <v>535</v>
      </c>
      <c r="K256" s="11" t="s">
        <v>1083</v>
      </c>
      <c r="L256" s="11" t="s">
        <v>1119</v>
      </c>
      <c r="P256" s="11">
        <v>5</v>
      </c>
      <c r="Q256" s="11">
        <v>5</v>
      </c>
      <c r="R256" s="11">
        <v>5</v>
      </c>
      <c r="V256" s="11" t="s">
        <v>462</v>
      </c>
      <c r="W256" t="s">
        <v>1472</v>
      </c>
      <c r="X256">
        <v>7500</v>
      </c>
    </row>
    <row r="257" spans="1:24" x14ac:dyDescent="0.25">
      <c r="A257" s="11" t="s">
        <v>1608</v>
      </c>
      <c r="B257" s="11" t="s">
        <v>1356</v>
      </c>
      <c r="C257" s="11" t="s">
        <v>1355</v>
      </c>
      <c r="D257" s="8">
        <v>36</v>
      </c>
      <c r="E257" s="11" t="s">
        <v>1099</v>
      </c>
      <c r="F257" s="11" t="s">
        <v>1133</v>
      </c>
      <c r="G257" s="11" t="s">
        <v>1134</v>
      </c>
      <c r="H257" s="11">
        <v>38101</v>
      </c>
      <c r="I257" s="11" t="s">
        <v>482</v>
      </c>
      <c r="J257" s="11" t="s">
        <v>535</v>
      </c>
      <c r="K257" s="11" t="s">
        <v>1083</v>
      </c>
      <c r="L257" s="11" t="s">
        <v>1119</v>
      </c>
      <c r="P257" s="11">
        <v>5</v>
      </c>
      <c r="Q257" s="11">
        <v>5</v>
      </c>
      <c r="R257" s="11">
        <v>5</v>
      </c>
      <c r="V257" s="11" t="s">
        <v>462</v>
      </c>
      <c r="W257" t="s">
        <v>1472</v>
      </c>
      <c r="X257">
        <v>7500</v>
      </c>
    </row>
    <row r="258" spans="1:24" x14ac:dyDescent="0.25">
      <c r="A258" s="11" t="s">
        <v>1608</v>
      </c>
      <c r="B258" s="11" t="s">
        <v>896</v>
      </c>
      <c r="C258" s="11" t="s">
        <v>1355</v>
      </c>
      <c r="D258" s="8">
        <v>17</v>
      </c>
      <c r="E258" s="11" t="s">
        <v>1099</v>
      </c>
      <c r="F258" s="11" t="s">
        <v>1133</v>
      </c>
      <c r="G258" s="11" t="s">
        <v>1134</v>
      </c>
      <c r="H258" s="11">
        <v>38101</v>
      </c>
      <c r="I258" s="11" t="s">
        <v>482</v>
      </c>
      <c r="J258" s="11" t="s">
        <v>535</v>
      </c>
      <c r="K258" s="11" t="s">
        <v>1083</v>
      </c>
      <c r="L258" s="11" t="s">
        <v>1119</v>
      </c>
      <c r="P258" s="11">
        <v>5</v>
      </c>
      <c r="Q258" s="11">
        <v>5</v>
      </c>
      <c r="R258" s="11">
        <v>5</v>
      </c>
      <c r="V258" s="11" t="s">
        <v>462</v>
      </c>
      <c r="W258" t="s">
        <v>1472</v>
      </c>
      <c r="X258">
        <v>7500</v>
      </c>
    </row>
    <row r="259" spans="1:24" x14ac:dyDescent="0.25">
      <c r="A259" s="11" t="s">
        <v>1608</v>
      </c>
      <c r="B259" s="11" t="s">
        <v>922</v>
      </c>
      <c r="C259" s="11" t="s">
        <v>1355</v>
      </c>
      <c r="D259" s="8">
        <v>16</v>
      </c>
      <c r="E259" s="11" t="s">
        <v>1099</v>
      </c>
      <c r="F259" s="11" t="s">
        <v>1133</v>
      </c>
      <c r="G259" s="11" t="s">
        <v>1134</v>
      </c>
      <c r="H259" s="11">
        <v>38101</v>
      </c>
      <c r="I259" s="11" t="s">
        <v>482</v>
      </c>
      <c r="J259" s="11" t="s">
        <v>535</v>
      </c>
      <c r="K259" s="11" t="s">
        <v>1083</v>
      </c>
      <c r="L259" s="11" t="s">
        <v>1119</v>
      </c>
      <c r="P259" s="11">
        <v>5</v>
      </c>
      <c r="Q259" s="11">
        <v>5</v>
      </c>
      <c r="R259" s="11">
        <v>5</v>
      </c>
      <c r="V259" s="11" t="s">
        <v>462</v>
      </c>
      <c r="W259" t="s">
        <v>1472</v>
      </c>
      <c r="X259">
        <v>7500</v>
      </c>
    </row>
    <row r="260" spans="1:24" x14ac:dyDescent="0.25">
      <c r="A260" s="11" t="s">
        <v>1609</v>
      </c>
      <c r="B260" s="11" t="s">
        <v>1324</v>
      </c>
      <c r="C260" s="11" t="s">
        <v>1325</v>
      </c>
      <c r="D260" s="8">
        <v>40</v>
      </c>
      <c r="E260" s="11" t="s">
        <v>1326</v>
      </c>
      <c r="F260" s="11" t="s">
        <v>1121</v>
      </c>
      <c r="G260" s="11" t="s">
        <v>1122</v>
      </c>
      <c r="H260" s="11">
        <v>64101</v>
      </c>
      <c r="I260" s="11" t="s">
        <v>19</v>
      </c>
      <c r="J260" s="11" t="s">
        <v>531</v>
      </c>
      <c r="K260" s="11" t="s">
        <v>1042</v>
      </c>
      <c r="L260" s="11" t="s">
        <v>1327</v>
      </c>
      <c r="M260" s="11" t="s">
        <v>1311</v>
      </c>
      <c r="P260" s="11">
        <v>5</v>
      </c>
      <c r="Q260" s="11">
        <v>5</v>
      </c>
      <c r="R260" s="11">
        <v>4</v>
      </c>
      <c r="S260" s="11">
        <v>5</v>
      </c>
      <c r="V260" s="11" t="s">
        <v>470</v>
      </c>
      <c r="W260" t="s">
        <v>1471</v>
      </c>
      <c r="X260">
        <v>4200</v>
      </c>
    </row>
    <row r="261" spans="1:24" x14ac:dyDescent="0.25">
      <c r="A261" s="11" t="s">
        <v>1609</v>
      </c>
      <c r="B261" s="11" t="s">
        <v>948</v>
      </c>
      <c r="C261" s="11" t="s">
        <v>1328</v>
      </c>
      <c r="D261" s="8">
        <v>38</v>
      </c>
      <c r="E261" s="11" t="s">
        <v>1326</v>
      </c>
      <c r="F261" s="11" t="s">
        <v>1121</v>
      </c>
      <c r="G261" s="11" t="s">
        <v>1122</v>
      </c>
      <c r="H261" s="11">
        <v>64101</v>
      </c>
      <c r="I261" s="11" t="s">
        <v>19</v>
      </c>
      <c r="J261" s="11" t="s">
        <v>531</v>
      </c>
      <c r="K261" s="11" t="s">
        <v>1042</v>
      </c>
      <c r="L261" s="11" t="s">
        <v>1327</v>
      </c>
      <c r="M261" s="11" t="s">
        <v>1311</v>
      </c>
      <c r="P261" s="11">
        <v>5</v>
      </c>
      <c r="Q261" s="11">
        <v>5</v>
      </c>
      <c r="R261" s="11">
        <v>4</v>
      </c>
      <c r="S261" s="11">
        <v>5</v>
      </c>
      <c r="V261" s="11" t="s">
        <v>470</v>
      </c>
      <c r="W261" t="s">
        <v>1471</v>
      </c>
      <c r="X261">
        <v>4200</v>
      </c>
    </row>
    <row r="262" spans="1:24" x14ac:dyDescent="0.25">
      <c r="A262" s="11" t="s">
        <v>1610</v>
      </c>
      <c r="B262" s="11" t="s">
        <v>953</v>
      </c>
      <c r="C262" s="11" t="s">
        <v>1296</v>
      </c>
      <c r="D262" s="8">
        <v>29</v>
      </c>
      <c r="E262" s="11" t="s">
        <v>1237</v>
      </c>
      <c r="F262" s="11" t="s">
        <v>1047</v>
      </c>
      <c r="G262" s="11" t="s">
        <v>1048</v>
      </c>
      <c r="H262" s="11">
        <v>19101</v>
      </c>
      <c r="I262" s="11" t="s">
        <v>12</v>
      </c>
      <c r="J262" s="11" t="s">
        <v>524</v>
      </c>
      <c r="K262" s="11" t="s">
        <v>1276</v>
      </c>
      <c r="L262" s="11" t="s">
        <v>1163</v>
      </c>
      <c r="P262" s="11">
        <v>5</v>
      </c>
      <c r="Q262" s="11">
        <v>5</v>
      </c>
      <c r="R262" s="11">
        <v>5</v>
      </c>
      <c r="V262" s="11" t="s">
        <v>407</v>
      </c>
      <c r="W262" t="s">
        <v>1471</v>
      </c>
      <c r="X262">
        <v>2600</v>
      </c>
    </row>
    <row r="263" spans="1:24" x14ac:dyDescent="0.25">
      <c r="A263" s="11" t="s">
        <v>1611</v>
      </c>
      <c r="B263" s="11" t="s">
        <v>896</v>
      </c>
      <c r="C263" s="11" t="s">
        <v>1277</v>
      </c>
      <c r="D263" s="8">
        <v>38</v>
      </c>
      <c r="E263" s="11" t="s">
        <v>1155</v>
      </c>
      <c r="F263" s="11" t="s">
        <v>1020</v>
      </c>
      <c r="G263" s="11" t="s">
        <v>1021</v>
      </c>
      <c r="H263" s="11">
        <v>94101</v>
      </c>
      <c r="I263" s="11" t="s">
        <v>482</v>
      </c>
      <c r="J263" s="11" t="s">
        <v>535</v>
      </c>
      <c r="K263" s="11" t="s">
        <v>1083</v>
      </c>
      <c r="L263" s="11" t="s">
        <v>1085</v>
      </c>
      <c r="M263" s="11" t="s">
        <v>1257</v>
      </c>
      <c r="P263" s="11">
        <v>5</v>
      </c>
      <c r="Q263" s="11">
        <v>5</v>
      </c>
      <c r="R263" s="11">
        <v>4</v>
      </c>
      <c r="S263" s="11">
        <v>5</v>
      </c>
      <c r="V263" s="11" t="s">
        <v>384</v>
      </c>
      <c r="W263" t="s">
        <v>1472</v>
      </c>
      <c r="X263">
        <v>8000</v>
      </c>
    </row>
    <row r="264" spans="1:24" x14ac:dyDescent="0.25">
      <c r="A264" s="11" t="s">
        <v>1611</v>
      </c>
      <c r="B264" s="11" t="s">
        <v>922</v>
      </c>
      <c r="C264" s="11" t="s">
        <v>1277</v>
      </c>
      <c r="D264" s="8">
        <v>36</v>
      </c>
      <c r="E264" s="11" t="s">
        <v>1155</v>
      </c>
      <c r="F264" s="11" t="s">
        <v>1020</v>
      </c>
      <c r="G264" s="11" t="s">
        <v>1021</v>
      </c>
      <c r="H264" s="11">
        <v>94101</v>
      </c>
      <c r="I264" s="11" t="s">
        <v>482</v>
      </c>
      <c r="J264" s="11" t="s">
        <v>535</v>
      </c>
      <c r="K264" s="11" t="s">
        <v>1083</v>
      </c>
      <c r="L264" s="11" t="s">
        <v>1085</v>
      </c>
      <c r="M264" s="11" t="s">
        <v>1257</v>
      </c>
      <c r="P264" s="11">
        <v>5</v>
      </c>
      <c r="Q264" s="11">
        <v>5</v>
      </c>
      <c r="R264" s="11">
        <v>4</v>
      </c>
      <c r="S264" s="11">
        <v>5</v>
      </c>
      <c r="V264" s="11" t="s">
        <v>384</v>
      </c>
      <c r="W264" t="s">
        <v>1472</v>
      </c>
      <c r="X264">
        <v>8000</v>
      </c>
    </row>
    <row r="265" spans="1:24" x14ac:dyDescent="0.25">
      <c r="A265" s="11" t="s">
        <v>1611</v>
      </c>
      <c r="B265" s="11" t="s">
        <v>1338</v>
      </c>
      <c r="C265" s="11" t="s">
        <v>1277</v>
      </c>
      <c r="D265" s="8">
        <v>17</v>
      </c>
      <c r="E265" s="11" t="s">
        <v>1155</v>
      </c>
      <c r="F265" s="11" t="s">
        <v>1020</v>
      </c>
      <c r="G265" s="11" t="s">
        <v>1021</v>
      </c>
      <c r="H265" s="11">
        <v>94101</v>
      </c>
      <c r="I265" s="11" t="s">
        <v>482</v>
      </c>
      <c r="J265" s="11" t="s">
        <v>535</v>
      </c>
      <c r="K265" s="11" t="s">
        <v>1083</v>
      </c>
      <c r="L265" s="11" t="s">
        <v>1085</v>
      </c>
      <c r="M265" s="11" t="s">
        <v>1257</v>
      </c>
      <c r="P265" s="11">
        <v>5</v>
      </c>
      <c r="Q265" s="11">
        <v>5</v>
      </c>
      <c r="R265" s="11">
        <v>4</v>
      </c>
      <c r="S265" s="11">
        <v>5</v>
      </c>
      <c r="V265" s="11" t="s">
        <v>384</v>
      </c>
      <c r="W265" t="s">
        <v>1472</v>
      </c>
      <c r="X265">
        <v>8000</v>
      </c>
    </row>
    <row r="266" spans="1:24" x14ac:dyDescent="0.25">
      <c r="A266" s="11" t="s">
        <v>1611</v>
      </c>
      <c r="B266" s="11" t="s">
        <v>1320</v>
      </c>
      <c r="C266" s="11" t="s">
        <v>1277</v>
      </c>
      <c r="D266" s="8">
        <v>16</v>
      </c>
      <c r="E266" s="11" t="s">
        <v>1155</v>
      </c>
      <c r="F266" s="11" t="s">
        <v>1020</v>
      </c>
      <c r="G266" s="11" t="s">
        <v>1021</v>
      </c>
      <c r="H266" s="11">
        <v>94101</v>
      </c>
      <c r="I266" s="11" t="s">
        <v>482</v>
      </c>
      <c r="J266" s="11" t="s">
        <v>535</v>
      </c>
      <c r="K266" s="11" t="s">
        <v>1083</v>
      </c>
      <c r="L266" s="11" t="s">
        <v>1085</v>
      </c>
      <c r="M266" s="11" t="s">
        <v>1257</v>
      </c>
      <c r="P266" s="11">
        <v>5</v>
      </c>
      <c r="Q266" s="11">
        <v>5</v>
      </c>
      <c r="R266" s="11">
        <v>4</v>
      </c>
      <c r="S266" s="11">
        <v>5</v>
      </c>
      <c r="V266" s="11" t="s">
        <v>384</v>
      </c>
      <c r="W266" t="s">
        <v>1472</v>
      </c>
      <c r="X266">
        <v>8000</v>
      </c>
    </row>
    <row r="267" spans="1:24" x14ac:dyDescent="0.25">
      <c r="A267" s="11" t="s">
        <v>1612</v>
      </c>
      <c r="B267" s="11" t="s">
        <v>1682</v>
      </c>
      <c r="C267" s="11" t="s">
        <v>1689</v>
      </c>
      <c r="D267" s="8">
        <v>44</v>
      </c>
      <c r="E267" s="11" t="s">
        <v>1258</v>
      </c>
      <c r="F267" s="11" t="s">
        <v>993</v>
      </c>
      <c r="G267" s="11" t="s">
        <v>994</v>
      </c>
      <c r="H267" s="11">
        <v>98101</v>
      </c>
      <c r="I267" s="11" t="s">
        <v>479</v>
      </c>
      <c r="J267" s="11" t="s">
        <v>536</v>
      </c>
      <c r="K267" s="11" t="s">
        <v>1259</v>
      </c>
      <c r="L267" s="11" t="s">
        <v>1260</v>
      </c>
      <c r="P267" s="11">
        <v>5</v>
      </c>
      <c r="Q267" s="11">
        <v>4</v>
      </c>
      <c r="R267" s="11">
        <v>5</v>
      </c>
      <c r="V267" s="11" t="s">
        <v>183</v>
      </c>
      <c r="W267" t="s">
        <v>1471</v>
      </c>
      <c r="X267">
        <v>6300</v>
      </c>
    </row>
    <row r="268" spans="1:24" x14ac:dyDescent="0.25">
      <c r="A268" s="11" t="s">
        <v>1612</v>
      </c>
      <c r="B268" s="11" t="s">
        <v>1340</v>
      </c>
      <c r="C268" s="11" t="s">
        <v>1689</v>
      </c>
      <c r="D268" s="8">
        <v>42</v>
      </c>
      <c r="E268" s="11" t="s">
        <v>1258</v>
      </c>
      <c r="F268" s="11" t="s">
        <v>993</v>
      </c>
      <c r="G268" s="11" t="s">
        <v>994</v>
      </c>
      <c r="H268" s="11">
        <v>98101</v>
      </c>
      <c r="I268" s="11" t="s">
        <v>479</v>
      </c>
      <c r="J268" s="11" t="s">
        <v>536</v>
      </c>
      <c r="K268" s="11" t="s">
        <v>1259</v>
      </c>
      <c r="L268" s="11" t="s">
        <v>1260</v>
      </c>
      <c r="P268" s="11">
        <v>5</v>
      </c>
      <c r="Q268" s="11">
        <v>4</v>
      </c>
      <c r="R268" s="11">
        <v>5</v>
      </c>
      <c r="V268" s="11" t="s">
        <v>183</v>
      </c>
      <c r="W268" t="s">
        <v>1471</v>
      </c>
      <c r="X268">
        <v>6300</v>
      </c>
    </row>
    <row r="269" spans="1:24" x14ac:dyDescent="0.25">
      <c r="A269" s="11" t="s">
        <v>1612</v>
      </c>
      <c r="B269" s="11" t="s">
        <v>1342</v>
      </c>
      <c r="C269" s="11" t="s">
        <v>1689</v>
      </c>
      <c r="D269" s="8">
        <v>16</v>
      </c>
      <c r="E269" s="11" t="s">
        <v>1258</v>
      </c>
      <c r="F269" s="11" t="s">
        <v>993</v>
      </c>
      <c r="G269" s="11" t="s">
        <v>994</v>
      </c>
      <c r="H269" s="11">
        <v>98101</v>
      </c>
      <c r="I269" s="11" t="s">
        <v>479</v>
      </c>
      <c r="J269" s="11" t="s">
        <v>536</v>
      </c>
      <c r="K269" s="11" t="s">
        <v>1259</v>
      </c>
      <c r="L269" s="11" t="s">
        <v>1260</v>
      </c>
      <c r="P269" s="11">
        <v>5</v>
      </c>
      <c r="Q269" s="11">
        <v>4</v>
      </c>
      <c r="R269" s="11">
        <v>5</v>
      </c>
      <c r="V269" s="11" t="s">
        <v>183</v>
      </c>
      <c r="W269" t="s">
        <v>1471</v>
      </c>
      <c r="X269">
        <v>6300</v>
      </c>
    </row>
    <row r="270" spans="1:24" x14ac:dyDescent="0.25">
      <c r="A270" s="11" t="s">
        <v>1613</v>
      </c>
      <c r="B270" s="11" t="s">
        <v>893</v>
      </c>
      <c r="C270" s="11" t="s">
        <v>1116</v>
      </c>
      <c r="D270" s="8">
        <v>45</v>
      </c>
      <c r="E270" s="11" t="s">
        <v>1268</v>
      </c>
      <c r="F270" s="11" t="s">
        <v>1070</v>
      </c>
      <c r="G270" s="11" t="s">
        <v>1071</v>
      </c>
      <c r="H270" s="11">
        <v>85001</v>
      </c>
      <c r="I270" s="11" t="s">
        <v>482</v>
      </c>
      <c r="J270" s="11" t="s">
        <v>518</v>
      </c>
      <c r="K270" s="11" t="s">
        <v>971</v>
      </c>
      <c r="L270" s="11" t="s">
        <v>1031</v>
      </c>
      <c r="P270" s="11">
        <v>5</v>
      </c>
      <c r="Q270" s="11">
        <v>5</v>
      </c>
      <c r="R270" s="11">
        <v>4</v>
      </c>
      <c r="V270" s="11" t="s">
        <v>198</v>
      </c>
      <c r="W270" t="s">
        <v>1472</v>
      </c>
      <c r="X270">
        <v>5500</v>
      </c>
    </row>
    <row r="271" spans="1:24" x14ac:dyDescent="0.25">
      <c r="A271" s="11" t="s">
        <v>1613</v>
      </c>
      <c r="B271" s="11" t="s">
        <v>1271</v>
      </c>
      <c r="C271" s="11" t="s">
        <v>1116</v>
      </c>
      <c r="D271" s="8">
        <v>43</v>
      </c>
      <c r="E271" s="11" t="s">
        <v>1268</v>
      </c>
      <c r="F271" s="11" t="s">
        <v>1070</v>
      </c>
      <c r="G271" s="11" t="s">
        <v>1071</v>
      </c>
      <c r="H271" s="11">
        <v>85001</v>
      </c>
      <c r="I271" s="11" t="s">
        <v>482</v>
      </c>
      <c r="J271" s="11" t="s">
        <v>518</v>
      </c>
      <c r="K271" s="11" t="s">
        <v>971</v>
      </c>
      <c r="L271" s="11" t="s">
        <v>1031</v>
      </c>
      <c r="P271" s="11">
        <v>5</v>
      </c>
      <c r="Q271" s="11">
        <v>5</v>
      </c>
      <c r="R271" s="11">
        <v>4</v>
      </c>
      <c r="V271" s="11" t="s">
        <v>198</v>
      </c>
      <c r="W271" t="s">
        <v>1472</v>
      </c>
      <c r="X271">
        <v>5500</v>
      </c>
    </row>
    <row r="272" spans="1:24" x14ac:dyDescent="0.25">
      <c r="A272" s="11" t="s">
        <v>1613</v>
      </c>
      <c r="B272" s="11" t="s">
        <v>907</v>
      </c>
      <c r="C272" s="11" t="s">
        <v>1116</v>
      </c>
      <c r="D272" s="8">
        <v>19</v>
      </c>
      <c r="E272" s="11" t="s">
        <v>1268</v>
      </c>
      <c r="F272" s="11" t="s">
        <v>1070</v>
      </c>
      <c r="G272" s="11" t="s">
        <v>1071</v>
      </c>
      <c r="H272" s="11">
        <v>85001</v>
      </c>
      <c r="I272" s="11" t="s">
        <v>482</v>
      </c>
      <c r="J272" s="11" t="s">
        <v>518</v>
      </c>
      <c r="K272" s="11" t="s">
        <v>971</v>
      </c>
      <c r="L272" s="11" t="s">
        <v>1031</v>
      </c>
      <c r="P272" s="11">
        <v>5</v>
      </c>
      <c r="Q272" s="11">
        <v>5</v>
      </c>
      <c r="R272" s="11">
        <v>4</v>
      </c>
      <c r="V272" s="11" t="s">
        <v>198</v>
      </c>
      <c r="W272" t="s">
        <v>1472</v>
      </c>
      <c r="X272">
        <v>5500</v>
      </c>
    </row>
    <row r="273" spans="1:24" x14ac:dyDescent="0.25">
      <c r="A273" s="11" t="s">
        <v>1613</v>
      </c>
      <c r="B273" s="11" t="s">
        <v>1344</v>
      </c>
      <c r="C273" s="11" t="s">
        <v>1116</v>
      </c>
      <c r="D273" s="8">
        <v>16</v>
      </c>
      <c r="E273" s="11" t="s">
        <v>1268</v>
      </c>
      <c r="F273" s="11" t="s">
        <v>1070</v>
      </c>
      <c r="G273" s="11" t="s">
        <v>1071</v>
      </c>
      <c r="H273" s="11">
        <v>85001</v>
      </c>
      <c r="I273" s="11" t="s">
        <v>482</v>
      </c>
      <c r="J273" s="11" t="s">
        <v>518</v>
      </c>
      <c r="K273" s="11" t="s">
        <v>971</v>
      </c>
      <c r="L273" s="11" t="s">
        <v>1031</v>
      </c>
      <c r="P273" s="11">
        <v>5</v>
      </c>
      <c r="Q273" s="11">
        <v>5</v>
      </c>
      <c r="R273" s="11">
        <v>4</v>
      </c>
      <c r="V273" s="11" t="s">
        <v>198</v>
      </c>
      <c r="W273" t="s">
        <v>1472</v>
      </c>
      <c r="X273">
        <v>5500</v>
      </c>
    </row>
    <row r="274" spans="1:24" x14ac:dyDescent="0.25">
      <c r="A274" s="11" t="s">
        <v>1614</v>
      </c>
      <c r="B274" s="11" t="s">
        <v>892</v>
      </c>
      <c r="C274" s="11" t="s">
        <v>1262</v>
      </c>
      <c r="D274" s="8">
        <v>40</v>
      </c>
      <c r="E274" s="11" t="s">
        <v>1263</v>
      </c>
      <c r="F274" s="11" t="s">
        <v>1064</v>
      </c>
      <c r="G274" s="11" t="s">
        <v>984</v>
      </c>
      <c r="H274" s="11">
        <v>75201</v>
      </c>
      <c r="I274" s="11" t="s">
        <v>482</v>
      </c>
      <c r="J274" s="11" t="s">
        <v>530</v>
      </c>
      <c r="K274" s="11" t="s">
        <v>1264</v>
      </c>
      <c r="L274" s="11" t="s">
        <v>1265</v>
      </c>
      <c r="M274" s="11" t="s">
        <v>1266</v>
      </c>
      <c r="P274" s="11">
        <v>5</v>
      </c>
      <c r="Q274" s="11">
        <v>5</v>
      </c>
      <c r="R274" s="11">
        <v>4</v>
      </c>
      <c r="S274" s="11">
        <v>5</v>
      </c>
      <c r="V274" s="11" t="s">
        <v>392</v>
      </c>
      <c r="W274" t="s">
        <v>1472</v>
      </c>
      <c r="X274">
        <v>7700</v>
      </c>
    </row>
    <row r="275" spans="1:24" x14ac:dyDescent="0.25">
      <c r="A275" s="11" t="s">
        <v>1614</v>
      </c>
      <c r="B275" s="11" t="s">
        <v>945</v>
      </c>
      <c r="C275" s="11" t="s">
        <v>1262</v>
      </c>
      <c r="D275" s="8">
        <v>38</v>
      </c>
      <c r="E275" s="11" t="s">
        <v>1263</v>
      </c>
      <c r="F275" s="11" t="s">
        <v>1064</v>
      </c>
      <c r="G275" s="11" t="s">
        <v>984</v>
      </c>
      <c r="H275" s="11">
        <v>75201</v>
      </c>
      <c r="I275" s="11" t="s">
        <v>482</v>
      </c>
      <c r="J275" s="11" t="s">
        <v>530</v>
      </c>
      <c r="K275" s="11" t="s">
        <v>1264</v>
      </c>
      <c r="L275" s="11" t="s">
        <v>1265</v>
      </c>
      <c r="M275" s="11" t="s">
        <v>1266</v>
      </c>
      <c r="P275" s="11">
        <v>5</v>
      </c>
      <c r="Q275" s="11">
        <v>5</v>
      </c>
      <c r="R275" s="11">
        <v>4</v>
      </c>
      <c r="S275" s="11">
        <v>5</v>
      </c>
      <c r="V275" s="11" t="s">
        <v>392</v>
      </c>
      <c r="W275" t="s">
        <v>1472</v>
      </c>
      <c r="X275">
        <v>7700</v>
      </c>
    </row>
    <row r="276" spans="1:24" x14ac:dyDescent="0.25">
      <c r="A276" s="11" t="s">
        <v>1614</v>
      </c>
      <c r="B276" s="11" t="s">
        <v>1343</v>
      </c>
      <c r="C276" s="11" t="s">
        <v>1262</v>
      </c>
      <c r="D276" s="8">
        <v>17</v>
      </c>
      <c r="E276" s="11" t="s">
        <v>1263</v>
      </c>
      <c r="F276" s="11" t="s">
        <v>1064</v>
      </c>
      <c r="G276" s="11" t="s">
        <v>984</v>
      </c>
      <c r="H276" s="11">
        <v>75201</v>
      </c>
      <c r="I276" s="11" t="s">
        <v>482</v>
      </c>
      <c r="J276" s="11" t="s">
        <v>530</v>
      </c>
      <c r="K276" s="11" t="s">
        <v>1264</v>
      </c>
      <c r="L276" s="11" t="s">
        <v>1265</v>
      </c>
      <c r="M276" s="11" t="s">
        <v>1266</v>
      </c>
      <c r="P276" s="11">
        <v>5</v>
      </c>
      <c r="Q276" s="11">
        <v>5</v>
      </c>
      <c r="R276" s="11">
        <v>4</v>
      </c>
      <c r="S276" s="11">
        <v>5</v>
      </c>
      <c r="V276" s="11" t="s">
        <v>392</v>
      </c>
      <c r="W276" t="s">
        <v>1472</v>
      </c>
      <c r="X276">
        <v>7700</v>
      </c>
    </row>
    <row r="277" spans="1:24" x14ac:dyDescent="0.25">
      <c r="A277" s="11" t="s">
        <v>1614</v>
      </c>
      <c r="B277" s="11" t="s">
        <v>1261</v>
      </c>
      <c r="C277" s="11" t="s">
        <v>1262</v>
      </c>
      <c r="D277" s="8">
        <v>16</v>
      </c>
      <c r="E277" s="11" t="s">
        <v>1263</v>
      </c>
      <c r="F277" s="11" t="s">
        <v>1064</v>
      </c>
      <c r="G277" s="11" t="s">
        <v>984</v>
      </c>
      <c r="H277" s="11">
        <v>75201</v>
      </c>
      <c r="I277" s="11" t="s">
        <v>482</v>
      </c>
      <c r="J277" s="11" t="s">
        <v>530</v>
      </c>
      <c r="K277" s="11" t="s">
        <v>1264</v>
      </c>
      <c r="L277" s="11" t="s">
        <v>1265</v>
      </c>
      <c r="M277" s="11" t="s">
        <v>1266</v>
      </c>
      <c r="P277" s="11">
        <v>5</v>
      </c>
      <c r="Q277" s="11">
        <v>5</v>
      </c>
      <c r="R277" s="11">
        <v>4</v>
      </c>
      <c r="S277" s="11">
        <v>5</v>
      </c>
      <c r="V277" s="11" t="s">
        <v>392</v>
      </c>
      <c r="W277" t="s">
        <v>1472</v>
      </c>
      <c r="X277">
        <v>7700</v>
      </c>
    </row>
    <row r="278" spans="1:24" x14ac:dyDescent="0.25">
      <c r="A278" s="11" t="s">
        <v>1615</v>
      </c>
      <c r="B278" s="11" t="s">
        <v>890</v>
      </c>
      <c r="C278" s="11" t="s">
        <v>1296</v>
      </c>
      <c r="D278" s="8">
        <v>42</v>
      </c>
      <c r="E278" s="11" t="s">
        <v>1210</v>
      </c>
      <c r="F278" s="11" t="s">
        <v>1058</v>
      </c>
      <c r="G278" s="11" t="s">
        <v>1059</v>
      </c>
      <c r="H278" s="11">
        <v>30301</v>
      </c>
      <c r="I278" s="11" t="s">
        <v>482</v>
      </c>
      <c r="J278" s="11" t="s">
        <v>524</v>
      </c>
      <c r="K278" s="11" t="s">
        <v>1254</v>
      </c>
      <c r="L278" s="11" t="s">
        <v>1276</v>
      </c>
      <c r="P278" s="11">
        <v>5</v>
      </c>
      <c r="Q278" s="11">
        <v>5</v>
      </c>
      <c r="R278" s="11">
        <v>5</v>
      </c>
      <c r="V278" s="11" t="s">
        <v>485</v>
      </c>
      <c r="W278" t="s">
        <v>1471</v>
      </c>
      <c r="X278">
        <v>8200</v>
      </c>
    </row>
    <row r="279" spans="1:24" x14ac:dyDescent="0.25">
      <c r="A279" s="11" t="s">
        <v>1615</v>
      </c>
      <c r="B279" s="11" t="s">
        <v>1335</v>
      </c>
      <c r="C279" s="11" t="s">
        <v>1296</v>
      </c>
      <c r="D279" s="8">
        <v>40</v>
      </c>
      <c r="E279" s="11" t="s">
        <v>1210</v>
      </c>
      <c r="F279" s="11" t="s">
        <v>1058</v>
      </c>
      <c r="G279" s="11" t="s">
        <v>1059</v>
      </c>
      <c r="H279" s="11">
        <v>30301</v>
      </c>
      <c r="I279" s="11" t="s">
        <v>482</v>
      </c>
      <c r="J279" s="11" t="s">
        <v>524</v>
      </c>
      <c r="K279" s="11" t="s">
        <v>1254</v>
      </c>
      <c r="L279" s="11" t="s">
        <v>1276</v>
      </c>
      <c r="P279" s="11">
        <v>5</v>
      </c>
      <c r="Q279" s="11">
        <v>5</v>
      </c>
      <c r="R279" s="11">
        <v>5</v>
      </c>
      <c r="V279" s="11" t="s">
        <v>485</v>
      </c>
      <c r="W279" t="s">
        <v>1471</v>
      </c>
      <c r="X279">
        <v>8200</v>
      </c>
    </row>
    <row r="280" spans="1:24" x14ac:dyDescent="0.25">
      <c r="A280" s="11" t="s">
        <v>1615</v>
      </c>
      <c r="B280" s="11" t="s">
        <v>1336</v>
      </c>
      <c r="C280" s="11" t="s">
        <v>1296</v>
      </c>
      <c r="D280" s="8">
        <v>17</v>
      </c>
      <c r="E280" s="11" t="s">
        <v>1210</v>
      </c>
      <c r="F280" s="11" t="s">
        <v>1058</v>
      </c>
      <c r="G280" s="11" t="s">
        <v>1059</v>
      </c>
      <c r="H280" s="11">
        <v>30301</v>
      </c>
      <c r="I280" s="11" t="s">
        <v>482</v>
      </c>
      <c r="J280" s="11" t="s">
        <v>524</v>
      </c>
      <c r="K280" s="11" t="s">
        <v>1254</v>
      </c>
      <c r="L280" s="11" t="s">
        <v>1276</v>
      </c>
      <c r="P280" s="11">
        <v>5</v>
      </c>
      <c r="Q280" s="11">
        <v>5</v>
      </c>
      <c r="R280" s="11">
        <v>5</v>
      </c>
      <c r="V280" s="11" t="s">
        <v>485</v>
      </c>
      <c r="W280" t="s">
        <v>1471</v>
      </c>
      <c r="X280">
        <v>8200</v>
      </c>
    </row>
    <row r="281" spans="1:24" x14ac:dyDescent="0.25">
      <c r="A281" s="11" t="s">
        <v>1615</v>
      </c>
      <c r="B281" s="11" t="s">
        <v>1337</v>
      </c>
      <c r="C281" s="11" t="s">
        <v>1296</v>
      </c>
      <c r="D281" s="8">
        <v>16</v>
      </c>
      <c r="E281" s="11" t="s">
        <v>1210</v>
      </c>
      <c r="F281" s="11" t="s">
        <v>1058</v>
      </c>
      <c r="G281" s="11" t="s">
        <v>1059</v>
      </c>
      <c r="H281" s="11">
        <v>30301</v>
      </c>
      <c r="I281" s="11" t="s">
        <v>482</v>
      </c>
      <c r="J281" s="11" t="s">
        <v>524</v>
      </c>
      <c r="K281" s="11" t="s">
        <v>1254</v>
      </c>
      <c r="L281" s="11" t="s">
        <v>1276</v>
      </c>
      <c r="P281" s="11">
        <v>5</v>
      </c>
      <c r="Q281" s="11">
        <v>5</v>
      </c>
      <c r="R281" s="11">
        <v>5</v>
      </c>
      <c r="V281" s="11" t="s">
        <v>485</v>
      </c>
      <c r="W281" t="s">
        <v>1471</v>
      </c>
      <c r="X281">
        <v>8200</v>
      </c>
    </row>
    <row r="282" spans="1:24" x14ac:dyDescent="0.25">
      <c r="A282" s="11" t="s">
        <v>1616</v>
      </c>
      <c r="B282" s="11" t="s">
        <v>902</v>
      </c>
      <c r="C282" s="11" t="s">
        <v>1355</v>
      </c>
      <c r="D282" s="8">
        <v>38</v>
      </c>
      <c r="E282" s="11" t="s">
        <v>1099</v>
      </c>
      <c r="F282" s="11" t="s">
        <v>1133</v>
      </c>
      <c r="G282" s="11" t="s">
        <v>1134</v>
      </c>
      <c r="H282" s="11">
        <v>38101</v>
      </c>
      <c r="I282" s="11" t="s">
        <v>482</v>
      </c>
      <c r="J282" s="11" t="s">
        <v>535</v>
      </c>
      <c r="K282" s="11" t="s">
        <v>1083</v>
      </c>
      <c r="L282" s="11" t="s">
        <v>1119</v>
      </c>
      <c r="P282" s="11">
        <v>5</v>
      </c>
      <c r="Q282" s="11">
        <v>5</v>
      </c>
      <c r="R282" s="11">
        <v>5</v>
      </c>
      <c r="V282" s="11" t="s">
        <v>462</v>
      </c>
      <c r="W282" t="s">
        <v>1472</v>
      </c>
      <c r="X282">
        <v>6800</v>
      </c>
    </row>
    <row r="283" spans="1:24" x14ac:dyDescent="0.25">
      <c r="A283" s="11" t="s">
        <v>1616</v>
      </c>
      <c r="B283" s="11" t="s">
        <v>1356</v>
      </c>
      <c r="C283" s="11" t="s">
        <v>1355</v>
      </c>
      <c r="D283" s="8">
        <v>36</v>
      </c>
      <c r="E283" s="11" t="s">
        <v>1099</v>
      </c>
      <c r="F283" s="11" t="s">
        <v>1133</v>
      </c>
      <c r="G283" s="11" t="s">
        <v>1134</v>
      </c>
      <c r="H283" s="11">
        <v>38101</v>
      </c>
      <c r="I283" s="11" t="s">
        <v>482</v>
      </c>
      <c r="J283" s="11" t="s">
        <v>535</v>
      </c>
      <c r="K283" s="11" t="s">
        <v>1083</v>
      </c>
      <c r="L283" s="11" t="s">
        <v>1119</v>
      </c>
      <c r="P283" s="11">
        <v>5</v>
      </c>
      <c r="Q283" s="11">
        <v>5</v>
      </c>
      <c r="R283" s="11">
        <v>5</v>
      </c>
      <c r="V283" s="11" t="s">
        <v>462</v>
      </c>
      <c r="W283" t="s">
        <v>1472</v>
      </c>
      <c r="X283">
        <v>6800</v>
      </c>
    </row>
    <row r="284" spans="1:24" x14ac:dyDescent="0.25">
      <c r="A284" s="11" t="s">
        <v>1616</v>
      </c>
      <c r="B284" s="11" t="s">
        <v>896</v>
      </c>
      <c r="C284" s="11" t="s">
        <v>1355</v>
      </c>
      <c r="D284" s="8">
        <v>17</v>
      </c>
      <c r="E284" s="11" t="s">
        <v>1099</v>
      </c>
      <c r="F284" s="11" t="s">
        <v>1133</v>
      </c>
      <c r="G284" s="11" t="s">
        <v>1134</v>
      </c>
      <c r="H284" s="11">
        <v>38101</v>
      </c>
      <c r="I284" s="11" t="s">
        <v>482</v>
      </c>
      <c r="J284" s="11" t="s">
        <v>535</v>
      </c>
      <c r="K284" s="11" t="s">
        <v>1083</v>
      </c>
      <c r="L284" s="11" t="s">
        <v>1119</v>
      </c>
      <c r="P284" s="11">
        <v>5</v>
      </c>
      <c r="Q284" s="11">
        <v>5</v>
      </c>
      <c r="R284" s="11">
        <v>5</v>
      </c>
      <c r="V284" s="11" t="s">
        <v>462</v>
      </c>
      <c r="W284" t="s">
        <v>1472</v>
      </c>
      <c r="X284">
        <v>6800</v>
      </c>
    </row>
    <row r="285" spans="1:24" x14ac:dyDescent="0.25">
      <c r="A285" s="11" t="s">
        <v>1616</v>
      </c>
      <c r="B285" s="11" t="s">
        <v>922</v>
      </c>
      <c r="C285" s="11" t="s">
        <v>1355</v>
      </c>
      <c r="D285" s="8">
        <v>16</v>
      </c>
      <c r="E285" s="11" t="s">
        <v>1099</v>
      </c>
      <c r="F285" s="11" t="s">
        <v>1133</v>
      </c>
      <c r="G285" s="11" t="s">
        <v>1134</v>
      </c>
      <c r="H285" s="11">
        <v>38101</v>
      </c>
      <c r="I285" s="11" t="s">
        <v>482</v>
      </c>
      <c r="J285" s="11" t="s">
        <v>535</v>
      </c>
      <c r="K285" s="11" t="s">
        <v>1083</v>
      </c>
      <c r="L285" s="11" t="s">
        <v>1119</v>
      </c>
      <c r="P285" s="11">
        <v>5</v>
      </c>
      <c r="Q285" s="11">
        <v>5</v>
      </c>
      <c r="R285" s="11">
        <v>5</v>
      </c>
      <c r="V285" s="11" t="s">
        <v>462</v>
      </c>
      <c r="W285" t="s">
        <v>1472</v>
      </c>
      <c r="X285">
        <v>6800</v>
      </c>
    </row>
    <row r="286" spans="1:24" x14ac:dyDescent="0.25">
      <c r="A286" s="11" t="s">
        <v>1617</v>
      </c>
      <c r="B286" s="11" t="s">
        <v>894</v>
      </c>
      <c r="C286" s="11" t="s">
        <v>1250</v>
      </c>
      <c r="D286" s="8">
        <v>50</v>
      </c>
      <c r="E286" s="11" t="s">
        <v>974</v>
      </c>
      <c r="F286" s="11" t="s">
        <v>1003</v>
      </c>
      <c r="G286" s="11" t="s">
        <v>1004</v>
      </c>
      <c r="H286" s="11">
        <v>33101</v>
      </c>
      <c r="I286" s="11" t="s">
        <v>479</v>
      </c>
      <c r="J286" s="11" t="s">
        <v>513</v>
      </c>
      <c r="K286" s="11" t="s">
        <v>1251</v>
      </c>
      <c r="L286" s="11" t="s">
        <v>1127</v>
      </c>
      <c r="P286" s="11">
        <v>5</v>
      </c>
      <c r="Q286" s="11">
        <v>4</v>
      </c>
      <c r="R286" s="11">
        <v>5</v>
      </c>
      <c r="V286" s="11" t="s">
        <v>402</v>
      </c>
      <c r="W286" t="s">
        <v>1472</v>
      </c>
      <c r="X286">
        <v>7500</v>
      </c>
    </row>
    <row r="287" spans="1:24" x14ac:dyDescent="0.25">
      <c r="A287" s="11" t="s">
        <v>1617</v>
      </c>
      <c r="B287" s="11" t="s">
        <v>954</v>
      </c>
      <c r="C287" s="11" t="s">
        <v>1250</v>
      </c>
      <c r="D287" s="8">
        <v>48</v>
      </c>
      <c r="E287" s="11" t="s">
        <v>974</v>
      </c>
      <c r="F287" s="11" t="s">
        <v>1003</v>
      </c>
      <c r="G287" s="11" t="s">
        <v>1004</v>
      </c>
      <c r="H287" s="11">
        <v>33101</v>
      </c>
      <c r="I287" s="11" t="s">
        <v>479</v>
      </c>
      <c r="J287" s="11" t="s">
        <v>513</v>
      </c>
      <c r="K287" s="11" t="s">
        <v>1251</v>
      </c>
      <c r="L287" s="11" t="s">
        <v>1127</v>
      </c>
      <c r="P287" s="11">
        <v>5</v>
      </c>
      <c r="Q287" s="11">
        <v>4</v>
      </c>
      <c r="R287" s="11">
        <v>5</v>
      </c>
      <c r="V287" s="11" t="s">
        <v>402</v>
      </c>
      <c r="W287" t="s">
        <v>1472</v>
      </c>
      <c r="X287">
        <v>7500</v>
      </c>
    </row>
    <row r="288" spans="1:24" x14ac:dyDescent="0.25">
      <c r="A288" s="11" t="s">
        <v>1617</v>
      </c>
      <c r="B288" s="11" t="s">
        <v>1345</v>
      </c>
      <c r="C288" s="11" t="s">
        <v>1250</v>
      </c>
      <c r="D288" s="8">
        <v>17</v>
      </c>
      <c r="E288" s="11" t="s">
        <v>974</v>
      </c>
      <c r="F288" s="11" t="s">
        <v>1003</v>
      </c>
      <c r="G288" s="11" t="s">
        <v>1004</v>
      </c>
      <c r="H288" s="11">
        <v>33101</v>
      </c>
      <c r="I288" s="11" t="s">
        <v>479</v>
      </c>
      <c r="J288" s="11" t="s">
        <v>513</v>
      </c>
      <c r="K288" s="11" t="s">
        <v>1251</v>
      </c>
      <c r="L288" s="11" t="s">
        <v>1127</v>
      </c>
      <c r="P288" s="11">
        <v>5</v>
      </c>
      <c r="Q288" s="11">
        <v>4</v>
      </c>
      <c r="R288" s="11">
        <v>5</v>
      </c>
      <c r="V288" s="11" t="s">
        <v>402</v>
      </c>
      <c r="W288" t="s">
        <v>1472</v>
      </c>
      <c r="X288">
        <v>7500</v>
      </c>
    </row>
    <row r="289" spans="1:24" x14ac:dyDescent="0.25">
      <c r="A289" s="11" t="s">
        <v>1618</v>
      </c>
      <c r="B289" s="11" t="s">
        <v>891</v>
      </c>
      <c r="C289" s="11" t="s">
        <v>1277</v>
      </c>
      <c r="D289" s="8">
        <v>38</v>
      </c>
      <c r="E289" s="11" t="s">
        <v>1155</v>
      </c>
      <c r="F289" s="11" t="s">
        <v>1020</v>
      </c>
      <c r="G289" s="11" t="s">
        <v>1021</v>
      </c>
      <c r="H289" s="11">
        <v>94101</v>
      </c>
      <c r="I289" s="11" t="s">
        <v>482</v>
      </c>
      <c r="J289" s="11" t="s">
        <v>535</v>
      </c>
      <c r="K289" s="11" t="s">
        <v>1083</v>
      </c>
      <c r="L289" s="11" t="s">
        <v>1085</v>
      </c>
      <c r="M289" s="11" t="s">
        <v>1257</v>
      </c>
      <c r="P289" s="11">
        <v>5</v>
      </c>
      <c r="Q289" s="11">
        <v>5</v>
      </c>
      <c r="R289" s="11">
        <v>4</v>
      </c>
      <c r="S289" s="11">
        <v>5</v>
      </c>
      <c r="V289" s="11" t="s">
        <v>384</v>
      </c>
      <c r="W289" t="s">
        <v>1472</v>
      </c>
      <c r="X289">
        <v>8000</v>
      </c>
    </row>
    <row r="290" spans="1:24" x14ac:dyDescent="0.25">
      <c r="A290" s="11" t="s">
        <v>1618</v>
      </c>
      <c r="B290" s="11" t="s">
        <v>922</v>
      </c>
      <c r="C290" s="11" t="s">
        <v>1277</v>
      </c>
      <c r="D290" s="8">
        <v>36</v>
      </c>
      <c r="E290" s="11" t="s">
        <v>1155</v>
      </c>
      <c r="F290" s="11" t="s">
        <v>1020</v>
      </c>
      <c r="G290" s="11" t="s">
        <v>1021</v>
      </c>
      <c r="H290" s="11">
        <v>94101</v>
      </c>
      <c r="I290" s="11" t="s">
        <v>482</v>
      </c>
      <c r="J290" s="11" t="s">
        <v>535</v>
      </c>
      <c r="K290" s="11" t="s">
        <v>1083</v>
      </c>
      <c r="L290" s="11" t="s">
        <v>1085</v>
      </c>
      <c r="M290" s="11" t="s">
        <v>1257</v>
      </c>
      <c r="P290" s="11">
        <v>5</v>
      </c>
      <c r="Q290" s="11">
        <v>5</v>
      </c>
      <c r="R290" s="11">
        <v>4</v>
      </c>
      <c r="S290" s="11">
        <v>5</v>
      </c>
      <c r="V290" s="11" t="s">
        <v>384</v>
      </c>
      <c r="W290" t="s">
        <v>1472</v>
      </c>
      <c r="X290">
        <v>8000</v>
      </c>
    </row>
    <row r="291" spans="1:24" x14ac:dyDescent="0.25">
      <c r="A291" s="11" t="s">
        <v>1618</v>
      </c>
      <c r="B291" s="11" t="s">
        <v>1338</v>
      </c>
      <c r="C291" s="11" t="s">
        <v>1277</v>
      </c>
      <c r="D291" s="8">
        <v>17</v>
      </c>
      <c r="E291" s="11" t="s">
        <v>1155</v>
      </c>
      <c r="F291" s="11" t="s">
        <v>1020</v>
      </c>
      <c r="G291" s="11" t="s">
        <v>1021</v>
      </c>
      <c r="H291" s="11">
        <v>94101</v>
      </c>
      <c r="I291" s="11" t="s">
        <v>482</v>
      </c>
      <c r="J291" s="11" t="s">
        <v>535</v>
      </c>
      <c r="K291" s="11" t="s">
        <v>1083</v>
      </c>
      <c r="L291" s="11" t="s">
        <v>1085</v>
      </c>
      <c r="M291" s="11" t="s">
        <v>1257</v>
      </c>
      <c r="P291" s="11">
        <v>5</v>
      </c>
      <c r="Q291" s="11">
        <v>5</v>
      </c>
      <c r="R291" s="11">
        <v>4</v>
      </c>
      <c r="S291" s="11">
        <v>5</v>
      </c>
      <c r="V291" s="11" t="s">
        <v>384</v>
      </c>
      <c r="W291" t="s">
        <v>1472</v>
      </c>
      <c r="X291">
        <v>8000</v>
      </c>
    </row>
    <row r="292" spans="1:24" x14ac:dyDescent="0.25">
      <c r="A292" s="11" t="s">
        <v>1618</v>
      </c>
      <c r="B292" s="11" t="s">
        <v>1339</v>
      </c>
      <c r="C292" s="11" t="s">
        <v>1277</v>
      </c>
      <c r="D292" s="8">
        <v>16</v>
      </c>
      <c r="E292" s="11" t="s">
        <v>1155</v>
      </c>
      <c r="F292" s="11" t="s">
        <v>1020</v>
      </c>
      <c r="G292" s="11" t="s">
        <v>1021</v>
      </c>
      <c r="H292" s="11">
        <v>94101</v>
      </c>
      <c r="I292" s="11" t="s">
        <v>482</v>
      </c>
      <c r="J292" s="11" t="s">
        <v>535</v>
      </c>
      <c r="K292" s="11" t="s">
        <v>1083</v>
      </c>
      <c r="L292" s="11" t="s">
        <v>1085</v>
      </c>
      <c r="M292" s="11" t="s">
        <v>1257</v>
      </c>
      <c r="P292" s="11">
        <v>5</v>
      </c>
      <c r="Q292" s="11">
        <v>5</v>
      </c>
      <c r="R292" s="11">
        <v>4</v>
      </c>
      <c r="S292" s="11">
        <v>5</v>
      </c>
      <c r="V292" s="11" t="s">
        <v>384</v>
      </c>
      <c r="W292" t="s">
        <v>1472</v>
      </c>
      <c r="X292">
        <v>8000</v>
      </c>
    </row>
    <row r="293" spans="1:24" x14ac:dyDescent="0.25">
      <c r="A293" s="11" t="s">
        <v>1619</v>
      </c>
      <c r="B293" s="11" t="s">
        <v>907</v>
      </c>
      <c r="C293" s="11" t="s">
        <v>1252</v>
      </c>
      <c r="D293" s="8">
        <v>33</v>
      </c>
      <c r="E293" s="11" t="s">
        <v>1140</v>
      </c>
      <c r="F293" s="11" t="s">
        <v>1076</v>
      </c>
      <c r="G293" s="11" t="s">
        <v>968</v>
      </c>
      <c r="H293" s="11">
        <v>60601</v>
      </c>
      <c r="I293" s="11" t="s">
        <v>19</v>
      </c>
      <c r="J293" s="11" t="s">
        <v>513</v>
      </c>
      <c r="K293" s="11" t="s">
        <v>1251</v>
      </c>
      <c r="L293" s="11" t="s">
        <v>1127</v>
      </c>
      <c r="M293" s="11" t="s">
        <v>1128</v>
      </c>
      <c r="N293" s="11" t="s">
        <v>1129</v>
      </c>
      <c r="P293" s="11">
        <v>5</v>
      </c>
      <c r="Q293" s="11">
        <v>5</v>
      </c>
      <c r="R293" s="11">
        <v>4</v>
      </c>
      <c r="S293" s="11">
        <v>5</v>
      </c>
      <c r="V293" s="11" t="s">
        <v>374</v>
      </c>
      <c r="W293" t="s">
        <v>1471</v>
      </c>
      <c r="X293">
        <v>5900</v>
      </c>
    </row>
    <row r="294" spans="1:24" x14ac:dyDescent="0.25">
      <c r="A294" s="11" t="s">
        <v>1619</v>
      </c>
      <c r="B294" s="11" t="s">
        <v>940</v>
      </c>
      <c r="C294" s="11" t="s">
        <v>1252</v>
      </c>
      <c r="D294" s="8">
        <v>35</v>
      </c>
      <c r="E294" s="11" t="s">
        <v>1140</v>
      </c>
      <c r="F294" s="11" t="s">
        <v>1076</v>
      </c>
      <c r="G294" s="11" t="s">
        <v>968</v>
      </c>
      <c r="H294" s="11">
        <v>60601</v>
      </c>
      <c r="I294" s="11" t="s">
        <v>19</v>
      </c>
      <c r="J294" s="11" t="s">
        <v>513</v>
      </c>
      <c r="K294" s="11" t="s">
        <v>1251</v>
      </c>
      <c r="L294" s="11" t="s">
        <v>1127</v>
      </c>
      <c r="M294" s="11" t="s">
        <v>1128</v>
      </c>
      <c r="N294" s="11" t="s">
        <v>1129</v>
      </c>
      <c r="P294" s="11">
        <v>5</v>
      </c>
      <c r="Q294" s="11">
        <v>5</v>
      </c>
      <c r="R294" s="11">
        <v>4</v>
      </c>
      <c r="S294" s="11">
        <v>5</v>
      </c>
      <c r="V294" s="11" t="s">
        <v>374</v>
      </c>
      <c r="W294" t="s">
        <v>1471</v>
      </c>
      <c r="X294">
        <v>5900</v>
      </c>
    </row>
    <row r="295" spans="1:24" x14ac:dyDescent="0.25">
      <c r="A295" s="11" t="s">
        <v>1620</v>
      </c>
      <c r="B295" s="11" t="s">
        <v>888</v>
      </c>
      <c r="C295" s="11" t="s">
        <v>1332</v>
      </c>
      <c r="D295" s="8">
        <v>45</v>
      </c>
      <c r="E295" s="11" t="s">
        <v>1136</v>
      </c>
      <c r="F295" s="11" t="s">
        <v>1003</v>
      </c>
      <c r="G295" s="11" t="s">
        <v>1004</v>
      </c>
      <c r="H295" s="11">
        <v>33101</v>
      </c>
      <c r="I295" s="11" t="s">
        <v>479</v>
      </c>
      <c r="J295" s="11" t="s">
        <v>508</v>
      </c>
      <c r="K295" s="11" t="s">
        <v>1269</v>
      </c>
      <c r="L295" s="11" t="s">
        <v>1270</v>
      </c>
      <c r="P295" s="11">
        <v>5</v>
      </c>
      <c r="Q295" s="11">
        <v>5</v>
      </c>
      <c r="R295" s="11">
        <v>5</v>
      </c>
      <c r="V295" s="11" t="s">
        <v>35</v>
      </c>
      <c r="W295" t="s">
        <v>1472</v>
      </c>
      <c r="X295">
        <v>7600</v>
      </c>
    </row>
    <row r="296" spans="1:24" x14ac:dyDescent="0.25">
      <c r="A296" s="11" t="s">
        <v>1620</v>
      </c>
      <c r="B296" s="11" t="s">
        <v>1333</v>
      </c>
      <c r="C296" s="11" t="s">
        <v>1332</v>
      </c>
      <c r="D296" s="8">
        <v>43</v>
      </c>
      <c r="E296" s="11" t="s">
        <v>1136</v>
      </c>
      <c r="F296" s="11" t="s">
        <v>1003</v>
      </c>
      <c r="G296" s="11" t="s">
        <v>1004</v>
      </c>
      <c r="H296" s="11">
        <v>33101</v>
      </c>
      <c r="I296" s="11" t="s">
        <v>479</v>
      </c>
      <c r="J296" s="11" t="s">
        <v>508</v>
      </c>
      <c r="K296" s="11" t="s">
        <v>1269</v>
      </c>
      <c r="L296" s="11" t="s">
        <v>1270</v>
      </c>
      <c r="P296" s="11">
        <v>5</v>
      </c>
      <c r="Q296" s="11">
        <v>5</v>
      </c>
      <c r="R296" s="11">
        <v>5</v>
      </c>
      <c r="V296" s="11" t="s">
        <v>35</v>
      </c>
      <c r="W296" t="s">
        <v>1472</v>
      </c>
      <c r="X296">
        <v>7600</v>
      </c>
    </row>
    <row r="297" spans="1:24" x14ac:dyDescent="0.25">
      <c r="A297" s="11" t="s">
        <v>1620</v>
      </c>
      <c r="B297" s="11" t="s">
        <v>1334</v>
      </c>
      <c r="C297" s="11" t="s">
        <v>1332</v>
      </c>
      <c r="D297" s="8">
        <v>16</v>
      </c>
      <c r="E297" s="11" t="s">
        <v>1136</v>
      </c>
      <c r="F297" s="11" t="s">
        <v>1003</v>
      </c>
      <c r="G297" s="11" t="s">
        <v>1004</v>
      </c>
      <c r="H297" s="11">
        <v>33101</v>
      </c>
      <c r="I297" s="11" t="s">
        <v>479</v>
      </c>
      <c r="J297" s="11" t="s">
        <v>508</v>
      </c>
      <c r="K297" s="11" t="s">
        <v>1269</v>
      </c>
      <c r="L297" s="11" t="s">
        <v>1270</v>
      </c>
      <c r="P297" s="11">
        <v>5</v>
      </c>
      <c r="Q297" s="11">
        <v>5</v>
      </c>
      <c r="R297" s="11">
        <v>5</v>
      </c>
      <c r="V297" s="11" t="s">
        <v>35</v>
      </c>
      <c r="W297" t="s">
        <v>1472</v>
      </c>
      <c r="X297">
        <v>7600</v>
      </c>
    </row>
    <row r="298" spans="1:24" x14ac:dyDescent="0.25">
      <c r="A298" s="11" t="s">
        <v>1621</v>
      </c>
      <c r="B298" s="11" t="s">
        <v>889</v>
      </c>
      <c r="C298" s="11" t="s">
        <v>1290</v>
      </c>
      <c r="D298" s="8">
        <v>50</v>
      </c>
      <c r="E298" s="11" t="s">
        <v>1140</v>
      </c>
      <c r="F298" s="11" t="s">
        <v>1076</v>
      </c>
      <c r="G298" s="11" t="s">
        <v>968</v>
      </c>
      <c r="H298" s="11">
        <v>60601</v>
      </c>
      <c r="I298" s="11" t="s">
        <v>482</v>
      </c>
      <c r="J298" s="11" t="s">
        <v>513</v>
      </c>
      <c r="K298" s="11" t="s">
        <v>1127</v>
      </c>
      <c r="L298" s="11" t="s">
        <v>1128</v>
      </c>
      <c r="M298" s="11" t="s">
        <v>1129</v>
      </c>
      <c r="P298" s="11">
        <v>5</v>
      </c>
      <c r="Q298" s="11">
        <v>5</v>
      </c>
      <c r="R298" s="11">
        <v>4</v>
      </c>
      <c r="S298" s="11">
        <v>5</v>
      </c>
      <c r="V298" s="11" t="s">
        <v>247</v>
      </c>
      <c r="W298" t="s">
        <v>1472</v>
      </c>
      <c r="X298">
        <v>8100</v>
      </c>
    </row>
    <row r="299" spans="1:24" x14ac:dyDescent="0.25">
      <c r="A299" s="11" t="s">
        <v>1621</v>
      </c>
      <c r="B299" s="11" t="s">
        <v>940</v>
      </c>
      <c r="C299" s="11" t="s">
        <v>1290</v>
      </c>
      <c r="D299" s="8">
        <v>48</v>
      </c>
      <c r="E299" s="11" t="s">
        <v>1140</v>
      </c>
      <c r="F299" s="11" t="s">
        <v>1076</v>
      </c>
      <c r="G299" s="11" t="s">
        <v>968</v>
      </c>
      <c r="H299" s="11">
        <v>60601</v>
      </c>
      <c r="I299" s="11" t="s">
        <v>482</v>
      </c>
      <c r="J299" s="11" t="s">
        <v>513</v>
      </c>
      <c r="K299" s="11" t="s">
        <v>1127</v>
      </c>
      <c r="L299" s="11" t="s">
        <v>1128</v>
      </c>
      <c r="M299" s="11" t="s">
        <v>1129</v>
      </c>
      <c r="P299" s="11">
        <v>5</v>
      </c>
      <c r="Q299" s="11">
        <v>5</v>
      </c>
      <c r="R299" s="11">
        <v>4</v>
      </c>
      <c r="S299" s="11">
        <v>5</v>
      </c>
      <c r="V299" s="11" t="s">
        <v>247</v>
      </c>
      <c r="W299" t="s">
        <v>1472</v>
      </c>
      <c r="X299">
        <v>8100</v>
      </c>
    </row>
    <row r="300" spans="1:24" x14ac:dyDescent="0.25">
      <c r="A300" s="11" t="s">
        <v>1621</v>
      </c>
      <c r="B300" s="11" t="s">
        <v>933</v>
      </c>
      <c r="C300" s="11" t="s">
        <v>1290</v>
      </c>
      <c r="D300" s="8">
        <v>18</v>
      </c>
      <c r="E300" s="11" t="s">
        <v>1140</v>
      </c>
      <c r="F300" s="11" t="s">
        <v>1076</v>
      </c>
      <c r="G300" s="11" t="s">
        <v>968</v>
      </c>
      <c r="H300" s="11">
        <v>60601</v>
      </c>
      <c r="I300" s="11" t="s">
        <v>482</v>
      </c>
      <c r="J300" s="11" t="s">
        <v>513</v>
      </c>
      <c r="K300" s="11" t="s">
        <v>1127</v>
      </c>
      <c r="L300" s="11" t="s">
        <v>1128</v>
      </c>
      <c r="M300" s="11" t="s">
        <v>1129</v>
      </c>
      <c r="P300" s="11">
        <v>5</v>
      </c>
      <c r="Q300" s="11">
        <v>5</v>
      </c>
      <c r="R300" s="11">
        <v>4</v>
      </c>
      <c r="S300" s="11">
        <v>5</v>
      </c>
      <c r="V300" s="11" t="s">
        <v>247</v>
      </c>
      <c r="W300" t="s">
        <v>1472</v>
      </c>
      <c r="X300">
        <v>8100</v>
      </c>
    </row>
    <row r="301" spans="1:24" x14ac:dyDescent="0.25">
      <c r="A301" s="11" t="s">
        <v>1621</v>
      </c>
      <c r="B301" s="11" t="s">
        <v>907</v>
      </c>
      <c r="C301" s="11" t="s">
        <v>1290</v>
      </c>
      <c r="D301" s="8">
        <v>16</v>
      </c>
      <c r="E301" s="11" t="s">
        <v>1140</v>
      </c>
      <c r="F301" s="11" t="s">
        <v>1076</v>
      </c>
      <c r="G301" s="11" t="s">
        <v>968</v>
      </c>
      <c r="H301" s="11">
        <v>60601</v>
      </c>
      <c r="I301" s="11" t="s">
        <v>482</v>
      </c>
      <c r="J301" s="11" t="s">
        <v>513</v>
      </c>
      <c r="K301" s="11" t="s">
        <v>1127</v>
      </c>
      <c r="L301" s="11" t="s">
        <v>1128</v>
      </c>
      <c r="M301" s="11" t="s">
        <v>1129</v>
      </c>
      <c r="P301" s="11">
        <v>5</v>
      </c>
      <c r="Q301" s="11">
        <v>5</v>
      </c>
      <c r="R301" s="11">
        <v>4</v>
      </c>
      <c r="S301" s="11">
        <v>5</v>
      </c>
      <c r="V301" s="11" t="s">
        <v>247</v>
      </c>
      <c r="W301" t="s">
        <v>1472</v>
      </c>
      <c r="X301">
        <v>8100</v>
      </c>
    </row>
    <row r="302" spans="1:24" x14ac:dyDescent="0.25">
      <c r="A302" s="11" t="s">
        <v>1622</v>
      </c>
      <c r="B302" s="11" t="s">
        <v>890</v>
      </c>
      <c r="C302" s="11" t="s">
        <v>1296</v>
      </c>
      <c r="D302" s="8">
        <v>42</v>
      </c>
      <c r="E302" s="11" t="s">
        <v>1210</v>
      </c>
      <c r="F302" s="11" t="s">
        <v>1058</v>
      </c>
      <c r="G302" s="11" t="s">
        <v>1059</v>
      </c>
      <c r="H302" s="11">
        <v>30301</v>
      </c>
      <c r="I302" s="11" t="s">
        <v>482</v>
      </c>
      <c r="J302" s="11" t="s">
        <v>524</v>
      </c>
      <c r="K302" s="11" t="s">
        <v>1254</v>
      </c>
      <c r="L302" s="11" t="s">
        <v>1276</v>
      </c>
      <c r="P302" s="11">
        <v>5</v>
      </c>
      <c r="Q302" s="11">
        <v>5</v>
      </c>
      <c r="R302" s="11">
        <v>5</v>
      </c>
      <c r="V302" s="11" t="s">
        <v>485</v>
      </c>
      <c r="W302" t="s">
        <v>1471</v>
      </c>
      <c r="X302">
        <v>7500</v>
      </c>
    </row>
    <row r="303" spans="1:24" x14ac:dyDescent="0.25">
      <c r="A303" s="11" t="s">
        <v>1622</v>
      </c>
      <c r="B303" s="11" t="s">
        <v>1335</v>
      </c>
      <c r="C303" s="11" t="s">
        <v>1296</v>
      </c>
      <c r="D303" s="8">
        <v>40</v>
      </c>
      <c r="E303" s="11" t="s">
        <v>1210</v>
      </c>
      <c r="F303" s="11" t="s">
        <v>1058</v>
      </c>
      <c r="G303" s="11" t="s">
        <v>1059</v>
      </c>
      <c r="H303" s="11">
        <v>30301</v>
      </c>
      <c r="I303" s="11" t="s">
        <v>482</v>
      </c>
      <c r="J303" s="11" t="s">
        <v>524</v>
      </c>
      <c r="K303" s="11" t="s">
        <v>1254</v>
      </c>
      <c r="L303" s="11" t="s">
        <v>1276</v>
      </c>
      <c r="P303" s="11">
        <v>5</v>
      </c>
      <c r="Q303" s="11">
        <v>5</v>
      </c>
      <c r="R303" s="11">
        <v>5</v>
      </c>
      <c r="V303" s="11" t="s">
        <v>485</v>
      </c>
      <c r="W303" t="s">
        <v>1471</v>
      </c>
      <c r="X303">
        <v>7500</v>
      </c>
    </row>
    <row r="304" spans="1:24" x14ac:dyDescent="0.25">
      <c r="A304" s="11" t="s">
        <v>1622</v>
      </c>
      <c r="B304" s="11" t="s">
        <v>1336</v>
      </c>
      <c r="C304" s="11" t="s">
        <v>1296</v>
      </c>
      <c r="D304" s="8">
        <v>17</v>
      </c>
      <c r="E304" s="11" t="s">
        <v>1210</v>
      </c>
      <c r="F304" s="11" t="s">
        <v>1058</v>
      </c>
      <c r="G304" s="11" t="s">
        <v>1059</v>
      </c>
      <c r="H304" s="11">
        <v>30301</v>
      </c>
      <c r="I304" s="11" t="s">
        <v>482</v>
      </c>
      <c r="J304" s="11" t="s">
        <v>524</v>
      </c>
      <c r="K304" s="11" t="s">
        <v>1254</v>
      </c>
      <c r="L304" s="11" t="s">
        <v>1276</v>
      </c>
      <c r="P304" s="11">
        <v>5</v>
      </c>
      <c r="Q304" s="11">
        <v>5</v>
      </c>
      <c r="R304" s="11">
        <v>5</v>
      </c>
      <c r="V304" s="11" t="s">
        <v>485</v>
      </c>
      <c r="W304" t="s">
        <v>1471</v>
      </c>
      <c r="X304">
        <v>7500</v>
      </c>
    </row>
    <row r="305" spans="1:24" x14ac:dyDescent="0.25">
      <c r="A305" s="11" t="s">
        <v>1622</v>
      </c>
      <c r="B305" s="11" t="s">
        <v>1337</v>
      </c>
      <c r="C305" s="11" t="s">
        <v>1296</v>
      </c>
      <c r="D305" s="8">
        <v>16</v>
      </c>
      <c r="E305" s="11" t="s">
        <v>1210</v>
      </c>
      <c r="F305" s="11" t="s">
        <v>1058</v>
      </c>
      <c r="G305" s="11" t="s">
        <v>1059</v>
      </c>
      <c r="H305" s="11">
        <v>30301</v>
      </c>
      <c r="I305" s="11" t="s">
        <v>482</v>
      </c>
      <c r="J305" s="11" t="s">
        <v>524</v>
      </c>
      <c r="K305" s="11" t="s">
        <v>1254</v>
      </c>
      <c r="L305" s="11" t="s">
        <v>1276</v>
      </c>
      <c r="P305" s="11">
        <v>5</v>
      </c>
      <c r="Q305" s="11">
        <v>5</v>
      </c>
      <c r="R305" s="11">
        <v>5</v>
      </c>
      <c r="V305" s="11" t="s">
        <v>485</v>
      </c>
      <c r="W305" t="s">
        <v>1471</v>
      </c>
      <c r="X305">
        <v>7500</v>
      </c>
    </row>
    <row r="306" spans="1:24" x14ac:dyDescent="0.25">
      <c r="A306" s="11" t="s">
        <v>1623</v>
      </c>
      <c r="B306" s="11" t="s">
        <v>891</v>
      </c>
      <c r="C306" s="11" t="s">
        <v>1277</v>
      </c>
      <c r="D306" s="8">
        <v>38</v>
      </c>
      <c r="E306" s="11" t="s">
        <v>1155</v>
      </c>
      <c r="F306" s="11" t="s">
        <v>1020</v>
      </c>
      <c r="G306" s="11" t="s">
        <v>1021</v>
      </c>
      <c r="H306" s="11">
        <v>94101</v>
      </c>
      <c r="I306" s="11" t="s">
        <v>482</v>
      </c>
      <c r="J306" s="11" t="s">
        <v>535</v>
      </c>
      <c r="K306" s="11" t="s">
        <v>1083</v>
      </c>
      <c r="L306" s="11" t="s">
        <v>1085</v>
      </c>
      <c r="M306" s="11" t="s">
        <v>1257</v>
      </c>
      <c r="P306" s="11">
        <v>5</v>
      </c>
      <c r="Q306" s="11">
        <v>5</v>
      </c>
      <c r="R306" s="11">
        <v>4</v>
      </c>
      <c r="S306" s="11">
        <v>5</v>
      </c>
      <c r="V306" s="11" t="s">
        <v>384</v>
      </c>
      <c r="W306" t="s">
        <v>1472</v>
      </c>
      <c r="X306">
        <v>8000</v>
      </c>
    </row>
    <row r="307" spans="1:24" x14ac:dyDescent="0.25">
      <c r="A307" s="11" t="s">
        <v>1623</v>
      </c>
      <c r="B307" s="11" t="s">
        <v>922</v>
      </c>
      <c r="C307" s="11" t="s">
        <v>1277</v>
      </c>
      <c r="D307" s="8">
        <v>36</v>
      </c>
      <c r="E307" s="11" t="s">
        <v>1155</v>
      </c>
      <c r="F307" s="11" t="s">
        <v>1020</v>
      </c>
      <c r="G307" s="11" t="s">
        <v>1021</v>
      </c>
      <c r="H307" s="11">
        <v>94101</v>
      </c>
      <c r="I307" s="11" t="s">
        <v>482</v>
      </c>
      <c r="J307" s="11" t="s">
        <v>535</v>
      </c>
      <c r="K307" s="11" t="s">
        <v>1083</v>
      </c>
      <c r="L307" s="11" t="s">
        <v>1085</v>
      </c>
      <c r="M307" s="11" t="s">
        <v>1257</v>
      </c>
      <c r="P307" s="11">
        <v>5</v>
      </c>
      <c r="Q307" s="11">
        <v>5</v>
      </c>
      <c r="R307" s="11">
        <v>4</v>
      </c>
      <c r="S307" s="11">
        <v>5</v>
      </c>
      <c r="V307" s="11" t="s">
        <v>384</v>
      </c>
      <c r="W307" t="s">
        <v>1472</v>
      </c>
      <c r="X307">
        <v>8000</v>
      </c>
    </row>
    <row r="308" spans="1:24" x14ac:dyDescent="0.25">
      <c r="A308" s="11" t="s">
        <v>1623</v>
      </c>
      <c r="B308" s="11" t="s">
        <v>1338</v>
      </c>
      <c r="C308" s="11" t="s">
        <v>1277</v>
      </c>
      <c r="D308" s="8">
        <v>17</v>
      </c>
      <c r="E308" s="11" t="s">
        <v>1155</v>
      </c>
      <c r="F308" s="11" t="s">
        <v>1020</v>
      </c>
      <c r="G308" s="11" t="s">
        <v>1021</v>
      </c>
      <c r="H308" s="11">
        <v>94101</v>
      </c>
      <c r="I308" s="11" t="s">
        <v>482</v>
      </c>
      <c r="J308" s="11" t="s">
        <v>535</v>
      </c>
      <c r="K308" s="11" t="s">
        <v>1083</v>
      </c>
      <c r="L308" s="11" t="s">
        <v>1085</v>
      </c>
      <c r="M308" s="11" t="s">
        <v>1257</v>
      </c>
      <c r="P308" s="11">
        <v>5</v>
      </c>
      <c r="Q308" s="11">
        <v>5</v>
      </c>
      <c r="R308" s="11">
        <v>4</v>
      </c>
      <c r="S308" s="11">
        <v>5</v>
      </c>
      <c r="V308" s="11" t="s">
        <v>384</v>
      </c>
      <c r="W308" t="s">
        <v>1472</v>
      </c>
      <c r="X308">
        <v>8000</v>
      </c>
    </row>
    <row r="309" spans="1:24" x14ac:dyDescent="0.25">
      <c r="A309" s="11" t="s">
        <v>1623</v>
      </c>
      <c r="B309" s="11" t="s">
        <v>1339</v>
      </c>
      <c r="C309" s="11" t="s">
        <v>1277</v>
      </c>
      <c r="D309" s="8">
        <v>16</v>
      </c>
      <c r="E309" s="11" t="s">
        <v>1155</v>
      </c>
      <c r="F309" s="11" t="s">
        <v>1020</v>
      </c>
      <c r="G309" s="11" t="s">
        <v>1021</v>
      </c>
      <c r="H309" s="11">
        <v>94101</v>
      </c>
      <c r="I309" s="11" t="s">
        <v>482</v>
      </c>
      <c r="J309" s="11" t="s">
        <v>535</v>
      </c>
      <c r="K309" s="11" t="s">
        <v>1083</v>
      </c>
      <c r="L309" s="11" t="s">
        <v>1085</v>
      </c>
      <c r="M309" s="11" t="s">
        <v>1257</v>
      </c>
      <c r="P309" s="11">
        <v>5</v>
      </c>
      <c r="Q309" s="11">
        <v>5</v>
      </c>
      <c r="R309" s="11">
        <v>4</v>
      </c>
      <c r="S309" s="11">
        <v>5</v>
      </c>
      <c r="V309" s="11" t="s">
        <v>384</v>
      </c>
      <c r="W309" t="s">
        <v>1472</v>
      </c>
      <c r="X309">
        <v>8000</v>
      </c>
    </row>
    <row r="310" spans="1:24" x14ac:dyDescent="0.25">
      <c r="A310" s="11" t="s">
        <v>1624</v>
      </c>
      <c r="B310" s="11" t="s">
        <v>1324</v>
      </c>
      <c r="C310" s="11" t="s">
        <v>1328</v>
      </c>
      <c r="D310" s="8">
        <v>41</v>
      </c>
      <c r="E310" s="11" t="s">
        <v>1284</v>
      </c>
      <c r="F310" s="11" t="s">
        <v>1100</v>
      </c>
      <c r="G310" s="11" t="s">
        <v>1101</v>
      </c>
      <c r="H310" s="11">
        <v>43201</v>
      </c>
      <c r="I310" s="11" t="s">
        <v>479</v>
      </c>
      <c r="J310" s="11" t="s">
        <v>531</v>
      </c>
      <c r="K310" s="11" t="s">
        <v>1285</v>
      </c>
      <c r="L310" s="11" t="s">
        <v>1265</v>
      </c>
      <c r="M310" s="11" t="s">
        <v>1042</v>
      </c>
      <c r="P310" s="11">
        <v>5</v>
      </c>
      <c r="Q310" s="11">
        <v>4</v>
      </c>
      <c r="R310" s="11">
        <v>5</v>
      </c>
      <c r="S310" s="11">
        <v>4</v>
      </c>
      <c r="V310" s="11" t="s">
        <v>421</v>
      </c>
      <c r="W310" t="s">
        <v>1472</v>
      </c>
      <c r="X310">
        <v>7500</v>
      </c>
    </row>
    <row r="311" spans="1:24" x14ac:dyDescent="0.25">
      <c r="A311" s="11" t="s">
        <v>1624</v>
      </c>
      <c r="B311" s="11" t="s">
        <v>1348</v>
      </c>
      <c r="C311" s="11" t="s">
        <v>1328</v>
      </c>
      <c r="D311" s="8">
        <v>39</v>
      </c>
      <c r="E311" s="11" t="s">
        <v>1284</v>
      </c>
      <c r="F311" s="11" t="s">
        <v>1100</v>
      </c>
      <c r="G311" s="11" t="s">
        <v>1101</v>
      </c>
      <c r="H311" s="11">
        <v>43201</v>
      </c>
      <c r="I311" s="11" t="s">
        <v>479</v>
      </c>
      <c r="J311" s="11" t="s">
        <v>531</v>
      </c>
      <c r="K311" s="11" t="s">
        <v>1285</v>
      </c>
      <c r="L311" s="11" t="s">
        <v>1265</v>
      </c>
      <c r="M311" s="11" t="s">
        <v>1042</v>
      </c>
      <c r="P311" s="11">
        <v>5</v>
      </c>
      <c r="Q311" s="11">
        <v>4</v>
      </c>
      <c r="R311" s="11">
        <v>5</v>
      </c>
      <c r="S311" s="11">
        <v>4</v>
      </c>
      <c r="V311" s="11" t="s">
        <v>421</v>
      </c>
      <c r="W311" t="s">
        <v>1472</v>
      </c>
      <c r="X311">
        <v>7500</v>
      </c>
    </row>
    <row r="312" spans="1:24" x14ac:dyDescent="0.25">
      <c r="A312" s="11" t="s">
        <v>1624</v>
      </c>
      <c r="B312" s="11" t="s">
        <v>948</v>
      </c>
      <c r="C312" s="11" t="s">
        <v>1328</v>
      </c>
      <c r="D312" s="8">
        <v>16</v>
      </c>
      <c r="E312" s="11" t="s">
        <v>1284</v>
      </c>
      <c r="F312" s="11" t="s">
        <v>1100</v>
      </c>
      <c r="G312" s="11" t="s">
        <v>1101</v>
      </c>
      <c r="H312" s="11">
        <v>43201</v>
      </c>
      <c r="I312" s="11" t="s">
        <v>479</v>
      </c>
      <c r="J312" s="11" t="s">
        <v>531</v>
      </c>
      <c r="K312" s="11" t="s">
        <v>1285</v>
      </c>
      <c r="L312" s="11" t="s">
        <v>1265</v>
      </c>
      <c r="M312" s="11" t="s">
        <v>1042</v>
      </c>
      <c r="P312" s="11">
        <v>5</v>
      </c>
      <c r="Q312" s="11">
        <v>4</v>
      </c>
      <c r="R312" s="11">
        <v>5</v>
      </c>
      <c r="S312" s="11">
        <v>4</v>
      </c>
      <c r="V312" s="11" t="s">
        <v>421</v>
      </c>
      <c r="W312" t="s">
        <v>1472</v>
      </c>
      <c r="X312">
        <v>7500</v>
      </c>
    </row>
    <row r="313" spans="1:24" x14ac:dyDescent="0.25">
      <c r="A313" s="11" t="s">
        <v>1625</v>
      </c>
      <c r="B313" s="11" t="s">
        <v>899</v>
      </c>
      <c r="C313" s="11" t="s">
        <v>1349</v>
      </c>
      <c r="D313" s="8">
        <v>44</v>
      </c>
      <c r="E313" s="11" t="s">
        <v>1289</v>
      </c>
      <c r="F313" s="11" t="s">
        <v>1090</v>
      </c>
      <c r="G313" s="11" t="s">
        <v>1091</v>
      </c>
      <c r="H313" s="11">
        <v>28201</v>
      </c>
      <c r="I313" s="11" t="s">
        <v>482</v>
      </c>
      <c r="J313" s="11" t="s">
        <v>504</v>
      </c>
      <c r="K313" s="11" t="s">
        <v>987</v>
      </c>
      <c r="L313" s="11" t="s">
        <v>988</v>
      </c>
      <c r="P313" s="11">
        <v>5</v>
      </c>
      <c r="Q313" s="11">
        <v>5</v>
      </c>
      <c r="R313" s="11">
        <v>5</v>
      </c>
      <c r="V313" s="11" t="s">
        <v>219</v>
      </c>
      <c r="W313" t="s">
        <v>1471</v>
      </c>
      <c r="X313">
        <v>5500</v>
      </c>
    </row>
    <row r="314" spans="1:24" x14ac:dyDescent="0.25">
      <c r="A314" s="11" t="s">
        <v>1625</v>
      </c>
      <c r="B314" s="11" t="s">
        <v>911</v>
      </c>
      <c r="C314" s="11" t="s">
        <v>1349</v>
      </c>
      <c r="D314" s="8">
        <v>42</v>
      </c>
      <c r="E314" s="11" t="s">
        <v>1289</v>
      </c>
      <c r="F314" s="11" t="s">
        <v>1090</v>
      </c>
      <c r="G314" s="11" t="s">
        <v>1091</v>
      </c>
      <c r="H314" s="11">
        <v>28201</v>
      </c>
      <c r="I314" s="11" t="s">
        <v>482</v>
      </c>
      <c r="J314" s="11" t="s">
        <v>504</v>
      </c>
      <c r="K314" s="11" t="s">
        <v>987</v>
      </c>
      <c r="L314" s="11" t="s">
        <v>988</v>
      </c>
      <c r="P314" s="11">
        <v>5</v>
      </c>
      <c r="Q314" s="11">
        <v>5</v>
      </c>
      <c r="R314" s="11">
        <v>5</v>
      </c>
      <c r="V314" s="11" t="s">
        <v>219</v>
      </c>
      <c r="W314" t="s">
        <v>1471</v>
      </c>
      <c r="X314">
        <v>5500</v>
      </c>
    </row>
    <row r="315" spans="1:24" x14ac:dyDescent="0.25">
      <c r="A315" s="11" t="s">
        <v>1625</v>
      </c>
      <c r="B315" s="11" t="s">
        <v>933</v>
      </c>
      <c r="C315" s="11" t="s">
        <v>1349</v>
      </c>
      <c r="D315" s="8">
        <v>19</v>
      </c>
      <c r="E315" s="11" t="s">
        <v>1289</v>
      </c>
      <c r="F315" s="11" t="s">
        <v>1090</v>
      </c>
      <c r="G315" s="11" t="s">
        <v>1091</v>
      </c>
      <c r="H315" s="11">
        <v>28201</v>
      </c>
      <c r="I315" s="11" t="s">
        <v>482</v>
      </c>
      <c r="J315" s="11" t="s">
        <v>504</v>
      </c>
      <c r="K315" s="11" t="s">
        <v>987</v>
      </c>
      <c r="L315" s="11" t="s">
        <v>988</v>
      </c>
      <c r="P315" s="11">
        <v>5</v>
      </c>
      <c r="Q315" s="11">
        <v>5</v>
      </c>
      <c r="R315" s="11">
        <v>5</v>
      </c>
      <c r="V315" s="11" t="s">
        <v>219</v>
      </c>
      <c r="W315" t="s">
        <v>1471</v>
      </c>
      <c r="X315">
        <v>5500</v>
      </c>
    </row>
    <row r="316" spans="1:24" x14ac:dyDescent="0.25">
      <c r="A316" s="11" t="s">
        <v>1625</v>
      </c>
      <c r="B316" s="11" t="s">
        <v>1334</v>
      </c>
      <c r="C316" s="11" t="s">
        <v>1349</v>
      </c>
      <c r="D316" s="8">
        <v>17</v>
      </c>
      <c r="E316" s="11" t="s">
        <v>1289</v>
      </c>
      <c r="F316" s="11" t="s">
        <v>1090</v>
      </c>
      <c r="G316" s="11" t="s">
        <v>1091</v>
      </c>
      <c r="H316" s="11">
        <v>28201</v>
      </c>
      <c r="I316" s="11" t="s">
        <v>482</v>
      </c>
      <c r="J316" s="11" t="s">
        <v>504</v>
      </c>
      <c r="K316" s="11" t="s">
        <v>987</v>
      </c>
      <c r="L316" s="11" t="s">
        <v>988</v>
      </c>
      <c r="P316" s="11">
        <v>5</v>
      </c>
      <c r="Q316" s="11">
        <v>5</v>
      </c>
      <c r="R316" s="11">
        <v>5</v>
      </c>
      <c r="V316" s="11" t="s">
        <v>219</v>
      </c>
      <c r="W316" t="s">
        <v>1471</v>
      </c>
      <c r="X316">
        <v>5500</v>
      </c>
    </row>
    <row r="317" spans="1:24" x14ac:dyDescent="0.25">
      <c r="A317" s="11" t="s">
        <v>1626</v>
      </c>
      <c r="B317" s="11" t="s">
        <v>904</v>
      </c>
      <c r="C317" s="11" t="s">
        <v>1349</v>
      </c>
      <c r="D317" s="8">
        <v>47</v>
      </c>
      <c r="E317" s="11" t="s">
        <v>1357</v>
      </c>
      <c r="F317" s="11" t="s">
        <v>1003</v>
      </c>
      <c r="G317" s="11" t="s">
        <v>1004</v>
      </c>
      <c r="H317" s="11">
        <v>33101</v>
      </c>
      <c r="I317" s="11" t="s">
        <v>479</v>
      </c>
      <c r="J317" s="11" t="s">
        <v>504</v>
      </c>
      <c r="K317" s="11" t="s">
        <v>987</v>
      </c>
      <c r="L317" s="11" t="s">
        <v>988</v>
      </c>
      <c r="P317" s="11">
        <v>6</v>
      </c>
      <c r="Q317" s="11">
        <v>5</v>
      </c>
      <c r="R317" s="11">
        <v>4</v>
      </c>
      <c r="V317" s="11" t="s">
        <v>505</v>
      </c>
      <c r="W317" t="s">
        <v>1472</v>
      </c>
      <c r="X317">
        <v>7000</v>
      </c>
    </row>
    <row r="318" spans="1:24" x14ac:dyDescent="0.25">
      <c r="A318" s="11" t="s">
        <v>1626</v>
      </c>
      <c r="B318" s="11" t="s">
        <v>933</v>
      </c>
      <c r="C318" s="11" t="s">
        <v>1349</v>
      </c>
      <c r="D318" s="8">
        <v>45</v>
      </c>
      <c r="E318" s="11" t="s">
        <v>1357</v>
      </c>
      <c r="F318" s="11" t="s">
        <v>1003</v>
      </c>
      <c r="G318" s="11" t="s">
        <v>1004</v>
      </c>
      <c r="H318" s="11">
        <v>33101</v>
      </c>
      <c r="I318" s="11" t="s">
        <v>479</v>
      </c>
      <c r="J318" s="11" t="s">
        <v>504</v>
      </c>
      <c r="K318" s="11" t="s">
        <v>987</v>
      </c>
      <c r="L318" s="11" t="s">
        <v>988</v>
      </c>
      <c r="P318" s="11">
        <v>6</v>
      </c>
      <c r="Q318" s="11">
        <v>5</v>
      </c>
      <c r="R318" s="11">
        <v>4</v>
      </c>
      <c r="V318" s="11" t="s">
        <v>505</v>
      </c>
      <c r="W318" t="s">
        <v>1472</v>
      </c>
      <c r="X318">
        <v>7000</v>
      </c>
    </row>
    <row r="319" spans="1:24" x14ac:dyDescent="0.25">
      <c r="A319" s="11" t="s">
        <v>1626</v>
      </c>
      <c r="B319" s="11" t="s">
        <v>1334</v>
      </c>
      <c r="C319" s="11" t="s">
        <v>1349</v>
      </c>
      <c r="D319" s="8">
        <v>18</v>
      </c>
      <c r="E319" s="11" t="s">
        <v>1357</v>
      </c>
      <c r="F319" s="11" t="s">
        <v>1003</v>
      </c>
      <c r="G319" s="11" t="s">
        <v>1004</v>
      </c>
      <c r="H319" s="11">
        <v>33101</v>
      </c>
      <c r="I319" s="11" t="s">
        <v>479</v>
      </c>
      <c r="J319" s="11" t="s">
        <v>504</v>
      </c>
      <c r="K319" s="11" t="s">
        <v>987</v>
      </c>
      <c r="L319" s="11" t="s">
        <v>988</v>
      </c>
      <c r="P319" s="11">
        <v>6</v>
      </c>
      <c r="Q319" s="11">
        <v>5</v>
      </c>
      <c r="R319" s="11">
        <v>4</v>
      </c>
      <c r="V319" s="11" t="s">
        <v>505</v>
      </c>
      <c r="W319" t="s">
        <v>1472</v>
      </c>
      <c r="X319">
        <v>7000</v>
      </c>
    </row>
    <row r="320" spans="1:24" x14ac:dyDescent="0.25">
      <c r="A320" s="11" t="s">
        <v>1627</v>
      </c>
      <c r="B320" s="11" t="s">
        <v>908</v>
      </c>
      <c r="C320" s="11" t="s">
        <v>1358</v>
      </c>
      <c r="D320" s="8">
        <v>50</v>
      </c>
      <c r="E320" s="11" t="s">
        <v>1359</v>
      </c>
      <c r="F320" s="11" t="s">
        <v>1081</v>
      </c>
      <c r="G320" s="11" t="s">
        <v>984</v>
      </c>
      <c r="H320" s="11">
        <v>77002</v>
      </c>
      <c r="I320" s="11" t="s">
        <v>479</v>
      </c>
      <c r="J320" s="11" t="s">
        <v>508</v>
      </c>
      <c r="K320" s="11" t="s">
        <v>1269</v>
      </c>
      <c r="L320" s="11" t="s">
        <v>1270</v>
      </c>
      <c r="P320" s="11">
        <v>4</v>
      </c>
      <c r="Q320" s="11">
        <v>5</v>
      </c>
      <c r="R320" s="11">
        <v>4</v>
      </c>
      <c r="V320" s="11" t="s">
        <v>509</v>
      </c>
      <c r="W320" t="s">
        <v>1471</v>
      </c>
      <c r="X320">
        <v>6200</v>
      </c>
    </row>
    <row r="321" spans="1:24" x14ac:dyDescent="0.25">
      <c r="A321" s="11" t="s">
        <v>1627</v>
      </c>
      <c r="B321" s="11" t="s">
        <v>889</v>
      </c>
      <c r="C321" s="11" t="s">
        <v>1358</v>
      </c>
      <c r="D321" s="8">
        <v>48</v>
      </c>
      <c r="E321" s="11" t="s">
        <v>1359</v>
      </c>
      <c r="F321" s="11" t="s">
        <v>1081</v>
      </c>
      <c r="G321" s="11" t="s">
        <v>984</v>
      </c>
      <c r="H321" s="11">
        <v>77002</v>
      </c>
      <c r="I321" s="11" t="s">
        <v>479</v>
      </c>
      <c r="J321" s="11" t="s">
        <v>508</v>
      </c>
      <c r="K321" s="11" t="s">
        <v>1269</v>
      </c>
      <c r="L321" s="11" t="s">
        <v>1270</v>
      </c>
      <c r="P321" s="11">
        <v>4</v>
      </c>
      <c r="Q321" s="11">
        <v>5</v>
      </c>
      <c r="R321" s="11">
        <v>4</v>
      </c>
      <c r="V321" s="11" t="s">
        <v>509</v>
      </c>
      <c r="W321" t="s">
        <v>1471</v>
      </c>
      <c r="X321">
        <v>6200</v>
      </c>
    </row>
    <row r="322" spans="1:24" x14ac:dyDescent="0.25">
      <c r="A322" s="11" t="s">
        <v>1627</v>
      </c>
      <c r="B322" s="11" t="s">
        <v>1360</v>
      </c>
      <c r="C322" s="11" t="s">
        <v>1358</v>
      </c>
      <c r="D322" s="8">
        <v>17</v>
      </c>
      <c r="E322" s="11" t="s">
        <v>1359</v>
      </c>
      <c r="F322" s="11" t="s">
        <v>1081</v>
      </c>
      <c r="G322" s="11" t="s">
        <v>984</v>
      </c>
      <c r="H322" s="11">
        <v>77002</v>
      </c>
      <c r="I322" s="11" t="s">
        <v>479</v>
      </c>
      <c r="J322" s="11" t="s">
        <v>508</v>
      </c>
      <c r="K322" s="11" t="s">
        <v>1269</v>
      </c>
      <c r="L322" s="11" t="s">
        <v>1270</v>
      </c>
      <c r="P322" s="11">
        <v>4</v>
      </c>
      <c r="Q322" s="11">
        <v>5</v>
      </c>
      <c r="R322" s="11">
        <v>4</v>
      </c>
      <c r="V322" s="11" t="s">
        <v>509</v>
      </c>
      <c r="W322" t="s">
        <v>1471</v>
      </c>
      <c r="X322">
        <v>6200</v>
      </c>
    </row>
    <row r="323" spans="1:24" x14ac:dyDescent="0.25">
      <c r="A323" s="11" t="s">
        <v>1628</v>
      </c>
      <c r="B323" s="11" t="s">
        <v>909</v>
      </c>
      <c r="C323" s="11" t="s">
        <v>1250</v>
      </c>
      <c r="D323" s="8">
        <v>43</v>
      </c>
      <c r="E323" s="11" t="s">
        <v>1361</v>
      </c>
      <c r="F323" s="11" t="s">
        <v>1076</v>
      </c>
      <c r="G323" s="11" t="s">
        <v>968</v>
      </c>
      <c r="H323" s="11">
        <v>60601</v>
      </c>
      <c r="I323" s="11" t="s">
        <v>479</v>
      </c>
      <c r="J323" s="11" t="s">
        <v>513</v>
      </c>
      <c r="K323" s="11" t="s">
        <v>1127</v>
      </c>
      <c r="L323" s="11" t="s">
        <v>1251</v>
      </c>
      <c r="P323" s="11">
        <v>5</v>
      </c>
      <c r="Q323" s="11">
        <v>4</v>
      </c>
      <c r="R323" s="11">
        <v>5</v>
      </c>
      <c r="V323" s="11" t="s">
        <v>514</v>
      </c>
      <c r="W323" t="s">
        <v>1472</v>
      </c>
      <c r="X323">
        <v>8000</v>
      </c>
    </row>
    <row r="324" spans="1:24" x14ac:dyDescent="0.25">
      <c r="A324" s="11" t="s">
        <v>1628</v>
      </c>
      <c r="B324" s="11" t="s">
        <v>940</v>
      </c>
      <c r="C324" s="11" t="s">
        <v>1250</v>
      </c>
      <c r="D324" s="8">
        <v>40</v>
      </c>
      <c r="E324" s="11" t="s">
        <v>1361</v>
      </c>
      <c r="F324" s="11" t="s">
        <v>1076</v>
      </c>
      <c r="G324" s="11" t="s">
        <v>968</v>
      </c>
      <c r="H324" s="11">
        <v>60601</v>
      </c>
      <c r="I324" s="11" t="s">
        <v>479</v>
      </c>
      <c r="J324" s="11" t="s">
        <v>513</v>
      </c>
      <c r="K324" s="11" t="s">
        <v>1127</v>
      </c>
      <c r="L324" s="11" t="s">
        <v>1251</v>
      </c>
      <c r="P324" s="11">
        <v>5</v>
      </c>
      <c r="Q324" s="11">
        <v>4</v>
      </c>
      <c r="R324" s="11">
        <v>5</v>
      </c>
      <c r="V324" s="11" t="s">
        <v>514</v>
      </c>
      <c r="W324" t="s">
        <v>1472</v>
      </c>
      <c r="X324">
        <v>8000</v>
      </c>
    </row>
    <row r="325" spans="1:24" x14ac:dyDescent="0.25">
      <c r="A325" s="11" t="s">
        <v>1628</v>
      </c>
      <c r="B325" s="11" t="s">
        <v>1362</v>
      </c>
      <c r="C325" s="11" t="s">
        <v>1250</v>
      </c>
      <c r="D325" s="8">
        <v>19</v>
      </c>
      <c r="E325" s="11" t="s">
        <v>1361</v>
      </c>
      <c r="F325" s="11" t="s">
        <v>1076</v>
      </c>
      <c r="G325" s="11" t="s">
        <v>968</v>
      </c>
      <c r="H325" s="11">
        <v>60601</v>
      </c>
      <c r="I325" s="11" t="s">
        <v>479</v>
      </c>
      <c r="J325" s="11" t="s">
        <v>513</v>
      </c>
      <c r="K325" s="11" t="s">
        <v>1127</v>
      </c>
      <c r="L325" s="11" t="s">
        <v>1251</v>
      </c>
      <c r="P325" s="11">
        <v>5</v>
      </c>
      <c r="Q325" s="11">
        <v>4</v>
      </c>
      <c r="R325" s="11">
        <v>5</v>
      </c>
      <c r="V325" s="11" t="s">
        <v>514</v>
      </c>
      <c r="W325" t="s">
        <v>1472</v>
      </c>
      <c r="X325">
        <v>8000</v>
      </c>
    </row>
    <row r="326" spans="1:24" x14ac:dyDescent="0.25">
      <c r="A326" s="11" t="s">
        <v>1629</v>
      </c>
      <c r="B326" s="11" t="s">
        <v>893</v>
      </c>
      <c r="C326" s="11" t="s">
        <v>1209</v>
      </c>
      <c r="D326" s="8">
        <v>39</v>
      </c>
      <c r="E326" s="11" t="s">
        <v>1363</v>
      </c>
      <c r="F326" s="11" t="s">
        <v>1303</v>
      </c>
      <c r="G326" s="11" t="s">
        <v>1021</v>
      </c>
      <c r="H326" s="11">
        <v>90001</v>
      </c>
      <c r="I326" s="11" t="s">
        <v>482</v>
      </c>
      <c r="J326" s="11" t="s">
        <v>518</v>
      </c>
      <c r="K326" s="11" t="s">
        <v>1031</v>
      </c>
      <c r="L326" s="11" t="s">
        <v>1249</v>
      </c>
      <c r="P326" s="11">
        <v>6</v>
      </c>
      <c r="Q326" s="11">
        <v>5</v>
      </c>
      <c r="R326" s="11">
        <v>4</v>
      </c>
      <c r="V326" s="11" t="s">
        <v>520</v>
      </c>
      <c r="W326" t="s">
        <v>1472</v>
      </c>
      <c r="X326">
        <v>9000</v>
      </c>
    </row>
    <row r="327" spans="1:24" x14ac:dyDescent="0.25">
      <c r="A327" s="11" t="s">
        <v>1629</v>
      </c>
      <c r="B327" s="11" t="s">
        <v>1364</v>
      </c>
      <c r="C327" s="11" t="s">
        <v>1209</v>
      </c>
      <c r="D327" s="8">
        <v>37</v>
      </c>
      <c r="E327" s="11" t="s">
        <v>1363</v>
      </c>
      <c r="F327" s="11" t="s">
        <v>1303</v>
      </c>
      <c r="G327" s="11" t="s">
        <v>1021</v>
      </c>
      <c r="H327" s="11">
        <v>90001</v>
      </c>
      <c r="I327" s="11" t="s">
        <v>482</v>
      </c>
      <c r="J327" s="11" t="s">
        <v>518</v>
      </c>
      <c r="K327" s="11" t="s">
        <v>1031</v>
      </c>
      <c r="L327" s="11" t="s">
        <v>1249</v>
      </c>
      <c r="P327" s="11">
        <v>6</v>
      </c>
      <c r="Q327" s="11">
        <v>5</v>
      </c>
      <c r="R327" s="11">
        <v>4</v>
      </c>
      <c r="V327" s="11" t="s">
        <v>520</v>
      </c>
      <c r="W327" t="s">
        <v>1472</v>
      </c>
      <c r="X327">
        <v>9000</v>
      </c>
    </row>
    <row r="328" spans="1:24" x14ac:dyDescent="0.25">
      <c r="A328" s="11" t="s">
        <v>1629</v>
      </c>
      <c r="B328" s="11" t="s">
        <v>1345</v>
      </c>
      <c r="C328" s="11" t="s">
        <v>1209</v>
      </c>
      <c r="D328" s="8">
        <v>18</v>
      </c>
      <c r="E328" s="11" t="s">
        <v>1363</v>
      </c>
      <c r="F328" s="11" t="s">
        <v>1303</v>
      </c>
      <c r="G328" s="11" t="s">
        <v>1021</v>
      </c>
      <c r="H328" s="11">
        <v>90001</v>
      </c>
      <c r="I328" s="11" t="s">
        <v>482</v>
      </c>
      <c r="J328" s="11" t="s">
        <v>518</v>
      </c>
      <c r="K328" s="11" t="s">
        <v>1031</v>
      </c>
      <c r="L328" s="11" t="s">
        <v>1249</v>
      </c>
      <c r="P328" s="11">
        <v>6</v>
      </c>
      <c r="Q328" s="11">
        <v>5</v>
      </c>
      <c r="R328" s="11">
        <v>4</v>
      </c>
      <c r="V328" s="11" t="s">
        <v>520</v>
      </c>
      <c r="W328" t="s">
        <v>1472</v>
      </c>
      <c r="X328">
        <v>9000</v>
      </c>
    </row>
    <row r="329" spans="1:24" x14ac:dyDescent="0.25">
      <c r="A329" s="11" t="s">
        <v>1629</v>
      </c>
      <c r="B329" s="11" t="s">
        <v>1365</v>
      </c>
      <c r="C329" s="11" t="s">
        <v>1209</v>
      </c>
      <c r="D329" s="8">
        <v>16</v>
      </c>
      <c r="E329" s="11" t="s">
        <v>1363</v>
      </c>
      <c r="F329" s="11" t="s">
        <v>1303</v>
      </c>
      <c r="G329" s="11" t="s">
        <v>1021</v>
      </c>
      <c r="H329" s="11">
        <v>90001</v>
      </c>
      <c r="I329" s="11" t="s">
        <v>482</v>
      </c>
      <c r="J329" s="11" t="s">
        <v>518</v>
      </c>
      <c r="K329" s="11" t="s">
        <v>1031</v>
      </c>
      <c r="L329" s="11" t="s">
        <v>1249</v>
      </c>
      <c r="P329" s="11">
        <v>6</v>
      </c>
      <c r="Q329" s="11">
        <v>5</v>
      </c>
      <c r="R329" s="11">
        <v>4</v>
      </c>
      <c r="V329" s="11" t="s">
        <v>520</v>
      </c>
      <c r="W329" t="s">
        <v>1472</v>
      </c>
      <c r="X329">
        <v>9000</v>
      </c>
    </row>
    <row r="330" spans="1:24" x14ac:dyDescent="0.25">
      <c r="A330" s="11" t="s">
        <v>1630</v>
      </c>
      <c r="B330" s="11" t="s">
        <v>910</v>
      </c>
      <c r="C330" s="11" t="s">
        <v>1253</v>
      </c>
      <c r="D330" s="8">
        <v>45</v>
      </c>
      <c r="E330" s="11" t="s">
        <v>1366</v>
      </c>
      <c r="F330" s="11" t="s">
        <v>1058</v>
      </c>
      <c r="G330" s="11" t="s">
        <v>1059</v>
      </c>
      <c r="H330" s="11">
        <v>30301</v>
      </c>
      <c r="I330" s="11" t="s">
        <v>482</v>
      </c>
      <c r="J330" s="11" t="s">
        <v>524</v>
      </c>
      <c r="K330" s="11" t="s">
        <v>1254</v>
      </c>
      <c r="L330" s="11" t="s">
        <v>1256</v>
      </c>
      <c r="P330" s="11">
        <v>5</v>
      </c>
      <c r="Q330" s="11">
        <v>5</v>
      </c>
      <c r="R330" s="11">
        <v>5</v>
      </c>
      <c r="V330" s="11" t="s">
        <v>526</v>
      </c>
      <c r="W330" t="s">
        <v>1471</v>
      </c>
      <c r="X330">
        <v>6800</v>
      </c>
    </row>
    <row r="331" spans="1:24" x14ac:dyDescent="0.25">
      <c r="A331" s="11" t="s">
        <v>1630</v>
      </c>
      <c r="B331" s="11" t="s">
        <v>947</v>
      </c>
      <c r="C331" s="11" t="s">
        <v>1253</v>
      </c>
      <c r="D331" s="8">
        <v>43</v>
      </c>
      <c r="E331" s="11" t="s">
        <v>1366</v>
      </c>
      <c r="F331" s="11" t="s">
        <v>1058</v>
      </c>
      <c r="G331" s="11" t="s">
        <v>1059</v>
      </c>
      <c r="H331" s="11">
        <v>30301</v>
      </c>
      <c r="I331" s="11" t="s">
        <v>482</v>
      </c>
      <c r="J331" s="11" t="s">
        <v>524</v>
      </c>
      <c r="K331" s="11" t="s">
        <v>1254</v>
      </c>
      <c r="L331" s="11" t="s">
        <v>1256</v>
      </c>
      <c r="P331" s="11">
        <v>5</v>
      </c>
      <c r="Q331" s="11">
        <v>5</v>
      </c>
      <c r="R331" s="11">
        <v>5</v>
      </c>
      <c r="V331" s="11" t="s">
        <v>526</v>
      </c>
      <c r="W331" t="s">
        <v>1471</v>
      </c>
      <c r="X331">
        <v>6800</v>
      </c>
    </row>
    <row r="332" spans="1:24" x14ac:dyDescent="0.25">
      <c r="A332" s="11" t="s">
        <v>1630</v>
      </c>
      <c r="B332" s="11" t="s">
        <v>1367</v>
      </c>
      <c r="C332" s="11" t="s">
        <v>1253</v>
      </c>
      <c r="D332" s="8">
        <v>20</v>
      </c>
      <c r="E332" s="11" t="s">
        <v>1366</v>
      </c>
      <c r="F332" s="11" t="s">
        <v>1058</v>
      </c>
      <c r="G332" s="11" t="s">
        <v>1059</v>
      </c>
      <c r="H332" s="11">
        <v>30301</v>
      </c>
      <c r="I332" s="11" t="s">
        <v>482</v>
      </c>
      <c r="J332" s="11" t="s">
        <v>524</v>
      </c>
      <c r="K332" s="11" t="s">
        <v>1254</v>
      </c>
      <c r="L332" s="11" t="s">
        <v>1256</v>
      </c>
      <c r="P332" s="11">
        <v>5</v>
      </c>
      <c r="Q332" s="11">
        <v>5</v>
      </c>
      <c r="R332" s="11">
        <v>5</v>
      </c>
      <c r="V332" s="11" t="s">
        <v>526</v>
      </c>
      <c r="W332" t="s">
        <v>1471</v>
      </c>
      <c r="X332">
        <v>6800</v>
      </c>
    </row>
    <row r="333" spans="1:24" x14ac:dyDescent="0.25">
      <c r="A333" s="11" t="s">
        <v>1630</v>
      </c>
      <c r="B333" s="11" t="s">
        <v>1368</v>
      </c>
      <c r="C333" s="11" t="s">
        <v>1253</v>
      </c>
      <c r="D333" s="8">
        <v>18</v>
      </c>
      <c r="E333" s="11" t="s">
        <v>1366</v>
      </c>
      <c r="F333" s="11" t="s">
        <v>1058</v>
      </c>
      <c r="G333" s="11" t="s">
        <v>1059</v>
      </c>
      <c r="H333" s="11">
        <v>30301</v>
      </c>
      <c r="I333" s="11" t="s">
        <v>482</v>
      </c>
      <c r="J333" s="11" t="s">
        <v>524</v>
      </c>
      <c r="K333" s="11" t="s">
        <v>1254</v>
      </c>
      <c r="L333" s="11" t="s">
        <v>1256</v>
      </c>
      <c r="P333" s="11">
        <v>5</v>
      </c>
      <c r="Q333" s="11">
        <v>5</v>
      </c>
      <c r="R333" s="11">
        <v>5</v>
      </c>
      <c r="V333" s="11" t="s">
        <v>526</v>
      </c>
      <c r="W333" t="s">
        <v>1471</v>
      </c>
      <c r="X333">
        <v>6800</v>
      </c>
    </row>
    <row r="334" spans="1:24" x14ac:dyDescent="0.25">
      <c r="A334" s="11" t="s">
        <v>1631</v>
      </c>
      <c r="B334" s="11" t="s">
        <v>898</v>
      </c>
      <c r="C334" s="11" t="s">
        <v>1328</v>
      </c>
      <c r="D334" s="8">
        <v>50</v>
      </c>
      <c r="E334" s="11" t="s">
        <v>1369</v>
      </c>
      <c r="F334" s="11" t="s">
        <v>1064</v>
      </c>
      <c r="G334" s="11" t="s">
        <v>984</v>
      </c>
      <c r="H334" s="11">
        <v>75201</v>
      </c>
      <c r="I334" s="11" t="s">
        <v>479</v>
      </c>
      <c r="J334" s="11" t="s">
        <v>530</v>
      </c>
      <c r="K334" s="11" t="s">
        <v>1264</v>
      </c>
      <c r="L334" s="11" t="s">
        <v>1265</v>
      </c>
      <c r="P334" s="11">
        <v>5</v>
      </c>
      <c r="Q334" s="11">
        <v>4</v>
      </c>
      <c r="R334" s="11">
        <v>4</v>
      </c>
      <c r="V334" s="11" t="s">
        <v>532</v>
      </c>
      <c r="W334" t="s">
        <v>1471</v>
      </c>
      <c r="X334">
        <v>6000</v>
      </c>
    </row>
    <row r="335" spans="1:24" x14ac:dyDescent="0.25">
      <c r="A335" s="11" t="s">
        <v>1631</v>
      </c>
      <c r="B335" s="11" t="s">
        <v>1370</v>
      </c>
      <c r="C335" s="11" t="s">
        <v>1328</v>
      </c>
      <c r="D335" s="8">
        <v>48</v>
      </c>
      <c r="E335" s="11" t="s">
        <v>1369</v>
      </c>
      <c r="F335" s="11" t="s">
        <v>1064</v>
      </c>
      <c r="G335" s="11" t="s">
        <v>984</v>
      </c>
      <c r="H335" s="11">
        <v>75201</v>
      </c>
      <c r="I335" s="11" t="s">
        <v>479</v>
      </c>
      <c r="J335" s="11" t="s">
        <v>530</v>
      </c>
      <c r="K335" s="11" t="s">
        <v>1264</v>
      </c>
      <c r="L335" s="11" t="s">
        <v>1265</v>
      </c>
      <c r="P335" s="11">
        <v>5</v>
      </c>
      <c r="Q335" s="11">
        <v>4</v>
      </c>
      <c r="R335" s="11">
        <v>4</v>
      </c>
      <c r="V335" s="11" t="s">
        <v>532</v>
      </c>
      <c r="W335" t="s">
        <v>1471</v>
      </c>
      <c r="X335">
        <v>6000</v>
      </c>
    </row>
    <row r="336" spans="1:24" x14ac:dyDescent="0.25">
      <c r="A336" s="11" t="s">
        <v>1631</v>
      </c>
      <c r="B336" s="11" t="s">
        <v>1261</v>
      </c>
      <c r="C336" s="11" t="s">
        <v>1328</v>
      </c>
      <c r="D336" s="8">
        <v>19</v>
      </c>
      <c r="E336" s="11" t="s">
        <v>1369</v>
      </c>
      <c r="F336" s="11" t="s">
        <v>1064</v>
      </c>
      <c r="G336" s="11" t="s">
        <v>984</v>
      </c>
      <c r="H336" s="11">
        <v>75201</v>
      </c>
      <c r="I336" s="11" t="s">
        <v>479</v>
      </c>
      <c r="J336" s="11" t="s">
        <v>530</v>
      </c>
      <c r="K336" s="11" t="s">
        <v>1264</v>
      </c>
      <c r="L336" s="11" t="s">
        <v>1265</v>
      </c>
      <c r="P336" s="11">
        <v>5</v>
      </c>
      <c r="Q336" s="11">
        <v>4</v>
      </c>
      <c r="R336" s="11">
        <v>4</v>
      </c>
      <c r="V336" s="11" t="s">
        <v>532</v>
      </c>
      <c r="W336" t="s">
        <v>1471</v>
      </c>
      <c r="X336">
        <v>6000</v>
      </c>
    </row>
    <row r="337" spans="1:24" x14ac:dyDescent="0.25">
      <c r="A337" s="11" t="s">
        <v>1632</v>
      </c>
      <c r="B337" s="11" t="s">
        <v>902</v>
      </c>
      <c r="C337" s="11" t="s">
        <v>1277</v>
      </c>
      <c r="D337" s="8">
        <v>42</v>
      </c>
      <c r="E337" s="11" t="s">
        <v>1371</v>
      </c>
      <c r="F337" s="11" t="s">
        <v>1020</v>
      </c>
      <c r="G337" s="11" t="s">
        <v>1021</v>
      </c>
      <c r="H337" s="11">
        <v>94101</v>
      </c>
      <c r="I337" s="11" t="s">
        <v>482</v>
      </c>
      <c r="J337" s="11" t="s">
        <v>535</v>
      </c>
      <c r="K337" s="11" t="s">
        <v>1372</v>
      </c>
      <c r="L337" s="11" t="s">
        <v>1022</v>
      </c>
      <c r="P337" s="11">
        <v>6</v>
      </c>
      <c r="Q337" s="11">
        <v>5</v>
      </c>
      <c r="R337" s="11">
        <v>5</v>
      </c>
      <c r="V337" s="11" t="s">
        <v>538</v>
      </c>
      <c r="W337" t="s">
        <v>1472</v>
      </c>
      <c r="X337">
        <v>9500</v>
      </c>
    </row>
    <row r="338" spans="1:24" x14ac:dyDescent="0.25">
      <c r="A338" s="11" t="s">
        <v>1632</v>
      </c>
      <c r="B338" s="11" t="s">
        <v>1373</v>
      </c>
      <c r="C338" s="11" t="s">
        <v>1277</v>
      </c>
      <c r="D338" s="8">
        <v>40</v>
      </c>
      <c r="E338" s="11" t="s">
        <v>1371</v>
      </c>
      <c r="F338" s="11" t="s">
        <v>1020</v>
      </c>
      <c r="G338" s="11" t="s">
        <v>1021</v>
      </c>
      <c r="H338" s="11">
        <v>94101</v>
      </c>
      <c r="I338" s="11" t="s">
        <v>482</v>
      </c>
      <c r="J338" s="11" t="s">
        <v>535</v>
      </c>
      <c r="K338" s="11" t="s">
        <v>1372</v>
      </c>
      <c r="L338" s="11" t="s">
        <v>1022</v>
      </c>
      <c r="P338" s="11">
        <v>6</v>
      </c>
      <c r="Q338" s="11">
        <v>5</v>
      </c>
      <c r="R338" s="11">
        <v>5</v>
      </c>
      <c r="V338" s="11" t="s">
        <v>538</v>
      </c>
      <c r="W338" t="s">
        <v>1472</v>
      </c>
      <c r="X338">
        <v>9500</v>
      </c>
    </row>
    <row r="339" spans="1:24" x14ac:dyDescent="0.25">
      <c r="A339" s="11" t="s">
        <v>1632</v>
      </c>
      <c r="B339" s="11" t="s">
        <v>1374</v>
      </c>
      <c r="C339" s="11" t="s">
        <v>1277</v>
      </c>
      <c r="D339" s="8">
        <v>18</v>
      </c>
      <c r="E339" s="11" t="s">
        <v>1371</v>
      </c>
      <c r="F339" s="11" t="s">
        <v>1020</v>
      </c>
      <c r="G339" s="11" t="s">
        <v>1021</v>
      </c>
      <c r="H339" s="11">
        <v>94101</v>
      </c>
      <c r="I339" s="11" t="s">
        <v>482</v>
      </c>
      <c r="J339" s="11" t="s">
        <v>535</v>
      </c>
      <c r="K339" s="11" t="s">
        <v>1372</v>
      </c>
      <c r="L339" s="11" t="s">
        <v>1022</v>
      </c>
      <c r="P339" s="11">
        <v>6</v>
      </c>
      <c r="Q339" s="11">
        <v>5</v>
      </c>
      <c r="R339" s="11">
        <v>5</v>
      </c>
      <c r="V339" s="11" t="s">
        <v>538</v>
      </c>
      <c r="W339" t="s">
        <v>1472</v>
      </c>
      <c r="X339">
        <v>9500</v>
      </c>
    </row>
    <row r="340" spans="1:24" x14ac:dyDescent="0.25">
      <c r="A340" s="11" t="s">
        <v>1632</v>
      </c>
      <c r="B340" s="11" t="s">
        <v>1339</v>
      </c>
      <c r="C340" s="11" t="s">
        <v>1277</v>
      </c>
      <c r="D340" s="8">
        <v>16</v>
      </c>
      <c r="E340" s="11" t="s">
        <v>1371</v>
      </c>
      <c r="F340" s="11" t="s">
        <v>1020</v>
      </c>
      <c r="G340" s="11" t="s">
        <v>1021</v>
      </c>
      <c r="H340" s="11">
        <v>94101</v>
      </c>
      <c r="I340" s="11" t="s">
        <v>482</v>
      </c>
      <c r="J340" s="11" t="s">
        <v>535</v>
      </c>
      <c r="K340" s="11" t="s">
        <v>1372</v>
      </c>
      <c r="L340" s="11" t="s">
        <v>1022</v>
      </c>
      <c r="P340" s="11">
        <v>6</v>
      </c>
      <c r="Q340" s="11">
        <v>5</v>
      </c>
      <c r="R340" s="11">
        <v>5</v>
      </c>
      <c r="V340" s="11" t="s">
        <v>538</v>
      </c>
      <c r="W340" t="s">
        <v>1472</v>
      </c>
      <c r="X340">
        <v>9500</v>
      </c>
    </row>
    <row r="341" spans="1:24" x14ac:dyDescent="0.25">
      <c r="A341" s="11" t="s">
        <v>1633</v>
      </c>
      <c r="B341" s="11" t="s">
        <v>911</v>
      </c>
      <c r="C341" s="11" t="s">
        <v>1375</v>
      </c>
      <c r="D341" s="8">
        <v>48</v>
      </c>
      <c r="E341" s="11" t="s">
        <v>1376</v>
      </c>
      <c r="F341" s="11" t="s">
        <v>1030</v>
      </c>
      <c r="G341" s="11" t="s">
        <v>1004</v>
      </c>
      <c r="H341" s="11">
        <v>32801</v>
      </c>
      <c r="I341" s="11" t="s">
        <v>479</v>
      </c>
      <c r="J341" s="11" t="s">
        <v>504</v>
      </c>
      <c r="K341" s="11" t="s">
        <v>1017</v>
      </c>
      <c r="L341" s="11" t="s">
        <v>987</v>
      </c>
      <c r="P341" s="11">
        <v>5</v>
      </c>
      <c r="Q341" s="11">
        <v>5</v>
      </c>
      <c r="R341" s="11">
        <v>4</v>
      </c>
      <c r="V341" s="11" t="s">
        <v>542</v>
      </c>
      <c r="W341" t="s">
        <v>1471</v>
      </c>
      <c r="X341">
        <v>5800</v>
      </c>
    </row>
    <row r="342" spans="1:24" x14ac:dyDescent="0.25">
      <c r="A342" s="11" t="s">
        <v>1633</v>
      </c>
      <c r="B342" s="11" t="s">
        <v>884</v>
      </c>
      <c r="C342" s="11" t="s">
        <v>1375</v>
      </c>
      <c r="D342" s="8">
        <v>46</v>
      </c>
      <c r="E342" s="11" t="s">
        <v>1376</v>
      </c>
      <c r="F342" s="11" t="s">
        <v>1030</v>
      </c>
      <c r="G342" s="11" t="s">
        <v>1004</v>
      </c>
      <c r="H342" s="11">
        <v>32801</v>
      </c>
      <c r="I342" s="11" t="s">
        <v>479</v>
      </c>
      <c r="J342" s="11" t="s">
        <v>504</v>
      </c>
      <c r="K342" s="11" t="s">
        <v>1017</v>
      </c>
      <c r="L342" s="11" t="s">
        <v>987</v>
      </c>
      <c r="P342" s="11">
        <v>5</v>
      </c>
      <c r="Q342" s="11">
        <v>5</v>
      </c>
      <c r="R342" s="11">
        <v>4</v>
      </c>
      <c r="V342" s="11" t="s">
        <v>542</v>
      </c>
      <c r="W342" t="s">
        <v>1471</v>
      </c>
      <c r="X342">
        <v>5800</v>
      </c>
    </row>
    <row r="343" spans="1:24" x14ac:dyDescent="0.25">
      <c r="A343" s="11" t="s">
        <v>1633</v>
      </c>
      <c r="B343" s="11" t="s">
        <v>954</v>
      </c>
      <c r="C343" s="11" t="s">
        <v>1375</v>
      </c>
      <c r="D343" s="8">
        <v>17</v>
      </c>
      <c r="E343" s="11" t="s">
        <v>1376</v>
      </c>
      <c r="F343" s="11" t="s">
        <v>1030</v>
      </c>
      <c r="G343" s="11" t="s">
        <v>1004</v>
      </c>
      <c r="H343" s="11">
        <v>32801</v>
      </c>
      <c r="I343" s="11" t="s">
        <v>479</v>
      </c>
      <c r="J343" s="11" t="s">
        <v>504</v>
      </c>
      <c r="K343" s="11" t="s">
        <v>1017</v>
      </c>
      <c r="L343" s="11" t="s">
        <v>987</v>
      </c>
      <c r="P343" s="11">
        <v>5</v>
      </c>
      <c r="Q343" s="11">
        <v>5</v>
      </c>
      <c r="R343" s="11">
        <v>4</v>
      </c>
      <c r="V343" s="11" t="s">
        <v>542</v>
      </c>
      <c r="W343" t="s">
        <v>1471</v>
      </c>
      <c r="X343">
        <v>5800</v>
      </c>
    </row>
    <row r="344" spans="1:24" x14ac:dyDescent="0.25">
      <c r="A344" s="11" t="s">
        <v>1634</v>
      </c>
      <c r="B344" s="11" t="s">
        <v>912</v>
      </c>
      <c r="C344" s="11" t="s">
        <v>1377</v>
      </c>
      <c r="D344" s="8">
        <v>45</v>
      </c>
      <c r="E344" s="11" t="s">
        <v>1378</v>
      </c>
      <c r="F344" s="11" t="s">
        <v>1297</v>
      </c>
      <c r="G344" s="11" t="s">
        <v>1298</v>
      </c>
      <c r="H344" s="11">
        <v>10001</v>
      </c>
      <c r="I344" s="11" t="s">
        <v>482</v>
      </c>
      <c r="J344" s="11" t="s">
        <v>545</v>
      </c>
      <c r="K344" s="11" t="s">
        <v>1129</v>
      </c>
      <c r="L344" s="11" t="s">
        <v>1033</v>
      </c>
      <c r="P344" s="11">
        <v>4</v>
      </c>
      <c r="Q344" s="11">
        <v>5</v>
      </c>
      <c r="R344" s="11">
        <v>5</v>
      </c>
      <c r="V344" s="11" t="s">
        <v>547</v>
      </c>
      <c r="W344" t="s">
        <v>1472</v>
      </c>
      <c r="X344">
        <v>8500</v>
      </c>
    </row>
    <row r="345" spans="1:24" x14ac:dyDescent="0.25">
      <c r="A345" s="11" t="s">
        <v>1634</v>
      </c>
      <c r="B345" s="11" t="s">
        <v>919</v>
      </c>
      <c r="C345" s="11" t="s">
        <v>1377</v>
      </c>
      <c r="D345" s="8">
        <v>43</v>
      </c>
      <c r="E345" s="11" t="s">
        <v>1378</v>
      </c>
      <c r="F345" s="11" t="s">
        <v>1297</v>
      </c>
      <c r="G345" s="11" t="s">
        <v>1298</v>
      </c>
      <c r="H345" s="11">
        <v>10001</v>
      </c>
      <c r="I345" s="11" t="s">
        <v>482</v>
      </c>
      <c r="J345" s="11" t="s">
        <v>545</v>
      </c>
      <c r="K345" s="11" t="s">
        <v>1129</v>
      </c>
      <c r="L345" s="11" t="s">
        <v>1033</v>
      </c>
      <c r="P345" s="11">
        <v>4</v>
      </c>
      <c r="Q345" s="11">
        <v>5</v>
      </c>
      <c r="R345" s="11">
        <v>5</v>
      </c>
      <c r="V345" s="11" t="s">
        <v>547</v>
      </c>
      <c r="W345" t="s">
        <v>1472</v>
      </c>
      <c r="X345">
        <v>8500</v>
      </c>
    </row>
    <row r="346" spans="1:24" x14ac:dyDescent="0.25">
      <c r="A346" s="11" t="s">
        <v>1634</v>
      </c>
      <c r="B346" s="11" t="s">
        <v>959</v>
      </c>
      <c r="C346" s="11" t="s">
        <v>1377</v>
      </c>
      <c r="D346" s="8">
        <v>19</v>
      </c>
      <c r="E346" s="11" t="s">
        <v>1378</v>
      </c>
      <c r="F346" s="11" t="s">
        <v>1297</v>
      </c>
      <c r="G346" s="11" t="s">
        <v>1298</v>
      </c>
      <c r="H346" s="11">
        <v>10001</v>
      </c>
      <c r="I346" s="11" t="s">
        <v>482</v>
      </c>
      <c r="J346" s="11" t="s">
        <v>545</v>
      </c>
      <c r="K346" s="11" t="s">
        <v>1129</v>
      </c>
      <c r="L346" s="11" t="s">
        <v>1033</v>
      </c>
      <c r="P346" s="11">
        <v>4</v>
      </c>
      <c r="Q346" s="11">
        <v>5</v>
      </c>
      <c r="R346" s="11">
        <v>5</v>
      </c>
      <c r="V346" s="11" t="s">
        <v>547</v>
      </c>
      <c r="W346" t="s">
        <v>1472</v>
      </c>
      <c r="X346">
        <v>8500</v>
      </c>
    </row>
    <row r="347" spans="1:24" x14ac:dyDescent="0.25">
      <c r="A347" s="11" t="s">
        <v>1634</v>
      </c>
      <c r="B347" s="11" t="s">
        <v>1334</v>
      </c>
      <c r="C347" s="11" t="s">
        <v>1377</v>
      </c>
      <c r="D347" s="8">
        <v>16</v>
      </c>
      <c r="E347" s="11" t="s">
        <v>1378</v>
      </c>
      <c r="F347" s="11" t="s">
        <v>1297</v>
      </c>
      <c r="G347" s="11" t="s">
        <v>1298</v>
      </c>
      <c r="H347" s="11">
        <v>10001</v>
      </c>
      <c r="I347" s="11" t="s">
        <v>482</v>
      </c>
      <c r="J347" s="11" t="s">
        <v>545</v>
      </c>
      <c r="K347" s="11" t="s">
        <v>1129</v>
      </c>
      <c r="L347" s="11" t="s">
        <v>1033</v>
      </c>
      <c r="P347" s="11">
        <v>4</v>
      </c>
      <c r="Q347" s="11">
        <v>5</v>
      </c>
      <c r="R347" s="11">
        <v>5</v>
      </c>
      <c r="V347" s="11" t="s">
        <v>547</v>
      </c>
      <c r="W347" t="s">
        <v>1472</v>
      </c>
      <c r="X347">
        <v>8500</v>
      </c>
    </row>
    <row r="348" spans="1:24" x14ac:dyDescent="0.25">
      <c r="A348" s="11" t="s">
        <v>1635</v>
      </c>
      <c r="B348" s="11" t="s">
        <v>913</v>
      </c>
      <c r="C348" s="11" t="s">
        <v>1379</v>
      </c>
      <c r="D348" s="8">
        <v>47</v>
      </c>
      <c r="E348" s="11" t="s">
        <v>1380</v>
      </c>
      <c r="F348" s="11" t="s">
        <v>993</v>
      </c>
      <c r="G348" s="11" t="s">
        <v>994</v>
      </c>
      <c r="H348" s="11">
        <v>98101</v>
      </c>
      <c r="I348" s="11" t="s">
        <v>479</v>
      </c>
      <c r="J348" s="11" t="s">
        <v>550</v>
      </c>
      <c r="K348" s="11" t="s">
        <v>1381</v>
      </c>
      <c r="L348" s="11" t="s">
        <v>1382</v>
      </c>
      <c r="P348" s="11">
        <v>5</v>
      </c>
      <c r="Q348" s="11">
        <v>4</v>
      </c>
      <c r="R348" s="11">
        <v>5</v>
      </c>
      <c r="V348" s="11" t="s">
        <v>551</v>
      </c>
      <c r="W348" t="s">
        <v>1471</v>
      </c>
      <c r="X348">
        <v>6500</v>
      </c>
    </row>
    <row r="349" spans="1:24" x14ac:dyDescent="0.25">
      <c r="A349" s="11" t="s">
        <v>1635</v>
      </c>
      <c r="B349" s="11" t="s">
        <v>1383</v>
      </c>
      <c r="C349" s="11" t="s">
        <v>1379</v>
      </c>
      <c r="D349" s="8">
        <v>45</v>
      </c>
      <c r="E349" s="11" t="s">
        <v>1380</v>
      </c>
      <c r="F349" s="11" t="s">
        <v>993</v>
      </c>
      <c r="G349" s="11" t="s">
        <v>994</v>
      </c>
      <c r="H349" s="11">
        <v>98101</v>
      </c>
      <c r="I349" s="11" t="s">
        <v>479</v>
      </c>
      <c r="J349" s="11" t="s">
        <v>550</v>
      </c>
      <c r="K349" s="11" t="s">
        <v>1381</v>
      </c>
      <c r="L349" s="11" t="s">
        <v>1382</v>
      </c>
      <c r="P349" s="11">
        <v>5</v>
      </c>
      <c r="Q349" s="11">
        <v>4</v>
      </c>
      <c r="R349" s="11">
        <v>5</v>
      </c>
      <c r="V349" s="11" t="s">
        <v>551</v>
      </c>
      <c r="W349" t="s">
        <v>1471</v>
      </c>
      <c r="X349">
        <v>6500</v>
      </c>
    </row>
    <row r="350" spans="1:24" x14ac:dyDescent="0.25">
      <c r="A350" s="11" t="s">
        <v>1635</v>
      </c>
      <c r="B350" s="11" t="s">
        <v>939</v>
      </c>
      <c r="C350" s="11" t="s">
        <v>1379</v>
      </c>
      <c r="D350" s="8">
        <v>18</v>
      </c>
      <c r="E350" s="11" t="s">
        <v>1380</v>
      </c>
      <c r="F350" s="11" t="s">
        <v>993</v>
      </c>
      <c r="G350" s="11" t="s">
        <v>994</v>
      </c>
      <c r="H350" s="11">
        <v>98101</v>
      </c>
      <c r="I350" s="11" t="s">
        <v>479</v>
      </c>
      <c r="J350" s="11" t="s">
        <v>550</v>
      </c>
      <c r="K350" s="11" t="s">
        <v>1381</v>
      </c>
      <c r="L350" s="11" t="s">
        <v>1382</v>
      </c>
      <c r="P350" s="11">
        <v>5</v>
      </c>
      <c r="Q350" s="11">
        <v>4</v>
      </c>
      <c r="R350" s="11">
        <v>5</v>
      </c>
      <c r="V350" s="11" t="s">
        <v>551</v>
      </c>
      <c r="W350" t="s">
        <v>1471</v>
      </c>
      <c r="X350">
        <v>6500</v>
      </c>
    </row>
    <row r="351" spans="1:24" x14ac:dyDescent="0.25">
      <c r="A351" s="11" t="s">
        <v>1636</v>
      </c>
      <c r="B351" s="11" t="s">
        <v>914</v>
      </c>
      <c r="C351" s="11" t="s">
        <v>1098</v>
      </c>
      <c r="D351" s="8">
        <v>44</v>
      </c>
      <c r="E351" s="11" t="s">
        <v>1384</v>
      </c>
      <c r="F351" s="11" t="s">
        <v>975</v>
      </c>
      <c r="G351" s="11" t="s">
        <v>976</v>
      </c>
      <c r="H351" s="11">
        <v>80201</v>
      </c>
      <c r="I351" s="11" t="s">
        <v>479</v>
      </c>
      <c r="J351" s="11" t="s">
        <v>536</v>
      </c>
      <c r="K351" s="11" t="s">
        <v>1259</v>
      </c>
      <c r="L351" s="11" t="s">
        <v>1260</v>
      </c>
      <c r="P351" s="11">
        <v>4</v>
      </c>
      <c r="Q351" s="11">
        <v>5</v>
      </c>
      <c r="R351" s="11">
        <v>5</v>
      </c>
      <c r="V351" s="11" t="s">
        <v>554</v>
      </c>
      <c r="W351" t="s">
        <v>1472</v>
      </c>
      <c r="X351">
        <v>7200</v>
      </c>
    </row>
    <row r="352" spans="1:24" x14ac:dyDescent="0.25">
      <c r="A352" s="11" t="s">
        <v>1636</v>
      </c>
      <c r="B352" s="11" t="s">
        <v>1385</v>
      </c>
      <c r="C352" s="11" t="s">
        <v>1098</v>
      </c>
      <c r="D352" s="8">
        <v>42</v>
      </c>
      <c r="E352" s="11" t="s">
        <v>1384</v>
      </c>
      <c r="F352" s="11" t="s">
        <v>975</v>
      </c>
      <c r="G352" s="11" t="s">
        <v>976</v>
      </c>
      <c r="H352" s="11">
        <v>80201</v>
      </c>
      <c r="I352" s="11" t="s">
        <v>479</v>
      </c>
      <c r="J352" s="11" t="s">
        <v>536</v>
      </c>
      <c r="K352" s="11" t="s">
        <v>1259</v>
      </c>
      <c r="L352" s="11" t="s">
        <v>1260</v>
      </c>
      <c r="P352" s="11">
        <v>4</v>
      </c>
      <c r="Q352" s="11">
        <v>5</v>
      </c>
      <c r="R352" s="11">
        <v>5</v>
      </c>
      <c r="V352" s="11" t="s">
        <v>554</v>
      </c>
      <c r="W352" t="s">
        <v>1472</v>
      </c>
      <c r="X352">
        <v>7200</v>
      </c>
    </row>
    <row r="353" spans="1:24" x14ac:dyDescent="0.25">
      <c r="A353" s="11" t="s">
        <v>1636</v>
      </c>
      <c r="B353" s="11" t="s">
        <v>1386</v>
      </c>
      <c r="C353" s="11" t="s">
        <v>1098</v>
      </c>
      <c r="D353" s="8">
        <v>16</v>
      </c>
      <c r="E353" s="11" t="s">
        <v>1384</v>
      </c>
      <c r="F353" s="11" t="s">
        <v>975</v>
      </c>
      <c r="G353" s="11" t="s">
        <v>976</v>
      </c>
      <c r="H353" s="11">
        <v>80201</v>
      </c>
      <c r="I353" s="11" t="s">
        <v>479</v>
      </c>
      <c r="J353" s="11" t="s">
        <v>536</v>
      </c>
      <c r="K353" s="11" t="s">
        <v>1259</v>
      </c>
      <c r="L353" s="11" t="s">
        <v>1260</v>
      </c>
      <c r="P353" s="11">
        <v>4</v>
      </c>
      <c r="Q353" s="11">
        <v>5</v>
      </c>
      <c r="R353" s="11">
        <v>5</v>
      </c>
      <c r="V353" s="11" t="s">
        <v>554</v>
      </c>
      <c r="W353" t="s">
        <v>1472</v>
      </c>
      <c r="X353">
        <v>7200</v>
      </c>
    </row>
    <row r="354" spans="1:24" x14ac:dyDescent="0.25">
      <c r="A354" s="11" t="s">
        <v>1637</v>
      </c>
      <c r="B354" s="11" t="s">
        <v>892</v>
      </c>
      <c r="C354" s="11" t="s">
        <v>1262</v>
      </c>
      <c r="D354" s="8">
        <v>50</v>
      </c>
      <c r="E354" s="11" t="s">
        <v>1387</v>
      </c>
      <c r="F354" s="11" t="s">
        <v>1047</v>
      </c>
      <c r="G354" s="11" t="s">
        <v>1048</v>
      </c>
      <c r="H354" s="11">
        <v>19101</v>
      </c>
      <c r="I354" s="11" t="s">
        <v>482</v>
      </c>
      <c r="J354" s="11" t="s">
        <v>558</v>
      </c>
      <c r="K354" s="11" t="s">
        <v>1042</v>
      </c>
      <c r="L354" s="11" t="s">
        <v>1388</v>
      </c>
      <c r="P354" s="11">
        <v>5</v>
      </c>
      <c r="Q354" s="11">
        <v>5</v>
      </c>
      <c r="R354" s="11">
        <v>5</v>
      </c>
      <c r="V354" s="11" t="s">
        <v>559</v>
      </c>
      <c r="W354" t="s">
        <v>1472</v>
      </c>
      <c r="X354">
        <v>9800</v>
      </c>
    </row>
    <row r="355" spans="1:24" x14ac:dyDescent="0.25">
      <c r="A355" s="11" t="s">
        <v>1637</v>
      </c>
      <c r="B355" s="11" t="s">
        <v>1389</v>
      </c>
      <c r="C355" s="11" t="s">
        <v>1262</v>
      </c>
      <c r="D355" s="8">
        <v>48</v>
      </c>
      <c r="E355" s="11" t="s">
        <v>1387</v>
      </c>
      <c r="F355" s="11" t="s">
        <v>1047</v>
      </c>
      <c r="G355" s="11" t="s">
        <v>1048</v>
      </c>
      <c r="H355" s="11">
        <v>19101</v>
      </c>
      <c r="I355" s="11" t="s">
        <v>482</v>
      </c>
      <c r="J355" s="11" t="s">
        <v>558</v>
      </c>
      <c r="K355" s="11" t="s">
        <v>1042</v>
      </c>
      <c r="L355" s="11" t="s">
        <v>1388</v>
      </c>
      <c r="P355" s="11">
        <v>5</v>
      </c>
      <c r="Q355" s="11">
        <v>5</v>
      </c>
      <c r="R355" s="11">
        <v>5</v>
      </c>
      <c r="V355" s="11" t="s">
        <v>559</v>
      </c>
      <c r="W355" t="s">
        <v>1472</v>
      </c>
      <c r="X355">
        <v>9800</v>
      </c>
    </row>
    <row r="356" spans="1:24" x14ac:dyDescent="0.25">
      <c r="A356" s="11" t="s">
        <v>1637</v>
      </c>
      <c r="B356" s="11" t="s">
        <v>948</v>
      </c>
      <c r="C356" s="11" t="s">
        <v>1262</v>
      </c>
      <c r="D356" s="8">
        <v>19</v>
      </c>
      <c r="E356" s="11" t="s">
        <v>1387</v>
      </c>
      <c r="F356" s="11" t="s">
        <v>1047</v>
      </c>
      <c r="G356" s="11" t="s">
        <v>1048</v>
      </c>
      <c r="H356" s="11">
        <v>19101</v>
      </c>
      <c r="I356" s="11" t="s">
        <v>482</v>
      </c>
      <c r="J356" s="11" t="s">
        <v>558</v>
      </c>
      <c r="K356" s="11" t="s">
        <v>1042</v>
      </c>
      <c r="L356" s="11" t="s">
        <v>1388</v>
      </c>
      <c r="P356" s="11">
        <v>5</v>
      </c>
      <c r="Q356" s="11">
        <v>5</v>
      </c>
      <c r="R356" s="11">
        <v>5</v>
      </c>
      <c r="V356" s="11" t="s">
        <v>559</v>
      </c>
      <c r="W356" t="s">
        <v>1472</v>
      </c>
      <c r="X356">
        <v>9800</v>
      </c>
    </row>
    <row r="357" spans="1:24" x14ac:dyDescent="0.25">
      <c r="A357" s="11" t="s">
        <v>1637</v>
      </c>
      <c r="B357" s="11" t="s">
        <v>1390</v>
      </c>
      <c r="C357" s="11" t="s">
        <v>1262</v>
      </c>
      <c r="D357" s="8">
        <v>17</v>
      </c>
      <c r="E357" s="11" t="s">
        <v>1387</v>
      </c>
      <c r="F357" s="11" t="s">
        <v>1047</v>
      </c>
      <c r="G357" s="11" t="s">
        <v>1048</v>
      </c>
      <c r="H357" s="11">
        <v>19101</v>
      </c>
      <c r="I357" s="11" t="s">
        <v>482</v>
      </c>
      <c r="J357" s="11" t="s">
        <v>558</v>
      </c>
      <c r="K357" s="11" t="s">
        <v>1042</v>
      </c>
      <c r="L357" s="11" t="s">
        <v>1388</v>
      </c>
      <c r="P357" s="11">
        <v>5</v>
      </c>
      <c r="Q357" s="11">
        <v>5</v>
      </c>
      <c r="R357" s="11">
        <v>5</v>
      </c>
      <c r="V357" s="11" t="s">
        <v>559</v>
      </c>
      <c r="W357" t="s">
        <v>1472</v>
      </c>
      <c r="X357">
        <v>9800</v>
      </c>
    </row>
    <row r="358" spans="1:24" x14ac:dyDescent="0.25">
      <c r="A358" s="11" t="s">
        <v>1638</v>
      </c>
      <c r="B358" s="11" t="s">
        <v>915</v>
      </c>
      <c r="C358" s="11" t="s">
        <v>1391</v>
      </c>
      <c r="D358" s="8">
        <v>49</v>
      </c>
      <c r="E358" s="11" t="s">
        <v>1392</v>
      </c>
      <c r="F358" s="11" t="s">
        <v>1012</v>
      </c>
      <c r="G358" s="11" t="s">
        <v>1013</v>
      </c>
      <c r="H358" s="11">
        <v>21010</v>
      </c>
      <c r="I358" s="11" t="s">
        <v>482</v>
      </c>
      <c r="J358" s="11" t="s">
        <v>519</v>
      </c>
      <c r="K358" s="11" t="s">
        <v>1249</v>
      </c>
      <c r="L358" s="11" t="s">
        <v>1092</v>
      </c>
      <c r="P358" s="11">
        <v>4</v>
      </c>
      <c r="Q358" s="11">
        <v>5</v>
      </c>
      <c r="R358" s="11">
        <v>4</v>
      </c>
      <c r="V358" s="11" t="s">
        <v>289</v>
      </c>
      <c r="W358" t="s">
        <v>1471</v>
      </c>
      <c r="X358">
        <v>6300</v>
      </c>
    </row>
    <row r="359" spans="1:24" x14ac:dyDescent="0.25">
      <c r="A359" s="11" t="s">
        <v>1638</v>
      </c>
      <c r="B359" s="11" t="s">
        <v>904</v>
      </c>
      <c r="C359" s="11" t="s">
        <v>1391</v>
      </c>
      <c r="D359" s="8">
        <v>47</v>
      </c>
      <c r="E359" s="11" t="s">
        <v>1392</v>
      </c>
      <c r="F359" s="11" t="s">
        <v>1012</v>
      </c>
      <c r="G359" s="11" t="s">
        <v>1013</v>
      </c>
      <c r="H359" s="11">
        <v>21010</v>
      </c>
      <c r="I359" s="11" t="s">
        <v>482</v>
      </c>
      <c r="J359" s="11" t="s">
        <v>519</v>
      </c>
      <c r="K359" s="11" t="s">
        <v>1249</v>
      </c>
      <c r="L359" s="11" t="s">
        <v>1092</v>
      </c>
      <c r="P359" s="11">
        <v>4</v>
      </c>
      <c r="Q359" s="11">
        <v>5</v>
      </c>
      <c r="R359" s="11">
        <v>4</v>
      </c>
      <c r="V359" s="11" t="s">
        <v>289</v>
      </c>
      <c r="W359" t="s">
        <v>1471</v>
      </c>
      <c r="X359">
        <v>6300</v>
      </c>
    </row>
    <row r="360" spans="1:24" x14ac:dyDescent="0.25">
      <c r="A360" s="11" t="s">
        <v>1638</v>
      </c>
      <c r="B360" s="11" t="s">
        <v>933</v>
      </c>
      <c r="C360" s="11" t="s">
        <v>1391</v>
      </c>
      <c r="D360" s="8">
        <v>20</v>
      </c>
      <c r="E360" s="11" t="s">
        <v>1392</v>
      </c>
      <c r="F360" s="11" t="s">
        <v>1012</v>
      </c>
      <c r="G360" s="11" t="s">
        <v>1013</v>
      </c>
      <c r="H360" s="11">
        <v>21010</v>
      </c>
      <c r="I360" s="11" t="s">
        <v>482</v>
      </c>
      <c r="J360" s="11" t="s">
        <v>519</v>
      </c>
      <c r="K360" s="11" t="s">
        <v>1249</v>
      </c>
      <c r="L360" s="11" t="s">
        <v>1092</v>
      </c>
      <c r="P360" s="11">
        <v>4</v>
      </c>
      <c r="Q360" s="11">
        <v>5</v>
      </c>
      <c r="R360" s="11">
        <v>4</v>
      </c>
      <c r="V360" s="11" t="s">
        <v>289</v>
      </c>
      <c r="W360" t="s">
        <v>1471</v>
      </c>
      <c r="X360">
        <v>6300</v>
      </c>
    </row>
    <row r="361" spans="1:24" x14ac:dyDescent="0.25">
      <c r="A361" s="11" t="s">
        <v>1638</v>
      </c>
      <c r="B361" s="11" t="s">
        <v>907</v>
      </c>
      <c r="C361" s="11" t="s">
        <v>1391</v>
      </c>
      <c r="D361" s="8">
        <v>18</v>
      </c>
      <c r="E361" s="11" t="s">
        <v>1392</v>
      </c>
      <c r="F361" s="11" t="s">
        <v>1012</v>
      </c>
      <c r="G361" s="11" t="s">
        <v>1013</v>
      </c>
      <c r="H361" s="11">
        <v>21010</v>
      </c>
      <c r="I361" s="11" t="s">
        <v>482</v>
      </c>
      <c r="J361" s="11" t="s">
        <v>519</v>
      </c>
      <c r="K361" s="11" t="s">
        <v>1249</v>
      </c>
      <c r="L361" s="11" t="s">
        <v>1092</v>
      </c>
      <c r="P361" s="11">
        <v>4</v>
      </c>
      <c r="Q361" s="11">
        <v>5</v>
      </c>
      <c r="R361" s="11">
        <v>4</v>
      </c>
      <c r="V361" s="11" t="s">
        <v>289</v>
      </c>
      <c r="W361" t="s">
        <v>1471</v>
      </c>
      <c r="X361">
        <v>6300</v>
      </c>
    </row>
    <row r="362" spans="1:24" x14ac:dyDescent="0.25">
      <c r="A362" s="11" t="s">
        <v>1639</v>
      </c>
      <c r="B362" s="11" t="s">
        <v>916</v>
      </c>
      <c r="C362" s="11" t="s">
        <v>1393</v>
      </c>
      <c r="D362" s="8">
        <v>46</v>
      </c>
      <c r="E362" s="11" t="s">
        <v>1394</v>
      </c>
      <c r="F362" s="11" t="s">
        <v>1090</v>
      </c>
      <c r="G362" s="11" t="s">
        <v>1091</v>
      </c>
      <c r="H362" s="11">
        <v>28201</v>
      </c>
      <c r="I362" s="11" t="s">
        <v>482</v>
      </c>
      <c r="J362" s="11" t="s">
        <v>504</v>
      </c>
      <c r="K362" s="11" t="s">
        <v>987</v>
      </c>
      <c r="L362" s="11" t="s">
        <v>988</v>
      </c>
      <c r="P362" s="11">
        <v>5</v>
      </c>
      <c r="Q362" s="11">
        <v>5</v>
      </c>
      <c r="R362" s="11">
        <v>5</v>
      </c>
      <c r="V362" s="11" t="s">
        <v>164</v>
      </c>
      <c r="W362" t="s">
        <v>1471</v>
      </c>
      <c r="X362">
        <v>6000</v>
      </c>
    </row>
    <row r="363" spans="1:24" x14ac:dyDescent="0.25">
      <c r="A363" s="11" t="s">
        <v>1639</v>
      </c>
      <c r="B363" s="11" t="s">
        <v>911</v>
      </c>
      <c r="C363" s="11" t="s">
        <v>1393</v>
      </c>
      <c r="D363" s="8">
        <v>44</v>
      </c>
      <c r="E363" s="11" t="s">
        <v>1394</v>
      </c>
      <c r="F363" s="11" t="s">
        <v>1090</v>
      </c>
      <c r="G363" s="11" t="s">
        <v>1091</v>
      </c>
      <c r="H363" s="11">
        <v>28201</v>
      </c>
      <c r="I363" s="11" t="s">
        <v>482</v>
      </c>
      <c r="J363" s="11" t="s">
        <v>504</v>
      </c>
      <c r="K363" s="11" t="s">
        <v>987</v>
      </c>
      <c r="L363" s="11" t="s">
        <v>988</v>
      </c>
      <c r="P363" s="11">
        <v>5</v>
      </c>
      <c r="Q363" s="11">
        <v>5</v>
      </c>
      <c r="R363" s="11">
        <v>5</v>
      </c>
      <c r="V363" s="11" t="s">
        <v>164</v>
      </c>
      <c r="W363" t="s">
        <v>1471</v>
      </c>
      <c r="X363">
        <v>6000</v>
      </c>
    </row>
    <row r="364" spans="1:24" x14ac:dyDescent="0.25">
      <c r="A364" s="11" t="s">
        <v>1639</v>
      </c>
      <c r="B364" s="11" t="s">
        <v>1395</v>
      </c>
      <c r="C364" s="11" t="s">
        <v>1393</v>
      </c>
      <c r="D364" s="8">
        <v>19</v>
      </c>
      <c r="E364" s="11" t="s">
        <v>1394</v>
      </c>
      <c r="F364" s="11" t="s">
        <v>1090</v>
      </c>
      <c r="G364" s="11" t="s">
        <v>1091</v>
      </c>
      <c r="H364" s="11">
        <v>28201</v>
      </c>
      <c r="I364" s="11" t="s">
        <v>482</v>
      </c>
      <c r="J364" s="11" t="s">
        <v>504</v>
      </c>
      <c r="K364" s="11" t="s">
        <v>987</v>
      </c>
      <c r="L364" s="11" t="s">
        <v>988</v>
      </c>
      <c r="P364" s="11">
        <v>5</v>
      </c>
      <c r="Q364" s="11">
        <v>5</v>
      </c>
      <c r="R364" s="11">
        <v>5</v>
      </c>
      <c r="V364" s="11" t="s">
        <v>164</v>
      </c>
      <c r="W364" t="s">
        <v>1471</v>
      </c>
      <c r="X364">
        <v>6000</v>
      </c>
    </row>
    <row r="365" spans="1:24" x14ac:dyDescent="0.25">
      <c r="A365" s="11" t="s">
        <v>1639</v>
      </c>
      <c r="B365" s="11" t="s">
        <v>1334</v>
      </c>
      <c r="C365" s="11" t="s">
        <v>1393</v>
      </c>
      <c r="D365" s="8">
        <v>16</v>
      </c>
      <c r="E365" s="11" t="s">
        <v>1394</v>
      </c>
      <c r="F365" s="11" t="s">
        <v>1090</v>
      </c>
      <c r="G365" s="11" t="s">
        <v>1091</v>
      </c>
      <c r="H365" s="11">
        <v>28201</v>
      </c>
      <c r="I365" s="11" t="s">
        <v>482</v>
      </c>
      <c r="J365" s="11" t="s">
        <v>504</v>
      </c>
      <c r="K365" s="11" t="s">
        <v>987</v>
      </c>
      <c r="L365" s="11" t="s">
        <v>988</v>
      </c>
      <c r="P365" s="11">
        <v>5</v>
      </c>
      <c r="Q365" s="11">
        <v>5</v>
      </c>
      <c r="R365" s="11">
        <v>5</v>
      </c>
      <c r="V365" s="11" t="s">
        <v>164</v>
      </c>
      <c r="W365" t="s">
        <v>1471</v>
      </c>
      <c r="X365">
        <v>6000</v>
      </c>
    </row>
    <row r="366" spans="1:24" x14ac:dyDescent="0.25">
      <c r="A366" s="11" t="s">
        <v>1640</v>
      </c>
      <c r="B366" s="11" t="s">
        <v>917</v>
      </c>
      <c r="C366" s="11" t="s">
        <v>1396</v>
      </c>
      <c r="D366" s="8">
        <v>48</v>
      </c>
      <c r="E366" s="11" t="s">
        <v>1397</v>
      </c>
      <c r="F366" s="11" t="s">
        <v>983</v>
      </c>
      <c r="G366" s="11" t="s">
        <v>984</v>
      </c>
      <c r="H366" s="11">
        <v>78701</v>
      </c>
      <c r="I366" s="11" t="s">
        <v>479</v>
      </c>
      <c r="J366" s="11" t="s">
        <v>569</v>
      </c>
      <c r="K366" s="11" t="s">
        <v>1398</v>
      </c>
      <c r="L366" s="11" t="s">
        <v>1399</v>
      </c>
      <c r="P366" s="11">
        <v>5</v>
      </c>
      <c r="Q366" s="11">
        <v>5</v>
      </c>
      <c r="R366" s="11">
        <v>5</v>
      </c>
      <c r="V366" s="11" t="s">
        <v>570</v>
      </c>
      <c r="W366" t="s">
        <v>1472</v>
      </c>
      <c r="X366">
        <v>8500</v>
      </c>
    </row>
    <row r="367" spans="1:24" x14ac:dyDescent="0.25">
      <c r="A367" s="11" t="s">
        <v>1640</v>
      </c>
      <c r="B367" s="11" t="s">
        <v>1400</v>
      </c>
      <c r="C367" s="11" t="s">
        <v>1396</v>
      </c>
      <c r="D367" s="8">
        <v>46</v>
      </c>
      <c r="E367" s="11" t="s">
        <v>1397</v>
      </c>
      <c r="F367" s="11" t="s">
        <v>983</v>
      </c>
      <c r="G367" s="11" t="s">
        <v>984</v>
      </c>
      <c r="H367" s="11">
        <v>78701</v>
      </c>
      <c r="I367" s="11" t="s">
        <v>479</v>
      </c>
      <c r="J367" s="11" t="s">
        <v>569</v>
      </c>
      <c r="K367" s="11" t="s">
        <v>1398</v>
      </c>
      <c r="L367" s="11" t="s">
        <v>1399</v>
      </c>
      <c r="P367" s="11">
        <v>5</v>
      </c>
      <c r="Q367" s="11">
        <v>5</v>
      </c>
      <c r="R367" s="11">
        <v>5</v>
      </c>
      <c r="V367" s="11" t="s">
        <v>570</v>
      </c>
      <c r="W367" t="s">
        <v>1472</v>
      </c>
      <c r="X367">
        <v>8500</v>
      </c>
    </row>
    <row r="368" spans="1:24" x14ac:dyDescent="0.25">
      <c r="A368" s="11" t="s">
        <v>1640</v>
      </c>
      <c r="B368" s="11" t="s">
        <v>1401</v>
      </c>
      <c r="C368" s="11" t="s">
        <v>1396</v>
      </c>
      <c r="D368" s="8">
        <v>18</v>
      </c>
      <c r="E368" s="11" t="s">
        <v>1397</v>
      </c>
      <c r="F368" s="11" t="s">
        <v>983</v>
      </c>
      <c r="G368" s="11" t="s">
        <v>984</v>
      </c>
      <c r="H368" s="11">
        <v>78701</v>
      </c>
      <c r="I368" s="11" t="s">
        <v>479</v>
      </c>
      <c r="J368" s="11" t="s">
        <v>569</v>
      </c>
      <c r="K368" s="11" t="s">
        <v>1398</v>
      </c>
      <c r="L368" s="11" t="s">
        <v>1399</v>
      </c>
      <c r="P368" s="11">
        <v>5</v>
      </c>
      <c r="Q368" s="11">
        <v>5</v>
      </c>
      <c r="R368" s="11">
        <v>5</v>
      </c>
      <c r="V368" s="11" t="s">
        <v>570</v>
      </c>
      <c r="W368" t="s">
        <v>1472</v>
      </c>
      <c r="X368">
        <v>8500</v>
      </c>
    </row>
    <row r="369" spans="1:24" x14ac:dyDescent="0.25">
      <c r="A369" s="11" t="s">
        <v>1641</v>
      </c>
      <c r="B369" s="11" t="s">
        <v>918</v>
      </c>
      <c r="C369" s="11" t="s">
        <v>1135</v>
      </c>
      <c r="D369" s="8">
        <v>42</v>
      </c>
      <c r="E369" s="11" t="s">
        <v>1402</v>
      </c>
      <c r="F369" s="11" t="s">
        <v>1111</v>
      </c>
      <c r="G369" s="11" t="s">
        <v>984</v>
      </c>
      <c r="H369" s="11">
        <v>78201</v>
      </c>
      <c r="I369" s="11" t="s">
        <v>482</v>
      </c>
      <c r="J369" s="11" t="s">
        <v>504</v>
      </c>
      <c r="K369" s="11" t="s">
        <v>1017</v>
      </c>
      <c r="L369" s="11" t="s">
        <v>987</v>
      </c>
      <c r="M369" s="11" t="s">
        <v>988</v>
      </c>
      <c r="P369" s="11">
        <v>3</v>
      </c>
      <c r="Q369" s="11">
        <v>4</v>
      </c>
      <c r="R369" s="11">
        <v>4</v>
      </c>
      <c r="S369" s="11">
        <v>4</v>
      </c>
      <c r="V369" s="11" t="s">
        <v>589</v>
      </c>
      <c r="W369" t="s">
        <v>1472</v>
      </c>
      <c r="X369">
        <v>9200</v>
      </c>
    </row>
    <row r="370" spans="1:24" x14ac:dyDescent="0.25">
      <c r="A370" s="11" t="s">
        <v>1641</v>
      </c>
      <c r="B370" s="11" t="s">
        <v>1271</v>
      </c>
      <c r="C370" s="11" t="s">
        <v>1135</v>
      </c>
      <c r="D370" s="8">
        <v>40</v>
      </c>
      <c r="E370" s="11" t="s">
        <v>1402</v>
      </c>
      <c r="F370" s="11" t="s">
        <v>1111</v>
      </c>
      <c r="G370" s="11" t="s">
        <v>984</v>
      </c>
      <c r="H370" s="11">
        <v>78201</v>
      </c>
      <c r="I370" s="11" t="s">
        <v>482</v>
      </c>
      <c r="J370" s="11" t="s">
        <v>504</v>
      </c>
      <c r="K370" s="11" t="s">
        <v>1017</v>
      </c>
      <c r="L370" s="11" t="s">
        <v>987</v>
      </c>
      <c r="M370" s="11" t="s">
        <v>988</v>
      </c>
      <c r="P370" s="11">
        <v>3</v>
      </c>
      <c r="Q370" s="11">
        <v>4</v>
      </c>
      <c r="R370" s="11">
        <v>4</v>
      </c>
      <c r="S370" s="11">
        <v>4</v>
      </c>
      <c r="V370" s="11" t="s">
        <v>589</v>
      </c>
      <c r="W370" t="s">
        <v>1472</v>
      </c>
      <c r="X370">
        <v>9200</v>
      </c>
    </row>
    <row r="371" spans="1:24" x14ac:dyDescent="0.25">
      <c r="A371" s="11" t="s">
        <v>1641</v>
      </c>
      <c r="B371" s="11" t="s">
        <v>960</v>
      </c>
      <c r="C371" s="11" t="s">
        <v>1135</v>
      </c>
      <c r="D371" s="8">
        <v>18</v>
      </c>
      <c r="E371" s="11" t="s">
        <v>1402</v>
      </c>
      <c r="F371" s="11" t="s">
        <v>1111</v>
      </c>
      <c r="G371" s="11" t="s">
        <v>984</v>
      </c>
      <c r="H371" s="11">
        <v>78201</v>
      </c>
      <c r="I371" s="11" t="s">
        <v>482</v>
      </c>
      <c r="J371" s="11" t="s">
        <v>504</v>
      </c>
      <c r="K371" s="11" t="s">
        <v>1017</v>
      </c>
      <c r="L371" s="11" t="s">
        <v>987</v>
      </c>
      <c r="M371" s="11" t="s">
        <v>988</v>
      </c>
      <c r="P371" s="11">
        <v>3</v>
      </c>
      <c r="Q371" s="11">
        <v>4</v>
      </c>
      <c r="R371" s="11">
        <v>4</v>
      </c>
      <c r="S371" s="11">
        <v>4</v>
      </c>
      <c r="V371" s="11" t="s">
        <v>589</v>
      </c>
      <c r="W371" t="s">
        <v>1472</v>
      </c>
      <c r="X371">
        <v>9200</v>
      </c>
    </row>
    <row r="372" spans="1:24" x14ac:dyDescent="0.25">
      <c r="A372" s="11" t="s">
        <v>1641</v>
      </c>
      <c r="B372" s="11" t="s">
        <v>933</v>
      </c>
      <c r="C372" s="11" t="s">
        <v>1135</v>
      </c>
      <c r="D372" s="8">
        <v>16</v>
      </c>
      <c r="E372" s="11" t="s">
        <v>1402</v>
      </c>
      <c r="F372" s="11" t="s">
        <v>1111</v>
      </c>
      <c r="G372" s="11" t="s">
        <v>984</v>
      </c>
      <c r="H372" s="11">
        <v>78201</v>
      </c>
      <c r="I372" s="11" t="s">
        <v>482</v>
      </c>
      <c r="J372" s="11" t="s">
        <v>504</v>
      </c>
      <c r="K372" s="11" t="s">
        <v>1017</v>
      </c>
      <c r="L372" s="11" t="s">
        <v>987</v>
      </c>
      <c r="M372" s="11" t="s">
        <v>988</v>
      </c>
      <c r="P372" s="11">
        <v>3</v>
      </c>
      <c r="Q372" s="11">
        <v>4</v>
      </c>
      <c r="R372" s="11">
        <v>4</v>
      </c>
      <c r="S372" s="11">
        <v>4</v>
      </c>
      <c r="V372" s="11" t="s">
        <v>589</v>
      </c>
      <c r="W372" t="s">
        <v>1472</v>
      </c>
      <c r="X372">
        <v>9200</v>
      </c>
    </row>
    <row r="373" spans="1:24" x14ac:dyDescent="0.25">
      <c r="A373" s="11" t="s">
        <v>1642</v>
      </c>
      <c r="B373" s="11" t="s">
        <v>919</v>
      </c>
      <c r="C373" s="11" t="s">
        <v>1273</v>
      </c>
      <c r="D373" s="8">
        <v>45</v>
      </c>
      <c r="E373" s="11" t="s">
        <v>1403</v>
      </c>
      <c r="F373" s="11" t="s">
        <v>1404</v>
      </c>
      <c r="G373" s="11" t="s">
        <v>1405</v>
      </c>
      <c r="H373" s="11">
        <v>71010</v>
      </c>
      <c r="I373" s="11" t="s">
        <v>479</v>
      </c>
      <c r="J373" s="11" t="s">
        <v>513</v>
      </c>
      <c r="K373" s="11" t="s">
        <v>1127</v>
      </c>
      <c r="L373" s="11" t="s">
        <v>1128</v>
      </c>
      <c r="M373" s="11" t="s">
        <v>1033</v>
      </c>
      <c r="N373" s="11" t="s">
        <v>1432</v>
      </c>
      <c r="P373" s="11">
        <v>3</v>
      </c>
      <c r="Q373" s="11">
        <v>3</v>
      </c>
      <c r="R373" s="11">
        <v>2</v>
      </c>
      <c r="S373" s="11">
        <v>3</v>
      </c>
      <c r="T373" s="11">
        <v>3</v>
      </c>
      <c r="V373" s="11" t="s">
        <v>595</v>
      </c>
      <c r="W373" t="s">
        <v>1472</v>
      </c>
      <c r="X373">
        <v>9800</v>
      </c>
    </row>
    <row r="374" spans="1:24" x14ac:dyDescent="0.25">
      <c r="A374" s="11" t="s">
        <v>1642</v>
      </c>
      <c r="B374" s="11" t="s">
        <v>940</v>
      </c>
      <c r="C374" s="11" t="s">
        <v>1273</v>
      </c>
      <c r="D374" s="8">
        <v>43</v>
      </c>
      <c r="E374" s="11" t="s">
        <v>1403</v>
      </c>
      <c r="F374" s="11" t="s">
        <v>1404</v>
      </c>
      <c r="G374" s="11" t="s">
        <v>1405</v>
      </c>
      <c r="H374" s="11">
        <v>71010</v>
      </c>
      <c r="I374" s="11" t="s">
        <v>479</v>
      </c>
      <c r="J374" s="11" t="s">
        <v>513</v>
      </c>
      <c r="K374" s="11" t="s">
        <v>1127</v>
      </c>
      <c r="L374" s="11" t="s">
        <v>1128</v>
      </c>
      <c r="M374" s="11" t="s">
        <v>1033</v>
      </c>
      <c r="N374" s="11" t="s">
        <v>1432</v>
      </c>
      <c r="P374" s="11">
        <v>3</v>
      </c>
      <c r="Q374" s="11">
        <v>3</v>
      </c>
      <c r="R374" s="11">
        <v>2</v>
      </c>
      <c r="S374" s="11">
        <v>3</v>
      </c>
      <c r="T374" s="11">
        <v>3</v>
      </c>
      <c r="V374" s="11" t="s">
        <v>595</v>
      </c>
      <c r="W374" t="s">
        <v>1472</v>
      </c>
      <c r="X374">
        <v>9800</v>
      </c>
    </row>
    <row r="375" spans="1:24" x14ac:dyDescent="0.25">
      <c r="A375" s="11" t="s">
        <v>1642</v>
      </c>
      <c r="B375" s="11" t="s">
        <v>959</v>
      </c>
      <c r="C375" s="11" t="s">
        <v>1273</v>
      </c>
      <c r="D375" s="8">
        <v>19</v>
      </c>
      <c r="E375" s="11" t="s">
        <v>1403</v>
      </c>
      <c r="F375" s="11" t="s">
        <v>1404</v>
      </c>
      <c r="G375" s="11" t="s">
        <v>1405</v>
      </c>
      <c r="H375" s="11">
        <v>71010</v>
      </c>
      <c r="I375" s="11" t="s">
        <v>479</v>
      </c>
      <c r="J375" s="11" t="s">
        <v>513</v>
      </c>
      <c r="K375" s="11" t="s">
        <v>1127</v>
      </c>
      <c r="L375" s="11" t="s">
        <v>1128</v>
      </c>
      <c r="M375" s="11" t="s">
        <v>1033</v>
      </c>
      <c r="N375" s="11" t="s">
        <v>1432</v>
      </c>
      <c r="P375" s="11">
        <v>3</v>
      </c>
      <c r="Q375" s="11">
        <v>3</v>
      </c>
      <c r="R375" s="11">
        <v>2</v>
      </c>
      <c r="S375" s="11">
        <v>3</v>
      </c>
      <c r="T375" s="11">
        <v>3</v>
      </c>
      <c r="V375" s="11" t="s">
        <v>595</v>
      </c>
      <c r="W375" t="s">
        <v>1472</v>
      </c>
      <c r="X375">
        <v>9800</v>
      </c>
    </row>
    <row r="376" spans="1:24" x14ac:dyDescent="0.25">
      <c r="A376" s="11" t="s">
        <v>1643</v>
      </c>
      <c r="B376" s="11" t="s">
        <v>920</v>
      </c>
      <c r="C376" s="11" t="s">
        <v>1332</v>
      </c>
      <c r="D376" s="8">
        <v>50</v>
      </c>
      <c r="E376" s="11" t="s">
        <v>1406</v>
      </c>
      <c r="F376" s="11" t="s">
        <v>1081</v>
      </c>
      <c r="G376" s="11" t="s">
        <v>984</v>
      </c>
      <c r="H376" s="11">
        <v>77002</v>
      </c>
      <c r="I376" s="11" t="s">
        <v>479</v>
      </c>
      <c r="J376" s="11" t="s">
        <v>518</v>
      </c>
      <c r="K376" s="11" t="s">
        <v>971</v>
      </c>
      <c r="L376" s="11" t="s">
        <v>1106</v>
      </c>
      <c r="M376" s="11" t="s">
        <v>972</v>
      </c>
      <c r="N376" s="11" t="s">
        <v>1434</v>
      </c>
      <c r="P376" s="11">
        <v>3</v>
      </c>
      <c r="Q376" s="11">
        <v>3</v>
      </c>
      <c r="R376" s="11">
        <v>3</v>
      </c>
      <c r="S376" s="11">
        <v>2</v>
      </c>
      <c r="T376" s="11">
        <v>2</v>
      </c>
      <c r="V376" s="11" t="s">
        <v>600</v>
      </c>
      <c r="W376" t="s">
        <v>1472</v>
      </c>
      <c r="X376">
        <v>9700</v>
      </c>
    </row>
    <row r="377" spans="1:24" x14ac:dyDescent="0.25">
      <c r="A377" s="11" t="s">
        <v>1643</v>
      </c>
      <c r="B377" s="11" t="s">
        <v>1407</v>
      </c>
      <c r="C377" s="11" t="s">
        <v>1332</v>
      </c>
      <c r="D377" s="8">
        <v>48</v>
      </c>
      <c r="E377" s="11" t="s">
        <v>1406</v>
      </c>
      <c r="F377" s="11" t="s">
        <v>1081</v>
      </c>
      <c r="G377" s="11" t="s">
        <v>984</v>
      </c>
      <c r="H377" s="11">
        <v>77002</v>
      </c>
      <c r="I377" s="11" t="s">
        <v>479</v>
      </c>
      <c r="J377" s="11" t="s">
        <v>518</v>
      </c>
      <c r="K377" s="11" t="s">
        <v>971</v>
      </c>
      <c r="L377" s="11" t="s">
        <v>1106</v>
      </c>
      <c r="M377" s="11" t="s">
        <v>972</v>
      </c>
      <c r="N377" s="11" t="s">
        <v>1434</v>
      </c>
      <c r="P377" s="11">
        <v>3</v>
      </c>
      <c r="Q377" s="11">
        <v>3</v>
      </c>
      <c r="R377" s="11">
        <v>3</v>
      </c>
      <c r="S377" s="11">
        <v>2</v>
      </c>
      <c r="T377" s="11">
        <v>2</v>
      </c>
      <c r="V377" s="11" t="s">
        <v>600</v>
      </c>
      <c r="W377" t="s">
        <v>1472</v>
      </c>
      <c r="X377">
        <v>9700</v>
      </c>
    </row>
    <row r="378" spans="1:24" x14ac:dyDescent="0.25">
      <c r="A378" s="11" t="s">
        <v>1643</v>
      </c>
      <c r="B378" s="11" t="s">
        <v>1408</v>
      </c>
      <c r="C378" s="11" t="s">
        <v>1332</v>
      </c>
      <c r="D378" s="8">
        <v>17</v>
      </c>
      <c r="E378" s="11" t="s">
        <v>1406</v>
      </c>
      <c r="F378" s="11" t="s">
        <v>1081</v>
      </c>
      <c r="G378" s="11" t="s">
        <v>984</v>
      </c>
      <c r="H378" s="11">
        <v>77002</v>
      </c>
      <c r="I378" s="11" t="s">
        <v>479</v>
      </c>
      <c r="J378" s="11" t="s">
        <v>518</v>
      </c>
      <c r="K378" s="11" t="s">
        <v>971</v>
      </c>
      <c r="L378" s="11" t="s">
        <v>1106</v>
      </c>
      <c r="M378" s="11" t="s">
        <v>972</v>
      </c>
      <c r="N378" s="11" t="s">
        <v>1434</v>
      </c>
      <c r="P378" s="11">
        <v>3</v>
      </c>
      <c r="Q378" s="11">
        <v>3</v>
      </c>
      <c r="R378" s="11">
        <v>3</v>
      </c>
      <c r="S378" s="11">
        <v>2</v>
      </c>
      <c r="T378" s="11">
        <v>2</v>
      </c>
      <c r="V378" s="11" t="s">
        <v>600</v>
      </c>
      <c r="W378" t="s">
        <v>1472</v>
      </c>
      <c r="X378">
        <v>9700</v>
      </c>
    </row>
    <row r="379" spans="1:24" x14ac:dyDescent="0.25">
      <c r="A379" s="11" t="s">
        <v>1644</v>
      </c>
      <c r="B379" s="11" t="s">
        <v>921</v>
      </c>
      <c r="C379" s="11" t="s">
        <v>1409</v>
      </c>
      <c r="D379" s="8">
        <v>47</v>
      </c>
      <c r="E379" s="11" t="s">
        <v>1410</v>
      </c>
      <c r="F379" s="11" t="s">
        <v>1064</v>
      </c>
      <c r="G379" s="11" t="s">
        <v>984</v>
      </c>
      <c r="H379" s="11">
        <v>75201</v>
      </c>
      <c r="I379" s="11" t="s">
        <v>482</v>
      </c>
      <c r="J379" s="11" t="s">
        <v>524</v>
      </c>
      <c r="K379" s="11" t="s">
        <v>1254</v>
      </c>
      <c r="L379" s="11" t="s">
        <v>1256</v>
      </c>
      <c r="M379" s="11" t="s">
        <v>1411</v>
      </c>
      <c r="P379" s="11">
        <v>3</v>
      </c>
      <c r="Q379" s="11">
        <v>3</v>
      </c>
      <c r="R379" s="11">
        <v>4</v>
      </c>
      <c r="S379" s="11">
        <v>4</v>
      </c>
      <c r="V379" s="11" t="s">
        <v>606</v>
      </c>
      <c r="W379" t="s">
        <v>1472</v>
      </c>
      <c r="X379">
        <v>7800</v>
      </c>
    </row>
    <row r="380" spans="1:24" x14ac:dyDescent="0.25">
      <c r="A380" s="11" t="s">
        <v>1644</v>
      </c>
      <c r="B380" s="11" t="s">
        <v>895</v>
      </c>
      <c r="C380" s="11" t="s">
        <v>1409</v>
      </c>
      <c r="D380" s="8">
        <v>45</v>
      </c>
      <c r="E380" s="11" t="s">
        <v>1410</v>
      </c>
      <c r="F380" s="11" t="s">
        <v>1064</v>
      </c>
      <c r="G380" s="11" t="s">
        <v>984</v>
      </c>
      <c r="H380" s="11">
        <v>75201</v>
      </c>
      <c r="I380" s="11" t="s">
        <v>482</v>
      </c>
      <c r="J380" s="11" t="s">
        <v>524</v>
      </c>
      <c r="K380" s="11" t="s">
        <v>1254</v>
      </c>
      <c r="L380" s="11" t="s">
        <v>1256</v>
      </c>
      <c r="M380" s="11" t="s">
        <v>1411</v>
      </c>
      <c r="P380" s="11">
        <v>3</v>
      </c>
      <c r="Q380" s="11">
        <v>3</v>
      </c>
      <c r="R380" s="11">
        <v>4</v>
      </c>
      <c r="S380" s="11">
        <v>4</v>
      </c>
      <c r="V380" s="11" t="s">
        <v>606</v>
      </c>
      <c r="W380" t="s">
        <v>1472</v>
      </c>
      <c r="X380">
        <v>7800</v>
      </c>
    </row>
    <row r="381" spans="1:24" x14ac:dyDescent="0.25">
      <c r="A381" s="11" t="s">
        <v>1644</v>
      </c>
      <c r="B381" s="11" t="s">
        <v>949</v>
      </c>
      <c r="C381" s="11" t="s">
        <v>1409</v>
      </c>
      <c r="D381" s="8">
        <v>20</v>
      </c>
      <c r="E381" s="11" t="s">
        <v>1410</v>
      </c>
      <c r="F381" s="11" t="s">
        <v>1064</v>
      </c>
      <c r="G381" s="11" t="s">
        <v>984</v>
      </c>
      <c r="H381" s="11">
        <v>75201</v>
      </c>
      <c r="I381" s="11" t="s">
        <v>482</v>
      </c>
      <c r="J381" s="11" t="s">
        <v>524</v>
      </c>
      <c r="K381" s="11" t="s">
        <v>1254</v>
      </c>
      <c r="L381" s="11" t="s">
        <v>1256</v>
      </c>
      <c r="M381" s="11" t="s">
        <v>1411</v>
      </c>
      <c r="P381" s="11">
        <v>3</v>
      </c>
      <c r="Q381" s="11">
        <v>3</v>
      </c>
      <c r="R381" s="11">
        <v>4</v>
      </c>
      <c r="S381" s="11">
        <v>4</v>
      </c>
      <c r="V381" s="11" t="s">
        <v>606</v>
      </c>
      <c r="W381" t="s">
        <v>1472</v>
      </c>
      <c r="X381">
        <v>7800</v>
      </c>
    </row>
    <row r="382" spans="1:24" x14ac:dyDescent="0.25">
      <c r="A382" s="11" t="s">
        <v>1644</v>
      </c>
      <c r="B382" s="11" t="s">
        <v>1334</v>
      </c>
      <c r="C382" s="11" t="s">
        <v>1409</v>
      </c>
      <c r="D382" s="8">
        <v>18</v>
      </c>
      <c r="E382" s="11" t="s">
        <v>1410</v>
      </c>
      <c r="F382" s="11" t="s">
        <v>1064</v>
      </c>
      <c r="G382" s="11" t="s">
        <v>984</v>
      </c>
      <c r="H382" s="11">
        <v>75201</v>
      </c>
      <c r="I382" s="11" t="s">
        <v>482</v>
      </c>
      <c r="J382" s="11" t="s">
        <v>524</v>
      </c>
      <c r="K382" s="11" t="s">
        <v>1254</v>
      </c>
      <c r="L382" s="11" t="s">
        <v>1256</v>
      </c>
      <c r="M382" s="11" t="s">
        <v>1411</v>
      </c>
      <c r="P382" s="11">
        <v>3</v>
      </c>
      <c r="Q382" s="11">
        <v>3</v>
      </c>
      <c r="R382" s="11">
        <v>4</v>
      </c>
      <c r="S382" s="11">
        <v>4</v>
      </c>
      <c r="V382" s="11" t="s">
        <v>606</v>
      </c>
      <c r="W382" t="s">
        <v>1472</v>
      </c>
      <c r="X382">
        <v>7800</v>
      </c>
    </row>
    <row r="383" spans="1:24" x14ac:dyDescent="0.25">
      <c r="A383" s="11" t="s">
        <v>1645</v>
      </c>
      <c r="B383" s="11" t="s">
        <v>922</v>
      </c>
      <c r="C383" s="11" t="s">
        <v>1355</v>
      </c>
      <c r="D383" s="8">
        <v>44</v>
      </c>
      <c r="E383" s="11" t="s">
        <v>1412</v>
      </c>
      <c r="F383" s="11" t="s">
        <v>1020</v>
      </c>
      <c r="G383" s="11" t="s">
        <v>1021</v>
      </c>
      <c r="H383" s="11">
        <v>94101</v>
      </c>
      <c r="I383" s="11" t="s">
        <v>479</v>
      </c>
      <c r="J383" s="11" t="s">
        <v>535</v>
      </c>
      <c r="K383" s="11" t="s">
        <v>977</v>
      </c>
      <c r="L383" s="11" t="s">
        <v>1022</v>
      </c>
      <c r="M383" s="11" t="s">
        <v>1139</v>
      </c>
      <c r="N383" s="11" t="s">
        <v>1005</v>
      </c>
      <c r="P383" s="11">
        <v>3</v>
      </c>
      <c r="Q383" s="11">
        <v>3</v>
      </c>
      <c r="R383" s="11">
        <v>3</v>
      </c>
      <c r="S383" s="11">
        <v>3</v>
      </c>
      <c r="T383" s="11">
        <v>3</v>
      </c>
      <c r="V383" s="11" t="s">
        <v>611</v>
      </c>
      <c r="W383" t="s">
        <v>1471</v>
      </c>
      <c r="X383">
        <v>6200</v>
      </c>
    </row>
    <row r="384" spans="1:24" x14ac:dyDescent="0.25">
      <c r="A384" s="11" t="s">
        <v>1645</v>
      </c>
      <c r="B384" s="11" t="s">
        <v>896</v>
      </c>
      <c r="C384" s="11" t="s">
        <v>1355</v>
      </c>
      <c r="D384" s="8">
        <v>42</v>
      </c>
      <c r="E384" s="11" t="s">
        <v>1412</v>
      </c>
      <c r="F384" s="11" t="s">
        <v>1020</v>
      </c>
      <c r="G384" s="11" t="s">
        <v>1021</v>
      </c>
      <c r="H384" s="11">
        <v>94101</v>
      </c>
      <c r="I384" s="11" t="s">
        <v>479</v>
      </c>
      <c r="J384" s="11" t="s">
        <v>535</v>
      </c>
      <c r="K384" s="11" t="s">
        <v>977</v>
      </c>
      <c r="L384" s="11" t="s">
        <v>1022</v>
      </c>
      <c r="M384" s="11" t="s">
        <v>1139</v>
      </c>
      <c r="N384" s="11" t="s">
        <v>1005</v>
      </c>
      <c r="P384" s="11">
        <v>3</v>
      </c>
      <c r="Q384" s="11">
        <v>3</v>
      </c>
      <c r="R384" s="11">
        <v>3</v>
      </c>
      <c r="S384" s="11">
        <v>3</v>
      </c>
      <c r="T384" s="11">
        <v>3</v>
      </c>
      <c r="V384" s="11" t="s">
        <v>611</v>
      </c>
      <c r="W384" t="s">
        <v>1471</v>
      </c>
      <c r="X384">
        <v>6200</v>
      </c>
    </row>
    <row r="385" spans="1:24" x14ac:dyDescent="0.25">
      <c r="A385" s="11" t="s">
        <v>1645</v>
      </c>
      <c r="B385" s="11" t="s">
        <v>1413</v>
      </c>
      <c r="C385" s="11" t="s">
        <v>1355</v>
      </c>
      <c r="D385" s="8">
        <v>19</v>
      </c>
      <c r="E385" s="11" t="s">
        <v>1412</v>
      </c>
      <c r="F385" s="11" t="s">
        <v>1020</v>
      </c>
      <c r="G385" s="11" t="s">
        <v>1021</v>
      </c>
      <c r="H385" s="11">
        <v>94101</v>
      </c>
      <c r="I385" s="11" t="s">
        <v>479</v>
      </c>
      <c r="J385" s="11" t="s">
        <v>535</v>
      </c>
      <c r="K385" s="11" t="s">
        <v>977</v>
      </c>
      <c r="L385" s="11" t="s">
        <v>1022</v>
      </c>
      <c r="M385" s="11" t="s">
        <v>1139</v>
      </c>
      <c r="N385" s="11" t="s">
        <v>1005</v>
      </c>
      <c r="P385" s="11">
        <v>3</v>
      </c>
      <c r="Q385" s="11">
        <v>3</v>
      </c>
      <c r="R385" s="11">
        <v>3</v>
      </c>
      <c r="S385" s="11">
        <v>3</v>
      </c>
      <c r="T385" s="11">
        <v>3</v>
      </c>
      <c r="V385" s="11" t="s">
        <v>611</v>
      </c>
      <c r="W385" t="s">
        <v>1471</v>
      </c>
      <c r="X385">
        <v>6200</v>
      </c>
    </row>
    <row r="386" spans="1:24" x14ac:dyDescent="0.25">
      <c r="A386" s="11" t="s">
        <v>1646</v>
      </c>
      <c r="B386" s="11" t="s">
        <v>923</v>
      </c>
      <c r="C386" s="11" t="s">
        <v>1414</v>
      </c>
      <c r="D386" s="8">
        <v>46</v>
      </c>
      <c r="E386" s="11" t="s">
        <v>1415</v>
      </c>
      <c r="F386" s="11" t="s">
        <v>1058</v>
      </c>
      <c r="G386" s="11" t="s">
        <v>1059</v>
      </c>
      <c r="H386" s="11">
        <v>30301</v>
      </c>
      <c r="I386" s="11" t="s">
        <v>482</v>
      </c>
      <c r="J386" s="11" t="s">
        <v>524</v>
      </c>
      <c r="K386" s="11" t="s">
        <v>1163</v>
      </c>
      <c r="L386" s="11" t="s">
        <v>1024</v>
      </c>
      <c r="M386" s="11" t="s">
        <v>1276</v>
      </c>
      <c r="P386" s="11">
        <v>3</v>
      </c>
      <c r="Q386" s="11">
        <v>3</v>
      </c>
      <c r="R386" s="11">
        <v>3</v>
      </c>
      <c r="S386" s="11">
        <v>3</v>
      </c>
      <c r="V386" s="11" t="s">
        <v>617</v>
      </c>
      <c r="W386" t="s">
        <v>1472</v>
      </c>
      <c r="X386">
        <v>7500</v>
      </c>
    </row>
    <row r="387" spans="1:24" x14ac:dyDescent="0.25">
      <c r="A387" s="11" t="s">
        <v>1646</v>
      </c>
      <c r="B387" s="11" t="s">
        <v>957</v>
      </c>
      <c r="C387" s="11" t="s">
        <v>1414</v>
      </c>
      <c r="D387" s="8">
        <v>44</v>
      </c>
      <c r="E387" s="11" t="s">
        <v>1415</v>
      </c>
      <c r="F387" s="11" t="s">
        <v>1058</v>
      </c>
      <c r="G387" s="11" t="s">
        <v>1059</v>
      </c>
      <c r="H387" s="11">
        <v>30301</v>
      </c>
      <c r="I387" s="11" t="s">
        <v>482</v>
      </c>
      <c r="J387" s="11" t="s">
        <v>524</v>
      </c>
      <c r="K387" s="11" t="s">
        <v>1163</v>
      </c>
      <c r="L387" s="11" t="s">
        <v>1024</v>
      </c>
      <c r="M387" s="11" t="s">
        <v>1276</v>
      </c>
      <c r="P387" s="11">
        <v>3</v>
      </c>
      <c r="Q387" s="11">
        <v>3</v>
      </c>
      <c r="R387" s="11">
        <v>3</v>
      </c>
      <c r="S387" s="11">
        <v>3</v>
      </c>
      <c r="V387" s="11" t="s">
        <v>617</v>
      </c>
      <c r="W387" t="s">
        <v>1472</v>
      </c>
      <c r="X387">
        <v>7500</v>
      </c>
    </row>
    <row r="388" spans="1:24" x14ac:dyDescent="0.25">
      <c r="A388" s="11" t="s">
        <v>1646</v>
      </c>
      <c r="B388" s="11" t="s">
        <v>1416</v>
      </c>
      <c r="C388" s="11" t="s">
        <v>1414</v>
      </c>
      <c r="D388" s="8">
        <v>18</v>
      </c>
      <c r="E388" s="11" t="s">
        <v>1415</v>
      </c>
      <c r="F388" s="11" t="s">
        <v>1058</v>
      </c>
      <c r="G388" s="11" t="s">
        <v>1059</v>
      </c>
      <c r="H388" s="11">
        <v>30301</v>
      </c>
      <c r="I388" s="11" t="s">
        <v>482</v>
      </c>
      <c r="J388" s="11" t="s">
        <v>524</v>
      </c>
      <c r="K388" s="11" t="s">
        <v>1163</v>
      </c>
      <c r="L388" s="11" t="s">
        <v>1024</v>
      </c>
      <c r="M388" s="11" t="s">
        <v>1276</v>
      </c>
      <c r="P388" s="11">
        <v>3</v>
      </c>
      <c r="Q388" s="11">
        <v>3</v>
      </c>
      <c r="R388" s="11">
        <v>3</v>
      </c>
      <c r="S388" s="11">
        <v>3</v>
      </c>
      <c r="V388" s="11" t="s">
        <v>617</v>
      </c>
      <c r="W388" t="s">
        <v>1472</v>
      </c>
      <c r="X388">
        <v>7500</v>
      </c>
    </row>
    <row r="389" spans="1:24" x14ac:dyDescent="0.25">
      <c r="A389" s="11" t="s">
        <v>1646</v>
      </c>
      <c r="B389" s="11" t="s">
        <v>1401</v>
      </c>
      <c r="C389" s="11" t="s">
        <v>1414</v>
      </c>
      <c r="D389" s="8">
        <v>16</v>
      </c>
      <c r="E389" s="11" t="s">
        <v>1415</v>
      </c>
      <c r="F389" s="11" t="s">
        <v>1058</v>
      </c>
      <c r="G389" s="11" t="s">
        <v>1059</v>
      </c>
      <c r="H389" s="11">
        <v>30301</v>
      </c>
      <c r="I389" s="11" t="s">
        <v>482</v>
      </c>
      <c r="J389" s="11" t="s">
        <v>524</v>
      </c>
      <c r="K389" s="11" t="s">
        <v>1163</v>
      </c>
      <c r="L389" s="11" t="s">
        <v>1024</v>
      </c>
      <c r="M389" s="11" t="s">
        <v>1276</v>
      </c>
      <c r="P389" s="11">
        <v>3</v>
      </c>
      <c r="Q389" s="11">
        <v>3</v>
      </c>
      <c r="R389" s="11">
        <v>3</v>
      </c>
      <c r="S389" s="11">
        <v>3</v>
      </c>
      <c r="V389" s="11" t="s">
        <v>617</v>
      </c>
      <c r="W389" t="s">
        <v>1472</v>
      </c>
      <c r="X389">
        <v>7500</v>
      </c>
    </row>
    <row r="390" spans="1:24" x14ac:dyDescent="0.25">
      <c r="A390" s="11" t="s">
        <v>1647</v>
      </c>
      <c r="B390" s="11" t="s">
        <v>915</v>
      </c>
      <c r="C390" s="11" t="s">
        <v>1314</v>
      </c>
      <c r="D390" s="8">
        <v>49</v>
      </c>
      <c r="E390" s="11" t="s">
        <v>1417</v>
      </c>
      <c r="F390" s="11" t="s">
        <v>1030</v>
      </c>
      <c r="G390" s="11" t="s">
        <v>1004</v>
      </c>
      <c r="H390" s="11">
        <v>32801</v>
      </c>
      <c r="I390" s="11" t="s">
        <v>482</v>
      </c>
      <c r="J390" s="11" t="s">
        <v>504</v>
      </c>
      <c r="K390" s="11" t="s">
        <v>987</v>
      </c>
      <c r="L390" s="11" t="s">
        <v>988</v>
      </c>
      <c r="M390" s="11" t="s">
        <v>1015</v>
      </c>
      <c r="N390" s="11" t="s">
        <v>1707</v>
      </c>
      <c r="P390" s="11">
        <v>3</v>
      </c>
      <c r="Q390" s="11">
        <v>3</v>
      </c>
      <c r="R390" s="11">
        <v>3</v>
      </c>
      <c r="S390" s="11">
        <v>3</v>
      </c>
      <c r="T390" s="11">
        <v>3</v>
      </c>
      <c r="V390" s="11" t="s">
        <v>622</v>
      </c>
      <c r="W390" t="s">
        <v>1471</v>
      </c>
      <c r="X390">
        <v>6300</v>
      </c>
    </row>
    <row r="391" spans="1:24" x14ac:dyDescent="0.25">
      <c r="A391" s="11" t="s">
        <v>1647</v>
      </c>
      <c r="B391" s="11" t="s">
        <v>904</v>
      </c>
      <c r="C391" s="11" t="s">
        <v>1314</v>
      </c>
      <c r="D391" s="8">
        <v>47</v>
      </c>
      <c r="E391" s="11" t="s">
        <v>1417</v>
      </c>
      <c r="F391" s="11" t="s">
        <v>1030</v>
      </c>
      <c r="G391" s="11" t="s">
        <v>1004</v>
      </c>
      <c r="H391" s="11">
        <v>32801</v>
      </c>
      <c r="I391" s="11" t="s">
        <v>482</v>
      </c>
      <c r="J391" s="11" t="s">
        <v>504</v>
      </c>
      <c r="K391" s="11" t="s">
        <v>987</v>
      </c>
      <c r="L391" s="11" t="s">
        <v>988</v>
      </c>
      <c r="M391" s="11" t="s">
        <v>1015</v>
      </c>
      <c r="N391" s="11" t="s">
        <v>1707</v>
      </c>
      <c r="P391" s="11">
        <v>3</v>
      </c>
      <c r="Q391" s="11">
        <v>3</v>
      </c>
      <c r="R391" s="11">
        <v>3</v>
      </c>
      <c r="S391" s="11">
        <v>3</v>
      </c>
      <c r="T391" s="11">
        <v>3</v>
      </c>
      <c r="V391" s="11" t="s">
        <v>622</v>
      </c>
      <c r="W391" t="s">
        <v>1471</v>
      </c>
      <c r="X391">
        <v>6300</v>
      </c>
    </row>
    <row r="392" spans="1:24" x14ac:dyDescent="0.25">
      <c r="A392" s="11" t="s">
        <v>1647</v>
      </c>
      <c r="B392" s="11" t="s">
        <v>933</v>
      </c>
      <c r="C392" s="11" t="s">
        <v>1314</v>
      </c>
      <c r="D392" s="8">
        <v>19</v>
      </c>
      <c r="E392" s="11" t="s">
        <v>1417</v>
      </c>
      <c r="F392" s="11" t="s">
        <v>1030</v>
      </c>
      <c r="G392" s="11" t="s">
        <v>1004</v>
      </c>
      <c r="H392" s="11">
        <v>32801</v>
      </c>
      <c r="I392" s="11" t="s">
        <v>482</v>
      </c>
      <c r="J392" s="11" t="s">
        <v>504</v>
      </c>
      <c r="K392" s="11" t="s">
        <v>987</v>
      </c>
      <c r="L392" s="11" t="s">
        <v>988</v>
      </c>
      <c r="M392" s="11" t="s">
        <v>1015</v>
      </c>
      <c r="N392" s="11" t="s">
        <v>1707</v>
      </c>
      <c r="P392" s="11">
        <v>3</v>
      </c>
      <c r="Q392" s="11">
        <v>3</v>
      </c>
      <c r="R392" s="11">
        <v>3</v>
      </c>
      <c r="S392" s="11">
        <v>3</v>
      </c>
      <c r="T392" s="11">
        <v>3</v>
      </c>
      <c r="V392" s="11" t="s">
        <v>622</v>
      </c>
      <c r="W392" t="s">
        <v>1471</v>
      </c>
      <c r="X392">
        <v>6300</v>
      </c>
    </row>
    <row r="393" spans="1:24" x14ac:dyDescent="0.25">
      <c r="A393" s="11" t="s">
        <v>1647</v>
      </c>
      <c r="B393" s="11" t="s">
        <v>907</v>
      </c>
      <c r="C393" s="11" t="s">
        <v>1314</v>
      </c>
      <c r="D393" s="8">
        <v>16</v>
      </c>
      <c r="E393" s="11" t="s">
        <v>1417</v>
      </c>
      <c r="F393" s="11" t="s">
        <v>1030</v>
      </c>
      <c r="G393" s="11" t="s">
        <v>1004</v>
      </c>
      <c r="H393" s="11">
        <v>32801</v>
      </c>
      <c r="I393" s="11" t="s">
        <v>482</v>
      </c>
      <c r="J393" s="11" t="s">
        <v>504</v>
      </c>
      <c r="K393" s="11" t="s">
        <v>987</v>
      </c>
      <c r="L393" s="11" t="s">
        <v>988</v>
      </c>
      <c r="M393" s="11" t="s">
        <v>1015</v>
      </c>
      <c r="N393" s="11" t="s">
        <v>1707</v>
      </c>
      <c r="P393" s="11">
        <v>3</v>
      </c>
      <c r="Q393" s="11">
        <v>3</v>
      </c>
      <c r="R393" s="11">
        <v>3</v>
      </c>
      <c r="S393" s="11">
        <v>3</v>
      </c>
      <c r="T393" s="11">
        <v>3</v>
      </c>
      <c r="V393" s="11" t="s">
        <v>622</v>
      </c>
      <c r="W393" t="s">
        <v>1471</v>
      </c>
      <c r="X393">
        <v>6300</v>
      </c>
    </row>
    <row r="394" spans="1:24" x14ac:dyDescent="0.25">
      <c r="A394" s="11" t="s">
        <v>1648</v>
      </c>
      <c r="B394" s="11" t="s">
        <v>924</v>
      </c>
      <c r="C394" s="11" t="s">
        <v>1286</v>
      </c>
      <c r="D394" s="8">
        <v>48</v>
      </c>
      <c r="E394" s="11" t="s">
        <v>1418</v>
      </c>
      <c r="F394" s="11" t="s">
        <v>1076</v>
      </c>
      <c r="G394" s="11" t="s">
        <v>968</v>
      </c>
      <c r="H394" s="11">
        <v>60601</v>
      </c>
      <c r="I394" s="11" t="s">
        <v>482</v>
      </c>
      <c r="J394" s="11" t="s">
        <v>531</v>
      </c>
      <c r="K394" s="11" t="s">
        <v>1042</v>
      </c>
      <c r="L394" s="11" t="s">
        <v>1265</v>
      </c>
      <c r="M394" s="11" t="s">
        <v>1310</v>
      </c>
      <c r="N394" s="11" t="s">
        <v>1309</v>
      </c>
      <c r="P394" s="11">
        <v>3</v>
      </c>
      <c r="Q394" s="11">
        <v>2</v>
      </c>
      <c r="R394" s="11">
        <v>3</v>
      </c>
      <c r="S394" s="11">
        <v>3</v>
      </c>
      <c r="T394" s="11">
        <v>3</v>
      </c>
      <c r="V394" s="11" t="s">
        <v>628</v>
      </c>
      <c r="W394" t="s">
        <v>1472</v>
      </c>
      <c r="X394">
        <v>7900</v>
      </c>
    </row>
    <row r="395" spans="1:24" x14ac:dyDescent="0.25">
      <c r="A395" s="11" t="s">
        <v>1648</v>
      </c>
      <c r="B395" s="11" t="s">
        <v>1389</v>
      </c>
      <c r="C395" s="11" t="s">
        <v>1286</v>
      </c>
      <c r="D395" s="8">
        <v>46</v>
      </c>
      <c r="E395" s="11" t="s">
        <v>1418</v>
      </c>
      <c r="F395" s="11" t="s">
        <v>1076</v>
      </c>
      <c r="G395" s="11" t="s">
        <v>968</v>
      </c>
      <c r="H395" s="11">
        <v>60601</v>
      </c>
      <c r="I395" s="11" t="s">
        <v>482</v>
      </c>
      <c r="J395" s="11" t="s">
        <v>531</v>
      </c>
      <c r="K395" s="11" t="s">
        <v>1042</v>
      </c>
      <c r="L395" s="11" t="s">
        <v>1265</v>
      </c>
      <c r="M395" s="11" t="s">
        <v>1310</v>
      </c>
      <c r="N395" s="11" t="s">
        <v>1309</v>
      </c>
      <c r="P395" s="11">
        <v>3</v>
      </c>
      <c r="Q395" s="11">
        <v>2</v>
      </c>
      <c r="R395" s="11">
        <v>3</v>
      </c>
      <c r="S395" s="11">
        <v>3</v>
      </c>
      <c r="T395" s="11">
        <v>3</v>
      </c>
      <c r="V395" s="11" t="s">
        <v>628</v>
      </c>
      <c r="W395" t="s">
        <v>1472</v>
      </c>
      <c r="X395">
        <v>7900</v>
      </c>
    </row>
    <row r="396" spans="1:24" x14ac:dyDescent="0.25">
      <c r="A396" s="11" t="s">
        <v>1648</v>
      </c>
      <c r="B396" s="11" t="s">
        <v>1390</v>
      </c>
      <c r="C396" s="11" t="s">
        <v>1286</v>
      </c>
      <c r="D396" s="8">
        <v>18</v>
      </c>
      <c r="E396" s="11" t="s">
        <v>1418</v>
      </c>
      <c r="F396" s="11" t="s">
        <v>1076</v>
      </c>
      <c r="G396" s="11" t="s">
        <v>968</v>
      </c>
      <c r="H396" s="11">
        <v>60601</v>
      </c>
      <c r="I396" s="11" t="s">
        <v>482</v>
      </c>
      <c r="J396" s="11" t="s">
        <v>531</v>
      </c>
      <c r="K396" s="11" t="s">
        <v>1042</v>
      </c>
      <c r="L396" s="11" t="s">
        <v>1265</v>
      </c>
      <c r="M396" s="11" t="s">
        <v>1310</v>
      </c>
      <c r="N396" s="11" t="s">
        <v>1309</v>
      </c>
      <c r="P396" s="11">
        <v>3</v>
      </c>
      <c r="Q396" s="11">
        <v>2</v>
      </c>
      <c r="R396" s="11">
        <v>3</v>
      </c>
      <c r="S396" s="11">
        <v>3</v>
      </c>
      <c r="T396" s="11">
        <v>3</v>
      </c>
      <c r="V396" s="11" t="s">
        <v>628</v>
      </c>
      <c r="W396" t="s">
        <v>1472</v>
      </c>
      <c r="X396">
        <v>7900</v>
      </c>
    </row>
    <row r="397" spans="1:24" x14ac:dyDescent="0.25">
      <c r="A397" s="11" t="s">
        <v>1648</v>
      </c>
      <c r="B397" s="11" t="s">
        <v>1312</v>
      </c>
      <c r="C397" s="11" t="s">
        <v>1286</v>
      </c>
      <c r="D397" s="8">
        <v>16</v>
      </c>
      <c r="E397" s="11" t="s">
        <v>1418</v>
      </c>
      <c r="F397" s="11" t="s">
        <v>1076</v>
      </c>
      <c r="G397" s="11" t="s">
        <v>968</v>
      </c>
      <c r="H397" s="11">
        <v>60601</v>
      </c>
      <c r="I397" s="11" t="s">
        <v>482</v>
      </c>
      <c r="J397" s="11" t="s">
        <v>531</v>
      </c>
      <c r="K397" s="11" t="s">
        <v>1042</v>
      </c>
      <c r="L397" s="11" t="s">
        <v>1265</v>
      </c>
      <c r="M397" s="11" t="s">
        <v>1310</v>
      </c>
      <c r="N397" s="11" t="s">
        <v>1309</v>
      </c>
      <c r="P397" s="11">
        <v>3</v>
      </c>
      <c r="Q397" s="11">
        <v>2</v>
      </c>
      <c r="R397" s="11">
        <v>3</v>
      </c>
      <c r="S397" s="11">
        <v>3</v>
      </c>
      <c r="T397" s="11">
        <v>3</v>
      </c>
      <c r="V397" s="11" t="s">
        <v>628</v>
      </c>
      <c r="W397" t="s">
        <v>1472</v>
      </c>
      <c r="X397">
        <v>7900</v>
      </c>
    </row>
    <row r="398" spans="1:24" x14ac:dyDescent="0.25">
      <c r="A398" s="11" t="s">
        <v>1649</v>
      </c>
      <c r="B398" s="11" t="s">
        <v>925</v>
      </c>
      <c r="C398" s="11" t="s">
        <v>1349</v>
      </c>
      <c r="D398" s="8">
        <v>45</v>
      </c>
      <c r="E398" s="11" t="s">
        <v>1419</v>
      </c>
      <c r="F398" s="11" t="s">
        <v>1297</v>
      </c>
      <c r="G398" s="11" t="s">
        <v>1298</v>
      </c>
      <c r="H398" s="11">
        <v>10001</v>
      </c>
      <c r="I398" s="11" t="s">
        <v>482</v>
      </c>
      <c r="J398" s="11" t="s">
        <v>519</v>
      </c>
      <c r="K398" s="11" t="s">
        <v>1249</v>
      </c>
      <c r="L398" s="11" t="s">
        <v>1092</v>
      </c>
      <c r="M398" s="11" t="s">
        <v>971</v>
      </c>
      <c r="N398" s="11" t="s">
        <v>1270</v>
      </c>
      <c r="P398" s="11">
        <v>2</v>
      </c>
      <c r="Q398" s="11">
        <v>2</v>
      </c>
      <c r="R398" s="11">
        <v>3</v>
      </c>
      <c r="S398" s="11">
        <v>3</v>
      </c>
      <c r="T398" s="11">
        <v>3</v>
      </c>
      <c r="V398" s="11" t="s">
        <v>632</v>
      </c>
      <c r="W398" t="s">
        <v>1471</v>
      </c>
      <c r="X398">
        <v>6100</v>
      </c>
    </row>
    <row r="399" spans="1:24" x14ac:dyDescent="0.25">
      <c r="A399" s="11" t="s">
        <v>1649</v>
      </c>
      <c r="B399" s="11" t="s">
        <v>911</v>
      </c>
      <c r="C399" s="11" t="s">
        <v>1349</v>
      </c>
      <c r="D399" s="8">
        <v>43</v>
      </c>
      <c r="E399" s="11" t="s">
        <v>1419</v>
      </c>
      <c r="F399" s="11" t="s">
        <v>1297</v>
      </c>
      <c r="G399" s="11" t="s">
        <v>1298</v>
      </c>
      <c r="H399" s="11">
        <v>10001</v>
      </c>
      <c r="I399" s="11" t="s">
        <v>482</v>
      </c>
      <c r="J399" s="11" t="s">
        <v>519</v>
      </c>
      <c r="K399" s="11" t="s">
        <v>1249</v>
      </c>
      <c r="L399" s="11" t="s">
        <v>1092</v>
      </c>
      <c r="M399" s="11" t="s">
        <v>971</v>
      </c>
      <c r="N399" s="11" t="s">
        <v>1270</v>
      </c>
      <c r="P399" s="11">
        <v>2</v>
      </c>
      <c r="Q399" s="11">
        <v>2</v>
      </c>
      <c r="R399" s="11">
        <v>3</v>
      </c>
      <c r="S399" s="11">
        <v>3</v>
      </c>
      <c r="T399" s="11">
        <v>3</v>
      </c>
      <c r="V399" s="11" t="s">
        <v>632</v>
      </c>
      <c r="W399" t="s">
        <v>1471</v>
      </c>
      <c r="X399">
        <v>6100</v>
      </c>
    </row>
    <row r="400" spans="1:24" x14ac:dyDescent="0.25">
      <c r="A400" s="11" t="s">
        <v>1649</v>
      </c>
      <c r="B400" s="11" t="s">
        <v>1395</v>
      </c>
      <c r="C400" s="11" t="s">
        <v>1349</v>
      </c>
      <c r="D400" s="8">
        <v>20</v>
      </c>
      <c r="E400" s="11" t="s">
        <v>1419</v>
      </c>
      <c r="F400" s="11" t="s">
        <v>1297</v>
      </c>
      <c r="G400" s="11" t="s">
        <v>1298</v>
      </c>
      <c r="H400" s="11">
        <v>10001</v>
      </c>
      <c r="I400" s="11" t="s">
        <v>482</v>
      </c>
      <c r="J400" s="11" t="s">
        <v>519</v>
      </c>
      <c r="K400" s="11" t="s">
        <v>1249</v>
      </c>
      <c r="L400" s="11" t="s">
        <v>1092</v>
      </c>
      <c r="M400" s="11" t="s">
        <v>971</v>
      </c>
      <c r="N400" s="11" t="s">
        <v>1270</v>
      </c>
      <c r="P400" s="11">
        <v>2</v>
      </c>
      <c r="Q400" s="11">
        <v>2</v>
      </c>
      <c r="R400" s="11">
        <v>3</v>
      </c>
      <c r="S400" s="11">
        <v>3</v>
      </c>
      <c r="T400" s="11">
        <v>3</v>
      </c>
      <c r="V400" s="11" t="s">
        <v>632</v>
      </c>
      <c r="W400" t="s">
        <v>1471</v>
      </c>
      <c r="X400">
        <v>6100</v>
      </c>
    </row>
    <row r="401" spans="1:24" x14ac:dyDescent="0.25">
      <c r="A401" s="11" t="s">
        <v>1649</v>
      </c>
      <c r="B401" s="11" t="s">
        <v>1344</v>
      </c>
      <c r="C401" s="11" t="s">
        <v>1349</v>
      </c>
      <c r="D401" s="8">
        <v>18</v>
      </c>
      <c r="E401" s="11" t="s">
        <v>1419</v>
      </c>
      <c r="F401" s="11" t="s">
        <v>1297</v>
      </c>
      <c r="G401" s="11" t="s">
        <v>1298</v>
      </c>
      <c r="H401" s="11">
        <v>10001</v>
      </c>
      <c r="I401" s="11" t="s">
        <v>482</v>
      </c>
      <c r="J401" s="11" t="s">
        <v>519</v>
      </c>
      <c r="K401" s="11" t="s">
        <v>1249</v>
      </c>
      <c r="L401" s="11" t="s">
        <v>1092</v>
      </c>
      <c r="M401" s="11" t="s">
        <v>971</v>
      </c>
      <c r="N401" s="11" t="s">
        <v>1270</v>
      </c>
      <c r="P401" s="11">
        <v>2</v>
      </c>
      <c r="Q401" s="11">
        <v>2</v>
      </c>
      <c r="R401" s="11">
        <v>3</v>
      </c>
      <c r="S401" s="11">
        <v>3</v>
      </c>
      <c r="T401" s="11">
        <v>3</v>
      </c>
      <c r="V401" s="11" t="s">
        <v>632</v>
      </c>
      <c r="W401" t="s">
        <v>1471</v>
      </c>
      <c r="X401">
        <v>6100</v>
      </c>
    </row>
    <row r="402" spans="1:24" x14ac:dyDescent="0.25">
      <c r="A402" s="11" t="s">
        <v>1650</v>
      </c>
      <c r="B402" s="11" t="s">
        <v>926</v>
      </c>
      <c r="C402" s="11" t="s">
        <v>1420</v>
      </c>
      <c r="D402" s="8">
        <v>47</v>
      </c>
      <c r="E402" s="11" t="s">
        <v>1421</v>
      </c>
      <c r="F402" s="11" t="s">
        <v>1003</v>
      </c>
      <c r="G402" s="11" t="s">
        <v>1004</v>
      </c>
      <c r="H402" s="11">
        <v>33101</v>
      </c>
      <c r="I402" s="11" t="s">
        <v>482</v>
      </c>
      <c r="J402" s="11" t="s">
        <v>525</v>
      </c>
      <c r="K402" s="11" t="s">
        <v>1256</v>
      </c>
      <c r="L402" s="11" t="s">
        <v>1411</v>
      </c>
      <c r="M402" s="11" t="s">
        <v>1381</v>
      </c>
      <c r="N402" s="11" t="s">
        <v>1708</v>
      </c>
      <c r="P402" s="11">
        <v>3</v>
      </c>
      <c r="Q402" s="11">
        <v>2</v>
      </c>
      <c r="R402" s="11">
        <v>3</v>
      </c>
      <c r="S402" s="11">
        <v>3</v>
      </c>
      <c r="T402" s="11">
        <v>3</v>
      </c>
      <c r="V402" s="11" t="s">
        <v>637</v>
      </c>
      <c r="W402" t="s">
        <v>1472</v>
      </c>
      <c r="X402">
        <v>7600</v>
      </c>
    </row>
    <row r="403" spans="1:24" x14ac:dyDescent="0.25">
      <c r="A403" s="11" t="s">
        <v>1650</v>
      </c>
      <c r="B403" s="11" t="s">
        <v>1422</v>
      </c>
      <c r="C403" s="11" t="s">
        <v>1420</v>
      </c>
      <c r="D403" s="8">
        <v>45</v>
      </c>
      <c r="E403" s="11" t="s">
        <v>1421</v>
      </c>
      <c r="F403" s="11" t="s">
        <v>1003</v>
      </c>
      <c r="G403" s="11" t="s">
        <v>1004</v>
      </c>
      <c r="H403" s="11">
        <v>33101</v>
      </c>
      <c r="I403" s="11" t="s">
        <v>482</v>
      </c>
      <c r="J403" s="11" t="s">
        <v>525</v>
      </c>
      <c r="K403" s="11" t="s">
        <v>1256</v>
      </c>
      <c r="L403" s="11" t="s">
        <v>1411</v>
      </c>
      <c r="M403" s="11" t="s">
        <v>1381</v>
      </c>
      <c r="N403" s="11" t="s">
        <v>1708</v>
      </c>
      <c r="P403" s="11">
        <v>3</v>
      </c>
      <c r="Q403" s="11">
        <v>2</v>
      </c>
      <c r="R403" s="11">
        <v>3</v>
      </c>
      <c r="S403" s="11">
        <v>3</v>
      </c>
      <c r="T403" s="11">
        <v>3</v>
      </c>
      <c r="V403" s="11" t="s">
        <v>637</v>
      </c>
      <c r="W403" t="s">
        <v>1472</v>
      </c>
      <c r="X403">
        <v>7600</v>
      </c>
    </row>
    <row r="404" spans="1:24" x14ac:dyDescent="0.25">
      <c r="A404" s="11" t="s">
        <v>1650</v>
      </c>
      <c r="B404" s="11" t="s">
        <v>950</v>
      </c>
      <c r="C404" s="11" t="s">
        <v>1420</v>
      </c>
      <c r="D404" s="8">
        <v>19</v>
      </c>
      <c r="E404" s="11" t="s">
        <v>1421</v>
      </c>
      <c r="F404" s="11" t="s">
        <v>1003</v>
      </c>
      <c r="G404" s="11" t="s">
        <v>1004</v>
      </c>
      <c r="H404" s="11">
        <v>33101</v>
      </c>
      <c r="I404" s="11" t="s">
        <v>482</v>
      </c>
      <c r="J404" s="11" t="s">
        <v>525</v>
      </c>
      <c r="K404" s="11" t="s">
        <v>1256</v>
      </c>
      <c r="L404" s="11" t="s">
        <v>1411</v>
      </c>
      <c r="M404" s="11" t="s">
        <v>1381</v>
      </c>
      <c r="N404" s="11" t="s">
        <v>1708</v>
      </c>
      <c r="P404" s="11">
        <v>3</v>
      </c>
      <c r="Q404" s="11">
        <v>2</v>
      </c>
      <c r="R404" s="11">
        <v>3</v>
      </c>
      <c r="S404" s="11">
        <v>3</v>
      </c>
      <c r="T404" s="11">
        <v>3</v>
      </c>
      <c r="V404" s="11" t="s">
        <v>637</v>
      </c>
      <c r="W404" t="s">
        <v>1472</v>
      </c>
      <c r="X404">
        <v>7600</v>
      </c>
    </row>
    <row r="405" spans="1:24" x14ac:dyDescent="0.25">
      <c r="A405" s="11" t="s">
        <v>1650</v>
      </c>
      <c r="B405" s="11" t="s">
        <v>1423</v>
      </c>
      <c r="C405" s="11" t="s">
        <v>1420</v>
      </c>
      <c r="D405" s="8">
        <v>16</v>
      </c>
      <c r="E405" s="11" t="s">
        <v>1421</v>
      </c>
      <c r="F405" s="11" t="s">
        <v>1003</v>
      </c>
      <c r="G405" s="11" t="s">
        <v>1004</v>
      </c>
      <c r="H405" s="11">
        <v>33101</v>
      </c>
      <c r="I405" s="11" t="s">
        <v>482</v>
      </c>
      <c r="J405" s="11" t="s">
        <v>525</v>
      </c>
      <c r="K405" s="11" t="s">
        <v>1256</v>
      </c>
      <c r="L405" s="11" t="s">
        <v>1411</v>
      </c>
      <c r="M405" s="11" t="s">
        <v>1381</v>
      </c>
      <c r="N405" s="11" t="s">
        <v>1708</v>
      </c>
      <c r="P405" s="11">
        <v>3</v>
      </c>
      <c r="Q405" s="11">
        <v>2</v>
      </c>
      <c r="R405" s="11">
        <v>3</v>
      </c>
      <c r="S405" s="11">
        <v>3</v>
      </c>
      <c r="T405" s="11">
        <v>3</v>
      </c>
      <c r="V405" s="11" t="s">
        <v>637</v>
      </c>
      <c r="W405" t="s">
        <v>1472</v>
      </c>
      <c r="X405">
        <v>7600</v>
      </c>
    </row>
    <row r="406" spans="1:24" x14ac:dyDescent="0.25">
      <c r="A406" s="11" t="s">
        <v>1651</v>
      </c>
      <c r="B406" s="11" t="s">
        <v>904</v>
      </c>
      <c r="C406" s="11" t="s">
        <v>1424</v>
      </c>
      <c r="D406" s="8">
        <v>35</v>
      </c>
      <c r="E406" s="11" t="s">
        <v>1425</v>
      </c>
      <c r="F406" s="11" t="s">
        <v>1303</v>
      </c>
      <c r="G406" s="11" t="s">
        <v>1021</v>
      </c>
      <c r="H406" s="11">
        <v>90001</v>
      </c>
      <c r="I406" s="11" t="s">
        <v>641</v>
      </c>
      <c r="J406" s="11" t="s">
        <v>518</v>
      </c>
      <c r="K406" s="11" t="s">
        <v>1270</v>
      </c>
      <c r="L406" s="11" t="s">
        <v>1031</v>
      </c>
      <c r="M406" s="11" t="s">
        <v>1249</v>
      </c>
      <c r="N406" s="11" t="s">
        <v>1106</v>
      </c>
      <c r="P406" s="11">
        <v>3</v>
      </c>
      <c r="Q406" s="11">
        <v>2</v>
      </c>
      <c r="R406" s="11">
        <v>3</v>
      </c>
      <c r="S406" s="11">
        <v>3</v>
      </c>
      <c r="T406" s="11">
        <v>3</v>
      </c>
      <c r="V406" s="11" t="s">
        <v>643</v>
      </c>
      <c r="W406" t="s">
        <v>1472</v>
      </c>
      <c r="X406">
        <v>5500</v>
      </c>
    </row>
    <row r="407" spans="1:24" x14ac:dyDescent="0.25">
      <c r="A407" s="11" t="s">
        <v>1651</v>
      </c>
      <c r="B407" s="11" t="s">
        <v>1334</v>
      </c>
      <c r="C407" s="11" t="s">
        <v>1424</v>
      </c>
      <c r="D407" s="8">
        <v>33</v>
      </c>
      <c r="E407" s="11" t="s">
        <v>1425</v>
      </c>
      <c r="F407" s="11" t="s">
        <v>1303</v>
      </c>
      <c r="G407" s="11" t="s">
        <v>1021</v>
      </c>
      <c r="H407" s="11">
        <v>90001</v>
      </c>
      <c r="I407" s="11" t="s">
        <v>641</v>
      </c>
      <c r="J407" s="11" t="s">
        <v>518</v>
      </c>
      <c r="K407" s="11" t="s">
        <v>1270</v>
      </c>
      <c r="L407" s="11" t="s">
        <v>1031</v>
      </c>
      <c r="M407" s="11" t="s">
        <v>1249</v>
      </c>
      <c r="N407" s="11" t="s">
        <v>1106</v>
      </c>
      <c r="P407" s="11">
        <v>3</v>
      </c>
      <c r="Q407" s="11">
        <v>2</v>
      </c>
      <c r="R407" s="11">
        <v>3</v>
      </c>
      <c r="S407" s="11">
        <v>3</v>
      </c>
      <c r="T407" s="11">
        <v>3</v>
      </c>
      <c r="V407" s="11" t="s">
        <v>643</v>
      </c>
      <c r="W407" t="s">
        <v>1472</v>
      </c>
      <c r="X407">
        <v>5500</v>
      </c>
    </row>
    <row r="408" spans="1:24" x14ac:dyDescent="0.25">
      <c r="A408" s="11" t="s">
        <v>1652</v>
      </c>
      <c r="B408" s="11" t="s">
        <v>927</v>
      </c>
      <c r="C408" s="11" t="s">
        <v>965</v>
      </c>
      <c r="D408" s="8">
        <v>28</v>
      </c>
      <c r="E408" s="11" t="s">
        <v>1426</v>
      </c>
      <c r="F408" s="11" t="s">
        <v>983</v>
      </c>
      <c r="G408" s="11" t="s">
        <v>984</v>
      </c>
      <c r="H408" s="11">
        <v>78701</v>
      </c>
      <c r="I408" s="11" t="s">
        <v>32</v>
      </c>
      <c r="J408" s="11" t="s">
        <v>1077</v>
      </c>
      <c r="K408" s="11" t="s">
        <v>997</v>
      </c>
      <c r="L408" s="11" t="s">
        <v>998</v>
      </c>
      <c r="M408" s="11" t="s">
        <v>1032</v>
      </c>
      <c r="P408" s="11">
        <v>4</v>
      </c>
      <c r="Q408" s="11">
        <v>3</v>
      </c>
      <c r="R408" s="11">
        <v>3</v>
      </c>
      <c r="S408" s="11">
        <v>3</v>
      </c>
      <c r="V408" s="11" t="s">
        <v>648</v>
      </c>
      <c r="W408" t="s">
        <v>1471</v>
      </c>
      <c r="X408">
        <v>5200</v>
      </c>
    </row>
    <row r="409" spans="1:24" x14ac:dyDescent="0.25">
      <c r="A409" s="11" t="s">
        <v>1652</v>
      </c>
      <c r="B409" s="11" t="s">
        <v>931</v>
      </c>
      <c r="C409" s="11" t="s">
        <v>965</v>
      </c>
      <c r="D409" s="8">
        <v>29</v>
      </c>
      <c r="E409" s="11" t="s">
        <v>1426</v>
      </c>
      <c r="F409" s="11" t="s">
        <v>983</v>
      </c>
      <c r="G409" s="11" t="s">
        <v>984</v>
      </c>
      <c r="H409" s="11">
        <v>78701</v>
      </c>
      <c r="I409" s="11" t="s">
        <v>32</v>
      </c>
      <c r="J409" s="11" t="s">
        <v>1077</v>
      </c>
      <c r="K409" s="11" t="s">
        <v>997</v>
      </c>
      <c r="L409" s="11" t="s">
        <v>998</v>
      </c>
      <c r="M409" s="11" t="s">
        <v>1032</v>
      </c>
      <c r="P409" s="11">
        <v>4</v>
      </c>
      <c r="Q409" s="11">
        <v>3</v>
      </c>
      <c r="R409" s="11">
        <v>3</v>
      </c>
      <c r="S409" s="11">
        <v>3</v>
      </c>
      <c r="V409" s="11" t="s">
        <v>648</v>
      </c>
      <c r="W409" t="s">
        <v>1471</v>
      </c>
      <c r="X409">
        <v>5200</v>
      </c>
    </row>
    <row r="410" spans="1:24" x14ac:dyDescent="0.25">
      <c r="A410" s="11" t="s">
        <v>1653</v>
      </c>
      <c r="B410" s="11" t="s">
        <v>928</v>
      </c>
      <c r="C410" s="11" t="s">
        <v>1262</v>
      </c>
      <c r="D410" s="8">
        <v>30</v>
      </c>
      <c r="E410" s="11" t="s">
        <v>1427</v>
      </c>
      <c r="F410" s="11" t="s">
        <v>1012</v>
      </c>
      <c r="G410" s="11" t="s">
        <v>1013</v>
      </c>
      <c r="H410" s="11">
        <v>21010</v>
      </c>
      <c r="I410" s="11" t="s">
        <v>32</v>
      </c>
      <c r="J410" s="11" t="s">
        <v>1162</v>
      </c>
      <c r="K410" s="11" t="s">
        <v>1276</v>
      </c>
      <c r="L410" s="11" t="s">
        <v>1301</v>
      </c>
      <c r="M410" s="11" t="s">
        <v>1428</v>
      </c>
      <c r="P410" s="11">
        <v>3</v>
      </c>
      <c r="Q410" s="11">
        <v>3</v>
      </c>
      <c r="R410" s="11">
        <v>3</v>
      </c>
      <c r="S410" s="11">
        <v>3</v>
      </c>
      <c r="V410" s="11" t="s">
        <v>652</v>
      </c>
      <c r="W410" t="s">
        <v>1472</v>
      </c>
      <c r="X410">
        <v>7400</v>
      </c>
    </row>
    <row r="411" spans="1:24" x14ac:dyDescent="0.25">
      <c r="A411" s="11" t="s">
        <v>1653</v>
      </c>
      <c r="B411" s="11" t="s">
        <v>937</v>
      </c>
      <c r="C411" s="11" t="s">
        <v>1262</v>
      </c>
      <c r="D411" s="8">
        <v>31</v>
      </c>
      <c r="E411" s="11" t="s">
        <v>1427</v>
      </c>
      <c r="F411" s="11" t="s">
        <v>1012</v>
      </c>
      <c r="G411" s="11" t="s">
        <v>1013</v>
      </c>
      <c r="H411" s="11">
        <v>21010</v>
      </c>
      <c r="I411" s="11" t="s">
        <v>32</v>
      </c>
      <c r="J411" s="11" t="s">
        <v>1162</v>
      </c>
      <c r="K411" s="11" t="s">
        <v>1276</v>
      </c>
      <c r="L411" s="11" t="s">
        <v>1301</v>
      </c>
      <c r="M411" s="11" t="s">
        <v>1428</v>
      </c>
      <c r="P411" s="11">
        <v>3</v>
      </c>
      <c r="Q411" s="11">
        <v>3</v>
      </c>
      <c r="R411" s="11">
        <v>3</v>
      </c>
      <c r="S411" s="11">
        <v>3</v>
      </c>
      <c r="V411" s="11" t="s">
        <v>652</v>
      </c>
      <c r="W411" t="s">
        <v>1472</v>
      </c>
      <c r="X411">
        <v>7400</v>
      </c>
    </row>
    <row r="412" spans="1:24" x14ac:dyDescent="0.25">
      <c r="A412" s="11" t="s">
        <v>1654</v>
      </c>
      <c r="B412" s="11" t="s">
        <v>929</v>
      </c>
      <c r="C412" s="11" t="s">
        <v>1098</v>
      </c>
      <c r="D412" s="8">
        <v>32</v>
      </c>
      <c r="E412" s="11" t="s">
        <v>1410</v>
      </c>
      <c r="F412" s="11" t="s">
        <v>1070</v>
      </c>
      <c r="G412" s="11" t="s">
        <v>1071</v>
      </c>
      <c r="H412" s="11">
        <v>85001</v>
      </c>
      <c r="I412" s="11" t="s">
        <v>641</v>
      </c>
      <c r="J412" s="11" t="s">
        <v>969</v>
      </c>
      <c r="K412" s="11" t="s">
        <v>971</v>
      </c>
      <c r="L412" s="11" t="s">
        <v>970</v>
      </c>
      <c r="M412" s="11" t="s">
        <v>1127</v>
      </c>
      <c r="N412" s="11" t="s">
        <v>1060</v>
      </c>
      <c r="P412" s="11">
        <v>3</v>
      </c>
      <c r="Q412" s="11">
        <v>3</v>
      </c>
      <c r="R412" s="11">
        <v>3</v>
      </c>
      <c r="S412" s="11">
        <v>3</v>
      </c>
      <c r="T412" s="11">
        <v>2</v>
      </c>
      <c r="V412" s="11" t="s">
        <v>657</v>
      </c>
      <c r="W412" t="s">
        <v>1471</v>
      </c>
      <c r="X412">
        <v>5800</v>
      </c>
    </row>
    <row r="413" spans="1:24" x14ac:dyDescent="0.25">
      <c r="A413" s="11" t="s">
        <v>1654</v>
      </c>
      <c r="B413" s="11" t="s">
        <v>1429</v>
      </c>
      <c r="C413" s="11" t="s">
        <v>1098</v>
      </c>
      <c r="D413" s="8">
        <v>34</v>
      </c>
      <c r="E413" s="11" t="s">
        <v>1410</v>
      </c>
      <c r="F413" s="11" t="s">
        <v>1070</v>
      </c>
      <c r="G413" s="11" t="s">
        <v>1071</v>
      </c>
      <c r="H413" s="11">
        <v>85001</v>
      </c>
      <c r="I413" s="11" t="s">
        <v>641</v>
      </c>
      <c r="J413" s="11" t="s">
        <v>969</v>
      </c>
      <c r="K413" s="11" t="s">
        <v>971</v>
      </c>
      <c r="L413" s="11" t="s">
        <v>970</v>
      </c>
      <c r="M413" s="11" t="s">
        <v>1127</v>
      </c>
      <c r="N413" s="11" t="s">
        <v>1060</v>
      </c>
      <c r="P413" s="11">
        <v>3</v>
      </c>
      <c r="Q413" s="11">
        <v>3</v>
      </c>
      <c r="R413" s="11">
        <v>3</v>
      </c>
      <c r="S413" s="11">
        <v>3</v>
      </c>
      <c r="T413" s="11">
        <v>2</v>
      </c>
      <c r="V413" s="11" t="s">
        <v>657</v>
      </c>
      <c r="W413" t="s">
        <v>1471</v>
      </c>
      <c r="X413">
        <v>5800</v>
      </c>
    </row>
    <row r="414" spans="1:24" x14ac:dyDescent="0.25">
      <c r="A414" s="11" t="s">
        <v>1655</v>
      </c>
      <c r="B414" s="11" t="s">
        <v>930</v>
      </c>
      <c r="C414" s="11" t="s">
        <v>922</v>
      </c>
      <c r="D414" s="8">
        <v>40</v>
      </c>
      <c r="E414" s="11" t="s">
        <v>1412</v>
      </c>
      <c r="F414" s="11" t="s">
        <v>1020</v>
      </c>
      <c r="G414" s="11" t="s">
        <v>1021</v>
      </c>
      <c r="H414" s="11">
        <v>94101</v>
      </c>
      <c r="I414" s="11" t="s">
        <v>32</v>
      </c>
      <c r="J414" s="11" t="s">
        <v>537</v>
      </c>
      <c r="K414" s="11" t="s">
        <v>977</v>
      </c>
      <c r="L414" s="11" t="s">
        <v>1083</v>
      </c>
      <c r="M414" s="11" t="s">
        <v>1084</v>
      </c>
      <c r="P414" s="11">
        <v>3</v>
      </c>
      <c r="Q414" s="11">
        <v>4</v>
      </c>
      <c r="R414" s="11">
        <v>3</v>
      </c>
      <c r="S414" s="11">
        <v>3</v>
      </c>
      <c r="V414" s="11" t="s">
        <v>532</v>
      </c>
      <c r="W414" t="s">
        <v>1472</v>
      </c>
      <c r="X414">
        <v>6600</v>
      </c>
    </row>
    <row r="415" spans="1:24" x14ac:dyDescent="0.25">
      <c r="A415" s="11" t="s">
        <v>1655</v>
      </c>
      <c r="B415" s="11" t="s">
        <v>868</v>
      </c>
      <c r="C415" s="11" t="s">
        <v>922</v>
      </c>
      <c r="D415" s="8">
        <v>42</v>
      </c>
      <c r="E415" s="11" t="s">
        <v>1412</v>
      </c>
      <c r="F415" s="11" t="s">
        <v>1020</v>
      </c>
      <c r="G415" s="11" t="s">
        <v>1021</v>
      </c>
      <c r="H415" s="11">
        <v>94101</v>
      </c>
      <c r="I415" s="11" t="s">
        <v>32</v>
      </c>
      <c r="J415" s="11" t="s">
        <v>537</v>
      </c>
      <c r="K415" s="11" t="s">
        <v>977</v>
      </c>
      <c r="L415" s="11" t="s">
        <v>1083</v>
      </c>
      <c r="M415" s="11" t="s">
        <v>1084</v>
      </c>
      <c r="P415" s="11">
        <v>3</v>
      </c>
      <c r="Q415" s="11">
        <v>4</v>
      </c>
      <c r="R415" s="11">
        <v>3</v>
      </c>
      <c r="S415" s="11">
        <v>3</v>
      </c>
      <c r="V415" s="11" t="s">
        <v>532</v>
      </c>
      <c r="W415" t="s">
        <v>1472</v>
      </c>
      <c r="X415">
        <v>6600</v>
      </c>
    </row>
    <row r="416" spans="1:24" x14ac:dyDescent="0.25">
      <c r="A416" s="11" t="s">
        <v>1656</v>
      </c>
      <c r="B416" s="11" t="s">
        <v>883</v>
      </c>
      <c r="C416" s="11" t="s">
        <v>1000</v>
      </c>
      <c r="D416" s="8">
        <v>36</v>
      </c>
      <c r="E416" s="11" t="s">
        <v>1430</v>
      </c>
      <c r="F416" s="11" t="s">
        <v>1003</v>
      </c>
      <c r="G416" s="11" t="s">
        <v>1004</v>
      </c>
      <c r="H416" s="11">
        <v>33101</v>
      </c>
      <c r="I416" s="11" t="s">
        <v>32</v>
      </c>
      <c r="J416" s="11" t="s">
        <v>504</v>
      </c>
      <c r="K416" s="11" t="s">
        <v>987</v>
      </c>
      <c r="L416" s="11" t="s">
        <v>988</v>
      </c>
      <c r="M416" s="11" t="s">
        <v>1017</v>
      </c>
      <c r="P416" s="11">
        <v>4</v>
      </c>
      <c r="Q416" s="11">
        <v>3</v>
      </c>
      <c r="R416" s="11">
        <v>3</v>
      </c>
      <c r="S416" s="11">
        <v>3</v>
      </c>
      <c r="V416" s="11" t="s">
        <v>224</v>
      </c>
      <c r="W416" t="s">
        <v>1471</v>
      </c>
      <c r="X416">
        <v>5900</v>
      </c>
    </row>
    <row r="417" spans="1:24" x14ac:dyDescent="0.25">
      <c r="A417" s="11" t="s">
        <v>1656</v>
      </c>
      <c r="B417" s="11" t="s">
        <v>1431</v>
      </c>
      <c r="C417" s="11" t="s">
        <v>1000</v>
      </c>
      <c r="D417" s="8">
        <v>37</v>
      </c>
      <c r="E417" s="11" t="s">
        <v>1430</v>
      </c>
      <c r="F417" s="11" t="s">
        <v>1003</v>
      </c>
      <c r="G417" s="11" t="s">
        <v>1004</v>
      </c>
      <c r="H417" s="11">
        <v>33101</v>
      </c>
      <c r="I417" s="11" t="s">
        <v>32</v>
      </c>
      <c r="J417" s="11" t="s">
        <v>504</v>
      </c>
      <c r="K417" s="11" t="s">
        <v>987</v>
      </c>
      <c r="L417" s="11" t="s">
        <v>988</v>
      </c>
      <c r="M417" s="11" t="s">
        <v>1017</v>
      </c>
      <c r="P417" s="11">
        <v>4</v>
      </c>
      <c r="Q417" s="11">
        <v>3</v>
      </c>
      <c r="R417" s="11">
        <v>3</v>
      </c>
      <c r="S417" s="11">
        <v>3</v>
      </c>
      <c r="V417" s="11" t="s">
        <v>224</v>
      </c>
      <c r="W417" t="s">
        <v>1471</v>
      </c>
      <c r="X417">
        <v>5900</v>
      </c>
    </row>
    <row r="418" spans="1:24" x14ac:dyDescent="0.25">
      <c r="A418" s="11" t="s">
        <v>1657</v>
      </c>
      <c r="B418" s="11" t="s">
        <v>909</v>
      </c>
      <c r="C418" s="11" t="s">
        <v>1250</v>
      </c>
      <c r="D418" s="8">
        <v>38</v>
      </c>
      <c r="E418" s="11" t="s">
        <v>1417</v>
      </c>
      <c r="F418" s="11" t="s">
        <v>1030</v>
      </c>
      <c r="G418" s="11" t="s">
        <v>1004</v>
      </c>
      <c r="H418" s="11">
        <v>32801</v>
      </c>
      <c r="I418" s="11" t="s">
        <v>641</v>
      </c>
      <c r="J418" s="11" t="s">
        <v>546</v>
      </c>
      <c r="K418" s="11" t="s">
        <v>1033</v>
      </c>
      <c r="L418" s="11" t="s">
        <v>1432</v>
      </c>
      <c r="M418" s="11" t="s">
        <v>998</v>
      </c>
      <c r="N418" s="11" t="s">
        <v>997</v>
      </c>
      <c r="P418" s="11">
        <v>3</v>
      </c>
      <c r="Q418" s="11">
        <v>2</v>
      </c>
      <c r="R418" s="11">
        <v>3</v>
      </c>
      <c r="S418" s="11">
        <v>3</v>
      </c>
      <c r="T418" s="11">
        <v>3</v>
      </c>
      <c r="V418" s="11" t="s">
        <v>665</v>
      </c>
      <c r="W418" t="s">
        <v>1472</v>
      </c>
      <c r="X418">
        <v>8000</v>
      </c>
    </row>
    <row r="419" spans="1:24" x14ac:dyDescent="0.25">
      <c r="A419" s="11" t="s">
        <v>1657</v>
      </c>
      <c r="B419" s="11" t="s">
        <v>959</v>
      </c>
      <c r="C419" s="11" t="s">
        <v>1250</v>
      </c>
      <c r="D419" s="8">
        <v>36</v>
      </c>
      <c r="E419" s="11" t="s">
        <v>1417</v>
      </c>
      <c r="F419" s="11" t="s">
        <v>1030</v>
      </c>
      <c r="G419" s="11" t="s">
        <v>1004</v>
      </c>
      <c r="H419" s="11">
        <v>32801</v>
      </c>
      <c r="I419" s="11" t="s">
        <v>641</v>
      </c>
      <c r="J419" s="11" t="s">
        <v>546</v>
      </c>
      <c r="K419" s="11" t="s">
        <v>1033</v>
      </c>
      <c r="L419" s="11" t="s">
        <v>1432</v>
      </c>
      <c r="M419" s="11" t="s">
        <v>998</v>
      </c>
      <c r="N419" s="11" t="s">
        <v>997</v>
      </c>
      <c r="P419" s="11">
        <v>3</v>
      </c>
      <c r="Q419" s="11">
        <v>2</v>
      </c>
      <c r="R419" s="11">
        <v>3</v>
      </c>
      <c r="S419" s="11">
        <v>3</v>
      </c>
      <c r="T419" s="11">
        <v>3</v>
      </c>
      <c r="V419" s="11" t="s">
        <v>665</v>
      </c>
      <c r="W419" t="s">
        <v>1472</v>
      </c>
      <c r="X419">
        <v>8000</v>
      </c>
    </row>
    <row r="420" spans="1:24" x14ac:dyDescent="0.25">
      <c r="A420" s="11" t="s">
        <v>1658</v>
      </c>
      <c r="B420" s="11" t="s">
        <v>913</v>
      </c>
      <c r="C420" s="11" t="s">
        <v>1396</v>
      </c>
      <c r="D420" s="8">
        <v>44</v>
      </c>
      <c r="E420" s="11" t="s">
        <v>1418</v>
      </c>
      <c r="F420" s="11" t="s">
        <v>1076</v>
      </c>
      <c r="G420" s="11" t="s">
        <v>968</v>
      </c>
      <c r="H420" s="11">
        <v>60601</v>
      </c>
      <c r="I420" s="11" t="s">
        <v>32</v>
      </c>
      <c r="J420" s="11" t="s">
        <v>569</v>
      </c>
      <c r="K420" s="11" t="s">
        <v>1381</v>
      </c>
      <c r="L420" s="11" t="s">
        <v>1411</v>
      </c>
      <c r="M420" s="11" t="s">
        <v>1256</v>
      </c>
      <c r="P420" s="11">
        <v>3</v>
      </c>
      <c r="Q420" s="11">
        <v>3</v>
      </c>
      <c r="R420" s="11">
        <v>3</v>
      </c>
      <c r="S420" s="11">
        <v>3</v>
      </c>
      <c r="V420" s="11" t="s">
        <v>353</v>
      </c>
      <c r="W420" t="s">
        <v>1471</v>
      </c>
      <c r="X420">
        <v>6000</v>
      </c>
    </row>
    <row r="421" spans="1:24" x14ac:dyDescent="0.25">
      <c r="A421" s="11" t="s">
        <v>1658</v>
      </c>
      <c r="B421" s="11" t="s">
        <v>1433</v>
      </c>
      <c r="C421" s="11" t="s">
        <v>1396</v>
      </c>
      <c r="D421" s="8">
        <v>42</v>
      </c>
      <c r="E421" s="11" t="s">
        <v>1418</v>
      </c>
      <c r="F421" s="11" t="s">
        <v>1076</v>
      </c>
      <c r="G421" s="11" t="s">
        <v>968</v>
      </c>
      <c r="H421" s="11">
        <v>60601</v>
      </c>
      <c r="I421" s="11" t="s">
        <v>32</v>
      </c>
      <c r="J421" s="11" t="s">
        <v>569</v>
      </c>
      <c r="K421" s="11" t="s">
        <v>1381</v>
      </c>
      <c r="L421" s="11" t="s">
        <v>1411</v>
      </c>
      <c r="M421" s="11" t="s">
        <v>1256</v>
      </c>
      <c r="P421" s="11">
        <v>3</v>
      </c>
      <c r="Q421" s="11">
        <v>3</v>
      </c>
      <c r="R421" s="11">
        <v>3</v>
      </c>
      <c r="S421" s="11">
        <v>3</v>
      </c>
      <c r="V421" s="11" t="s">
        <v>353</v>
      </c>
      <c r="W421" t="s">
        <v>1471</v>
      </c>
      <c r="X421">
        <v>6000</v>
      </c>
    </row>
    <row r="422" spans="1:24" x14ac:dyDescent="0.25">
      <c r="A422" s="11" t="s">
        <v>1659</v>
      </c>
      <c r="B422" s="11" t="s">
        <v>931</v>
      </c>
      <c r="C422" s="11" t="s">
        <v>1010</v>
      </c>
      <c r="D422" s="8">
        <v>27</v>
      </c>
      <c r="E422" s="11" t="s">
        <v>1419</v>
      </c>
      <c r="F422" s="11" t="s">
        <v>1297</v>
      </c>
      <c r="G422" s="11" t="s">
        <v>1298</v>
      </c>
      <c r="H422" s="11">
        <v>10001</v>
      </c>
      <c r="I422" s="11" t="s">
        <v>32</v>
      </c>
      <c r="J422" s="11" t="s">
        <v>995</v>
      </c>
      <c r="K422" s="11" t="s">
        <v>1106</v>
      </c>
      <c r="L422" s="11" t="s">
        <v>972</v>
      </c>
      <c r="M422" s="11" t="s">
        <v>1434</v>
      </c>
      <c r="P422" s="11">
        <v>3</v>
      </c>
      <c r="Q422" s="11">
        <v>3</v>
      </c>
      <c r="R422" s="11">
        <v>3</v>
      </c>
      <c r="S422" s="11">
        <v>3</v>
      </c>
      <c r="V422" s="11" t="s">
        <v>669</v>
      </c>
      <c r="W422" t="s">
        <v>1472</v>
      </c>
      <c r="X422">
        <v>7700</v>
      </c>
    </row>
    <row r="423" spans="1:24" x14ac:dyDescent="0.25">
      <c r="A423" s="11" t="s">
        <v>1659</v>
      </c>
      <c r="B423" s="11" t="s">
        <v>941</v>
      </c>
      <c r="C423" s="11" t="s">
        <v>1010</v>
      </c>
      <c r="D423" s="8">
        <v>28</v>
      </c>
      <c r="E423" s="11" t="s">
        <v>1419</v>
      </c>
      <c r="F423" s="11" t="s">
        <v>1297</v>
      </c>
      <c r="G423" s="11" t="s">
        <v>1298</v>
      </c>
      <c r="H423" s="11">
        <v>10001</v>
      </c>
      <c r="I423" s="11" t="s">
        <v>32</v>
      </c>
      <c r="J423" s="11" t="s">
        <v>995</v>
      </c>
      <c r="K423" s="11" t="s">
        <v>1106</v>
      </c>
      <c r="L423" s="11" t="s">
        <v>972</v>
      </c>
      <c r="M423" s="11" t="s">
        <v>1434</v>
      </c>
      <c r="P423" s="11">
        <v>3</v>
      </c>
      <c r="Q423" s="11">
        <v>3</v>
      </c>
      <c r="R423" s="11">
        <v>3</v>
      </c>
      <c r="S423" s="11">
        <v>3</v>
      </c>
      <c r="V423" s="11" t="s">
        <v>669</v>
      </c>
      <c r="W423" t="s">
        <v>1472</v>
      </c>
      <c r="X423">
        <v>7700</v>
      </c>
    </row>
    <row r="424" spans="1:24" x14ac:dyDescent="0.25">
      <c r="A424" s="11" t="s">
        <v>1660</v>
      </c>
      <c r="B424" s="11" t="s">
        <v>932</v>
      </c>
      <c r="C424" s="11" t="s">
        <v>914</v>
      </c>
      <c r="D424" s="8">
        <v>34</v>
      </c>
      <c r="E424" s="11" t="s">
        <v>1421</v>
      </c>
      <c r="F424" s="11" t="s">
        <v>975</v>
      </c>
      <c r="G424" s="11" t="s">
        <v>976</v>
      </c>
      <c r="H424" s="11">
        <v>80201</v>
      </c>
      <c r="I424" s="11" t="s">
        <v>641</v>
      </c>
      <c r="J424" s="11" t="s">
        <v>536</v>
      </c>
      <c r="K424" s="11" t="s">
        <v>1139</v>
      </c>
      <c r="L424" s="11" t="s">
        <v>1005</v>
      </c>
      <c r="M424" s="11" t="s">
        <v>1041</v>
      </c>
      <c r="P424" s="11">
        <v>3</v>
      </c>
      <c r="Q424" s="11">
        <v>3</v>
      </c>
      <c r="R424" s="11">
        <v>3</v>
      </c>
      <c r="S424" s="11">
        <v>3</v>
      </c>
      <c r="V424" s="11" t="s">
        <v>674</v>
      </c>
      <c r="W424" t="s">
        <v>1472</v>
      </c>
      <c r="X424">
        <v>7500</v>
      </c>
    </row>
    <row r="425" spans="1:24" x14ac:dyDescent="0.25">
      <c r="A425" s="11" t="s">
        <v>1660</v>
      </c>
      <c r="B425" s="11" t="s">
        <v>980</v>
      </c>
      <c r="C425" s="11" t="s">
        <v>914</v>
      </c>
      <c r="D425" s="8">
        <v>33</v>
      </c>
      <c r="E425" s="11" t="s">
        <v>1421</v>
      </c>
      <c r="F425" s="11" t="s">
        <v>975</v>
      </c>
      <c r="G425" s="11" t="s">
        <v>976</v>
      </c>
      <c r="H425" s="11">
        <v>80201</v>
      </c>
      <c r="I425" s="11" t="s">
        <v>641</v>
      </c>
      <c r="J425" s="11" t="s">
        <v>536</v>
      </c>
      <c r="K425" s="11" t="s">
        <v>1139</v>
      </c>
      <c r="L425" s="11" t="s">
        <v>1005</v>
      </c>
      <c r="M425" s="11" t="s">
        <v>1041</v>
      </c>
      <c r="P425" s="11">
        <v>3</v>
      </c>
      <c r="Q425" s="11">
        <v>3</v>
      </c>
      <c r="R425" s="11">
        <v>3</v>
      </c>
      <c r="S425" s="11">
        <v>3</v>
      </c>
      <c r="V425" s="11" t="s">
        <v>674</v>
      </c>
      <c r="W425" t="s">
        <v>1472</v>
      </c>
      <c r="X425">
        <v>7500</v>
      </c>
    </row>
    <row r="426" spans="1:24" x14ac:dyDescent="0.25">
      <c r="A426" s="11" t="s">
        <v>1661</v>
      </c>
      <c r="B426" s="11" t="s">
        <v>933</v>
      </c>
      <c r="C426" s="11" t="s">
        <v>1435</v>
      </c>
      <c r="D426" s="8">
        <v>36</v>
      </c>
      <c r="E426" s="11" t="s">
        <v>1436</v>
      </c>
      <c r="F426" s="11" t="s">
        <v>1105</v>
      </c>
      <c r="G426" s="11" t="s">
        <v>1021</v>
      </c>
      <c r="H426" s="11">
        <v>92101</v>
      </c>
      <c r="I426" s="11" t="s">
        <v>641</v>
      </c>
      <c r="J426" s="11" t="s">
        <v>518</v>
      </c>
      <c r="K426" s="11" t="s">
        <v>971</v>
      </c>
      <c r="L426" s="11" t="s">
        <v>1269</v>
      </c>
      <c r="M426" s="11" t="s">
        <v>1031</v>
      </c>
      <c r="P426" s="11">
        <v>3</v>
      </c>
      <c r="Q426" s="11">
        <v>3</v>
      </c>
      <c r="R426" s="11">
        <v>3</v>
      </c>
      <c r="S426" s="11">
        <v>3</v>
      </c>
      <c r="V426" s="11" t="s">
        <v>547</v>
      </c>
      <c r="W426" t="s">
        <v>1471</v>
      </c>
      <c r="X426">
        <v>5100</v>
      </c>
    </row>
    <row r="427" spans="1:24" x14ac:dyDescent="0.25">
      <c r="A427" s="11" t="s">
        <v>1661</v>
      </c>
      <c r="B427" s="11" t="s">
        <v>911</v>
      </c>
      <c r="C427" s="11" t="s">
        <v>1435</v>
      </c>
      <c r="D427" s="8">
        <v>34</v>
      </c>
      <c r="E427" s="11" t="s">
        <v>1436</v>
      </c>
      <c r="F427" s="11" t="s">
        <v>1105</v>
      </c>
      <c r="G427" s="11" t="s">
        <v>1021</v>
      </c>
      <c r="H427" s="11">
        <v>92101</v>
      </c>
      <c r="I427" s="11" t="s">
        <v>641</v>
      </c>
      <c r="J427" s="11" t="s">
        <v>518</v>
      </c>
      <c r="K427" s="11" t="s">
        <v>971</v>
      </c>
      <c r="L427" s="11" t="s">
        <v>1269</v>
      </c>
      <c r="M427" s="11" t="s">
        <v>1031</v>
      </c>
      <c r="P427" s="11">
        <v>3</v>
      </c>
      <c r="Q427" s="11">
        <v>3</v>
      </c>
      <c r="R427" s="11">
        <v>3</v>
      </c>
      <c r="S427" s="11">
        <v>3</v>
      </c>
      <c r="V427" s="11" t="s">
        <v>547</v>
      </c>
      <c r="W427" t="s">
        <v>1471</v>
      </c>
      <c r="X427">
        <v>5100</v>
      </c>
    </row>
    <row r="428" spans="1:24" x14ac:dyDescent="0.25">
      <c r="A428" s="11" t="s">
        <v>1662</v>
      </c>
      <c r="B428" s="11" t="s">
        <v>884</v>
      </c>
      <c r="C428" s="11" t="s">
        <v>1116</v>
      </c>
      <c r="D428" s="8">
        <v>29</v>
      </c>
      <c r="E428" s="11" t="s">
        <v>1437</v>
      </c>
      <c r="F428" s="11" t="s">
        <v>993</v>
      </c>
      <c r="G428" s="11" t="s">
        <v>994</v>
      </c>
      <c r="H428" s="11">
        <v>98101</v>
      </c>
      <c r="I428" s="11" t="s">
        <v>641</v>
      </c>
      <c r="J428" s="11" t="s">
        <v>504</v>
      </c>
      <c r="K428" s="11" t="s">
        <v>1017</v>
      </c>
      <c r="L428" s="11" t="s">
        <v>987</v>
      </c>
      <c r="M428" s="11" t="s">
        <v>988</v>
      </c>
      <c r="N428" s="11" t="s">
        <v>1023</v>
      </c>
      <c r="P428" s="11">
        <v>3</v>
      </c>
      <c r="Q428" s="11">
        <v>2</v>
      </c>
      <c r="R428" s="11">
        <v>3</v>
      </c>
      <c r="S428" s="11">
        <v>3</v>
      </c>
      <c r="T428" s="11">
        <v>3</v>
      </c>
      <c r="V428" s="11" t="s">
        <v>95</v>
      </c>
      <c r="W428" t="s">
        <v>1472</v>
      </c>
      <c r="X428">
        <v>7300</v>
      </c>
    </row>
    <row r="429" spans="1:24" x14ac:dyDescent="0.25">
      <c r="A429" s="11" t="s">
        <v>1662</v>
      </c>
      <c r="B429" s="11" t="s">
        <v>1088</v>
      </c>
      <c r="C429" s="11" t="s">
        <v>1116</v>
      </c>
      <c r="D429" s="8">
        <v>31</v>
      </c>
      <c r="E429" s="11" t="s">
        <v>1437</v>
      </c>
      <c r="F429" s="11" t="s">
        <v>993</v>
      </c>
      <c r="G429" s="11" t="s">
        <v>994</v>
      </c>
      <c r="H429" s="11">
        <v>98101</v>
      </c>
      <c r="I429" s="11" t="s">
        <v>641</v>
      </c>
      <c r="J429" s="11" t="s">
        <v>504</v>
      </c>
      <c r="K429" s="11" t="s">
        <v>1017</v>
      </c>
      <c r="L429" s="11" t="s">
        <v>987</v>
      </c>
      <c r="M429" s="11" t="s">
        <v>988</v>
      </c>
      <c r="N429" s="11" t="s">
        <v>1023</v>
      </c>
      <c r="P429" s="11">
        <v>3</v>
      </c>
      <c r="Q429" s="11">
        <v>2</v>
      </c>
      <c r="R429" s="11">
        <v>3</v>
      </c>
      <c r="S429" s="11">
        <v>3</v>
      </c>
      <c r="T429" s="11">
        <v>3</v>
      </c>
      <c r="V429" s="11" t="s">
        <v>95</v>
      </c>
      <c r="W429" t="s">
        <v>1472</v>
      </c>
      <c r="X429">
        <v>7300</v>
      </c>
    </row>
    <row r="430" spans="1:24" x14ac:dyDescent="0.25">
      <c r="A430" s="11" t="s">
        <v>1663</v>
      </c>
      <c r="B430" s="11" t="s">
        <v>934</v>
      </c>
      <c r="C430" s="11" t="s">
        <v>1438</v>
      </c>
      <c r="D430" s="8">
        <v>42</v>
      </c>
      <c r="E430" s="11" t="s">
        <v>1439</v>
      </c>
      <c r="F430" s="11" t="s">
        <v>1090</v>
      </c>
      <c r="G430" s="11" t="s">
        <v>1091</v>
      </c>
      <c r="H430" s="11">
        <v>28201</v>
      </c>
      <c r="I430" s="11" t="s">
        <v>32</v>
      </c>
      <c r="J430" s="11" t="s">
        <v>525</v>
      </c>
      <c r="K430" s="11" t="s">
        <v>1440</v>
      </c>
      <c r="L430" s="11" t="s">
        <v>1163</v>
      </c>
      <c r="M430" s="11" t="s">
        <v>1024</v>
      </c>
      <c r="P430" s="11">
        <v>3</v>
      </c>
      <c r="Q430" s="11">
        <v>3</v>
      </c>
      <c r="R430" s="11">
        <v>3</v>
      </c>
      <c r="S430" s="11">
        <v>3</v>
      </c>
      <c r="V430" s="11" t="s">
        <v>687</v>
      </c>
      <c r="W430" t="s">
        <v>1471</v>
      </c>
      <c r="X430">
        <v>5600</v>
      </c>
    </row>
    <row r="431" spans="1:24" x14ac:dyDescent="0.25">
      <c r="A431" s="11" t="s">
        <v>1663</v>
      </c>
      <c r="B431" s="11" t="s">
        <v>1441</v>
      </c>
      <c r="C431" s="11" t="s">
        <v>1438</v>
      </c>
      <c r="D431" s="8">
        <v>40</v>
      </c>
      <c r="E431" s="11" t="s">
        <v>1439</v>
      </c>
      <c r="F431" s="11" t="s">
        <v>1090</v>
      </c>
      <c r="G431" s="11" t="s">
        <v>1091</v>
      </c>
      <c r="H431" s="11">
        <v>28201</v>
      </c>
      <c r="I431" s="11" t="s">
        <v>32</v>
      </c>
      <c r="J431" s="11" t="s">
        <v>525</v>
      </c>
      <c r="K431" s="11" t="s">
        <v>1440</v>
      </c>
      <c r="L431" s="11" t="s">
        <v>1163</v>
      </c>
      <c r="M431" s="11" t="s">
        <v>1024</v>
      </c>
      <c r="P431" s="11">
        <v>3</v>
      </c>
      <c r="Q431" s="11">
        <v>3</v>
      </c>
      <c r="R431" s="11">
        <v>3</v>
      </c>
      <c r="S431" s="11">
        <v>3</v>
      </c>
      <c r="V431" s="11" t="s">
        <v>687</v>
      </c>
      <c r="W431" t="s">
        <v>1471</v>
      </c>
      <c r="X431">
        <v>5600</v>
      </c>
    </row>
    <row r="432" spans="1:24" x14ac:dyDescent="0.25">
      <c r="A432" s="11" t="s">
        <v>1664</v>
      </c>
      <c r="B432" s="11" t="s">
        <v>935</v>
      </c>
      <c r="C432" s="11" t="s">
        <v>1178</v>
      </c>
      <c r="D432" s="8">
        <v>27</v>
      </c>
      <c r="E432" s="11" t="s">
        <v>1442</v>
      </c>
      <c r="F432" s="11" t="s">
        <v>1118</v>
      </c>
      <c r="G432" s="11" t="s">
        <v>1004</v>
      </c>
      <c r="H432" s="11">
        <v>33601</v>
      </c>
      <c r="I432" s="11" t="s">
        <v>32</v>
      </c>
      <c r="J432" s="11" t="s">
        <v>969</v>
      </c>
      <c r="K432" s="11" t="s">
        <v>1434</v>
      </c>
      <c r="L432" s="11" t="s">
        <v>972</v>
      </c>
      <c r="M432" s="11" t="s">
        <v>996</v>
      </c>
      <c r="P432" s="11">
        <v>3</v>
      </c>
      <c r="Q432" s="11">
        <v>3</v>
      </c>
      <c r="R432" s="11">
        <v>3</v>
      </c>
      <c r="S432" s="11">
        <v>3</v>
      </c>
      <c r="V432" s="11" t="s">
        <v>691</v>
      </c>
      <c r="W432" t="s">
        <v>1472</v>
      </c>
      <c r="X432">
        <v>7900</v>
      </c>
    </row>
    <row r="433" spans="1:24" x14ac:dyDescent="0.25">
      <c r="A433" s="11" t="s">
        <v>1664</v>
      </c>
      <c r="B433" s="11" t="s">
        <v>931</v>
      </c>
      <c r="C433" s="11" t="s">
        <v>1178</v>
      </c>
      <c r="D433" s="8">
        <v>28</v>
      </c>
      <c r="E433" s="11" t="s">
        <v>1442</v>
      </c>
      <c r="F433" s="11" t="s">
        <v>1118</v>
      </c>
      <c r="G433" s="11" t="s">
        <v>1004</v>
      </c>
      <c r="H433" s="11">
        <v>33601</v>
      </c>
      <c r="I433" s="11" t="s">
        <v>32</v>
      </c>
      <c r="J433" s="11" t="s">
        <v>969</v>
      </c>
      <c r="K433" s="11" t="s">
        <v>1434</v>
      </c>
      <c r="L433" s="11" t="s">
        <v>972</v>
      </c>
      <c r="M433" s="11" t="s">
        <v>996</v>
      </c>
      <c r="P433" s="11">
        <v>3</v>
      </c>
      <c r="Q433" s="11">
        <v>3</v>
      </c>
      <c r="R433" s="11">
        <v>3</v>
      </c>
      <c r="S433" s="11">
        <v>3</v>
      </c>
      <c r="V433" s="11" t="s">
        <v>691</v>
      </c>
      <c r="W433" t="s">
        <v>1472</v>
      </c>
      <c r="X433">
        <v>7900</v>
      </c>
    </row>
    <row r="434" spans="1:24" x14ac:dyDescent="0.25">
      <c r="A434" s="11" t="s">
        <v>1665</v>
      </c>
      <c r="B434" s="11" t="s">
        <v>936</v>
      </c>
      <c r="C434" s="11" t="s">
        <v>1135</v>
      </c>
      <c r="D434" s="8">
        <v>38</v>
      </c>
      <c r="E434" s="11" t="s">
        <v>1443</v>
      </c>
      <c r="F434" s="11" t="s">
        <v>1037</v>
      </c>
      <c r="G434" s="11" t="s">
        <v>1038</v>
      </c>
      <c r="H434" s="11">
        <v>97201</v>
      </c>
      <c r="I434" s="11" t="s">
        <v>32</v>
      </c>
      <c r="J434" s="11" t="s">
        <v>519</v>
      </c>
      <c r="K434" s="11" t="s">
        <v>1249</v>
      </c>
      <c r="L434" s="11" t="s">
        <v>1092</v>
      </c>
      <c r="M434" s="11" t="s">
        <v>971</v>
      </c>
      <c r="N434" s="11" t="s">
        <v>1269</v>
      </c>
      <c r="P434" s="11">
        <v>3</v>
      </c>
      <c r="Q434" s="11">
        <v>3</v>
      </c>
      <c r="R434" s="11">
        <v>3</v>
      </c>
      <c r="S434" s="11">
        <v>3</v>
      </c>
      <c r="T434" s="11">
        <v>2</v>
      </c>
      <c r="V434" s="11" t="s">
        <v>695</v>
      </c>
      <c r="W434" t="s">
        <v>1471</v>
      </c>
      <c r="X434">
        <v>5400</v>
      </c>
    </row>
    <row r="435" spans="1:24" x14ac:dyDescent="0.25">
      <c r="A435" s="11" t="s">
        <v>1665</v>
      </c>
      <c r="B435" s="11" t="s">
        <v>1444</v>
      </c>
      <c r="C435" s="11" t="s">
        <v>1135</v>
      </c>
      <c r="D435" s="8">
        <v>36</v>
      </c>
      <c r="E435" s="11" t="s">
        <v>1443</v>
      </c>
      <c r="F435" s="11" t="s">
        <v>1037</v>
      </c>
      <c r="G435" s="11" t="s">
        <v>1038</v>
      </c>
      <c r="H435" s="11">
        <v>97201</v>
      </c>
      <c r="I435" s="11" t="s">
        <v>32</v>
      </c>
      <c r="J435" s="11" t="s">
        <v>519</v>
      </c>
      <c r="K435" s="11" t="s">
        <v>1249</v>
      </c>
      <c r="L435" s="11" t="s">
        <v>1092</v>
      </c>
      <c r="M435" s="11" t="s">
        <v>971</v>
      </c>
      <c r="N435" s="11" t="s">
        <v>1269</v>
      </c>
      <c r="P435" s="11">
        <v>3</v>
      </c>
      <c r="Q435" s="11">
        <v>3</v>
      </c>
      <c r="R435" s="11">
        <v>3</v>
      </c>
      <c r="S435" s="11">
        <v>3</v>
      </c>
      <c r="T435" s="11">
        <v>2</v>
      </c>
      <c r="V435" s="11" t="s">
        <v>695</v>
      </c>
      <c r="W435" t="s">
        <v>1471</v>
      </c>
      <c r="X435">
        <v>5400</v>
      </c>
    </row>
    <row r="436" spans="1:24" x14ac:dyDescent="0.25">
      <c r="A436" s="11" t="s">
        <v>1666</v>
      </c>
      <c r="B436" s="11" t="s">
        <v>937</v>
      </c>
      <c r="C436" s="11" t="s">
        <v>1000</v>
      </c>
      <c r="D436" s="8">
        <v>35</v>
      </c>
      <c r="E436" s="11" t="s">
        <v>1445</v>
      </c>
      <c r="F436" s="11" t="s">
        <v>1047</v>
      </c>
      <c r="G436" s="11" t="s">
        <v>1048</v>
      </c>
      <c r="H436" s="11">
        <v>19101</v>
      </c>
      <c r="I436" s="11" t="s">
        <v>32</v>
      </c>
      <c r="J436" s="11" t="s">
        <v>569</v>
      </c>
      <c r="K436" s="11" t="s">
        <v>1411</v>
      </c>
      <c r="L436" s="11" t="s">
        <v>1381</v>
      </c>
      <c r="M436" s="11" t="s">
        <v>1256</v>
      </c>
      <c r="P436" s="11">
        <v>3</v>
      </c>
      <c r="Q436" s="11">
        <v>3</v>
      </c>
      <c r="R436" s="11">
        <v>3</v>
      </c>
      <c r="S436" s="11">
        <v>3</v>
      </c>
      <c r="V436" s="11" t="s">
        <v>699</v>
      </c>
      <c r="W436" t="s">
        <v>1472</v>
      </c>
      <c r="X436">
        <v>7600</v>
      </c>
    </row>
    <row r="437" spans="1:24" x14ac:dyDescent="0.25">
      <c r="A437" s="11" t="s">
        <v>1666</v>
      </c>
      <c r="B437" s="11" t="s">
        <v>1181</v>
      </c>
      <c r="C437" s="11" t="s">
        <v>1000</v>
      </c>
      <c r="D437" s="8">
        <v>33</v>
      </c>
      <c r="E437" s="11" t="s">
        <v>1445</v>
      </c>
      <c r="F437" s="11" t="s">
        <v>1047</v>
      </c>
      <c r="G437" s="11" t="s">
        <v>1048</v>
      </c>
      <c r="H437" s="11">
        <v>19101</v>
      </c>
      <c r="I437" s="11" t="s">
        <v>32</v>
      </c>
      <c r="J437" s="11" t="s">
        <v>569</v>
      </c>
      <c r="K437" s="11" t="s">
        <v>1411</v>
      </c>
      <c r="L437" s="11" t="s">
        <v>1381</v>
      </c>
      <c r="M437" s="11" t="s">
        <v>1256</v>
      </c>
      <c r="P437" s="11">
        <v>3</v>
      </c>
      <c r="Q437" s="11">
        <v>3</v>
      </c>
      <c r="R437" s="11">
        <v>3</v>
      </c>
      <c r="S437" s="11">
        <v>3</v>
      </c>
      <c r="V437" s="11" t="s">
        <v>699</v>
      </c>
      <c r="W437" t="s">
        <v>1472</v>
      </c>
      <c r="X437">
        <v>7600</v>
      </c>
    </row>
    <row r="438" spans="1:24" x14ac:dyDescent="0.25">
      <c r="A438" s="11" t="s">
        <v>1667</v>
      </c>
      <c r="B438" s="11" t="s">
        <v>938</v>
      </c>
      <c r="C438" s="11" t="s">
        <v>1252</v>
      </c>
      <c r="D438" s="8">
        <v>41</v>
      </c>
      <c r="E438" s="11" t="s">
        <v>1446</v>
      </c>
      <c r="F438" s="11" t="s">
        <v>1076</v>
      </c>
      <c r="G438" s="11" t="s">
        <v>968</v>
      </c>
      <c r="H438" s="11">
        <v>60601</v>
      </c>
      <c r="I438" s="11" t="s">
        <v>641</v>
      </c>
      <c r="J438" s="11" t="s">
        <v>513</v>
      </c>
      <c r="K438" s="11" t="s">
        <v>1127</v>
      </c>
      <c r="L438" s="11" t="s">
        <v>1128</v>
      </c>
      <c r="M438" s="11" t="s">
        <v>1033</v>
      </c>
      <c r="N438" s="11" t="s">
        <v>1432</v>
      </c>
      <c r="P438" s="11">
        <v>3</v>
      </c>
      <c r="Q438" s="11">
        <v>3</v>
      </c>
      <c r="R438" s="11">
        <v>3</v>
      </c>
      <c r="S438" s="11">
        <v>3</v>
      </c>
      <c r="T438" s="11">
        <v>2</v>
      </c>
      <c r="V438" s="11" t="s">
        <v>589</v>
      </c>
      <c r="W438" t="s">
        <v>1471</v>
      </c>
      <c r="X438">
        <v>5300</v>
      </c>
    </row>
    <row r="439" spans="1:24" x14ac:dyDescent="0.25">
      <c r="A439" s="11" t="s">
        <v>1667</v>
      </c>
      <c r="B439" s="11" t="s">
        <v>919</v>
      </c>
      <c r="C439" s="11" t="s">
        <v>1252</v>
      </c>
      <c r="D439" s="8">
        <v>39</v>
      </c>
      <c r="E439" s="11" t="s">
        <v>1446</v>
      </c>
      <c r="F439" s="11" t="s">
        <v>1076</v>
      </c>
      <c r="G439" s="11" t="s">
        <v>968</v>
      </c>
      <c r="H439" s="11">
        <v>60601</v>
      </c>
      <c r="I439" s="11" t="s">
        <v>641</v>
      </c>
      <c r="J439" s="11" t="s">
        <v>513</v>
      </c>
      <c r="K439" s="11" t="s">
        <v>1127</v>
      </c>
      <c r="L439" s="11" t="s">
        <v>1128</v>
      </c>
      <c r="M439" s="11" t="s">
        <v>1033</v>
      </c>
      <c r="N439" s="11" t="s">
        <v>1432</v>
      </c>
      <c r="P439" s="11">
        <v>3</v>
      </c>
      <c r="Q439" s="11">
        <v>3</v>
      </c>
      <c r="R439" s="11">
        <v>3</v>
      </c>
      <c r="S439" s="11">
        <v>3</v>
      </c>
      <c r="T439" s="11">
        <v>2</v>
      </c>
      <c r="V439" s="11" t="s">
        <v>589</v>
      </c>
      <c r="W439" t="s">
        <v>1471</v>
      </c>
      <c r="X439">
        <v>5300</v>
      </c>
    </row>
    <row r="440" spans="1:24" x14ac:dyDescent="0.25">
      <c r="A440" s="11" t="s">
        <v>1668</v>
      </c>
      <c r="B440" s="11" t="s">
        <v>939</v>
      </c>
      <c r="C440" s="11" t="s">
        <v>913</v>
      </c>
      <c r="D440" s="8">
        <v>43</v>
      </c>
      <c r="E440" s="11" t="s">
        <v>1447</v>
      </c>
      <c r="F440" s="11" t="s">
        <v>1081</v>
      </c>
      <c r="G440" s="11" t="s">
        <v>984</v>
      </c>
      <c r="H440" s="11">
        <v>77001</v>
      </c>
      <c r="I440" s="11" t="s">
        <v>32</v>
      </c>
      <c r="J440" s="11" t="s">
        <v>1299</v>
      </c>
      <c r="K440" s="11" t="s">
        <v>1301</v>
      </c>
      <c r="L440" s="11" t="s">
        <v>1428</v>
      </c>
      <c r="M440" s="11" t="s">
        <v>1163</v>
      </c>
      <c r="P440" s="11">
        <v>3</v>
      </c>
      <c r="Q440" s="11">
        <v>3</v>
      </c>
      <c r="R440" s="11">
        <v>3</v>
      </c>
      <c r="S440" s="11">
        <v>3</v>
      </c>
      <c r="V440" s="11" t="s">
        <v>706</v>
      </c>
      <c r="W440" t="s">
        <v>1472</v>
      </c>
      <c r="X440">
        <v>8100</v>
      </c>
    </row>
    <row r="441" spans="1:24" x14ac:dyDescent="0.25">
      <c r="A441" s="11" t="s">
        <v>1668</v>
      </c>
      <c r="B441" s="11" t="s">
        <v>1401</v>
      </c>
      <c r="C441" s="11" t="s">
        <v>913</v>
      </c>
      <c r="D441" s="8">
        <v>41</v>
      </c>
      <c r="E441" s="11" t="s">
        <v>1447</v>
      </c>
      <c r="F441" s="11" t="s">
        <v>1081</v>
      </c>
      <c r="G441" s="11" t="s">
        <v>984</v>
      </c>
      <c r="H441" s="11">
        <v>77001</v>
      </c>
      <c r="I441" s="11" t="s">
        <v>32</v>
      </c>
      <c r="J441" s="11" t="s">
        <v>1299</v>
      </c>
      <c r="K441" s="11" t="s">
        <v>1301</v>
      </c>
      <c r="L441" s="11" t="s">
        <v>1428</v>
      </c>
      <c r="M441" s="11" t="s">
        <v>1163</v>
      </c>
      <c r="P441" s="11">
        <v>3</v>
      </c>
      <c r="Q441" s="11">
        <v>3</v>
      </c>
      <c r="R441" s="11">
        <v>3</v>
      </c>
      <c r="S441" s="11">
        <v>3</v>
      </c>
      <c r="V441" s="11" t="s">
        <v>706</v>
      </c>
      <c r="W441" t="s">
        <v>1472</v>
      </c>
      <c r="X441">
        <v>8100</v>
      </c>
    </row>
    <row r="442" spans="1:24" x14ac:dyDescent="0.25">
      <c r="A442" s="11" t="s">
        <v>1669</v>
      </c>
      <c r="B442" s="11" t="s">
        <v>940</v>
      </c>
      <c r="C442" s="11" t="s">
        <v>1250</v>
      </c>
      <c r="D442" s="8">
        <v>37</v>
      </c>
      <c r="E442" s="11" t="s">
        <v>1448</v>
      </c>
      <c r="F442" s="11" t="s">
        <v>1095</v>
      </c>
      <c r="G442" s="11" t="s">
        <v>1096</v>
      </c>
      <c r="H442" s="11">
        <v>89101</v>
      </c>
      <c r="I442" s="11" t="s">
        <v>32</v>
      </c>
      <c r="J442" s="11" t="s">
        <v>546</v>
      </c>
      <c r="K442" s="11" t="s">
        <v>1033</v>
      </c>
      <c r="L442" s="11" t="s">
        <v>1432</v>
      </c>
      <c r="M442" s="11" t="s">
        <v>998</v>
      </c>
      <c r="N442" s="11" t="s">
        <v>997</v>
      </c>
      <c r="P442" s="11">
        <v>3</v>
      </c>
      <c r="Q442" s="11">
        <v>3</v>
      </c>
      <c r="R442" s="11">
        <v>2</v>
      </c>
      <c r="S442" s="11">
        <v>3</v>
      </c>
      <c r="T442" s="11">
        <v>3</v>
      </c>
      <c r="V442" s="11" t="s">
        <v>710</v>
      </c>
      <c r="W442" t="s">
        <v>1471</v>
      </c>
      <c r="X442">
        <v>6200</v>
      </c>
    </row>
    <row r="443" spans="1:24" x14ac:dyDescent="0.25">
      <c r="A443" s="11" t="s">
        <v>1669</v>
      </c>
      <c r="B443" s="11" t="s">
        <v>909</v>
      </c>
      <c r="C443" s="11" t="s">
        <v>1250</v>
      </c>
      <c r="D443" s="8">
        <v>39</v>
      </c>
      <c r="E443" s="11" t="s">
        <v>1448</v>
      </c>
      <c r="F443" s="11" t="s">
        <v>1095</v>
      </c>
      <c r="G443" s="11" t="s">
        <v>1096</v>
      </c>
      <c r="H443" s="11">
        <v>89101</v>
      </c>
      <c r="I443" s="11" t="s">
        <v>32</v>
      </c>
      <c r="J443" s="11" t="s">
        <v>546</v>
      </c>
      <c r="K443" s="11" t="s">
        <v>1033</v>
      </c>
      <c r="L443" s="11" t="s">
        <v>1432</v>
      </c>
      <c r="M443" s="11" t="s">
        <v>998</v>
      </c>
      <c r="N443" s="11" t="s">
        <v>997</v>
      </c>
      <c r="P443" s="11">
        <v>3</v>
      </c>
      <c r="Q443" s="11">
        <v>3</v>
      </c>
      <c r="R443" s="11">
        <v>2</v>
      </c>
      <c r="S443" s="11">
        <v>3</v>
      </c>
      <c r="T443" s="11">
        <v>3</v>
      </c>
      <c r="V443" s="11" t="s">
        <v>710</v>
      </c>
      <c r="W443" t="s">
        <v>1471</v>
      </c>
      <c r="X443">
        <v>6200</v>
      </c>
    </row>
    <row r="444" spans="1:24" x14ac:dyDescent="0.25">
      <c r="A444" s="11" t="s">
        <v>1670</v>
      </c>
      <c r="B444" s="11" t="s">
        <v>920</v>
      </c>
      <c r="C444" s="11" t="s">
        <v>1098</v>
      </c>
      <c r="D444" s="8">
        <v>33</v>
      </c>
      <c r="E444" s="11" t="s">
        <v>1449</v>
      </c>
      <c r="F444" s="11" t="s">
        <v>1020</v>
      </c>
      <c r="G444" s="11" t="s">
        <v>1021</v>
      </c>
      <c r="H444" s="11">
        <v>94101</v>
      </c>
      <c r="I444" s="11" t="s">
        <v>32</v>
      </c>
      <c r="J444" s="11" t="s">
        <v>536</v>
      </c>
      <c r="K444" s="11" t="s">
        <v>1022</v>
      </c>
      <c r="L444" s="11" t="s">
        <v>1139</v>
      </c>
      <c r="M444" s="11" t="s">
        <v>1005</v>
      </c>
      <c r="N444" s="11" t="s">
        <v>1041</v>
      </c>
      <c r="P444" s="11">
        <v>3</v>
      </c>
      <c r="Q444" s="11">
        <v>3</v>
      </c>
      <c r="R444" s="11">
        <v>3</v>
      </c>
      <c r="S444" s="11">
        <v>3</v>
      </c>
      <c r="T444" s="11">
        <v>3</v>
      </c>
      <c r="V444" s="11" t="s">
        <v>713</v>
      </c>
      <c r="W444" t="s">
        <v>1472</v>
      </c>
      <c r="X444">
        <v>7800</v>
      </c>
    </row>
    <row r="445" spans="1:24" x14ac:dyDescent="0.25">
      <c r="A445" s="11" t="s">
        <v>1670</v>
      </c>
      <c r="B445" s="11" t="s">
        <v>870</v>
      </c>
      <c r="C445" s="11" t="s">
        <v>1098</v>
      </c>
      <c r="D445" s="8">
        <v>34</v>
      </c>
      <c r="E445" s="11" t="s">
        <v>1449</v>
      </c>
      <c r="F445" s="11" t="s">
        <v>1020</v>
      </c>
      <c r="G445" s="11" t="s">
        <v>1021</v>
      </c>
      <c r="H445" s="11">
        <v>94101</v>
      </c>
      <c r="I445" s="11" t="s">
        <v>32</v>
      </c>
      <c r="J445" s="11" t="s">
        <v>536</v>
      </c>
      <c r="K445" s="11" t="s">
        <v>1022</v>
      </c>
      <c r="L445" s="11" t="s">
        <v>1139</v>
      </c>
      <c r="M445" s="11" t="s">
        <v>1005</v>
      </c>
      <c r="N445" s="11" t="s">
        <v>1041</v>
      </c>
      <c r="P445" s="11">
        <v>3</v>
      </c>
      <c r="Q445" s="11">
        <v>3</v>
      </c>
      <c r="R445" s="11">
        <v>3</v>
      </c>
      <c r="S445" s="11">
        <v>3</v>
      </c>
      <c r="T445" s="11">
        <v>3</v>
      </c>
      <c r="V445" s="11" t="s">
        <v>713</v>
      </c>
      <c r="W445" t="s">
        <v>1472</v>
      </c>
      <c r="X445">
        <v>7800</v>
      </c>
    </row>
    <row r="446" spans="1:24" x14ac:dyDescent="0.25">
      <c r="A446" s="11" t="s">
        <v>1671</v>
      </c>
      <c r="B446" s="11" t="s">
        <v>933</v>
      </c>
      <c r="C446" s="11" t="s">
        <v>1450</v>
      </c>
      <c r="D446" s="8">
        <v>30</v>
      </c>
      <c r="E446" s="11" t="s">
        <v>1451</v>
      </c>
      <c r="F446" s="11" t="s">
        <v>1064</v>
      </c>
      <c r="G446" s="11" t="s">
        <v>984</v>
      </c>
      <c r="H446" s="11">
        <v>75201</v>
      </c>
      <c r="I446" s="11" t="s">
        <v>716</v>
      </c>
      <c r="J446" s="11" t="s">
        <v>995</v>
      </c>
      <c r="K446" s="11" t="s">
        <v>1106</v>
      </c>
      <c r="L446" s="11" t="s">
        <v>972</v>
      </c>
      <c r="M446" s="11" t="s">
        <v>996</v>
      </c>
      <c r="P446" s="11">
        <v>3</v>
      </c>
      <c r="Q446" s="11">
        <v>3</v>
      </c>
      <c r="R446" s="11">
        <v>3</v>
      </c>
      <c r="S446" s="11">
        <v>3</v>
      </c>
      <c r="V446" s="11" t="s">
        <v>717</v>
      </c>
      <c r="W446" t="s">
        <v>1471</v>
      </c>
      <c r="X446">
        <v>5700</v>
      </c>
    </row>
    <row r="447" spans="1:24" x14ac:dyDescent="0.25">
      <c r="A447" s="11" t="s">
        <v>1672</v>
      </c>
      <c r="B447" s="11" t="s">
        <v>936</v>
      </c>
      <c r="C447" s="11" t="s">
        <v>1452</v>
      </c>
      <c r="D447" s="8">
        <v>38</v>
      </c>
      <c r="E447" s="11" t="s">
        <v>1453</v>
      </c>
      <c r="F447" s="11" t="s">
        <v>1058</v>
      </c>
      <c r="G447" s="11" t="s">
        <v>1059</v>
      </c>
      <c r="H447" s="11">
        <v>30301</v>
      </c>
      <c r="I447" s="11" t="s">
        <v>641</v>
      </c>
      <c r="J447" s="11" t="s">
        <v>504</v>
      </c>
      <c r="K447" s="11" t="s">
        <v>1017</v>
      </c>
      <c r="L447" s="11" t="s">
        <v>987</v>
      </c>
      <c r="M447" s="11" t="s">
        <v>988</v>
      </c>
      <c r="N447" s="11" t="s">
        <v>1707</v>
      </c>
      <c r="P447" s="11">
        <v>3</v>
      </c>
      <c r="Q447" s="11">
        <v>2</v>
      </c>
      <c r="R447" s="11">
        <v>3</v>
      </c>
      <c r="S447" s="11">
        <v>3</v>
      </c>
      <c r="T447" s="11">
        <v>3</v>
      </c>
      <c r="V447" s="11" t="s">
        <v>721</v>
      </c>
      <c r="W447" t="s">
        <v>1472</v>
      </c>
      <c r="X447">
        <v>7500</v>
      </c>
    </row>
    <row r="448" spans="1:24" x14ac:dyDescent="0.25">
      <c r="A448" s="11" t="s">
        <v>1672</v>
      </c>
      <c r="B448" s="11" t="s">
        <v>1454</v>
      </c>
      <c r="C448" s="11" t="s">
        <v>1452</v>
      </c>
      <c r="D448" s="8">
        <v>36</v>
      </c>
      <c r="E448" s="11" t="s">
        <v>1453</v>
      </c>
      <c r="F448" s="11" t="s">
        <v>1058</v>
      </c>
      <c r="G448" s="11" t="s">
        <v>1059</v>
      </c>
      <c r="H448" s="11">
        <v>30301</v>
      </c>
      <c r="I448" s="11" t="s">
        <v>641</v>
      </c>
      <c r="J448" s="11" t="s">
        <v>504</v>
      </c>
      <c r="K448" s="11" t="s">
        <v>1017</v>
      </c>
      <c r="L448" s="11" t="s">
        <v>987</v>
      </c>
      <c r="M448" s="11" t="s">
        <v>988</v>
      </c>
      <c r="N448" s="11" t="s">
        <v>1707</v>
      </c>
      <c r="P448" s="11">
        <v>3</v>
      </c>
      <c r="Q448" s="11">
        <v>2</v>
      </c>
      <c r="R448" s="11">
        <v>3</v>
      </c>
      <c r="S448" s="11">
        <v>3</v>
      </c>
      <c r="T448" s="11">
        <v>3</v>
      </c>
      <c r="V448" s="11" t="s">
        <v>721</v>
      </c>
      <c r="W448" t="s">
        <v>1472</v>
      </c>
      <c r="X448">
        <v>7500</v>
      </c>
    </row>
    <row r="449" spans="1:24" x14ac:dyDescent="0.25">
      <c r="A449" s="11" t="s">
        <v>1673</v>
      </c>
      <c r="B449" s="11" t="s">
        <v>1455</v>
      </c>
      <c r="C449" s="11" t="s">
        <v>1456</v>
      </c>
      <c r="D449" s="8">
        <v>34</v>
      </c>
      <c r="E449" s="11" t="s">
        <v>1457</v>
      </c>
      <c r="F449" s="11" t="s">
        <v>975</v>
      </c>
      <c r="G449" s="11" t="s">
        <v>976</v>
      </c>
      <c r="H449" s="11">
        <v>80201</v>
      </c>
      <c r="I449" s="11" t="s">
        <v>716</v>
      </c>
      <c r="J449" s="11" t="s">
        <v>513</v>
      </c>
      <c r="K449" s="11" t="s">
        <v>1127</v>
      </c>
      <c r="L449" s="11" t="s">
        <v>1128</v>
      </c>
      <c r="M449" s="11" t="s">
        <v>1033</v>
      </c>
      <c r="N449" s="11" t="s">
        <v>1432</v>
      </c>
      <c r="P449" s="11">
        <v>3</v>
      </c>
      <c r="Q449" s="11">
        <v>3</v>
      </c>
      <c r="R449" s="11">
        <v>2</v>
      </c>
      <c r="S449" s="11">
        <v>3</v>
      </c>
      <c r="T449" s="11">
        <v>3</v>
      </c>
      <c r="V449" s="11" t="s">
        <v>725</v>
      </c>
      <c r="W449" t="s">
        <v>1471</v>
      </c>
      <c r="X449">
        <v>5900</v>
      </c>
    </row>
    <row r="450" spans="1:24" x14ac:dyDescent="0.25">
      <c r="A450" s="11" t="s">
        <v>1674</v>
      </c>
      <c r="B450" s="11" t="s">
        <v>883</v>
      </c>
      <c r="C450" s="11" t="s">
        <v>1458</v>
      </c>
      <c r="D450" s="8">
        <v>33</v>
      </c>
      <c r="E450" s="11" t="s">
        <v>1459</v>
      </c>
      <c r="F450" s="11" t="s">
        <v>1012</v>
      </c>
      <c r="G450" s="11" t="s">
        <v>1013</v>
      </c>
      <c r="H450" s="11">
        <v>21010</v>
      </c>
      <c r="I450" s="11" t="s">
        <v>641</v>
      </c>
      <c r="J450" s="11" t="s">
        <v>537</v>
      </c>
      <c r="K450" s="11" t="s">
        <v>977</v>
      </c>
      <c r="L450" s="11" t="s">
        <v>1139</v>
      </c>
      <c r="M450" s="11" t="s">
        <v>1005</v>
      </c>
      <c r="N450" s="11" t="s">
        <v>1041</v>
      </c>
      <c r="P450" s="11">
        <v>3</v>
      </c>
      <c r="Q450" s="11">
        <v>3</v>
      </c>
      <c r="R450" s="11">
        <v>3</v>
      </c>
      <c r="S450" s="11">
        <v>3</v>
      </c>
      <c r="T450" s="11">
        <v>2</v>
      </c>
      <c r="V450" s="11" t="s">
        <v>728</v>
      </c>
      <c r="W450" t="s">
        <v>1472</v>
      </c>
      <c r="X450">
        <v>8200</v>
      </c>
    </row>
    <row r="451" spans="1:24" x14ac:dyDescent="0.25">
      <c r="A451" s="11" t="s">
        <v>1674</v>
      </c>
      <c r="B451" s="11" t="s">
        <v>1460</v>
      </c>
      <c r="C451" s="11" t="s">
        <v>1458</v>
      </c>
      <c r="D451" s="8">
        <v>32</v>
      </c>
      <c r="E451" s="11" t="s">
        <v>1459</v>
      </c>
      <c r="F451" s="11" t="s">
        <v>1012</v>
      </c>
      <c r="G451" s="11" t="s">
        <v>1013</v>
      </c>
      <c r="H451" s="11">
        <v>21010</v>
      </c>
      <c r="I451" s="11" t="s">
        <v>641</v>
      </c>
      <c r="J451" s="11" t="s">
        <v>537</v>
      </c>
      <c r="K451" s="11" t="s">
        <v>977</v>
      </c>
      <c r="L451" s="11" t="s">
        <v>1139</v>
      </c>
      <c r="M451" s="11" t="s">
        <v>1005</v>
      </c>
      <c r="N451" s="11" t="s">
        <v>1041</v>
      </c>
      <c r="P451" s="11">
        <v>3</v>
      </c>
      <c r="Q451" s="11">
        <v>3</v>
      </c>
      <c r="R451" s="11">
        <v>3</v>
      </c>
      <c r="S451" s="11">
        <v>3</v>
      </c>
      <c r="T451" s="11">
        <v>2</v>
      </c>
      <c r="V451" s="11" t="s">
        <v>728</v>
      </c>
      <c r="W451" t="s">
        <v>1472</v>
      </c>
      <c r="X451">
        <v>8200</v>
      </c>
    </row>
    <row r="452" spans="1:24" x14ac:dyDescent="0.25">
      <c r="A452" s="11" t="s">
        <v>1675</v>
      </c>
      <c r="B452" s="11" t="s">
        <v>1345</v>
      </c>
      <c r="C452" s="11" t="s">
        <v>1116</v>
      </c>
      <c r="D452" s="8">
        <v>27</v>
      </c>
      <c r="E452" s="11" t="s">
        <v>1461</v>
      </c>
      <c r="F452" s="11" t="s">
        <v>1070</v>
      </c>
      <c r="G452" s="11" t="s">
        <v>1071</v>
      </c>
      <c r="H452" s="11">
        <v>85001</v>
      </c>
      <c r="I452" s="11" t="s">
        <v>716</v>
      </c>
      <c r="J452" s="11" t="s">
        <v>519</v>
      </c>
      <c r="K452" s="11" t="s">
        <v>1249</v>
      </c>
      <c r="L452" s="11" t="s">
        <v>1092</v>
      </c>
      <c r="M452" s="11" t="s">
        <v>971</v>
      </c>
      <c r="P452" s="11">
        <v>3</v>
      </c>
      <c r="Q452" s="11">
        <v>3</v>
      </c>
      <c r="R452" s="11">
        <v>3</v>
      </c>
      <c r="S452" s="11">
        <v>3</v>
      </c>
      <c r="V452" s="11" t="s">
        <v>732</v>
      </c>
      <c r="W452" t="s">
        <v>1471</v>
      </c>
      <c r="X452">
        <v>6400</v>
      </c>
    </row>
    <row r="453" spans="1:24" x14ac:dyDescent="0.25">
      <c r="A453" s="11" t="s">
        <v>1676</v>
      </c>
      <c r="B453" s="11" t="s">
        <v>913</v>
      </c>
      <c r="C453" s="11" t="s">
        <v>1379</v>
      </c>
      <c r="D453" s="8">
        <v>41</v>
      </c>
      <c r="E453" s="11" t="s">
        <v>1462</v>
      </c>
      <c r="F453" s="11" t="s">
        <v>993</v>
      </c>
      <c r="G453" s="11" t="s">
        <v>994</v>
      </c>
      <c r="H453" s="11">
        <v>98101</v>
      </c>
      <c r="I453" s="11" t="s">
        <v>641</v>
      </c>
      <c r="J453" s="11" t="s">
        <v>1162</v>
      </c>
      <c r="K453" s="11" t="s">
        <v>1163</v>
      </c>
      <c r="L453" s="11" t="s">
        <v>1276</v>
      </c>
      <c r="M453" s="11" t="s">
        <v>1428</v>
      </c>
      <c r="P453" s="11">
        <v>3</v>
      </c>
      <c r="Q453" s="11">
        <v>3</v>
      </c>
      <c r="R453" s="11">
        <v>3</v>
      </c>
      <c r="S453" s="11">
        <v>3</v>
      </c>
      <c r="V453" s="11" t="s">
        <v>736</v>
      </c>
      <c r="W453" t="s">
        <v>1472</v>
      </c>
      <c r="X453">
        <v>7400</v>
      </c>
    </row>
    <row r="454" spans="1:24" x14ac:dyDescent="0.25">
      <c r="A454" s="11" t="s">
        <v>1676</v>
      </c>
      <c r="B454" s="11" t="s">
        <v>1463</v>
      </c>
      <c r="C454" s="11" t="s">
        <v>1379</v>
      </c>
      <c r="D454" s="8">
        <v>39</v>
      </c>
      <c r="E454" s="11" t="s">
        <v>1462</v>
      </c>
      <c r="F454" s="11" t="s">
        <v>993</v>
      </c>
      <c r="G454" s="11" t="s">
        <v>994</v>
      </c>
      <c r="H454" s="11">
        <v>98101</v>
      </c>
      <c r="I454" s="11" t="s">
        <v>641</v>
      </c>
      <c r="J454" s="11" t="s">
        <v>1162</v>
      </c>
      <c r="K454" s="11" t="s">
        <v>1163</v>
      </c>
      <c r="L454" s="11" t="s">
        <v>1276</v>
      </c>
      <c r="M454" s="11" t="s">
        <v>1428</v>
      </c>
      <c r="P454" s="11">
        <v>3</v>
      </c>
      <c r="Q454" s="11">
        <v>3</v>
      </c>
      <c r="R454" s="11">
        <v>3</v>
      </c>
      <c r="S454" s="11">
        <v>3</v>
      </c>
      <c r="V454" s="11" t="s">
        <v>736</v>
      </c>
      <c r="W454" t="s">
        <v>1472</v>
      </c>
      <c r="X454">
        <v>7400</v>
      </c>
    </row>
    <row r="455" spans="1:24" x14ac:dyDescent="0.25">
      <c r="A455" s="11" t="s">
        <v>1677</v>
      </c>
      <c r="B455" s="11" t="s">
        <v>1464</v>
      </c>
      <c r="C455" s="11" t="s">
        <v>1035</v>
      </c>
      <c r="D455" s="8">
        <v>28</v>
      </c>
      <c r="E455" s="11" t="s">
        <v>1465</v>
      </c>
      <c r="F455" s="11" t="s">
        <v>1003</v>
      </c>
      <c r="G455" s="11" t="s">
        <v>1004</v>
      </c>
      <c r="H455" s="11">
        <v>33101</v>
      </c>
      <c r="I455" s="11" t="s">
        <v>716</v>
      </c>
      <c r="J455" s="11" t="s">
        <v>969</v>
      </c>
      <c r="K455" s="11" t="s">
        <v>1434</v>
      </c>
      <c r="L455" s="11" t="s">
        <v>972</v>
      </c>
      <c r="M455" s="11" t="s">
        <v>996</v>
      </c>
      <c r="N455" s="11" t="s">
        <v>997</v>
      </c>
      <c r="P455" s="11">
        <v>3</v>
      </c>
      <c r="Q455" s="11">
        <v>3</v>
      </c>
      <c r="R455" s="11">
        <v>3</v>
      </c>
      <c r="S455" s="11">
        <v>3</v>
      </c>
      <c r="T455" s="11">
        <v>2</v>
      </c>
      <c r="V455" s="11" t="s">
        <v>740</v>
      </c>
      <c r="W455" t="s">
        <v>1471</v>
      </c>
      <c r="X455">
        <v>5300</v>
      </c>
    </row>
    <row r="456" spans="1:24" x14ac:dyDescent="0.25">
      <c r="A456" s="11" t="s">
        <v>1678</v>
      </c>
      <c r="B456" s="11" t="s">
        <v>941</v>
      </c>
      <c r="C456" s="11" t="s">
        <v>1000</v>
      </c>
      <c r="D456" s="8">
        <v>29</v>
      </c>
      <c r="E456" s="11" t="s">
        <v>1466</v>
      </c>
      <c r="F456" s="11" t="s">
        <v>1303</v>
      </c>
      <c r="G456" s="11" t="s">
        <v>1021</v>
      </c>
      <c r="H456" s="11">
        <v>90001</v>
      </c>
      <c r="I456" s="11" t="s">
        <v>641</v>
      </c>
      <c r="J456" s="11" t="s">
        <v>569</v>
      </c>
      <c r="K456" s="11" t="s">
        <v>1411</v>
      </c>
      <c r="L456" s="11" t="s">
        <v>1381</v>
      </c>
      <c r="M456" s="11" t="s">
        <v>1256</v>
      </c>
      <c r="P456" s="11">
        <v>3</v>
      </c>
      <c r="Q456" s="11">
        <v>3</v>
      </c>
      <c r="R456" s="11">
        <v>3</v>
      </c>
      <c r="S456" s="11">
        <v>3</v>
      </c>
      <c r="V456" s="11" t="s">
        <v>742</v>
      </c>
      <c r="W456" t="s">
        <v>1472</v>
      </c>
      <c r="X456">
        <v>7300</v>
      </c>
    </row>
    <row r="457" spans="1:24" x14ac:dyDescent="0.25">
      <c r="A457" s="11" t="s">
        <v>1678</v>
      </c>
      <c r="B457" s="11" t="s">
        <v>937</v>
      </c>
      <c r="C457" s="11" t="s">
        <v>1000</v>
      </c>
      <c r="D457" s="8">
        <v>30</v>
      </c>
      <c r="E457" s="11" t="s">
        <v>1466</v>
      </c>
      <c r="F457" s="11" t="s">
        <v>1303</v>
      </c>
      <c r="G457" s="11" t="s">
        <v>1021</v>
      </c>
      <c r="H457" s="11">
        <v>90001</v>
      </c>
      <c r="I457" s="11" t="s">
        <v>641</v>
      </c>
      <c r="J457" s="11" t="s">
        <v>569</v>
      </c>
      <c r="K457" s="11" t="s">
        <v>1411</v>
      </c>
      <c r="L457" s="11" t="s">
        <v>1381</v>
      </c>
      <c r="M457" s="11" t="s">
        <v>1256</v>
      </c>
      <c r="P457" s="11">
        <v>3</v>
      </c>
      <c r="Q457" s="11">
        <v>3</v>
      </c>
      <c r="R457" s="11">
        <v>3</v>
      </c>
      <c r="S457" s="11">
        <v>3</v>
      </c>
      <c r="V457" s="11" t="s">
        <v>742</v>
      </c>
      <c r="W457" t="s">
        <v>1472</v>
      </c>
      <c r="X457">
        <v>7300</v>
      </c>
    </row>
    <row r="458" spans="1:24" x14ac:dyDescent="0.25">
      <c r="A458" s="11" t="s">
        <v>1679</v>
      </c>
      <c r="B458" s="11" t="s">
        <v>980</v>
      </c>
      <c r="C458" s="11" t="s">
        <v>1467</v>
      </c>
      <c r="D458" s="8">
        <v>35</v>
      </c>
      <c r="E458" s="11" t="s">
        <v>1468</v>
      </c>
      <c r="F458" s="11" t="s">
        <v>1297</v>
      </c>
      <c r="G458" s="11" t="s">
        <v>1298</v>
      </c>
      <c r="H458" s="11">
        <v>10001</v>
      </c>
      <c r="I458" s="11" t="s">
        <v>716</v>
      </c>
      <c r="J458" s="11" t="s">
        <v>504</v>
      </c>
      <c r="K458" s="11" t="s">
        <v>987</v>
      </c>
      <c r="L458" s="11" t="s">
        <v>988</v>
      </c>
      <c r="M458" s="11" t="s">
        <v>1023</v>
      </c>
      <c r="P458" s="11">
        <v>3</v>
      </c>
      <c r="Q458" s="11">
        <v>3</v>
      </c>
      <c r="R458" s="11">
        <v>3</v>
      </c>
      <c r="S458" s="11">
        <v>3</v>
      </c>
      <c r="V458" s="11" t="s">
        <v>542</v>
      </c>
      <c r="W458" t="s">
        <v>1471</v>
      </c>
      <c r="X458">
        <v>5800</v>
      </c>
    </row>
    <row r="459" spans="1:24" x14ac:dyDescent="0.25">
      <c r="A459" s="11" t="s">
        <v>1680</v>
      </c>
      <c r="B459" s="11" t="s">
        <v>942</v>
      </c>
      <c r="C459" s="11" t="s">
        <v>973</v>
      </c>
      <c r="D459" s="8">
        <v>31</v>
      </c>
      <c r="E459" s="11" t="s">
        <v>1469</v>
      </c>
      <c r="F459" s="11" t="s">
        <v>1081</v>
      </c>
      <c r="G459" s="11" t="s">
        <v>984</v>
      </c>
      <c r="H459" s="11">
        <v>77001</v>
      </c>
      <c r="I459" s="11" t="s">
        <v>641</v>
      </c>
      <c r="J459" s="11" t="s">
        <v>995</v>
      </c>
      <c r="K459" s="11" t="s">
        <v>1106</v>
      </c>
      <c r="L459" s="11" t="s">
        <v>1129</v>
      </c>
      <c r="M459" s="11" t="s">
        <v>1033</v>
      </c>
      <c r="N459" s="11" t="s">
        <v>1432</v>
      </c>
      <c r="P459" s="11">
        <v>3</v>
      </c>
      <c r="Q459" s="11">
        <v>3</v>
      </c>
      <c r="R459" s="11">
        <v>2</v>
      </c>
      <c r="S459" s="11">
        <v>3</v>
      </c>
      <c r="T459" s="11">
        <v>3</v>
      </c>
      <c r="V459" s="11" t="s">
        <v>748</v>
      </c>
      <c r="W459" t="s">
        <v>1472</v>
      </c>
      <c r="X459">
        <v>8000</v>
      </c>
    </row>
    <row r="460" spans="1:24" x14ac:dyDescent="0.25">
      <c r="A460" s="11" t="s">
        <v>1680</v>
      </c>
      <c r="B460" s="11" t="s">
        <v>931</v>
      </c>
      <c r="C460" s="11" t="s">
        <v>973</v>
      </c>
      <c r="D460" s="8">
        <v>30</v>
      </c>
      <c r="E460" s="11" t="s">
        <v>1469</v>
      </c>
      <c r="F460" s="11" t="s">
        <v>1081</v>
      </c>
      <c r="G460" s="11" t="s">
        <v>984</v>
      </c>
      <c r="H460" s="11">
        <v>77001</v>
      </c>
      <c r="I460" s="11" t="s">
        <v>641</v>
      </c>
      <c r="J460" s="11" t="s">
        <v>995</v>
      </c>
      <c r="K460" s="11" t="s">
        <v>1106</v>
      </c>
      <c r="L460" s="11" t="s">
        <v>1129</v>
      </c>
      <c r="M460" s="11" t="s">
        <v>1033</v>
      </c>
      <c r="N460" s="11" t="s">
        <v>1432</v>
      </c>
      <c r="P460" s="11">
        <v>3</v>
      </c>
      <c r="Q460" s="11">
        <v>3</v>
      </c>
      <c r="R460" s="11">
        <v>2</v>
      </c>
      <c r="S460" s="11">
        <v>3</v>
      </c>
      <c r="T460" s="11">
        <v>3</v>
      </c>
      <c r="V460" s="11" t="s">
        <v>748</v>
      </c>
      <c r="W460" t="s">
        <v>1472</v>
      </c>
      <c r="X460">
        <v>8000</v>
      </c>
    </row>
  </sheetData>
  <pageMargins left="0.7" right="0.7" top="0.75" bottom="0.75" header="0.3" footer="0.3"/>
  <ignoredErrors>
    <ignoredError sqref="A2:V14 A21:V63 A15:G15 I15:V15 A65:V73 A64:G64 I64:V64 A77:V80 A74:G74 I74:V74 A75:G75 I75:V75 A76:G76 I76:V76 A83:V357 A81:G81 I81:V81 A82:G82 I82:V82 A362:V372 A358:G358 I358:V358 A359:G359 I359:V359 A360:G360 I360:V360 A361:G361 I361:V361 A376:V409 A373:G373 I373:V373 A374:G374 I374:V374 A375:G375 I375:V375 A412:V449 A410:G410 I410:V410 A411:G411 I411:V411 A461:XFD1048576 A450:G450 I450:V450 A451:G451 I451:V451 A16:J16 O16 A17:J20 O17:O20 U16:V16 U17:V20 A1:V1 Y1:XFD1 Y2:XFD14 Y21:XFD63 Y15:XFD15 Y65:XFD73 Y64:XFD64 Y77:XFD80 Y74:XFD74 Y75:XFD75 Y76:XFD76 Y83:XFD357 Y81:XFD81 Y82:XFD82 Y362:XFD372 Y358:XFD358 Y359:XFD359 Y360:XFD360 Y361:XFD361 Y376:XFD409 Y373:XFD373 Y374:XFD374 Y375:XFD375 Y412:XFD449 Y410:XFD410 Y411:XFD411 A452:V460 Y452:XFD460 Y450:XFD450 Y451:XFD451 Y16:XFD16 Y17:XFD20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0F8C-BC0C-4A8F-979B-E041BB588982}">
  <dimension ref="A1:AC90"/>
  <sheetViews>
    <sheetView topLeftCell="P33" workbookViewId="0">
      <selection activeCell="AB3" sqref="AB3"/>
    </sheetView>
  </sheetViews>
  <sheetFormatPr defaultRowHeight="15" x14ac:dyDescent="0.25"/>
  <cols>
    <col min="1" max="1" width="19.140625" customWidth="1"/>
    <col min="10" max="10" width="16.5703125" bestFit="1" customWidth="1"/>
    <col min="18" max="18" width="13.140625" bestFit="1" customWidth="1"/>
    <col min="19" max="19" width="12.5703125" bestFit="1" customWidth="1"/>
    <col min="20" max="20" width="13.28515625" bestFit="1" customWidth="1"/>
    <col min="22" max="22" width="13" customWidth="1"/>
    <col min="23" max="23" width="10.5703125" bestFit="1" customWidth="1"/>
    <col min="26" max="26" width="13.7109375" bestFit="1" customWidth="1"/>
    <col min="27" max="27" width="15.42578125" bestFit="1" customWidth="1"/>
    <col min="28" max="28" width="16.5703125" bestFit="1" customWidth="1"/>
    <col min="29" max="29" width="18.42578125" bestFit="1" customWidth="1"/>
  </cols>
  <sheetData>
    <row r="1" spans="1:29" s="24" customFormat="1" x14ac:dyDescent="0.25">
      <c r="A1" s="23" t="s">
        <v>2</v>
      </c>
      <c r="B1" s="23"/>
      <c r="C1" s="23"/>
      <c r="F1" s="23" t="s">
        <v>1719</v>
      </c>
      <c r="G1" s="23"/>
      <c r="J1" s="23" t="s">
        <v>1853</v>
      </c>
      <c r="K1" s="23"/>
      <c r="N1" s="23" t="s">
        <v>1758</v>
      </c>
      <c r="O1" s="23"/>
      <c r="R1" s="23" t="s">
        <v>1762</v>
      </c>
      <c r="S1" s="23"/>
      <c r="V1" s="23" t="s">
        <v>1763</v>
      </c>
      <c r="W1" s="23"/>
      <c r="Z1" s="21" t="s">
        <v>1692</v>
      </c>
      <c r="AA1" s="21" t="s">
        <v>1873</v>
      </c>
      <c r="AB1" s="24" t="s">
        <v>1911</v>
      </c>
      <c r="AC1" s="24" t="s">
        <v>1912</v>
      </c>
    </row>
    <row r="2" spans="1:29" x14ac:dyDescent="0.25">
      <c r="B2" t="s">
        <v>1709</v>
      </c>
      <c r="F2" t="str" cm="1">
        <f t="array" ref="F2:F41">_xlfn.UNIQUE(SourceData!F1:F460)</f>
        <v>State</v>
      </c>
      <c r="G2" t="s">
        <v>1709</v>
      </c>
      <c r="J2" s="17" t="str" cm="1">
        <f t="array" ref="J2:J90">_xlfn.UNIQUE(UnpivotedCities!B2:B475, FALSE, FALSE)</f>
        <v>Paris</v>
      </c>
      <c r="K2">
        <f>COUNTIF(UnpivotedCities!B1:B475, J2)</f>
        <v>13</v>
      </c>
      <c r="L2" s="22" t="s">
        <v>1866</v>
      </c>
      <c r="N2" t="s">
        <v>1759</v>
      </c>
      <c r="O2">
        <f>COUNTIF(SourceData!I2:I196, "*Solo*")</f>
        <v>55</v>
      </c>
      <c r="R2" t="s">
        <v>1471</v>
      </c>
      <c r="S2">
        <f>COUNTIF(SourceData!W1:W196, "*Basic*")</f>
        <v>92</v>
      </c>
      <c r="V2" s="16">
        <f>AVERAGE(SourceData!Y2:Y197)</f>
        <v>16.168367346938776</v>
      </c>
      <c r="Z2" s="22" t="s">
        <v>969</v>
      </c>
      <c r="AA2" s="22" t="s">
        <v>1866</v>
      </c>
      <c r="AB2" t="str" cm="1">
        <f t="array" ref="AB2:AB45">_xlfn.UNIQUE(AA2:AA90, FALSE, FALSE)</f>
        <v>France</v>
      </c>
      <c r="AC2">
        <f>SUMIF(AA:AA, AB2, K:K)</f>
        <v>13</v>
      </c>
    </row>
    <row r="3" spans="1:29" x14ac:dyDescent="0.25">
      <c r="A3" t="s">
        <v>1860</v>
      </c>
      <c r="B3">
        <f>COUNTIFS(Cleaned!D2:D460, "&lt;18")</f>
        <v>86</v>
      </c>
      <c r="F3" t="str">
        <v xml:space="preserve"> IL</v>
      </c>
      <c r="G3">
        <f>COUNTIF(SourceData!F1:F460, F3)</f>
        <v>11</v>
      </c>
      <c r="J3" t="str">
        <v>Rome</v>
      </c>
      <c r="K3">
        <f>COUNTIF(UnpivotedCities!B2:B476, J3)</f>
        <v>20</v>
      </c>
      <c r="L3" s="22" t="s">
        <v>1867</v>
      </c>
      <c r="N3" t="s">
        <v>19</v>
      </c>
      <c r="O3">
        <f>COUNTIF(SourceData!I2:I197, N3)</f>
        <v>32</v>
      </c>
      <c r="R3" t="s">
        <v>1472</v>
      </c>
      <c r="S3">
        <f>COUNTIF(SourceData!W2:W197, "*Personalized*")</f>
        <v>104</v>
      </c>
      <c r="Z3" s="22" t="s">
        <v>513</v>
      </c>
      <c r="AA3" s="22" t="s">
        <v>1867</v>
      </c>
      <c r="AB3" t="str">
        <v>Italy</v>
      </c>
      <c r="AC3">
        <f t="shared" ref="AC3:AC45" si="0">SUMIF(AA:AA, AB3, K:K)</f>
        <v>57</v>
      </c>
    </row>
    <row r="4" spans="1:29" x14ac:dyDescent="0.25">
      <c r="A4" t="s">
        <v>1861</v>
      </c>
      <c r="B4">
        <f>COUNTIFS(Cleaned!D1:D460, "&gt;=18", Cleaned!D1:D460, "&lt;=29")</f>
        <v>70</v>
      </c>
      <c r="F4" t="str">
        <v xml:space="preserve"> CO</v>
      </c>
      <c r="G4">
        <f>COUNTIF(SourceData!F2:F461, F4)</f>
        <v>6</v>
      </c>
      <c r="J4" t="str">
        <v>Barcelona</v>
      </c>
      <c r="K4">
        <f>COUNTIF(UnpivotedCities!B3:B477, J4)</f>
        <v>14</v>
      </c>
      <c r="L4" s="22" t="s">
        <v>1868</v>
      </c>
      <c r="N4" t="s">
        <v>1760</v>
      </c>
      <c r="O4">
        <f>COUNTIF(SourceData!I2:I198, "*Family*")</f>
        <v>75</v>
      </c>
      <c r="Z4" s="22" t="s">
        <v>508</v>
      </c>
      <c r="AA4" s="22" t="s">
        <v>1868</v>
      </c>
      <c r="AB4" t="str">
        <v>Spain</v>
      </c>
      <c r="AC4">
        <f t="shared" si="0"/>
        <v>40</v>
      </c>
    </row>
    <row r="5" spans="1:29" x14ac:dyDescent="0.25">
      <c r="A5" t="s">
        <v>1862</v>
      </c>
      <c r="B5">
        <f>COUNTIFS(Cleaned!D2:D463, "&gt;=30", Cleaned!D2:D463, "&lt;=39")</f>
        <v>143</v>
      </c>
      <c r="F5" t="str">
        <v xml:space="preserve"> TX</v>
      </c>
      <c r="G5">
        <f>COUNTIF(SourceData!F3:F462, F5)</f>
        <v>22</v>
      </c>
      <c r="J5" t="str">
        <v>Amsterdam</v>
      </c>
      <c r="K5">
        <f>COUNTIF(UnpivotedCities!B4:B478, J5)</f>
        <v>6</v>
      </c>
      <c r="L5" s="22" t="s">
        <v>1869</v>
      </c>
      <c r="N5" t="s">
        <v>1761</v>
      </c>
      <c r="O5">
        <f>COUNTIF(SourceData!I2:I196, "*Friends*")</f>
        <v>22</v>
      </c>
      <c r="Z5" s="22" t="s">
        <v>1716</v>
      </c>
      <c r="AA5" s="22" t="s">
        <v>1869</v>
      </c>
      <c r="AB5" t="str">
        <v>Netherlands</v>
      </c>
      <c r="AC5">
        <f t="shared" si="0"/>
        <v>6</v>
      </c>
    </row>
    <row r="6" spans="1:29" x14ac:dyDescent="0.25">
      <c r="A6" t="s">
        <v>1863</v>
      </c>
      <c r="B6">
        <f>COUNTIFS(Cleaned!D2:D464, "&gt;=40", Cleaned!D2:D464, "&lt;=49")</f>
        <v>140</v>
      </c>
      <c r="F6" t="str">
        <v xml:space="preserve"> WA</v>
      </c>
      <c r="G6">
        <f>COUNTIF(SourceData!F4:F463, F6)</f>
        <v>7</v>
      </c>
      <c r="J6" t="str">
        <v>Tokyo</v>
      </c>
      <c r="K6">
        <f>COUNTIF(UnpivotedCities!B5:B479, J6)</f>
        <v>15</v>
      </c>
      <c r="L6" s="22" t="s">
        <v>1870</v>
      </c>
      <c r="R6" s="19" t="s">
        <v>1854</v>
      </c>
      <c r="S6" s="19"/>
      <c r="V6" s="19" t="s">
        <v>1764</v>
      </c>
      <c r="W6" s="19"/>
      <c r="Z6" s="22" t="s">
        <v>537</v>
      </c>
      <c r="AA6" s="22" t="s">
        <v>1870</v>
      </c>
      <c r="AB6" t="str">
        <v>Japan</v>
      </c>
      <c r="AC6">
        <f t="shared" si="0"/>
        <v>36</v>
      </c>
    </row>
    <row r="7" spans="1:29" x14ac:dyDescent="0.25">
      <c r="A7" t="s">
        <v>1864</v>
      </c>
      <c r="B7">
        <f>COUNTIFS(Cleaned!D2:D465, "&gt;=50", Cleaned!D2:D465, "&lt;=59")</f>
        <v>20</v>
      </c>
      <c r="F7" t="str">
        <v xml:space="preserve"> FL</v>
      </c>
      <c r="G7">
        <f>COUNTIF(SourceData!F5:F464, F7)</f>
        <v>20</v>
      </c>
      <c r="J7" t="str">
        <v>Seoul</v>
      </c>
      <c r="K7">
        <f>COUNTIF(UnpivotedCities!B6:B480, J7)</f>
        <v>15</v>
      </c>
      <c r="L7" s="22" t="s">
        <v>1871</v>
      </c>
      <c r="R7" s="14">
        <f>MEDIAN(SourceData!Z2:Z197)</f>
        <v>393.79699248120301</v>
      </c>
      <c r="V7" s="14">
        <f>AVERAGE(SourceData!Z2:Z197)</f>
        <v>384.94384701115132</v>
      </c>
      <c r="Z7" s="22" t="s">
        <v>536</v>
      </c>
      <c r="AA7" s="22" t="s">
        <v>1871</v>
      </c>
      <c r="AB7" t="str">
        <v>South Korea</v>
      </c>
      <c r="AC7">
        <f t="shared" si="0"/>
        <v>27</v>
      </c>
    </row>
    <row r="8" spans="1:29" x14ac:dyDescent="0.25">
      <c r="A8" t="s">
        <v>1865</v>
      </c>
      <c r="B8">
        <f>COUNTIFS(Cleaned!D1:D460, "&gt;=60")</f>
        <v>0</v>
      </c>
      <c r="F8" t="str">
        <v xml:space="preserve"> MA</v>
      </c>
      <c r="G8">
        <f>COUNTIF(SourceData!F6:F465, F8)</f>
        <v>4</v>
      </c>
      <c r="J8" t="str">
        <v>Bangkok</v>
      </c>
      <c r="K8">
        <f>COUNTIF(UnpivotedCities!B7:B481, J8)</f>
        <v>4</v>
      </c>
      <c r="L8" s="22" t="s">
        <v>1872</v>
      </c>
      <c r="Z8" s="22" t="s">
        <v>1065</v>
      </c>
      <c r="AA8" s="22" t="s">
        <v>1872</v>
      </c>
      <c r="AB8" t="str">
        <v>Thailand</v>
      </c>
      <c r="AC8">
        <f t="shared" si="0"/>
        <v>7</v>
      </c>
    </row>
    <row r="9" spans="1:29" x14ac:dyDescent="0.25">
      <c r="F9" t="str">
        <v xml:space="preserve"> CA</v>
      </c>
      <c r="G9">
        <f>COUNTIF(SourceData!F7:F466, F9)</f>
        <v>21</v>
      </c>
      <c r="J9" t="str">
        <v>Singapore</v>
      </c>
      <c r="K9">
        <f>COUNTIF(UnpivotedCities!B8:B482, J9)</f>
        <v>3</v>
      </c>
      <c r="L9" s="22" t="s">
        <v>1782</v>
      </c>
      <c r="R9" s="19" t="s">
        <v>1855</v>
      </c>
      <c r="S9" s="19"/>
      <c r="V9" s="19" t="s">
        <v>1857</v>
      </c>
      <c r="W9" s="19"/>
      <c r="Z9" s="22" t="s">
        <v>1782</v>
      </c>
      <c r="AA9" s="22" t="s">
        <v>1782</v>
      </c>
      <c r="AB9" t="str">
        <v>Singapore</v>
      </c>
      <c r="AC9">
        <f t="shared" si="0"/>
        <v>3</v>
      </c>
    </row>
    <row r="10" spans="1:29" x14ac:dyDescent="0.25">
      <c r="A10" t="s">
        <v>1856</v>
      </c>
      <c r="B10">
        <f>MEDIAN(Cleaned!D:D)</f>
        <v>35</v>
      </c>
      <c r="F10" t="str">
        <v xml:space="preserve"> OR</v>
      </c>
      <c r="G10">
        <f>COUNTIF(SourceData!F8:F467, F10)</f>
        <v>4</v>
      </c>
      <c r="J10" t="str">
        <v>Rio de Janeiro</v>
      </c>
      <c r="K10">
        <f>COUNTIF(UnpivotedCities!B9:B483, J10)</f>
        <v>6</v>
      </c>
      <c r="L10" s="22" t="s">
        <v>1874</v>
      </c>
      <c r="R10" t="s">
        <v>1777</v>
      </c>
      <c r="S10" s="14" cm="1">
        <f t="array" ref="S10">MEDIAN(_xlfn._xlws.FILTER(SourceData!X2:X197, SourceData!W2:W197 = "Basic"))</f>
        <v>4650</v>
      </c>
      <c r="V10" t="s">
        <v>1777</v>
      </c>
      <c r="W10" s="14">
        <f>AVERAGEIF(SourceData!W2:W197, "*Basic*", SourceData!X2:X197)</f>
        <v>4595.652173913043</v>
      </c>
      <c r="Z10" s="22" t="s">
        <v>985</v>
      </c>
      <c r="AA10" s="22" t="s">
        <v>1874</v>
      </c>
      <c r="AB10" t="str">
        <v>Brazil</v>
      </c>
      <c r="AC10">
        <f t="shared" si="0"/>
        <v>8</v>
      </c>
    </row>
    <row r="11" spans="1:29" x14ac:dyDescent="0.25">
      <c r="F11" t="str">
        <v xml:space="preserve"> PA</v>
      </c>
      <c r="G11">
        <f>COUNTIF(SourceData!F9:F468, F11)</f>
        <v>6</v>
      </c>
      <c r="J11" t="str">
        <v>Buenos Aires</v>
      </c>
      <c r="K11">
        <f>COUNTIF(UnpivotedCities!B10:B484, J11)</f>
        <v>15</v>
      </c>
      <c r="L11" s="22" t="s">
        <v>1875</v>
      </c>
      <c r="R11" t="s">
        <v>1778</v>
      </c>
      <c r="S11" s="14" cm="1">
        <f t="array" ref="S11">MEDIAN(_xlfn._xlws.FILTER(SourceData!X2:X198, SourceData!W2:W198 = "Personalized"))</f>
        <v>7600</v>
      </c>
      <c r="V11" t="s">
        <v>1778</v>
      </c>
      <c r="W11" s="14">
        <f>AVERAGEIF(SourceData!W2:W198, "*Personalized*", SourceData!X2:X198)</f>
        <v>7326.9230769230771</v>
      </c>
      <c r="Z11" s="22" t="s">
        <v>504</v>
      </c>
      <c r="AA11" s="22" t="s">
        <v>1875</v>
      </c>
      <c r="AB11" t="str">
        <v>Argentina</v>
      </c>
      <c r="AC11">
        <f t="shared" si="0"/>
        <v>15</v>
      </c>
    </row>
    <row r="12" spans="1:29" x14ac:dyDescent="0.25">
      <c r="F12" t="str">
        <v xml:space="preserve"> GA</v>
      </c>
      <c r="G12">
        <f>COUNTIF(SourceData!F10:F469, F12)</f>
        <v>8</v>
      </c>
      <c r="J12" t="str">
        <v>Santiago</v>
      </c>
      <c r="K12">
        <f>COUNTIF(UnpivotedCities!B11:B485, J12)</f>
        <v>14</v>
      </c>
      <c r="L12" s="22" t="s">
        <v>1876</v>
      </c>
      <c r="Z12" s="22" t="s">
        <v>1783</v>
      </c>
      <c r="AA12" s="22" t="s">
        <v>1876</v>
      </c>
      <c r="AB12" t="str">
        <v>Chile</v>
      </c>
      <c r="AC12">
        <f t="shared" si="0"/>
        <v>14</v>
      </c>
    </row>
    <row r="13" spans="1:29" x14ac:dyDescent="0.25">
      <c r="F13" t="str">
        <v xml:space="preserve"> AZ</v>
      </c>
      <c r="G13">
        <f>COUNTIF(SourceData!F11:F470, F13)</f>
        <v>9</v>
      </c>
      <c r="J13" t="str">
        <v>Lima</v>
      </c>
      <c r="K13">
        <f>COUNTIF(UnpivotedCities!B12:B486, J13)</f>
        <v>15</v>
      </c>
      <c r="L13" s="22" t="s">
        <v>1877</v>
      </c>
      <c r="R13" s="20"/>
      <c r="S13" s="20" t="s">
        <v>1859</v>
      </c>
      <c r="T13" t="s">
        <v>1858</v>
      </c>
      <c r="V13" s="19"/>
      <c r="W13" s="19"/>
      <c r="Z13" s="22" t="s">
        <v>1784</v>
      </c>
      <c r="AA13" s="22" t="s">
        <v>1877</v>
      </c>
      <c r="AB13" t="str">
        <v>Peru</v>
      </c>
      <c r="AC13">
        <f t="shared" si="0"/>
        <v>16</v>
      </c>
    </row>
    <row r="14" spans="1:29" x14ac:dyDescent="0.25">
      <c r="F14" t="str">
        <v xml:space="preserve"> NC</v>
      </c>
      <c r="G14">
        <f>COUNTIF(SourceData!F12:F471, F14)</f>
        <v>9</v>
      </c>
      <c r="J14" t="str">
        <v>London</v>
      </c>
      <c r="K14">
        <f>COUNTIF(UnpivotedCities!B13:B487, J14)</f>
        <v>7</v>
      </c>
      <c r="L14" s="22" t="s">
        <v>1878</v>
      </c>
      <c r="R14" t="s">
        <v>1759</v>
      </c>
      <c r="S14" s="14" cm="1">
        <f t="array" ref="S14">MEDIAN(_xlfn._xlws.FILTER(SourceData!X2:X197, ISNUMBER(SEARCH("Solo", SourceData!I2:I197))))</f>
        <v>3600</v>
      </c>
      <c r="T14" s="14">
        <f>AVERAGEIF(SourceData!I2:I197, "*Solo*", SourceData!X2:X197)</f>
        <v>4069.090909090909</v>
      </c>
      <c r="Z14" s="22" t="s">
        <v>995</v>
      </c>
      <c r="AA14" s="22" t="s">
        <v>1878</v>
      </c>
      <c r="AB14" t="str">
        <v>United Kingdom</v>
      </c>
      <c r="AC14">
        <f t="shared" si="0"/>
        <v>7</v>
      </c>
    </row>
    <row r="15" spans="1:29" x14ac:dyDescent="0.25">
      <c r="F15" t="str">
        <v xml:space="preserve"> NV</v>
      </c>
      <c r="G15">
        <f>COUNTIF(SourceData!F13:F472, F15)</f>
        <v>2</v>
      </c>
      <c r="J15" t="str">
        <v>Berlin</v>
      </c>
      <c r="K15">
        <f>COUNTIF(UnpivotedCities!B14:B488, J15)</f>
        <v>12</v>
      </c>
      <c r="L15" s="22" t="s">
        <v>1879</v>
      </c>
      <c r="R15" t="s">
        <v>19</v>
      </c>
      <c r="S15" s="14" cm="1">
        <f t="array" ref="S15">MEDIAN(_xlfn._xlws.FILTER(SourceData!X2:X197, SourceData!I2:I197 = "Couple"))</f>
        <v>5350</v>
      </c>
      <c r="T15" s="14">
        <f>AVERAGEIF(SourceData!I2:I198, "*Couple*", SourceData!X2:X198)</f>
        <v>6034.090909090909</v>
      </c>
      <c r="Z15" s="22" t="s">
        <v>1077</v>
      </c>
      <c r="AA15" s="22" t="s">
        <v>1879</v>
      </c>
      <c r="AB15" t="str">
        <v>Germany</v>
      </c>
      <c r="AC15">
        <f t="shared" si="0"/>
        <v>12</v>
      </c>
    </row>
    <row r="16" spans="1:29" x14ac:dyDescent="0.25">
      <c r="F16" t="str">
        <v xml:space="preserve"> OH</v>
      </c>
      <c r="G16">
        <f>COUNTIF(SourceData!F14:F473, F16)</f>
        <v>7</v>
      </c>
      <c r="J16" t="str">
        <v>Prague</v>
      </c>
      <c r="K16">
        <f>COUNTIF(UnpivotedCities!B15:B489, J16)</f>
        <v>8</v>
      </c>
      <c r="L16" s="22" t="s">
        <v>1880</v>
      </c>
      <c r="R16" t="s">
        <v>1760</v>
      </c>
      <c r="S16" s="14" cm="1">
        <f t="array" ref="S16">MEDIAN(_xlfn._xlws.FILTER(SourceData!X2:X197, ISNUMBER(SEARCH("Family", SourceData!I2:I197))))</f>
        <v>7500</v>
      </c>
      <c r="T16" s="14">
        <f>AVERAGEIF(SourceData!I2:I199, "*Family*", SourceData!X2:X199)</f>
        <v>7456</v>
      </c>
      <c r="Z16" s="22" t="s">
        <v>1785</v>
      </c>
      <c r="AA16" s="22" t="s">
        <v>1880</v>
      </c>
      <c r="AB16" t="str">
        <v>Czech Republic</v>
      </c>
      <c r="AC16">
        <f t="shared" si="0"/>
        <v>8</v>
      </c>
    </row>
    <row r="17" spans="6:29" x14ac:dyDescent="0.25">
      <c r="F17" t="str">
        <v xml:space="preserve"> MO</v>
      </c>
      <c r="G17">
        <f>COUNTIF(SourceData!F15:F474, F17)</f>
        <v>5</v>
      </c>
      <c r="J17" t="str">
        <v>Vienna</v>
      </c>
      <c r="K17">
        <f>COUNTIF(UnpivotedCities!B16:B490, J17)</f>
        <v>7</v>
      </c>
      <c r="L17" s="22" t="s">
        <v>1881</v>
      </c>
      <c r="R17" t="s">
        <v>1761</v>
      </c>
      <c r="S17" s="14" cm="1">
        <f t="array" ref="S17">MEDIAN(_xlfn._xlws.FILTER(SourceData!X2:X197, ISNUMBER(SEARCH("Friends", SourceData!I2:I197))))</f>
        <v>6100</v>
      </c>
      <c r="T17" s="14">
        <f>AVERAGEIF(SourceData!I2:I200, "*Friends*", SourceData!X2:X200)</f>
        <v>6195.454545454545</v>
      </c>
      <c r="Z17" s="22" t="s">
        <v>1786</v>
      </c>
      <c r="AA17" s="22" t="s">
        <v>1881</v>
      </c>
      <c r="AB17" t="str">
        <v>Austria</v>
      </c>
      <c r="AC17">
        <f t="shared" si="0"/>
        <v>7</v>
      </c>
    </row>
    <row r="18" spans="6:29" x14ac:dyDescent="0.25">
      <c r="F18" t="str">
        <v xml:space="preserve"> MD</v>
      </c>
      <c r="G18">
        <f>COUNTIF(SourceData!F16:F475, F18)</f>
        <v>1</v>
      </c>
      <c r="J18" t="str">
        <v>Beijing</v>
      </c>
      <c r="K18">
        <f>COUNTIF(UnpivotedCities!B17:B491, J18)</f>
        <v>17</v>
      </c>
      <c r="L18" s="22" t="s">
        <v>1882</v>
      </c>
      <c r="Z18" s="22" t="s">
        <v>535</v>
      </c>
      <c r="AA18" s="22" t="s">
        <v>1882</v>
      </c>
      <c r="AB18" t="str">
        <v>China</v>
      </c>
      <c r="AC18">
        <f t="shared" si="0"/>
        <v>65</v>
      </c>
    </row>
    <row r="19" spans="6:29" x14ac:dyDescent="0.25">
      <c r="F19" t="str">
        <v xml:space="preserve"> TN</v>
      </c>
      <c r="G19">
        <f>COUNTIF(SourceData!F17:F476, F19)</f>
        <v>6</v>
      </c>
      <c r="J19" t="str">
        <v>Kyoto</v>
      </c>
      <c r="K19">
        <f>COUNTIF(UnpivotedCities!B18:B492, J19)</f>
        <v>8</v>
      </c>
      <c r="L19" s="22" t="s">
        <v>1870</v>
      </c>
      <c r="Z19" s="22" t="s">
        <v>1787</v>
      </c>
      <c r="AA19" s="22" t="s">
        <v>1870</v>
      </c>
      <c r="AB19" t="str">
        <v>Malaysia</v>
      </c>
      <c r="AC19">
        <f t="shared" si="0"/>
        <v>1</v>
      </c>
    </row>
    <row r="20" spans="6:29" x14ac:dyDescent="0.25">
      <c r="F20" t="str">
        <v xml:space="preserve"> MN</v>
      </c>
      <c r="G20">
        <f>COUNTIF(SourceData!F18:F477, F20)</f>
        <v>1</v>
      </c>
      <c r="J20" t="str">
        <v>Kuala Lumpur</v>
      </c>
      <c r="K20">
        <f>COUNTIF(UnpivotedCities!B19:B493, J20)</f>
        <v>1</v>
      </c>
      <c r="L20" s="22" t="s">
        <v>1883</v>
      </c>
      <c r="Z20" s="22" t="s">
        <v>1788</v>
      </c>
      <c r="AA20" s="22" t="s">
        <v>1883</v>
      </c>
      <c r="AB20" t="str">
        <v>Colombia</v>
      </c>
      <c r="AC20">
        <f t="shared" si="0"/>
        <v>3</v>
      </c>
    </row>
    <row r="21" spans="6:29" x14ac:dyDescent="0.25">
      <c r="F21" t="str">
        <v xml:space="preserve"> UT</v>
      </c>
      <c r="G21">
        <f>COUNTIF(SourceData!F19:F478, F21)</f>
        <v>1</v>
      </c>
      <c r="J21" t="str">
        <v>Phuket</v>
      </c>
      <c r="K21">
        <f>COUNTIF(UnpivotedCities!B20:B494, J21)</f>
        <v>2</v>
      </c>
      <c r="L21" s="22" t="s">
        <v>1872</v>
      </c>
      <c r="Z21" s="22" t="s">
        <v>1789</v>
      </c>
      <c r="AA21" s="22" t="s">
        <v>1872</v>
      </c>
      <c r="AB21" t="str">
        <v>Ecuador</v>
      </c>
      <c r="AC21">
        <f t="shared" si="0"/>
        <v>1</v>
      </c>
    </row>
    <row r="22" spans="6:29" x14ac:dyDescent="0.25">
      <c r="F22" t="str">
        <v xml:space="preserve"> ID</v>
      </c>
      <c r="G22">
        <f>COUNTIF(SourceData!F20:F479, F22)</f>
        <v>2</v>
      </c>
      <c r="J22" t="str">
        <v>Bogotá</v>
      </c>
      <c r="K22">
        <f>COUNTIF(UnpivotedCities!B21:B495, J22)</f>
        <v>2</v>
      </c>
      <c r="L22" s="22" t="s">
        <v>1884</v>
      </c>
      <c r="Z22" s="22" t="s">
        <v>1014</v>
      </c>
      <c r="AA22" s="22" t="s">
        <v>1884</v>
      </c>
      <c r="AB22" t="str">
        <v>Bolivia</v>
      </c>
      <c r="AC22">
        <f t="shared" si="0"/>
        <v>1</v>
      </c>
    </row>
    <row r="23" spans="6:29" x14ac:dyDescent="0.25">
      <c r="F23" t="str">
        <v xml:space="preserve"> ME</v>
      </c>
      <c r="G23">
        <f>COUNTIF(SourceData!F21:F480, F23)</f>
        <v>1</v>
      </c>
      <c r="J23" t="str">
        <v>Quito</v>
      </c>
      <c r="K23">
        <f>COUNTIF(UnpivotedCities!B22:B496, J23)</f>
        <v>1</v>
      </c>
      <c r="L23" s="22" t="s">
        <v>1885</v>
      </c>
      <c r="Z23" s="22" t="s">
        <v>1790</v>
      </c>
      <c r="AA23" s="22" t="s">
        <v>1885</v>
      </c>
      <c r="AB23" t="str">
        <v>Uruguay</v>
      </c>
      <c r="AC23">
        <f t="shared" si="0"/>
        <v>4</v>
      </c>
    </row>
    <row r="24" spans="6:29" x14ac:dyDescent="0.25">
      <c r="F24" t="str">
        <v xml:space="preserve"> NM</v>
      </c>
      <c r="G24">
        <f>COUNTIF(SourceData!F22:F481, F24)</f>
        <v>1</v>
      </c>
      <c r="J24" t="str">
        <v>La Paz</v>
      </c>
      <c r="K24">
        <f>COUNTIF(UnpivotedCities!B23:B497, J24)</f>
        <v>1</v>
      </c>
      <c r="L24" s="22" t="s">
        <v>1886</v>
      </c>
      <c r="Z24" s="22" t="s">
        <v>1791</v>
      </c>
      <c r="AA24" s="22" t="s">
        <v>1886</v>
      </c>
      <c r="AB24" t="str">
        <v>Portugal</v>
      </c>
      <c r="AC24">
        <f t="shared" si="0"/>
        <v>16</v>
      </c>
    </row>
    <row r="25" spans="6:29" x14ac:dyDescent="0.25">
      <c r="F25" t="str">
        <v xml:space="preserve"> VA</v>
      </c>
      <c r="G25">
        <f>COUNTIF(SourceData!F23:F482, F25)</f>
        <v>6</v>
      </c>
      <c r="J25" t="str">
        <v>Montevideo</v>
      </c>
      <c r="K25">
        <f>COUNTIF(UnpivotedCities!B24:B498, J25)</f>
        <v>3</v>
      </c>
      <c r="L25" s="22" t="s">
        <v>1887</v>
      </c>
      <c r="Z25" s="22" t="s">
        <v>1792</v>
      </c>
      <c r="AA25" s="22" t="s">
        <v>1887</v>
      </c>
      <c r="AB25" t="str">
        <v>Hungary</v>
      </c>
      <c r="AC25">
        <f t="shared" si="0"/>
        <v>3</v>
      </c>
    </row>
    <row r="26" spans="6:29" x14ac:dyDescent="0.25">
      <c r="F26" t="str">
        <v xml:space="preserve"> NE</v>
      </c>
      <c r="G26">
        <f>COUNTIF(SourceData!F24:F483, F26)</f>
        <v>2</v>
      </c>
      <c r="J26" t="str">
        <v>Madrid</v>
      </c>
      <c r="K26">
        <f>COUNTIF(UnpivotedCities!B25:B499, J26)</f>
        <v>13</v>
      </c>
      <c r="L26" s="22" t="s">
        <v>1868</v>
      </c>
      <c r="Z26" s="22" t="s">
        <v>518</v>
      </c>
      <c r="AA26" s="22" t="s">
        <v>1868</v>
      </c>
      <c r="AB26" t="str">
        <v>Switzerland</v>
      </c>
      <c r="AC26">
        <f t="shared" si="0"/>
        <v>1</v>
      </c>
    </row>
    <row r="27" spans="6:29" x14ac:dyDescent="0.25">
      <c r="F27" t="str">
        <v xml:space="preserve"> SC</v>
      </c>
      <c r="G27">
        <f>COUNTIF(SourceData!F25:F484, F27)</f>
        <v>1</v>
      </c>
      <c r="J27" t="str">
        <v>Lisbon</v>
      </c>
      <c r="K27">
        <f>COUNTIF(UnpivotedCities!B26:B500, J27)</f>
        <v>10</v>
      </c>
      <c r="L27" s="22" t="s">
        <v>1888</v>
      </c>
      <c r="Z27" s="22" t="s">
        <v>519</v>
      </c>
      <c r="AA27" s="22" t="s">
        <v>1888</v>
      </c>
      <c r="AB27" t="str">
        <v>Indonesia</v>
      </c>
      <c r="AC27">
        <f t="shared" si="0"/>
        <v>2</v>
      </c>
    </row>
    <row r="28" spans="6:29" x14ac:dyDescent="0.25">
      <c r="F28" t="str">
        <v xml:space="preserve"> RI</v>
      </c>
      <c r="G28">
        <f>COUNTIF(SourceData!F26:F485, F28)</f>
        <v>1</v>
      </c>
      <c r="J28" t="str">
        <v>Budapest</v>
      </c>
      <c r="K28">
        <f>COUNTIF(UnpivotedCities!B27:B501, J28)</f>
        <v>3</v>
      </c>
      <c r="L28" s="22" t="s">
        <v>1889</v>
      </c>
      <c r="Z28" s="22" t="s">
        <v>1793</v>
      </c>
      <c r="AA28" s="22" t="s">
        <v>1889</v>
      </c>
      <c r="AB28" t="str">
        <v>Vietnam</v>
      </c>
      <c r="AC28">
        <f t="shared" si="0"/>
        <v>2</v>
      </c>
    </row>
    <row r="29" spans="6:29" x14ac:dyDescent="0.25">
      <c r="F29" t="str">
        <v xml:space="preserve"> KY</v>
      </c>
      <c r="G29">
        <f>COUNTIF(SourceData!F27:F486, F29)</f>
        <v>6</v>
      </c>
      <c r="J29" t="str">
        <v>Zurich</v>
      </c>
      <c r="K29">
        <f>COUNTIF(UnpivotedCities!B28:B502, J29)</f>
        <v>1</v>
      </c>
      <c r="L29" s="22" t="s">
        <v>1890</v>
      </c>
      <c r="Z29" s="22" t="s">
        <v>1794</v>
      </c>
      <c r="AA29" s="22" t="s">
        <v>1890</v>
      </c>
      <c r="AB29" t="str">
        <v>Taiwan</v>
      </c>
      <c r="AC29">
        <f t="shared" si="0"/>
        <v>5</v>
      </c>
    </row>
    <row r="30" spans="6:29" x14ac:dyDescent="0.25">
      <c r="F30" t="str">
        <v xml:space="preserve"> CT</v>
      </c>
      <c r="G30">
        <f>COUNTIF(SourceData!F28:F487, F30)</f>
        <v>1</v>
      </c>
      <c r="J30" t="str">
        <v>Bali</v>
      </c>
      <c r="K30">
        <f>COUNTIF(UnpivotedCities!B29:B503, J30)</f>
        <v>1</v>
      </c>
      <c r="L30" s="22" t="s">
        <v>1891</v>
      </c>
      <c r="Z30" s="22" t="s">
        <v>1039</v>
      </c>
      <c r="AA30" s="22" t="s">
        <v>1891</v>
      </c>
      <c r="AB30" t="str">
        <v>India</v>
      </c>
      <c r="AC30">
        <f t="shared" si="0"/>
        <v>43</v>
      </c>
    </row>
    <row r="31" spans="6:29" x14ac:dyDescent="0.25">
      <c r="F31" t="str">
        <v xml:space="preserve"> WI</v>
      </c>
      <c r="G31">
        <f>COUNTIF(SourceData!F29:F488, F31)</f>
        <v>2</v>
      </c>
      <c r="J31" t="str">
        <v>Hanoi</v>
      </c>
      <c r="K31">
        <f>COUNTIF(UnpivotedCities!B30:B504, J31)</f>
        <v>2</v>
      </c>
      <c r="L31" s="22" t="s">
        <v>1892</v>
      </c>
      <c r="Z31" s="22" t="s">
        <v>1795</v>
      </c>
      <c r="AA31" s="22" t="s">
        <v>1892</v>
      </c>
      <c r="AB31" t="str">
        <v>Greece</v>
      </c>
      <c r="AC31">
        <f t="shared" si="0"/>
        <v>2</v>
      </c>
    </row>
    <row r="32" spans="6:29" x14ac:dyDescent="0.25">
      <c r="F32" t="str">
        <v xml:space="preserve"> LA</v>
      </c>
      <c r="G32">
        <f>COUNTIF(SourceData!F30:F489, F32)</f>
        <v>5</v>
      </c>
      <c r="J32" t="str">
        <v>Taipei</v>
      </c>
      <c r="K32">
        <f>COUNTIF(UnpivotedCities!B31:B505, J32)</f>
        <v>5</v>
      </c>
      <c r="L32" s="22" t="s">
        <v>1893</v>
      </c>
      <c r="Z32" s="22" t="s">
        <v>1796</v>
      </c>
      <c r="AA32" s="22" t="s">
        <v>1893</v>
      </c>
      <c r="AB32" t="str">
        <v>Turkey</v>
      </c>
      <c r="AC32">
        <f t="shared" si="0"/>
        <v>2</v>
      </c>
    </row>
    <row r="33" spans="6:29" x14ac:dyDescent="0.25">
      <c r="F33" t="str">
        <v xml:space="preserve"> AL</v>
      </c>
      <c r="G33">
        <f>COUNTIF(SourceData!F31:F490, F33)</f>
        <v>2</v>
      </c>
      <c r="J33" t="str">
        <v>Mumbai</v>
      </c>
      <c r="K33">
        <f>COUNTIF(UnpivotedCities!B32:B506, J33)</f>
        <v>10</v>
      </c>
      <c r="L33" s="22" t="s">
        <v>1894</v>
      </c>
      <c r="Z33" s="22" t="s">
        <v>530</v>
      </c>
      <c r="AA33" s="22" t="s">
        <v>1894</v>
      </c>
      <c r="AB33" t="str">
        <v>Philippines</v>
      </c>
      <c r="AC33">
        <f t="shared" si="0"/>
        <v>1</v>
      </c>
    </row>
    <row r="34" spans="6:29" x14ac:dyDescent="0.25">
      <c r="F34" t="str">
        <v xml:space="preserve"> IN</v>
      </c>
      <c r="G34">
        <f>COUNTIF(SourceData!F32:F491, F34)</f>
        <v>4</v>
      </c>
      <c r="J34" t="str">
        <v>São Paulo</v>
      </c>
      <c r="K34">
        <f>COUNTIF(UnpivotedCities!B33:B507, J34)</f>
        <v>2</v>
      </c>
      <c r="L34" s="22" t="s">
        <v>1874</v>
      </c>
      <c r="Z34" s="22" t="s">
        <v>1049</v>
      </c>
      <c r="AA34" s="22" t="s">
        <v>1874</v>
      </c>
      <c r="AB34" t="str">
        <v>Poland</v>
      </c>
      <c r="AC34">
        <f t="shared" si="0"/>
        <v>2</v>
      </c>
    </row>
    <row r="35" spans="6:29" x14ac:dyDescent="0.25">
      <c r="F35" t="str">
        <v xml:space="preserve"> AR</v>
      </c>
      <c r="G35">
        <f>COUNTIF(SourceData!F33:F492, F35)</f>
        <v>1</v>
      </c>
      <c r="J35" t="str">
        <v>Cusco</v>
      </c>
      <c r="K35">
        <f>COUNTIF(UnpivotedCities!B34:B508, J35)</f>
        <v>1</v>
      </c>
      <c r="L35" s="22" t="s">
        <v>1877</v>
      </c>
      <c r="Z35" s="22" t="s">
        <v>1797</v>
      </c>
      <c r="AA35" s="22" t="s">
        <v>1877</v>
      </c>
      <c r="AB35" t="str">
        <v>Australia</v>
      </c>
      <c r="AC35">
        <f t="shared" si="0"/>
        <v>29</v>
      </c>
    </row>
    <row r="36" spans="6:29" x14ac:dyDescent="0.25">
      <c r="F36" t="str">
        <v xml:space="preserve"> IA</v>
      </c>
      <c r="G36">
        <f>COUNTIF(SourceData!F34:F493, F36)</f>
        <v>1</v>
      </c>
      <c r="J36" t="str">
        <v>Medellín</v>
      </c>
      <c r="K36">
        <f>COUNTIF(UnpivotedCities!B35:B509, J36)</f>
        <v>1</v>
      </c>
      <c r="L36" s="22" t="s">
        <v>1884</v>
      </c>
      <c r="Z36" s="22" t="s">
        <v>1798</v>
      </c>
      <c r="AA36" s="22" t="s">
        <v>1884</v>
      </c>
      <c r="AB36" t="str">
        <v>New Zealand</v>
      </c>
      <c r="AC36">
        <f t="shared" si="0"/>
        <v>8</v>
      </c>
    </row>
    <row r="37" spans="6:29" x14ac:dyDescent="0.25">
      <c r="F37" t="str">
        <v xml:space="preserve"> KS</v>
      </c>
      <c r="G37">
        <f>COUNTIF(SourceData!F35:F494, F37)</f>
        <v>1</v>
      </c>
      <c r="J37" t="str">
        <v>Punta del Este</v>
      </c>
      <c r="K37">
        <f>COUNTIF(UnpivotedCities!B36:B510, J37)</f>
        <v>1</v>
      </c>
      <c r="L37" s="22" t="s">
        <v>1887</v>
      </c>
      <c r="Z37" s="22" t="s">
        <v>1799</v>
      </c>
      <c r="AA37" s="22" t="s">
        <v>1887</v>
      </c>
      <c r="AB37" t="str">
        <v>South Africa</v>
      </c>
      <c r="AC37">
        <f t="shared" si="0"/>
        <v>13</v>
      </c>
    </row>
    <row r="38" spans="6:29" x14ac:dyDescent="0.25">
      <c r="F38" t="str">
        <v xml:space="preserve"> MI</v>
      </c>
      <c r="G38">
        <f>COUNTIF(SourceData!F36:F495, F38)</f>
        <v>2</v>
      </c>
      <c r="J38" t="str">
        <v>Athens</v>
      </c>
      <c r="K38">
        <f>COUNTIF(UnpivotedCities!B37:B511, J38)</f>
        <v>2</v>
      </c>
      <c r="L38" s="22" t="s">
        <v>1895</v>
      </c>
      <c r="Z38" s="22" t="s">
        <v>1800</v>
      </c>
      <c r="AA38" s="22" t="s">
        <v>1895</v>
      </c>
      <c r="AB38" t="str">
        <v>Ireland</v>
      </c>
      <c r="AC38">
        <f t="shared" si="0"/>
        <v>1</v>
      </c>
    </row>
    <row r="39" spans="6:29" x14ac:dyDescent="0.25">
      <c r="F39" t="str">
        <v xml:space="preserve"> NY</v>
      </c>
      <c r="G39">
        <f>COUNTIF(SourceData!F37:F496, F39)</f>
        <v>6</v>
      </c>
      <c r="J39" t="str">
        <v>Istanbul</v>
      </c>
      <c r="K39">
        <f>COUNTIF(UnpivotedCities!B38:B512, J39)</f>
        <v>2</v>
      </c>
      <c r="L39" s="22" t="s">
        <v>1896</v>
      </c>
      <c r="Z39" s="22" t="s">
        <v>1801</v>
      </c>
      <c r="AA39" s="22" t="s">
        <v>1896</v>
      </c>
      <c r="AB39" t="str">
        <v>Scotland</v>
      </c>
      <c r="AC39">
        <f t="shared" si="0"/>
        <v>1</v>
      </c>
    </row>
    <row r="40" spans="6:29" x14ac:dyDescent="0.25">
      <c r="F40" t="str">
        <v xml:space="preserve"> NJ</v>
      </c>
      <c r="G40">
        <f>COUNTIF(SourceData!F38:F497, F40)</f>
        <v>1</v>
      </c>
      <c r="J40" t="str">
        <v>Jakarta</v>
      </c>
      <c r="K40">
        <f>COUNTIF(UnpivotedCities!B39:B513, J40)</f>
        <v>1</v>
      </c>
      <c r="L40" s="22" t="s">
        <v>1891</v>
      </c>
      <c r="Z40" s="22" t="s">
        <v>1802</v>
      </c>
      <c r="AA40" s="22" t="s">
        <v>1891</v>
      </c>
      <c r="AB40" t="str">
        <v>Nigeria</v>
      </c>
      <c r="AC40">
        <f t="shared" si="0"/>
        <v>11</v>
      </c>
    </row>
    <row r="41" spans="6:29" x14ac:dyDescent="0.25">
      <c r="F41">
        <v>0</v>
      </c>
      <c r="J41" t="str">
        <v>Manila</v>
      </c>
      <c r="K41">
        <f>COUNTIF(UnpivotedCities!B40:B514, J41)</f>
        <v>1</v>
      </c>
      <c r="L41" s="22" t="s">
        <v>1897</v>
      </c>
      <c r="Z41" s="22" t="s">
        <v>1803</v>
      </c>
      <c r="AA41" s="22" t="s">
        <v>1897</v>
      </c>
      <c r="AB41" t="str">
        <v>Ghana</v>
      </c>
      <c r="AC41">
        <f t="shared" si="0"/>
        <v>5</v>
      </c>
    </row>
    <row r="42" spans="6:29" x14ac:dyDescent="0.25">
      <c r="J42" t="str">
        <v>Warsaw</v>
      </c>
      <c r="K42">
        <f>COUNTIF(UnpivotedCities!B41:B515, J42)</f>
        <v>2</v>
      </c>
      <c r="L42" s="22" t="s">
        <v>1898</v>
      </c>
      <c r="Z42" s="22" t="s">
        <v>1804</v>
      </c>
      <c r="AA42" s="22" t="s">
        <v>1898</v>
      </c>
      <c r="AB42" t="str">
        <v>Ivory Coast</v>
      </c>
      <c r="AC42">
        <f t="shared" si="0"/>
        <v>1</v>
      </c>
    </row>
    <row r="43" spans="6:29" x14ac:dyDescent="0.25">
      <c r="J43" t="str">
        <v>Hong Kong</v>
      </c>
      <c r="K43">
        <f>COUNTIF(UnpivotedCities!B42:B516, J43)</f>
        <v>13</v>
      </c>
      <c r="L43" s="22" t="s">
        <v>1882</v>
      </c>
      <c r="Z43" s="22" t="s">
        <v>1082</v>
      </c>
      <c r="AA43" s="22" t="s">
        <v>1882</v>
      </c>
      <c r="AB43" t="str">
        <v>Senegal</v>
      </c>
      <c r="AC43">
        <f t="shared" si="0"/>
        <v>2</v>
      </c>
    </row>
    <row r="44" spans="6:29" x14ac:dyDescent="0.25">
      <c r="J44" t="str">
        <v>Shanghai</v>
      </c>
      <c r="K44">
        <f>COUNTIF(UnpivotedCities!B43:B517, J44)</f>
        <v>17</v>
      </c>
      <c r="L44" s="22" t="s">
        <v>1882</v>
      </c>
      <c r="Z44" s="22" t="s">
        <v>1805</v>
      </c>
      <c r="AA44" s="22" t="s">
        <v>1882</v>
      </c>
      <c r="AB44" t="str">
        <v>Kenya</v>
      </c>
      <c r="AC44">
        <f t="shared" si="0"/>
        <v>11</v>
      </c>
    </row>
    <row r="45" spans="6:29" x14ac:dyDescent="0.25">
      <c r="J45" t="str">
        <v>Guangzhou</v>
      </c>
      <c r="K45">
        <f>COUNTIF(UnpivotedCities!B44:B518, J45)</f>
        <v>8</v>
      </c>
      <c r="L45" s="22" t="s">
        <v>1882</v>
      </c>
      <c r="Z45" s="22" t="s">
        <v>1806</v>
      </c>
      <c r="AA45" s="22" t="s">
        <v>1882</v>
      </c>
      <c r="AB45" t="str">
        <v>Tanzania</v>
      </c>
      <c r="AC45">
        <f t="shared" si="0"/>
        <v>4</v>
      </c>
    </row>
    <row r="46" spans="6:29" x14ac:dyDescent="0.25">
      <c r="J46" t="str">
        <v>Sydney</v>
      </c>
      <c r="K46">
        <f>COUNTIF(UnpivotedCities!B45:B519, J46)</f>
        <v>10</v>
      </c>
      <c r="L46" s="22" t="s">
        <v>1899</v>
      </c>
      <c r="Z46" s="22" t="s">
        <v>1112</v>
      </c>
      <c r="AA46" s="22" t="s">
        <v>1899</v>
      </c>
    </row>
    <row r="47" spans="6:29" x14ac:dyDescent="0.25">
      <c r="J47" t="str">
        <v>Melbourne</v>
      </c>
      <c r="K47">
        <f>COUNTIF(UnpivotedCities!B46:B520, J47)</f>
        <v>10</v>
      </c>
      <c r="L47" s="22" t="s">
        <v>1899</v>
      </c>
      <c r="Z47" s="22" t="s">
        <v>1807</v>
      </c>
      <c r="AA47" s="22" t="s">
        <v>1899</v>
      </c>
    </row>
    <row r="48" spans="6:29" x14ac:dyDescent="0.25">
      <c r="J48" t="str">
        <v>Auckland</v>
      </c>
      <c r="K48">
        <f>COUNTIF(UnpivotedCities!B47:B521, J48)</f>
        <v>5</v>
      </c>
      <c r="L48" s="22" t="s">
        <v>1900</v>
      </c>
      <c r="Z48" s="22" t="s">
        <v>1808</v>
      </c>
      <c r="AA48" s="22" t="s">
        <v>1900</v>
      </c>
    </row>
    <row r="49" spans="10:27" x14ac:dyDescent="0.25">
      <c r="J49" t="str">
        <v>Wellington</v>
      </c>
      <c r="K49">
        <f>COUNTIF(UnpivotedCities!B48:B522, J49)</f>
        <v>3</v>
      </c>
      <c r="L49" s="22" t="s">
        <v>1900</v>
      </c>
      <c r="Z49" s="22" t="s">
        <v>1809</v>
      </c>
      <c r="AA49" s="22" t="s">
        <v>1900</v>
      </c>
    </row>
    <row r="50" spans="10:27" x14ac:dyDescent="0.25">
      <c r="J50" t="str">
        <v>Florence</v>
      </c>
      <c r="K50">
        <f>COUNTIF(UnpivotedCities!B49:B523, J50)</f>
        <v>12</v>
      </c>
      <c r="L50" s="22" t="s">
        <v>1867</v>
      </c>
      <c r="Z50" s="22" t="s">
        <v>1810</v>
      </c>
      <c r="AA50" s="22" t="s">
        <v>1867</v>
      </c>
    </row>
    <row r="51" spans="10:27" x14ac:dyDescent="0.25">
      <c r="J51" t="str">
        <v>Venice</v>
      </c>
      <c r="K51">
        <f>COUNTIF(UnpivotedCities!B50:B524, J51)</f>
        <v>9</v>
      </c>
      <c r="L51" s="22" t="s">
        <v>1867</v>
      </c>
      <c r="Z51" s="22" t="s">
        <v>545</v>
      </c>
      <c r="AA51" s="22" t="s">
        <v>1867</v>
      </c>
    </row>
    <row r="52" spans="10:27" x14ac:dyDescent="0.25">
      <c r="J52" t="str">
        <v>Milan</v>
      </c>
      <c r="K52">
        <f>COUNTIF(UnpivotedCities!B51:B525, J52)</f>
        <v>8</v>
      </c>
      <c r="L52" s="22" t="s">
        <v>1867</v>
      </c>
      <c r="Z52" s="22" t="s">
        <v>546</v>
      </c>
      <c r="AA52" s="22" t="s">
        <v>1867</v>
      </c>
    </row>
    <row r="53" spans="10:27" x14ac:dyDescent="0.25">
      <c r="J53" t="str">
        <v>Osaka</v>
      </c>
      <c r="K53">
        <f>COUNTIF(UnpivotedCities!B52:B526, J53)</f>
        <v>8</v>
      </c>
      <c r="L53" s="22" t="s">
        <v>1870</v>
      </c>
      <c r="Z53" s="22" t="s">
        <v>1811</v>
      </c>
      <c r="AA53" s="22" t="s">
        <v>1870</v>
      </c>
    </row>
    <row r="54" spans="10:27" x14ac:dyDescent="0.25">
      <c r="J54" t="str">
        <v>Brisbane</v>
      </c>
      <c r="K54">
        <f>COUNTIF(UnpivotedCities!B53:B527, J54)</f>
        <v>8</v>
      </c>
      <c r="L54" s="22" t="s">
        <v>1899</v>
      </c>
      <c r="Z54" s="22" t="s">
        <v>1812</v>
      </c>
      <c r="AA54" s="22" t="s">
        <v>1899</v>
      </c>
    </row>
    <row r="55" spans="10:27" x14ac:dyDescent="0.25">
      <c r="J55" t="str">
        <v>Shenzhen</v>
      </c>
      <c r="K55">
        <f>COUNTIF(UnpivotedCities!B54:B528, J55)</f>
        <v>1</v>
      </c>
      <c r="L55" s="22" t="s">
        <v>1882</v>
      </c>
      <c r="Z55" s="22" t="s">
        <v>1813</v>
      </c>
      <c r="AA55" s="22" t="s">
        <v>1882</v>
      </c>
    </row>
    <row r="56" spans="10:27" x14ac:dyDescent="0.25">
      <c r="J56" t="str">
        <v>Cape Town</v>
      </c>
      <c r="K56">
        <f>COUNTIF(UnpivotedCities!B55:B529, J56)</f>
        <v>4</v>
      </c>
      <c r="L56" s="22" t="s">
        <v>1901</v>
      </c>
      <c r="Z56" s="22" t="s">
        <v>1162</v>
      </c>
      <c r="AA56" s="22" t="s">
        <v>1901</v>
      </c>
    </row>
    <row r="57" spans="10:27" x14ac:dyDescent="0.25">
      <c r="J57" t="str">
        <v>Johannesburg</v>
      </c>
      <c r="K57">
        <f>COUNTIF(UnpivotedCities!B56:B530, J57)</f>
        <v>7</v>
      </c>
      <c r="L57" s="22" t="s">
        <v>1901</v>
      </c>
      <c r="Z57" s="22" t="s">
        <v>1814</v>
      </c>
      <c r="AA57" s="22" t="s">
        <v>1901</v>
      </c>
    </row>
    <row r="58" spans="10:27" x14ac:dyDescent="0.25">
      <c r="J58" t="str">
        <v>Durban</v>
      </c>
      <c r="K58">
        <f>COUNTIF(UnpivotedCities!B57:B531, J58)</f>
        <v>1</v>
      </c>
      <c r="L58" s="22" t="s">
        <v>1901</v>
      </c>
      <c r="Z58" s="22" t="s">
        <v>1815</v>
      </c>
      <c r="AA58" s="22" t="s">
        <v>1901</v>
      </c>
    </row>
    <row r="59" spans="10:27" x14ac:dyDescent="0.25">
      <c r="J59" t="str">
        <v>Pretoria</v>
      </c>
      <c r="K59">
        <f>COUNTIF(UnpivotedCities!B58:B532, J59)</f>
        <v>1</v>
      </c>
      <c r="L59" s="22" t="s">
        <v>1901</v>
      </c>
      <c r="Z59" s="22" t="s">
        <v>1816</v>
      </c>
      <c r="AA59" s="22" t="s">
        <v>1901</v>
      </c>
    </row>
    <row r="60" spans="10:27" x14ac:dyDescent="0.25">
      <c r="J60" t="str">
        <v>Chiang Mai</v>
      </c>
      <c r="K60">
        <f>COUNTIF(UnpivotedCities!B59:B533, J60)</f>
        <v>1</v>
      </c>
      <c r="L60" s="22" t="s">
        <v>1872</v>
      </c>
      <c r="Z60" s="22" t="s">
        <v>1817</v>
      </c>
      <c r="AA60" s="22" t="s">
        <v>1872</v>
      </c>
    </row>
    <row r="61" spans="10:27" x14ac:dyDescent="0.25">
      <c r="J61" t="str">
        <v>Adelaide</v>
      </c>
      <c r="K61">
        <f>COUNTIF(UnpivotedCities!B60:B534, J61)</f>
        <v>1</v>
      </c>
      <c r="L61" s="22" t="s">
        <v>1899</v>
      </c>
      <c r="Z61" s="22" t="s">
        <v>1818</v>
      </c>
      <c r="AA61" s="22" t="s">
        <v>1899</v>
      </c>
    </row>
    <row r="62" spans="10:27" x14ac:dyDescent="0.25">
      <c r="J62" t="str">
        <v>Dublin</v>
      </c>
      <c r="K62">
        <f>COUNTIF(UnpivotedCities!B61:B535, J62)</f>
        <v>1</v>
      </c>
      <c r="L62" s="22" t="s">
        <v>1902</v>
      </c>
      <c r="Z62" s="22" t="s">
        <v>1819</v>
      </c>
      <c r="AA62" s="22" t="s">
        <v>1902</v>
      </c>
    </row>
    <row r="63" spans="10:27" x14ac:dyDescent="0.25">
      <c r="J63" t="str">
        <v>Edinburgh</v>
      </c>
      <c r="K63">
        <f>COUNTIF(UnpivotedCities!B62:B536, J63)</f>
        <v>1</v>
      </c>
      <c r="L63" s="22" t="s">
        <v>1903</v>
      </c>
      <c r="Z63" s="22" t="s">
        <v>1820</v>
      </c>
      <c r="AA63" s="22" t="s">
        <v>1903</v>
      </c>
    </row>
    <row r="64" spans="10:27" x14ac:dyDescent="0.25">
      <c r="J64" t="str">
        <v>Hiroshima</v>
      </c>
      <c r="K64">
        <f>COUNTIF(UnpivotedCities!B63:B537, J64)</f>
        <v>3</v>
      </c>
      <c r="L64" s="22" t="s">
        <v>1870</v>
      </c>
      <c r="Z64" s="22" t="s">
        <v>1821</v>
      </c>
      <c r="AA64" s="22" t="s">
        <v>1870</v>
      </c>
    </row>
    <row r="65" spans="10:27" x14ac:dyDescent="0.25">
      <c r="J65" t="str">
        <v>Fukuoka</v>
      </c>
      <c r="K65">
        <f>COUNTIF(UnpivotedCities!B64:B538, J65)</f>
        <v>2</v>
      </c>
      <c r="L65" s="22" t="s">
        <v>1870</v>
      </c>
      <c r="Z65" s="22" t="s">
        <v>1822</v>
      </c>
      <c r="AA65" s="22" t="s">
        <v>1870</v>
      </c>
    </row>
    <row r="66" spans="10:27" x14ac:dyDescent="0.25">
      <c r="J66" t="str">
        <v>Porto</v>
      </c>
      <c r="K66">
        <f>COUNTIF(UnpivotedCities!B65:B539, J66)</f>
        <v>4</v>
      </c>
      <c r="L66" s="22" t="s">
        <v>1888</v>
      </c>
      <c r="Z66" s="22" t="s">
        <v>1823</v>
      </c>
      <c r="AA66" s="22" t="s">
        <v>1888</v>
      </c>
    </row>
    <row r="67" spans="10:27" x14ac:dyDescent="0.25">
      <c r="J67" t="str">
        <v>Naples</v>
      </c>
      <c r="K67">
        <f>COUNTIF(UnpivotedCities!B66:B540, J67)</f>
        <v>8</v>
      </c>
      <c r="L67" s="22" t="s">
        <v>1867</v>
      </c>
      <c r="Z67" s="22" t="s">
        <v>1824</v>
      </c>
      <c r="AA67" s="22" t="s">
        <v>1867</v>
      </c>
    </row>
    <row r="68" spans="10:27" x14ac:dyDescent="0.25">
      <c r="J68" t="str">
        <v>Lagos</v>
      </c>
      <c r="K68">
        <f>COUNTIF(UnpivotedCities!B67:B541, J68)</f>
        <v>11</v>
      </c>
      <c r="L68" s="22" t="s">
        <v>1904</v>
      </c>
      <c r="Z68" s="22" t="s">
        <v>524</v>
      </c>
      <c r="AA68" s="22" t="s">
        <v>1904</v>
      </c>
    </row>
    <row r="69" spans="10:27" x14ac:dyDescent="0.25">
      <c r="J69" t="str">
        <v>Accra</v>
      </c>
      <c r="K69">
        <f>COUNTIF(UnpivotedCities!B68:B542, J69)</f>
        <v>5</v>
      </c>
      <c r="L69" s="22" t="s">
        <v>1905</v>
      </c>
      <c r="Z69" s="22" t="s">
        <v>525</v>
      </c>
      <c r="AA69" s="22" t="s">
        <v>1905</v>
      </c>
    </row>
    <row r="70" spans="10:27" x14ac:dyDescent="0.25">
      <c r="J70" t="str">
        <v>Abidjan</v>
      </c>
      <c r="K70">
        <f>COUNTIF(UnpivotedCities!B69:B543, J70)</f>
        <v>1</v>
      </c>
      <c r="L70" s="22" t="s">
        <v>1906</v>
      </c>
      <c r="Z70" s="22" t="s">
        <v>1825</v>
      </c>
      <c r="AA70" s="22" t="s">
        <v>1906</v>
      </c>
    </row>
    <row r="71" spans="10:27" x14ac:dyDescent="0.25">
      <c r="J71" t="str">
        <v>Dakar</v>
      </c>
      <c r="K71">
        <f>COUNTIF(UnpivotedCities!B70:B544, J71)</f>
        <v>2</v>
      </c>
      <c r="L71" s="22" t="s">
        <v>1907</v>
      </c>
      <c r="Z71" s="22" t="s">
        <v>1826</v>
      </c>
      <c r="AA71" s="22" t="s">
        <v>1907</v>
      </c>
    </row>
    <row r="72" spans="10:27" x14ac:dyDescent="0.25">
      <c r="J72" t="str">
        <v>Chengdu</v>
      </c>
      <c r="K72">
        <f>COUNTIF(UnpivotedCities!B71:B545, J72)</f>
        <v>7</v>
      </c>
      <c r="L72" s="22" t="s">
        <v>1882</v>
      </c>
      <c r="Z72" s="22" t="s">
        <v>1827</v>
      </c>
      <c r="AA72" s="22" t="s">
        <v>1882</v>
      </c>
    </row>
    <row r="73" spans="10:27" x14ac:dyDescent="0.25">
      <c r="J73" t="str">
        <v>Busan</v>
      </c>
      <c r="K73">
        <f>COUNTIF(UnpivotedCities!B72:B546, J73)</f>
        <v>6</v>
      </c>
      <c r="L73" s="22" t="s">
        <v>1871</v>
      </c>
      <c r="Z73" s="22" t="s">
        <v>1828</v>
      </c>
      <c r="AA73" s="22" t="s">
        <v>1871</v>
      </c>
    </row>
    <row r="74" spans="10:27" x14ac:dyDescent="0.25">
      <c r="J74" t="str">
        <v>Jeju Island</v>
      </c>
      <c r="K74">
        <f>COUNTIF(UnpivotedCities!B73:B547, J74)</f>
        <v>4</v>
      </c>
      <c r="L74" s="22" t="s">
        <v>1871</v>
      </c>
      <c r="Z74" s="22" t="s">
        <v>1829</v>
      </c>
      <c r="AA74" s="22" t="s">
        <v>1871</v>
      </c>
    </row>
    <row r="75" spans="10:27" x14ac:dyDescent="0.25">
      <c r="J75" t="str">
        <v>Delhi</v>
      </c>
      <c r="K75">
        <f>COUNTIF(UnpivotedCities!B74:B548, J75)</f>
        <v>9</v>
      </c>
      <c r="L75" s="22" t="s">
        <v>1894</v>
      </c>
      <c r="Z75" s="22" t="s">
        <v>531</v>
      </c>
      <c r="AA75" s="22" t="s">
        <v>1894</v>
      </c>
    </row>
    <row r="76" spans="10:27" x14ac:dyDescent="0.25">
      <c r="J76" t="str">
        <v>Jaipur</v>
      </c>
      <c r="K76">
        <f>COUNTIF(UnpivotedCities!B75:B549, J76)</f>
        <v>7</v>
      </c>
      <c r="L76" s="22" t="s">
        <v>1894</v>
      </c>
      <c r="Z76" s="22" t="s">
        <v>1830</v>
      </c>
      <c r="AA76" s="22" t="s">
        <v>1894</v>
      </c>
    </row>
    <row r="77" spans="10:27" x14ac:dyDescent="0.25">
      <c r="J77" t="str">
        <v>Bengaluru</v>
      </c>
      <c r="K77">
        <f>COUNTIF(UnpivotedCities!B76:B550, J77)</f>
        <v>3</v>
      </c>
      <c r="L77" s="22" t="s">
        <v>1894</v>
      </c>
      <c r="Z77" s="22" t="s">
        <v>1831</v>
      </c>
      <c r="AA77" s="22" t="s">
        <v>1894</v>
      </c>
    </row>
    <row r="78" spans="10:27" x14ac:dyDescent="0.25">
      <c r="J78" t="str">
        <v>Valencia</v>
      </c>
      <c r="K78">
        <f>COUNTIF(UnpivotedCities!B77:B551, J78)</f>
        <v>7</v>
      </c>
      <c r="L78" s="22" t="s">
        <v>1868</v>
      </c>
      <c r="Z78" s="22" t="s">
        <v>1832</v>
      </c>
      <c r="AA78" s="22" t="s">
        <v>1868</v>
      </c>
    </row>
    <row r="79" spans="10:27" x14ac:dyDescent="0.25">
      <c r="J79" t="str">
        <v>Seville</v>
      </c>
      <c r="K79">
        <f>COUNTIF(UnpivotedCities!B78:B552, J79)</f>
        <v>6</v>
      </c>
      <c r="L79" s="22" t="s">
        <v>1868</v>
      </c>
      <c r="Z79" s="22" t="s">
        <v>1833</v>
      </c>
      <c r="AA79" s="22" t="s">
        <v>1868</v>
      </c>
    </row>
    <row r="80" spans="10:27" x14ac:dyDescent="0.25">
      <c r="J80" t="str">
        <v>Nairobi</v>
      </c>
      <c r="K80">
        <f>COUNTIF(UnpivotedCities!B79:B553, J80)</f>
        <v>11</v>
      </c>
      <c r="L80" s="22" t="s">
        <v>1908</v>
      </c>
      <c r="Z80" s="22" t="s">
        <v>1299</v>
      </c>
      <c r="AA80" s="22" t="s">
        <v>1908</v>
      </c>
    </row>
    <row r="81" spans="10:27" x14ac:dyDescent="0.25">
      <c r="J81" t="str">
        <v>Xian</v>
      </c>
      <c r="K81">
        <f>COUNTIF(UnpivotedCities!B80:B554, J81)</f>
        <v>2</v>
      </c>
      <c r="L81" s="22" t="s">
        <v>1882</v>
      </c>
      <c r="Z81" s="22" t="s">
        <v>1909</v>
      </c>
      <c r="AA81" s="22" t="s">
        <v>1882</v>
      </c>
    </row>
    <row r="82" spans="10:27" x14ac:dyDescent="0.25">
      <c r="J82" t="str">
        <v>Agra</v>
      </c>
      <c r="K82">
        <f>COUNTIF(UnpivotedCities!B81:B555, J82)</f>
        <v>3</v>
      </c>
      <c r="L82" s="22" t="s">
        <v>1894</v>
      </c>
      <c r="Z82" s="22" t="s">
        <v>1835</v>
      </c>
      <c r="AA82" s="22" t="s">
        <v>1894</v>
      </c>
    </row>
    <row r="83" spans="10:27" x14ac:dyDescent="0.25">
      <c r="J83" t="str">
        <v>Dar es Salaam</v>
      </c>
      <c r="K83">
        <f>COUNTIF(UnpivotedCities!B82:B556, J83)</f>
        <v>2</v>
      </c>
      <c r="L83" s="22" t="s">
        <v>1910</v>
      </c>
      <c r="Z83" s="22" t="s">
        <v>1836</v>
      </c>
      <c r="AA83" s="22" t="s">
        <v>1910</v>
      </c>
    </row>
    <row r="84" spans="10:27" x14ac:dyDescent="0.25">
      <c r="J84" t="str">
        <v>Zanzibar</v>
      </c>
      <c r="K84">
        <f>COUNTIF(UnpivotedCities!B83:B557, J84)</f>
        <v>2</v>
      </c>
      <c r="L84" s="22" t="s">
        <v>1910</v>
      </c>
      <c r="Z84" s="22" t="s">
        <v>1837</v>
      </c>
      <c r="AA84" s="22" t="s">
        <v>1910</v>
      </c>
    </row>
    <row r="85" spans="10:27" x14ac:dyDescent="0.25">
      <c r="J85" t="str">
        <v>Gyeongju</v>
      </c>
      <c r="K85">
        <f>COUNTIF(UnpivotedCities!B84:B558, J85)</f>
        <v>2</v>
      </c>
      <c r="L85" s="22" t="s">
        <v>1871</v>
      </c>
      <c r="Z85" s="22" t="s">
        <v>1838</v>
      </c>
      <c r="AA85" s="22" t="s">
        <v>1871</v>
      </c>
    </row>
    <row r="86" spans="10:27" x14ac:dyDescent="0.25">
      <c r="J86" t="str">
        <v>Goa</v>
      </c>
      <c r="K86">
        <f>COUNTIF(UnpivotedCities!B85:B559, J86)</f>
        <v>3</v>
      </c>
      <c r="L86" s="22" t="s">
        <v>1894</v>
      </c>
      <c r="Z86" s="22" t="s">
        <v>558</v>
      </c>
      <c r="AA86" s="22" t="s">
        <v>1894</v>
      </c>
    </row>
    <row r="87" spans="10:27" x14ac:dyDescent="0.25">
      <c r="J87" t="str">
        <v>Bangalore</v>
      </c>
      <c r="K87">
        <f>COUNTIF(UnpivotedCities!B86:B560, J87)</f>
        <v>2</v>
      </c>
      <c r="L87" s="22" t="s">
        <v>1894</v>
      </c>
      <c r="Z87" s="22" t="s">
        <v>1839</v>
      </c>
      <c r="AA87" s="22" t="s">
        <v>1894</v>
      </c>
    </row>
    <row r="88" spans="10:27" x14ac:dyDescent="0.25">
      <c r="J88" t="str">
        <v>Chennai</v>
      </c>
      <c r="K88">
        <f>COUNTIF(UnpivotedCities!B87:B561, J88)</f>
        <v>4</v>
      </c>
      <c r="L88" s="22" t="s">
        <v>1894</v>
      </c>
      <c r="Z88" s="22" t="s">
        <v>1840</v>
      </c>
      <c r="AA88" s="22" t="s">
        <v>1894</v>
      </c>
    </row>
    <row r="89" spans="10:27" x14ac:dyDescent="0.25">
      <c r="J89" t="str">
        <v>Faro</v>
      </c>
      <c r="K89">
        <f>COUNTIF(UnpivotedCities!B88:B562, J89)</f>
        <v>2</v>
      </c>
      <c r="L89" s="22" t="s">
        <v>1888</v>
      </c>
      <c r="Z89" s="22" t="s">
        <v>1841</v>
      </c>
      <c r="AA89" s="22" t="s">
        <v>1888</v>
      </c>
    </row>
    <row r="90" spans="10:27" x14ac:dyDescent="0.25">
      <c r="J90" t="str">
        <v>Kolkata</v>
      </c>
      <c r="K90">
        <f>COUNTIF(UnpivotedCities!B89:B563, J90)</f>
        <v>2</v>
      </c>
      <c r="L90" s="22" t="s">
        <v>1894</v>
      </c>
      <c r="Z90" s="22" t="s">
        <v>1842</v>
      </c>
      <c r="AA90" s="22" t="s">
        <v>1894</v>
      </c>
    </row>
  </sheetData>
  <mergeCells count="11">
    <mergeCell ref="R9:S9"/>
    <mergeCell ref="V9:W9"/>
    <mergeCell ref="V13:W13"/>
    <mergeCell ref="A1:C1"/>
    <mergeCell ref="F1:G1"/>
    <mergeCell ref="N1:O1"/>
    <mergeCell ref="R1:S1"/>
    <mergeCell ref="V1:W1"/>
    <mergeCell ref="V6:W6"/>
    <mergeCell ref="J1:K1"/>
    <mergeCell ref="R6:S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5F2E3-1DBB-4E99-A6D0-2983C5321055}">
  <dimension ref="A1"/>
  <sheetViews>
    <sheetView tabSelected="1" workbookViewId="0">
      <selection activeCell="U96" sqref="U96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3698F9-8567-44A8-8B12-E9D93714A7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UnpivotedCities</vt:lpstr>
      <vt:lpstr>SourceData</vt:lpstr>
      <vt:lpstr>Cleaned</vt:lpstr>
      <vt:lpstr>Equations</vt:lpstr>
      <vt:lpstr>Infographics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Michel</dc:creator>
  <cp:lastModifiedBy>Paul Michel</cp:lastModifiedBy>
  <dcterms:created xsi:type="dcterms:W3CDTF">2024-09-18T10:58:56Z</dcterms:created>
  <dcterms:modified xsi:type="dcterms:W3CDTF">2024-10-03T19:03:04Z</dcterms:modified>
</cp:coreProperties>
</file>