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od-proj\PCB_pod-proj\Project Outputs for PCB_pod-proj\"/>
    </mc:Choice>
  </mc:AlternateContent>
  <xr:revisionPtr revIDLastSave="0" documentId="8_{CB0116F5-E586-42CF-9685-03CCA244A296}" xr6:coauthVersionLast="47" xr6:coauthVersionMax="47" xr10:uidLastSave="{00000000-0000-0000-0000-000000000000}"/>
  <bookViews>
    <workbookView xWindow="2835" yWindow="-13125" windowWidth="21600" windowHeight="1132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<sst xmlns="http://schemas.openxmlformats.org/spreadsheetml/2006/main" count="104" uniqueCount="91">
  <si>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</si>
  <si>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</si>
  <si>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</si>
  <si>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</si>
  <si>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</si>
  <si>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</si>
  <si>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</si>
  <si>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</si>
  <si>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</si>
  <si>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</si>
  <si>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</si>
  <si>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</si>
  <si>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</si>
  <si>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</si>
  <si>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</si>
  <si>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</si>
  <si>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</si>
  <si>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</si>
  <si>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</si>
  <si>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</si>
  <si>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</si>
  <si>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</si>
  <si>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</si>
  <si>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</si>
  <si>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</si>
  <si>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</si>
  <si>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</si>
  <si>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</si>
  <si>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</si>
  <si>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</si>
  <si>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[PCB_pod-proj.PrjPcb] (No PCB Document Selected)</t>
  </si>
  <si>
    <t>PCB_pod-proj.PrjPcb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</si>
  <si>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</si>
  <si>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</si>
  <si>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</si>
  <si>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</si>
  <si>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15.01.2023</t>
  </si>
  <si>
    <t>22:57</t>
  </si>
  <si>
    <t>&lt;Parameter ClientWebsite not found&gt;</t>
  </si>
  <si>
    <t>1</t>
  </si>
  <si>
    <t>PLN</t>
  </si>
  <si>
    <t>#Column Name Error:' Category</t>
  </si>
  <si>
    <t>#Column Name Error:' Manufacturer 1</t>
  </si>
  <si>
    <t>#Column Name Error:' Manufacturer Part Number 1</t>
  </si>
  <si>
    <t>Footprint</t>
  </si>
  <si>
    <t>SW_TL6120DF300QG</t>
  </si>
  <si>
    <t>CAPC1608X90</t>
  </si>
  <si>
    <t>AMPHENOL_10033526-N3212LF</t>
  </si>
  <si>
    <t>SAMTEC_TSW-104-23-F-S</t>
  </si>
  <si>
    <t>SOD2613X115N</t>
  </si>
  <si>
    <t>SAMTEC_MTMM-101-10-G-D-135</t>
  </si>
  <si>
    <t>LED_SML-D12Y1WT86</t>
  </si>
  <si>
    <t>LED_XZM2CRKM2DGFBB45SCCB</t>
  </si>
  <si>
    <t>mounting</t>
  </si>
  <si>
    <t>SAMTEC_MTSW-133-22-S-S-400</t>
  </si>
  <si>
    <t>RESC1005X35N</t>
  </si>
  <si>
    <t>SOT95P280X145-5N</t>
  </si>
  <si>
    <t>QFP50P900X900X160-48N</t>
  </si>
  <si>
    <t>QFP50P1200X1200X160-64N</t>
  </si>
  <si>
    <t>XTAL_ECS-080-20-5PX-TR</t>
  </si>
  <si>
    <t>*XTAL_MC-306_32.7680K-A:_ROHS</t>
  </si>
  <si>
    <t>Description</t>
  </si>
  <si>
    <t>Non-Open Push-Button 0.1A 24V</t>
  </si>
  <si>
    <t>0603  X5R 1µF</t>
  </si>
  <si>
    <t>Capacitor</t>
  </si>
  <si>
    <t>0603  X7R 10NF</t>
  </si>
  <si>
    <t>Header, 4-Pin</t>
  </si>
  <si>
    <t>Header, 6-Pin</t>
  </si>
  <si>
    <t>BAT60JFILM</t>
  </si>
  <si>
    <t>Bicolor Led</t>
  </si>
  <si>
    <t>Header, 33-Pin</t>
  </si>
  <si>
    <t>Resistor</t>
  </si>
  <si>
    <t>Circuit Breaker</t>
  </si>
  <si>
    <t>Ultra low drop-low noise BiCMOS voltage, regulators low ESR capacitors compatible</t>
  </si>
  <si>
    <t>Medium-density performance line ARM-based 32-bit MCU with 64KB Flash, USB, CAN, 7 timers, 2 ADCs</t>
  </si>
  <si>
    <t>Advanced ARM based 32-bit Cortex M0 MCU with 64 Kbytes Flash and 8 Kbytes of SRAM</t>
  </si>
  <si>
    <t>Crystal Oscillator</t>
  </si>
  <si>
    <t>Quantity</t>
  </si>
  <si>
    <t>#Column Name Error:' Supplier 1</t>
  </si>
  <si>
    <t>#Column Name Error:' Supplier Part Number 1</t>
  </si>
  <si>
    <t>#Column Name Error:' Supplier Order Qty 1</t>
  </si>
  <si>
    <t>#Column Name Error:' Supplier Stock 1</t>
  </si>
  <si>
    <t>#Column Name Error:' Supplier Unit Price 1</t>
  </si>
  <si>
    <t>#Column Name Error:' Supplier Subtotal 1</t>
  </si>
  <si>
    <t>#Column Name Error:' Supplier Currency 1</t>
  </si>
  <si>
    <t>C:\Git\pod-proj\PCB_pod-proj\PCB_pod-proj.PrjPcb</t>
  </si>
  <si>
    <t>106</t>
  </si>
  <si>
    <t>15.01.2023 22:57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</si>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</sst>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iperłącze" xfId="1" builtinId="8"/>
    <cellStyle name="Normalny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8"/>
  <sheetViews>
    <sheetView showGridLines="0" tabSelected="1" zoomScaleNormal="100" workbookViewId="0">
      <selection activeCell="F9" sqref="F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5">
      <c r="A3" s="55"/>
      <c r="B3" s="13"/>
      <c r="C3" s="13" t="s">
        <v>14</v>
      </c>
      <c r="D3" s="88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25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25</v>
      </c>
      <c r="O5" s="64"/>
    </row>
    <row r="6" spans="1:15" x14ac:dyDescent="0.25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26</v>
      </c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44941</v>
      </c>
      <c r="E8" s="22">
        <f ca="1">NOW()</f>
        <v>44941.956401388888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22</v>
      </c>
      <c r="C9" s="36" t="s">
        <v>41</v>
      </c>
      <c r="D9" s="36" t="s">
        <v>42</v>
      </c>
      <c r="E9" s="36" t="s">
        <v>43</v>
      </c>
      <c r="F9" s="36" t="s">
        <v>44</v>
      </c>
      <c r="G9" s="36" t="s">
        <v>61</v>
      </c>
      <c r="H9" s="36" t="s">
        <v>77</v>
      </c>
      <c r="I9" s="36" t="s">
        <v>78</v>
      </c>
      <c r="J9" s="36" t="s">
        <v>79</v>
      </c>
      <c r="K9" s="39" t="s">
        <v>80</v>
      </c>
      <c r="L9" s="43" t="s">
        <v>81</v>
      </c>
      <c r="M9" s="37" t="s">
        <v>82</v>
      </c>
      <c r="N9" s="37" t="s">
        <v>83</v>
      </c>
      <c r="O9" s="37" t="s">
        <v>84</v>
      </c>
    </row>
    <row r="10" spans="1:15" s="2" customFormat="1" ht="13.5" customHeight="1" x14ac:dyDescent="0.25">
      <c r="A10" s="55"/>
      <c r="B10" s="29">
        <f>ROW(B10) - ROW($B$9)</f>
        <v>1</v>
      </c>
      <c r="C10" s="28"/>
      <c r="D10" s="28"/>
      <c r="E10" s="30"/>
      <c r="F10" s="30" t="s">
        <v>45</v>
      </c>
      <c r="G10" s="30" t="s">
        <v>62</v>
      </c>
      <c r="H10" s="30">
        <v>2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25">
      <c r="A11" s="55"/>
      <c r="B11" s="31">
        <f>ROW(B11) - ROW($B$9)</f>
        <v>2</v>
      </c>
      <c r="C11" s="32"/>
      <c r="D11" s="32"/>
      <c r="E11" s="32"/>
      <c r="F11" s="32" t="s">
        <v>46</v>
      </c>
      <c r="G11" s="32" t="s">
        <v>63</v>
      </c>
      <c r="H11" s="32">
        <v>2</v>
      </c>
      <c r="I11" s="75"/>
      <c r="J11" s="32"/>
      <c r="K11" s="41"/>
      <c r="L11" s="41"/>
      <c r="M11" s="82"/>
      <c r="N11" s="82"/>
      <c r="O11" s="66"/>
    </row>
    <row r="12" spans="1:15" s="2" customFormat="1" ht="13.5" customHeight="1" x14ac:dyDescent="0.25">
      <c r="A12" s="55"/>
      <c r="B12" s="29">
        <f>ROW(B12) - ROW($B$9)</f>
        <v>3</v>
      </c>
      <c r="C12" s="28"/>
      <c r="D12" s="28"/>
      <c r="E12" s="30"/>
      <c r="F12" s="30" t="s">
        <v>46</v>
      </c>
      <c r="G12" s="30" t="s">
        <v>64</v>
      </c>
      <c r="H12" s="30">
        <v>21</v>
      </c>
      <c r="I12" s="74"/>
      <c r="J12" s="30"/>
      <c r="K12" s="40"/>
      <c r="L12" s="40"/>
      <c r="M12" s="81"/>
      <c r="N12" s="81"/>
      <c r="O12" s="65"/>
    </row>
    <row r="13" spans="1:15" s="2" customFormat="1" ht="13.5" customHeight="1" x14ac:dyDescent="0.25">
      <c r="A13" s="55"/>
      <c r="B13" s="31">
        <f>ROW(B13) - ROW($B$9)</f>
        <v>4</v>
      </c>
      <c r="C13" s="32"/>
      <c r="D13" s="32"/>
      <c r="E13" s="32"/>
      <c r="F13" s="32" t="s">
        <v>46</v>
      </c>
      <c r="G13" s="32" t="s">
        <v>65</v>
      </c>
      <c r="H13" s="32">
        <v>1</v>
      </c>
      <c r="I13" s="75"/>
      <c r="J13" s="32"/>
      <c r="K13" s="41"/>
      <c r="L13" s="41"/>
      <c r="M13" s="82"/>
      <c r="N13" s="82"/>
      <c r="O13" s="66"/>
    </row>
    <row r="14" spans="1:15" s="2" customFormat="1" ht="13.5" customHeight="1" x14ac:dyDescent="0.25">
      <c r="A14" s="55"/>
      <c r="B14" s="29">
        <f>ROW(B14) - ROW($B$9)</f>
        <v>5</v>
      </c>
      <c r="C14" s="28"/>
      <c r="D14" s="28"/>
      <c r="E14" s="30"/>
      <c r="F14" s="30" t="s">
        <v>47</v>
      </c>
      <c r="G14" s="30"/>
      <c r="H14" s="30">
        <v>1</v>
      </c>
      <c r="I14" s="74"/>
      <c r="J14" s="30"/>
      <c r="K14" s="40"/>
      <c r="L14" s="40"/>
      <c r="M14" s="81"/>
      <c r="N14" s="81"/>
      <c r="O14" s="65"/>
    </row>
    <row r="15" spans="1:15" s="2" customFormat="1" ht="13.5" customHeight="1" x14ac:dyDescent="0.25">
      <c r="A15" s="55"/>
      <c r="B15" s="31">
        <f>ROW(B15) - ROW($B$9)</f>
        <v>6</v>
      </c>
      <c r="C15" s="32"/>
      <c r="D15" s="32"/>
      <c r="E15" s="32"/>
      <c r="F15" s="32" t="s">
        <v>48</v>
      </c>
      <c r="G15" s="32" t="s">
        <v>66</v>
      </c>
      <c r="H15" s="32">
        <v>1</v>
      </c>
      <c r="I15" s="75"/>
      <c r="J15" s="32"/>
      <c r="K15" s="41"/>
      <c r="L15" s="41"/>
      <c r="M15" s="82"/>
      <c r="N15" s="82"/>
      <c r="O15" s="66"/>
    </row>
    <row r="16" spans="1:15" s="2" customFormat="1" ht="13.5" customHeight="1" x14ac:dyDescent="0.25">
      <c r="A16" s="55"/>
      <c r="B16" s="29">
        <f>ROW(B16) - ROW($B$9)</f>
        <v>7</v>
      </c>
      <c r="C16" s="28"/>
      <c r="D16" s="28"/>
      <c r="E16" s="30"/>
      <c r="F16" s="30">
        <v>61300611121</v>
      </c>
      <c r="G16" s="30" t="s">
        <v>67</v>
      </c>
      <c r="H16" s="30">
        <v>1</v>
      </c>
      <c r="I16" s="74"/>
      <c r="J16" s="30"/>
      <c r="K16" s="40"/>
      <c r="L16" s="40"/>
      <c r="M16" s="81"/>
      <c r="N16" s="81"/>
      <c r="O16" s="65"/>
    </row>
    <row r="17" spans="1:15" s="2" customFormat="1" ht="13.5" customHeight="1" x14ac:dyDescent="0.25">
      <c r="A17" s="55"/>
      <c r="B17" s="31">
        <f>ROW(B17) - ROW($B$9)</f>
        <v>8</v>
      </c>
      <c r="C17" s="32"/>
      <c r="D17" s="32"/>
      <c r="E17" s="32"/>
      <c r="F17" s="32" t="s">
        <v>49</v>
      </c>
      <c r="G17" s="32" t="s">
        <v>68</v>
      </c>
      <c r="H17" s="32">
        <v>3</v>
      </c>
      <c r="I17" s="75"/>
      <c r="J17" s="32"/>
      <c r="K17" s="41"/>
      <c r="L17" s="41"/>
      <c r="M17" s="82"/>
      <c r="N17" s="82"/>
      <c r="O17" s="66"/>
    </row>
    <row r="18" spans="1:15" s="2" customFormat="1" ht="13.5" customHeight="1" x14ac:dyDescent="0.25">
      <c r="A18" s="55"/>
      <c r="B18" s="29">
        <f>ROW(B18) - ROW($B$9)</f>
        <v>9</v>
      </c>
      <c r="C18" s="28"/>
      <c r="D18" s="28"/>
      <c r="E18" s="30"/>
      <c r="F18" s="30" t="s">
        <v>50</v>
      </c>
      <c r="G18" s="30"/>
      <c r="H18" s="30">
        <v>2</v>
      </c>
      <c r="I18" s="74"/>
      <c r="J18" s="30"/>
      <c r="K18" s="40"/>
      <c r="L18" s="40"/>
      <c r="M18" s="81"/>
      <c r="N18" s="81"/>
      <c r="O18" s="65"/>
    </row>
    <row r="19" spans="1:15" s="2" customFormat="1" ht="13.5" customHeight="1" x14ac:dyDescent="0.25">
      <c r="A19" s="55"/>
      <c r="B19" s="31">
        <f>ROW(B19) - ROW($B$9)</f>
        <v>10</v>
      </c>
      <c r="C19" s="32"/>
      <c r="D19" s="32"/>
      <c r="E19" s="32"/>
      <c r="F19" s="32" t="s">
        <v>51</v>
      </c>
      <c r="G19" s="32"/>
      <c r="H19" s="32">
        <v>3</v>
      </c>
      <c r="I19" s="75"/>
      <c r="J19" s="32"/>
      <c r="K19" s="41"/>
      <c r="L19" s="41"/>
      <c r="M19" s="82"/>
      <c r="N19" s="82"/>
      <c r="O19" s="66"/>
    </row>
    <row r="20" spans="1:15" s="2" customFormat="1" ht="13.5" customHeight="1" x14ac:dyDescent="0.25">
      <c r="A20" s="55"/>
      <c r="B20" s="29">
        <f>ROW(B20) - ROW($B$9)</f>
        <v>11</v>
      </c>
      <c r="C20" s="28"/>
      <c r="D20" s="28"/>
      <c r="E20" s="30"/>
      <c r="F20" s="30" t="s">
        <v>52</v>
      </c>
      <c r="G20" s="30" t="s">
        <v>69</v>
      </c>
      <c r="H20" s="30">
        <v>1</v>
      </c>
      <c r="I20" s="74"/>
      <c r="J20" s="30"/>
      <c r="K20" s="40"/>
      <c r="L20" s="40"/>
      <c r="M20" s="81"/>
      <c r="N20" s="81"/>
      <c r="O20" s="65"/>
    </row>
    <row r="21" spans="1:15" s="2" customFormat="1" ht="13.5" customHeight="1" x14ac:dyDescent="0.25">
      <c r="A21" s="55"/>
      <c r="B21" s="31">
        <f>ROW(B21) - ROW($B$9)</f>
        <v>12</v>
      </c>
      <c r="C21" s="32"/>
      <c r="D21" s="32"/>
      <c r="E21" s="32"/>
      <c r="F21" s="32" t="s">
        <v>53</v>
      </c>
      <c r="G21" s="32"/>
      <c r="H21" s="32">
        <v>4</v>
      </c>
      <c r="I21" s="75"/>
      <c r="J21" s="32"/>
      <c r="K21" s="41"/>
      <c r="L21" s="41"/>
      <c r="M21" s="82"/>
      <c r="N21" s="82"/>
      <c r="O21" s="66"/>
    </row>
    <row r="22" spans="1:15" s="2" customFormat="1" ht="13.5" customHeight="1" x14ac:dyDescent="0.25">
      <c r="A22" s="55"/>
      <c r="B22" s="29">
        <f>ROW(B22) - ROW($B$9)</f>
        <v>13</v>
      </c>
      <c r="C22" s="28"/>
      <c r="D22" s="28"/>
      <c r="E22" s="30"/>
      <c r="F22" s="30" t="s">
        <v>54</v>
      </c>
      <c r="G22" s="30" t="s">
        <v>70</v>
      </c>
      <c r="H22" s="30">
        <v>2</v>
      </c>
      <c r="I22" s="74"/>
      <c r="J22" s="30"/>
      <c r="K22" s="40"/>
      <c r="L22" s="40"/>
      <c r="M22" s="81"/>
      <c r="N22" s="81"/>
      <c r="O22" s="65"/>
    </row>
    <row r="23" spans="1:15" s="2" customFormat="1" ht="13.5" customHeight="1" x14ac:dyDescent="0.25">
      <c r="A23" s="55"/>
      <c r="B23" s="31">
        <f>ROW(B23) - ROW($B$9)</f>
        <v>14</v>
      </c>
      <c r="C23" s="32"/>
      <c r="D23" s="32"/>
      <c r="E23" s="32"/>
      <c r="F23" s="32" t="s">
        <v>55</v>
      </c>
      <c r="G23" s="32" t="s">
        <v>71</v>
      </c>
      <c r="H23" s="32">
        <v>34</v>
      </c>
      <c r="I23" s="75"/>
      <c r="J23" s="32"/>
      <c r="K23" s="41"/>
      <c r="L23" s="41"/>
      <c r="M23" s="82"/>
      <c r="N23" s="82"/>
      <c r="O23" s="66"/>
    </row>
    <row r="24" spans="1:15" s="2" customFormat="1" ht="13.5" customHeight="1" x14ac:dyDescent="0.25">
      <c r="A24" s="55"/>
      <c r="B24" s="29">
        <f>ROW(B24) - ROW($B$9)</f>
        <v>15</v>
      </c>
      <c r="C24" s="28"/>
      <c r="D24" s="28"/>
      <c r="E24" s="30"/>
      <c r="F24" s="30" t="s">
        <v>55</v>
      </c>
      <c r="G24" s="30" t="s">
        <v>72</v>
      </c>
      <c r="H24" s="30">
        <v>22</v>
      </c>
      <c r="I24" s="74"/>
      <c r="J24" s="30"/>
      <c r="K24" s="40"/>
      <c r="L24" s="40"/>
      <c r="M24" s="81"/>
      <c r="N24" s="81"/>
      <c r="O24" s="65"/>
    </row>
    <row r="25" spans="1:15" s="2" customFormat="1" ht="13.5" customHeight="1" x14ac:dyDescent="0.25">
      <c r="A25" s="55"/>
      <c r="B25" s="31">
        <f>ROW(B25) - ROW($B$9)</f>
        <v>16</v>
      </c>
      <c r="C25" s="32"/>
      <c r="D25" s="32"/>
      <c r="E25" s="32"/>
      <c r="F25" s="32" t="s">
        <v>56</v>
      </c>
      <c r="G25" s="32" t="s">
        <v>73</v>
      </c>
      <c r="H25" s="32">
        <v>1</v>
      </c>
      <c r="I25" s="75"/>
      <c r="J25" s="32"/>
      <c r="K25" s="41"/>
      <c r="L25" s="41"/>
      <c r="M25" s="82"/>
      <c r="N25" s="82"/>
      <c r="O25" s="66"/>
    </row>
    <row r="26" spans="1:15" s="2" customFormat="1" ht="13.5" customHeight="1" x14ac:dyDescent="0.25">
      <c r="A26" s="55"/>
      <c r="B26" s="29">
        <f>ROW(B26) - ROW($B$9)</f>
        <v>17</v>
      </c>
      <c r="C26" s="28"/>
      <c r="D26" s="28"/>
      <c r="E26" s="30"/>
      <c r="F26" s="30" t="s">
        <v>57</v>
      </c>
      <c r="G26" s="30" t="s">
        <v>74</v>
      </c>
      <c r="H26" s="30">
        <v>1</v>
      </c>
      <c r="I26" s="74"/>
      <c r="J26" s="30"/>
      <c r="K26" s="40"/>
      <c r="L26" s="40"/>
      <c r="M26" s="81"/>
      <c r="N26" s="81"/>
      <c r="O26" s="65"/>
    </row>
    <row r="27" spans="1:15" s="2" customFormat="1" ht="13.5" customHeight="1" x14ac:dyDescent="0.25">
      <c r="A27" s="55"/>
      <c r="B27" s="31">
        <f>ROW(B27) - ROW($B$9)</f>
        <v>18</v>
      </c>
      <c r="C27" s="32"/>
      <c r="D27" s="32"/>
      <c r="E27" s="32"/>
      <c r="F27" s="32" t="s">
        <v>58</v>
      </c>
      <c r="G27" s="32" t="s">
        <v>75</v>
      </c>
      <c r="H27" s="32">
        <v>1</v>
      </c>
      <c r="I27" s="75"/>
      <c r="J27" s="32"/>
      <c r="K27" s="41"/>
      <c r="L27" s="41"/>
      <c r="M27" s="82"/>
      <c r="N27" s="82"/>
      <c r="O27" s="66"/>
    </row>
    <row r="28" spans="1:15" s="2" customFormat="1" ht="13.5" customHeight="1" x14ac:dyDescent="0.25">
      <c r="A28" s="55"/>
      <c r="B28" s="29">
        <f>ROW(B28) - ROW($B$9)</f>
        <v>19</v>
      </c>
      <c r="C28" s="28"/>
      <c r="D28" s="28"/>
      <c r="E28" s="30"/>
      <c r="F28" s="30" t="s">
        <v>59</v>
      </c>
      <c r="G28" s="30" t="s">
        <v>76</v>
      </c>
      <c r="H28" s="30">
        <v>2</v>
      </c>
      <c r="I28" s="74"/>
      <c r="J28" s="30"/>
      <c r="K28" s="40"/>
      <c r="L28" s="40"/>
      <c r="M28" s="81"/>
      <c r="N28" s="81"/>
      <c r="O28" s="65"/>
    </row>
    <row r="29" spans="1:15" s="2" customFormat="1" ht="13.5" customHeight="1" x14ac:dyDescent="0.25">
      <c r="A29" s="55"/>
      <c r="B29" s="31">
        <f>ROW(B29) - ROW($B$9)</f>
        <v>20</v>
      </c>
      <c r="C29" s="32"/>
      <c r="D29" s="32"/>
      <c r="E29" s="32"/>
      <c r="F29" s="32" t="s">
        <v>60</v>
      </c>
      <c r="G29" s="32"/>
      <c r="H29" s="32">
        <v>1</v>
      </c>
      <c r="I29" s="75"/>
      <c r="J29" s="32"/>
      <c r="K29" s="41"/>
      <c r="L29" s="41"/>
      <c r="M29" s="82"/>
      <c r="N29" s="82"/>
      <c r="O29" s="66"/>
    </row>
    <row r="30" spans="1:15" x14ac:dyDescent="0.25">
      <c r="A30" s="55"/>
      <c r="B30" s="51"/>
      <c r="C30" s="50"/>
      <c r="D30" s="34"/>
      <c r="E30" s="33"/>
      <c r="F30" s="47"/>
      <c r="H30" s="46">
        <f>SUM(H10:H29)</f>
        <v>106</v>
      </c>
      <c r="J30" s="42"/>
      <c r="K30" s="46">
        <f>SUM(K10:K29)</f>
        <v>0</v>
      </c>
      <c r="L30" s="45"/>
      <c r="M30" s="45"/>
      <c r="N30" s="45">
        <f>SUM(N10:N29)</f>
        <v>0</v>
      </c>
      <c r="O30" s="67"/>
    </row>
    <row r="31" spans="1:15" ht="13.8" thickBot="1" x14ac:dyDescent="0.3">
      <c r="A31" s="55"/>
      <c r="B31" s="83" t="s">
        <v>20</v>
      </c>
      <c r="C31" s="83"/>
      <c r="D31" s="5"/>
      <c r="E31" s="7"/>
      <c r="F31" s="49" t="s">
        <v>21</v>
      </c>
      <c r="G31" s="4"/>
      <c r="H31" s="4"/>
      <c r="I31" s="77"/>
      <c r="O31" s="64"/>
    </row>
    <row r="32" spans="1:15" ht="25.2" thickBot="1" x14ac:dyDescent="0.3">
      <c r="A32" s="55"/>
      <c r="B32" s="6"/>
      <c r="C32" s="6"/>
      <c r="D32" s="6"/>
      <c r="E32" s="8"/>
      <c r="F32" s="5"/>
      <c r="G32" s="5"/>
      <c r="H32" s="92" t="s">
        <v>39</v>
      </c>
      <c r="I32" s="80" t="s">
        <v>29</v>
      </c>
      <c r="J32" s="44" t="s">
        <v>23</v>
      </c>
      <c r="L32" s="84">
        <f>N30</f>
        <v>0</v>
      </c>
      <c r="M32" s="85"/>
      <c r="N32" s="93" t="s">
        <v>40</v>
      </c>
      <c r="O32" s="64"/>
    </row>
    <row r="33" spans="1:15" x14ac:dyDescent="0.25">
      <c r="A33" s="55"/>
      <c r="B33" s="6"/>
      <c r="C33" s="6"/>
      <c r="D33" s="6"/>
      <c r="E33" s="8"/>
      <c r="F33" s="5"/>
      <c r="G33" s="5"/>
      <c r="H33" s="5"/>
      <c r="I33" s="78"/>
      <c r="J33" s="48" t="s">
        <v>28</v>
      </c>
      <c r="K33" s="6"/>
      <c r="L33" s="86">
        <f>L32/H32</f>
        <v>0</v>
      </c>
      <c r="M33" s="86"/>
      <c r="N33" s="94" t="s">
        <v>40</v>
      </c>
      <c r="O33" s="64"/>
    </row>
    <row r="34" spans="1:15" ht="13.8" thickBot="1" x14ac:dyDescent="0.3">
      <c r="A34" s="57"/>
      <c r="B34" s="27"/>
      <c r="C34" s="11"/>
      <c r="D34" s="11"/>
      <c r="E34" s="9"/>
      <c r="F34" s="10"/>
      <c r="G34" s="10"/>
      <c r="H34" s="10"/>
      <c r="I34" s="79"/>
      <c r="J34" s="10"/>
      <c r="K34" s="11"/>
      <c r="L34" s="58"/>
      <c r="M34" s="58"/>
      <c r="N34" s="58"/>
      <c r="O34" s="68"/>
    </row>
    <row r="36" spans="1:15" x14ac:dyDescent="0.25">
      <c r="C36" s="1"/>
      <c r="D36" s="1"/>
      <c r="E36" s="1"/>
    </row>
    <row r="37" spans="1:15" x14ac:dyDescent="0.25">
      <c r="C37" s="1"/>
      <c r="D37" s="1"/>
      <c r="E37" s="1"/>
    </row>
    <row r="38" spans="1:15" x14ac:dyDescent="0.25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29">
    <cfRule type="cellIs" dxfId="1" priority="3" operator="lessThan">
      <formula>1</formula>
    </cfRule>
  </conditionalFormatting>
  <conditionalFormatting sqref="N10:N29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85</v>
      </c>
    </row>
    <row r="2" spans="1:2" x14ac:dyDescent="0.25">
      <c r="A2" s="25" t="s">
        <v>1</v>
      </c>
      <c r="B2" s="96" t="s">
        <v>31</v>
      </c>
    </row>
    <row r="3" spans="1:2" x14ac:dyDescent="0.25">
      <c r="A3" s="26" t="s">
        <v>2</v>
      </c>
      <c r="B3" s="97" t="s">
        <v>33</v>
      </c>
    </row>
    <row r="4" spans="1:2" x14ac:dyDescent="0.25">
      <c r="A4" s="25" t="s">
        <v>3</v>
      </c>
      <c r="B4" s="96" t="s">
        <v>31</v>
      </c>
    </row>
    <row r="5" spans="1:2" x14ac:dyDescent="0.25">
      <c r="A5" s="26" t="s">
        <v>4</v>
      </c>
      <c r="B5" s="97" t="s">
        <v>85</v>
      </c>
    </row>
    <row r="6" spans="1:2" x14ac:dyDescent="0.25">
      <c r="A6" s="25" t="s">
        <v>5</v>
      </c>
      <c r="B6" s="96" t="s">
        <v>30</v>
      </c>
    </row>
    <row r="7" spans="1:2" x14ac:dyDescent="0.25">
      <c r="A7" s="26" t="s">
        <v>6</v>
      </c>
      <c r="B7" s="97" t="s">
        <v>86</v>
      </c>
    </row>
    <row r="8" spans="1:2" x14ac:dyDescent="0.25">
      <c r="A8" s="25" t="s">
        <v>7</v>
      </c>
      <c r="B8" s="96" t="s">
        <v>37</v>
      </c>
    </row>
    <row r="9" spans="1:2" x14ac:dyDescent="0.25">
      <c r="A9" s="26" t="s">
        <v>8</v>
      </c>
      <c r="B9" s="97" t="s">
        <v>36</v>
      </c>
    </row>
    <row r="10" spans="1:2" x14ac:dyDescent="0.25">
      <c r="A10" s="25" t="s">
        <v>9</v>
      </c>
      <c r="B10" s="96" t="s">
        <v>87</v>
      </c>
    </row>
    <row r="11" spans="1:2" x14ac:dyDescent="0.25">
      <c r="A11" s="26" t="s">
        <v>10</v>
      </c>
      <c r="B11" s="97" t="s">
        <v>88</v>
      </c>
    </row>
    <row r="12" spans="1:2" x14ac:dyDescent="0.25">
      <c r="A12" s="25" t="s">
        <v>11</v>
      </c>
      <c r="B12" s="96" t="s">
        <v>89</v>
      </c>
    </row>
    <row r="13" spans="1:2" x14ac:dyDescent="0.25">
      <c r="A13" s="26" t="s">
        <v>12</v>
      </c>
      <c r="B13" s="97" t="s">
        <v>90</v>
      </c>
    </row>
    <row r="14" spans="1:2" x14ac:dyDescent="0.25">
      <c r="A14" s="25" t="s">
        <v>13</v>
      </c>
      <c r="B14" s="96" t="s">
        <v>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Patryk Mielech</cp:lastModifiedBy>
  <cp:lastPrinted>2012-02-04T13:58:31Z</cp:lastPrinted>
  <dcterms:created xsi:type="dcterms:W3CDTF">2002-11-05T15:28:02Z</dcterms:created>
  <dcterms:modified xsi:type="dcterms:W3CDTF">2023-01-15T21:57:13Z</dcterms:modified>
</cp:coreProperties>
</file>