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<sst xmlns="http://schemas.openxmlformats.org/spreadsheetml/2006/main" count="69" uniqueCount="68">
  <si>
    <t>Targets</t>
  </si>
  <si>
    <t>Outputs</t>
  </si>
  <si>
    <t>deT/dw5= d(e1)/dao_1 * dao_1/do1 * do1/dw5</t>
  </si>
  <si>
    <t>de1/da_o1 = d(0.5*(t1-a_o1)^2)/dao_1</t>
  </si>
  <si>
    <t>de1/da_o1 = a_o1-t1</t>
  </si>
  <si>
    <t xml:space="preserve"> da_o1/do1 = d(sigmoid(o1))/o1 </t>
  </si>
  <si>
    <t>h1=w1*i1+w2*i2</t>
  </si>
  <si>
    <t>dao_1/do1 = sigmoid(o1)*(1-sigmoid(o1))</t>
  </si>
  <si>
    <t>h2=w3*i1+w4*i2</t>
  </si>
  <si>
    <t>dao_1/do1 = a_o1 * (1-ao1)</t>
  </si>
  <si>
    <t>a_h1=sigmoid(h1)</t>
  </si>
  <si>
    <t>do1/dw5 = a_h1</t>
  </si>
  <si>
    <t>a_h2=sigmoid(h2)</t>
  </si>
  <si>
    <t>deT/dw5 = (a_o1 - t1) * ao_1 * 1-ao_1 * a_h1</t>
  </si>
  <si>
    <t xml:space="preserve"> o1=w5*a_h1+w6*a_h2</t>
  </si>
  <si>
    <t>deT/dw6 = (a_o1 - t1) * ao_1 * 1-ao_1 * a_h2</t>
  </si>
  <si>
    <t xml:space="preserve"> o2=w7*a_h1+w8*a_h2</t>
  </si>
  <si>
    <t>deT/dw7 = (a_o2 - t2) * ao_2 * 1-ao_2 * a_h1</t>
  </si>
  <si>
    <t>a_o1=sigmoid(o1)</t>
  </si>
  <si>
    <t>deT/dw8 = (a_o2 - t2) * ao_2 * 1-ao_2 * a_h2</t>
  </si>
  <si>
    <t>a_o2=sigmoid(o2)</t>
  </si>
  <si>
    <t>E1=0.5*(t1-a_o1)^2</t>
  </si>
  <si>
    <t xml:space="preserve">de1/da_h2 = a_o2 - t2 * a_o2 * 1- a_o2 * w8 </t>
  </si>
  <si>
    <t>E2=0.5*(t2-a_o2)^2</t>
  </si>
  <si>
    <t>de2/da_h2 = a_o1 - t1 * a_o1 * 1 - a_o1 * w6</t>
  </si>
  <si>
    <t>ET=E1+E2</t>
  </si>
  <si>
    <t xml:space="preserve">deT/dw1 = d(e1+e2)/da_h1 </t>
  </si>
  <si>
    <t>de1/da_h1 = de1/da_o1 * da_o1/do1 * do1/da_h1. =  (ao1- t1) *  a_o1 * (1 - a_o1) * w5</t>
  </si>
  <si>
    <t>de2/da_h1 = de2/da_o2 * da_o2/do2 * do2/da_h1 = (a_o2-t2) * a_o2 * (1 - a_o2) * w7</t>
  </si>
  <si>
    <t>deT/dw1 = deT/da_h1 * da_h1/dh1 * dh1/dw1</t>
  </si>
  <si>
    <t>( (ao1- t1) *  a_o1 * (1 - a_o1) * w5 + (a_o2-t2) * a_o2 * (1 - a_o2) * w7 ) * a_h1 * (1 - a_h1) * i1</t>
  </si>
  <si>
    <t xml:space="preserve">deT/dw1 = deT/da_h1 * a_h1 * (1- a_h1) * i1 </t>
  </si>
  <si>
    <t>deT/dw2 = deT/da_h1 * a_h1 * (1- a_h1) * i2</t>
  </si>
  <si>
    <t xml:space="preserve">deT/dw3 = deT/da_h2 * a_h2 * (1- a_h2) * i1 </t>
  </si>
  <si>
    <t>deT/dw4 = deT/da_h2 * a_h2 * (1- a_h2)  * i2</t>
  </si>
  <si>
    <t xml:space="preserve"> </t>
  </si>
  <si>
    <t>LR=</t>
  </si>
  <si>
    <t xml:space="preserve">t1 </t>
  </si>
  <si>
    <t>t2</t>
  </si>
  <si>
    <t>i1</t>
  </si>
  <si>
    <t xml:space="preserve">i2 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</si>
  <si>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</si>
  <si>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</si>
  <si>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</si>
  <si>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</si>
  <si>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</si>
  <si>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</si>
  <si>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</si>
  <si>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</si>
  <si>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</si>
  <si>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</si>
  <si>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</si>
  <si>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</si>
  <si>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</si>
  <si>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</si>
  <si>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</si>
  <si>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</si>
  <si>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</si>
  <si>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</si>
  <si>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eT</t>
  </si>
  <si>
    <t>Edw1</t>
  </si>
  <si>
    <r>
      <rPr>
        <rFont val="Arial"/>
        <color theme="1"/>
      </rPr>
      <t>E</t>
    </r>
    <r>
      <rPr>
        <rFont val="Arial"/>
        <color rgb="FFFFFFFF"/>
      </rPr>
      <t>Edw2</t>
    </r>
  </si>
  <si>
    <t>Edw3</t>
  </si>
  <si>
    <t>Edw4</t>
  </si>
  <si>
    <t>Edw5</t>
  </si>
  <si>
    <t>Edw6</t>
  </si>
  <si>
    <t>Edw7</t>
  </si>
  <si>
    <t>Edw8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</si>
</sst>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color rgb="FFFFFFFF"/>
      <name val="Arial"/>
    </font>
    <font>
      <color rgb="FF000000"/>
      <name val="Arial"/>
    </font>
    <font>
      <sz val="11.0"/>
      <color rgb="FF795548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2" fontId="5" numFmtId="0" xfId="0" applyAlignment="1" applyFill="1" applyFont="1">
      <alignment horizontal="left" readingOrder="0"/>
    </xf>
    <xf borderId="0" fillId="3" fontId="4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0" fontId="1" numFmtId="0" xfId="0" applyFont="1"/>
    <xf borderId="0" fillId="2" fontId="6" numFmtId="0" xfId="0" applyFont="1"/>
    <xf borderId="0" fillId="2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Sheet1!$W$45:$W$90</c:f>
              <c:numCache/>
            </c:numRef>
          </c:val>
          <c:smooth val="0"/>
        </c:ser>
        <c:axId val="1956614230"/>
        <c:axId val="1331512589"/>
      </c:lineChart>
      <c:catAx>
        <c:axId val="19566142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1512589"/>
      </c:catAx>
      <c:valAx>
        <c:axId val="13315125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66142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952500</xdr:colOff>
      <xdr:row>9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152400</xdr:colOff>
      <xdr:row>0</xdr:row>
      <xdr:rowOff>152400</xdr:rowOff>
    </xdr:from>
    <xdr:ext cx="4876800" cy="2124075"/>
    <xdr:grpSp>
      <xdr:nvGrpSpPr>
        <xdr:cNvPr id="2" name="Shape 2" title="Drawing"/>
        <xdr:cNvGrpSpPr/>
      </xdr:nvGrpSpPr>
      <xdr:grpSpPr>
        <a:xfrm>
          <a:off x="353950" y="565700"/>
          <a:ext cx="4853425" cy="2133025"/>
          <a:chOff x="353950" y="565700"/>
          <a:chExt cx="4853425" cy="2133025"/>
        </a:xfrm>
      </xdr:grpSpPr>
      <xdr:sp>
        <xdr:nvSpPr>
          <xdr:cNvPr id="3" name="Shape 3"/>
          <xdr:cNvSpPr/>
        </xdr:nvSpPr>
        <xdr:spPr>
          <a:xfrm>
            <a:off x="354050" y="821150"/>
            <a:ext cx="491700" cy="511500"/>
          </a:xfrm>
          <a:prstGeom prst="ellipse">
            <a:avLst/>
          </a:prstGeom>
          <a:solidFill>
            <a:srgbClr val="3C78D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353950" y="1937325"/>
            <a:ext cx="491700" cy="511500"/>
          </a:xfrm>
          <a:prstGeom prst="ellipse">
            <a:avLst/>
          </a:prstGeom>
          <a:solidFill>
            <a:srgbClr val="3C78D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1357125" y="821150"/>
            <a:ext cx="491700" cy="511500"/>
          </a:xfrm>
          <a:prstGeom prst="ellipse">
            <a:avLst/>
          </a:prstGeom>
          <a:solidFill>
            <a:srgbClr val="B6D7A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h1</a:t>
            </a:r>
            <a:endParaRPr sz="800">
              <a:solidFill>
                <a:srgbClr val="FFFFFF"/>
              </a:solidFill>
            </a:endParaRPr>
          </a:p>
        </xdr:txBody>
      </xdr:sp>
      <xdr:sp>
        <xdr:nvSpPr>
          <xdr:cNvPr id="6" name="Shape 6"/>
          <xdr:cNvSpPr/>
        </xdr:nvSpPr>
        <xdr:spPr>
          <a:xfrm>
            <a:off x="4715675" y="1332650"/>
            <a:ext cx="491700" cy="511500"/>
          </a:xfrm>
          <a:prstGeom prst="ellipse">
            <a:avLst/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E_T</a:t>
            </a:r>
            <a:endParaRPr sz="800">
              <a:solidFill>
                <a:srgbClr val="FFFFFF"/>
              </a:solidFill>
            </a:endParaRPr>
          </a:p>
        </xdr:txBody>
      </xdr:sp>
      <xdr:sp>
        <xdr:nvSpPr>
          <xdr:cNvPr id="7" name="Shape 7"/>
          <xdr:cNvSpPr/>
        </xdr:nvSpPr>
        <xdr:spPr>
          <a:xfrm>
            <a:off x="1839000" y="1937325"/>
            <a:ext cx="491700" cy="511500"/>
          </a:xfrm>
          <a:prstGeom prst="ellips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a_h2</a:t>
            </a:r>
            <a:endParaRPr sz="800">
              <a:solidFill>
                <a:srgbClr val="FFFFFF"/>
              </a:solidFill>
            </a:endParaRPr>
          </a:p>
        </xdr:txBody>
      </xdr:sp>
      <xdr:sp>
        <xdr:nvSpPr>
          <xdr:cNvPr id="8" name="Shape 8"/>
          <xdr:cNvSpPr/>
        </xdr:nvSpPr>
        <xdr:spPr>
          <a:xfrm>
            <a:off x="1868488" y="821150"/>
            <a:ext cx="491700" cy="511500"/>
          </a:xfrm>
          <a:prstGeom prst="ellipse">
            <a:avLst/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a_h1</a:t>
            </a:r>
            <a:endParaRPr sz="800">
              <a:solidFill>
                <a:srgbClr val="FFFFFF"/>
              </a:solidFill>
            </a:endParaRPr>
          </a:p>
        </xdr:txBody>
      </xdr:sp>
      <xdr:sp>
        <xdr:nvSpPr>
          <xdr:cNvPr id="9" name="Shape 9"/>
          <xdr:cNvSpPr/>
        </xdr:nvSpPr>
        <xdr:spPr>
          <a:xfrm>
            <a:off x="1339938" y="1937325"/>
            <a:ext cx="491700" cy="511500"/>
          </a:xfrm>
          <a:prstGeom prst="ellipse">
            <a:avLst/>
          </a:prstGeom>
          <a:solidFill>
            <a:srgbClr val="B6D7A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h2</a:t>
            </a:r>
            <a:endParaRPr sz="800">
              <a:solidFill>
                <a:srgbClr val="FFFFFF"/>
              </a:solidFill>
            </a:endParaRPr>
          </a:p>
        </xdr:txBody>
      </xdr:sp>
      <xdr:sp>
        <xdr:nvSpPr>
          <xdr:cNvPr id="10" name="Shape 10"/>
          <xdr:cNvSpPr/>
        </xdr:nvSpPr>
        <xdr:spPr>
          <a:xfrm>
            <a:off x="2881400" y="821150"/>
            <a:ext cx="491700" cy="5115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o1</a:t>
            </a:r>
            <a:endParaRPr sz="1000">
              <a:solidFill>
                <a:srgbClr val="FFFFFF"/>
              </a:solidFill>
            </a:endParaRPr>
          </a:p>
        </xdr:txBody>
      </xdr:sp>
      <xdr:sp>
        <xdr:nvSpPr>
          <xdr:cNvPr id="11" name="Shape 11"/>
          <xdr:cNvSpPr/>
        </xdr:nvSpPr>
        <xdr:spPr>
          <a:xfrm>
            <a:off x="2881400" y="1937325"/>
            <a:ext cx="491700" cy="5115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o2</a:t>
            </a:r>
            <a:endParaRPr sz="1000">
              <a:solidFill>
                <a:srgbClr val="FFFFFF"/>
              </a:solidFill>
            </a:endParaRPr>
          </a:p>
        </xdr:txBody>
      </xdr:sp>
      <xdr:sp>
        <xdr:nvSpPr>
          <xdr:cNvPr id="12" name="Shape 12"/>
          <xdr:cNvSpPr/>
        </xdr:nvSpPr>
        <xdr:spPr>
          <a:xfrm>
            <a:off x="3328825" y="821150"/>
            <a:ext cx="491700" cy="511500"/>
          </a:xfrm>
          <a:prstGeom prst="ellipse">
            <a:avLst/>
          </a:prstGeom>
          <a:solidFill>
            <a:srgbClr val="3D85C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a_o1</a:t>
            </a:r>
            <a:endParaRPr sz="800">
              <a:solidFill>
                <a:srgbClr val="FFFFFF"/>
              </a:solidFill>
            </a:endParaRPr>
          </a:p>
        </xdr:txBody>
      </xdr:sp>
      <xdr:sp>
        <xdr:nvSpPr>
          <xdr:cNvPr id="13" name="Shape 13"/>
          <xdr:cNvSpPr/>
        </xdr:nvSpPr>
        <xdr:spPr>
          <a:xfrm>
            <a:off x="3328825" y="1937325"/>
            <a:ext cx="491700" cy="511500"/>
          </a:xfrm>
          <a:prstGeom prst="ellipse">
            <a:avLst/>
          </a:prstGeom>
          <a:solidFill>
            <a:srgbClr val="3D85C6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a_o2</a:t>
            </a:r>
            <a:endParaRPr sz="800">
              <a:solidFill>
                <a:srgbClr val="FFFFFF"/>
              </a:solidFill>
            </a:endParaRPr>
          </a:p>
        </xdr:txBody>
      </xdr:sp>
      <xdr:cxnSp>
        <xdr:nvCxnSpPr>
          <xdr:cNvPr id="14" name="Shape 14"/>
          <xdr:cNvCxnSpPr>
            <a:stCxn id="3" idx="6"/>
            <a:endCxn id="5" idx="2"/>
          </xdr:cNvCxnSpPr>
        </xdr:nvCxnSpPr>
        <xdr:spPr>
          <a:xfrm>
            <a:off x="845750" y="1076900"/>
            <a:ext cx="5115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5" name="Shape 15"/>
          <xdr:cNvCxnSpPr>
            <a:stCxn id="4" idx="6"/>
            <a:endCxn id="5" idx="2"/>
          </xdr:cNvCxnSpPr>
        </xdr:nvCxnSpPr>
        <xdr:spPr>
          <a:xfrm flipH="1" rot="10800000">
            <a:off x="845650" y="1076775"/>
            <a:ext cx="511500" cy="1116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6" name="Shape 16"/>
          <xdr:cNvCxnSpPr>
            <a:stCxn id="3" idx="6"/>
            <a:endCxn id="9" idx="2"/>
          </xdr:cNvCxnSpPr>
        </xdr:nvCxnSpPr>
        <xdr:spPr>
          <a:xfrm>
            <a:off x="845750" y="1076900"/>
            <a:ext cx="494100" cy="1116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7" name="Shape 17"/>
          <xdr:cNvCxnSpPr>
            <a:stCxn id="4" idx="6"/>
            <a:endCxn id="9" idx="2"/>
          </xdr:cNvCxnSpPr>
        </xdr:nvCxnSpPr>
        <xdr:spPr>
          <a:xfrm>
            <a:off x="845650" y="2193075"/>
            <a:ext cx="4944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8" name="Shape 18"/>
          <xdr:cNvCxnSpPr>
            <a:stCxn id="8" idx="6"/>
            <a:endCxn id="11" idx="2"/>
          </xdr:cNvCxnSpPr>
        </xdr:nvCxnSpPr>
        <xdr:spPr>
          <a:xfrm>
            <a:off x="2360188" y="1076900"/>
            <a:ext cx="521100" cy="1116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9" name="Shape 19"/>
          <xdr:cNvCxnSpPr>
            <a:stCxn id="7" idx="6"/>
            <a:endCxn id="10" idx="2"/>
          </xdr:cNvCxnSpPr>
        </xdr:nvCxnSpPr>
        <xdr:spPr>
          <a:xfrm flipH="1" rot="10800000">
            <a:off x="2330700" y="1076775"/>
            <a:ext cx="550800" cy="1116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0" name="Shape 20"/>
          <xdr:cNvCxnSpPr>
            <a:stCxn id="8" idx="6"/>
            <a:endCxn id="10" idx="2"/>
          </xdr:cNvCxnSpPr>
        </xdr:nvCxnSpPr>
        <xdr:spPr>
          <a:xfrm>
            <a:off x="2360188" y="1076900"/>
            <a:ext cx="521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1" name="Shape 21"/>
          <xdr:cNvCxnSpPr>
            <a:stCxn id="7" idx="6"/>
            <a:endCxn id="11" idx="2"/>
          </xdr:cNvCxnSpPr>
        </xdr:nvCxnSpPr>
        <xdr:spPr>
          <a:xfrm>
            <a:off x="2330700" y="2193075"/>
            <a:ext cx="5508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2" name="Shape 22"/>
          <xdr:cNvCxnSpPr>
            <a:stCxn id="12" idx="6"/>
            <a:endCxn id="6" idx="2"/>
          </xdr:cNvCxnSpPr>
        </xdr:nvCxnSpPr>
        <xdr:spPr>
          <a:xfrm>
            <a:off x="3820525" y="1076900"/>
            <a:ext cx="895200" cy="511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3" name="Shape 23"/>
          <xdr:cNvCxnSpPr>
            <a:stCxn id="13" idx="6"/>
            <a:endCxn id="6" idx="2"/>
          </xdr:cNvCxnSpPr>
        </xdr:nvCxnSpPr>
        <xdr:spPr>
          <a:xfrm flipH="1" rot="10800000">
            <a:off x="3820525" y="1588275"/>
            <a:ext cx="895200" cy="60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4" name="Shape 24"/>
          <xdr:cNvCxnSpPr>
            <a:stCxn id="5" idx="0"/>
            <a:endCxn id="8" idx="0"/>
          </xdr:cNvCxnSpPr>
        </xdr:nvCxnSpPr>
        <xdr:spPr>
          <a:xfrm flipH="1" rot="-5400000">
            <a:off x="1858425" y="565700"/>
            <a:ext cx="600" cy="511500"/>
          </a:xfrm>
          <a:prstGeom prst="curvedConnector3">
            <a:avLst>
              <a:gd fmla="val -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5" name="Shape 25"/>
          <xdr:cNvCxnSpPr>
            <a:stCxn id="10" idx="0"/>
            <a:endCxn id="12" idx="0"/>
          </xdr:cNvCxnSpPr>
        </xdr:nvCxnSpPr>
        <xdr:spPr>
          <a:xfrm flipH="1" rot="-5400000">
            <a:off x="3350600" y="597800"/>
            <a:ext cx="600" cy="447300"/>
          </a:xfrm>
          <a:prstGeom prst="curvedConnector3">
            <a:avLst>
              <a:gd fmla="val -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6" name="Shape 26"/>
          <xdr:cNvCxnSpPr>
            <a:stCxn id="9" idx="4"/>
            <a:endCxn id="7" idx="4"/>
          </xdr:cNvCxnSpPr>
        </xdr:nvCxnSpPr>
        <xdr:spPr>
          <a:xfrm flipH="1" rot="-5400000">
            <a:off x="1835088" y="2199525"/>
            <a:ext cx="600" cy="499200"/>
          </a:xfrm>
          <a:prstGeom prst="curvedConnector3">
            <a:avLst>
              <a:gd fmla="val 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27" name="Shape 27"/>
          <xdr:cNvCxnSpPr>
            <a:stCxn id="11" idx="4"/>
            <a:endCxn id="13" idx="4"/>
          </xdr:cNvCxnSpPr>
        </xdr:nvCxnSpPr>
        <xdr:spPr>
          <a:xfrm flipH="1" rot="-5400000">
            <a:off x="3350600" y="2225475"/>
            <a:ext cx="600" cy="447300"/>
          </a:xfrm>
          <a:prstGeom prst="curvedConnector3">
            <a:avLst>
              <a:gd fmla="val 39687500" name="adj1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28" name="Shape 28"/>
          <xdr:cNvSpPr txBox="1"/>
        </xdr:nvSpPr>
        <xdr:spPr>
          <a:xfrm>
            <a:off x="877788" y="645800"/>
            <a:ext cx="4473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w1= 0.15</a:t>
            </a:r>
            <a:endParaRPr sz="800"/>
          </a:p>
        </xdr:txBody>
      </xdr:sp>
      <xdr:sp>
        <xdr:nvSpPr>
          <xdr:cNvPr id="29" name="Shape 29"/>
          <xdr:cNvSpPr txBox="1"/>
        </xdr:nvSpPr>
        <xdr:spPr>
          <a:xfrm>
            <a:off x="1180150" y="1258825"/>
            <a:ext cx="4473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W2 = 0.2</a:t>
            </a:r>
            <a:endParaRPr sz="800"/>
          </a:p>
        </xdr:txBody>
      </xdr:sp>
      <xdr:sp>
        <xdr:nvSpPr>
          <xdr:cNvPr id="30" name="Shape 30"/>
          <xdr:cNvSpPr txBox="1"/>
        </xdr:nvSpPr>
        <xdr:spPr>
          <a:xfrm>
            <a:off x="1037500" y="1588400"/>
            <a:ext cx="4473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W3 = 0.25</a:t>
            </a:r>
            <a:endParaRPr sz="800"/>
          </a:p>
        </xdr:txBody>
      </xdr:sp>
      <xdr:sp>
        <xdr:nvSpPr>
          <xdr:cNvPr id="31" name="Shape 31"/>
          <xdr:cNvSpPr txBox="1"/>
        </xdr:nvSpPr>
        <xdr:spPr>
          <a:xfrm>
            <a:off x="840988" y="2193075"/>
            <a:ext cx="4473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w4= 0.3</a:t>
            </a:r>
            <a:endParaRPr sz="800"/>
          </a:p>
        </xdr:txBody>
      </xdr:sp>
      <xdr:sp>
        <xdr:nvSpPr>
          <xdr:cNvPr id="32" name="Shape 32"/>
          <xdr:cNvSpPr txBox="1"/>
        </xdr:nvSpPr>
        <xdr:spPr>
          <a:xfrm>
            <a:off x="430488" y="2019500"/>
            <a:ext cx="447300" cy="307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i2</a:t>
            </a:r>
            <a:endParaRPr sz="800">
              <a:solidFill>
                <a:srgbClr val="FFFFFF"/>
              </a:solidFill>
            </a:endParaRPr>
          </a:p>
        </xdr:txBody>
      </xdr:sp>
      <xdr:sp>
        <xdr:nvSpPr>
          <xdr:cNvPr id="33" name="Shape 33"/>
          <xdr:cNvSpPr txBox="1"/>
        </xdr:nvSpPr>
        <xdr:spPr>
          <a:xfrm>
            <a:off x="427938" y="881025"/>
            <a:ext cx="447300" cy="307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>
                <a:solidFill>
                  <a:srgbClr val="FFFFFF"/>
                </a:solidFill>
              </a:rPr>
              <a:t>i1</a:t>
            </a:r>
            <a:endParaRPr sz="800">
              <a:solidFill>
                <a:srgbClr val="FFFFFF"/>
              </a:solidFill>
            </a:endParaRPr>
          </a:p>
        </xdr:txBody>
      </xdr:sp>
      <xdr:sp>
        <xdr:nvSpPr>
          <xdr:cNvPr id="34" name="Shape 34"/>
          <xdr:cNvSpPr txBox="1"/>
        </xdr:nvSpPr>
        <xdr:spPr>
          <a:xfrm>
            <a:off x="2365213" y="583025"/>
            <a:ext cx="4473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w5= 0.4</a:t>
            </a:r>
            <a:endParaRPr sz="800"/>
          </a:p>
        </xdr:txBody>
      </xdr:sp>
      <xdr:sp>
        <xdr:nvSpPr>
          <xdr:cNvPr id="35" name="Shape 35"/>
          <xdr:cNvSpPr txBox="1"/>
        </xdr:nvSpPr>
        <xdr:spPr>
          <a:xfrm>
            <a:off x="2667575" y="1196050"/>
            <a:ext cx="4473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W6 = 0.45</a:t>
            </a:r>
            <a:endParaRPr sz="800"/>
          </a:p>
        </xdr:txBody>
      </xdr:sp>
      <xdr:sp>
        <xdr:nvSpPr>
          <xdr:cNvPr id="36" name="Shape 36"/>
          <xdr:cNvSpPr txBox="1"/>
        </xdr:nvSpPr>
        <xdr:spPr>
          <a:xfrm>
            <a:off x="2524925" y="1525625"/>
            <a:ext cx="4473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W7 = 0.5</a:t>
            </a:r>
            <a:endParaRPr sz="800"/>
          </a:p>
        </xdr:txBody>
      </xdr:sp>
      <xdr:sp>
        <xdr:nvSpPr>
          <xdr:cNvPr id="37" name="Shape 37"/>
          <xdr:cNvSpPr txBox="1"/>
        </xdr:nvSpPr>
        <xdr:spPr>
          <a:xfrm>
            <a:off x="2328413" y="2130300"/>
            <a:ext cx="447300" cy="431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w8= 0.55</a:t>
            </a:r>
            <a:endParaRPr sz="800"/>
          </a:p>
        </xdr:txBody>
      </xdr:sp>
      <xdr:sp>
        <xdr:nvSpPr>
          <xdr:cNvPr id="38" name="Shape 38"/>
          <xdr:cNvSpPr txBox="1"/>
        </xdr:nvSpPr>
        <xdr:spPr>
          <a:xfrm>
            <a:off x="4091200" y="983450"/>
            <a:ext cx="368700" cy="307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E1</a:t>
            </a:r>
            <a:endParaRPr sz="800"/>
          </a:p>
        </xdr:txBody>
      </xdr:sp>
      <xdr:sp>
        <xdr:nvSpPr>
          <xdr:cNvPr id="39" name="Shape 39"/>
          <xdr:cNvSpPr txBox="1"/>
        </xdr:nvSpPr>
        <xdr:spPr>
          <a:xfrm>
            <a:off x="4177125" y="1844150"/>
            <a:ext cx="368700" cy="3078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800"/>
              <a:t>E2</a:t>
            </a:r>
            <a:endParaRPr sz="8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G3" s="1" t="s">
        <v>0</v>
      </c>
      <c r="H3" s="1" t="s">
        <v>1</v>
      </c>
    </row>
    <row r="4">
      <c r="G4" s="1">
        <v>0.01</v>
      </c>
    </row>
    <row r="5">
      <c r="G5" s="1">
        <v>0.99</v>
      </c>
    </row>
    <row r="11">
      <c r="G11" s="1" t="s">
        <v>2</v>
      </c>
    </row>
    <row r="12">
      <c r="G12" s="2" t="s">
        <v>3</v>
      </c>
    </row>
    <row r="13">
      <c r="G13" s="1" t="s">
        <v>4</v>
      </c>
    </row>
    <row r="14">
      <c r="G14" s="1" t="s">
        <v>5</v>
      </c>
    </row>
    <row r="15">
      <c r="B15" s="1" t="s">
        <v>6</v>
      </c>
      <c r="C15" s="1"/>
      <c r="G15" s="1" t="s">
        <v>7</v>
      </c>
    </row>
    <row r="16">
      <c r="B16" s="1" t="s">
        <v>8</v>
      </c>
      <c r="G16" s="1" t="s">
        <v>9</v>
      </c>
    </row>
    <row r="17">
      <c r="B17" s="1" t="s">
        <v>10</v>
      </c>
      <c r="G17" s="1" t="s">
        <v>11</v>
      </c>
    </row>
    <row r="18">
      <c r="B18" s="1" t="s">
        <v>12</v>
      </c>
      <c r="G18" s="3" t="s">
        <v>13</v>
      </c>
    </row>
    <row r="19">
      <c r="B19" s="1" t="s">
        <v>14</v>
      </c>
      <c r="G19" s="3" t="s">
        <v>15</v>
      </c>
    </row>
    <row r="20">
      <c r="B20" s="1" t="s">
        <v>16</v>
      </c>
      <c r="G20" s="3" t="s">
        <v>17</v>
      </c>
    </row>
    <row r="21">
      <c r="B21" s="1" t="s">
        <v>18</v>
      </c>
      <c r="G21" s="3" t="s">
        <v>19</v>
      </c>
    </row>
    <row r="22">
      <c r="B22" s="1" t="s">
        <v>20</v>
      </c>
    </row>
    <row r="23">
      <c r="B23" s="2" t="s">
        <v>21</v>
      </c>
      <c r="G23" s="1" t="s">
        <v>22</v>
      </c>
    </row>
    <row r="24">
      <c r="B24" s="2" t="s">
        <v>23</v>
      </c>
      <c r="G24" s="1" t="s">
        <v>24</v>
      </c>
    </row>
    <row r="25">
      <c r="B25" s="1" t="s">
        <v>25</v>
      </c>
    </row>
    <row r="26">
      <c r="G26" s="1" t="s">
        <v>26</v>
      </c>
    </row>
    <row r="27">
      <c r="G27" s="1" t="s">
        <v>27</v>
      </c>
      <c r="J27" s="1"/>
      <c r="X27" s="4"/>
    </row>
    <row r="28">
      <c r="G28" s="1" t="s">
        <v>28</v>
      </c>
    </row>
    <row r="29">
      <c r="G29" s="1" t="s">
        <v>29</v>
      </c>
      <c r="J29" s="5" t="s">
        <v>30</v>
      </c>
      <c r="V29" s="4"/>
    </row>
    <row r="30">
      <c r="G30" s="2" t="s">
        <v>31</v>
      </c>
      <c r="J30" s="1"/>
      <c r="V30" s="4"/>
      <c r="Y30" s="4"/>
    </row>
    <row r="31">
      <c r="G31" s="2" t="s">
        <v>32</v>
      </c>
    </row>
    <row r="32">
      <c r="G32" s="2" t="s">
        <v>33</v>
      </c>
    </row>
    <row r="33">
      <c r="G33" s="2" t="s">
        <v>34</v>
      </c>
      <c r="W33" s="4"/>
    </row>
    <row r="34">
      <c r="G34" s="1" t="s">
        <v>35</v>
      </c>
    </row>
    <row r="38">
      <c r="D38" s="1" t="s">
        <v>35</v>
      </c>
    </row>
    <row r="43">
      <c r="C43" s="1" t="s">
        <v>36</v>
      </c>
      <c r="D43" s="2">
        <v>0.8</v>
      </c>
    </row>
    <row r="44">
      <c r="A44" s="6" t="s">
        <v>37</v>
      </c>
      <c r="B44" s="6" t="s">
        <v>38</v>
      </c>
      <c r="C44" s="6" t="s">
        <v>39</v>
      </c>
      <c r="D44" s="6" t="s">
        <v>40</v>
      </c>
      <c r="E44" s="6" t="s">
        <v>41</v>
      </c>
      <c r="F44" s="6" t="s">
        <v>42</v>
      </c>
      <c r="G44" s="6" t="s">
        <v>43</v>
      </c>
      <c r="H44" s="6" t="s">
        <v>44</v>
      </c>
      <c r="I44" s="6" t="s">
        <v>45</v>
      </c>
      <c r="J44" s="6" t="s">
        <v>46</v>
      </c>
      <c r="K44" s="6" t="s">
        <v>47</v>
      </c>
      <c r="L44" s="6" t="s">
        <v>48</v>
      </c>
      <c r="M44" s="6" t="s">
        <v>49</v>
      </c>
      <c r="N44" s="6" t="s">
        <v>50</v>
      </c>
      <c r="O44" s="6" t="s">
        <v>51</v>
      </c>
      <c r="P44" s="6" t="s">
        <v>52</v>
      </c>
      <c r="Q44" s="6" t="s">
        <v>53</v>
      </c>
      <c r="R44" s="6" t="s">
        <v>54</v>
      </c>
      <c r="S44" s="6" t="s">
        <v>55</v>
      </c>
      <c r="T44" s="6" t="s">
        <v>56</v>
      </c>
      <c r="U44" s="6" t="s">
        <v>57</v>
      </c>
      <c r="V44" s="6" t="s">
        <v>58</v>
      </c>
      <c r="W44" s="6" t="s">
        <v>59</v>
      </c>
      <c r="X44" s="6" t="s">
        <v>60</v>
      </c>
      <c r="Y44" s="7" t="s">
        <v>61</v>
      </c>
      <c r="Z44" s="6" t="s">
        <v>62</v>
      </c>
      <c r="AA44" s="6" t="s">
        <v>63</v>
      </c>
      <c r="AB44" s="6" t="s">
        <v>64</v>
      </c>
      <c r="AC44" s="6" t="s">
        <v>65</v>
      </c>
      <c r="AD44" s="6" t="s">
        <v>66</v>
      </c>
      <c r="AE44" s="6" t="s">
        <v>67</v>
      </c>
    </row>
    <row r="45">
      <c r="A45" s="1">
        <v>0.01</v>
      </c>
      <c r="B45" s="1">
        <v>0.99</v>
      </c>
      <c r="C45" s="1">
        <v>0.05</v>
      </c>
      <c r="D45" s="1">
        <v>0.1</v>
      </c>
      <c r="E45" s="1">
        <v>0.15</v>
      </c>
      <c r="F45" s="1">
        <v>0.2</v>
      </c>
      <c r="G45" s="1">
        <v>0.25</v>
      </c>
      <c r="H45" s="1">
        <v>0.3</v>
      </c>
      <c r="I45" s="1">
        <f t="shared" ref="I45:I100" si="2"> E45 * C45 + F45*D45</f>
        <v>0.0275</v>
      </c>
      <c r="J45" s="1">
        <f t="shared" ref="J45:J100" si="3"> 1 / (1 + EXP(-I45))</f>
        <v>0.5068745668</v>
      </c>
      <c r="K45" s="1">
        <f t="shared" ref="K45:K100" si="4"> G45 *C45  + H45 * D45</f>
        <v>0.0425</v>
      </c>
      <c r="L45" s="1">
        <f t="shared" ref="L45:L100" si="5"> 1 / (1 + EXP(-K45))</f>
        <v>0.510623401</v>
      </c>
      <c r="M45" s="1">
        <v>0.4</v>
      </c>
      <c r="N45" s="1">
        <v>0.45</v>
      </c>
      <c r="O45" s="1">
        <v>0.5</v>
      </c>
      <c r="P45" s="1">
        <v>0.55</v>
      </c>
      <c r="Q45" s="1">
        <f t="shared" ref="Q45:Q100" si="8"> M45 * J45 + N45*L45</f>
        <v>0.4325303572</v>
      </c>
      <c r="R45" s="1">
        <f t="shared" ref="R45:R100" si="9"> 1 / (1 + EXP(-Q45))</f>
        <v>0.6064777322</v>
      </c>
      <c r="S45" s="1">
        <f t="shared" ref="S45:S100" si="10"> O45 * J45 + P45*L45</f>
        <v>0.5342801539</v>
      </c>
      <c r="T45" s="1">
        <f t="shared" ref="T45:T100" si="11"> 1 / (1+ EXP(-S45))</f>
        <v>0.6304808355</v>
      </c>
      <c r="U45" s="1">
        <f t="shared" ref="U45:U100" si="12"> 0.5 * (A45-R45)^2</f>
        <v>0.1778928425</v>
      </c>
      <c r="V45" s="1">
        <f t="shared" ref="V45:V100" si="13"> 0.5 * (B45 - T45)^2</f>
        <v>0.06462701484</v>
      </c>
      <c r="W45" s="1">
        <f t="shared" ref="W45:W100" si="14"> U45 + V45</f>
        <v>0.2425198573</v>
      </c>
      <c r="X45" s="8">
        <f t="shared" ref="X45:X100" si="15"> ((R45 - A45) * R45 * (1 - R45) *  M45 + (T45 - B45 ) * T45 * (1 - T45) * O45) * J45 * (1 - J45) * C45</f>
        <v>0.0001882556669</v>
      </c>
      <c r="Y45" s="8">
        <f t="shared" ref="Y45:Y100" si="16"> (((R45 - A45) * R45 * (1 - R45) *  M45 + (T45 - B45 ) * T45 * (1 - T45) * O45)) * J45 * (1 - J45) * D45</f>
        <v>0.0003765113339</v>
      </c>
      <c r="Z45" s="9">
        <f> ((R45 - A45) * R45 * (1 - R45) *N45   + (T45 - B45 ) * T45 * (1 - T45) * P45) * L45 * (1 - L45) * C45</f>
        <v>0.0002248134626</v>
      </c>
      <c r="AA45" s="10">
        <f> ((R45 - A45) * R45 * (1 - R45) *N45   + (T45 - B45 ) * T45 * (1 - T45) * P45) * L45 * (1 - L45) * D45</f>
        <v>0.0004496269252</v>
      </c>
      <c r="AB45" s="8">
        <f t="shared" ref="AB45:AB100" si="17"> (R45 -A45) * R45 * (1-R45) * J45</f>
        <v>0.07215707291</v>
      </c>
      <c r="AC45" s="8">
        <f t="shared" ref="AC45:AC100" si="18"> (R45 -A45) * R45 * (1-R45) * L45</f>
        <v>0.07269074519</v>
      </c>
      <c r="AD45" s="8">
        <f t="shared" ref="AD45:AD100" si="19"> (T45 - B45) * T45 * (1 - T45) *  J45</f>
        <v>-0.04245525009</v>
      </c>
      <c r="AE45" s="8">
        <f t="shared" ref="AE45:AE100" si="20"> (T45 - B45) * T45 * (1 - T45) *  L45</f>
        <v>-0.04276924828</v>
      </c>
    </row>
    <row r="46">
      <c r="A46" s="1">
        <v>0.01</v>
      </c>
      <c r="B46" s="1">
        <v>0.99</v>
      </c>
      <c r="C46" s="1">
        <v>0.05</v>
      </c>
      <c r="D46" s="1">
        <v>0.1</v>
      </c>
      <c r="E46" s="8">
        <f t="shared" ref="E46:H46" si="1"> E45 - $D$43*X45</f>
        <v>0.1498493955</v>
      </c>
      <c r="F46" s="8">
        <f t="shared" si="1"/>
        <v>0.1996987909</v>
      </c>
      <c r="G46" s="8">
        <f t="shared" si="1"/>
        <v>0.2498201492</v>
      </c>
      <c r="H46" s="8">
        <f t="shared" si="1"/>
        <v>0.2996402985</v>
      </c>
      <c r="I46" s="1">
        <f t="shared" si="2"/>
        <v>0.02746234887</v>
      </c>
      <c r="J46" s="1">
        <f t="shared" si="3"/>
        <v>0.5068651558</v>
      </c>
      <c r="K46" s="1">
        <f t="shared" si="4"/>
        <v>0.04245503731</v>
      </c>
      <c r="L46" s="1">
        <f t="shared" si="5"/>
        <v>0.5106121654</v>
      </c>
      <c r="M46" s="8">
        <f t="shared" ref="M46:N46" si="6"> M45 - $D$43*AB45</f>
        <v>0.3422743417</v>
      </c>
      <c r="N46" s="8">
        <f t="shared" si="6"/>
        <v>0.3918474038</v>
      </c>
      <c r="O46" s="8">
        <f t="shared" ref="O46:P46" si="7"> O45 - $D$43 * AD45</f>
        <v>0.5339642001</v>
      </c>
      <c r="P46" s="8">
        <f t="shared" si="7"/>
        <v>0.5842153986</v>
      </c>
      <c r="Q46" s="1">
        <f t="shared" si="8"/>
        <v>0.3735689889</v>
      </c>
      <c r="R46" s="1">
        <f t="shared" si="9"/>
        <v>0.5923210897</v>
      </c>
      <c r="S46" s="1">
        <f t="shared" si="10"/>
        <v>0.5689553372</v>
      </c>
      <c r="T46" s="1">
        <f t="shared" si="11"/>
        <v>0.6385220897</v>
      </c>
      <c r="U46" s="1">
        <f t="shared" si="12"/>
        <v>0.1695489257</v>
      </c>
      <c r="V46" s="1">
        <f t="shared" si="13"/>
        <v>0.0617683607</v>
      </c>
      <c r="W46" s="1">
        <f t="shared" si="14"/>
        <v>0.2313172864</v>
      </c>
      <c r="X46" s="8">
        <f t="shared" si="15"/>
        <v>0.00006013439618</v>
      </c>
      <c r="Y46" s="8">
        <f t="shared" si="16"/>
        <v>0.0001202687924</v>
      </c>
      <c r="Z46" s="9">
        <f t="shared" ref="Z46:Z100" si="24"> ((R46 - A46) * R46 * (1 - R46) *N46   + (T46 - B46 ) * T46 * (1 - T46) * P46) * J46 * (1 - J46) * C46</f>
        <v>0.00009630481847</v>
      </c>
      <c r="AA46" s="10">
        <f t="shared" ref="AA46:AA100" si="25"> ((R46 - A46) * R46 * (1 - R46) *N46   + (T46 - B46 ) * T46 * (1 - T46) * P46) * J46 * (1 - J46) * D46</f>
        <v>0.0001926096369</v>
      </c>
      <c r="AB46" s="8">
        <f t="shared" si="17"/>
        <v>0.07127387933</v>
      </c>
      <c r="AC46" s="8">
        <f t="shared" si="18"/>
        <v>0.07180077274</v>
      </c>
      <c r="AD46" s="8">
        <f t="shared" si="19"/>
        <v>-0.04111953187</v>
      </c>
      <c r="AE46" s="8">
        <f t="shared" si="20"/>
        <v>-0.04142350873</v>
      </c>
    </row>
    <row r="47">
      <c r="A47" s="1">
        <v>0.01</v>
      </c>
      <c r="B47" s="1">
        <v>0.99</v>
      </c>
      <c r="C47" s="1">
        <v>0.05</v>
      </c>
      <c r="D47" s="1">
        <v>0.1</v>
      </c>
      <c r="E47" s="8">
        <f t="shared" ref="E47:H47" si="21"> E46 - $D$43*X46</f>
        <v>0.1498012879</v>
      </c>
      <c r="F47" s="8">
        <f t="shared" si="21"/>
        <v>0.1996025759</v>
      </c>
      <c r="G47" s="8">
        <f t="shared" si="21"/>
        <v>0.2497431054</v>
      </c>
      <c r="H47" s="8">
        <f t="shared" si="21"/>
        <v>0.2994862108</v>
      </c>
      <c r="I47" s="1">
        <f t="shared" si="2"/>
        <v>0.02745032199</v>
      </c>
      <c r="J47" s="1">
        <f t="shared" si="3"/>
        <v>0.5068621496</v>
      </c>
      <c r="K47" s="1">
        <f t="shared" si="4"/>
        <v>0.04243577634</v>
      </c>
      <c r="L47" s="1">
        <f t="shared" si="5"/>
        <v>0.5106073523</v>
      </c>
      <c r="M47" s="8">
        <f t="shared" ref="M47:N47" si="22"> M46 - $D$43*AB46</f>
        <v>0.2852552382</v>
      </c>
      <c r="N47" s="8">
        <f t="shared" si="22"/>
        <v>0.3344067857</v>
      </c>
      <c r="O47" s="8">
        <f t="shared" ref="O47:P47" si="23"> O46 - $D$43 * AD46</f>
        <v>0.5668598256</v>
      </c>
      <c r="P47" s="8">
        <f t="shared" si="23"/>
        <v>0.6173542056</v>
      </c>
      <c r="Q47" s="1">
        <f t="shared" si="8"/>
        <v>0.3153356466</v>
      </c>
      <c r="R47" s="1">
        <f t="shared" si="9"/>
        <v>0.5781870948</v>
      </c>
      <c r="S47" s="1">
        <f t="shared" si="10"/>
        <v>0.6025453861</v>
      </c>
      <c r="T47" s="1">
        <f t="shared" si="11"/>
        <v>0.6462384343</v>
      </c>
      <c r="U47" s="1">
        <f t="shared" si="12"/>
        <v>0.1614182874</v>
      </c>
      <c r="V47" s="1">
        <f t="shared" si="13"/>
        <v>0.05908600702</v>
      </c>
      <c r="W47" s="1">
        <f t="shared" si="14"/>
        <v>0.2205042944</v>
      </c>
      <c r="X47" s="8">
        <f t="shared" si="15"/>
        <v>-0.00006273914953</v>
      </c>
      <c r="Y47" s="8">
        <f t="shared" si="16"/>
        <v>-0.0001254782991</v>
      </c>
      <c r="Z47" s="9">
        <f t="shared" si="24"/>
        <v>-0.00002721084861</v>
      </c>
      <c r="AA47" s="10">
        <f t="shared" si="25"/>
        <v>-0.00005442169722</v>
      </c>
      <c r="AB47" s="8">
        <f t="shared" si="17"/>
        <v>0.07023757084</v>
      </c>
      <c r="AC47" s="8">
        <f t="shared" si="18"/>
        <v>0.07075655601</v>
      </c>
      <c r="AD47" s="8">
        <f t="shared" si="19"/>
        <v>-0.03983369657</v>
      </c>
      <c r="AE47" s="8">
        <f t="shared" si="20"/>
        <v>-0.04012802762</v>
      </c>
    </row>
    <row r="48">
      <c r="A48" s="1">
        <v>0.01</v>
      </c>
      <c r="B48" s="1">
        <v>0.99</v>
      </c>
      <c r="C48" s="1">
        <v>0.05</v>
      </c>
      <c r="D48" s="1">
        <v>0.1</v>
      </c>
      <c r="E48" s="8">
        <f t="shared" ref="E48:H48" si="26"> E47 - $D$43*X47</f>
        <v>0.1498514793</v>
      </c>
      <c r="F48" s="8">
        <f t="shared" si="26"/>
        <v>0.1997029585</v>
      </c>
      <c r="G48" s="8">
        <f t="shared" si="26"/>
        <v>0.2497648741</v>
      </c>
      <c r="H48" s="8">
        <f t="shared" si="26"/>
        <v>0.2995297481</v>
      </c>
      <c r="I48" s="1">
        <f t="shared" si="2"/>
        <v>0.02746286982</v>
      </c>
      <c r="J48" s="1">
        <f t="shared" si="3"/>
        <v>0.506865286</v>
      </c>
      <c r="K48" s="1">
        <f t="shared" si="4"/>
        <v>0.04244121851</v>
      </c>
      <c r="L48" s="1">
        <f t="shared" si="5"/>
        <v>0.5106087123</v>
      </c>
      <c r="M48" s="8">
        <f t="shared" ref="M48:N48" si="27"> M47 - $D$43*AB47</f>
        <v>0.2290651815</v>
      </c>
      <c r="N48" s="8">
        <f t="shared" si="27"/>
        <v>0.2778015408</v>
      </c>
      <c r="O48" s="8">
        <f t="shared" ref="O48:P48" si="28"> O47 - $D$43 * AD47</f>
        <v>0.5987267828</v>
      </c>
      <c r="P48" s="8">
        <f t="shared" si="28"/>
        <v>0.6494566277</v>
      </c>
      <c r="Q48" s="1">
        <f t="shared" si="8"/>
        <v>0.2579530758</v>
      </c>
      <c r="R48" s="1">
        <f t="shared" si="9"/>
        <v>0.5641330461</v>
      </c>
      <c r="S48" s="1">
        <f t="shared" si="10"/>
        <v>0.6350920343</v>
      </c>
      <c r="T48" s="1">
        <f t="shared" si="11"/>
        <v>0.6536431672</v>
      </c>
      <c r="U48" s="1">
        <f t="shared" si="12"/>
        <v>0.1535317164</v>
      </c>
      <c r="V48" s="1">
        <f t="shared" si="13"/>
        <v>0.05656795949</v>
      </c>
      <c r="W48" s="1">
        <f t="shared" si="14"/>
        <v>0.2100996759</v>
      </c>
      <c r="X48" s="8">
        <f t="shared" si="15"/>
        <v>-0.0001797340468</v>
      </c>
      <c r="Y48" s="8">
        <f t="shared" si="16"/>
        <v>-0.0003594680935</v>
      </c>
      <c r="Z48" s="9">
        <f t="shared" si="24"/>
        <v>-0.0001450218876</v>
      </c>
      <c r="AA48" s="10">
        <f t="shared" si="25"/>
        <v>-0.0002900437752</v>
      </c>
      <c r="AB48" s="8">
        <f t="shared" si="17"/>
        <v>0.06906246623</v>
      </c>
      <c r="AC48" s="8">
        <f t="shared" si="18"/>
        <v>0.06957252335</v>
      </c>
      <c r="AD48" s="8">
        <f t="shared" si="19"/>
        <v>-0.03859733223</v>
      </c>
      <c r="AE48" s="8">
        <f t="shared" si="20"/>
        <v>-0.03888239075</v>
      </c>
    </row>
    <row r="49">
      <c r="A49" s="1">
        <v>0.01</v>
      </c>
      <c r="B49" s="1">
        <v>0.99</v>
      </c>
      <c r="C49" s="1">
        <v>0.05</v>
      </c>
      <c r="D49" s="1">
        <v>0.1</v>
      </c>
      <c r="E49" s="8">
        <f t="shared" ref="E49:H49" si="29"> E48 - $D$43*X48</f>
        <v>0.1499952665</v>
      </c>
      <c r="F49" s="8">
        <f t="shared" si="29"/>
        <v>0.199990533</v>
      </c>
      <c r="G49" s="8">
        <f t="shared" si="29"/>
        <v>0.2498808916</v>
      </c>
      <c r="H49" s="8">
        <f t="shared" si="29"/>
        <v>0.2997617831</v>
      </c>
      <c r="I49" s="1">
        <f t="shared" si="2"/>
        <v>0.02749881663</v>
      </c>
      <c r="J49" s="1">
        <f t="shared" si="3"/>
        <v>0.506874271</v>
      </c>
      <c r="K49" s="1">
        <f t="shared" si="4"/>
        <v>0.04247022289</v>
      </c>
      <c r="L49" s="1">
        <f t="shared" si="5"/>
        <v>0.5106159601</v>
      </c>
      <c r="M49" s="8">
        <f t="shared" ref="M49:N49" si="30"> M48 - $D$43*AB48</f>
        <v>0.1738152086</v>
      </c>
      <c r="N49" s="8">
        <f t="shared" si="30"/>
        <v>0.2221435222</v>
      </c>
      <c r="O49" s="8">
        <f t="shared" ref="O49:P49" si="31"> O48 - $D$43 * AD48</f>
        <v>0.6296046486</v>
      </c>
      <c r="P49" s="8">
        <f t="shared" si="31"/>
        <v>0.6805625403</v>
      </c>
      <c r="Q49" s="1">
        <f t="shared" si="8"/>
        <v>0.201532485</v>
      </c>
      <c r="R49" s="1">
        <f t="shared" si="9"/>
        <v>0.5502132837</v>
      </c>
      <c r="S49" s="1">
        <f t="shared" si="10"/>
        <v>0.6666364922</v>
      </c>
      <c r="T49" s="1">
        <f t="shared" si="11"/>
        <v>0.6607496049</v>
      </c>
      <c r="U49" s="1">
        <f t="shared" si="12"/>
        <v>0.1459151959</v>
      </c>
      <c r="V49" s="1">
        <f t="shared" si="13"/>
        <v>0.05420291134</v>
      </c>
      <c r="W49" s="1">
        <f t="shared" si="14"/>
        <v>0.2001181073</v>
      </c>
      <c r="X49" s="8">
        <f t="shared" si="15"/>
        <v>-0.0002903221638</v>
      </c>
      <c r="Y49" s="8">
        <f t="shared" si="16"/>
        <v>-0.0005806443275</v>
      </c>
      <c r="Z49" s="9">
        <f t="shared" si="24"/>
        <v>-0.0002565767419</v>
      </c>
      <c r="AA49" s="10">
        <f t="shared" si="25"/>
        <v>-0.0005131534838</v>
      </c>
      <c r="AB49" s="8">
        <f t="shared" si="17"/>
        <v>0.06776465046</v>
      </c>
      <c r="AC49" s="8">
        <f t="shared" si="18"/>
        <v>0.06826488152</v>
      </c>
      <c r="AD49" s="8">
        <f t="shared" si="19"/>
        <v>-0.03740966559</v>
      </c>
      <c r="AE49" s="8">
        <f t="shared" si="20"/>
        <v>-0.03768581955</v>
      </c>
    </row>
    <row r="50">
      <c r="A50" s="1">
        <v>0.01</v>
      </c>
      <c r="B50" s="1">
        <v>0.99</v>
      </c>
      <c r="C50" s="1">
        <v>0.05</v>
      </c>
      <c r="D50" s="1">
        <v>0.1</v>
      </c>
      <c r="E50" s="8">
        <f t="shared" ref="E50:H50" si="32"> E49 - $D$43*X49</f>
        <v>0.1502275242</v>
      </c>
      <c r="F50" s="8">
        <f t="shared" si="32"/>
        <v>0.2004550485</v>
      </c>
      <c r="G50" s="8">
        <f t="shared" si="32"/>
        <v>0.250086153</v>
      </c>
      <c r="H50" s="8">
        <f t="shared" si="32"/>
        <v>0.3001723059</v>
      </c>
      <c r="I50" s="1">
        <f t="shared" si="2"/>
        <v>0.02755688106</v>
      </c>
      <c r="J50" s="1">
        <f t="shared" si="3"/>
        <v>0.5068887843</v>
      </c>
      <c r="K50" s="1">
        <f t="shared" si="4"/>
        <v>0.04252153824</v>
      </c>
      <c r="L50" s="1">
        <f t="shared" si="5"/>
        <v>0.5106287831</v>
      </c>
      <c r="M50" s="8">
        <f t="shared" ref="M50:N50" si="33"> M49 - $D$43*AB49</f>
        <v>0.1196034882</v>
      </c>
      <c r="N50" s="8">
        <f t="shared" si="33"/>
        <v>0.1675316169</v>
      </c>
      <c r="O50" s="8">
        <f t="shared" ref="O50:P50" si="34"> O49 - $D$43 * AD49</f>
        <v>0.6595323811</v>
      </c>
      <c r="P50" s="8">
        <f t="shared" si="34"/>
        <v>0.7107111959</v>
      </c>
      <c r="Q50" s="1">
        <f t="shared" si="8"/>
        <v>0.1461721324</v>
      </c>
      <c r="R50" s="1">
        <f t="shared" si="9"/>
        <v>0.5364781061</v>
      </c>
      <c r="S50" s="1">
        <f t="shared" si="10"/>
        <v>0.69721916</v>
      </c>
      <c r="T50" s="1">
        <f t="shared" si="11"/>
        <v>0.667570936</v>
      </c>
      <c r="U50" s="1">
        <f t="shared" si="12"/>
        <v>0.1385895981</v>
      </c>
      <c r="V50" s="1">
        <f t="shared" si="13"/>
        <v>0.05198025064</v>
      </c>
      <c r="W50" s="1">
        <f t="shared" si="14"/>
        <v>0.1905698487</v>
      </c>
      <c r="X50" s="8">
        <f t="shared" si="15"/>
        <v>-0.0003940933451</v>
      </c>
      <c r="Y50" s="8">
        <f t="shared" si="16"/>
        <v>-0.0007881866902</v>
      </c>
      <c r="Z50" s="9">
        <f t="shared" si="24"/>
        <v>-0.0003614410413</v>
      </c>
      <c r="AA50" s="10">
        <f t="shared" si="25"/>
        <v>-0.0007228820825</v>
      </c>
      <c r="AB50" s="8">
        <f t="shared" si="17"/>
        <v>0.06636135616</v>
      </c>
      <c r="AC50" s="8">
        <f t="shared" si="18"/>
        <v>0.06685099294</v>
      </c>
      <c r="AD50" s="8">
        <f t="shared" si="19"/>
        <v>-0.03626964223</v>
      </c>
      <c r="AE50" s="8">
        <f t="shared" si="20"/>
        <v>-0.03653725206</v>
      </c>
    </row>
    <row r="51">
      <c r="A51" s="1">
        <v>0.01</v>
      </c>
      <c r="B51" s="1">
        <v>0.99</v>
      </c>
      <c r="C51" s="1">
        <v>0.05</v>
      </c>
      <c r="D51" s="1">
        <v>0.1</v>
      </c>
      <c r="E51" s="8">
        <f t="shared" ref="E51:H51" si="35"> E50 - $D$43*X50</f>
        <v>0.1505427989</v>
      </c>
      <c r="F51" s="8">
        <f t="shared" si="35"/>
        <v>0.2010855978</v>
      </c>
      <c r="G51" s="8">
        <f t="shared" si="35"/>
        <v>0.2503753058</v>
      </c>
      <c r="H51" s="8">
        <f t="shared" si="35"/>
        <v>0.3007506116</v>
      </c>
      <c r="I51" s="1">
        <f t="shared" si="2"/>
        <v>0.02763569973</v>
      </c>
      <c r="J51" s="1">
        <f t="shared" si="3"/>
        <v>0.5069084853</v>
      </c>
      <c r="K51" s="1">
        <f t="shared" si="4"/>
        <v>0.04259382645</v>
      </c>
      <c r="L51" s="1">
        <f t="shared" si="5"/>
        <v>0.510646847</v>
      </c>
      <c r="M51" s="8">
        <f t="shared" ref="M51:N51" si="36"> M50 - $D$43*AB50</f>
        <v>0.06651440326</v>
      </c>
      <c r="N51" s="8">
        <f t="shared" si="36"/>
        <v>0.1140508226</v>
      </c>
      <c r="O51" s="8">
        <f t="shared" ref="O51:P51" si="37"> O50 - $D$43 * AD50</f>
        <v>0.6885480949</v>
      </c>
      <c r="P51" s="8">
        <f t="shared" si="37"/>
        <v>0.7399409976</v>
      </c>
      <c r="Q51" s="1">
        <f t="shared" si="8"/>
        <v>0.09195640836</v>
      </c>
      <c r="R51" s="1">
        <f t="shared" si="9"/>
        <v>0.5229729162</v>
      </c>
      <c r="S51" s="1">
        <f t="shared" si="10"/>
        <v>0.7268794092</v>
      </c>
      <c r="T51" s="1">
        <f t="shared" si="11"/>
        <v>0.6741201072</v>
      </c>
      <c r="U51" s="1">
        <f t="shared" si="12"/>
        <v>0.1315706064</v>
      </c>
      <c r="V51" s="1">
        <f t="shared" si="13"/>
        <v>0.04989005334</v>
      </c>
      <c r="W51" s="1">
        <f t="shared" si="14"/>
        <v>0.1814606597</v>
      </c>
      <c r="X51" s="8">
        <f t="shared" si="15"/>
        <v>-0.000490762932</v>
      </c>
      <c r="Y51" s="8">
        <f t="shared" si="16"/>
        <v>-0.0009815258639</v>
      </c>
      <c r="Z51" s="9">
        <f t="shared" si="24"/>
        <v>-0.000459305971</v>
      </c>
      <c r="AA51" s="10">
        <f t="shared" si="25"/>
        <v>-0.000918611942</v>
      </c>
      <c r="AB51" s="8">
        <f t="shared" si="17"/>
        <v>0.0648703487</v>
      </c>
      <c r="AC51" s="8">
        <f t="shared" si="18"/>
        <v>0.06534875622</v>
      </c>
      <c r="AD51" s="8">
        <f t="shared" si="19"/>
        <v>-0.03517599484</v>
      </c>
      <c r="AE51" s="8">
        <f t="shared" si="20"/>
        <v>-0.03543541167</v>
      </c>
    </row>
    <row r="52">
      <c r="A52" s="1">
        <v>0.01</v>
      </c>
      <c r="B52" s="1">
        <v>0.99</v>
      </c>
      <c r="C52" s="1">
        <v>0.05</v>
      </c>
      <c r="D52" s="1">
        <v>0.1</v>
      </c>
      <c r="E52" s="8">
        <f t="shared" ref="E52:H52" si="38"> E51 - $D$43*X51</f>
        <v>0.1509354093</v>
      </c>
      <c r="F52" s="8">
        <f t="shared" si="38"/>
        <v>0.2018708185</v>
      </c>
      <c r="G52" s="8">
        <f t="shared" si="38"/>
        <v>0.2507427506</v>
      </c>
      <c r="H52" s="8">
        <f t="shared" si="38"/>
        <v>0.3014855011</v>
      </c>
      <c r="I52" s="1">
        <f t="shared" si="2"/>
        <v>0.02773385231</v>
      </c>
      <c r="J52" s="1">
        <f t="shared" si="3"/>
        <v>0.5069330187</v>
      </c>
      <c r="K52" s="1">
        <f t="shared" si="4"/>
        <v>0.04268568764</v>
      </c>
      <c r="L52" s="1">
        <f t="shared" si="5"/>
        <v>0.5106698019</v>
      </c>
      <c r="M52" s="8">
        <f t="shared" ref="M52:N52" si="39"> M51 - $D$43*AB51</f>
        <v>0.0146181243</v>
      </c>
      <c r="N52" s="8">
        <f t="shared" si="39"/>
        <v>0.06177181761</v>
      </c>
      <c r="O52" s="8">
        <f t="shared" ref="O52:P52" si="40"> O51 - $D$43 * AD51</f>
        <v>0.7166888907</v>
      </c>
      <c r="P52" s="8">
        <f t="shared" si="40"/>
        <v>0.7682893269</v>
      </c>
      <c r="Q52" s="1">
        <f t="shared" si="8"/>
        <v>0.03895541174</v>
      </c>
      <c r="R52" s="1">
        <f t="shared" si="9"/>
        <v>0.5097376215</v>
      </c>
      <c r="S52" s="1">
        <f t="shared" si="10"/>
        <v>0.7556554212</v>
      </c>
      <c r="T52" s="1">
        <f t="shared" si="11"/>
        <v>0.6804097364</v>
      </c>
      <c r="U52" s="1">
        <f t="shared" si="12"/>
        <v>0.1248688452</v>
      </c>
      <c r="V52" s="1">
        <f t="shared" si="13"/>
        <v>0.04792306565</v>
      </c>
      <c r="W52" s="1">
        <f t="shared" si="14"/>
        <v>0.1727919108</v>
      </c>
      <c r="X52" s="8">
        <f t="shared" si="15"/>
        <v>-0.0005801720201</v>
      </c>
      <c r="Y52" s="8">
        <f t="shared" si="16"/>
        <v>-0.00116034404</v>
      </c>
      <c r="Z52" s="9">
        <f t="shared" si="24"/>
        <v>-0.0005499892631</v>
      </c>
      <c r="AA52" s="10">
        <f t="shared" si="25"/>
        <v>-0.001099978526</v>
      </c>
      <c r="AB52" s="8">
        <f t="shared" si="17"/>
        <v>0.06330935386</v>
      </c>
      <c r="AC52" s="8">
        <f t="shared" si="18"/>
        <v>0.06377602957</v>
      </c>
      <c r="AD52" s="8">
        <f t="shared" si="19"/>
        <v>-0.03412730022</v>
      </c>
      <c r="AE52" s="8">
        <f t="shared" si="20"/>
        <v>-0.03437886466</v>
      </c>
    </row>
    <row r="53">
      <c r="A53" s="1">
        <v>0.01</v>
      </c>
      <c r="B53" s="1">
        <v>0.99</v>
      </c>
      <c r="C53" s="1">
        <v>0.05</v>
      </c>
      <c r="D53" s="1">
        <v>0.1</v>
      </c>
      <c r="E53" s="8">
        <f t="shared" ref="E53:H53" si="41"> E52 - $D$43*X52</f>
        <v>0.1513995469</v>
      </c>
      <c r="F53" s="8">
        <f t="shared" si="41"/>
        <v>0.2027990938</v>
      </c>
      <c r="G53" s="8">
        <f t="shared" si="41"/>
        <v>0.251182742</v>
      </c>
      <c r="H53" s="8">
        <f t="shared" si="41"/>
        <v>0.302365484</v>
      </c>
      <c r="I53" s="1">
        <f t="shared" si="2"/>
        <v>0.02784988672</v>
      </c>
      <c r="J53" s="1">
        <f t="shared" si="3"/>
        <v>0.5069620217</v>
      </c>
      <c r="K53" s="1">
        <f t="shared" si="4"/>
        <v>0.04279568549</v>
      </c>
      <c r="L53" s="1">
        <f t="shared" si="5"/>
        <v>0.5106972888</v>
      </c>
      <c r="M53" s="8">
        <f t="shared" ref="M53:N53" si="42"> M52 - $D$43*AB52</f>
        <v>-0.03602935879</v>
      </c>
      <c r="N53" s="8">
        <f t="shared" si="42"/>
        <v>0.01075099396</v>
      </c>
      <c r="O53" s="8">
        <f t="shared" ref="O53:P53" si="43"> O52 - $D$43 * AD52</f>
        <v>0.7439907309</v>
      </c>
      <c r="P53" s="8">
        <f t="shared" si="43"/>
        <v>0.7957924187</v>
      </c>
      <c r="Q53" s="1">
        <f t="shared" si="8"/>
        <v>-0.0127750131</v>
      </c>
      <c r="R53" s="1">
        <f t="shared" si="9"/>
        <v>0.4968062902</v>
      </c>
      <c r="S53" s="1">
        <f t="shared" si="10"/>
        <v>0.7835840757</v>
      </c>
      <c r="T53" s="1">
        <f t="shared" si="11"/>
        <v>0.6864520498</v>
      </c>
      <c r="U53" s="1">
        <f t="shared" si="12"/>
        <v>0.1184901821</v>
      </c>
      <c r="V53" s="1">
        <f t="shared" si="13"/>
        <v>0.04607067904</v>
      </c>
      <c r="W53" s="1">
        <f t="shared" si="14"/>
        <v>0.1645608611</v>
      </c>
      <c r="X53" s="8">
        <f t="shared" si="15"/>
        <v>-0.0006622814547</v>
      </c>
      <c r="Y53" s="8">
        <f t="shared" si="16"/>
        <v>-0.001324562909</v>
      </c>
      <c r="Z53" s="9">
        <f t="shared" si="24"/>
        <v>-0.0006334297823</v>
      </c>
      <c r="AA53" s="10">
        <f t="shared" si="25"/>
        <v>-0.001266859565</v>
      </c>
      <c r="AB53" s="8">
        <f t="shared" si="17"/>
        <v>0.06169555803</v>
      </c>
      <c r="AC53" s="8">
        <f t="shared" si="18"/>
        <v>0.06215012736</v>
      </c>
      <c r="AD53" s="8">
        <f t="shared" si="19"/>
        <v>-0.03312202669</v>
      </c>
      <c r="AE53" s="8">
        <f t="shared" si="20"/>
        <v>-0.03336606788</v>
      </c>
    </row>
    <row r="54">
      <c r="A54" s="1">
        <v>0.01</v>
      </c>
      <c r="B54" s="1">
        <v>0.99</v>
      </c>
      <c r="C54" s="1">
        <v>0.05</v>
      </c>
      <c r="D54" s="1">
        <v>0.1</v>
      </c>
      <c r="E54" s="8">
        <f t="shared" ref="E54:H54" si="44"> E53 - $D$43*X53</f>
        <v>0.151929372</v>
      </c>
      <c r="F54" s="8">
        <f t="shared" si="44"/>
        <v>0.2038587441</v>
      </c>
      <c r="G54" s="8">
        <f t="shared" si="44"/>
        <v>0.2516894858</v>
      </c>
      <c r="H54" s="8">
        <f t="shared" si="44"/>
        <v>0.3033789716</v>
      </c>
      <c r="I54" s="1">
        <f t="shared" si="2"/>
        <v>0.02798234301</v>
      </c>
      <c r="J54" s="1">
        <f t="shared" si="3"/>
        <v>0.5069951293</v>
      </c>
      <c r="K54" s="1">
        <f t="shared" si="4"/>
        <v>0.04292237145</v>
      </c>
      <c r="L54" s="1">
        <f t="shared" si="5"/>
        <v>0.5107289457</v>
      </c>
      <c r="M54" s="8">
        <f t="shared" ref="M54:N54" si="45"> M53 - $D$43*AB53</f>
        <v>-0.08538580521</v>
      </c>
      <c r="N54" s="8">
        <f t="shared" si="45"/>
        <v>-0.03896910793</v>
      </c>
      <c r="O54" s="8">
        <f t="shared" ref="O54:P54" si="46"> O53 - $D$43 * AD53</f>
        <v>0.7704883523</v>
      </c>
      <c r="P54" s="8">
        <f t="shared" si="46"/>
        <v>0.822485273</v>
      </c>
      <c r="Q54" s="1">
        <f t="shared" si="8"/>
        <v>-0.06319283876</v>
      </c>
      <c r="R54" s="1">
        <f t="shared" si="9"/>
        <v>0.4842070455</v>
      </c>
      <c r="S54" s="1">
        <f t="shared" si="10"/>
        <v>0.8107008781</v>
      </c>
      <c r="T54" s="1">
        <f t="shared" si="11"/>
        <v>0.6922588371</v>
      </c>
      <c r="U54" s="1">
        <f t="shared" si="12"/>
        <v>0.112436161</v>
      </c>
      <c r="V54" s="1">
        <f t="shared" si="13"/>
        <v>0.04432490005</v>
      </c>
      <c r="W54" s="1">
        <f t="shared" si="14"/>
        <v>0.1567610611</v>
      </c>
      <c r="X54" s="8">
        <f t="shared" si="15"/>
        <v>-0.0007371609372</v>
      </c>
      <c r="Y54" s="8">
        <f t="shared" si="16"/>
        <v>-0.001474321874</v>
      </c>
      <c r="Z54" s="9">
        <f t="shared" si="24"/>
        <v>-0.0007096770709</v>
      </c>
      <c r="AA54" s="10">
        <f t="shared" si="25"/>
        <v>-0.001419354142</v>
      </c>
      <c r="AB54" s="8">
        <f t="shared" si="17"/>
        <v>0.06004520049</v>
      </c>
      <c r="AC54" s="8">
        <f t="shared" si="18"/>
        <v>0.06048740938</v>
      </c>
      <c r="AD54" s="8">
        <f t="shared" si="19"/>
        <v>-0.0321585728</v>
      </c>
      <c r="AE54" s="8">
        <f t="shared" si="20"/>
        <v>-0.03239540783</v>
      </c>
    </row>
    <row r="55">
      <c r="A55" s="1">
        <v>0.01</v>
      </c>
      <c r="B55" s="1">
        <v>0.99</v>
      </c>
      <c r="C55" s="1">
        <v>0.05</v>
      </c>
      <c r="D55" s="1">
        <v>0.1</v>
      </c>
      <c r="E55" s="8">
        <f t="shared" ref="E55:H55" si="47"> E54 - $D$43*X54</f>
        <v>0.1525191008</v>
      </c>
      <c r="F55" s="8">
        <f t="shared" si="47"/>
        <v>0.2050382016</v>
      </c>
      <c r="G55" s="8">
        <f t="shared" si="47"/>
        <v>0.2522572275</v>
      </c>
      <c r="H55" s="8">
        <f t="shared" si="47"/>
        <v>0.3045144549</v>
      </c>
      <c r="I55" s="1">
        <f t="shared" si="2"/>
        <v>0.0281297752</v>
      </c>
      <c r="J55" s="1">
        <f t="shared" si="3"/>
        <v>0.5070319801</v>
      </c>
      <c r="K55" s="1">
        <f t="shared" si="4"/>
        <v>0.04306430687</v>
      </c>
      <c r="L55" s="1">
        <f t="shared" si="5"/>
        <v>0.5107644132</v>
      </c>
      <c r="M55" s="8">
        <f t="shared" ref="M55:N55" si="48"> M54 - $D$43*AB54</f>
        <v>-0.1334219656</v>
      </c>
      <c r="N55" s="8">
        <f t="shared" si="48"/>
        <v>-0.08735903544</v>
      </c>
      <c r="O55" s="8">
        <f t="shared" ref="O55:P55" si="49"> O54 - $D$43 * AD54</f>
        <v>0.7962152105</v>
      </c>
      <c r="P55" s="8">
        <f t="shared" si="49"/>
        <v>0.8484015992</v>
      </c>
      <c r="Q55" s="1">
        <f t="shared" si="8"/>
        <v>-0.1122690899</v>
      </c>
      <c r="R55" s="1">
        <f t="shared" si="9"/>
        <v>0.4719621712</v>
      </c>
      <c r="S55" s="1">
        <f t="shared" si="10"/>
        <v>0.8370399198</v>
      </c>
      <c r="T55" s="1">
        <f t="shared" si="11"/>
        <v>0.6978414229</v>
      </c>
      <c r="U55" s="1">
        <f t="shared" si="12"/>
        <v>0.1067045238</v>
      </c>
      <c r="V55" s="1">
        <f t="shared" si="13"/>
        <v>0.04267831709</v>
      </c>
      <c r="W55" s="1">
        <f t="shared" si="14"/>
        <v>0.1493828409</v>
      </c>
      <c r="X55" s="8">
        <f t="shared" si="15"/>
        <v>-0.0008049747735</v>
      </c>
      <c r="Y55" s="8">
        <f t="shared" si="16"/>
        <v>-0.001609949547</v>
      </c>
      <c r="Z55" s="9">
        <f t="shared" si="24"/>
        <v>-0.0007788773859</v>
      </c>
      <c r="AA55" s="10">
        <f t="shared" si="25"/>
        <v>-0.001557754772</v>
      </c>
      <c r="AB55" s="8">
        <f t="shared" si="17"/>
        <v>0.05837326607</v>
      </c>
      <c r="AC55" s="8">
        <f t="shared" si="18"/>
        <v>0.05880297133</v>
      </c>
      <c r="AD55" s="8">
        <f t="shared" si="19"/>
        <v>-0.03123529881</v>
      </c>
      <c r="AE55" s="8">
        <f t="shared" si="20"/>
        <v>-0.03146523236</v>
      </c>
    </row>
    <row r="56">
      <c r="A56" s="1">
        <v>0.01</v>
      </c>
      <c r="B56" s="1">
        <v>0.99</v>
      </c>
      <c r="C56" s="1">
        <v>0.05</v>
      </c>
      <c r="D56" s="1">
        <v>0.1</v>
      </c>
      <c r="E56" s="8">
        <f t="shared" ref="E56:H56" si="50"> E55 - $D$43*X55</f>
        <v>0.1531630806</v>
      </c>
      <c r="F56" s="8">
        <f t="shared" si="50"/>
        <v>0.2063261612</v>
      </c>
      <c r="G56" s="8">
        <f t="shared" si="50"/>
        <v>0.2528803294</v>
      </c>
      <c r="H56" s="8">
        <f t="shared" si="50"/>
        <v>0.3057606587</v>
      </c>
      <c r="I56" s="1">
        <f t="shared" si="2"/>
        <v>0.02829077015</v>
      </c>
      <c r="J56" s="1">
        <f t="shared" si="3"/>
        <v>0.5070722208</v>
      </c>
      <c r="K56" s="1">
        <f t="shared" si="4"/>
        <v>0.04322008234</v>
      </c>
      <c r="L56" s="1">
        <f t="shared" si="5"/>
        <v>0.5108033389</v>
      </c>
      <c r="M56" s="8">
        <f t="shared" ref="M56:N56" si="51"> M55 - $D$43*AB55</f>
        <v>-0.1801205785</v>
      </c>
      <c r="N56" s="8">
        <f t="shared" si="51"/>
        <v>-0.1344014125</v>
      </c>
      <c r="O56" s="8">
        <f t="shared" ref="O56:P56" si="52"> O55 - $D$43 * AD55</f>
        <v>0.8212034496</v>
      </c>
      <c r="P56" s="8">
        <f t="shared" si="52"/>
        <v>0.8735737851</v>
      </c>
      <c r="Q56" s="1">
        <f t="shared" si="8"/>
        <v>-0.159986832</v>
      </c>
      <c r="R56" s="1">
        <f t="shared" si="9"/>
        <v>0.4600883865</v>
      </c>
      <c r="S56" s="1">
        <f t="shared" si="10"/>
        <v>0.8626338632</v>
      </c>
      <c r="T56" s="1">
        <f t="shared" si="11"/>
        <v>0.70321065</v>
      </c>
      <c r="U56" s="1">
        <f t="shared" si="12"/>
        <v>0.1012897778</v>
      </c>
      <c r="V56" s="1">
        <f t="shared" si="13"/>
        <v>0.04112406565</v>
      </c>
      <c r="W56" s="1">
        <f t="shared" si="14"/>
        <v>0.1424138435</v>
      </c>
      <c r="X56" s="8">
        <f t="shared" si="15"/>
        <v>-0.0008659657571</v>
      </c>
      <c r="Y56" s="8">
        <f t="shared" si="16"/>
        <v>-0.001731931514</v>
      </c>
      <c r="Z56" s="9">
        <f t="shared" si="24"/>
        <v>-0.0008412577327</v>
      </c>
      <c r="AA56" s="10">
        <f t="shared" si="25"/>
        <v>-0.001682515465</v>
      </c>
      <c r="AB56" s="8">
        <f t="shared" si="17"/>
        <v>0.05669327771</v>
      </c>
      <c r="AC56" s="8">
        <f t="shared" si="18"/>
        <v>0.05711043587</v>
      </c>
      <c r="AD56" s="8">
        <f t="shared" si="19"/>
        <v>-0.03035055177</v>
      </c>
      <c r="AE56" s="8">
        <f t="shared" si="20"/>
        <v>-0.03057387596</v>
      </c>
    </row>
    <row r="57">
      <c r="A57" s="1">
        <v>0.01</v>
      </c>
      <c r="B57" s="1">
        <v>0.99</v>
      </c>
      <c r="C57" s="1">
        <v>0.05</v>
      </c>
      <c r="D57" s="1">
        <v>0.1</v>
      </c>
      <c r="E57" s="8">
        <f t="shared" ref="E57:H57" si="53"> E56 - $D$43*X56</f>
        <v>0.1538558532</v>
      </c>
      <c r="F57" s="8">
        <f t="shared" si="53"/>
        <v>0.2077117064</v>
      </c>
      <c r="G57" s="8">
        <f t="shared" si="53"/>
        <v>0.2535533356</v>
      </c>
      <c r="H57" s="8">
        <f t="shared" si="53"/>
        <v>0.3071066711</v>
      </c>
      <c r="I57" s="1">
        <f t="shared" si="2"/>
        <v>0.0284639633</v>
      </c>
      <c r="J57" s="1">
        <f t="shared" si="3"/>
        <v>0.5071155104</v>
      </c>
      <c r="K57" s="1">
        <f t="shared" si="4"/>
        <v>0.04338833389</v>
      </c>
      <c r="L57" s="1">
        <f t="shared" si="5"/>
        <v>0.5108453821</v>
      </c>
      <c r="M57" s="8">
        <f t="shared" ref="M57:N57" si="54"> M56 - $D$43*AB56</f>
        <v>-0.2254752006</v>
      </c>
      <c r="N57" s="8">
        <f t="shared" si="54"/>
        <v>-0.1800897612</v>
      </c>
      <c r="O57" s="8">
        <f t="shared" ref="O57:P57" si="55"> O56 - $D$43 * AD56</f>
        <v>0.845483891</v>
      </c>
      <c r="P57" s="8">
        <f t="shared" si="55"/>
        <v>0.8980328859</v>
      </c>
      <c r="Q57" s="1">
        <f t="shared" si="8"/>
        <v>-0.2063399943</v>
      </c>
      <c r="R57" s="1">
        <f t="shared" si="9"/>
        <v>0.4485972499</v>
      </c>
      <c r="S57" s="1">
        <f t="shared" si="10"/>
        <v>0.8875139477</v>
      </c>
      <c r="T57" s="1">
        <f t="shared" si="11"/>
        <v>0.7083768723</v>
      </c>
      <c r="U57" s="1">
        <f t="shared" si="12"/>
        <v>0.09618377382</v>
      </c>
      <c r="V57" s="1">
        <f t="shared" si="13"/>
        <v>0.03965579302</v>
      </c>
      <c r="W57" s="1">
        <f t="shared" si="14"/>
        <v>0.1358395668</v>
      </c>
      <c r="X57" s="8">
        <f t="shared" si="15"/>
        <v>-0.0009204384989</v>
      </c>
      <c r="Y57" s="8">
        <f t="shared" si="16"/>
        <v>-0.001840876998</v>
      </c>
      <c r="Z57" s="9">
        <f t="shared" si="24"/>
        <v>-0.0008971092296</v>
      </c>
      <c r="AA57" s="10">
        <f t="shared" si="25"/>
        <v>-0.001794218459</v>
      </c>
      <c r="AB57" s="8">
        <f t="shared" si="17"/>
        <v>0.05501718085</v>
      </c>
      <c r="AC57" s="8">
        <f t="shared" si="18"/>
        <v>0.05542183624</v>
      </c>
      <c r="AD57" s="8">
        <f t="shared" si="19"/>
        <v>-0.02950268541</v>
      </c>
      <c r="AE57" s="8">
        <f t="shared" si="20"/>
        <v>-0.02971967982</v>
      </c>
    </row>
    <row r="58">
      <c r="A58" s="1">
        <v>0.01</v>
      </c>
      <c r="B58" s="1">
        <v>0.99</v>
      </c>
      <c r="C58" s="1">
        <v>0.05</v>
      </c>
      <c r="D58" s="1">
        <v>0.1</v>
      </c>
      <c r="E58" s="8">
        <f t="shared" ref="E58:H58" si="56"> E57 - $D$43*X57</f>
        <v>0.154592204</v>
      </c>
      <c r="F58" s="8">
        <f t="shared" si="56"/>
        <v>0.209184408</v>
      </c>
      <c r="G58" s="8">
        <f t="shared" si="56"/>
        <v>0.2542710229</v>
      </c>
      <c r="H58" s="8">
        <f t="shared" si="56"/>
        <v>0.3085420459</v>
      </c>
      <c r="I58" s="1">
        <f t="shared" si="2"/>
        <v>0.028648051</v>
      </c>
      <c r="J58" s="1">
        <f t="shared" si="3"/>
        <v>0.507161523</v>
      </c>
      <c r="K58" s="1">
        <f t="shared" si="4"/>
        <v>0.04356775573</v>
      </c>
      <c r="L58" s="1">
        <f t="shared" si="5"/>
        <v>0.5108902164</v>
      </c>
      <c r="M58" s="8">
        <f t="shared" ref="M58:N58" si="57"> M57 - $D$43*AB57</f>
        <v>-0.2694889453</v>
      </c>
      <c r="N58" s="8">
        <f t="shared" si="57"/>
        <v>-0.2244272302</v>
      </c>
      <c r="O58" s="8">
        <f t="shared" ref="O58:P58" si="58"> O57 - $D$43 * AD57</f>
        <v>0.8690860393</v>
      </c>
      <c r="P58" s="8">
        <f t="shared" si="58"/>
        <v>0.9218086297</v>
      </c>
      <c r="Q58" s="1">
        <f t="shared" si="8"/>
        <v>-0.2513321001</v>
      </c>
      <c r="R58" s="1">
        <f t="shared" si="9"/>
        <v>0.4374956511</v>
      </c>
      <c r="S58" s="1">
        <f t="shared" si="10"/>
        <v>0.9117100096</v>
      </c>
      <c r="T58" s="1">
        <f t="shared" si="11"/>
        <v>0.7133499561</v>
      </c>
      <c r="U58" s="1">
        <f t="shared" si="12"/>
        <v>0.09137626584</v>
      </c>
      <c r="V58" s="1">
        <f t="shared" si="13"/>
        <v>0.03826762339</v>
      </c>
      <c r="W58" s="1">
        <f t="shared" si="14"/>
        <v>0.1296438892</v>
      </c>
      <c r="X58" s="8">
        <f t="shared" si="15"/>
        <v>-0.0009687432595</v>
      </c>
      <c r="Y58" s="8">
        <f t="shared" si="16"/>
        <v>-0.001937486519</v>
      </c>
      <c r="Z58" s="9">
        <f t="shared" si="24"/>
        <v>-0.0009467708805</v>
      </c>
      <c r="AA58" s="10">
        <f t="shared" si="25"/>
        <v>-0.001893541761</v>
      </c>
      <c r="AB58" s="8">
        <f t="shared" si="17"/>
        <v>0.05335530699</v>
      </c>
      <c r="AC58" s="8">
        <f t="shared" si="18"/>
        <v>0.05374757962</v>
      </c>
      <c r="AD58" s="8">
        <f t="shared" si="19"/>
        <v>-0.02869007557</v>
      </c>
      <c r="AE58" s="8">
        <f t="shared" si="20"/>
        <v>-0.02890100738</v>
      </c>
    </row>
    <row r="59">
      <c r="A59" s="1">
        <v>0.01</v>
      </c>
      <c r="B59" s="1">
        <v>0.99</v>
      </c>
      <c r="C59" s="1">
        <v>0.05</v>
      </c>
      <c r="D59" s="1">
        <v>0.1</v>
      </c>
      <c r="E59" s="8">
        <f t="shared" ref="E59:H59" si="59"> E58 - $D$43*X58</f>
        <v>0.1553671986</v>
      </c>
      <c r="F59" s="8">
        <f t="shared" si="59"/>
        <v>0.2107343972</v>
      </c>
      <c r="G59" s="8">
        <f t="shared" si="59"/>
        <v>0.2550284396</v>
      </c>
      <c r="H59" s="8">
        <f t="shared" si="59"/>
        <v>0.3100568793</v>
      </c>
      <c r="I59" s="1">
        <f t="shared" si="2"/>
        <v>0.02884179966</v>
      </c>
      <c r="J59" s="1">
        <f t="shared" si="3"/>
        <v>0.5072099501</v>
      </c>
      <c r="K59" s="1">
        <f t="shared" si="4"/>
        <v>0.04375710991</v>
      </c>
      <c r="L59" s="1">
        <f t="shared" si="5"/>
        <v>0.5109375324</v>
      </c>
      <c r="M59" s="8">
        <f t="shared" ref="M59:N59" si="60"> M58 - $D$43*AB58</f>
        <v>-0.3121731909</v>
      </c>
      <c r="N59" s="8">
        <f t="shared" si="60"/>
        <v>-0.2674252939</v>
      </c>
      <c r="O59" s="8">
        <f t="shared" ref="O59:P59" si="61"> O58 - $D$43 * AD58</f>
        <v>0.8920380998</v>
      </c>
      <c r="P59" s="8">
        <f t="shared" si="61"/>
        <v>0.9449294356</v>
      </c>
      <c r="Q59" s="1">
        <f t="shared" si="8"/>
        <v>-0.2949749683</v>
      </c>
      <c r="R59" s="1">
        <f t="shared" si="9"/>
        <v>0.426786351</v>
      </c>
      <c r="S59" s="1">
        <f t="shared" si="10"/>
        <v>0.9352505142</v>
      </c>
      <c r="T59" s="1">
        <f t="shared" si="11"/>
        <v>0.7181392858</v>
      </c>
      <c r="U59" s="1">
        <f t="shared" si="12"/>
        <v>0.08685543121</v>
      </c>
      <c r="V59" s="1">
        <f t="shared" si="13"/>
        <v>0.03695412395</v>
      </c>
      <c r="W59" s="1">
        <f t="shared" si="14"/>
        <v>0.1238095552</v>
      </c>
      <c r="X59" s="8">
        <f t="shared" si="15"/>
        <v>-0.001011261046</v>
      </c>
      <c r="Y59" s="8">
        <f t="shared" si="16"/>
        <v>-0.002022522093</v>
      </c>
      <c r="Z59" s="9">
        <f t="shared" si="24"/>
        <v>-0.0009906145442</v>
      </c>
      <c r="AA59" s="10">
        <f t="shared" si="25"/>
        <v>-0.001981229088</v>
      </c>
      <c r="AB59" s="8">
        <f t="shared" si="17"/>
        <v>0.05171640142</v>
      </c>
      <c r="AC59" s="8">
        <f t="shared" si="18"/>
        <v>0.05209647507</v>
      </c>
      <c r="AD59" s="8">
        <f t="shared" si="19"/>
        <v>-0.02791113206</v>
      </c>
      <c r="AE59" s="8">
        <f t="shared" si="20"/>
        <v>-0.02811625627</v>
      </c>
    </row>
    <row r="60">
      <c r="A60" s="1">
        <v>0.01</v>
      </c>
      <c r="B60" s="1">
        <v>0.99</v>
      </c>
      <c r="C60" s="1">
        <v>0.05</v>
      </c>
      <c r="D60" s="1">
        <v>0.1</v>
      </c>
      <c r="E60" s="8">
        <f t="shared" ref="E60:H60" si="62"> E59 - $D$43*X59</f>
        <v>0.1561762075</v>
      </c>
      <c r="F60" s="8">
        <f t="shared" si="62"/>
        <v>0.2123524149</v>
      </c>
      <c r="G60" s="8">
        <f t="shared" si="62"/>
        <v>0.2558209313</v>
      </c>
      <c r="H60" s="8">
        <f t="shared" si="62"/>
        <v>0.3116418626</v>
      </c>
      <c r="I60" s="1">
        <f t="shared" si="2"/>
        <v>0.02904405186</v>
      </c>
      <c r="J60" s="1">
        <f t="shared" si="3"/>
        <v>0.5072605026</v>
      </c>
      <c r="K60" s="1">
        <f t="shared" si="4"/>
        <v>0.04395523282</v>
      </c>
      <c r="L60" s="1">
        <f t="shared" si="5"/>
        <v>0.5109870393</v>
      </c>
      <c r="M60" s="8">
        <f t="shared" ref="M60:N60" si="63"> M59 - $D$43*AB59</f>
        <v>-0.353546312</v>
      </c>
      <c r="N60" s="8">
        <f t="shared" si="63"/>
        <v>-0.3091024739</v>
      </c>
      <c r="O60" s="8">
        <f t="shared" ref="O60:P60" si="64"> O59 - $D$43 * AD59</f>
        <v>0.9143670054</v>
      </c>
      <c r="P60" s="8">
        <f t="shared" si="64"/>
        <v>0.9674224407</v>
      </c>
      <c r="Q60" s="1">
        <f t="shared" si="8"/>
        <v>-0.3372874379</v>
      </c>
      <c r="R60" s="1">
        <f t="shared" si="9"/>
        <v>0.4164685409</v>
      </c>
      <c r="S60" s="1">
        <f t="shared" si="10"/>
        <v>0.9581625954</v>
      </c>
      <c r="T60" s="1">
        <f t="shared" si="11"/>
        <v>0.7227537753</v>
      </c>
      <c r="U60" s="1">
        <f t="shared" si="12"/>
        <v>0.08260833738</v>
      </c>
      <c r="V60" s="1">
        <f t="shared" si="13"/>
        <v>0.0357102723</v>
      </c>
      <c r="W60" s="1">
        <f t="shared" si="14"/>
        <v>0.1183186097</v>
      </c>
      <c r="X60" s="8">
        <f t="shared" si="15"/>
        <v>-0.001048390463</v>
      </c>
      <c r="Y60" s="8">
        <f t="shared" si="16"/>
        <v>-0.002096780926</v>
      </c>
      <c r="Z60" s="9">
        <f t="shared" si="24"/>
        <v>-0.001029031607</v>
      </c>
      <c r="AA60" s="10">
        <f t="shared" si="25"/>
        <v>-0.002058063214</v>
      </c>
      <c r="AB60" s="8">
        <f t="shared" si="17"/>
        <v>0.05010769925</v>
      </c>
      <c r="AC60" s="8">
        <f t="shared" si="18"/>
        <v>0.05047581027</v>
      </c>
      <c r="AD60" s="8">
        <f t="shared" si="19"/>
        <v>-0.02716430739</v>
      </c>
      <c r="AE60" s="8">
        <f t="shared" si="20"/>
        <v>-0.02736386716</v>
      </c>
    </row>
    <row r="61">
      <c r="A61" s="1">
        <v>0.01</v>
      </c>
      <c r="B61" s="1">
        <v>0.99</v>
      </c>
      <c r="C61" s="1">
        <v>0.05</v>
      </c>
      <c r="D61" s="1">
        <v>0.1</v>
      </c>
      <c r="E61" s="8">
        <f t="shared" ref="E61:H61" si="65"> E60 - $D$43*X60</f>
        <v>0.1570149198</v>
      </c>
      <c r="F61" s="8">
        <f t="shared" si="65"/>
        <v>0.2140298397</v>
      </c>
      <c r="G61" s="8">
        <f t="shared" si="65"/>
        <v>0.2566441566</v>
      </c>
      <c r="H61" s="8">
        <f t="shared" si="65"/>
        <v>0.3132883131</v>
      </c>
      <c r="I61" s="1">
        <f t="shared" si="2"/>
        <v>0.02925372996</v>
      </c>
      <c r="J61" s="1">
        <f t="shared" si="3"/>
        <v>0.507312911</v>
      </c>
      <c r="K61" s="1">
        <f t="shared" si="4"/>
        <v>0.04416103914</v>
      </c>
      <c r="L61" s="1">
        <f t="shared" si="5"/>
        <v>0.5110384659</v>
      </c>
      <c r="M61" s="8">
        <f t="shared" ref="M61:N61" si="66"> M60 - $D$43*AB60</f>
        <v>-0.3936324714</v>
      </c>
      <c r="N61" s="8">
        <f t="shared" si="66"/>
        <v>-0.3494831222</v>
      </c>
      <c r="O61" s="8">
        <f t="shared" ref="O61:P61" si="67"> O60 - $D$43 * AD60</f>
        <v>0.9360984513</v>
      </c>
      <c r="P61" s="8">
        <f t="shared" si="67"/>
        <v>0.9893135344</v>
      </c>
      <c r="Q61" s="1">
        <f t="shared" si="8"/>
        <v>-0.3782941535</v>
      </c>
      <c r="R61" s="1">
        <f t="shared" si="9"/>
        <v>0.4065383923</v>
      </c>
      <c r="S61" s="1">
        <f t="shared" si="10"/>
        <v>0.9804721012</v>
      </c>
      <c r="T61" s="1">
        <f t="shared" si="11"/>
        <v>0.7272018815</v>
      </c>
      <c r="U61" s="1">
        <f t="shared" si="12"/>
        <v>0.07862134828</v>
      </c>
      <c r="V61" s="1">
        <f t="shared" si="13"/>
        <v>0.03453142554</v>
      </c>
      <c r="W61" s="1">
        <f t="shared" si="14"/>
        <v>0.1131527738</v>
      </c>
      <c r="X61" s="8">
        <f t="shared" si="15"/>
        <v>-0.001080536551</v>
      </c>
      <c r="Y61" s="8">
        <f t="shared" si="16"/>
        <v>-0.002161073103</v>
      </c>
      <c r="Z61" s="9">
        <f t="shared" si="24"/>
        <v>-0.001062421624</v>
      </c>
      <c r="AA61" s="10">
        <f t="shared" si="25"/>
        <v>-0.002124843248</v>
      </c>
      <c r="AB61" s="8">
        <f t="shared" si="17"/>
        <v>0.0485350354</v>
      </c>
      <c r="AC61" s="8">
        <f t="shared" si="18"/>
        <v>0.04889146225</v>
      </c>
      <c r="AD61" s="8">
        <f t="shared" si="19"/>
        <v>-0.02644810322</v>
      </c>
      <c r="AE61" s="8">
        <f t="shared" si="20"/>
        <v>-0.02664233022</v>
      </c>
    </row>
    <row r="62">
      <c r="A62" s="1">
        <v>0.01</v>
      </c>
      <c r="B62" s="1">
        <v>0.99</v>
      </c>
      <c r="C62" s="1">
        <v>0.05</v>
      </c>
      <c r="D62" s="1">
        <v>0.1</v>
      </c>
      <c r="E62" s="8">
        <f t="shared" ref="E62:H62" si="68"> E61 - $D$43*X61</f>
        <v>0.1578793491</v>
      </c>
      <c r="F62" s="8">
        <f t="shared" si="68"/>
        <v>0.2157586981</v>
      </c>
      <c r="G62" s="8">
        <f t="shared" si="68"/>
        <v>0.2574940939</v>
      </c>
      <c r="H62" s="8">
        <f t="shared" si="68"/>
        <v>0.3149881877</v>
      </c>
      <c r="I62" s="1">
        <f t="shared" si="2"/>
        <v>0.02946983727</v>
      </c>
      <c r="J62" s="1">
        <f t="shared" si="3"/>
        <v>0.5073669262</v>
      </c>
      <c r="K62" s="1">
        <f t="shared" si="4"/>
        <v>0.04437352347</v>
      </c>
      <c r="L62" s="1">
        <f t="shared" si="5"/>
        <v>0.511091561</v>
      </c>
      <c r="M62" s="8">
        <f t="shared" ref="M62:N62" si="69"> M61 - $D$43*AB61</f>
        <v>-0.4324604998</v>
      </c>
      <c r="N62" s="8">
        <f t="shared" si="69"/>
        <v>-0.388596292</v>
      </c>
      <c r="O62" s="8">
        <f t="shared" ref="O62:P62" si="70"> O61 - $D$43 * AD61</f>
        <v>0.9572569339</v>
      </c>
      <c r="P62" s="8">
        <f t="shared" si="70"/>
        <v>1.010627399</v>
      </c>
      <c r="Q62" s="1">
        <f t="shared" si="8"/>
        <v>-0.4180244399</v>
      </c>
      <c r="R62" s="1">
        <f t="shared" si="9"/>
        <v>0.3969895808</v>
      </c>
      <c r="S62" s="1">
        <f t="shared" si="10"/>
        <v>1.002203643</v>
      </c>
      <c r="T62" s="1">
        <f t="shared" si="11"/>
        <v>0.7314916204</v>
      </c>
      <c r="U62" s="1">
        <f t="shared" si="12"/>
        <v>0.07488046783</v>
      </c>
      <c r="V62" s="1">
        <f t="shared" si="13"/>
        <v>0.03341329115</v>
      </c>
      <c r="W62" s="1">
        <f t="shared" si="14"/>
        <v>0.108293759</v>
      </c>
      <c r="X62" s="8">
        <f t="shared" si="15"/>
        <v>-0.001108101684</v>
      </c>
      <c r="Y62" s="8">
        <f t="shared" si="16"/>
        <v>-0.002216203368</v>
      </c>
      <c r="Z62" s="9">
        <f t="shared" si="24"/>
        <v>-0.001091182995</v>
      </c>
      <c r="AA62" s="10">
        <f t="shared" si="25"/>
        <v>-0.00218236599</v>
      </c>
      <c r="AB62" s="8">
        <f t="shared" si="17"/>
        <v>0.04700297539</v>
      </c>
      <c r="AC62" s="8">
        <f t="shared" si="18"/>
        <v>0.04734802926</v>
      </c>
      <c r="AD62" s="8">
        <f t="shared" si="19"/>
        <v>-0.02576107475</v>
      </c>
      <c r="AE62" s="8">
        <f t="shared" si="20"/>
        <v>-0.02595018955</v>
      </c>
    </row>
    <row r="63">
      <c r="A63" s="1">
        <v>0.01</v>
      </c>
      <c r="B63" s="1">
        <v>0.99</v>
      </c>
      <c r="C63" s="1">
        <v>0.05</v>
      </c>
      <c r="D63" s="1">
        <v>0.1</v>
      </c>
      <c r="E63" s="8">
        <f t="shared" ref="E63:H63" si="71"> E62 - $D$43*X62</f>
        <v>0.1587658304</v>
      </c>
      <c r="F63" s="8">
        <f t="shared" si="71"/>
        <v>0.2175316608</v>
      </c>
      <c r="G63" s="8">
        <f t="shared" si="71"/>
        <v>0.2583670403</v>
      </c>
      <c r="H63" s="8">
        <f t="shared" si="71"/>
        <v>0.3167340805</v>
      </c>
      <c r="I63" s="1">
        <f t="shared" si="2"/>
        <v>0.0296914576</v>
      </c>
      <c r="J63" s="1">
        <f t="shared" si="3"/>
        <v>0.5074223191</v>
      </c>
      <c r="K63" s="1">
        <f t="shared" si="4"/>
        <v>0.04459176006</v>
      </c>
      <c r="L63" s="1">
        <f t="shared" si="5"/>
        <v>0.5111460931</v>
      </c>
      <c r="M63" s="8">
        <f t="shared" ref="M63:N63" si="72"> M62 - $D$43*AB62</f>
        <v>-0.4700628801</v>
      </c>
      <c r="N63" s="8">
        <f t="shared" si="72"/>
        <v>-0.4264747154</v>
      </c>
      <c r="O63" s="8">
        <f t="shared" ref="O63:P63" si="73"> O62 - $D$43 * AD62</f>
        <v>0.9778657937</v>
      </c>
      <c r="P63" s="8">
        <f t="shared" si="73"/>
        <v>1.03138755</v>
      </c>
      <c r="Q63" s="1">
        <f t="shared" si="8"/>
        <v>-0.4565112813</v>
      </c>
      <c r="R63" s="1">
        <f t="shared" si="9"/>
        <v>0.3878137705</v>
      </c>
      <c r="S63" s="1">
        <f t="shared" si="10"/>
        <v>1.023380646</v>
      </c>
      <c r="T63" s="1">
        <f t="shared" si="11"/>
        <v>0.735630585</v>
      </c>
      <c r="U63" s="1">
        <f t="shared" si="12"/>
        <v>0.07137162259</v>
      </c>
      <c r="V63" s="1">
        <f t="shared" si="13"/>
        <v>0.03235189966</v>
      </c>
      <c r="W63" s="1">
        <f t="shared" si="14"/>
        <v>0.1037235222</v>
      </c>
      <c r="X63" s="8">
        <f t="shared" si="15"/>
        <v>-0.001131478415</v>
      </c>
      <c r="Y63" s="8">
        <f t="shared" si="16"/>
        <v>-0.00226295683</v>
      </c>
      <c r="Z63" s="9">
        <f t="shared" si="24"/>
        <v>-0.001115705605</v>
      </c>
      <c r="AA63" s="10">
        <f t="shared" si="25"/>
        <v>-0.00223141121</v>
      </c>
      <c r="AB63" s="8">
        <f t="shared" si="17"/>
        <v>0.04551495641</v>
      </c>
      <c r="AC63" s="8">
        <f t="shared" si="18"/>
        <v>0.04584897288</v>
      </c>
      <c r="AD63" s="8">
        <f t="shared" si="19"/>
        <v>-0.0251018335</v>
      </c>
      <c r="AE63" s="8">
        <f t="shared" si="20"/>
        <v>-0.02528604605</v>
      </c>
    </row>
    <row r="64">
      <c r="A64" s="1">
        <v>0.01</v>
      </c>
      <c r="B64" s="1">
        <v>0.99</v>
      </c>
      <c r="C64" s="1">
        <v>0.05</v>
      </c>
      <c r="D64" s="1">
        <v>0.1</v>
      </c>
      <c r="E64" s="8">
        <f t="shared" ref="E64:H64" si="74"> E63 - $D$43*X63</f>
        <v>0.1596710131</v>
      </c>
      <c r="F64" s="8">
        <f t="shared" si="74"/>
        <v>0.2193420263</v>
      </c>
      <c r="G64" s="8">
        <f t="shared" si="74"/>
        <v>0.2592596047</v>
      </c>
      <c r="H64" s="8">
        <f t="shared" si="74"/>
        <v>0.3185192095</v>
      </c>
      <c r="I64" s="1">
        <f t="shared" si="2"/>
        <v>0.02991775329</v>
      </c>
      <c r="J64" s="1">
        <f t="shared" si="3"/>
        <v>0.5074788805</v>
      </c>
      <c r="K64" s="1">
        <f t="shared" si="4"/>
        <v>0.04481490119</v>
      </c>
      <c r="L64" s="1">
        <f t="shared" si="5"/>
        <v>0.5112018506</v>
      </c>
      <c r="M64" s="8">
        <f t="shared" ref="M64:N64" si="75"> M63 - $D$43*AB63</f>
        <v>-0.5064748452</v>
      </c>
      <c r="N64" s="8">
        <f t="shared" si="75"/>
        <v>-0.4631538937</v>
      </c>
      <c r="O64" s="8">
        <f t="shared" ref="O64:P64" si="76"> O63 - $D$43 * AD63</f>
        <v>0.9979472605</v>
      </c>
      <c r="P64" s="8">
        <f t="shared" si="76"/>
        <v>1.051616387</v>
      </c>
      <c r="Q64" s="1">
        <f t="shared" si="8"/>
        <v>-0.493790415</v>
      </c>
      <c r="R64" s="1">
        <f t="shared" si="9"/>
        <v>0.3790010501</v>
      </c>
      <c r="S64" s="1">
        <f t="shared" si="10"/>
        <v>1.044025402</v>
      </c>
      <c r="T64" s="1">
        <f t="shared" si="11"/>
        <v>0.7396259629</v>
      </c>
      <c r="U64" s="1">
        <f t="shared" si="12"/>
        <v>0.0680808875</v>
      </c>
      <c r="V64" s="1">
        <f t="shared" si="13"/>
        <v>0.03134357921</v>
      </c>
      <c r="W64" s="1">
        <f t="shared" si="14"/>
        <v>0.09942446672</v>
      </c>
      <c r="X64" s="8">
        <f t="shared" si="15"/>
        <v>-0.001151044123</v>
      </c>
      <c r="Y64" s="8">
        <f t="shared" si="16"/>
        <v>-0.002302088246</v>
      </c>
      <c r="Z64" s="9">
        <f t="shared" si="24"/>
        <v>-0.001136365258</v>
      </c>
      <c r="AA64" s="10">
        <f t="shared" si="25"/>
        <v>-0.002272730517</v>
      </c>
      <c r="AB64" s="8">
        <f t="shared" si="17"/>
        <v>0.04407343037</v>
      </c>
      <c r="AC64" s="8">
        <f t="shared" si="18"/>
        <v>0.04439676218</v>
      </c>
      <c r="AD64" s="8">
        <f t="shared" si="19"/>
        <v>-0.02446904894</v>
      </c>
      <c r="AE64" s="8">
        <f t="shared" si="20"/>
        <v>-0.02464855895</v>
      </c>
    </row>
    <row r="65">
      <c r="A65" s="1">
        <v>0.01</v>
      </c>
      <c r="B65" s="1">
        <v>0.99</v>
      </c>
      <c r="C65" s="1">
        <v>0.05</v>
      </c>
      <c r="D65" s="1">
        <v>0.1</v>
      </c>
      <c r="E65" s="8">
        <f t="shared" ref="E65:H65" si="77"> E64 - $D$43*X64</f>
        <v>0.1605918484</v>
      </c>
      <c r="F65" s="8">
        <f t="shared" si="77"/>
        <v>0.2211836969</v>
      </c>
      <c r="G65" s="8">
        <f t="shared" si="77"/>
        <v>0.260168697</v>
      </c>
      <c r="H65" s="8">
        <f t="shared" si="77"/>
        <v>0.3203373939</v>
      </c>
      <c r="I65" s="1">
        <f t="shared" si="2"/>
        <v>0.03014796211</v>
      </c>
      <c r="J65" s="1">
        <f t="shared" si="3"/>
        <v>0.5075364197</v>
      </c>
      <c r="K65" s="1">
        <f t="shared" si="4"/>
        <v>0.04504217424</v>
      </c>
      <c r="L65" s="1">
        <f t="shared" si="5"/>
        <v>0.5112586402</v>
      </c>
      <c r="M65" s="8">
        <f t="shared" ref="M65:N65" si="78"> M64 - $D$43*AB64</f>
        <v>-0.5417335895</v>
      </c>
      <c r="N65" s="8">
        <f t="shared" si="78"/>
        <v>-0.4986713034</v>
      </c>
      <c r="O65" s="8">
        <f t="shared" ref="O65:P65" si="79"> O64 - $D$43 * AD64</f>
        <v>1.0175225</v>
      </c>
      <c r="P65" s="8">
        <f t="shared" si="79"/>
        <v>1.071335234</v>
      </c>
      <c r="Q65" s="1">
        <f t="shared" si="8"/>
        <v>-0.5298995389</v>
      </c>
      <c r="R65" s="1">
        <f t="shared" si="9"/>
        <v>0.3705403193</v>
      </c>
      <c r="S65" s="1">
        <f t="shared" si="10"/>
        <v>1.064159121</v>
      </c>
      <c r="T65" s="1">
        <f t="shared" si="11"/>
        <v>0.7434845562</v>
      </c>
      <c r="U65" s="1">
        <f t="shared" si="12"/>
        <v>0.06499466092</v>
      </c>
      <c r="V65" s="1">
        <f t="shared" si="13"/>
        <v>0.03038493201</v>
      </c>
      <c r="W65" s="1">
        <f t="shared" si="14"/>
        <v>0.09537959293</v>
      </c>
      <c r="X65" s="8">
        <f t="shared" si="15"/>
        <v>-0.001167157211</v>
      </c>
      <c r="Y65" s="8">
        <f t="shared" si="16"/>
        <v>-0.002334314422</v>
      </c>
      <c r="Z65" s="9">
        <f t="shared" si="24"/>
        <v>-0.001153519696</v>
      </c>
      <c r="AA65" s="10">
        <f t="shared" si="25"/>
        <v>-0.002307039392</v>
      </c>
      <c r="AB65" s="8">
        <f t="shared" si="17"/>
        <v>0.0426800028</v>
      </c>
      <c r="AC65" s="8">
        <f t="shared" si="18"/>
        <v>0.0429930136</v>
      </c>
      <c r="AD65" s="8">
        <f t="shared" si="19"/>
        <v>-0.02386144901</v>
      </c>
      <c r="AE65" s="8">
        <f t="shared" si="20"/>
        <v>-0.02403644645</v>
      </c>
    </row>
    <row r="66">
      <c r="A66" s="1">
        <v>0.01</v>
      </c>
      <c r="B66" s="1">
        <v>0.99</v>
      </c>
      <c r="C66" s="1">
        <v>0.05</v>
      </c>
      <c r="D66" s="1">
        <v>0.1</v>
      </c>
      <c r="E66" s="8">
        <f t="shared" ref="E66:H66" si="80"> E65 - $D$43*X65</f>
        <v>0.1615255742</v>
      </c>
      <c r="F66" s="8">
        <f t="shared" si="80"/>
        <v>0.2230511484</v>
      </c>
      <c r="G66" s="8">
        <f t="shared" si="80"/>
        <v>0.2610915127</v>
      </c>
      <c r="H66" s="8">
        <f t="shared" si="80"/>
        <v>0.3221830254</v>
      </c>
      <c r="I66" s="1">
        <f t="shared" si="2"/>
        <v>0.03038139355</v>
      </c>
      <c r="J66" s="1">
        <f t="shared" si="3"/>
        <v>0.5075947642</v>
      </c>
      <c r="K66" s="1">
        <f t="shared" si="4"/>
        <v>0.04527287818</v>
      </c>
      <c r="L66" s="1">
        <f t="shared" si="5"/>
        <v>0.5113162868</v>
      </c>
      <c r="M66" s="8">
        <f t="shared" ref="M66:N66" si="81"> M65 - $D$43*AB65</f>
        <v>-0.5758775917</v>
      </c>
      <c r="N66" s="8">
        <f t="shared" si="81"/>
        <v>-0.5330657143</v>
      </c>
      <c r="O66" s="8">
        <f t="shared" ref="O66:P66" si="82"> O65 - $D$43 * AD65</f>
        <v>1.036611659</v>
      </c>
      <c r="P66" s="8">
        <f t="shared" si="82"/>
        <v>1.090564391</v>
      </c>
      <c r="Q66" s="1">
        <f t="shared" si="8"/>
        <v>-0.564877632</v>
      </c>
      <c r="R66" s="1">
        <f t="shared" si="9"/>
        <v>0.3624196227</v>
      </c>
      <c r="S66" s="1">
        <f t="shared" si="10"/>
        <v>1.083801986</v>
      </c>
      <c r="T66" s="1">
        <f t="shared" si="11"/>
        <v>0.7472127993</v>
      </c>
      <c r="U66" s="1">
        <f t="shared" si="12"/>
        <v>0.06209979522</v>
      </c>
      <c r="V66" s="1">
        <f t="shared" si="13"/>
        <v>0.02947281241</v>
      </c>
      <c r="W66" s="1">
        <f t="shared" si="14"/>
        <v>0.09157260763</v>
      </c>
      <c r="X66" s="8">
        <f t="shared" si="15"/>
        <v>-0.001180154628</v>
      </c>
      <c r="Y66" s="8">
        <f t="shared" si="16"/>
        <v>-0.002360309256</v>
      </c>
      <c r="Z66" s="9">
        <f t="shared" si="24"/>
        <v>-0.001167505942</v>
      </c>
      <c r="AA66" s="10">
        <f t="shared" si="25"/>
        <v>-0.002335011883</v>
      </c>
      <c r="AB66" s="8">
        <f t="shared" si="17"/>
        <v>0.04133556345</v>
      </c>
      <c r="AC66" s="8">
        <f t="shared" si="18"/>
        <v>0.04163862258</v>
      </c>
      <c r="AD66" s="8">
        <f t="shared" si="19"/>
        <v>-0.02327781995</v>
      </c>
      <c r="AE66" s="8">
        <f t="shared" si="20"/>
        <v>-0.02344848548</v>
      </c>
    </row>
    <row r="67">
      <c r="A67" s="1">
        <v>0.01</v>
      </c>
      <c r="B67" s="1">
        <v>0.99</v>
      </c>
      <c r="C67" s="1">
        <v>0.05</v>
      </c>
      <c r="D67" s="1">
        <v>0.1</v>
      </c>
      <c r="E67" s="8">
        <f t="shared" ref="E67:H67" si="83"> E66 - $D$43*X66</f>
        <v>0.1624696979</v>
      </c>
      <c r="F67" s="8">
        <f t="shared" si="83"/>
        <v>0.2249393958</v>
      </c>
      <c r="G67" s="8">
        <f t="shared" si="83"/>
        <v>0.2620255175</v>
      </c>
      <c r="H67" s="8">
        <f t="shared" si="83"/>
        <v>0.3240510349</v>
      </c>
      <c r="I67" s="1">
        <f t="shared" si="2"/>
        <v>0.03061742448</v>
      </c>
      <c r="J67" s="1">
        <f t="shared" si="3"/>
        <v>0.5076537582</v>
      </c>
      <c r="K67" s="1">
        <f t="shared" si="4"/>
        <v>0.04550637937</v>
      </c>
      <c r="L67" s="1">
        <f t="shared" si="5"/>
        <v>0.511374632</v>
      </c>
      <c r="M67" s="8">
        <f t="shared" ref="M67:N67" si="84"> M66 - $D$43*AB66</f>
        <v>-0.6089460425</v>
      </c>
      <c r="N67" s="8">
        <f t="shared" si="84"/>
        <v>-0.5663766124</v>
      </c>
      <c r="O67" s="8">
        <f t="shared" ref="O67:P67" si="85"> O66 - $D$43 * AD66</f>
        <v>1.055233915</v>
      </c>
      <c r="P67" s="8">
        <f t="shared" si="85"/>
        <v>1.10932318</v>
      </c>
      <c r="Q67" s="1">
        <f t="shared" si="8"/>
        <v>-0.5987643787</v>
      </c>
      <c r="R67" s="1">
        <f t="shared" si="9"/>
        <v>0.3546264353</v>
      </c>
      <c r="S67" s="1">
        <f t="shared" si="10"/>
        <v>1.102973195</v>
      </c>
      <c r="T67" s="1">
        <f t="shared" si="11"/>
        <v>0.7508167783</v>
      </c>
      <c r="U67" s="1">
        <f t="shared" si="12"/>
        <v>0.05938368995</v>
      </c>
      <c r="V67" s="1">
        <f t="shared" si="13"/>
        <v>0.02860430678</v>
      </c>
      <c r="W67" s="1">
        <f t="shared" si="14"/>
        <v>0.08798799673</v>
      </c>
      <c r="X67" s="8">
        <f t="shared" si="15"/>
        <v>-0.001190350466</v>
      </c>
      <c r="Y67" s="8">
        <f t="shared" si="16"/>
        <v>-0.002380700933</v>
      </c>
      <c r="Z67" s="9">
        <f t="shared" si="24"/>
        <v>-0.001178638752</v>
      </c>
      <c r="AA67" s="10">
        <f t="shared" si="25"/>
        <v>-0.002357277504</v>
      </c>
      <c r="AB67" s="8">
        <f t="shared" si="17"/>
        <v>0.04004040598</v>
      </c>
      <c r="AC67" s="8">
        <f t="shared" si="18"/>
        <v>0.04033388415</v>
      </c>
      <c r="AD67" s="8">
        <f t="shared" si="19"/>
        <v>-0.02271700548</v>
      </c>
      <c r="AE67" s="8">
        <f t="shared" si="20"/>
        <v>-0.02288351092</v>
      </c>
    </row>
    <row r="68">
      <c r="A68" s="1">
        <v>0.01</v>
      </c>
      <c r="B68" s="1">
        <v>0.99</v>
      </c>
      <c r="C68" s="1">
        <v>0.05</v>
      </c>
      <c r="D68" s="1">
        <v>0.1</v>
      </c>
      <c r="E68" s="8">
        <f t="shared" ref="E68:H68" si="86"> E67 - $D$43*X67</f>
        <v>0.1634219783</v>
      </c>
      <c r="F68" s="8">
        <f t="shared" si="86"/>
        <v>0.2268439566</v>
      </c>
      <c r="G68" s="8">
        <f t="shared" si="86"/>
        <v>0.2629684285</v>
      </c>
      <c r="H68" s="8">
        <f t="shared" si="86"/>
        <v>0.3259368569</v>
      </c>
      <c r="I68" s="1">
        <f t="shared" si="2"/>
        <v>0.03085549457</v>
      </c>
      <c r="J68" s="1">
        <f t="shared" si="3"/>
        <v>0.5077132617</v>
      </c>
      <c r="K68" s="1">
        <f t="shared" si="4"/>
        <v>0.04574210712</v>
      </c>
      <c r="L68" s="1">
        <f t="shared" si="5"/>
        <v>0.5114335333</v>
      </c>
      <c r="M68" s="8">
        <f t="shared" ref="M68:N68" si="87"> M67 - $D$43*AB67</f>
        <v>-0.6409783673</v>
      </c>
      <c r="N68" s="8">
        <f t="shared" si="87"/>
        <v>-0.5986437197</v>
      </c>
      <c r="O68" s="8">
        <f t="shared" ref="O68:P68" si="88"> O67 - $D$43 * AD67</f>
        <v>1.073407519</v>
      </c>
      <c r="P68" s="8">
        <f t="shared" si="88"/>
        <v>1.127629988</v>
      </c>
      <c r="Q68" s="1">
        <f t="shared" si="8"/>
        <v>-0.6315996903</v>
      </c>
      <c r="R68" s="1">
        <f t="shared" si="9"/>
        <v>0.3471479014</v>
      </c>
      <c r="S68" s="1">
        <f t="shared" si="10"/>
        <v>1.121691022</v>
      </c>
      <c r="T68" s="1">
        <f t="shared" si="11"/>
        <v>0.7543022489</v>
      </c>
      <c r="U68" s="1">
        <f t="shared" si="12"/>
        <v>0.05683435372</v>
      </c>
      <c r="V68" s="1">
        <f t="shared" si="13"/>
        <v>0.02777671493</v>
      </c>
      <c r="W68" s="1">
        <f t="shared" si="14"/>
        <v>0.08461106865</v>
      </c>
      <c r="X68" s="8">
        <f t="shared" si="15"/>
        <v>-0.001198035416</v>
      </c>
      <c r="Y68" s="8">
        <f t="shared" si="16"/>
        <v>-0.002396070832</v>
      </c>
      <c r="Z68" s="9">
        <f t="shared" si="24"/>
        <v>-0.001187209939</v>
      </c>
      <c r="AA68" s="10">
        <f t="shared" si="25"/>
        <v>-0.002374419879</v>
      </c>
      <c r="AB68" s="8">
        <f t="shared" si="17"/>
        <v>0.03879433547</v>
      </c>
      <c r="AC68" s="8">
        <f t="shared" si="18"/>
        <v>0.03907860117</v>
      </c>
      <c r="AD68" s="8">
        <f t="shared" si="19"/>
        <v>-0.02217790558</v>
      </c>
      <c r="AE68" s="8">
        <f t="shared" si="20"/>
        <v>-0.02234041429</v>
      </c>
    </row>
    <row r="69">
      <c r="A69" s="1">
        <v>0.01</v>
      </c>
      <c r="B69" s="1">
        <v>0.99</v>
      </c>
      <c r="C69" s="1">
        <v>0.05</v>
      </c>
      <c r="D69" s="1">
        <v>0.1</v>
      </c>
      <c r="E69" s="8">
        <f t="shared" ref="E69:H69" si="89"> E68 - $D$43*X68</f>
        <v>0.1643804066</v>
      </c>
      <c r="F69" s="8">
        <f t="shared" si="89"/>
        <v>0.2287608132</v>
      </c>
      <c r="G69" s="8">
        <f t="shared" si="89"/>
        <v>0.2639181964</v>
      </c>
      <c r="H69" s="8">
        <f t="shared" si="89"/>
        <v>0.3278363928</v>
      </c>
      <c r="I69" s="1">
        <f t="shared" si="2"/>
        <v>0.03109510166</v>
      </c>
      <c r="J69" s="1">
        <f t="shared" si="3"/>
        <v>0.5077731491</v>
      </c>
      <c r="K69" s="1">
        <f t="shared" si="4"/>
        <v>0.0459795491</v>
      </c>
      <c r="L69" s="1">
        <f t="shared" si="5"/>
        <v>0.5114928626</v>
      </c>
      <c r="M69" s="8">
        <f t="shared" ref="M69:N69" si="90"> M68 - $D$43*AB68</f>
        <v>-0.6720138357</v>
      </c>
      <c r="N69" s="8">
        <f t="shared" si="90"/>
        <v>-0.6299066006</v>
      </c>
      <c r="O69" s="8">
        <f t="shared" ref="O69:P69" si="91"> O68 - $D$43 * AD68</f>
        <v>1.091149844</v>
      </c>
      <c r="P69" s="8">
        <f t="shared" si="91"/>
        <v>1.14550232</v>
      </c>
      <c r="Q69" s="1">
        <f t="shared" si="8"/>
        <v>-0.6634233119</v>
      </c>
      <c r="R69" s="1">
        <f t="shared" si="9"/>
        <v>0.3399710318</v>
      </c>
      <c r="S69" s="1">
        <f t="shared" si="10"/>
        <v>1.139972853</v>
      </c>
      <c r="T69" s="1">
        <f t="shared" si="11"/>
        <v>0.7576746547</v>
      </c>
      <c r="U69" s="1">
        <f t="shared" si="12"/>
        <v>0.05444044091</v>
      </c>
      <c r="V69" s="1">
        <f t="shared" si="13"/>
        <v>0.02698753303</v>
      </c>
      <c r="W69" s="1">
        <f t="shared" si="14"/>
        <v>0.08142797394</v>
      </c>
      <c r="X69" s="8">
        <f t="shared" si="15"/>
        <v>-0.001203476872</v>
      </c>
      <c r="Y69" s="8">
        <f t="shared" si="16"/>
        <v>-0.002406953744</v>
      </c>
      <c r="Z69" s="9">
        <f t="shared" si="24"/>
        <v>-0.001193488367</v>
      </c>
      <c r="AA69" s="10">
        <f t="shared" si="25"/>
        <v>-0.002386976735</v>
      </c>
      <c r="AB69" s="8">
        <f t="shared" si="17"/>
        <v>0.03759676317</v>
      </c>
      <c r="AC69" s="8">
        <f t="shared" si="18"/>
        <v>0.03787217984</v>
      </c>
      <c r="AD69" s="8">
        <f t="shared" si="19"/>
        <v>-0.02165947487</v>
      </c>
      <c r="AE69" s="8">
        <f t="shared" si="20"/>
        <v>-0.02181814226</v>
      </c>
    </row>
    <row r="70">
      <c r="A70" s="1">
        <v>0.01</v>
      </c>
      <c r="B70" s="1">
        <v>0.99</v>
      </c>
      <c r="C70" s="1">
        <v>0.05</v>
      </c>
      <c r="D70" s="1">
        <v>0.1</v>
      </c>
      <c r="E70" s="8">
        <f t="shared" ref="E70:H70" si="92"> E69 - $D$43*X69</f>
        <v>0.1653431881</v>
      </c>
      <c r="F70" s="8">
        <f t="shared" si="92"/>
        <v>0.2306863762</v>
      </c>
      <c r="G70" s="8">
        <f t="shared" si="92"/>
        <v>0.2648729871</v>
      </c>
      <c r="H70" s="8">
        <f t="shared" si="92"/>
        <v>0.3297459742</v>
      </c>
      <c r="I70" s="1">
        <f t="shared" si="2"/>
        <v>0.03133579703</v>
      </c>
      <c r="J70" s="1">
        <f t="shared" si="3"/>
        <v>0.5078333083</v>
      </c>
      <c r="K70" s="1">
        <f t="shared" si="4"/>
        <v>0.04621824678</v>
      </c>
      <c r="L70" s="1">
        <f t="shared" si="5"/>
        <v>0.5115525053</v>
      </c>
      <c r="M70" s="8">
        <f t="shared" ref="M70:N70" si="93"> M69 - $D$43*AB69</f>
        <v>-0.7020912462</v>
      </c>
      <c r="N70" s="8">
        <f t="shared" si="93"/>
        <v>-0.6602043445</v>
      </c>
      <c r="O70" s="8">
        <f t="shared" ref="O70:P70" si="94"> O69 - $D$43 * AD69</f>
        <v>1.108477424</v>
      </c>
      <c r="P70" s="8">
        <f t="shared" si="94"/>
        <v>1.162956834</v>
      </c>
      <c r="Q70" s="1">
        <f t="shared" si="8"/>
        <v>-0.6942745067</v>
      </c>
      <c r="R70" s="1">
        <f t="shared" si="9"/>
        <v>0.3330828635</v>
      </c>
      <c r="S70" s="1">
        <f t="shared" si="10"/>
        <v>1.157835239</v>
      </c>
      <c r="T70" s="1">
        <f t="shared" si="11"/>
        <v>0.760939144</v>
      </c>
      <c r="U70" s="1">
        <f t="shared" si="12"/>
        <v>0.05219126834</v>
      </c>
      <c r="V70" s="1">
        <f t="shared" si="13"/>
        <v>0.02623443788</v>
      </c>
      <c r="W70" s="1">
        <f t="shared" si="14"/>
        <v>0.07842570622</v>
      </c>
      <c r="X70" s="8">
        <f t="shared" si="15"/>
        <v>-0.00120691953</v>
      </c>
      <c r="Y70" s="8">
        <f t="shared" si="16"/>
        <v>-0.002413839059</v>
      </c>
      <c r="Z70" s="9">
        <f t="shared" si="24"/>
        <v>-0.001197720455</v>
      </c>
      <c r="AA70" s="10">
        <f t="shared" si="25"/>
        <v>-0.00239544091</v>
      </c>
      <c r="AB70" s="8">
        <f t="shared" si="17"/>
        <v>0.03644678897</v>
      </c>
      <c r="AC70" s="8">
        <f t="shared" si="18"/>
        <v>0.03671371276</v>
      </c>
      <c r="AD70" s="8">
        <f t="shared" si="19"/>
        <v>-0.02116072083</v>
      </c>
      <c r="AE70" s="8">
        <f t="shared" si="20"/>
        <v>-0.02131569469</v>
      </c>
    </row>
    <row r="71">
      <c r="A71" s="1">
        <v>0.01</v>
      </c>
      <c r="B71" s="1">
        <v>0.99</v>
      </c>
      <c r="C71" s="1">
        <v>0.05</v>
      </c>
      <c r="D71" s="1">
        <v>0.1</v>
      </c>
      <c r="E71" s="8">
        <f t="shared" ref="E71:H71" si="95"> E70 - $D$43*X70</f>
        <v>0.1663087237</v>
      </c>
      <c r="F71" s="8">
        <f t="shared" si="95"/>
        <v>0.2326174475</v>
      </c>
      <c r="G71" s="8">
        <f t="shared" si="95"/>
        <v>0.2658311635</v>
      </c>
      <c r="H71" s="8">
        <f t="shared" si="95"/>
        <v>0.3316623269</v>
      </c>
      <c r="I71" s="1">
        <f t="shared" si="2"/>
        <v>0.03157718094</v>
      </c>
      <c r="J71" s="1">
        <f t="shared" si="3"/>
        <v>0.5078936393</v>
      </c>
      <c r="K71" s="1">
        <f t="shared" si="4"/>
        <v>0.04645779087</v>
      </c>
      <c r="L71" s="1">
        <f t="shared" si="5"/>
        <v>0.5116123592</v>
      </c>
      <c r="M71" s="8">
        <f t="shared" ref="M71:N71" si="96"> M70 - $D$43*AB70</f>
        <v>-0.7312486774</v>
      </c>
      <c r="N71" s="8">
        <f t="shared" si="96"/>
        <v>-0.6895753147</v>
      </c>
      <c r="O71" s="8">
        <f t="shared" ref="O71:P71" si="97"> O70 - $D$43 * AD70</f>
        <v>1.125406</v>
      </c>
      <c r="P71" s="8">
        <f t="shared" si="97"/>
        <v>1.180009389</v>
      </c>
      <c r="Q71" s="1">
        <f t="shared" si="8"/>
        <v>-0.7241918056</v>
      </c>
      <c r="R71" s="1">
        <f t="shared" si="9"/>
        <v>0.3264705875</v>
      </c>
      <c r="S71" s="1">
        <f t="shared" si="10"/>
        <v>1.175293937</v>
      </c>
      <c r="T71" s="1">
        <f t="shared" si="11"/>
        <v>0.7641005863</v>
      </c>
      <c r="U71" s="1">
        <f t="shared" si="12"/>
        <v>0.05007681638</v>
      </c>
      <c r="V71" s="1">
        <f t="shared" si="13"/>
        <v>0.02551527256</v>
      </c>
      <c r="W71" s="1">
        <f t="shared" si="14"/>
        <v>0.07559208894</v>
      </c>
      <c r="X71" s="8">
        <f t="shared" si="15"/>
        <v>-0.001208586324</v>
      </c>
      <c r="Y71" s="8">
        <f t="shared" si="16"/>
        <v>-0.002417172648</v>
      </c>
      <c r="Z71" s="9">
        <f t="shared" si="24"/>
        <v>-0.001200131036</v>
      </c>
      <c r="AA71" s="10">
        <f t="shared" si="25"/>
        <v>-0.002400262073</v>
      </c>
      <c r="AB71" s="8">
        <f t="shared" si="17"/>
        <v>0.03534327206</v>
      </c>
      <c r="AC71" s="8">
        <f t="shared" si="18"/>
        <v>0.03560205011</v>
      </c>
      <c r="AD71" s="8">
        <f t="shared" si="19"/>
        <v>-0.02068070179</v>
      </c>
      <c r="AE71" s="8">
        <f t="shared" si="20"/>
        <v>-0.02083212273</v>
      </c>
    </row>
    <row r="72">
      <c r="A72" s="1">
        <v>0.01</v>
      </c>
      <c r="B72" s="1">
        <v>0.99</v>
      </c>
      <c r="C72" s="1">
        <v>0.05</v>
      </c>
      <c r="D72" s="1">
        <v>0.1</v>
      </c>
      <c r="E72" s="8">
        <f t="shared" ref="E72:H72" si="98"> E71 - $D$43*X71</f>
        <v>0.1672755928</v>
      </c>
      <c r="F72" s="8">
        <f t="shared" si="98"/>
        <v>0.2345511856</v>
      </c>
      <c r="G72" s="8">
        <f t="shared" si="98"/>
        <v>0.2667912683</v>
      </c>
      <c r="H72" s="8">
        <f t="shared" si="98"/>
        <v>0.3335825366</v>
      </c>
      <c r="I72" s="1">
        <f t="shared" si="2"/>
        <v>0.0318188982</v>
      </c>
      <c r="J72" s="1">
        <f t="shared" si="3"/>
        <v>0.5079540535</v>
      </c>
      <c r="K72" s="1">
        <f t="shared" si="4"/>
        <v>0.04669781708</v>
      </c>
      <c r="L72" s="1">
        <f t="shared" si="5"/>
        <v>0.5116723332</v>
      </c>
      <c r="M72" s="8">
        <f t="shared" ref="M72:N72" si="99"> M71 - $D$43*AB71</f>
        <v>-0.759523295</v>
      </c>
      <c r="N72" s="8">
        <f t="shared" si="99"/>
        <v>-0.7180569548</v>
      </c>
      <c r="O72" s="8">
        <f t="shared" ref="O72:P72" si="100"> O71 - $D$43 * AD71</f>
        <v>1.141950562</v>
      </c>
      <c r="P72" s="8">
        <f t="shared" si="100"/>
        <v>1.196675088</v>
      </c>
      <c r="Q72" s="1">
        <f t="shared" si="8"/>
        <v>-0.7532128138</v>
      </c>
      <c r="R72" s="1">
        <f t="shared" si="9"/>
        <v>0.3201216481</v>
      </c>
      <c r="S72" s="1">
        <f t="shared" si="10"/>
        <v>1.192363951</v>
      </c>
      <c r="T72" s="1">
        <f t="shared" si="11"/>
        <v>0.7671635883</v>
      </c>
      <c r="U72" s="1">
        <f t="shared" si="12"/>
        <v>0.04808771832</v>
      </c>
      <c r="V72" s="1">
        <f t="shared" si="13"/>
        <v>0.02482803318</v>
      </c>
      <c r="W72" s="1">
        <f t="shared" si="14"/>
        <v>0.07291575151</v>
      </c>
      <c r="X72" s="8">
        <f t="shared" si="15"/>
        <v>-0.0012086796</v>
      </c>
      <c r="Y72" s="8">
        <f t="shared" si="16"/>
        <v>-0.002417359199</v>
      </c>
      <c r="Z72" s="9">
        <f t="shared" si="24"/>
        <v>-0.001200924469</v>
      </c>
      <c r="AA72" s="10">
        <f t="shared" si="25"/>
        <v>-0.002401848939</v>
      </c>
      <c r="AB72" s="8">
        <f t="shared" si="17"/>
        <v>0.03428489082</v>
      </c>
      <c r="AC72" s="8">
        <f t="shared" si="18"/>
        <v>0.03453586001</v>
      </c>
      <c r="AD72" s="8">
        <f t="shared" si="19"/>
        <v>-0.02021852485</v>
      </c>
      <c r="AE72" s="8">
        <f t="shared" si="20"/>
        <v>-0.02036652669</v>
      </c>
    </row>
    <row r="73">
      <c r="A73" s="1">
        <v>0.01</v>
      </c>
      <c r="B73" s="1">
        <v>0.99</v>
      </c>
      <c r="C73" s="1">
        <v>0.05</v>
      </c>
      <c r="D73" s="1">
        <v>0.1</v>
      </c>
      <c r="E73" s="8">
        <f t="shared" ref="E73:H73" si="101"> E72 - $D$43*X72</f>
        <v>0.1682425365</v>
      </c>
      <c r="F73" s="8">
        <f t="shared" si="101"/>
        <v>0.236485073</v>
      </c>
      <c r="G73" s="8">
        <f t="shared" si="101"/>
        <v>0.2677520079</v>
      </c>
      <c r="H73" s="8">
        <f t="shared" si="101"/>
        <v>0.3355040158</v>
      </c>
      <c r="I73" s="1">
        <f t="shared" si="2"/>
        <v>0.03206063412</v>
      </c>
      <c r="J73" s="1">
        <f t="shared" si="3"/>
        <v>0.508014472</v>
      </c>
      <c r="K73" s="1">
        <f t="shared" si="4"/>
        <v>0.04693800197</v>
      </c>
      <c r="L73" s="1">
        <f t="shared" si="5"/>
        <v>0.5117323465</v>
      </c>
      <c r="M73" s="8">
        <f t="shared" ref="M73:N73" si="102"> M72 - $D$43*AB72</f>
        <v>-0.7869512077</v>
      </c>
      <c r="N73" s="8">
        <f t="shared" si="102"/>
        <v>-0.7456856428</v>
      </c>
      <c r="O73" s="8">
        <f t="shared" ref="O73:P73" si="103"> O72 - $D$43 * AD72</f>
        <v>1.158125382</v>
      </c>
      <c r="P73" s="8">
        <f t="shared" si="103"/>
        <v>1.212968309</v>
      </c>
      <c r="Q73" s="1">
        <f t="shared" si="8"/>
        <v>-0.7813740661</v>
      </c>
      <c r="R73" s="1">
        <f t="shared" si="9"/>
        <v>0.314023819</v>
      </c>
      <c r="S73" s="1">
        <f t="shared" si="10"/>
        <v>1.209059573</v>
      </c>
      <c r="T73" s="1">
        <f t="shared" si="11"/>
        <v>0.7701325091</v>
      </c>
      <c r="U73" s="1">
        <f t="shared" si="12"/>
        <v>0.04621524125</v>
      </c>
      <c r="V73" s="1">
        <f t="shared" si="13"/>
        <v>0.02417085678</v>
      </c>
      <c r="W73" s="1">
        <f t="shared" si="14"/>
        <v>0.07038609803</v>
      </c>
      <c r="X73" s="8">
        <f t="shared" si="15"/>
        <v>-0.00120738242</v>
      </c>
      <c r="Y73" s="8">
        <f t="shared" si="16"/>
        <v>-0.00241476484</v>
      </c>
      <c r="Z73" s="9">
        <f t="shared" si="24"/>
        <v>-0.001200285891</v>
      </c>
      <c r="AA73" s="10">
        <f t="shared" si="25"/>
        <v>-0.002400571783</v>
      </c>
      <c r="AB73" s="8">
        <f t="shared" si="17"/>
        <v>0.03327019309</v>
      </c>
      <c r="AC73" s="8">
        <f t="shared" si="18"/>
        <v>0.03351367907</v>
      </c>
      <c r="AD73" s="8">
        <f t="shared" si="19"/>
        <v>-0.01977334375</v>
      </c>
      <c r="AE73" s="8">
        <f t="shared" si="20"/>
        <v>-0.01991805382</v>
      </c>
    </row>
    <row r="74">
      <c r="A74" s="1">
        <v>0.01</v>
      </c>
      <c r="B74" s="1">
        <v>0.99</v>
      </c>
      <c r="C74" s="1">
        <v>0.05</v>
      </c>
      <c r="D74" s="1">
        <v>0.1</v>
      </c>
      <c r="E74" s="8">
        <f t="shared" ref="E74:H74" si="104"> E73 - $D$43*X73</f>
        <v>0.1692084424</v>
      </c>
      <c r="F74" s="8">
        <f t="shared" si="104"/>
        <v>0.2384168848</v>
      </c>
      <c r="G74" s="8">
        <f t="shared" si="104"/>
        <v>0.2687122366</v>
      </c>
      <c r="H74" s="8">
        <f t="shared" si="104"/>
        <v>0.3374244732</v>
      </c>
      <c r="I74" s="1">
        <f t="shared" si="2"/>
        <v>0.0323021106</v>
      </c>
      <c r="J74" s="1">
        <f t="shared" si="3"/>
        <v>0.5080748255</v>
      </c>
      <c r="K74" s="1">
        <f t="shared" si="4"/>
        <v>0.04717805915</v>
      </c>
      <c r="L74" s="1">
        <f t="shared" si="5"/>
        <v>0.5117923276</v>
      </c>
      <c r="M74" s="8">
        <f t="shared" ref="M74:N74" si="105"> M73 - $D$43*AB73</f>
        <v>-0.8135673622</v>
      </c>
      <c r="N74" s="8">
        <f t="shared" si="105"/>
        <v>-0.772496586</v>
      </c>
      <c r="O74" s="8">
        <f t="shared" ref="O74:P74" si="106"> O73 - $D$43 * AD73</f>
        <v>1.173944057</v>
      </c>
      <c r="P74" s="8">
        <f t="shared" si="106"/>
        <v>1.228902752</v>
      </c>
      <c r="Q74" s="1">
        <f t="shared" si="8"/>
        <v>-0.8087109214</v>
      </c>
      <c r="R74" s="1">
        <f t="shared" si="9"/>
        <v>0.3081652585</v>
      </c>
      <c r="S74" s="1">
        <f t="shared" si="10"/>
        <v>1.225394422</v>
      </c>
      <c r="T74" s="1">
        <f t="shared" si="11"/>
        <v>0.7730114739</v>
      </c>
      <c r="U74" s="1">
        <f t="shared" si="12"/>
        <v>0.0444512607</v>
      </c>
      <c r="V74" s="1">
        <f t="shared" si="13"/>
        <v>0.02354201022</v>
      </c>
      <c r="W74" s="1">
        <f t="shared" si="14"/>
        <v>0.06799327092</v>
      </c>
      <c r="X74" s="8">
        <f t="shared" si="15"/>
        <v>-0.001204859946</v>
      </c>
      <c r="Y74" s="8">
        <f t="shared" si="16"/>
        <v>-0.002409719892</v>
      </c>
      <c r="Z74" s="9">
        <f t="shared" si="24"/>
        <v>-0.00119838256</v>
      </c>
      <c r="AA74" s="10">
        <f t="shared" si="25"/>
        <v>-0.002396765119</v>
      </c>
      <c r="AB74" s="8">
        <f t="shared" si="17"/>
        <v>0.03229763774</v>
      </c>
      <c r="AC74" s="8">
        <f t="shared" si="18"/>
        <v>0.03253395438</v>
      </c>
      <c r="AD74" s="8">
        <f t="shared" si="19"/>
        <v>-0.01934435669</v>
      </c>
      <c r="AE74" s="8">
        <f t="shared" si="20"/>
        <v>-0.01948589625</v>
      </c>
    </row>
    <row r="75">
      <c r="A75" s="1">
        <v>0.01</v>
      </c>
      <c r="B75" s="1">
        <v>0.99</v>
      </c>
      <c r="C75" s="1">
        <v>0.05</v>
      </c>
      <c r="D75" s="1">
        <v>0.1</v>
      </c>
      <c r="E75" s="8">
        <f t="shared" ref="E75:H75" si="107"> E74 - $D$43*X74</f>
        <v>0.1701723304</v>
      </c>
      <c r="F75" s="8">
        <f t="shared" si="107"/>
        <v>0.2403446608</v>
      </c>
      <c r="G75" s="8">
        <f t="shared" si="107"/>
        <v>0.2696709426</v>
      </c>
      <c r="H75" s="8">
        <f t="shared" si="107"/>
        <v>0.3393418853</v>
      </c>
      <c r="I75" s="1">
        <f t="shared" si="2"/>
        <v>0.03254308259</v>
      </c>
      <c r="J75" s="1">
        <f t="shared" si="3"/>
        <v>0.5081350527</v>
      </c>
      <c r="K75" s="1">
        <f t="shared" si="4"/>
        <v>0.04741773566</v>
      </c>
      <c r="L75" s="1">
        <f t="shared" si="5"/>
        <v>0.5118522132</v>
      </c>
      <c r="M75" s="8">
        <f t="shared" ref="M75:N75" si="108"> M74 - $D$43*AB74</f>
        <v>-0.8394054723</v>
      </c>
      <c r="N75" s="8">
        <f t="shared" si="108"/>
        <v>-0.7985237495</v>
      </c>
      <c r="O75" s="8">
        <f t="shared" ref="O75:P75" si="109"> O74 - $D$43 * AD74</f>
        <v>1.189419542</v>
      </c>
      <c r="P75" s="8">
        <f t="shared" si="109"/>
        <v>1.244491469</v>
      </c>
      <c r="Q75" s="1">
        <f t="shared" si="8"/>
        <v>-0.8352574925</v>
      </c>
      <c r="R75" s="1">
        <f t="shared" si="9"/>
        <v>0.30253455</v>
      </c>
      <c r="S75" s="1">
        <f t="shared" si="10"/>
        <v>1.241381474</v>
      </c>
      <c r="T75" s="1">
        <f t="shared" si="11"/>
        <v>0.7758043883</v>
      </c>
      <c r="U75" s="1">
        <f t="shared" si="12"/>
        <v>0.04278823148</v>
      </c>
      <c r="V75" s="1">
        <f t="shared" si="13"/>
        <v>0.02293988003</v>
      </c>
      <c r="W75" s="1">
        <f t="shared" si="14"/>
        <v>0.06572811151</v>
      </c>
      <c r="X75" s="8">
        <f t="shared" si="15"/>
        <v>-0.001201260831</v>
      </c>
      <c r="Y75" s="8">
        <f t="shared" si="16"/>
        <v>-0.002402521661</v>
      </c>
      <c r="Z75" s="9">
        <f t="shared" si="24"/>
        <v>-0.001195365212</v>
      </c>
      <c r="AA75" s="10">
        <f t="shared" si="25"/>
        <v>-0.002390730425</v>
      </c>
      <c r="AB75" s="8">
        <f t="shared" si="17"/>
        <v>0.03136562885</v>
      </c>
      <c r="AC75" s="8">
        <f t="shared" si="18"/>
        <v>0.03159507785</v>
      </c>
      <c r="AD75" s="8">
        <f t="shared" si="19"/>
        <v>-0.01893080419</v>
      </c>
      <c r="AE75" s="8">
        <f t="shared" si="20"/>
        <v>-0.0190692887</v>
      </c>
    </row>
    <row r="76">
      <c r="A76" s="1">
        <v>0.01</v>
      </c>
      <c r="B76" s="1">
        <v>0.99</v>
      </c>
      <c r="C76" s="1">
        <v>0.05</v>
      </c>
      <c r="D76" s="1">
        <v>0.1</v>
      </c>
      <c r="E76" s="8">
        <f t="shared" ref="E76:H76" si="110"> E75 - $D$43*X75</f>
        <v>0.171133339</v>
      </c>
      <c r="F76" s="8">
        <f t="shared" si="110"/>
        <v>0.2422666781</v>
      </c>
      <c r="G76" s="8">
        <f t="shared" si="110"/>
        <v>0.2706272348</v>
      </c>
      <c r="H76" s="8">
        <f t="shared" si="110"/>
        <v>0.3412544696</v>
      </c>
      <c r="I76" s="1">
        <f t="shared" si="2"/>
        <v>0.03278333476</v>
      </c>
      <c r="J76" s="1">
        <f t="shared" si="3"/>
        <v>0.5081950997</v>
      </c>
      <c r="K76" s="1">
        <f t="shared" si="4"/>
        <v>0.0476568087</v>
      </c>
      <c r="L76" s="1">
        <f t="shared" si="5"/>
        <v>0.5119119478</v>
      </c>
      <c r="M76" s="8">
        <f t="shared" ref="M76:N76" si="111"> M75 - $D$43*AB75</f>
        <v>-0.8644979754</v>
      </c>
      <c r="N76" s="8">
        <f t="shared" si="111"/>
        <v>-0.8237998118</v>
      </c>
      <c r="O76" s="8">
        <f t="shared" ref="O76:P76" si="112"> O75 - $D$43 * AD75</f>
        <v>1.204564185</v>
      </c>
      <c r="P76" s="8">
        <f t="shared" si="112"/>
        <v>1.2597469</v>
      </c>
      <c r="Q76" s="1">
        <f t="shared" si="8"/>
        <v>-0.8610466011</v>
      </c>
      <c r="R76" s="1">
        <f t="shared" si="9"/>
        <v>0.2971207271</v>
      </c>
      <c r="S76" s="1">
        <f t="shared" si="10"/>
        <v>1.257033106</v>
      </c>
      <c r="T76" s="1">
        <f t="shared" si="11"/>
        <v>0.7785149506</v>
      </c>
      <c r="U76" s="1">
        <f t="shared" si="12"/>
        <v>0.04121915596</v>
      </c>
      <c r="V76" s="1">
        <f t="shared" si="13"/>
        <v>0.02236296305</v>
      </c>
      <c r="W76" s="1">
        <f t="shared" si="14"/>
        <v>0.06358211901</v>
      </c>
      <c r="X76" s="8">
        <f t="shared" si="15"/>
        <v>-0.001196718595</v>
      </c>
      <c r="Y76" s="8">
        <f t="shared" si="16"/>
        <v>-0.00239343719</v>
      </c>
      <c r="Z76" s="9">
        <f t="shared" si="24"/>
        <v>-0.001191369422</v>
      </c>
      <c r="AA76" s="10">
        <f t="shared" si="25"/>
        <v>-0.002382738845</v>
      </c>
      <c r="AB76" s="8">
        <f t="shared" si="17"/>
        <v>0.03047254338</v>
      </c>
      <c r="AC76" s="8">
        <f t="shared" si="18"/>
        <v>0.03069541411</v>
      </c>
      <c r="AD76" s="8">
        <f t="shared" si="19"/>
        <v>-0.01853196695</v>
      </c>
      <c r="AE76" s="8">
        <f t="shared" si="20"/>
        <v>-0.01866750644</v>
      </c>
    </row>
    <row r="77">
      <c r="A77" s="1">
        <v>0.01</v>
      </c>
      <c r="B77" s="1">
        <v>0.99</v>
      </c>
      <c r="C77" s="1">
        <v>0.05</v>
      </c>
      <c r="D77" s="1">
        <v>0.1</v>
      </c>
      <c r="E77" s="8">
        <f t="shared" ref="E77:H77" si="113"> E76 - $D$43*X76</f>
        <v>0.1720907139</v>
      </c>
      <c r="F77" s="8">
        <f t="shared" si="113"/>
        <v>0.2441814278</v>
      </c>
      <c r="G77" s="8">
        <f t="shared" si="113"/>
        <v>0.2715803303</v>
      </c>
      <c r="H77" s="8">
        <f t="shared" si="113"/>
        <v>0.3431606607</v>
      </c>
      <c r="I77" s="1">
        <f t="shared" si="2"/>
        <v>0.03302267848</v>
      </c>
      <c r="J77" s="1">
        <f t="shared" si="3"/>
        <v>0.5082549195</v>
      </c>
      <c r="K77" s="1">
        <f t="shared" si="4"/>
        <v>0.04789508259</v>
      </c>
      <c r="L77" s="1">
        <f t="shared" si="5"/>
        <v>0.5119714822</v>
      </c>
      <c r="M77" s="8">
        <f t="shared" ref="M77:N77" si="114"> M76 - $D$43*AB76</f>
        <v>-0.8888760101</v>
      </c>
      <c r="N77" s="8">
        <f t="shared" si="114"/>
        <v>-0.8483561431</v>
      </c>
      <c r="O77" s="8">
        <f t="shared" ref="O77:P77" si="115"> O76 - $D$43 * AD76</f>
        <v>1.219389759</v>
      </c>
      <c r="P77" s="8">
        <f t="shared" si="115"/>
        <v>1.274680905</v>
      </c>
      <c r="Q77" s="1">
        <f t="shared" si="8"/>
        <v>-0.886109757</v>
      </c>
      <c r="R77" s="1">
        <f t="shared" si="9"/>
        <v>0.2919132889</v>
      </c>
      <c r="S77" s="1">
        <f t="shared" si="10"/>
        <v>1.272361116</v>
      </c>
      <c r="T77" s="1">
        <f t="shared" si="11"/>
        <v>0.7811466641</v>
      </c>
      <c r="U77" s="1">
        <f t="shared" si="12"/>
        <v>0.03973755124</v>
      </c>
      <c r="V77" s="1">
        <f t="shared" si="13"/>
        <v>0.02180985795</v>
      </c>
      <c r="W77" s="1">
        <f t="shared" si="14"/>
        <v>0.06154740919</v>
      </c>
      <c r="X77" s="8">
        <f t="shared" si="15"/>
        <v>-0.001191352954</v>
      </c>
      <c r="Y77" s="8">
        <f t="shared" si="16"/>
        <v>-0.002382705908</v>
      </c>
      <c r="Z77" s="9">
        <f t="shared" si="24"/>
        <v>-0.001186516901</v>
      </c>
      <c r="AA77" s="10">
        <f t="shared" si="25"/>
        <v>-0.002373033803</v>
      </c>
      <c r="AB77" s="8">
        <f t="shared" si="17"/>
        <v>0.02961675339</v>
      </c>
      <c r="AC77" s="8">
        <f t="shared" si="18"/>
        <v>0.02983332291</v>
      </c>
      <c r="AD77" s="8">
        <f t="shared" si="19"/>
        <v>-0.01814716385</v>
      </c>
      <c r="AE77" s="8">
        <f t="shared" si="20"/>
        <v>-0.01827986315</v>
      </c>
    </row>
    <row r="78">
      <c r="A78" s="1">
        <v>0.01</v>
      </c>
      <c r="B78" s="1">
        <v>0.99</v>
      </c>
      <c r="C78" s="1">
        <v>0.05</v>
      </c>
      <c r="D78" s="1">
        <v>0.1</v>
      </c>
      <c r="E78" s="8">
        <f t="shared" ref="E78:H78" si="116"> E77 - $D$43*X77</f>
        <v>0.1730437963</v>
      </c>
      <c r="F78" s="8">
        <f t="shared" si="116"/>
        <v>0.2460875926</v>
      </c>
      <c r="G78" s="8">
        <f t="shared" si="116"/>
        <v>0.2725295439</v>
      </c>
      <c r="H78" s="8">
        <f t="shared" si="116"/>
        <v>0.3450590877</v>
      </c>
      <c r="I78" s="1">
        <f t="shared" si="2"/>
        <v>0.03326094907</v>
      </c>
      <c r="J78" s="1">
        <f t="shared" si="3"/>
        <v>0.5083144708</v>
      </c>
      <c r="K78" s="1">
        <f t="shared" si="4"/>
        <v>0.04813238597</v>
      </c>
      <c r="L78" s="1">
        <f t="shared" si="5"/>
        <v>0.5120307739</v>
      </c>
      <c r="M78" s="8">
        <f t="shared" ref="M78:N78" si="117"> M77 - $D$43*AB77</f>
        <v>-0.9125694128</v>
      </c>
      <c r="N78" s="8">
        <f t="shared" si="117"/>
        <v>-0.8722228014</v>
      </c>
      <c r="O78" s="8">
        <f t="shared" ref="O78:P78" si="118"> O77 - $D$43 * AD77</f>
        <v>1.23390749</v>
      </c>
      <c r="P78" s="8">
        <f t="shared" si="118"/>
        <v>1.289304796</v>
      </c>
      <c r="Q78" s="1">
        <f t="shared" si="8"/>
        <v>-0.9104771542</v>
      </c>
      <c r="R78" s="1">
        <f t="shared" si="9"/>
        <v>0.2869022067</v>
      </c>
      <c r="S78" s="1">
        <f t="shared" si="10"/>
        <v>1.287376765</v>
      </c>
      <c r="T78" s="1">
        <f t="shared" si="11"/>
        <v>0.7837028485</v>
      </c>
      <c r="U78" s="1">
        <f t="shared" si="12"/>
        <v>0.03833741603</v>
      </c>
      <c r="V78" s="1">
        <f t="shared" si="13"/>
        <v>0.02127925736</v>
      </c>
      <c r="W78" s="1">
        <f t="shared" si="14"/>
        <v>0.05961667339</v>
      </c>
      <c r="X78" s="8">
        <f t="shared" si="15"/>
        <v>-0.001185271077</v>
      </c>
      <c r="Y78" s="8">
        <f t="shared" si="16"/>
        <v>-0.002370542153</v>
      </c>
      <c r="Z78" s="9">
        <f t="shared" si="24"/>
        <v>-0.00118091675</v>
      </c>
      <c r="AA78" s="10">
        <f t="shared" si="25"/>
        <v>-0.002361833501</v>
      </c>
      <c r="AB78" s="8">
        <f t="shared" si="17"/>
        <v>0.02879664359</v>
      </c>
      <c r="AC78" s="8">
        <f t="shared" si="18"/>
        <v>0.02900717676</v>
      </c>
      <c r="AD78" s="8">
        <f t="shared" si="19"/>
        <v>-0.01777574986</v>
      </c>
      <c r="AE78" s="8">
        <f t="shared" si="20"/>
        <v>-0.01790570893</v>
      </c>
    </row>
    <row r="79">
      <c r="A79" s="1">
        <v>0.01</v>
      </c>
      <c r="B79" s="1">
        <v>0.99</v>
      </c>
      <c r="C79" s="1">
        <v>0.05</v>
      </c>
      <c r="D79" s="1">
        <v>0.1</v>
      </c>
      <c r="E79" s="8">
        <f t="shared" ref="E79:H79" si="119"> E78 - $D$43*X78</f>
        <v>0.1739920131</v>
      </c>
      <c r="F79" s="8">
        <f t="shared" si="119"/>
        <v>0.2479840263</v>
      </c>
      <c r="G79" s="8">
        <f t="shared" si="119"/>
        <v>0.2734742773</v>
      </c>
      <c r="H79" s="8">
        <f t="shared" si="119"/>
        <v>0.3469485545</v>
      </c>
      <c r="I79" s="1">
        <f t="shared" si="2"/>
        <v>0.03349800329</v>
      </c>
      <c r="J79" s="1">
        <f t="shared" si="3"/>
        <v>0.5083737178</v>
      </c>
      <c r="K79" s="1">
        <f t="shared" si="4"/>
        <v>0.04836856932</v>
      </c>
      <c r="L79" s="1">
        <f t="shared" si="5"/>
        <v>0.5120897854</v>
      </c>
      <c r="M79" s="8">
        <f t="shared" ref="M79:N79" si="120"> M78 - $D$43*AB78</f>
        <v>-0.9356067277</v>
      </c>
      <c r="N79" s="8">
        <f t="shared" si="120"/>
        <v>-0.8954285429</v>
      </c>
      <c r="O79" s="8">
        <f t="shared" ref="O79:P79" si="121"> O78 - $D$43 * AD78</f>
        <v>1.24812809</v>
      </c>
      <c r="P79" s="8">
        <f t="shared" si="121"/>
        <v>1.303629363</v>
      </c>
      <c r="Q79" s="1">
        <f t="shared" si="8"/>
        <v>-0.9341776809</v>
      </c>
      <c r="R79" s="1">
        <f t="shared" si="9"/>
        <v>0.2820779228</v>
      </c>
      <c r="S79" s="1">
        <f t="shared" si="10"/>
        <v>1.302090798</v>
      </c>
      <c r="T79" s="1">
        <f t="shared" si="11"/>
        <v>0.7861866506</v>
      </c>
      <c r="U79" s="1">
        <f t="shared" si="12"/>
        <v>0.03701319803</v>
      </c>
      <c r="V79" s="1">
        <f t="shared" si="13"/>
        <v>0.02076994069</v>
      </c>
      <c r="W79" s="1">
        <f t="shared" si="14"/>
        <v>0.05778313872</v>
      </c>
      <c r="X79" s="8">
        <f t="shared" si="15"/>
        <v>-0.001178568769</v>
      </c>
      <c r="Y79" s="8">
        <f t="shared" si="16"/>
        <v>-0.002357137537</v>
      </c>
      <c r="Z79" s="9">
        <f t="shared" si="24"/>
        <v>-0.001174666631</v>
      </c>
      <c r="AA79" s="10">
        <f t="shared" si="25"/>
        <v>-0.002349333262</v>
      </c>
      <c r="AB79" s="8">
        <f t="shared" si="17"/>
        <v>0.02801062497</v>
      </c>
      <c r="AC79" s="8">
        <f t="shared" si="18"/>
        <v>0.02821537469</v>
      </c>
      <c r="AD79" s="8">
        <f t="shared" si="19"/>
        <v>-0.01741711415</v>
      </c>
      <c r="AE79" s="8">
        <f t="shared" si="20"/>
        <v>-0.01754442831</v>
      </c>
    </row>
    <row r="80">
      <c r="A80" s="1">
        <v>0.01</v>
      </c>
      <c r="B80" s="1">
        <v>0.99</v>
      </c>
      <c r="C80" s="1">
        <v>0.05</v>
      </c>
      <c r="D80" s="1">
        <v>0.1</v>
      </c>
      <c r="E80" s="8">
        <f t="shared" ref="E80:H80" si="122"> E79 - $D$43*X79</f>
        <v>0.1749348682</v>
      </c>
      <c r="F80" s="8">
        <f t="shared" si="122"/>
        <v>0.2498697363</v>
      </c>
      <c r="G80" s="8">
        <f t="shared" si="122"/>
        <v>0.2744140106</v>
      </c>
      <c r="H80" s="8">
        <f t="shared" si="122"/>
        <v>0.3488280211</v>
      </c>
      <c r="I80" s="1">
        <f t="shared" si="2"/>
        <v>0.03373371704</v>
      </c>
      <c r="J80" s="1">
        <f t="shared" si="3"/>
        <v>0.5084326296</v>
      </c>
      <c r="K80" s="1">
        <f t="shared" si="4"/>
        <v>0.04860350264</v>
      </c>
      <c r="L80" s="1">
        <f t="shared" si="5"/>
        <v>0.5121484842</v>
      </c>
      <c r="M80" s="8">
        <f t="shared" ref="M80:N80" si="123"> M79 - $D$43*AB79</f>
        <v>-0.9580152277</v>
      </c>
      <c r="N80" s="8">
        <f t="shared" si="123"/>
        <v>-0.9180008426</v>
      </c>
      <c r="O80" s="8">
        <f t="shared" ref="O80:P80" si="124"> O79 - $D$43 * AD79</f>
        <v>1.262061781</v>
      </c>
      <c r="P80" s="8">
        <f t="shared" si="124"/>
        <v>1.317664905</v>
      </c>
      <c r="Q80" s="1">
        <f t="shared" si="8"/>
        <v>-0.9572389415</v>
      </c>
      <c r="R80" s="1">
        <f t="shared" si="9"/>
        <v>0.2774313452</v>
      </c>
      <c r="S80" s="1">
        <f t="shared" si="10"/>
        <v>1.316513474</v>
      </c>
      <c r="T80" s="1">
        <f t="shared" si="11"/>
        <v>0.7886010546</v>
      </c>
      <c r="U80" s="1">
        <f t="shared" si="12"/>
        <v>0.0357597622</v>
      </c>
      <c r="V80" s="1">
        <f t="shared" si="13"/>
        <v>0.0202807676</v>
      </c>
      <c r="W80" s="1">
        <f t="shared" si="14"/>
        <v>0.0560405298</v>
      </c>
      <c r="X80" s="8">
        <f t="shared" si="15"/>
        <v>-0.001171331574</v>
      </c>
      <c r="Y80" s="8">
        <f t="shared" si="16"/>
        <v>-0.002342663148</v>
      </c>
      <c r="Z80" s="9">
        <f t="shared" si="24"/>
        <v>-0.001167853861</v>
      </c>
      <c r="AA80" s="10">
        <f t="shared" si="25"/>
        <v>-0.002335707723</v>
      </c>
      <c r="AB80" s="8">
        <f t="shared" si="17"/>
        <v>0.02725714527</v>
      </c>
      <c r="AC80" s="8">
        <f t="shared" si="18"/>
        <v>0.02745635277</v>
      </c>
      <c r="AD80" s="8">
        <f t="shared" si="19"/>
        <v>-0.01707067823</v>
      </c>
      <c r="AE80" s="8">
        <f t="shared" si="20"/>
        <v>-0.01719543844</v>
      </c>
    </row>
    <row r="81">
      <c r="A81" s="1">
        <v>0.01</v>
      </c>
      <c r="B81" s="1">
        <v>0.99</v>
      </c>
      <c r="C81" s="1">
        <v>0.05</v>
      </c>
      <c r="D81" s="1">
        <v>0.1</v>
      </c>
      <c r="E81" s="8">
        <f t="shared" ref="E81:H81" si="125"> E80 - $D$43*X80</f>
        <v>0.1758719334</v>
      </c>
      <c r="F81" s="8">
        <f t="shared" si="125"/>
        <v>0.2517438668</v>
      </c>
      <c r="G81" s="8">
        <f t="shared" si="125"/>
        <v>0.2753482937</v>
      </c>
      <c r="H81" s="8">
        <f t="shared" si="125"/>
        <v>0.3506965873</v>
      </c>
      <c r="I81" s="1">
        <f t="shared" si="2"/>
        <v>0.03396798335</v>
      </c>
      <c r="J81" s="1">
        <f t="shared" si="3"/>
        <v>0.5084911794</v>
      </c>
      <c r="K81" s="1">
        <f t="shared" si="4"/>
        <v>0.04883707342</v>
      </c>
      <c r="L81" s="1">
        <f t="shared" si="5"/>
        <v>0.5122068423</v>
      </c>
      <c r="M81" s="8">
        <f t="shared" ref="M81:N81" si="126"> M80 - $D$43*AB80</f>
        <v>-0.9798209439</v>
      </c>
      <c r="N81" s="8">
        <f t="shared" si="126"/>
        <v>-0.9399659248</v>
      </c>
      <c r="O81" s="8">
        <f t="shared" ref="O81:P81" si="127"> O80 - $D$43 * AD80</f>
        <v>1.275718324</v>
      </c>
      <c r="P81" s="8">
        <f t="shared" si="127"/>
        <v>1.331421256</v>
      </c>
      <c r="Q81" s="1">
        <f t="shared" si="8"/>
        <v>-0.9796872856</v>
      </c>
      <c r="R81" s="1">
        <f t="shared" si="9"/>
        <v>0.2729538374</v>
      </c>
      <c r="S81" s="1">
        <f t="shared" si="10"/>
        <v>1.330654592</v>
      </c>
      <c r="T81" s="1">
        <f t="shared" si="11"/>
        <v>0.7909488914</v>
      </c>
      <c r="U81" s="1">
        <f t="shared" si="12"/>
        <v>0.03457236031</v>
      </c>
      <c r="V81" s="1">
        <f t="shared" si="13"/>
        <v>0.01981067191</v>
      </c>
      <c r="W81" s="1">
        <f t="shared" si="14"/>
        <v>0.05438303222</v>
      </c>
      <c r="X81" s="8">
        <f t="shared" si="15"/>
        <v>-0.001163635789</v>
      </c>
      <c r="Y81" s="8">
        <f t="shared" si="16"/>
        <v>-0.002327271579</v>
      </c>
      <c r="Z81" s="9">
        <f t="shared" si="24"/>
        <v>-0.001160556426</v>
      </c>
      <c r="AA81" s="10">
        <f t="shared" si="25"/>
        <v>-0.002321112852</v>
      </c>
      <c r="AB81" s="8">
        <f t="shared" si="17"/>
        <v>0.0265346967</v>
      </c>
      <c r="AC81" s="8">
        <f t="shared" si="18"/>
        <v>0.02672859187</v>
      </c>
      <c r="AD81" s="8">
        <f t="shared" si="19"/>
        <v>-0.01673589417</v>
      </c>
      <c r="AE81" s="8">
        <f t="shared" si="20"/>
        <v>-0.01685818723</v>
      </c>
    </row>
    <row r="82">
      <c r="A82" s="1">
        <v>0.01</v>
      </c>
      <c r="B82" s="1">
        <v>0.99</v>
      </c>
      <c r="C82" s="1">
        <v>0.05</v>
      </c>
      <c r="D82" s="1">
        <v>0.1</v>
      </c>
      <c r="E82" s="8">
        <f t="shared" ref="E82:H82" si="128"> E81 - $D$43*X81</f>
        <v>0.176802842</v>
      </c>
      <c r="F82" s="8">
        <f t="shared" si="128"/>
        <v>0.2536056841</v>
      </c>
      <c r="G82" s="8">
        <f t="shared" si="128"/>
        <v>0.2762767388</v>
      </c>
      <c r="H82" s="8">
        <f t="shared" si="128"/>
        <v>0.3525534776</v>
      </c>
      <c r="I82" s="1">
        <f t="shared" si="2"/>
        <v>0.03420071051</v>
      </c>
      <c r="J82" s="1">
        <f t="shared" si="3"/>
        <v>0.5085493443</v>
      </c>
      <c r="K82" s="1">
        <f t="shared" si="4"/>
        <v>0.0490691847</v>
      </c>
      <c r="L82" s="1">
        <f t="shared" si="5"/>
        <v>0.5122648354</v>
      </c>
      <c r="M82" s="8">
        <f t="shared" ref="M82:N82" si="129"> M81 - $D$43*AB81</f>
        <v>-1.001048701</v>
      </c>
      <c r="N82" s="8">
        <f t="shared" si="129"/>
        <v>-0.9613487983</v>
      </c>
      <c r="O82" s="8">
        <f t="shared" ref="O82:P82" si="130"> O81 - $D$43 * AD81</f>
        <v>1.289107039</v>
      </c>
      <c r="P82" s="8">
        <f t="shared" si="130"/>
        <v>1.344907806</v>
      </c>
      <c r="Q82" s="1">
        <f t="shared" si="8"/>
        <v>-1.001547845</v>
      </c>
      <c r="R82" s="1">
        <f t="shared" si="9"/>
        <v>0.2686372055</v>
      </c>
      <c r="S82" s="1">
        <f t="shared" si="10"/>
        <v>1.344523515</v>
      </c>
      <c r="T82" s="1">
        <f t="shared" si="11"/>
        <v>0.7932328477</v>
      </c>
      <c r="U82" s="1">
        <f t="shared" si="12"/>
        <v>0.03344660204</v>
      </c>
      <c r="V82" s="1">
        <f t="shared" si="13"/>
        <v>0.01935865612</v>
      </c>
      <c r="W82" s="1">
        <f t="shared" si="14"/>
        <v>0.05280525816</v>
      </c>
      <c r="X82" s="8">
        <f t="shared" si="15"/>
        <v>-0.001155549394</v>
      </c>
      <c r="Y82" s="8">
        <f t="shared" si="16"/>
        <v>-0.002311098787</v>
      </c>
      <c r="Z82" s="9">
        <f t="shared" si="24"/>
        <v>-0.001152843907</v>
      </c>
      <c r="AA82" s="10">
        <f t="shared" si="25"/>
        <v>-0.002305687814</v>
      </c>
      <c r="AB82" s="8">
        <f t="shared" si="17"/>
        <v>0.02584182151</v>
      </c>
      <c r="AC82" s="8">
        <f t="shared" si="18"/>
        <v>0.02603062335</v>
      </c>
      <c r="AD82" s="8">
        <f t="shared" si="19"/>
        <v>-0.01641224289</v>
      </c>
      <c r="AE82" s="8">
        <f t="shared" si="20"/>
        <v>-0.01653215169</v>
      </c>
    </row>
    <row r="83">
      <c r="A83" s="1">
        <v>0.01</v>
      </c>
      <c r="B83" s="1">
        <v>0.99</v>
      </c>
      <c r="C83" s="1">
        <v>0.05</v>
      </c>
      <c r="D83" s="1">
        <v>0.1</v>
      </c>
      <c r="E83" s="8">
        <f t="shared" ref="E83:H83" si="131"> E82 - $D$43*X82</f>
        <v>0.1777272816</v>
      </c>
      <c r="F83" s="8">
        <f t="shared" si="131"/>
        <v>0.2554545631</v>
      </c>
      <c r="G83" s="8">
        <f t="shared" si="131"/>
        <v>0.2771990139</v>
      </c>
      <c r="H83" s="8">
        <f t="shared" si="131"/>
        <v>0.3543980279</v>
      </c>
      <c r="I83" s="1">
        <f t="shared" si="2"/>
        <v>0.03443182039</v>
      </c>
      <c r="J83" s="1">
        <f t="shared" si="3"/>
        <v>0.5086071048</v>
      </c>
      <c r="K83" s="1">
        <f t="shared" si="4"/>
        <v>0.04929975348</v>
      </c>
      <c r="L83" s="1">
        <f t="shared" si="5"/>
        <v>0.5123224427</v>
      </c>
      <c r="M83" s="8">
        <f t="shared" ref="M83:N83" si="132"> M82 - $D$43*AB82</f>
        <v>-1.021722158</v>
      </c>
      <c r="N83" s="8">
        <f t="shared" si="132"/>
        <v>-0.982173297</v>
      </c>
      <c r="O83" s="8">
        <f t="shared" ref="O83:P83" si="133"> O82 - $D$43 * AD82</f>
        <v>1.302236833</v>
      </c>
      <c r="P83" s="8">
        <f t="shared" si="133"/>
        <v>1.358133527</v>
      </c>
      <c r="Q83" s="1">
        <f t="shared" si="8"/>
        <v>-1.022844572</v>
      </c>
      <c r="R83" s="1">
        <f t="shared" si="9"/>
        <v>0.264473683</v>
      </c>
      <c r="S83" s="1">
        <f t="shared" si="10"/>
        <v>1.358129192</v>
      </c>
      <c r="T83" s="1">
        <f t="shared" si="11"/>
        <v>0.7954554741</v>
      </c>
      <c r="U83" s="1">
        <f t="shared" si="12"/>
        <v>0.03237842766</v>
      </c>
      <c r="V83" s="1">
        <f t="shared" si="13"/>
        <v>0.01892378627</v>
      </c>
      <c r="W83" s="1">
        <f t="shared" si="14"/>
        <v>0.05130221393</v>
      </c>
      <c r="X83" s="8">
        <f t="shared" si="15"/>
        <v>-0.001147132899</v>
      </c>
      <c r="Y83" s="8">
        <f t="shared" si="16"/>
        <v>-0.002294265798</v>
      </c>
      <c r="Z83" s="9">
        <f t="shared" si="24"/>
        <v>-0.001144778331</v>
      </c>
      <c r="AA83" s="10">
        <f t="shared" si="25"/>
        <v>-0.002289556662</v>
      </c>
      <c r="AB83" s="8">
        <f t="shared" si="17"/>
        <v>0.02517711579</v>
      </c>
      <c r="AC83" s="8">
        <f t="shared" si="18"/>
        <v>0.0253610328</v>
      </c>
      <c r="AD83" s="8">
        <f t="shared" si="19"/>
        <v>-0.01609923255</v>
      </c>
      <c r="AE83" s="8">
        <f t="shared" si="20"/>
        <v>-0.01621683627</v>
      </c>
    </row>
    <row r="84">
      <c r="A84" s="1">
        <v>0.01</v>
      </c>
      <c r="B84" s="1">
        <v>0.99</v>
      </c>
      <c r="C84" s="1">
        <v>0.05</v>
      </c>
      <c r="D84" s="1">
        <v>0.1</v>
      </c>
      <c r="E84" s="8">
        <f t="shared" ref="E84:H84" si="134"> E83 - $D$43*X83</f>
        <v>0.1786449879</v>
      </c>
      <c r="F84" s="8">
        <f t="shared" si="134"/>
        <v>0.2572899758</v>
      </c>
      <c r="G84" s="8">
        <f t="shared" si="134"/>
        <v>0.2781148366</v>
      </c>
      <c r="H84" s="8">
        <f t="shared" si="134"/>
        <v>0.3562296732</v>
      </c>
      <c r="I84" s="1">
        <f t="shared" si="2"/>
        <v>0.03466124697</v>
      </c>
      <c r="J84" s="1">
        <f t="shared" si="3"/>
        <v>0.5086644443</v>
      </c>
      <c r="K84" s="1">
        <f t="shared" si="4"/>
        <v>0.04952870915</v>
      </c>
      <c r="L84" s="1">
        <f t="shared" si="5"/>
        <v>0.5123796467</v>
      </c>
      <c r="M84" s="8">
        <f t="shared" ref="M84:N84" si="135"> M83 - $D$43*AB83</f>
        <v>-1.041863851</v>
      </c>
      <c r="N84" s="8">
        <f t="shared" si="135"/>
        <v>-1.002462123</v>
      </c>
      <c r="O84" s="8">
        <f t="shared" ref="O84:P84" si="136"> O83 - $D$43 * AD83</f>
        <v>1.315116219</v>
      </c>
      <c r="P84" s="8">
        <f t="shared" si="136"/>
        <v>1.371106996</v>
      </c>
      <c r="Q84" s="1">
        <f t="shared" si="8"/>
        <v>-1.043600285</v>
      </c>
      <c r="R84" s="1">
        <f t="shared" si="9"/>
        <v>0.260455914</v>
      </c>
      <c r="S84" s="1">
        <f t="shared" si="10"/>
        <v>1.371480179</v>
      </c>
      <c r="T84" s="1">
        <f t="shared" si="11"/>
        <v>0.7976191935</v>
      </c>
      <c r="U84" s="1">
        <f t="shared" si="12"/>
        <v>0.03136408244</v>
      </c>
      <c r="V84" s="1">
        <f t="shared" si="13"/>
        <v>0.01850518735</v>
      </c>
      <c r="W84" s="1">
        <f t="shared" si="14"/>
        <v>0.04986926978</v>
      </c>
      <c r="X84" s="8">
        <f t="shared" si="15"/>
        <v>-0.001138440121</v>
      </c>
      <c r="Y84" s="8">
        <f t="shared" si="16"/>
        <v>-0.002276880241</v>
      </c>
      <c r="Z84" s="9">
        <f t="shared" si="24"/>
        <v>-0.001136414944</v>
      </c>
      <c r="AA84" s="10">
        <f t="shared" si="25"/>
        <v>-0.002272829887</v>
      </c>
      <c r="AB84" s="8">
        <f t="shared" si="17"/>
        <v>0.02453923187</v>
      </c>
      <c r="AC84" s="8">
        <f t="shared" si="18"/>
        <v>0.02471846243</v>
      </c>
      <c r="AD84" s="8">
        <f t="shared" si="19"/>
        <v>-0.01579639702</v>
      </c>
      <c r="AE84" s="8">
        <f t="shared" si="20"/>
        <v>-0.01591177134</v>
      </c>
    </row>
    <row r="85">
      <c r="A85" s="1">
        <v>0.01</v>
      </c>
      <c r="B85" s="1">
        <v>0.99</v>
      </c>
      <c r="C85" s="1">
        <v>0.05</v>
      </c>
      <c r="D85" s="1">
        <v>0.1</v>
      </c>
      <c r="E85" s="8">
        <f t="shared" ref="E85:H85" si="137"> E84 - $D$43*X84</f>
        <v>0.17955574</v>
      </c>
      <c r="F85" s="8">
        <f t="shared" si="137"/>
        <v>0.25911148</v>
      </c>
      <c r="G85" s="8">
        <f t="shared" si="137"/>
        <v>0.2790239685</v>
      </c>
      <c r="H85" s="8">
        <f t="shared" si="137"/>
        <v>0.3580479371</v>
      </c>
      <c r="I85" s="1">
        <f t="shared" si="2"/>
        <v>0.03488893499</v>
      </c>
      <c r="J85" s="1">
        <f t="shared" si="3"/>
        <v>0.5087213491</v>
      </c>
      <c r="K85" s="1">
        <f t="shared" si="4"/>
        <v>0.04975599214</v>
      </c>
      <c r="L85" s="1">
        <f t="shared" si="5"/>
        <v>0.5124364324</v>
      </c>
      <c r="M85" s="8">
        <f t="shared" ref="M85:N85" si="138"> M84 - $D$43*AB84</f>
        <v>-1.061495237</v>
      </c>
      <c r="N85" s="8">
        <f t="shared" si="138"/>
        <v>-1.022236893</v>
      </c>
      <c r="O85" s="8">
        <f t="shared" ref="O85:P85" si="139"> O84 - $D$43 * AD84</f>
        <v>1.327753337</v>
      </c>
      <c r="P85" s="8">
        <f t="shared" si="139"/>
        <v>1.383836413</v>
      </c>
      <c r="Q85" s="1">
        <f t="shared" si="8"/>
        <v>-1.063836715</v>
      </c>
      <c r="R85" s="1">
        <f t="shared" si="9"/>
        <v>0.2565769364</v>
      </c>
      <c r="S85" s="1">
        <f t="shared" si="10"/>
        <v>1.384584664</v>
      </c>
      <c r="T85" s="1">
        <f t="shared" si="11"/>
        <v>0.7997263081</v>
      </c>
      <c r="U85" s="1">
        <f t="shared" si="12"/>
        <v>0.03040009277</v>
      </c>
      <c r="V85" s="1">
        <f t="shared" si="13"/>
        <v>0.01810203892</v>
      </c>
      <c r="W85" s="1">
        <f t="shared" si="14"/>
        <v>0.04850213169</v>
      </c>
      <c r="X85" s="8">
        <f t="shared" si="15"/>
        <v>-0.001129518876</v>
      </c>
      <c r="Y85" s="8">
        <f t="shared" si="16"/>
        <v>-0.002259037753</v>
      </c>
      <c r="Z85" s="9">
        <f t="shared" si="24"/>
        <v>-0.001127802909</v>
      </c>
      <c r="AA85" s="10">
        <f t="shared" si="25"/>
        <v>-0.002255605817</v>
      </c>
      <c r="AB85" s="8">
        <f t="shared" si="17"/>
        <v>0.02392687945</v>
      </c>
      <c r="AC85" s="8">
        <f t="shared" si="18"/>
        <v>0.02410161234</v>
      </c>
      <c r="AD85" s="8">
        <f t="shared" si="19"/>
        <v>-0.01550329444</v>
      </c>
      <c r="AE85" s="8">
        <f t="shared" si="20"/>
        <v>-0.01561651169</v>
      </c>
    </row>
    <row r="86">
      <c r="A86" s="1">
        <v>0.01</v>
      </c>
      <c r="B86" s="1">
        <v>0.99</v>
      </c>
      <c r="C86" s="1">
        <v>0.05</v>
      </c>
      <c r="D86" s="1">
        <v>0.1</v>
      </c>
      <c r="E86" s="8">
        <f t="shared" ref="E86:H86" si="140"> E85 - $D$43*X85</f>
        <v>0.1804593551</v>
      </c>
      <c r="F86" s="8">
        <f t="shared" si="140"/>
        <v>0.2609187102</v>
      </c>
      <c r="G86" s="8">
        <f t="shared" si="140"/>
        <v>0.2799262109</v>
      </c>
      <c r="H86" s="8">
        <f t="shared" si="140"/>
        <v>0.3598524217</v>
      </c>
      <c r="I86" s="1">
        <f t="shared" si="2"/>
        <v>0.03511483877</v>
      </c>
      <c r="J86" s="1">
        <f t="shared" si="3"/>
        <v>0.5087778078</v>
      </c>
      <c r="K86" s="1">
        <f t="shared" si="4"/>
        <v>0.04998155272</v>
      </c>
      <c r="L86" s="1">
        <f t="shared" si="5"/>
        <v>0.5124927875</v>
      </c>
      <c r="M86" s="8">
        <f t="shared" ref="M86:N86" si="141"> M85 - $D$43*AB85</f>
        <v>-1.08063674</v>
      </c>
      <c r="N86" s="8">
        <f t="shared" si="141"/>
        <v>-1.041518183</v>
      </c>
      <c r="O86" s="8">
        <f t="shared" ref="O86:P86" si="142"> O85 - $D$43 * AD85</f>
        <v>1.340155973</v>
      </c>
      <c r="P86" s="8">
        <f t="shared" si="142"/>
        <v>1.396329623</v>
      </c>
      <c r="Q86" s="1">
        <f t="shared" si="8"/>
        <v>-1.083574549</v>
      </c>
      <c r="R86" s="1">
        <f t="shared" si="9"/>
        <v>0.2528301628</v>
      </c>
      <c r="S86" s="1">
        <f t="shared" si="10"/>
        <v>1.397450478</v>
      </c>
      <c r="T86" s="1">
        <f t="shared" si="11"/>
        <v>0.8017790063</v>
      </c>
      <c r="U86" s="1">
        <f t="shared" si="12"/>
        <v>0.02948324397</v>
      </c>
      <c r="V86" s="1">
        <f t="shared" si="13"/>
        <v>0.01771357124</v>
      </c>
      <c r="W86" s="1">
        <f t="shared" si="14"/>
        <v>0.04719681521</v>
      </c>
      <c r="X86" s="8">
        <f t="shared" si="15"/>
        <v>-0.001120411616</v>
      </c>
      <c r="Y86" s="8">
        <f t="shared" si="16"/>
        <v>-0.002240823231</v>
      </c>
      <c r="Z86" s="9">
        <f t="shared" si="24"/>
        <v>-0.001118985941</v>
      </c>
      <c r="AA86" s="10">
        <f t="shared" si="25"/>
        <v>-0.002237971883</v>
      </c>
      <c r="AB86" s="8">
        <f t="shared" si="17"/>
        <v>0.023338826</v>
      </c>
      <c r="AC86" s="8">
        <f t="shared" si="18"/>
        <v>0.0235092408</v>
      </c>
      <c r="AD86" s="8">
        <f t="shared" si="19"/>
        <v>-0.01521950582</v>
      </c>
      <c r="AE86" s="8">
        <f t="shared" si="20"/>
        <v>-0.01533063519</v>
      </c>
    </row>
    <row r="87">
      <c r="A87" s="1">
        <v>0.01</v>
      </c>
      <c r="B87" s="1">
        <v>0.99</v>
      </c>
      <c r="C87" s="1">
        <v>0.05</v>
      </c>
      <c r="D87" s="1">
        <v>0.1</v>
      </c>
      <c r="E87" s="8">
        <f t="shared" ref="E87:H87" si="143"> E86 - $D$43*X86</f>
        <v>0.1813556844</v>
      </c>
      <c r="F87" s="8">
        <f t="shared" si="143"/>
        <v>0.2627113687</v>
      </c>
      <c r="G87" s="8">
        <f t="shared" si="143"/>
        <v>0.2808213996</v>
      </c>
      <c r="H87" s="8">
        <f t="shared" si="143"/>
        <v>0.3616427993</v>
      </c>
      <c r="I87" s="1">
        <f t="shared" si="2"/>
        <v>0.03533892109</v>
      </c>
      <c r="J87" s="1">
        <f t="shared" si="3"/>
        <v>0.508833811</v>
      </c>
      <c r="K87" s="1">
        <f t="shared" si="4"/>
        <v>0.05020534991</v>
      </c>
      <c r="L87" s="1">
        <f t="shared" si="5"/>
        <v>0.5125487018</v>
      </c>
      <c r="M87" s="8">
        <f t="shared" ref="M87:N87" si="144"> M86 - $D$43*AB86</f>
        <v>-1.099307801</v>
      </c>
      <c r="N87" s="8">
        <f t="shared" si="144"/>
        <v>-1.060325576</v>
      </c>
      <c r="O87" s="8">
        <f t="shared" ref="O87:P87" si="145"> O86 - $D$43 * AD86</f>
        <v>1.352331577</v>
      </c>
      <c r="P87" s="8">
        <f t="shared" si="145"/>
        <v>1.408594131</v>
      </c>
      <c r="Q87" s="1">
        <f t="shared" si="8"/>
        <v>-1.102833475</v>
      </c>
      <c r="R87" s="1">
        <f t="shared" si="9"/>
        <v>0.2492093631</v>
      </c>
      <c r="S87" s="1">
        <f t="shared" si="10"/>
        <v>1.410085123</v>
      </c>
      <c r="T87" s="1">
        <f t="shared" si="11"/>
        <v>0.8037793695</v>
      </c>
      <c r="U87" s="1">
        <f t="shared" si="12"/>
        <v>0.02861055969</v>
      </c>
      <c r="V87" s="1">
        <f t="shared" si="13"/>
        <v>0.01733906162</v>
      </c>
      <c r="W87" s="1">
        <f t="shared" si="14"/>
        <v>0.04594962131</v>
      </c>
      <c r="X87" s="8">
        <f t="shared" si="15"/>
        <v>-0.001111155987</v>
      </c>
      <c r="Y87" s="8">
        <f t="shared" si="16"/>
        <v>-0.002222311975</v>
      </c>
      <c r="Z87" s="9">
        <f t="shared" si="24"/>
        <v>-0.001110002879</v>
      </c>
      <c r="AA87" s="10">
        <f t="shared" si="25"/>
        <v>-0.002220005758</v>
      </c>
      <c r="AB87" s="8">
        <f t="shared" si="17"/>
        <v>0.02277389633</v>
      </c>
      <c r="AC87" s="8">
        <f t="shared" si="18"/>
        <v>0.02294016386</v>
      </c>
      <c r="AD87" s="8">
        <f t="shared" si="19"/>
        <v>-0.01494463376</v>
      </c>
      <c r="AE87" s="8">
        <f t="shared" si="20"/>
        <v>-0.01505374145</v>
      </c>
    </row>
    <row r="88">
      <c r="A88" s="1">
        <v>0.01</v>
      </c>
      <c r="B88" s="1">
        <v>0.99</v>
      </c>
      <c r="C88" s="1">
        <v>0.05</v>
      </c>
      <c r="D88" s="1">
        <v>0.1</v>
      </c>
      <c r="E88" s="8">
        <f t="shared" ref="E88:H88" si="146"> E87 - $D$43*X87</f>
        <v>0.1822446092</v>
      </c>
      <c r="F88" s="8">
        <f t="shared" si="146"/>
        <v>0.2644892183</v>
      </c>
      <c r="G88" s="8">
        <f t="shared" si="146"/>
        <v>0.2817094019</v>
      </c>
      <c r="H88" s="8">
        <f t="shared" si="146"/>
        <v>0.3634188039</v>
      </c>
      <c r="I88" s="1">
        <f t="shared" si="2"/>
        <v>0.03556115229</v>
      </c>
      <c r="J88" s="1">
        <f t="shared" si="3"/>
        <v>0.5088893513</v>
      </c>
      <c r="K88" s="1">
        <f t="shared" si="4"/>
        <v>0.05042735048</v>
      </c>
      <c r="L88" s="1">
        <f t="shared" si="5"/>
        <v>0.5126041668</v>
      </c>
      <c r="M88" s="8">
        <f t="shared" ref="M88:N88" si="147"> M87 - $D$43*AB87</f>
        <v>-1.117526918</v>
      </c>
      <c r="N88" s="8">
        <f t="shared" si="147"/>
        <v>-1.078677707</v>
      </c>
      <c r="O88" s="8">
        <f t="shared" ref="O88:P88" si="148"> O87 - $D$43 * AD87</f>
        <v>1.364287284</v>
      </c>
      <c r="P88" s="8">
        <f t="shared" si="148"/>
        <v>1.420637124</v>
      </c>
      <c r="Q88" s="1">
        <f t="shared" si="8"/>
        <v>-1.121632236</v>
      </c>
      <c r="R88" s="1">
        <f t="shared" si="9"/>
        <v>0.2457086462</v>
      </c>
      <c r="S88" s="1">
        <f t="shared" si="10"/>
        <v>1.42249578</v>
      </c>
      <c r="T88" s="1">
        <f t="shared" si="11"/>
        <v>0.8057293779</v>
      </c>
      <c r="U88" s="1">
        <f t="shared" si="12"/>
        <v>0.02777928294</v>
      </c>
      <c r="V88" s="1">
        <f t="shared" si="13"/>
        <v>0.01697783109</v>
      </c>
      <c r="W88" s="1">
        <f t="shared" si="14"/>
        <v>0.04475711402</v>
      </c>
      <c r="X88" s="8">
        <f t="shared" si="15"/>
        <v>-0.001101785351</v>
      </c>
      <c r="Y88" s="8">
        <f t="shared" si="16"/>
        <v>-0.002203570701</v>
      </c>
      <c r="Z88" s="9">
        <f t="shared" si="24"/>
        <v>-0.001100888195</v>
      </c>
      <c r="AA88" s="10">
        <f t="shared" si="25"/>
        <v>-0.00220177639</v>
      </c>
      <c r="AB88" s="8">
        <f t="shared" si="17"/>
        <v>0.02223097167</v>
      </c>
      <c r="AC88" s="8">
        <f t="shared" si="18"/>
        <v>0.02239325441</v>
      </c>
      <c r="AD88" s="8">
        <f t="shared" si="19"/>
        <v>-0.01467830119</v>
      </c>
      <c r="AE88" s="8">
        <f t="shared" si="20"/>
        <v>-0.01478545058</v>
      </c>
    </row>
    <row r="89">
      <c r="A89" s="1">
        <v>0.01</v>
      </c>
      <c r="B89" s="1">
        <v>0.99</v>
      </c>
      <c r="C89" s="1">
        <v>0.05</v>
      </c>
      <c r="D89" s="1">
        <v>0.1</v>
      </c>
      <c r="E89" s="8">
        <f t="shared" ref="E89:H89" si="149"> E88 - $D$43*X88</f>
        <v>0.1831260374</v>
      </c>
      <c r="F89" s="8">
        <f t="shared" si="149"/>
        <v>0.2662520749</v>
      </c>
      <c r="G89" s="8">
        <f t="shared" si="149"/>
        <v>0.2825901125</v>
      </c>
      <c r="H89" s="8">
        <f t="shared" si="149"/>
        <v>0.365180225</v>
      </c>
      <c r="I89" s="1">
        <f t="shared" si="2"/>
        <v>0.03578150936</v>
      </c>
      <c r="J89" s="1">
        <f t="shared" si="3"/>
        <v>0.5089444231</v>
      </c>
      <c r="K89" s="1">
        <f t="shared" si="4"/>
        <v>0.05064752812</v>
      </c>
      <c r="L89" s="1">
        <f t="shared" si="5"/>
        <v>0.5126591761</v>
      </c>
      <c r="M89" s="8">
        <f t="shared" ref="M89:N89" si="150"> M88 - $D$43*AB88</f>
        <v>-1.135311695</v>
      </c>
      <c r="N89" s="8">
        <f t="shared" si="150"/>
        <v>-1.09659231</v>
      </c>
      <c r="O89" s="8">
        <f t="shared" ref="O89:P89" si="151"> O88 - $D$43 * AD88</f>
        <v>1.376029925</v>
      </c>
      <c r="P89" s="8">
        <f t="shared" si="151"/>
        <v>1.432465485</v>
      </c>
      <c r="Q89" s="1">
        <f t="shared" si="8"/>
        <v>-1.139988666</v>
      </c>
      <c r="R89" s="1">
        <f t="shared" si="9"/>
        <v>0.2423224419</v>
      </c>
      <c r="S89" s="1">
        <f t="shared" si="10"/>
        <v>1.434689331</v>
      </c>
      <c r="T89" s="1">
        <f t="shared" si="11"/>
        <v>0.8076309166</v>
      </c>
      <c r="U89" s="1">
        <f t="shared" si="12"/>
        <v>0.02698685851</v>
      </c>
      <c r="V89" s="1">
        <f t="shared" si="13"/>
        <v>0.0166292413</v>
      </c>
      <c r="W89" s="1">
        <f t="shared" si="14"/>
        <v>0.04361609981</v>
      </c>
      <c r="X89" s="8">
        <f t="shared" si="15"/>
        <v>-0.001092329232</v>
      </c>
      <c r="Y89" s="8">
        <f t="shared" si="16"/>
        <v>-0.002184658463</v>
      </c>
      <c r="Z89" s="9">
        <f t="shared" si="24"/>
        <v>-0.001091672459</v>
      </c>
      <c r="AA89" s="10">
        <f t="shared" si="25"/>
        <v>-0.002183344918</v>
      </c>
      <c r="AB89" s="8">
        <f t="shared" si="17"/>
        <v>0.02170898829</v>
      </c>
      <c r="AC89" s="8">
        <f t="shared" si="18"/>
        <v>0.02186744082</v>
      </c>
      <c r="AD89" s="8">
        <f t="shared" si="19"/>
        <v>-0.01442015028</v>
      </c>
      <c r="AE89" s="8">
        <f t="shared" si="20"/>
        <v>-0.01452540204</v>
      </c>
    </row>
    <row r="90">
      <c r="A90" s="1">
        <v>0.01</v>
      </c>
      <c r="B90" s="1">
        <v>0.99</v>
      </c>
      <c r="C90" s="1">
        <v>0.05</v>
      </c>
      <c r="D90" s="1">
        <v>0.1</v>
      </c>
      <c r="E90" s="8">
        <f t="shared" ref="E90:H90" si="152"> E89 - $D$43*X89</f>
        <v>0.1839999008</v>
      </c>
      <c r="F90" s="8">
        <f t="shared" si="152"/>
        <v>0.2679998017</v>
      </c>
      <c r="G90" s="8">
        <f t="shared" si="152"/>
        <v>0.2834634505</v>
      </c>
      <c r="H90" s="8">
        <f t="shared" si="152"/>
        <v>0.3669269009</v>
      </c>
      <c r="I90" s="1">
        <f t="shared" si="2"/>
        <v>0.03599997521</v>
      </c>
      <c r="J90" s="1">
        <f t="shared" si="3"/>
        <v>0.5089990219</v>
      </c>
      <c r="K90" s="1">
        <f t="shared" si="4"/>
        <v>0.05086586261</v>
      </c>
      <c r="L90" s="1">
        <f t="shared" si="5"/>
        <v>0.5127137245</v>
      </c>
      <c r="M90" s="8">
        <f t="shared" ref="M90:N90" si="153"> M89 - $D$43*AB89</f>
        <v>-1.152678886</v>
      </c>
      <c r="N90" s="8">
        <f t="shared" si="153"/>
        <v>-1.114086263</v>
      </c>
      <c r="O90" s="8">
        <f t="shared" ref="O90:P90" si="154"> O89 - $D$43 * AD89</f>
        <v>1.387566045</v>
      </c>
      <c r="P90" s="8">
        <f t="shared" si="154"/>
        <v>1.444085806</v>
      </c>
      <c r="Q90" s="1">
        <f t="shared" si="8"/>
        <v>-1.157919743</v>
      </c>
      <c r="R90" s="1">
        <f t="shared" si="9"/>
        <v>0.2390454842</v>
      </c>
      <c r="S90" s="1">
        <f t="shared" si="10"/>
        <v>1.446672372</v>
      </c>
      <c r="T90" s="1">
        <f t="shared" si="11"/>
        <v>0.8094857805</v>
      </c>
      <c r="U90" s="1">
        <f t="shared" si="12"/>
        <v>0.02623091691</v>
      </c>
      <c r="V90" s="1">
        <f t="shared" si="13"/>
        <v>0.01629269172</v>
      </c>
      <c r="W90" s="1">
        <f t="shared" si="14"/>
        <v>0.04252360864</v>
      </c>
      <c r="X90" s="8">
        <f t="shared" si="15"/>
        <v>-0.001082813735</v>
      </c>
      <c r="Y90" s="8">
        <f t="shared" si="16"/>
        <v>-0.002165627469</v>
      </c>
      <c r="Z90" s="9">
        <f t="shared" si="24"/>
        <v>-0.001082382753</v>
      </c>
      <c r="AA90" s="10">
        <f t="shared" si="25"/>
        <v>-0.002164765505</v>
      </c>
      <c r="AB90" s="8">
        <f t="shared" si="17"/>
        <v>0.02120693592</v>
      </c>
      <c r="AC90" s="8">
        <f t="shared" si="18"/>
        <v>0.02136170529</v>
      </c>
      <c r="AD90" s="8">
        <f t="shared" si="19"/>
        <v>-0.01416984129</v>
      </c>
      <c r="AE90" s="8">
        <f t="shared" si="20"/>
        <v>-0.01427325357</v>
      </c>
    </row>
    <row r="91">
      <c r="A91" s="1">
        <v>0.01</v>
      </c>
      <c r="B91" s="1">
        <v>0.99</v>
      </c>
      <c r="C91" s="1">
        <v>0.05</v>
      </c>
      <c r="D91" s="1">
        <v>0.1</v>
      </c>
      <c r="E91" s="8">
        <f t="shared" ref="E91:H91" si="155"> E90 - $D$43*X90</f>
        <v>0.1848661518</v>
      </c>
      <c r="F91" s="8">
        <f t="shared" si="155"/>
        <v>0.2697323036</v>
      </c>
      <c r="G91" s="8">
        <f t="shared" si="155"/>
        <v>0.2843293567</v>
      </c>
      <c r="H91" s="8">
        <f t="shared" si="155"/>
        <v>0.3686587133</v>
      </c>
      <c r="I91" s="1">
        <f t="shared" si="2"/>
        <v>0.03621653795</v>
      </c>
      <c r="J91" s="1">
        <f t="shared" si="3"/>
        <v>0.509053145</v>
      </c>
      <c r="K91" s="1">
        <f t="shared" si="4"/>
        <v>0.05108233916</v>
      </c>
      <c r="L91" s="1">
        <f t="shared" si="5"/>
        <v>0.5127678085</v>
      </c>
      <c r="M91" s="8">
        <f t="shared" ref="M91:N91" si="156"> M90 - $D$43*AB90</f>
        <v>-1.169644435</v>
      </c>
      <c r="N91" s="8">
        <f t="shared" si="156"/>
        <v>-1.131175627</v>
      </c>
      <c r="O91" s="8">
        <f t="shared" ref="O91:P91" si="157"> O90 - $D$43 * AD90</f>
        <v>1.398901918</v>
      </c>
      <c r="P91" s="8">
        <f t="shared" si="157"/>
        <v>1.455504409</v>
      </c>
      <c r="Q91" s="1">
        <f t="shared" si="8"/>
        <v>-1.175441625</v>
      </c>
      <c r="R91" s="1">
        <f t="shared" si="9"/>
        <v>0.2358727938</v>
      </c>
      <c r="S91" s="1">
        <f t="shared" si="10"/>
        <v>1.458451227</v>
      </c>
      <c r="T91" s="1">
        <f t="shared" si="11"/>
        <v>0.8112956797</v>
      </c>
      <c r="U91" s="1">
        <f t="shared" si="12"/>
        <v>0.02550925948</v>
      </c>
      <c r="V91" s="1">
        <f t="shared" si="13"/>
        <v>0.01596761704</v>
      </c>
      <c r="W91" s="1">
        <f t="shared" si="14"/>
        <v>0.04147687652</v>
      </c>
      <c r="X91" s="8">
        <f t="shared" si="15"/>
        <v>-0.001073261909</v>
      </c>
      <c r="Y91" s="8">
        <f t="shared" si="16"/>
        <v>-0.002146523818</v>
      </c>
      <c r="Z91" s="9">
        <f t="shared" si="24"/>
        <v>-0.001073043039</v>
      </c>
      <c r="AA91" s="10">
        <f t="shared" si="25"/>
        <v>-0.002146086079</v>
      </c>
      <c r="AB91" s="8">
        <f t="shared" si="17"/>
        <v>0.02072385582</v>
      </c>
      <c r="AC91" s="8">
        <f t="shared" si="18"/>
        <v>0.02087508198</v>
      </c>
      <c r="AD91" s="8">
        <f t="shared" si="19"/>
        <v>-0.01392705156</v>
      </c>
      <c r="AE91" s="8">
        <f t="shared" si="20"/>
        <v>-0.01402868006</v>
      </c>
    </row>
    <row r="92">
      <c r="A92" s="1">
        <v>0.01</v>
      </c>
      <c r="B92" s="1">
        <v>0.99</v>
      </c>
      <c r="C92" s="1">
        <v>0.05</v>
      </c>
      <c r="D92" s="1">
        <v>0.1</v>
      </c>
      <c r="E92" s="8">
        <f t="shared" ref="E92:H92" si="158"> E91 - $D$43*X91</f>
        <v>0.1857247613</v>
      </c>
      <c r="F92" s="8">
        <f t="shared" si="158"/>
        <v>0.2714495227</v>
      </c>
      <c r="G92" s="8">
        <f t="shared" si="158"/>
        <v>0.2851877911</v>
      </c>
      <c r="H92" s="8">
        <f t="shared" si="158"/>
        <v>0.3703755822</v>
      </c>
      <c r="I92" s="1">
        <f t="shared" si="2"/>
        <v>0.03643119034</v>
      </c>
      <c r="J92" s="1">
        <f t="shared" si="3"/>
        <v>0.5091067904</v>
      </c>
      <c r="K92" s="1">
        <f t="shared" si="4"/>
        <v>0.05129694777</v>
      </c>
      <c r="L92" s="1">
        <f t="shared" si="5"/>
        <v>0.5128214256</v>
      </c>
      <c r="M92" s="8">
        <f t="shared" ref="M92:N92" si="159"> M91 - $D$43*AB91</f>
        <v>-1.186223519</v>
      </c>
      <c r="N92" s="8">
        <f t="shared" si="159"/>
        <v>-1.147875693</v>
      </c>
      <c r="O92" s="8">
        <f t="shared" ref="O92:P92" si="160"> O91 - $D$43 * AD91</f>
        <v>1.41004356</v>
      </c>
      <c r="P92" s="8">
        <f t="shared" si="160"/>
        <v>1.466727353</v>
      </c>
      <c r="Q92" s="1">
        <f t="shared" si="8"/>
        <v>-1.192569698</v>
      </c>
      <c r="R92" s="1">
        <f t="shared" si="9"/>
        <v>0.2327996624</v>
      </c>
      <c r="S92" s="1">
        <f t="shared" si="10"/>
        <v>1.470031963</v>
      </c>
      <c r="T92" s="1">
        <f t="shared" si="11"/>
        <v>0.8130622442</v>
      </c>
      <c r="U92" s="1">
        <f t="shared" si="12"/>
        <v>0.02481984479</v>
      </c>
      <c r="V92" s="1">
        <f t="shared" si="13"/>
        <v>0.01565348471</v>
      </c>
      <c r="W92" s="1">
        <f t="shared" si="14"/>
        <v>0.0404733295</v>
      </c>
      <c r="X92" s="8">
        <f t="shared" si="15"/>
        <v>-0.001063694077</v>
      </c>
      <c r="Y92" s="8">
        <f t="shared" si="16"/>
        <v>-0.002127388154</v>
      </c>
      <c r="Z92" s="9">
        <f t="shared" si="24"/>
        <v>-0.001063674497</v>
      </c>
      <c r="AA92" s="10">
        <f t="shared" si="25"/>
        <v>-0.002127348994</v>
      </c>
      <c r="AB92" s="8">
        <f t="shared" si="17"/>
        <v>0.02025883884</v>
      </c>
      <c r="AC92" s="8">
        <f t="shared" si="18"/>
        <v>0.02040665497</v>
      </c>
      <c r="AD92" s="8">
        <f t="shared" si="19"/>
        <v>-0.01369147454</v>
      </c>
      <c r="AE92" s="8">
        <f t="shared" si="20"/>
        <v>-0.0137913727</v>
      </c>
    </row>
    <row r="93">
      <c r="A93" s="1">
        <v>0.01</v>
      </c>
      <c r="B93" s="1">
        <v>0.99</v>
      </c>
      <c r="C93" s="1">
        <v>0.05</v>
      </c>
      <c r="D93" s="1">
        <v>0.1</v>
      </c>
      <c r="E93" s="8">
        <f t="shared" ref="E93:H93" si="161"> E92 - $D$43*X92</f>
        <v>0.1865757166</v>
      </c>
      <c r="F93" s="8">
        <f t="shared" si="161"/>
        <v>0.2731514332</v>
      </c>
      <c r="G93" s="8">
        <f t="shared" si="161"/>
        <v>0.2860387307</v>
      </c>
      <c r="H93" s="8">
        <f t="shared" si="161"/>
        <v>0.3720774614</v>
      </c>
      <c r="I93" s="1">
        <f t="shared" si="2"/>
        <v>0.03664392915</v>
      </c>
      <c r="J93" s="1">
        <f t="shared" si="3"/>
        <v>0.5091599573</v>
      </c>
      <c r="K93" s="1">
        <f t="shared" si="4"/>
        <v>0.05150968267</v>
      </c>
      <c r="L93" s="1">
        <f t="shared" si="5"/>
        <v>0.5128745742</v>
      </c>
      <c r="M93" s="8">
        <f t="shared" ref="M93:N93" si="162"> M92 - $D$43*AB92</f>
        <v>-1.20243059</v>
      </c>
      <c r="N93" s="8">
        <f t="shared" si="162"/>
        <v>-1.164201017</v>
      </c>
      <c r="O93" s="8">
        <f t="shared" ref="O93:P93" si="163"> O92 - $D$43 * AD92</f>
        <v>1.420996739</v>
      </c>
      <c r="P93" s="8">
        <f t="shared" si="163"/>
        <v>1.477760451</v>
      </c>
      <c r="Q93" s="1">
        <f t="shared" si="8"/>
        <v>-1.209318609</v>
      </c>
      <c r="R93" s="1">
        <f t="shared" si="9"/>
        <v>0.2298216375</v>
      </c>
      <c r="S93" s="1">
        <f t="shared" si="10"/>
        <v>1.481420401</v>
      </c>
      <c r="T93" s="1">
        <f t="shared" si="11"/>
        <v>0.8147870281</v>
      </c>
      <c r="U93" s="1">
        <f t="shared" si="12"/>
        <v>0.02416077615</v>
      </c>
      <c r="V93" s="1">
        <f t="shared" si="13"/>
        <v>0.01534979276</v>
      </c>
      <c r="W93" s="1">
        <f t="shared" si="14"/>
        <v>0.03951056891</v>
      </c>
      <c r="X93" s="8">
        <f t="shared" si="15"/>
        <v>-0.001054128129</v>
      </c>
      <c r="Y93" s="8">
        <f t="shared" si="16"/>
        <v>-0.002108256258</v>
      </c>
      <c r="Z93" s="9">
        <f t="shared" si="24"/>
        <v>-0.001054295815</v>
      </c>
      <c r="AA93" s="10">
        <f t="shared" si="25"/>
        <v>-0.00210859163</v>
      </c>
      <c r="AB93" s="8">
        <f t="shared" si="17"/>
        <v>0.01981102327</v>
      </c>
      <c r="AC93" s="8">
        <f t="shared" si="18"/>
        <v>0.01995555616</v>
      </c>
      <c r="AD93" s="8">
        <f t="shared" si="19"/>
        <v>-0.01346281891</v>
      </c>
      <c r="AE93" s="8">
        <f t="shared" si="20"/>
        <v>-0.01356103797</v>
      </c>
    </row>
    <row r="94">
      <c r="A94" s="1">
        <v>0.01</v>
      </c>
      <c r="B94" s="1">
        <v>0.99</v>
      </c>
      <c r="C94" s="1">
        <v>0.05</v>
      </c>
      <c r="D94" s="1">
        <v>0.1</v>
      </c>
      <c r="E94" s="8">
        <f t="shared" ref="E94:H94" si="164"> E93 - $D$43*X93</f>
        <v>0.1874190191</v>
      </c>
      <c r="F94" s="8">
        <f t="shared" si="164"/>
        <v>0.2748380382</v>
      </c>
      <c r="G94" s="8">
        <f t="shared" si="164"/>
        <v>0.2868821673</v>
      </c>
      <c r="H94" s="8">
        <f t="shared" si="164"/>
        <v>0.3737643347</v>
      </c>
      <c r="I94" s="1">
        <f t="shared" si="2"/>
        <v>0.03685475478</v>
      </c>
      <c r="J94" s="1">
        <f t="shared" si="3"/>
        <v>0.5092126459</v>
      </c>
      <c r="K94" s="1">
        <f t="shared" si="4"/>
        <v>0.05172054183</v>
      </c>
      <c r="L94" s="1">
        <f t="shared" si="5"/>
        <v>0.5129272539</v>
      </c>
      <c r="M94" s="8">
        <f t="shared" ref="M94:N94" si="165"> M93 - $D$43*AB93</f>
        <v>-1.218279409</v>
      </c>
      <c r="N94" s="8">
        <f t="shared" si="165"/>
        <v>-1.180165462</v>
      </c>
      <c r="O94" s="8">
        <f t="shared" ref="O94:P94" si="166"> O93 - $D$43 * AD93</f>
        <v>1.431766994</v>
      </c>
      <c r="P94" s="8">
        <f t="shared" si="166"/>
        <v>1.488609282</v>
      </c>
      <c r="Q94" s="1">
        <f t="shared" si="8"/>
        <v>-1.225702311</v>
      </c>
      <c r="R94" s="1">
        <f t="shared" si="9"/>
        <v>0.2269345069</v>
      </c>
      <c r="S94" s="1">
        <f t="shared" si="10"/>
        <v>1.492622131</v>
      </c>
      <c r="T94" s="1">
        <f t="shared" si="11"/>
        <v>0.8164715139</v>
      </c>
      <c r="U94" s="1">
        <f t="shared" si="12"/>
        <v>0.02353029015</v>
      </c>
      <c r="V94" s="1">
        <f t="shared" si="13"/>
        <v>0.01505606775</v>
      </c>
      <c r="W94" s="1">
        <f t="shared" si="14"/>
        <v>0.03858635789</v>
      </c>
      <c r="X94" s="8">
        <f t="shared" si="15"/>
        <v>-0.001044579785</v>
      </c>
      <c r="Y94" s="8">
        <f t="shared" si="16"/>
        <v>-0.002089159571</v>
      </c>
      <c r="Z94" s="9">
        <f t="shared" si="24"/>
        <v>-0.00104492346</v>
      </c>
      <c r="AA94" s="10">
        <f t="shared" si="25"/>
        <v>-0.002089846919</v>
      </c>
      <c r="AB94" s="8">
        <f t="shared" si="17"/>
        <v>0.01937959274</v>
      </c>
      <c r="AC94" s="8">
        <f t="shared" si="18"/>
        <v>0.01952096313</v>
      </c>
      <c r="AD94" s="8">
        <f t="shared" si="19"/>
        <v>-0.01324080769</v>
      </c>
      <c r="AE94" s="8">
        <f t="shared" si="20"/>
        <v>-0.01333739682</v>
      </c>
    </row>
    <row r="95">
      <c r="A95" s="1">
        <v>0.01</v>
      </c>
      <c r="B95" s="1">
        <v>0.99</v>
      </c>
      <c r="C95" s="1">
        <v>0.05</v>
      </c>
      <c r="D95" s="1">
        <v>0.1</v>
      </c>
      <c r="E95" s="8">
        <f t="shared" ref="E95:H95" si="167"> E94 - $D$43*X94</f>
        <v>0.1882546829</v>
      </c>
      <c r="F95" s="8">
        <f t="shared" si="167"/>
        <v>0.2765093659</v>
      </c>
      <c r="G95" s="8">
        <f t="shared" si="167"/>
        <v>0.2877181061</v>
      </c>
      <c r="H95" s="8">
        <f t="shared" si="167"/>
        <v>0.3754362122</v>
      </c>
      <c r="I95" s="1">
        <f t="shared" si="2"/>
        <v>0.03706367073</v>
      </c>
      <c r="J95" s="1">
        <f t="shared" si="3"/>
        <v>0.5092648571</v>
      </c>
      <c r="K95" s="1">
        <f t="shared" si="4"/>
        <v>0.05192952653</v>
      </c>
      <c r="L95" s="1">
        <f t="shared" si="5"/>
        <v>0.512979465</v>
      </c>
      <c r="M95" s="8">
        <f t="shared" ref="M95:N95" si="168"> M94 - $D$43*AB94</f>
        <v>-1.233783083</v>
      </c>
      <c r="N95" s="8">
        <f t="shared" si="168"/>
        <v>-1.195782232</v>
      </c>
      <c r="O95" s="8">
        <f t="shared" ref="O95:P95" si="169"> O94 - $D$43 * AD94</f>
        <v>1.442359641</v>
      </c>
      <c r="P95" s="8">
        <f t="shared" si="169"/>
        <v>1.499279199</v>
      </c>
      <c r="Q95" s="1">
        <f t="shared" si="8"/>
        <v>-1.241734095</v>
      </c>
      <c r="R95" s="1">
        <f t="shared" si="9"/>
        <v>0.2241342856</v>
      </c>
      <c r="S95" s="1">
        <f t="shared" si="10"/>
        <v>1.503642518</v>
      </c>
      <c r="T95" s="1">
        <f t="shared" si="11"/>
        <v>0.8181171165</v>
      </c>
      <c r="U95" s="1">
        <f t="shared" si="12"/>
        <v>0.02292674613</v>
      </c>
      <c r="V95" s="1">
        <f t="shared" si="13"/>
        <v>0.01477186283</v>
      </c>
      <c r="W95" s="1">
        <f t="shared" si="14"/>
        <v>0.03769860896</v>
      </c>
      <c r="X95" s="8">
        <f t="shared" si="15"/>
        <v>-0.00103506283</v>
      </c>
      <c r="Y95" s="8">
        <f t="shared" si="16"/>
        <v>-0.002070125661</v>
      </c>
      <c r="Z95" s="9">
        <f t="shared" si="24"/>
        <v>-0.001035571914</v>
      </c>
      <c r="AA95" s="10">
        <f t="shared" si="25"/>
        <v>-0.002071143828</v>
      </c>
      <c r="AB95" s="8">
        <f t="shared" si="17"/>
        <v>0.01896377407</v>
      </c>
      <c r="AC95" s="8">
        <f t="shared" si="18"/>
        <v>0.01910209696</v>
      </c>
      <c r="AD95" s="8">
        <f t="shared" si="19"/>
        <v>-0.01302517744</v>
      </c>
      <c r="AE95" s="8">
        <f t="shared" si="20"/>
        <v>-0.01312018385</v>
      </c>
    </row>
    <row r="96">
      <c r="A96" s="1">
        <v>0.01</v>
      </c>
      <c r="B96" s="1">
        <v>0.99</v>
      </c>
      <c r="C96" s="1">
        <v>0.05</v>
      </c>
      <c r="D96" s="1">
        <v>0.1</v>
      </c>
      <c r="E96" s="8">
        <f t="shared" ref="E96:H96" si="170"> E95 - $D$43*X95</f>
        <v>0.1890827332</v>
      </c>
      <c r="F96" s="8">
        <f t="shared" si="170"/>
        <v>0.2781654664</v>
      </c>
      <c r="G96" s="8">
        <f t="shared" si="170"/>
        <v>0.2885465636</v>
      </c>
      <c r="H96" s="8">
        <f t="shared" si="170"/>
        <v>0.3770931273</v>
      </c>
      <c r="I96" s="1">
        <f t="shared" si="2"/>
        <v>0.0372706833</v>
      </c>
      <c r="J96" s="1">
        <f t="shared" si="3"/>
        <v>0.5093165924</v>
      </c>
      <c r="K96" s="1">
        <f t="shared" si="4"/>
        <v>0.05213664091</v>
      </c>
      <c r="L96" s="1">
        <f t="shared" si="5"/>
        <v>0.5130312085</v>
      </c>
      <c r="M96" s="8">
        <f t="shared" ref="M96:N96" si="171"> M95 - $D$43*AB95</f>
        <v>-1.248954103</v>
      </c>
      <c r="N96" s="8">
        <f t="shared" si="171"/>
        <v>-1.21106391</v>
      </c>
      <c r="O96" s="8">
        <f t="shared" ref="O96:P96" si="172"> O95 - $D$43 * AD95</f>
        <v>1.452779783</v>
      </c>
      <c r="P96" s="8">
        <f t="shared" si="172"/>
        <v>1.509775346</v>
      </c>
      <c r="Q96" s="1">
        <f t="shared" si="8"/>
        <v>-1.257426629</v>
      </c>
      <c r="R96" s="1">
        <f t="shared" si="9"/>
        <v>0.2214172018</v>
      </c>
      <c r="S96" s="1">
        <f t="shared" si="10"/>
        <v>1.514486719</v>
      </c>
      <c r="T96" s="1">
        <f t="shared" si="11"/>
        <v>0.8197251867</v>
      </c>
      <c r="U96" s="1">
        <f t="shared" si="12"/>
        <v>0.02234861661</v>
      </c>
      <c r="V96" s="1">
        <f t="shared" si="13"/>
        <v>0.01449675602</v>
      </c>
      <c r="W96" s="1">
        <f t="shared" si="14"/>
        <v>0.03684537263</v>
      </c>
      <c r="X96" s="8">
        <f t="shared" si="15"/>
        <v>-0.001025589322</v>
      </c>
      <c r="Y96" s="8">
        <f t="shared" si="16"/>
        <v>-0.002051178643</v>
      </c>
      <c r="Z96" s="9">
        <f t="shared" si="24"/>
        <v>-0.001026253888</v>
      </c>
      <c r="AA96" s="10">
        <f t="shared" si="25"/>
        <v>-0.002052507775</v>
      </c>
      <c r="AB96" s="8">
        <f t="shared" si="17"/>
        <v>0.01856283514</v>
      </c>
      <c r="AC96" s="8">
        <f t="shared" si="18"/>
        <v>0.0186982201</v>
      </c>
      <c r="AD96" s="8">
        <f t="shared" si="19"/>
        <v>-0.01281567753</v>
      </c>
      <c r="AE96" s="8">
        <f t="shared" si="20"/>
        <v>-0.01290914656</v>
      </c>
    </row>
    <row r="97">
      <c r="A97" s="1">
        <v>0.01</v>
      </c>
      <c r="B97" s="1">
        <v>0.99</v>
      </c>
      <c r="C97" s="1">
        <v>0.05</v>
      </c>
      <c r="D97" s="1">
        <v>0.1</v>
      </c>
      <c r="E97" s="8">
        <f t="shared" ref="E97:H97" si="173"> E96 - $D$43*X96</f>
        <v>0.1899032047</v>
      </c>
      <c r="F97" s="8">
        <f t="shared" si="173"/>
        <v>0.2798064093</v>
      </c>
      <c r="G97" s="8">
        <f t="shared" si="173"/>
        <v>0.2893675667</v>
      </c>
      <c r="H97" s="8">
        <f t="shared" si="173"/>
        <v>0.3787351335</v>
      </c>
      <c r="I97" s="1">
        <f t="shared" si="2"/>
        <v>0.03747580116</v>
      </c>
      <c r="J97" s="1">
        <f t="shared" si="3"/>
        <v>0.5093678539</v>
      </c>
      <c r="K97" s="1">
        <f t="shared" si="4"/>
        <v>0.05234189169</v>
      </c>
      <c r="L97" s="1">
        <f t="shared" si="5"/>
        <v>0.5130824862</v>
      </c>
      <c r="M97" s="8">
        <f t="shared" ref="M97:N97" si="174"> M96 - $D$43*AB96</f>
        <v>-1.263804371</v>
      </c>
      <c r="N97" s="8">
        <f t="shared" si="174"/>
        <v>-1.226022486</v>
      </c>
      <c r="O97" s="8">
        <f t="shared" ref="O97:P97" si="175"> O96 - $D$43 * AD96</f>
        <v>1.463032325</v>
      </c>
      <c r="P97" s="8">
        <f t="shared" si="175"/>
        <v>1.520102663</v>
      </c>
      <c r="Q97" s="1">
        <f t="shared" si="8"/>
        <v>-1.272791985</v>
      </c>
      <c r="R97" s="1">
        <f t="shared" si="9"/>
        <v>0.2187796849</v>
      </c>
      <c r="S97" s="1">
        <f t="shared" si="10"/>
        <v>1.525159689</v>
      </c>
      <c r="T97" s="1">
        <f t="shared" si="11"/>
        <v>0.8212970149</v>
      </c>
      <c r="U97" s="1">
        <f t="shared" si="12"/>
        <v>0.02179447841</v>
      </c>
      <c r="V97" s="1">
        <f t="shared" si="13"/>
        <v>0.0142303486</v>
      </c>
      <c r="W97" s="1">
        <f t="shared" si="14"/>
        <v>0.03602482701</v>
      </c>
      <c r="X97" s="8">
        <f t="shared" si="15"/>
        <v>-0.001016169778</v>
      </c>
      <c r="Y97" s="8">
        <f t="shared" si="16"/>
        <v>-0.002032339557</v>
      </c>
      <c r="Z97" s="9">
        <f t="shared" si="24"/>
        <v>-0.001016980509</v>
      </c>
      <c r="AA97" s="10">
        <f t="shared" si="25"/>
        <v>-0.002033961018</v>
      </c>
      <c r="AB97" s="8">
        <f t="shared" si="17"/>
        <v>0.01817608277</v>
      </c>
      <c r="AC97" s="8">
        <f t="shared" si="18"/>
        <v>0.01830863426</v>
      </c>
      <c r="AD97" s="8">
        <f t="shared" si="19"/>
        <v>-0.01261206941</v>
      </c>
      <c r="AE97" s="8">
        <f t="shared" si="20"/>
        <v>-0.01270404459</v>
      </c>
    </row>
    <row r="98">
      <c r="A98" s="1">
        <v>0.01</v>
      </c>
      <c r="B98" s="1">
        <v>0.99</v>
      </c>
      <c r="C98" s="1">
        <v>0.05</v>
      </c>
      <c r="D98" s="1">
        <v>0.1</v>
      </c>
      <c r="E98" s="8">
        <f t="shared" ref="E98:H98" si="176"> E97 - $D$43*X97</f>
        <v>0.1907161405</v>
      </c>
      <c r="F98" s="8">
        <f t="shared" si="176"/>
        <v>0.281432281</v>
      </c>
      <c r="G98" s="8">
        <f t="shared" si="176"/>
        <v>0.2901811512</v>
      </c>
      <c r="H98" s="8">
        <f t="shared" si="176"/>
        <v>0.3803623023</v>
      </c>
      <c r="I98" s="1">
        <f t="shared" si="2"/>
        <v>0.03767903512</v>
      </c>
      <c r="J98" s="1">
        <f t="shared" si="3"/>
        <v>0.5094186445</v>
      </c>
      <c r="K98" s="1">
        <f t="shared" si="4"/>
        <v>0.05254528779</v>
      </c>
      <c r="L98" s="1">
        <f t="shared" si="5"/>
        <v>0.5131333003</v>
      </c>
      <c r="M98" s="8">
        <f t="shared" ref="M98:N98" si="177"> M97 - $D$43*AB97</f>
        <v>-1.278345237</v>
      </c>
      <c r="N98" s="8">
        <f t="shared" si="177"/>
        <v>-1.240669393</v>
      </c>
      <c r="O98" s="8">
        <f t="shared" ref="O98:P98" si="178"> O97 - $D$43 * AD97</f>
        <v>1.47312198</v>
      </c>
      <c r="P98" s="8">
        <f t="shared" si="178"/>
        <v>1.530265899</v>
      </c>
      <c r="Q98" s="1">
        <f t="shared" si="8"/>
        <v>-1.287841678</v>
      </c>
      <c r="R98" s="1">
        <f t="shared" si="9"/>
        <v>0.2162183532</v>
      </c>
      <c r="S98" s="1">
        <f t="shared" si="10"/>
        <v>1.535666193</v>
      </c>
      <c r="T98" s="1">
        <f t="shared" si="11"/>
        <v>0.8228338339</v>
      </c>
      <c r="U98" s="1">
        <f t="shared" si="12"/>
        <v>0.0212630046</v>
      </c>
      <c r="V98" s="1">
        <f t="shared" si="13"/>
        <v>0.01397226355</v>
      </c>
      <c r="W98" s="1">
        <f t="shared" si="14"/>
        <v>0.03523526815</v>
      </c>
      <c r="X98" s="8">
        <f t="shared" si="15"/>
        <v>-0.001006813347</v>
      </c>
      <c r="Y98" s="8">
        <f t="shared" si="16"/>
        <v>-0.002013626693</v>
      </c>
      <c r="Z98" s="9">
        <f t="shared" si="24"/>
        <v>-0.001007761493</v>
      </c>
      <c r="AA98" s="10">
        <f t="shared" si="25"/>
        <v>-0.002015522987</v>
      </c>
      <c r="AB98" s="8">
        <f t="shared" si="17"/>
        <v>0.01780286077</v>
      </c>
      <c r="AC98" s="8">
        <f t="shared" si="18"/>
        <v>0.01793267836</v>
      </c>
      <c r="AD98" s="8">
        <f t="shared" si="19"/>
        <v>-0.01241412592</v>
      </c>
      <c r="AE98" s="8">
        <f t="shared" si="20"/>
        <v>-0.01250464912</v>
      </c>
    </row>
    <row r="99">
      <c r="A99" s="1">
        <v>0.01</v>
      </c>
      <c r="B99" s="1">
        <v>0.99</v>
      </c>
      <c r="C99" s="1">
        <v>0.05</v>
      </c>
      <c r="D99" s="1">
        <v>0.1</v>
      </c>
      <c r="E99" s="8">
        <f t="shared" ref="E99:H99" si="179"> E98 - $D$43*X98</f>
        <v>0.1915215912</v>
      </c>
      <c r="F99" s="8">
        <f t="shared" si="179"/>
        <v>0.2830431823</v>
      </c>
      <c r="G99" s="8">
        <f t="shared" si="179"/>
        <v>0.2909873603</v>
      </c>
      <c r="H99" s="8">
        <f t="shared" si="179"/>
        <v>0.3819747207</v>
      </c>
      <c r="I99" s="1">
        <f t="shared" si="2"/>
        <v>0.03788039779</v>
      </c>
      <c r="J99" s="1">
        <f t="shared" si="3"/>
        <v>0.5094689672</v>
      </c>
      <c r="K99" s="1">
        <f t="shared" si="4"/>
        <v>0.05274684009</v>
      </c>
      <c r="L99" s="1">
        <f t="shared" si="5"/>
        <v>0.5131836535</v>
      </c>
      <c r="M99" s="8">
        <f t="shared" ref="M99:N99" si="180"> M98 - $D$43*AB98</f>
        <v>-1.292587525</v>
      </c>
      <c r="N99" s="8">
        <f t="shared" si="180"/>
        <v>-1.255015536</v>
      </c>
      <c r="O99" s="8">
        <f t="shared" ref="O99:P99" si="181"> O98 - $D$43 * AD98</f>
        <v>1.483053281</v>
      </c>
      <c r="P99" s="8">
        <f t="shared" si="181"/>
        <v>1.540269618</v>
      </c>
      <c r="Q99" s="1">
        <f t="shared" si="8"/>
        <v>-1.30258669</v>
      </c>
      <c r="R99" s="1">
        <f t="shared" si="9"/>
        <v>0.2137300032</v>
      </c>
      <c r="S99" s="1">
        <f t="shared" si="10"/>
        <v>1.546010813</v>
      </c>
      <c r="T99" s="1">
        <f t="shared" si="11"/>
        <v>0.8243368224</v>
      </c>
      <c r="U99" s="1">
        <f t="shared" si="12"/>
        <v>0.02075295711</v>
      </c>
      <c r="V99" s="1">
        <f t="shared" si="13"/>
        <v>0.01372214421</v>
      </c>
      <c r="W99" s="1">
        <f t="shared" si="14"/>
        <v>0.03447510132</v>
      </c>
      <c r="X99" s="8">
        <f t="shared" si="15"/>
        <v>-0.0009975279494</v>
      </c>
      <c r="Y99" s="8">
        <f t="shared" si="16"/>
        <v>-0.001995055899</v>
      </c>
      <c r="Z99" s="9">
        <f t="shared" si="24"/>
        <v>-0.0009986052959</v>
      </c>
      <c r="AA99" s="10">
        <f t="shared" si="25"/>
        <v>-0.001997210592</v>
      </c>
      <c r="AB99" s="8">
        <f t="shared" si="17"/>
        <v>0.01744254787</v>
      </c>
      <c r="AC99" s="8">
        <f t="shared" si="18"/>
        <v>0.01756972655</v>
      </c>
      <c r="AD99" s="8">
        <f t="shared" si="19"/>
        <v>-0.01222163072</v>
      </c>
      <c r="AE99" s="8">
        <f t="shared" si="20"/>
        <v>-0.01231074218</v>
      </c>
    </row>
    <row r="100">
      <c r="A100" s="1">
        <v>0.01</v>
      </c>
      <c r="B100" s="1">
        <v>0.99</v>
      </c>
      <c r="C100" s="1">
        <v>0.05</v>
      </c>
      <c r="D100" s="1">
        <v>0.1</v>
      </c>
      <c r="E100" s="8">
        <f t="shared" ref="E100:H100" si="182"> E99 - $D$43*X99</f>
        <v>0.1923196135</v>
      </c>
      <c r="F100" s="8">
        <f t="shared" si="182"/>
        <v>0.284639227</v>
      </c>
      <c r="G100" s="8">
        <f t="shared" si="182"/>
        <v>0.2917862446</v>
      </c>
      <c r="H100" s="8">
        <f t="shared" si="182"/>
        <v>0.3835724892</v>
      </c>
      <c r="I100" s="1">
        <f t="shared" si="2"/>
        <v>0.03807990338</v>
      </c>
      <c r="J100" s="1">
        <f t="shared" si="3"/>
        <v>0.5095188256</v>
      </c>
      <c r="K100" s="1">
        <f t="shared" si="4"/>
        <v>0.05294656115</v>
      </c>
      <c r="L100" s="1">
        <f t="shared" si="5"/>
        <v>0.5132335489</v>
      </c>
      <c r="M100" s="8">
        <f t="shared" ref="M100:N100" si="183"> M99 - $D$43*AB99</f>
        <v>-1.306541564</v>
      </c>
      <c r="N100" s="8">
        <f t="shared" si="183"/>
        <v>-1.269071317</v>
      </c>
      <c r="O100" s="8">
        <f t="shared" ref="O100:P100" si="184"> O99 - $D$43 * AD99</f>
        <v>1.492830585</v>
      </c>
      <c r="P100" s="8">
        <f t="shared" si="184"/>
        <v>1.550118212</v>
      </c>
      <c r="Q100" s="1">
        <f t="shared" si="8"/>
        <v>-1.317037499</v>
      </c>
      <c r="R100" s="1">
        <f t="shared" si="9"/>
        <v>0.2113115987</v>
      </c>
      <c r="S100" s="1">
        <f t="shared" si="10"/>
        <v>1.556197958</v>
      </c>
      <c r="T100" s="1">
        <f t="shared" si="11"/>
        <v>0.8258071076</v>
      </c>
      <c r="U100" s="1">
        <f t="shared" si="12"/>
        <v>0.02026317988</v>
      </c>
      <c r="V100" s="1">
        <f t="shared" si="13"/>
        <v>0.01347965296</v>
      </c>
      <c r="W100" s="1">
        <f t="shared" si="14"/>
        <v>0.03374283284</v>
      </c>
      <c r="X100" s="8">
        <f t="shared" si="15"/>
        <v>-0.0009883204194</v>
      </c>
      <c r="Y100" s="8">
        <f t="shared" si="16"/>
        <v>-0.001976640839</v>
      </c>
      <c r="Z100" s="9">
        <f t="shared" si="24"/>
        <v>-0.0009895192464</v>
      </c>
      <c r="AA100" s="10">
        <f t="shared" si="25"/>
        <v>-0.001979038493</v>
      </c>
      <c r="AB100" s="8">
        <f t="shared" si="17"/>
        <v>0.01709455588</v>
      </c>
      <c r="AC100" s="8">
        <f t="shared" si="18"/>
        <v>0.0172191863</v>
      </c>
      <c r="AD100" s="8">
        <f t="shared" si="19"/>
        <v>-0.01203437763</v>
      </c>
      <c r="AE100" s="8">
        <f t="shared" si="20"/>
        <v>-0.01212211607</v>
      </c>
    </row>
  </sheetData>
  <drawing r:id="rId1"/>
</worksheet>
</file>