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-25540" yWindow="440" windowWidth="24860" windowHeight="15560" tabRatio="500"/>
  </bookViews>
  <sheets>
    <sheet name="LoadCell_details_coord_UTM33.t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2" i="1"/>
  <c r="AD5" i="1"/>
  <c r="AD6" i="1"/>
  <c r="AD7" i="1"/>
  <c r="AD8" i="1"/>
  <c r="AD9" i="1"/>
  <c r="AD10" i="1"/>
  <c r="AD4" i="1"/>
  <c r="AD2" i="1"/>
</calcChain>
</file>

<file path=xl/sharedStrings.xml><?xml version="1.0" encoding="utf-8"?>
<sst xmlns="http://schemas.openxmlformats.org/spreadsheetml/2006/main" count="174" uniqueCount="65">
  <si>
    <t>ObjectID</t>
  </si>
  <si>
    <t>LC_ID</t>
  </si>
  <si>
    <t>Projection</t>
  </si>
  <si>
    <t>Record_end</t>
  </si>
  <si>
    <t>LC1e</t>
  </si>
  <si>
    <t>NGO1948zoneIV</t>
  </si>
  <si>
    <t>UTM33w</t>
  </si>
  <si>
    <t>LC01</t>
  </si>
  <si>
    <t>LC2a</t>
  </si>
  <si>
    <t>LC2b</t>
  </si>
  <si>
    <t>LC4</t>
  </si>
  <si>
    <t>LC6</t>
  </si>
  <si>
    <t>LC7</t>
  </si>
  <si>
    <t>LC97_1</t>
  </si>
  <si>
    <t>LC97_2</t>
  </si>
  <si>
    <t>LC12_1</t>
  </si>
  <si>
    <t>LC12_2</t>
  </si>
  <si>
    <t>Projection2</t>
  </si>
  <si>
    <t>Record_start</t>
  </si>
  <si>
    <t>Calibration ID</t>
  </si>
  <si>
    <t xml:space="preserve">Cal. function </t>
  </si>
  <si>
    <t>Cal. Param. A</t>
  </si>
  <si>
    <t>Cal. Param. f_0</t>
  </si>
  <si>
    <t>P(bar)=A* (f(Hz) - f_0) + B* (f(Hz) - f_0) ^2</t>
  </si>
  <si>
    <t>P-105</t>
  </si>
  <si>
    <t>P-100</t>
  </si>
  <si>
    <t>Max nonlinearity error</t>
  </si>
  <si>
    <t>0.36% of full range</t>
  </si>
  <si>
    <t>-</t>
  </si>
  <si>
    <t>Z (m)</t>
  </si>
  <si>
    <t>X2 (m)</t>
  </si>
  <si>
    <t>Y (m)</t>
  </si>
  <si>
    <t>X (m)</t>
  </si>
  <si>
    <t>Y2 (m)</t>
  </si>
  <si>
    <t>New LC_ID</t>
  </si>
  <si>
    <t>Dist. from LC6 (m)</t>
  </si>
  <si>
    <t>Elev. from LC6 (m)</t>
  </si>
  <si>
    <t>Azimuth (±10°)</t>
  </si>
  <si>
    <t>Tilt (°)</t>
  </si>
  <si>
    <t>Instrument type</t>
  </si>
  <si>
    <t>P(bar)=K* ( f_0^2 - f(Hz)^2 ) + A</t>
  </si>
  <si>
    <t>Cal. Param. B/K</t>
  </si>
  <si>
    <t>0.15% of full range</t>
  </si>
  <si>
    <t>0.69% of full range</t>
  </si>
  <si>
    <t>0.74% of full range</t>
  </si>
  <si>
    <t>0.85% of full range</t>
  </si>
  <si>
    <t>0.10% of full range</t>
  </si>
  <si>
    <t>0.28% of full range</t>
  </si>
  <si>
    <t>2012.03.19</t>
  </si>
  <si>
    <t>2001.03.20</t>
  </si>
  <si>
    <t>2002.04.21</t>
  </si>
  <si>
    <t>1992.12.11</t>
  </si>
  <si>
    <t>1992.12.09</t>
  </si>
  <si>
    <t>1997.11.13</t>
  </si>
  <si>
    <t>1998.03.13</t>
  </si>
  <si>
    <t>2008.06.19</t>
  </si>
  <si>
    <t>2001.20.03</t>
  </si>
  <si>
    <t>2003.11.11</t>
  </si>
  <si>
    <t>0.34% of full range</t>
  </si>
  <si>
    <t>0.18% of full range</t>
  </si>
  <si>
    <t>0.40% of full range</t>
  </si>
  <si>
    <t>0.62% of full range</t>
  </si>
  <si>
    <t>2012.03.24</t>
  </si>
  <si>
    <t>2010.07.11</t>
  </si>
  <si>
    <t>2011.12.14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</si>
</sst>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71" formatCode="0.00000000000"/>
    <numFmt numFmtId="179" formatCode="0.000000E+00;\_x0000_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168" fontId="0" fillId="0" borderId="0" xfId="0" applyNumberFormat="1"/>
    <xf numFmtId="2" fontId="4" fillId="0" borderId="0" xfId="0" applyNumberFormat="1" applyFont="1"/>
    <xf numFmtId="171" fontId="0" fillId="0" borderId="0" xfId="0" applyNumberFormat="1"/>
    <xf numFmtId="179" fontId="3" fillId="0" borderId="0" xfId="0" applyNumberFormat="1" applyFont="1"/>
    <xf numFmtId="179" fontId="0" fillId="0" borderId="0" xfId="0" applyNumberFormat="1"/>
    <xf numFmtId="0" fontId="0" fillId="0" borderId="0" xfId="0" applyAlignment="1">
      <alignment horizont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workbookViewId="0">
      <selection activeCell="H7" sqref="H7"/>
    </sheetView>
  </sheetViews>
  <sheetFormatPr baseColWidth="10" defaultRowHeight="15" x14ac:dyDescent="0"/>
  <cols>
    <col min="1" max="1" width="8.83203125" customWidth="1"/>
    <col min="3" max="3" width="13.83203125" customWidth="1"/>
    <col min="4" max="4" width="13.33203125" customWidth="1"/>
    <col min="9" max="9" width="35.83203125" customWidth="1"/>
    <col min="10" max="13" width="14.83203125" customWidth="1"/>
    <col min="15" max="15" width="10.83203125" customWidth="1"/>
    <col min="17" max="17" width="11.83203125" customWidth="1"/>
    <col min="18" max="18" width="35.83203125" customWidth="1"/>
    <col min="19" max="22" width="14.83203125" customWidth="1"/>
    <col min="23" max="23" width="12.83203125" customWidth="1"/>
    <col min="26" max="26" width="12.83203125" customWidth="1"/>
    <col min="30" max="31" width="12.83203125" customWidth="1"/>
  </cols>
  <sheetData>
    <row r="1" spans="1:31">
      <c r="A1" t="s">
        <v>0</v>
      </c>
      <c r="B1" t="s">
        <v>1</v>
      </c>
      <c r="C1" t="s">
        <v>39</v>
      </c>
      <c r="D1" t="s">
        <v>37</v>
      </c>
      <c r="E1" t="s">
        <v>38</v>
      </c>
      <c r="F1" t="s">
        <v>18</v>
      </c>
      <c r="G1" t="s">
        <v>3</v>
      </c>
      <c r="H1" t="s">
        <v>19</v>
      </c>
      <c r="I1" t="s">
        <v>20</v>
      </c>
      <c r="J1" t="s">
        <v>22</v>
      </c>
      <c r="K1" t="s">
        <v>21</v>
      </c>
      <c r="L1" s="1" t="s">
        <v>41</v>
      </c>
      <c r="M1" s="1" t="s">
        <v>26</v>
      </c>
      <c r="N1" t="s">
        <v>18</v>
      </c>
      <c r="O1" t="s">
        <v>3</v>
      </c>
      <c r="P1" t="s">
        <v>34</v>
      </c>
      <c r="Q1" t="s">
        <v>19</v>
      </c>
      <c r="R1" t="s">
        <v>20</v>
      </c>
      <c r="S1" t="s">
        <v>22</v>
      </c>
      <c r="T1" t="s">
        <v>21</v>
      </c>
      <c r="U1" s="1" t="s">
        <v>41</v>
      </c>
      <c r="V1" s="1" t="s">
        <v>26</v>
      </c>
      <c r="W1" t="s">
        <v>2</v>
      </c>
      <c r="X1" t="s">
        <v>32</v>
      </c>
      <c r="Y1" t="s">
        <v>31</v>
      </c>
      <c r="Z1" t="s">
        <v>17</v>
      </c>
      <c r="AA1" t="s">
        <v>30</v>
      </c>
      <c r="AB1" t="s">
        <v>33</v>
      </c>
      <c r="AC1" t="s">
        <v>29</v>
      </c>
      <c r="AD1" t="s">
        <v>35</v>
      </c>
      <c r="AE1" t="s">
        <v>36</v>
      </c>
    </row>
    <row r="2" spans="1:31">
      <c r="A2" s="9">
        <v>1</v>
      </c>
      <c r="B2" t="s">
        <v>4</v>
      </c>
      <c r="C2" t="s">
        <v>24</v>
      </c>
      <c r="D2">
        <v>180</v>
      </c>
      <c r="E2">
        <v>31</v>
      </c>
      <c r="F2" t="s">
        <v>51</v>
      </c>
      <c r="G2" t="s">
        <v>48</v>
      </c>
      <c r="H2">
        <v>36892</v>
      </c>
      <c r="I2" t="s">
        <v>23</v>
      </c>
      <c r="J2" s="4">
        <v>1157.3</v>
      </c>
      <c r="K2" s="6">
        <v>3.3446551519999999E-2</v>
      </c>
      <c r="L2" s="7">
        <v>1.7805790000000001E-5</v>
      </c>
      <c r="M2" s="2" t="s">
        <v>27</v>
      </c>
      <c r="N2" t="s">
        <v>28</v>
      </c>
      <c r="O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s="2" t="s">
        <v>28</v>
      </c>
      <c r="W2" t="s">
        <v>5</v>
      </c>
      <c r="X2">
        <v>25619.41</v>
      </c>
      <c r="Y2">
        <v>966616.72499999998</v>
      </c>
      <c r="Z2" t="s">
        <v>6</v>
      </c>
      <c r="AA2">
        <v>446816.50714200002</v>
      </c>
      <c r="AB2">
        <v>7395459.3650500001</v>
      </c>
      <c r="AC2">
        <v>630.71</v>
      </c>
      <c r="AD2" s="3">
        <f>SQRT((AA2-$AA$7)^2+(AB2-$AB$7)^2)</f>
        <v>15.302018319199753</v>
      </c>
      <c r="AE2" s="5">
        <f>AC2-$AC$7</f>
        <v>0.10000000000002274</v>
      </c>
    </row>
    <row r="3" spans="1:31">
      <c r="A3" s="9">
        <v>2</v>
      </c>
      <c r="B3" t="s">
        <v>7</v>
      </c>
      <c r="C3" t="s">
        <v>24</v>
      </c>
      <c r="D3" t="s">
        <v>28</v>
      </c>
      <c r="E3" t="s">
        <v>28</v>
      </c>
      <c r="F3" t="s">
        <v>49</v>
      </c>
      <c r="G3" t="s">
        <v>50</v>
      </c>
      <c r="H3">
        <v>37892</v>
      </c>
      <c r="I3" t="s">
        <v>23</v>
      </c>
      <c r="J3" s="4">
        <v>1239</v>
      </c>
      <c r="K3" s="6">
        <v>3.5902859699999998E-2</v>
      </c>
      <c r="L3" s="8">
        <v>1.7072299999999999E-5</v>
      </c>
      <c r="M3" s="2" t="s">
        <v>42</v>
      </c>
      <c r="N3" t="s">
        <v>28</v>
      </c>
      <c r="O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s="2" t="s">
        <v>28</v>
      </c>
      <c r="W3" t="s">
        <v>5</v>
      </c>
      <c r="X3" t="s">
        <v>28</v>
      </c>
      <c r="Y3" t="s">
        <v>28</v>
      </c>
      <c r="Z3" t="s">
        <v>6</v>
      </c>
      <c r="AA3">
        <v>384430.16310499999</v>
      </c>
      <c r="AB3">
        <v>6420486.1012599999</v>
      </c>
      <c r="AC3" t="s">
        <v>28</v>
      </c>
      <c r="AD3" s="3" t="s">
        <v>28</v>
      </c>
      <c r="AE3" s="5" t="s">
        <v>28</v>
      </c>
    </row>
    <row r="4" spans="1:31">
      <c r="A4" s="9">
        <v>3</v>
      </c>
      <c r="B4" t="s">
        <v>8</v>
      </c>
      <c r="C4" t="s">
        <v>25</v>
      </c>
      <c r="D4">
        <v>170</v>
      </c>
      <c r="E4">
        <v>13</v>
      </c>
      <c r="F4" t="s">
        <v>52</v>
      </c>
      <c r="G4" t="s">
        <v>54</v>
      </c>
      <c r="H4">
        <v>34892</v>
      </c>
      <c r="I4" t="s">
        <v>40</v>
      </c>
      <c r="J4" s="4">
        <v>1106</v>
      </c>
      <c r="K4">
        <v>-0.32367000000000001</v>
      </c>
      <c r="L4" s="1">
        <v>-9.0970900000000007E-6</v>
      </c>
      <c r="M4" s="2" t="s">
        <v>43</v>
      </c>
      <c r="N4" t="s">
        <v>28</v>
      </c>
      <c r="O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s="2" t="s">
        <v>28</v>
      </c>
      <c r="W4" t="s">
        <v>5</v>
      </c>
      <c r="X4">
        <v>25611.18</v>
      </c>
      <c r="Y4">
        <v>966617.81299999997</v>
      </c>
      <c r="Z4" t="s">
        <v>6</v>
      </c>
      <c r="AA4">
        <v>446808.31449399999</v>
      </c>
      <c r="AB4">
        <v>7395460.6866100002</v>
      </c>
      <c r="AC4">
        <v>632.59</v>
      </c>
      <c r="AD4" s="3">
        <f>SQRT((AA4-$AA$7)^2+(AB4-$AB$7)^2)</f>
        <v>7.1656626087962287</v>
      </c>
      <c r="AE4" s="5">
        <f>AC4-$AC$7</f>
        <v>1.9800000000000182</v>
      </c>
    </row>
    <row r="5" spans="1:31">
      <c r="A5" s="9">
        <v>4</v>
      </c>
      <c r="B5" t="s">
        <v>9</v>
      </c>
      <c r="C5" t="s">
        <v>24</v>
      </c>
      <c r="D5" t="s">
        <v>28</v>
      </c>
      <c r="E5">
        <v>0</v>
      </c>
      <c r="F5" t="s">
        <v>52</v>
      </c>
      <c r="G5" t="s">
        <v>54</v>
      </c>
      <c r="H5">
        <v>36792</v>
      </c>
      <c r="I5" t="s">
        <v>23</v>
      </c>
      <c r="J5" s="4">
        <v>1178</v>
      </c>
      <c r="K5" s="6">
        <v>3.0417796630000001E-2</v>
      </c>
      <c r="L5" s="7">
        <v>1.562228E-5</v>
      </c>
      <c r="M5" s="2" t="s">
        <v>44</v>
      </c>
      <c r="N5" t="s">
        <v>28</v>
      </c>
      <c r="O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s="2" t="s">
        <v>28</v>
      </c>
      <c r="W5" t="s">
        <v>5</v>
      </c>
      <c r="X5">
        <v>25613.641</v>
      </c>
      <c r="Y5">
        <v>966616.125</v>
      </c>
      <c r="Z5" t="s">
        <v>6</v>
      </c>
      <c r="AA5">
        <v>446810.72551399999</v>
      </c>
      <c r="AB5">
        <v>7395458.9298299998</v>
      </c>
      <c r="AC5">
        <v>632.53</v>
      </c>
      <c r="AD5" s="3">
        <f>SQRT((AA5-$AA$7)^2+(AB5-$AB$7)^2)</f>
        <v>10.115102343677496</v>
      </c>
      <c r="AE5" s="5">
        <f>AC5-$AC$7</f>
        <v>1.9199999999999591</v>
      </c>
    </row>
    <row r="6" spans="1:31">
      <c r="A6" s="9">
        <v>5</v>
      </c>
      <c r="B6" t="s">
        <v>10</v>
      </c>
      <c r="C6" t="s">
        <v>25</v>
      </c>
      <c r="D6">
        <v>170</v>
      </c>
      <c r="E6">
        <v>125</v>
      </c>
      <c r="F6" t="s">
        <v>52</v>
      </c>
      <c r="G6" t="s">
        <v>28</v>
      </c>
      <c r="H6">
        <v>34792</v>
      </c>
      <c r="I6" t="s">
        <v>40</v>
      </c>
      <c r="J6" s="4">
        <v>1105</v>
      </c>
      <c r="K6">
        <v>-0.31762000000000001</v>
      </c>
      <c r="L6">
        <v>-9.0464700000000001E-6</v>
      </c>
      <c r="M6" s="2" t="s">
        <v>45</v>
      </c>
      <c r="N6" t="s">
        <v>28</v>
      </c>
      <c r="O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s="2" t="s">
        <v>28</v>
      </c>
      <c r="W6" t="s">
        <v>5</v>
      </c>
      <c r="X6">
        <v>25604.641</v>
      </c>
      <c r="Y6">
        <v>966621.18799999997</v>
      </c>
      <c r="Z6" t="s">
        <v>6</v>
      </c>
      <c r="AA6">
        <v>446801.87667700002</v>
      </c>
      <c r="AB6">
        <v>7395464.2452400001</v>
      </c>
      <c r="AC6">
        <v>631.73</v>
      </c>
      <c r="AD6" s="3">
        <f>SQRT((AA6-$AA$7)^2+(AB6-$AB$7)^2)</f>
        <v>0.43783775702434735</v>
      </c>
      <c r="AE6" s="5">
        <f>AC6-$AC$7</f>
        <v>1.1200000000000045</v>
      </c>
    </row>
    <row r="7" spans="1:31">
      <c r="A7" s="9">
        <v>6</v>
      </c>
      <c r="B7" t="s">
        <v>11</v>
      </c>
      <c r="C7" t="s">
        <v>25</v>
      </c>
      <c r="D7">
        <v>140</v>
      </c>
      <c r="E7">
        <v>12</v>
      </c>
      <c r="F7" t="s">
        <v>52</v>
      </c>
      <c r="G7" t="s">
        <v>28</v>
      </c>
      <c r="H7">
        <v>34992</v>
      </c>
      <c r="I7" t="s">
        <v>40</v>
      </c>
      <c r="J7" s="4">
        <v>1061.5</v>
      </c>
      <c r="K7">
        <v>-0.32475999999999999</v>
      </c>
      <c r="L7" s="1">
        <v>-9.2248099999999992E-6</v>
      </c>
      <c r="M7" s="2" t="s">
        <v>43</v>
      </c>
      <c r="N7" t="s">
        <v>28</v>
      </c>
      <c r="O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s="2" t="s">
        <v>28</v>
      </c>
      <c r="W7" t="s">
        <v>5</v>
      </c>
      <c r="X7">
        <v>25604.641</v>
      </c>
      <c r="Y7">
        <v>966620.75</v>
      </c>
      <c r="Z7" t="s">
        <v>6</v>
      </c>
      <c r="AA7">
        <v>446801.86420200003</v>
      </c>
      <c r="AB7">
        <v>7395463.8075799998</v>
      </c>
      <c r="AC7">
        <v>630.61</v>
      </c>
      <c r="AD7" s="3">
        <f>SQRT((AA7-$AA$7)^2+(AB7-$AB$7)^2)</f>
        <v>0</v>
      </c>
      <c r="AE7" s="5">
        <f>AC7-$AC$7</f>
        <v>0</v>
      </c>
    </row>
    <row r="8" spans="1:31">
      <c r="A8" s="9">
        <v>7</v>
      </c>
      <c r="B8" t="s">
        <v>12</v>
      </c>
      <c r="C8" t="s">
        <v>24</v>
      </c>
      <c r="D8">
        <v>190</v>
      </c>
      <c r="E8">
        <v>13</v>
      </c>
      <c r="F8" t="s">
        <v>52</v>
      </c>
      <c r="G8" t="s">
        <v>56</v>
      </c>
      <c r="H8">
        <v>36992</v>
      </c>
      <c r="I8" t="s">
        <v>23</v>
      </c>
      <c r="J8" s="4">
        <v>1115</v>
      </c>
      <c r="K8" s="6">
        <v>3.4447471799999997E-2</v>
      </c>
      <c r="L8" s="7">
        <v>1.7080800000000001E-5</v>
      </c>
      <c r="M8" s="2" t="s">
        <v>58</v>
      </c>
      <c r="N8" t="s">
        <v>57</v>
      </c>
      <c r="O8" t="s">
        <v>55</v>
      </c>
      <c r="P8" t="s">
        <v>12</v>
      </c>
      <c r="Q8">
        <v>37992</v>
      </c>
      <c r="R8" t="s">
        <v>23</v>
      </c>
      <c r="S8" s="4">
        <v>1196.3</v>
      </c>
      <c r="T8" s="6">
        <v>3.5838359819999999E-2</v>
      </c>
      <c r="U8" s="7">
        <v>1.6298189999999999E-5</v>
      </c>
      <c r="V8" s="2" t="s">
        <v>47</v>
      </c>
      <c r="W8" t="s">
        <v>5</v>
      </c>
      <c r="X8">
        <v>25616.859</v>
      </c>
      <c r="Y8">
        <v>966614.81299999997</v>
      </c>
      <c r="Z8" t="s">
        <v>6</v>
      </c>
      <c r="AA8">
        <v>446813.903658</v>
      </c>
      <c r="AB8">
        <v>7395457.5271899998</v>
      </c>
      <c r="AC8">
        <v>630.85</v>
      </c>
      <c r="AD8" s="3">
        <f>SQRT((AA8-$AA$7)^2+(AB8-$AB$7)^2)</f>
        <v>13.579094201268907</v>
      </c>
      <c r="AE8" s="5">
        <f>AC8-$AC$7</f>
        <v>0.24000000000000909</v>
      </c>
    </row>
    <row r="9" spans="1:31">
      <c r="A9" s="9">
        <v>8</v>
      </c>
      <c r="B9" t="s">
        <v>13</v>
      </c>
      <c r="C9" t="s">
        <v>24</v>
      </c>
      <c r="D9">
        <v>250</v>
      </c>
      <c r="E9">
        <v>9</v>
      </c>
      <c r="F9" t="s">
        <v>53</v>
      </c>
      <c r="G9" t="s">
        <v>63</v>
      </c>
      <c r="H9">
        <v>37692</v>
      </c>
      <c r="I9" t="s">
        <v>23</v>
      </c>
      <c r="J9" s="4">
        <v>1230</v>
      </c>
      <c r="K9" s="6">
        <v>3.7327954920000003E-2</v>
      </c>
      <c r="L9" s="7">
        <v>1.8126239999999999E-5</v>
      </c>
      <c r="M9" s="2" t="s">
        <v>46</v>
      </c>
      <c r="N9" t="s">
        <v>62</v>
      </c>
      <c r="O9" t="s">
        <v>28</v>
      </c>
      <c r="P9" t="s">
        <v>16</v>
      </c>
      <c r="Q9">
        <v>38092</v>
      </c>
      <c r="R9" t="s">
        <v>23</v>
      </c>
      <c r="S9" s="4">
        <v>1176</v>
      </c>
      <c r="T9" s="6">
        <v>3.6126020350000003E-2</v>
      </c>
      <c r="U9" s="7">
        <v>1.641125E-5</v>
      </c>
      <c r="V9" s="2" t="s">
        <v>61</v>
      </c>
      <c r="W9" t="s">
        <v>5</v>
      </c>
      <c r="X9">
        <v>25625.039000000001</v>
      </c>
      <c r="Y9">
        <v>966614.47699999996</v>
      </c>
      <c r="Z9" t="s">
        <v>6</v>
      </c>
      <c r="AA9">
        <v>446822.06776200002</v>
      </c>
      <c r="AB9">
        <v>7395456.95847</v>
      </c>
      <c r="AC9">
        <v>630.70000000000005</v>
      </c>
      <c r="AD9" s="3">
        <f>SQRT((AA9-$AA$7)^2+(AB9-$AB$7)^2)</f>
        <v>21.332935673817211</v>
      </c>
      <c r="AE9" s="5">
        <f>AC9-$AC$7</f>
        <v>9.0000000000031832E-2</v>
      </c>
    </row>
    <row r="10" spans="1:31">
      <c r="A10" s="9">
        <v>9</v>
      </c>
      <c r="B10" t="s">
        <v>14</v>
      </c>
      <c r="C10" t="s">
        <v>24</v>
      </c>
      <c r="D10">
        <v>250</v>
      </c>
      <c r="E10">
        <v>14</v>
      </c>
      <c r="F10" t="s">
        <v>53</v>
      </c>
      <c r="G10" t="s">
        <v>64</v>
      </c>
      <c r="H10">
        <v>38292</v>
      </c>
      <c r="I10" t="s">
        <v>23</v>
      </c>
      <c r="J10" s="4">
        <v>1191.8</v>
      </c>
      <c r="K10" s="6">
        <v>3.5270843000000003E-2</v>
      </c>
      <c r="L10" s="7">
        <v>1.6882189999999998E-5</v>
      </c>
      <c r="M10" s="2" t="s">
        <v>59</v>
      </c>
      <c r="N10" t="s">
        <v>62</v>
      </c>
      <c r="O10" t="s">
        <v>28</v>
      </c>
      <c r="P10" t="s">
        <v>15</v>
      </c>
      <c r="Q10">
        <v>37092</v>
      </c>
      <c r="R10" t="s">
        <v>23</v>
      </c>
      <c r="S10" s="4">
        <v>1150.5999999999999</v>
      </c>
      <c r="T10" s="6">
        <v>3.6585176359999999E-2</v>
      </c>
      <c r="U10" s="7">
        <v>1.5352449999999999E-5</v>
      </c>
      <c r="V10" s="2" t="s">
        <v>60</v>
      </c>
      <c r="W10" t="s">
        <v>5</v>
      </c>
      <c r="X10">
        <v>25624.723999999998</v>
      </c>
      <c r="Y10">
        <v>966614.31700000004</v>
      </c>
      <c r="Z10" t="s">
        <v>6</v>
      </c>
      <c r="AA10">
        <v>446821.74844900001</v>
      </c>
      <c r="AB10">
        <v>7395456.8075599996</v>
      </c>
      <c r="AC10">
        <v>630.6</v>
      </c>
      <c r="AD10" s="3">
        <f>SQRT((AA10-$AA$7)^2+(AB10-$AB$7)^2)</f>
        <v>21.080406987502489</v>
      </c>
      <c r="AE10" s="5">
        <f>AC10-$AC$7</f>
        <v>-9.9999999999909051E-3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LoadCell_details_coord_UTM33.tx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Dap</dc:creator>
  <cp:lastModifiedBy>PiM Dap</cp:lastModifiedBy>
  <dcterms:created xsi:type="dcterms:W3CDTF">2016-04-28T08:02:08Z</dcterms:created>
  <dcterms:modified xsi:type="dcterms:W3CDTF">2016-04-28T09:34:28Z</dcterms:modified>
</cp:coreProperties>
</file>