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merrimackvalleyl.sharepoint.com/sites/centralsitestaff/Shared Documents/Statistics and Reports/OverDrive Stats/"/>
    </mc:Choice>
  </mc:AlternateContent>
  <xr:revisionPtr revIDLastSave="20" documentId="8_{B0550038-896F-45DC-A614-CA05D149700C}" xr6:coauthVersionLast="47" xr6:coauthVersionMax="47" xr10:uidLastSave="{BA691AFA-FFB2-44C5-9EB2-9A6307507C05}"/>
  <bookViews>
    <workbookView xWindow="31425" yWindow="1455" windowWidth="22575" windowHeight="13695" xr2:uid="{00000000-000D-0000-FFFF-FFFF00000000}"/>
  </bookViews>
  <sheets>
    <sheet name="FY21 OverDrive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21" i="1" l="1"/>
  <c r="BC40" i="1" l="1"/>
  <c r="BB40" i="1"/>
  <c r="BA40" i="1"/>
  <c r="AZ40" i="1"/>
  <c r="AY40" i="1"/>
  <c r="BD39" i="1"/>
  <c r="AW40" i="1" l="1"/>
  <c r="AV40" i="1"/>
  <c r="AU40" i="1"/>
  <c r="AT40" i="1"/>
  <c r="AS40" i="1"/>
  <c r="AX39" i="1"/>
  <c r="AR39" i="1" l="1"/>
  <c r="AQ40" i="1"/>
  <c r="AP40" i="1"/>
  <c r="AO40" i="1"/>
  <c r="AN40" i="1"/>
  <c r="AM40" i="1"/>
  <c r="AJ40" i="1" l="1"/>
  <c r="AI40" i="1"/>
  <c r="AH40" i="1"/>
  <c r="AG40" i="1"/>
  <c r="AF40" i="1"/>
  <c r="AE39" i="1"/>
  <c r="Y39" i="1" l="1"/>
  <c r="S39" i="1" l="1"/>
  <c r="AD40" i="1" l="1"/>
  <c r="AC40" i="1"/>
  <c r="AB40" i="1"/>
  <c r="AA40" i="1"/>
  <c r="Z40" i="1"/>
  <c r="X40" i="1"/>
  <c r="W40" i="1"/>
  <c r="V40" i="1"/>
  <c r="U40" i="1"/>
  <c r="T40" i="1"/>
  <c r="R40" i="1"/>
  <c r="Q40" i="1"/>
  <c r="P40" i="1"/>
  <c r="O40" i="1"/>
  <c r="N40" i="1"/>
  <c r="L40" i="1"/>
  <c r="K40" i="1"/>
  <c r="J40" i="1"/>
  <c r="H40" i="1"/>
  <c r="I40" i="1"/>
  <c r="M39" i="1"/>
  <c r="AK39" i="1" l="1"/>
  <c r="F40" i="1"/>
  <c r="E40" i="1"/>
  <c r="D40" i="1"/>
  <c r="C40" i="1"/>
  <c r="B40" i="1"/>
  <c r="G39" i="1"/>
  <c r="AL39" i="1" l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T40" i="1"/>
  <c r="BS40" i="1"/>
  <c r="BR40" i="1"/>
  <c r="BQ40" i="1"/>
  <c r="BU40" i="1"/>
  <c r="BV40" i="1" l="1"/>
  <c r="BO40" i="1"/>
  <c r="BN40" i="1"/>
  <c r="BM40" i="1"/>
  <c r="BL40" i="1"/>
  <c r="BK40" i="1"/>
  <c r="BI40" i="1"/>
  <c r="BH40" i="1"/>
  <c r="BG40" i="1"/>
  <c r="BE40" i="1"/>
  <c r="BF40" i="1"/>
  <c r="BP39" i="1"/>
  <c r="CD39" i="1"/>
  <c r="CC39" i="1"/>
  <c r="CB39" i="1"/>
  <c r="CA39" i="1"/>
  <c r="BZ39" i="1"/>
  <c r="BJ39" i="1"/>
  <c r="BW39" i="1" l="1"/>
  <c r="BX39" i="1" s="1"/>
  <c r="CE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CD40" i="1" l="1"/>
  <c r="BP40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40" i="1" l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40" i="1" l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40" i="1" l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40" i="1" l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40" i="1" l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Y7" i="1"/>
  <c r="Y6" i="1"/>
  <c r="Y5" i="1"/>
  <c r="Y4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3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8" i="1"/>
  <c r="G37" i="1"/>
  <c r="G36" i="1"/>
  <c r="G35" i="1"/>
  <c r="G34" i="1"/>
  <c r="G33" i="1"/>
  <c r="AL33" i="1" s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L9" i="1" s="1"/>
  <c r="G8" i="1"/>
  <c r="G7" i="1"/>
  <c r="G6" i="1"/>
  <c r="G5" i="1"/>
  <c r="G4" i="1"/>
  <c r="G3" i="1"/>
  <c r="CA3" i="1"/>
  <c r="CB3" i="1"/>
  <c r="CC3" i="1"/>
  <c r="CA35" i="1"/>
  <c r="CA25" i="1"/>
  <c r="CA23" i="1"/>
  <c r="CA20" i="1"/>
  <c r="CA19" i="1"/>
  <c r="CA12" i="1"/>
  <c r="CA11" i="1"/>
  <c r="CA5" i="1"/>
  <c r="CA4" i="1"/>
  <c r="CA28" i="1"/>
  <c r="CA27" i="1"/>
  <c r="CA16" i="1"/>
  <c r="CA9" i="1"/>
  <c r="CA7" i="1"/>
  <c r="CB35" i="1"/>
  <c r="CB31" i="1"/>
  <c r="CB23" i="1"/>
  <c r="CB19" i="1"/>
  <c r="CB15" i="1"/>
  <c r="CB11" i="1"/>
  <c r="CB4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BW38" i="1"/>
  <c r="BW22" i="1"/>
  <c r="BW13" i="1"/>
  <c r="BW30" i="1"/>
  <c r="BW26" i="1"/>
  <c r="BW20" i="1"/>
  <c r="BW18" i="1"/>
  <c r="BW10" i="1"/>
  <c r="BW9" i="1"/>
  <c r="BW8" i="1"/>
  <c r="BW6" i="1"/>
  <c r="BW4" i="1"/>
  <c r="BW33" i="1"/>
  <c r="BW31" i="1"/>
  <c r="BW24" i="1"/>
  <c r="BW21" i="1"/>
  <c r="BW15" i="1"/>
  <c r="BW5" i="1"/>
  <c r="BW36" i="1"/>
  <c r="BW27" i="1"/>
  <c r="BW23" i="1"/>
  <c r="BW14" i="1"/>
  <c r="CB5" i="1"/>
  <c r="CA6" i="1"/>
  <c r="CB6" i="1"/>
  <c r="CB8" i="1"/>
  <c r="CB9" i="1"/>
  <c r="CA10" i="1"/>
  <c r="CB10" i="1"/>
  <c r="CB12" i="1"/>
  <c r="CA13" i="1"/>
  <c r="CB13" i="1"/>
  <c r="CA14" i="1"/>
  <c r="CB14" i="1"/>
  <c r="CA15" i="1"/>
  <c r="CB16" i="1"/>
  <c r="CA17" i="1"/>
  <c r="CB17" i="1"/>
  <c r="CA18" i="1"/>
  <c r="CB18" i="1"/>
  <c r="CB20" i="1"/>
  <c r="CA21" i="1"/>
  <c r="CB21" i="1"/>
  <c r="CA22" i="1"/>
  <c r="CB22" i="1"/>
  <c r="CA24" i="1"/>
  <c r="CB24" i="1"/>
  <c r="CB25" i="1"/>
  <c r="CA26" i="1"/>
  <c r="CB26" i="1"/>
  <c r="CB28" i="1"/>
  <c r="CA29" i="1"/>
  <c r="CB29" i="1"/>
  <c r="CA30" i="1"/>
  <c r="CB30" i="1"/>
  <c r="CB32" i="1"/>
  <c r="CA33" i="1"/>
  <c r="CB33" i="1"/>
  <c r="CA34" i="1"/>
  <c r="CB34" i="1"/>
  <c r="CA36" i="1"/>
  <c r="CB36" i="1"/>
  <c r="CA37" i="1"/>
  <c r="CB37" i="1"/>
  <c r="CA38" i="1"/>
  <c r="CB38" i="1"/>
  <c r="CB27" i="1"/>
  <c r="CB7" i="1"/>
  <c r="CA31" i="1"/>
  <c r="CA32" i="1"/>
  <c r="CA8" i="1"/>
  <c r="BW29" i="1"/>
  <c r="BW19" i="1"/>
  <c r="BW11" i="1"/>
  <c r="BW35" i="1"/>
  <c r="BW16" i="1"/>
  <c r="BW32" i="1"/>
  <c r="BW17" i="1"/>
  <c r="BZ40" i="1" l="1"/>
  <c r="CC40" i="1"/>
  <c r="CB40" i="1"/>
  <c r="CA40" i="1"/>
  <c r="S40" i="1"/>
  <c r="M40" i="1"/>
  <c r="AL4" i="1"/>
  <c r="BX4" i="1" s="1"/>
  <c r="AL17" i="1"/>
  <c r="BX17" i="1" s="1"/>
  <c r="AE40" i="1"/>
  <c r="Y40" i="1"/>
  <c r="AL8" i="1"/>
  <c r="G40" i="1"/>
  <c r="AL19" i="1"/>
  <c r="BX19" i="1" s="1"/>
  <c r="AL6" i="1"/>
  <c r="BX6" i="1" s="1"/>
  <c r="AL10" i="1"/>
  <c r="BX10" i="1" s="1"/>
  <c r="AL14" i="1"/>
  <c r="BX14" i="1" s="1"/>
  <c r="AL18" i="1"/>
  <c r="BX18" i="1" s="1"/>
  <c r="AL26" i="1"/>
  <c r="BX26" i="1" s="1"/>
  <c r="AL30" i="1"/>
  <c r="BX30" i="1" s="1"/>
  <c r="AL34" i="1"/>
  <c r="AL38" i="1"/>
  <c r="BX38" i="1" s="1"/>
  <c r="AL22" i="1"/>
  <c r="BX22" i="1" s="1"/>
  <c r="AL7" i="1"/>
  <c r="AL11" i="1"/>
  <c r="BX11" i="1" s="1"/>
  <c r="AL15" i="1"/>
  <c r="BX15" i="1" s="1"/>
  <c r="AL23" i="1"/>
  <c r="BX23" i="1" s="1"/>
  <c r="AL31" i="1"/>
  <c r="BX31" i="1" s="1"/>
  <c r="AL27" i="1"/>
  <c r="BX27" i="1" s="1"/>
  <c r="AL35" i="1"/>
  <c r="AL12" i="1"/>
  <c r="AL32" i="1"/>
  <c r="BX32" i="1" s="1"/>
  <c r="AL28" i="1"/>
  <c r="AL16" i="1"/>
  <c r="BX16" i="1" s="1"/>
  <c r="AL24" i="1"/>
  <c r="BX24" i="1" s="1"/>
  <c r="CE9" i="1"/>
  <c r="AL25" i="1"/>
  <c r="AL5" i="1"/>
  <c r="BX5" i="1" s="1"/>
  <c r="CE38" i="1"/>
  <c r="AL20" i="1"/>
  <c r="BX20" i="1" s="1"/>
  <c r="AL36" i="1"/>
  <c r="BX36" i="1" s="1"/>
  <c r="AL13" i="1"/>
  <c r="BX13" i="1" s="1"/>
  <c r="AL21" i="1"/>
  <c r="BX21" i="1" s="1"/>
  <c r="AL29" i="1"/>
  <c r="BX29" i="1" s="1"/>
  <c r="AL37" i="1"/>
  <c r="BX9" i="1"/>
  <c r="CE32" i="1"/>
  <c r="BW34" i="1"/>
  <c r="BW12" i="1"/>
  <c r="BW28" i="1"/>
  <c r="BW37" i="1"/>
  <c r="BW25" i="1"/>
  <c r="CE15" i="1"/>
  <c r="CE8" i="1"/>
  <c r="CE36" i="1"/>
  <c r="CE26" i="1"/>
  <c r="CE14" i="1"/>
  <c r="CE4" i="1"/>
  <c r="CE12" i="1"/>
  <c r="CE24" i="1"/>
  <c r="CE21" i="1"/>
  <c r="BW7" i="1"/>
  <c r="CE22" i="1"/>
  <c r="CE16" i="1"/>
  <c r="CE10" i="1"/>
  <c r="CE20" i="1"/>
  <c r="AL3" i="1"/>
  <c r="CE28" i="1"/>
  <c r="BX33" i="1"/>
  <c r="CE34" i="1"/>
  <c r="CE6" i="1"/>
  <c r="BW3" i="1"/>
  <c r="CE30" i="1"/>
  <c r="CE31" i="1"/>
  <c r="CE27" i="1"/>
  <c r="CE11" i="1"/>
  <c r="CE23" i="1"/>
  <c r="CE35" i="1"/>
  <c r="CE37" i="1"/>
  <c r="CE18" i="1"/>
  <c r="CE13" i="1"/>
  <c r="CE5" i="1"/>
  <c r="CE7" i="1"/>
  <c r="CE17" i="1"/>
  <c r="CE29" i="1"/>
  <c r="CE33" i="1"/>
  <c r="CE25" i="1"/>
  <c r="CE19" i="1"/>
  <c r="BX8" i="1"/>
  <c r="CE3" i="1"/>
  <c r="BX35" i="1" l="1"/>
  <c r="AL40" i="1"/>
  <c r="BX12" i="1"/>
  <c r="BX7" i="1"/>
  <c r="BX34" i="1"/>
  <c r="BX25" i="1"/>
  <c r="BX28" i="1"/>
  <c r="BX37" i="1"/>
  <c r="CE40" i="1"/>
  <c r="BW40" i="1"/>
  <c r="BX3" i="1"/>
  <c r="BX40" i="1" l="1"/>
</calcChain>
</file>

<file path=xl/sharedStrings.xml><?xml version="1.0" encoding="utf-8"?>
<sst xmlns="http://schemas.openxmlformats.org/spreadsheetml/2006/main" count="198" uniqueCount="63">
  <si>
    <t>Library</t>
  </si>
  <si>
    <t>July</t>
  </si>
  <si>
    <t>Total</t>
  </si>
  <si>
    <t>August</t>
  </si>
  <si>
    <t>September</t>
  </si>
  <si>
    <t>October</t>
  </si>
  <si>
    <t>November</t>
  </si>
  <si>
    <t>December</t>
  </si>
  <si>
    <t>Jul - Dec</t>
  </si>
  <si>
    <t>January</t>
  </si>
  <si>
    <t>February</t>
  </si>
  <si>
    <t>March</t>
  </si>
  <si>
    <t>April</t>
  </si>
  <si>
    <t>May</t>
  </si>
  <si>
    <t>June</t>
  </si>
  <si>
    <t>Jan. - Jun.</t>
  </si>
  <si>
    <t>Audio</t>
  </si>
  <si>
    <t>E-Book</t>
  </si>
  <si>
    <t>Kindle</t>
  </si>
  <si>
    <t>Video</t>
  </si>
  <si>
    <t>Magazines</t>
  </si>
  <si>
    <t>Amesbury</t>
  </si>
  <si>
    <t>Andover</t>
  </si>
  <si>
    <t>Billerica</t>
  </si>
  <si>
    <t>Boxford</t>
  </si>
  <si>
    <t>Burlington</t>
  </si>
  <si>
    <t>Carlisle</t>
  </si>
  <si>
    <t>Chelmsford</t>
  </si>
  <si>
    <t>Dracut</t>
  </si>
  <si>
    <t>Dunstable</t>
  </si>
  <si>
    <t>Essex</t>
  </si>
  <si>
    <t>Georgetown</t>
  </si>
  <si>
    <t>Groton</t>
  </si>
  <si>
    <t>Groveland</t>
  </si>
  <si>
    <t>Hamilton-Wenham</t>
  </si>
  <si>
    <t>Haverhill</t>
  </si>
  <si>
    <t>Ipswich</t>
  </si>
  <si>
    <t>Lawrence</t>
  </si>
  <si>
    <t>Littleton</t>
  </si>
  <si>
    <t>Lowell</t>
  </si>
  <si>
    <t>Manchester</t>
  </si>
  <si>
    <t>Merrimac</t>
  </si>
  <si>
    <t>Methuen</t>
  </si>
  <si>
    <t>Middleton</t>
  </si>
  <si>
    <t>Newbury</t>
  </si>
  <si>
    <t>Newburyport</t>
  </si>
  <si>
    <t>North Andover</t>
  </si>
  <si>
    <t>North Reading</t>
  </si>
  <si>
    <t>Rockport</t>
  </si>
  <si>
    <t>Rowley</t>
  </si>
  <si>
    <t>Salisbury</t>
  </si>
  <si>
    <t>Tewksbury</t>
  </si>
  <si>
    <t>Topsfield</t>
  </si>
  <si>
    <t>Tyngsboro</t>
  </si>
  <si>
    <t>West Newbury</t>
  </si>
  <si>
    <t>Westford</t>
  </si>
  <si>
    <t>Wilmington</t>
  </si>
  <si>
    <t>Total:</t>
  </si>
  <si>
    <t xml:space="preserve"> </t>
  </si>
  <si>
    <t>RLA</t>
  </si>
  <si>
    <t>n/a</t>
  </si>
  <si>
    <t>FY21 to Date</t>
  </si>
  <si>
    <t>Total 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</si>
</sst>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3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3" fontId="3" fillId="0" borderId="3" xfId="0" applyNumberFormat="1" applyFont="1" applyBorder="1"/>
    <xf numFmtId="3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0" fillId="0" borderId="3" xfId="0" applyNumberFormat="1" applyBorder="1"/>
    <xf numFmtId="3" fontId="3" fillId="0" borderId="2" xfId="0" applyNumberFormat="1" applyFont="1" applyBorder="1"/>
    <xf numFmtId="3" fontId="3" fillId="2" borderId="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3" fontId="3" fillId="2" borderId="13" xfId="0" applyNumberFormat="1" applyFont="1" applyFill="1" applyBorder="1" applyAlignment="1">
      <alignment horizontal="center"/>
    </xf>
    <xf numFmtId="3" fontId="4" fillId="2" borderId="13" xfId="0" applyNumberFormat="1" applyFont="1" applyFill="1" applyBorder="1" applyAlignment="1">
      <alignment horizontal="center"/>
    </xf>
    <xf numFmtId="3" fontId="4" fillId="2" borderId="14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12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/>
    <xf numFmtId="3" fontId="2" fillId="2" borderId="15" xfId="0" applyNumberFormat="1" applyFont="1" applyFill="1" applyBorder="1" applyAlignment="1">
      <alignment horizontal="center"/>
    </xf>
    <xf numFmtId="3" fontId="2" fillId="2" borderId="16" xfId="0" applyNumberFormat="1" applyFont="1" applyFill="1" applyBorder="1" applyAlignment="1">
      <alignment horizontal="center"/>
    </xf>
    <xf numFmtId="0" fontId="0" fillId="0" borderId="4" xfId="0" applyBorder="1"/>
    <xf numFmtId="0" fontId="6" fillId="0" borderId="4" xfId="0" applyFont="1" applyBorder="1"/>
    <xf numFmtId="0" fontId="0" fillId="0" borderId="4" xfId="0" applyBorder="1" applyAlignment="1">
      <alignment horizontal="right"/>
    </xf>
    <xf numFmtId="3" fontId="2" fillId="0" borderId="1" xfId="0" applyNumberFormat="1" applyFont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49"/>
  <sheetViews>
    <sheetView tabSelected="1" zoomScaleNormal="100" workbookViewId="0">
      <pane xSplit="1" ySplit="2" topLeftCell="BO3" activePane="bottomRight" state="frozen"/>
      <selection pane="topRight" activeCell="B1" sqref="B1"/>
      <selection pane="bottomLeft" activeCell="A3" sqref="A3"/>
      <selection pane="bottomRight" activeCell="CG39" sqref="CG39"/>
    </sheetView>
  </sheetViews>
  <sheetFormatPr defaultColWidth="9" defaultRowHeight="15" x14ac:dyDescent="0.25"/>
  <cols>
    <col min="1" max="1" width="17" style="5" customWidth="1"/>
    <col min="2" max="25" width="9" style="4"/>
    <col min="26" max="31" width="9" style="3"/>
    <col min="32" max="32" width="9.140625" style="4" customWidth="1"/>
    <col min="33" max="33" width="9.5703125" style="4" customWidth="1"/>
    <col min="34" max="36" width="9.140625" style="4" customWidth="1"/>
    <col min="37" max="38" width="9.140625" style="3" customWidth="1"/>
    <col min="39" max="43" width="9" style="4"/>
    <col min="44" max="76" width="9" style="3"/>
    <col min="77" max="77" width="16.5703125" style="5" customWidth="1"/>
    <col min="78" max="81" width="9" style="3"/>
    <col min="82" max="82" width="10.7109375" style="3" customWidth="1"/>
    <col min="83" max="83" width="11" style="3" customWidth="1"/>
    <col min="84" max="16384" width="9" style="3"/>
  </cols>
  <sheetData>
    <row r="1" spans="1:85" x14ac:dyDescent="0.25">
      <c r="A1" s="1" t="s">
        <v>0</v>
      </c>
      <c r="B1" s="10" t="s">
        <v>1</v>
      </c>
      <c r="C1" s="10"/>
      <c r="D1" s="10"/>
      <c r="E1" s="10"/>
      <c r="F1" s="10"/>
      <c r="G1" s="11" t="s">
        <v>2</v>
      </c>
      <c r="H1" s="12" t="s">
        <v>3</v>
      </c>
      <c r="I1" s="12"/>
      <c r="J1" s="12"/>
      <c r="K1" s="12"/>
      <c r="L1" s="12"/>
      <c r="M1" s="12" t="s">
        <v>2</v>
      </c>
      <c r="N1" s="12" t="s">
        <v>4</v>
      </c>
      <c r="O1" s="12"/>
      <c r="P1" s="12"/>
      <c r="Q1" s="12"/>
      <c r="R1" s="12"/>
      <c r="S1" s="12" t="s">
        <v>2</v>
      </c>
      <c r="T1" s="12" t="s">
        <v>5</v>
      </c>
      <c r="U1" s="12"/>
      <c r="V1" s="12"/>
      <c r="W1" s="12"/>
      <c r="X1" s="12"/>
      <c r="Y1" s="12" t="s">
        <v>2</v>
      </c>
      <c r="Z1" s="12" t="s">
        <v>6</v>
      </c>
      <c r="AA1" s="12"/>
      <c r="AB1" s="12"/>
      <c r="AC1" s="12"/>
      <c r="AD1" s="12"/>
      <c r="AE1" s="12" t="s">
        <v>2</v>
      </c>
      <c r="AF1" s="12" t="s">
        <v>7</v>
      </c>
      <c r="AG1" s="12"/>
      <c r="AH1" s="12"/>
      <c r="AI1" s="12"/>
      <c r="AJ1" s="12"/>
      <c r="AK1" s="12" t="s">
        <v>2</v>
      </c>
      <c r="AL1" s="11" t="s">
        <v>8</v>
      </c>
      <c r="AM1" s="12" t="s">
        <v>9</v>
      </c>
      <c r="AN1" s="12"/>
      <c r="AO1" s="12"/>
      <c r="AP1" s="12"/>
      <c r="AQ1" s="12"/>
      <c r="AR1" s="11" t="s">
        <v>2</v>
      </c>
      <c r="AS1" s="12" t="s">
        <v>10</v>
      </c>
      <c r="AT1" s="12"/>
      <c r="AU1" s="12"/>
      <c r="AV1" s="12"/>
      <c r="AW1" s="12"/>
      <c r="AX1" s="14" t="s">
        <v>2</v>
      </c>
      <c r="AY1" s="13" t="s">
        <v>11</v>
      </c>
      <c r="AZ1" s="13"/>
      <c r="BA1" s="13"/>
      <c r="BB1" s="13"/>
      <c r="BC1" s="13"/>
      <c r="BD1" s="14" t="s">
        <v>2</v>
      </c>
      <c r="BE1" s="12" t="s">
        <v>12</v>
      </c>
      <c r="BF1" s="12"/>
      <c r="BG1" s="12"/>
      <c r="BH1" s="12"/>
      <c r="BI1" s="12"/>
      <c r="BJ1" s="11" t="s">
        <v>2</v>
      </c>
      <c r="BK1" s="12" t="s">
        <v>13</v>
      </c>
      <c r="BL1" s="12"/>
      <c r="BM1" s="12"/>
      <c r="BN1" s="12"/>
      <c r="BO1" s="12"/>
      <c r="BP1" s="11" t="s">
        <v>2</v>
      </c>
      <c r="BQ1" s="12" t="s">
        <v>14</v>
      </c>
      <c r="BR1" s="12"/>
      <c r="BS1" s="12"/>
      <c r="BT1" s="12"/>
      <c r="BU1" s="12"/>
      <c r="BV1" s="11" t="s">
        <v>2</v>
      </c>
      <c r="BW1" s="12" t="s">
        <v>15</v>
      </c>
      <c r="BX1" s="11" t="s">
        <v>62</v>
      </c>
      <c r="BY1" s="1" t="s">
        <v>0</v>
      </c>
      <c r="BZ1" s="3" t="s">
        <v>61</v>
      </c>
    </row>
    <row r="2" spans="1:85" x14ac:dyDescent="0.25">
      <c r="A2" s="1"/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1"/>
      <c r="H2" s="12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/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/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12"/>
      <c r="Z2" s="12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2"/>
      <c r="AF2" s="12" t="s">
        <v>16</v>
      </c>
      <c r="AG2" s="12" t="s">
        <v>17</v>
      </c>
      <c r="AH2" s="12" t="s">
        <v>18</v>
      </c>
      <c r="AI2" s="13" t="s">
        <v>19</v>
      </c>
      <c r="AJ2" s="13" t="s">
        <v>20</v>
      </c>
      <c r="AK2" s="13"/>
      <c r="AL2" s="14"/>
      <c r="AM2" s="13" t="s">
        <v>16</v>
      </c>
      <c r="AN2" s="13" t="s">
        <v>17</v>
      </c>
      <c r="AO2" s="13" t="s">
        <v>18</v>
      </c>
      <c r="AP2" s="13" t="s">
        <v>19</v>
      </c>
      <c r="AQ2" s="13" t="s">
        <v>20</v>
      </c>
      <c r="AR2" s="13"/>
      <c r="AS2" s="12" t="s">
        <v>16</v>
      </c>
      <c r="AT2" s="12" t="s">
        <v>17</v>
      </c>
      <c r="AU2" s="24" t="s">
        <v>18</v>
      </c>
      <c r="AV2" s="24" t="s">
        <v>19</v>
      </c>
      <c r="AW2" s="25" t="s">
        <v>20</v>
      </c>
      <c r="AX2" s="15"/>
      <c r="AY2" s="15" t="s">
        <v>16</v>
      </c>
      <c r="AZ2" s="15" t="s">
        <v>17</v>
      </c>
      <c r="BA2" s="15" t="s">
        <v>18</v>
      </c>
      <c r="BB2" s="16" t="s">
        <v>19</v>
      </c>
      <c r="BC2" s="16" t="s">
        <v>20</v>
      </c>
      <c r="BD2" s="16"/>
      <c r="BE2" s="13" t="s">
        <v>16</v>
      </c>
      <c r="BF2" s="13" t="s">
        <v>17</v>
      </c>
      <c r="BG2" s="13" t="s">
        <v>18</v>
      </c>
      <c r="BH2" s="13" t="s">
        <v>19</v>
      </c>
      <c r="BI2" s="13" t="s">
        <v>20</v>
      </c>
      <c r="BJ2" s="14"/>
      <c r="BK2" s="13" t="s">
        <v>16</v>
      </c>
      <c r="BL2" s="13" t="s">
        <v>17</v>
      </c>
      <c r="BM2" s="13" t="s">
        <v>18</v>
      </c>
      <c r="BN2" s="13" t="s">
        <v>19</v>
      </c>
      <c r="BO2" s="13" t="s">
        <v>20</v>
      </c>
      <c r="BP2" s="13"/>
      <c r="BQ2" s="13" t="s">
        <v>16</v>
      </c>
      <c r="BR2" s="13" t="s">
        <v>17</v>
      </c>
      <c r="BS2" s="13" t="s">
        <v>18</v>
      </c>
      <c r="BT2" s="13" t="s">
        <v>19</v>
      </c>
      <c r="BU2" s="13" t="s">
        <v>20</v>
      </c>
      <c r="BV2" s="13"/>
      <c r="BW2" s="12"/>
      <c r="BX2" s="11"/>
      <c r="BY2" s="1"/>
      <c r="BZ2" s="3" t="s">
        <v>16</v>
      </c>
      <c r="CA2" s="3" t="s">
        <v>17</v>
      </c>
      <c r="CB2" s="3" t="s">
        <v>18</v>
      </c>
      <c r="CC2" s="3" t="s">
        <v>19</v>
      </c>
      <c r="CD2" s="3" t="s">
        <v>20</v>
      </c>
      <c r="CE2" s="4" t="s">
        <v>2</v>
      </c>
      <c r="CG2" s="3" t="s">
        <v>58</v>
      </c>
    </row>
    <row r="3" spans="1:85" x14ac:dyDescent="0.25">
      <c r="A3" s="1" t="s">
        <v>21</v>
      </c>
      <c r="B3" s="51">
        <v>641</v>
      </c>
      <c r="C3" s="51">
        <v>459</v>
      </c>
      <c r="D3" s="51">
        <v>480</v>
      </c>
      <c r="E3" s="51">
        <v>0</v>
      </c>
      <c r="F3" s="51">
        <v>208</v>
      </c>
      <c r="G3" s="17">
        <f>SUM(B3:F3)</f>
        <v>1788</v>
      </c>
      <c r="H3" s="51">
        <v>643</v>
      </c>
      <c r="I3" s="51">
        <v>472</v>
      </c>
      <c r="J3" s="51">
        <v>487</v>
      </c>
      <c r="K3" s="51">
        <v>0</v>
      </c>
      <c r="L3" s="51">
        <v>169</v>
      </c>
      <c r="M3" s="18">
        <f>SUM(H3:L3)</f>
        <v>1771</v>
      </c>
      <c r="N3" s="51">
        <v>581</v>
      </c>
      <c r="O3" s="51">
        <v>478</v>
      </c>
      <c r="P3" s="51">
        <v>397</v>
      </c>
      <c r="Q3" s="51">
        <v>0</v>
      </c>
      <c r="R3" s="51">
        <v>203</v>
      </c>
      <c r="S3" s="17">
        <f>SUM(N3:R3)</f>
        <v>1659</v>
      </c>
      <c r="T3" s="51"/>
      <c r="U3" s="51"/>
      <c r="V3" s="51"/>
      <c r="W3" s="51"/>
      <c r="X3" s="51"/>
      <c r="Y3" s="18">
        <f t="shared" ref="Y3:Y8" si="0">SUM(T3:X3)</f>
        <v>0</v>
      </c>
      <c r="Z3" s="51"/>
      <c r="AA3" s="51"/>
      <c r="AB3" s="51"/>
      <c r="AC3" s="51"/>
      <c r="AD3" s="51"/>
      <c r="AE3" s="18">
        <f t="shared" ref="AE3:AE38" si="1">SUM(Z3:AD3)</f>
        <v>0</v>
      </c>
      <c r="AF3" s="51"/>
      <c r="AG3" s="51"/>
      <c r="AH3" s="51"/>
      <c r="AI3" s="51"/>
      <c r="AJ3" s="51"/>
      <c r="AK3" s="22">
        <f>SUM(AF3:AJ3)</f>
        <v>0</v>
      </c>
      <c r="AL3" s="22">
        <f t="shared" ref="AL3:AL39" si="2">SUM(G3,M3,S3,Y3,AE3,AK3)</f>
        <v>5218</v>
      </c>
      <c r="AM3" s="51"/>
      <c r="AN3" s="51"/>
      <c r="AO3" s="51"/>
      <c r="AP3" s="51"/>
      <c r="AQ3" s="51"/>
      <c r="AR3" s="23">
        <f>SUM(AM3:AQ3)</f>
        <v>0</v>
      </c>
      <c r="AS3" s="51"/>
      <c r="AT3" s="51"/>
      <c r="AU3" s="51"/>
      <c r="AV3" s="51"/>
      <c r="AW3" s="51"/>
      <c r="AX3" s="23">
        <f t="shared" ref="AX3:AX38" si="3">SUM(AS3:AW3)</f>
        <v>0</v>
      </c>
      <c r="AY3" s="51"/>
      <c r="AZ3" s="51"/>
      <c r="BA3" s="51"/>
      <c r="BB3" s="51"/>
      <c r="BC3" s="51"/>
      <c r="BD3" s="23">
        <f>SUM(AY3:BC3)</f>
        <v>0</v>
      </c>
      <c r="BE3" s="51"/>
      <c r="BF3" s="51"/>
      <c r="BG3" s="51"/>
      <c r="BH3" s="51"/>
      <c r="BI3" s="51"/>
      <c r="BJ3" s="23">
        <f>SUM(BE3:BI3)</f>
        <v>0</v>
      </c>
      <c r="BK3" s="51"/>
      <c r="BL3" s="51"/>
      <c r="BM3" s="51"/>
      <c r="BN3" s="51"/>
      <c r="BO3" s="51"/>
      <c r="BP3" s="23">
        <f>SUM(BK3:BO3)</f>
        <v>0</v>
      </c>
      <c r="BQ3" s="51"/>
      <c r="BR3" s="51"/>
      <c r="BS3" s="51"/>
      <c r="BT3" s="51"/>
      <c r="BU3" s="51"/>
      <c r="BV3" s="23">
        <f>SUM(BQ3:BU3)</f>
        <v>0</v>
      </c>
      <c r="BW3" s="19">
        <f t="shared" ref="BW3:BW39" si="4">SUM(AR3,AX3,BD3,BJ3,BP3,BV3)</f>
        <v>0</v>
      </c>
      <c r="BX3" s="18">
        <f t="shared" ref="BX3:BX39" si="5">SUM(AL3,BW3)</f>
        <v>5218</v>
      </c>
      <c r="BY3" s="1" t="s">
        <v>21</v>
      </c>
      <c r="BZ3" s="4">
        <f>SUM(B3,H3,N3,T3,Z3,AF3,AM3,AS3,AY3,BE3,BK3,BQ3)</f>
        <v>1865</v>
      </c>
      <c r="CA3" s="4">
        <f>SUM(C3,I3,O3,U3,AA3,AG3,AN3,AT3,AZ3,BF3,BL3,BR3)</f>
        <v>1409</v>
      </c>
      <c r="CB3" s="4">
        <f>SUM(D3,J3,P3,V3,AB3,AH3,AO3,AU3,BA3,BG3,BM3,BS3)</f>
        <v>1364</v>
      </c>
      <c r="CC3" s="4">
        <f>SUM(E3,K3,Q3,W3,AC3,AI3,AP3,AV3,BB3,BH3,BN3,BT3)</f>
        <v>0</v>
      </c>
      <c r="CD3" s="9">
        <f>SUM(F3,L3,R3,X3,AD3,AJ3,AQ3,AW3,BC3,BI3,BO3,BU3)</f>
        <v>580</v>
      </c>
      <c r="CE3" s="8">
        <f>SUM(BZ3:CD3)</f>
        <v>5218</v>
      </c>
    </row>
    <row r="4" spans="1:85" x14ac:dyDescent="0.25">
      <c r="A4" s="1" t="s">
        <v>22</v>
      </c>
      <c r="B4" s="51">
        <v>1581</v>
      </c>
      <c r="C4" s="51">
        <v>1425</v>
      </c>
      <c r="D4" s="51">
        <v>1397</v>
      </c>
      <c r="E4" s="51">
        <v>0</v>
      </c>
      <c r="F4" s="51">
        <v>252</v>
      </c>
      <c r="G4" s="17">
        <f t="shared" ref="G4:G39" si="6">SUM(B4:F4)</f>
        <v>4655</v>
      </c>
      <c r="H4" s="51">
        <v>1666</v>
      </c>
      <c r="I4" s="51">
        <v>1519</v>
      </c>
      <c r="J4" s="51">
        <v>1496</v>
      </c>
      <c r="K4" s="51">
        <v>2</v>
      </c>
      <c r="L4" s="51">
        <v>257</v>
      </c>
      <c r="M4" s="18">
        <f t="shared" ref="M4:M39" si="7">SUM(H4:L4)</f>
        <v>4940</v>
      </c>
      <c r="N4" s="51">
        <v>1503</v>
      </c>
      <c r="O4" s="51">
        <v>1296</v>
      </c>
      <c r="P4" s="51">
        <v>1206</v>
      </c>
      <c r="Q4" s="51">
        <v>0</v>
      </c>
      <c r="R4" s="51">
        <v>237</v>
      </c>
      <c r="S4" s="17">
        <f t="shared" ref="S4:S39" si="8">SUM(N4:R4)</f>
        <v>4242</v>
      </c>
      <c r="T4" s="51"/>
      <c r="U4" s="51"/>
      <c r="V4" s="51"/>
      <c r="W4" s="51"/>
      <c r="X4" s="51"/>
      <c r="Y4" s="18">
        <f t="shared" si="0"/>
        <v>0</v>
      </c>
      <c r="Z4" s="51"/>
      <c r="AA4" s="51"/>
      <c r="AB4" s="51"/>
      <c r="AC4" s="51"/>
      <c r="AD4" s="51"/>
      <c r="AE4" s="18">
        <f t="shared" si="1"/>
        <v>0</v>
      </c>
      <c r="AF4" s="51"/>
      <c r="AG4" s="51"/>
      <c r="AH4" s="51"/>
      <c r="AI4" s="51"/>
      <c r="AJ4" s="51"/>
      <c r="AK4" s="22">
        <f t="shared" ref="AK4:AK39" si="9">SUM(AF4:AJ4)</f>
        <v>0</v>
      </c>
      <c r="AL4" s="22">
        <f t="shared" si="2"/>
        <v>13837</v>
      </c>
      <c r="AM4" s="51"/>
      <c r="AN4" s="51"/>
      <c r="AO4" s="51"/>
      <c r="AP4" s="51"/>
      <c r="AQ4" s="51"/>
      <c r="AR4" s="23">
        <f t="shared" ref="AR4:AR38" si="10">SUM(AM4:AQ4)</f>
        <v>0</v>
      </c>
      <c r="AS4" s="51"/>
      <c r="AT4" s="51"/>
      <c r="AU4" s="51"/>
      <c r="AV4" s="51"/>
      <c r="AW4" s="51"/>
      <c r="AX4" s="23">
        <f t="shared" si="3"/>
        <v>0</v>
      </c>
      <c r="AY4" s="51"/>
      <c r="AZ4" s="51"/>
      <c r="BA4" s="51"/>
      <c r="BB4" s="51"/>
      <c r="BC4" s="51"/>
      <c r="BD4" s="23">
        <f t="shared" ref="BD4:BD39" si="11">SUM(AY4:BC4)</f>
        <v>0</v>
      </c>
      <c r="BE4" s="51"/>
      <c r="BF4" s="51"/>
      <c r="BG4" s="51"/>
      <c r="BH4" s="51"/>
      <c r="BI4" s="51"/>
      <c r="BJ4" s="23">
        <f t="shared" ref="BJ4:BJ38" si="12">SUM(BE4:BI4)</f>
        <v>0</v>
      </c>
      <c r="BK4" s="51"/>
      <c r="BL4" s="51"/>
      <c r="BM4" s="51"/>
      <c r="BN4" s="51"/>
      <c r="BO4" s="51"/>
      <c r="BP4" s="23">
        <f t="shared" ref="BP4:BP38" si="13">SUM(BK4:BO4)</f>
        <v>0</v>
      </c>
      <c r="BQ4" s="51"/>
      <c r="BR4" s="51"/>
      <c r="BS4" s="51"/>
      <c r="BT4" s="51"/>
      <c r="BU4" s="51"/>
      <c r="BV4" s="23">
        <f>SUM(BQ4:BU4)</f>
        <v>0</v>
      </c>
      <c r="BW4" s="19">
        <f t="shared" si="4"/>
        <v>0</v>
      </c>
      <c r="BX4" s="18">
        <f t="shared" si="5"/>
        <v>13837</v>
      </c>
      <c r="BY4" s="1" t="s">
        <v>22</v>
      </c>
      <c r="BZ4" s="4">
        <f t="shared" ref="BZ4:BZ39" si="14">SUM(B4,H4,N4,T4,Z4,AF4,AM4,AS4,AY4,BE4,BK4,BQ4)</f>
        <v>4750</v>
      </c>
      <c r="CA4" s="4">
        <f t="shared" ref="CA4:CA39" si="15">SUM(C4,I4,O4,U4,AA4,AG4,AN4,AT4,AZ4,BF4,BL4,BR4)</f>
        <v>4240</v>
      </c>
      <c r="CB4" s="4">
        <f t="shared" ref="CB4:CB39" si="16">SUM(D4,J4,P4,V4,AB4,AH4,AO4,AU4,BA4,BG4,BM4,BS4)</f>
        <v>4099</v>
      </c>
      <c r="CC4" s="4">
        <f t="shared" ref="CC4:CC39" si="17">SUM(E4,K4,Q4,W4,AC4,AI4,AP4,AV4,BB4,BH4,BN4,BT4)</f>
        <v>2</v>
      </c>
      <c r="CD4" s="9">
        <f t="shared" ref="CD4:CD39" si="18">SUM(F4,L4,R4,X4,AD4,AJ4,AQ4,AW4,BC4,BI4,BO4,BU4)</f>
        <v>746</v>
      </c>
      <c r="CE4" s="8">
        <f t="shared" ref="CE4:CE38" si="19">SUM(BZ4:CD4)</f>
        <v>13837</v>
      </c>
    </row>
    <row r="5" spans="1:85" x14ac:dyDescent="0.25">
      <c r="A5" s="1" t="s">
        <v>23</v>
      </c>
      <c r="B5" s="51">
        <v>728</v>
      </c>
      <c r="C5" s="51">
        <v>713</v>
      </c>
      <c r="D5" s="51">
        <v>644</v>
      </c>
      <c r="E5" s="51">
        <v>0</v>
      </c>
      <c r="F5" s="51">
        <v>116</v>
      </c>
      <c r="G5" s="17">
        <f t="shared" si="6"/>
        <v>2201</v>
      </c>
      <c r="H5" s="51">
        <v>784</v>
      </c>
      <c r="I5" s="51">
        <v>732</v>
      </c>
      <c r="J5" s="51">
        <v>641</v>
      </c>
      <c r="K5" s="51">
        <v>0</v>
      </c>
      <c r="L5" s="51">
        <v>101</v>
      </c>
      <c r="M5" s="18">
        <f t="shared" si="7"/>
        <v>2258</v>
      </c>
      <c r="N5" s="51">
        <v>643</v>
      </c>
      <c r="O5" s="51">
        <v>647</v>
      </c>
      <c r="P5" s="51">
        <v>532</v>
      </c>
      <c r="Q5" s="51">
        <v>0</v>
      </c>
      <c r="R5" s="51">
        <v>81</v>
      </c>
      <c r="S5" s="17">
        <f t="shared" si="8"/>
        <v>1903</v>
      </c>
      <c r="T5" s="51"/>
      <c r="U5" s="51"/>
      <c r="V5" s="51"/>
      <c r="W5" s="51"/>
      <c r="X5" s="51"/>
      <c r="Y5" s="18">
        <f t="shared" si="0"/>
        <v>0</v>
      </c>
      <c r="Z5" s="51"/>
      <c r="AA5" s="51"/>
      <c r="AB5" s="51"/>
      <c r="AC5" s="51"/>
      <c r="AD5" s="51"/>
      <c r="AE5" s="18">
        <f t="shared" si="1"/>
        <v>0</v>
      </c>
      <c r="AF5" s="51"/>
      <c r="AG5" s="51"/>
      <c r="AH5" s="51"/>
      <c r="AI5" s="51"/>
      <c r="AJ5" s="51"/>
      <c r="AK5" s="22">
        <f t="shared" si="9"/>
        <v>0</v>
      </c>
      <c r="AL5" s="22">
        <f t="shared" si="2"/>
        <v>6362</v>
      </c>
      <c r="AM5" s="51"/>
      <c r="AN5" s="51"/>
      <c r="AO5" s="51"/>
      <c r="AP5" s="51"/>
      <c r="AQ5" s="51"/>
      <c r="AR5" s="23">
        <f t="shared" si="10"/>
        <v>0</v>
      </c>
      <c r="AS5" s="51"/>
      <c r="AT5" s="51"/>
      <c r="AU5" s="51"/>
      <c r="AV5" s="51"/>
      <c r="AW5" s="51"/>
      <c r="AX5" s="23">
        <f t="shared" si="3"/>
        <v>0</v>
      </c>
      <c r="AY5" s="51"/>
      <c r="AZ5" s="51"/>
      <c r="BA5" s="51"/>
      <c r="BB5" s="51"/>
      <c r="BC5" s="51"/>
      <c r="BD5" s="23">
        <f t="shared" si="11"/>
        <v>0</v>
      </c>
      <c r="BE5" s="51"/>
      <c r="BF5" s="51"/>
      <c r="BG5" s="51"/>
      <c r="BH5" s="51"/>
      <c r="BI5" s="51"/>
      <c r="BJ5" s="23">
        <f t="shared" si="12"/>
        <v>0</v>
      </c>
      <c r="BK5" s="51"/>
      <c r="BL5" s="51"/>
      <c r="BM5" s="51"/>
      <c r="BN5" s="51"/>
      <c r="BO5" s="51"/>
      <c r="BP5" s="23">
        <f t="shared" si="13"/>
        <v>0</v>
      </c>
      <c r="BQ5" s="51"/>
      <c r="BR5" s="51"/>
      <c r="BS5" s="51"/>
      <c r="BT5" s="51"/>
      <c r="BU5" s="51"/>
      <c r="BV5" s="23">
        <f t="shared" ref="BV5:BV39" si="20">SUM(BQ5:BU5)</f>
        <v>0</v>
      </c>
      <c r="BW5" s="19">
        <f t="shared" si="4"/>
        <v>0</v>
      </c>
      <c r="BX5" s="18">
        <f t="shared" si="5"/>
        <v>6362</v>
      </c>
      <c r="BY5" s="1" t="s">
        <v>23</v>
      </c>
      <c r="BZ5" s="4">
        <f t="shared" si="14"/>
        <v>2155</v>
      </c>
      <c r="CA5" s="4">
        <f t="shared" si="15"/>
        <v>2092</v>
      </c>
      <c r="CB5" s="4">
        <f t="shared" si="16"/>
        <v>1817</v>
      </c>
      <c r="CC5" s="4">
        <f t="shared" si="17"/>
        <v>0</v>
      </c>
      <c r="CD5" s="9">
        <f t="shared" si="18"/>
        <v>298</v>
      </c>
      <c r="CE5" s="8">
        <f t="shared" si="19"/>
        <v>6362</v>
      </c>
    </row>
    <row r="6" spans="1:85" x14ac:dyDescent="0.25">
      <c r="A6" s="1" t="s">
        <v>24</v>
      </c>
      <c r="B6" s="51">
        <v>318</v>
      </c>
      <c r="C6" s="51">
        <v>264</v>
      </c>
      <c r="D6" s="51">
        <v>307</v>
      </c>
      <c r="E6" s="51">
        <v>0</v>
      </c>
      <c r="F6" s="51">
        <v>26</v>
      </c>
      <c r="G6" s="17">
        <f t="shared" si="6"/>
        <v>915</v>
      </c>
      <c r="H6" s="51">
        <v>356</v>
      </c>
      <c r="I6" s="51">
        <v>272</v>
      </c>
      <c r="J6" s="51">
        <v>270</v>
      </c>
      <c r="K6" s="51">
        <v>0</v>
      </c>
      <c r="L6" s="51">
        <v>20</v>
      </c>
      <c r="M6" s="18">
        <f t="shared" si="7"/>
        <v>918</v>
      </c>
      <c r="N6" s="51">
        <v>318</v>
      </c>
      <c r="O6" s="51">
        <v>212</v>
      </c>
      <c r="P6" s="51">
        <v>241</v>
      </c>
      <c r="Q6" s="51">
        <v>0</v>
      </c>
      <c r="R6" s="51">
        <v>25</v>
      </c>
      <c r="S6" s="17">
        <f t="shared" si="8"/>
        <v>796</v>
      </c>
      <c r="T6" s="51"/>
      <c r="U6" s="51"/>
      <c r="V6" s="51"/>
      <c r="W6" s="51"/>
      <c r="X6" s="51"/>
      <c r="Y6" s="18">
        <f t="shared" si="0"/>
        <v>0</v>
      </c>
      <c r="Z6" s="51"/>
      <c r="AA6" s="51"/>
      <c r="AB6" s="51"/>
      <c r="AC6" s="51"/>
      <c r="AD6" s="51"/>
      <c r="AE6" s="18">
        <f t="shared" si="1"/>
        <v>0</v>
      </c>
      <c r="AF6" s="51"/>
      <c r="AG6" s="51"/>
      <c r="AH6" s="51"/>
      <c r="AI6" s="51"/>
      <c r="AJ6" s="51"/>
      <c r="AK6" s="22">
        <f t="shared" si="9"/>
        <v>0</v>
      </c>
      <c r="AL6" s="22">
        <f t="shared" si="2"/>
        <v>2629</v>
      </c>
      <c r="AM6" s="51"/>
      <c r="AN6" s="51"/>
      <c r="AO6" s="51"/>
      <c r="AP6" s="51"/>
      <c r="AQ6" s="51"/>
      <c r="AR6" s="23">
        <f t="shared" si="10"/>
        <v>0</v>
      </c>
      <c r="AS6" s="51"/>
      <c r="AT6" s="51"/>
      <c r="AU6" s="51"/>
      <c r="AV6" s="51"/>
      <c r="AW6" s="51"/>
      <c r="AX6" s="23">
        <f t="shared" si="3"/>
        <v>0</v>
      </c>
      <c r="AY6" s="51"/>
      <c r="AZ6" s="51"/>
      <c r="BA6" s="51"/>
      <c r="BB6" s="51"/>
      <c r="BC6" s="51"/>
      <c r="BD6" s="23">
        <f t="shared" si="11"/>
        <v>0</v>
      </c>
      <c r="BE6" s="51"/>
      <c r="BF6" s="51"/>
      <c r="BG6" s="51"/>
      <c r="BH6" s="51"/>
      <c r="BI6" s="51"/>
      <c r="BJ6" s="23">
        <f t="shared" si="12"/>
        <v>0</v>
      </c>
      <c r="BK6" s="51"/>
      <c r="BL6" s="51"/>
      <c r="BM6" s="51"/>
      <c r="BN6" s="51"/>
      <c r="BO6" s="51"/>
      <c r="BP6" s="23">
        <f t="shared" si="13"/>
        <v>0</v>
      </c>
      <c r="BQ6" s="51"/>
      <c r="BR6" s="51"/>
      <c r="BS6" s="51"/>
      <c r="BT6" s="51"/>
      <c r="BU6" s="51"/>
      <c r="BV6" s="23">
        <f t="shared" si="20"/>
        <v>0</v>
      </c>
      <c r="BW6" s="19">
        <f t="shared" si="4"/>
        <v>0</v>
      </c>
      <c r="BX6" s="18">
        <f t="shared" si="5"/>
        <v>2629</v>
      </c>
      <c r="BY6" s="1" t="s">
        <v>24</v>
      </c>
      <c r="BZ6" s="4">
        <f t="shared" si="14"/>
        <v>992</v>
      </c>
      <c r="CA6" s="4">
        <f t="shared" si="15"/>
        <v>748</v>
      </c>
      <c r="CB6" s="4">
        <f t="shared" si="16"/>
        <v>818</v>
      </c>
      <c r="CC6" s="4">
        <f t="shared" si="17"/>
        <v>0</v>
      </c>
      <c r="CD6" s="9">
        <f t="shared" si="18"/>
        <v>71</v>
      </c>
      <c r="CE6" s="8">
        <f t="shared" si="19"/>
        <v>2629</v>
      </c>
    </row>
    <row r="7" spans="1:85" x14ac:dyDescent="0.25">
      <c r="A7" s="1" t="s">
        <v>25</v>
      </c>
      <c r="B7" s="51">
        <v>647</v>
      </c>
      <c r="C7" s="51">
        <v>630</v>
      </c>
      <c r="D7" s="51">
        <v>623</v>
      </c>
      <c r="E7" s="51">
        <v>1</v>
      </c>
      <c r="F7" s="51">
        <v>184</v>
      </c>
      <c r="G7" s="17">
        <f t="shared" si="6"/>
        <v>2085</v>
      </c>
      <c r="H7" s="51">
        <v>606</v>
      </c>
      <c r="I7" s="51">
        <v>604</v>
      </c>
      <c r="J7" s="51">
        <v>609</v>
      </c>
      <c r="K7" s="51">
        <v>2</v>
      </c>
      <c r="L7" s="51">
        <v>244</v>
      </c>
      <c r="M7" s="18">
        <f t="shared" si="7"/>
        <v>2065</v>
      </c>
      <c r="N7" s="51">
        <v>518</v>
      </c>
      <c r="O7" s="51">
        <v>483</v>
      </c>
      <c r="P7" s="51">
        <v>512</v>
      </c>
      <c r="Q7" s="51">
        <v>0</v>
      </c>
      <c r="R7" s="51">
        <v>231</v>
      </c>
      <c r="S7" s="17">
        <f t="shared" si="8"/>
        <v>1744</v>
      </c>
      <c r="T7" s="51"/>
      <c r="U7" s="51"/>
      <c r="V7" s="51"/>
      <c r="W7" s="51"/>
      <c r="X7" s="51"/>
      <c r="Y7" s="18">
        <f t="shared" si="0"/>
        <v>0</v>
      </c>
      <c r="Z7" s="51"/>
      <c r="AA7" s="51"/>
      <c r="AB7" s="51"/>
      <c r="AC7" s="51"/>
      <c r="AD7" s="51"/>
      <c r="AE7" s="18">
        <f t="shared" si="1"/>
        <v>0</v>
      </c>
      <c r="AF7" s="51"/>
      <c r="AG7" s="51"/>
      <c r="AH7" s="51"/>
      <c r="AI7" s="51"/>
      <c r="AJ7" s="51"/>
      <c r="AK7" s="22">
        <f t="shared" si="9"/>
        <v>0</v>
      </c>
      <c r="AL7" s="22">
        <f t="shared" si="2"/>
        <v>5894</v>
      </c>
      <c r="AM7" s="51"/>
      <c r="AN7" s="51"/>
      <c r="AO7" s="51"/>
      <c r="AP7" s="51"/>
      <c r="AQ7" s="51"/>
      <c r="AR7" s="23">
        <f t="shared" si="10"/>
        <v>0</v>
      </c>
      <c r="AS7" s="51"/>
      <c r="AT7" s="51"/>
      <c r="AU7" s="51"/>
      <c r="AV7" s="51"/>
      <c r="AW7" s="51"/>
      <c r="AX7" s="23">
        <f t="shared" si="3"/>
        <v>0</v>
      </c>
      <c r="AY7" s="51"/>
      <c r="AZ7" s="51"/>
      <c r="BA7" s="51"/>
      <c r="BB7" s="51"/>
      <c r="BC7" s="51"/>
      <c r="BD7" s="23">
        <f t="shared" si="11"/>
        <v>0</v>
      </c>
      <c r="BE7" s="51"/>
      <c r="BF7" s="51"/>
      <c r="BG7" s="51"/>
      <c r="BH7" s="51"/>
      <c r="BI7" s="51"/>
      <c r="BJ7" s="23">
        <f t="shared" si="12"/>
        <v>0</v>
      </c>
      <c r="BK7" s="51"/>
      <c r="BL7" s="51"/>
      <c r="BM7" s="51"/>
      <c r="BN7" s="51"/>
      <c r="BO7" s="51"/>
      <c r="BP7" s="23">
        <f t="shared" si="13"/>
        <v>0</v>
      </c>
      <c r="BQ7" s="51"/>
      <c r="BR7" s="51"/>
      <c r="BS7" s="51"/>
      <c r="BT7" s="51"/>
      <c r="BU7" s="51"/>
      <c r="BV7" s="23">
        <f t="shared" si="20"/>
        <v>0</v>
      </c>
      <c r="BW7" s="19">
        <f t="shared" si="4"/>
        <v>0</v>
      </c>
      <c r="BX7" s="18">
        <f t="shared" si="5"/>
        <v>5894</v>
      </c>
      <c r="BY7" s="1" t="s">
        <v>25</v>
      </c>
      <c r="BZ7" s="4">
        <f t="shared" si="14"/>
        <v>1771</v>
      </c>
      <c r="CA7" s="4">
        <f t="shared" si="15"/>
        <v>1717</v>
      </c>
      <c r="CB7" s="4">
        <f t="shared" si="16"/>
        <v>1744</v>
      </c>
      <c r="CC7" s="4">
        <f t="shared" si="17"/>
        <v>3</v>
      </c>
      <c r="CD7" s="9">
        <f t="shared" si="18"/>
        <v>659</v>
      </c>
      <c r="CE7" s="8">
        <f t="shared" si="19"/>
        <v>5894</v>
      </c>
    </row>
    <row r="8" spans="1:85" x14ac:dyDescent="0.25">
      <c r="A8" s="1" t="s">
        <v>26</v>
      </c>
      <c r="B8" s="51">
        <v>316</v>
      </c>
      <c r="C8" s="51">
        <v>437</v>
      </c>
      <c r="D8" s="51">
        <v>249</v>
      </c>
      <c r="E8" s="51">
        <v>0</v>
      </c>
      <c r="F8" s="51">
        <v>54</v>
      </c>
      <c r="G8" s="17">
        <f t="shared" si="6"/>
        <v>1056</v>
      </c>
      <c r="H8" s="51">
        <v>356</v>
      </c>
      <c r="I8" s="51">
        <v>339</v>
      </c>
      <c r="J8" s="51">
        <v>259</v>
      </c>
      <c r="K8" s="51">
        <v>0</v>
      </c>
      <c r="L8" s="51">
        <v>85</v>
      </c>
      <c r="M8" s="18">
        <f t="shared" si="7"/>
        <v>1039</v>
      </c>
      <c r="N8" s="51">
        <v>272</v>
      </c>
      <c r="O8" s="51">
        <v>228</v>
      </c>
      <c r="P8" s="51">
        <v>187</v>
      </c>
      <c r="Q8" s="51">
        <v>1</v>
      </c>
      <c r="R8" s="51">
        <v>83</v>
      </c>
      <c r="S8" s="17">
        <f t="shared" si="8"/>
        <v>771</v>
      </c>
      <c r="T8" s="51"/>
      <c r="U8" s="51"/>
      <c r="V8" s="51"/>
      <c r="W8" s="51"/>
      <c r="X8" s="51"/>
      <c r="Y8" s="18">
        <f t="shared" si="0"/>
        <v>0</v>
      </c>
      <c r="Z8" s="51"/>
      <c r="AA8" s="51"/>
      <c r="AB8" s="51"/>
      <c r="AC8" s="51"/>
      <c r="AD8" s="51"/>
      <c r="AE8" s="18">
        <f t="shared" si="1"/>
        <v>0</v>
      </c>
      <c r="AF8" s="51"/>
      <c r="AG8" s="51"/>
      <c r="AH8" s="51"/>
      <c r="AI8" s="51"/>
      <c r="AJ8" s="51"/>
      <c r="AK8" s="22">
        <f t="shared" si="9"/>
        <v>0</v>
      </c>
      <c r="AL8" s="22">
        <f t="shared" si="2"/>
        <v>2866</v>
      </c>
      <c r="AM8" s="51"/>
      <c r="AN8" s="51"/>
      <c r="AO8" s="51"/>
      <c r="AP8" s="51"/>
      <c r="AQ8" s="51"/>
      <c r="AR8" s="23">
        <f t="shared" si="10"/>
        <v>0</v>
      </c>
      <c r="AS8" s="51"/>
      <c r="AT8" s="51"/>
      <c r="AU8" s="51"/>
      <c r="AV8" s="51"/>
      <c r="AW8" s="51"/>
      <c r="AX8" s="23">
        <f t="shared" si="3"/>
        <v>0</v>
      </c>
      <c r="AY8" s="51"/>
      <c r="AZ8" s="51"/>
      <c r="BA8" s="51"/>
      <c r="BB8" s="51"/>
      <c r="BC8" s="51"/>
      <c r="BD8" s="23">
        <f t="shared" si="11"/>
        <v>0</v>
      </c>
      <c r="BE8" s="51"/>
      <c r="BF8" s="51"/>
      <c r="BG8" s="51"/>
      <c r="BH8" s="51"/>
      <c r="BI8" s="51"/>
      <c r="BJ8" s="23">
        <f t="shared" si="12"/>
        <v>0</v>
      </c>
      <c r="BK8" s="51"/>
      <c r="BL8" s="51"/>
      <c r="BM8" s="51"/>
      <c r="BN8" s="51"/>
      <c r="BO8" s="51"/>
      <c r="BP8" s="23">
        <f t="shared" si="13"/>
        <v>0</v>
      </c>
      <c r="BQ8" s="51"/>
      <c r="BR8" s="51"/>
      <c r="BS8" s="51"/>
      <c r="BT8" s="51"/>
      <c r="BU8" s="51"/>
      <c r="BV8" s="23">
        <f t="shared" si="20"/>
        <v>0</v>
      </c>
      <c r="BW8" s="19">
        <f t="shared" si="4"/>
        <v>0</v>
      </c>
      <c r="BX8" s="18">
        <f t="shared" si="5"/>
        <v>2866</v>
      </c>
      <c r="BY8" s="1" t="s">
        <v>26</v>
      </c>
      <c r="BZ8" s="4">
        <f t="shared" si="14"/>
        <v>944</v>
      </c>
      <c r="CA8" s="4">
        <f t="shared" si="15"/>
        <v>1004</v>
      </c>
      <c r="CB8" s="4">
        <f t="shared" si="16"/>
        <v>695</v>
      </c>
      <c r="CC8" s="4">
        <f t="shared" si="17"/>
        <v>1</v>
      </c>
      <c r="CD8" s="9">
        <f t="shared" si="18"/>
        <v>222</v>
      </c>
      <c r="CE8" s="8">
        <f t="shared" si="19"/>
        <v>2866</v>
      </c>
    </row>
    <row r="9" spans="1:85" x14ac:dyDescent="0.25">
      <c r="A9" s="1" t="s">
        <v>27</v>
      </c>
      <c r="B9" s="51">
        <v>1228</v>
      </c>
      <c r="C9" s="51">
        <v>1311</v>
      </c>
      <c r="D9" s="51">
        <v>1084</v>
      </c>
      <c r="E9" s="51">
        <v>5</v>
      </c>
      <c r="F9" s="51">
        <v>250</v>
      </c>
      <c r="G9" s="17">
        <f t="shared" si="6"/>
        <v>3878</v>
      </c>
      <c r="H9" s="51">
        <v>1293</v>
      </c>
      <c r="I9" s="51">
        <v>1322</v>
      </c>
      <c r="J9" s="51">
        <v>1158</v>
      </c>
      <c r="K9" s="51">
        <v>3</v>
      </c>
      <c r="L9" s="51">
        <v>226</v>
      </c>
      <c r="M9" s="18">
        <f t="shared" si="7"/>
        <v>4002</v>
      </c>
      <c r="N9" s="51">
        <v>1267</v>
      </c>
      <c r="O9" s="51">
        <v>1309</v>
      </c>
      <c r="P9" s="51">
        <v>995</v>
      </c>
      <c r="Q9" s="51">
        <v>2</v>
      </c>
      <c r="R9" s="51">
        <v>240</v>
      </c>
      <c r="S9" s="17">
        <f t="shared" si="8"/>
        <v>3813</v>
      </c>
      <c r="T9" s="51"/>
      <c r="U9" s="51"/>
      <c r="V9" s="51"/>
      <c r="W9" s="51"/>
      <c r="X9" s="51"/>
      <c r="Y9" s="18">
        <f t="shared" ref="Y9:Y38" si="21">SUM(T9:X9)</f>
        <v>0</v>
      </c>
      <c r="Z9" s="51"/>
      <c r="AA9" s="51"/>
      <c r="AB9" s="51"/>
      <c r="AC9" s="51"/>
      <c r="AD9" s="51"/>
      <c r="AE9" s="18">
        <f t="shared" si="1"/>
        <v>0</v>
      </c>
      <c r="AF9" s="51"/>
      <c r="AG9" s="51"/>
      <c r="AH9" s="51"/>
      <c r="AI9" s="51"/>
      <c r="AJ9" s="51"/>
      <c r="AK9" s="22">
        <f t="shared" si="9"/>
        <v>0</v>
      </c>
      <c r="AL9" s="22">
        <f t="shared" si="2"/>
        <v>11693</v>
      </c>
      <c r="AM9" s="51"/>
      <c r="AN9" s="51"/>
      <c r="AO9" s="51"/>
      <c r="AP9" s="51"/>
      <c r="AQ9" s="51"/>
      <c r="AR9" s="23">
        <f t="shared" si="10"/>
        <v>0</v>
      </c>
      <c r="AS9" s="51"/>
      <c r="AT9" s="51"/>
      <c r="AU9" s="51"/>
      <c r="AV9" s="51"/>
      <c r="AW9" s="51"/>
      <c r="AX9" s="23">
        <f t="shared" si="3"/>
        <v>0</v>
      </c>
      <c r="AY9" s="51"/>
      <c r="AZ9" s="51"/>
      <c r="BA9" s="51"/>
      <c r="BB9" s="51"/>
      <c r="BC9" s="51"/>
      <c r="BD9" s="23">
        <f t="shared" si="11"/>
        <v>0</v>
      </c>
      <c r="BE9" s="51"/>
      <c r="BF9" s="51"/>
      <c r="BG9" s="51"/>
      <c r="BH9" s="51"/>
      <c r="BI9" s="51"/>
      <c r="BJ9" s="23">
        <f t="shared" si="12"/>
        <v>0</v>
      </c>
      <c r="BK9" s="51"/>
      <c r="BL9" s="51"/>
      <c r="BM9" s="51"/>
      <c r="BN9" s="51"/>
      <c r="BO9" s="51"/>
      <c r="BP9" s="23">
        <f t="shared" si="13"/>
        <v>0</v>
      </c>
      <c r="BQ9" s="51"/>
      <c r="BR9" s="51"/>
      <c r="BS9" s="51"/>
      <c r="BT9" s="51"/>
      <c r="BU9" s="51"/>
      <c r="BV9" s="23">
        <f t="shared" si="20"/>
        <v>0</v>
      </c>
      <c r="BW9" s="19">
        <f t="shared" si="4"/>
        <v>0</v>
      </c>
      <c r="BX9" s="18">
        <f t="shared" si="5"/>
        <v>11693</v>
      </c>
      <c r="BY9" s="1" t="s">
        <v>27</v>
      </c>
      <c r="BZ9" s="4">
        <f t="shared" si="14"/>
        <v>3788</v>
      </c>
      <c r="CA9" s="4">
        <f t="shared" si="15"/>
        <v>3942</v>
      </c>
      <c r="CB9" s="4">
        <f t="shared" si="16"/>
        <v>3237</v>
      </c>
      <c r="CC9" s="4">
        <f t="shared" si="17"/>
        <v>10</v>
      </c>
      <c r="CD9" s="9">
        <f t="shared" si="18"/>
        <v>716</v>
      </c>
      <c r="CE9" s="8">
        <f t="shared" si="19"/>
        <v>11693</v>
      </c>
    </row>
    <row r="10" spans="1:85" x14ac:dyDescent="0.25">
      <c r="A10" s="1" t="s">
        <v>28</v>
      </c>
      <c r="B10" s="51">
        <v>439</v>
      </c>
      <c r="C10" s="51">
        <v>438</v>
      </c>
      <c r="D10" s="51">
        <v>356</v>
      </c>
      <c r="E10" s="51">
        <v>0</v>
      </c>
      <c r="F10" s="51">
        <v>71</v>
      </c>
      <c r="G10" s="17">
        <f t="shared" si="6"/>
        <v>1304</v>
      </c>
      <c r="H10" s="51">
        <v>479</v>
      </c>
      <c r="I10" s="51">
        <v>392</v>
      </c>
      <c r="J10" s="51">
        <v>406</v>
      </c>
      <c r="K10" s="51">
        <v>0</v>
      </c>
      <c r="L10" s="51">
        <v>70</v>
      </c>
      <c r="M10" s="18">
        <f t="shared" si="7"/>
        <v>1347</v>
      </c>
      <c r="N10" s="51">
        <v>437</v>
      </c>
      <c r="O10" s="51">
        <v>394</v>
      </c>
      <c r="P10" s="51">
        <v>287</v>
      </c>
      <c r="Q10" s="51">
        <v>1</v>
      </c>
      <c r="R10" s="51">
        <v>124</v>
      </c>
      <c r="S10" s="17">
        <f t="shared" si="8"/>
        <v>1243</v>
      </c>
      <c r="T10" s="51"/>
      <c r="U10" s="51"/>
      <c r="V10" s="51"/>
      <c r="W10" s="51"/>
      <c r="X10" s="51"/>
      <c r="Y10" s="18">
        <f t="shared" si="21"/>
        <v>0</v>
      </c>
      <c r="Z10" s="51"/>
      <c r="AA10" s="51"/>
      <c r="AB10" s="51"/>
      <c r="AC10" s="51"/>
      <c r="AD10" s="51"/>
      <c r="AE10" s="18">
        <f t="shared" si="1"/>
        <v>0</v>
      </c>
      <c r="AF10" s="51"/>
      <c r="AG10" s="51"/>
      <c r="AH10" s="51"/>
      <c r="AI10" s="51"/>
      <c r="AJ10" s="51"/>
      <c r="AK10" s="22">
        <f t="shared" si="9"/>
        <v>0</v>
      </c>
      <c r="AL10" s="22">
        <f t="shared" si="2"/>
        <v>3894</v>
      </c>
      <c r="AM10" s="51"/>
      <c r="AN10" s="51"/>
      <c r="AO10" s="51"/>
      <c r="AP10" s="51"/>
      <c r="AQ10" s="51"/>
      <c r="AR10" s="23">
        <f t="shared" si="10"/>
        <v>0</v>
      </c>
      <c r="AS10" s="51"/>
      <c r="AT10" s="51"/>
      <c r="AU10" s="51"/>
      <c r="AV10" s="51"/>
      <c r="AW10" s="51"/>
      <c r="AX10" s="23">
        <f t="shared" si="3"/>
        <v>0</v>
      </c>
      <c r="AY10" s="51"/>
      <c r="AZ10" s="51"/>
      <c r="BA10" s="51"/>
      <c r="BB10" s="51"/>
      <c r="BC10" s="51"/>
      <c r="BD10" s="23">
        <f t="shared" si="11"/>
        <v>0</v>
      </c>
      <c r="BE10" s="51"/>
      <c r="BF10" s="51"/>
      <c r="BG10" s="51"/>
      <c r="BH10" s="51"/>
      <c r="BI10" s="51"/>
      <c r="BJ10" s="23">
        <f t="shared" si="12"/>
        <v>0</v>
      </c>
      <c r="BK10" s="51"/>
      <c r="BL10" s="51"/>
      <c r="BM10" s="51"/>
      <c r="BN10" s="51"/>
      <c r="BO10" s="51"/>
      <c r="BP10" s="23">
        <f t="shared" si="13"/>
        <v>0</v>
      </c>
      <c r="BQ10" s="51"/>
      <c r="BR10" s="51"/>
      <c r="BS10" s="51"/>
      <c r="BT10" s="51"/>
      <c r="BU10" s="51"/>
      <c r="BV10" s="23">
        <f t="shared" si="20"/>
        <v>0</v>
      </c>
      <c r="BW10" s="19">
        <f t="shared" si="4"/>
        <v>0</v>
      </c>
      <c r="BX10" s="18">
        <f t="shared" si="5"/>
        <v>3894</v>
      </c>
      <c r="BY10" s="1" t="s">
        <v>28</v>
      </c>
      <c r="BZ10" s="4">
        <f t="shared" si="14"/>
        <v>1355</v>
      </c>
      <c r="CA10" s="4">
        <f t="shared" si="15"/>
        <v>1224</v>
      </c>
      <c r="CB10" s="4">
        <f t="shared" si="16"/>
        <v>1049</v>
      </c>
      <c r="CC10" s="4">
        <f t="shared" si="17"/>
        <v>1</v>
      </c>
      <c r="CD10" s="9">
        <f t="shared" si="18"/>
        <v>265</v>
      </c>
      <c r="CE10" s="8">
        <f t="shared" si="19"/>
        <v>3894</v>
      </c>
    </row>
    <row r="11" spans="1:85" x14ac:dyDescent="0.25">
      <c r="A11" s="1" t="s">
        <v>29</v>
      </c>
      <c r="B11" s="51">
        <v>97</v>
      </c>
      <c r="C11" s="51">
        <v>116</v>
      </c>
      <c r="D11" s="51">
        <v>86</v>
      </c>
      <c r="E11" s="52">
        <v>0</v>
      </c>
      <c r="F11" s="51">
        <v>10</v>
      </c>
      <c r="G11" s="17">
        <f t="shared" si="6"/>
        <v>309</v>
      </c>
      <c r="H11" s="51">
        <v>108</v>
      </c>
      <c r="I11" s="51">
        <v>172</v>
      </c>
      <c r="J11" s="51">
        <v>105</v>
      </c>
      <c r="K11" s="52">
        <v>2</v>
      </c>
      <c r="L11" s="51">
        <v>14</v>
      </c>
      <c r="M11" s="18">
        <f t="shared" si="7"/>
        <v>401</v>
      </c>
      <c r="N11" s="51">
        <v>114</v>
      </c>
      <c r="O11" s="51">
        <v>97</v>
      </c>
      <c r="P11" s="51">
        <v>71</v>
      </c>
      <c r="Q11" s="52">
        <v>0</v>
      </c>
      <c r="R11" s="51">
        <v>11</v>
      </c>
      <c r="S11" s="17">
        <f t="shared" si="8"/>
        <v>293</v>
      </c>
      <c r="T11" s="51"/>
      <c r="U11" s="51"/>
      <c r="V11" s="51"/>
      <c r="W11" s="52"/>
      <c r="X11" s="51"/>
      <c r="Y11" s="18">
        <f t="shared" si="21"/>
        <v>0</v>
      </c>
      <c r="Z11" s="51"/>
      <c r="AA11" s="51"/>
      <c r="AB11" s="51"/>
      <c r="AC11" s="52"/>
      <c r="AD11" s="51"/>
      <c r="AE11" s="18">
        <f t="shared" si="1"/>
        <v>0</v>
      </c>
      <c r="AF11" s="51"/>
      <c r="AG11" s="51"/>
      <c r="AH11" s="51"/>
      <c r="AI11" s="52"/>
      <c r="AJ11" s="51"/>
      <c r="AK11" s="22">
        <f t="shared" si="9"/>
        <v>0</v>
      </c>
      <c r="AL11" s="22">
        <f t="shared" si="2"/>
        <v>1003</v>
      </c>
      <c r="AM11" s="51"/>
      <c r="AN11" s="51"/>
      <c r="AO11" s="51"/>
      <c r="AP11" s="52"/>
      <c r="AQ11" s="51"/>
      <c r="AR11" s="23">
        <f t="shared" si="10"/>
        <v>0</v>
      </c>
      <c r="AS11" s="51"/>
      <c r="AT11" s="51"/>
      <c r="AU11" s="51"/>
      <c r="AV11" s="52"/>
      <c r="AW11" s="51"/>
      <c r="AX11" s="23">
        <f t="shared" si="3"/>
        <v>0</v>
      </c>
      <c r="AY11" s="51"/>
      <c r="AZ11" s="51"/>
      <c r="BA11" s="51"/>
      <c r="BB11" s="52"/>
      <c r="BC11" s="51"/>
      <c r="BD11" s="23">
        <f t="shared" si="11"/>
        <v>0</v>
      </c>
      <c r="BE11" s="51"/>
      <c r="BF11" s="51"/>
      <c r="BG11" s="51"/>
      <c r="BH11" s="52"/>
      <c r="BI11" s="51"/>
      <c r="BJ11" s="23">
        <f t="shared" si="12"/>
        <v>0</v>
      </c>
      <c r="BK11" s="51"/>
      <c r="BL11" s="51"/>
      <c r="BM11" s="51"/>
      <c r="BN11" s="52"/>
      <c r="BO11" s="51"/>
      <c r="BP11" s="23">
        <f t="shared" si="13"/>
        <v>0</v>
      </c>
      <c r="BQ11" s="51"/>
      <c r="BR11" s="51"/>
      <c r="BS11" s="51"/>
      <c r="BT11" s="52"/>
      <c r="BU11" s="51"/>
      <c r="BV11" s="23">
        <f t="shared" si="20"/>
        <v>0</v>
      </c>
      <c r="BW11" s="19">
        <f t="shared" si="4"/>
        <v>0</v>
      </c>
      <c r="BX11" s="18">
        <f t="shared" si="5"/>
        <v>1003</v>
      </c>
      <c r="BY11" s="1" t="s">
        <v>29</v>
      </c>
      <c r="BZ11" s="4">
        <f t="shared" si="14"/>
        <v>319</v>
      </c>
      <c r="CA11" s="4">
        <f t="shared" si="15"/>
        <v>385</v>
      </c>
      <c r="CB11" s="4">
        <f t="shared" si="16"/>
        <v>262</v>
      </c>
      <c r="CC11" s="4">
        <f t="shared" si="17"/>
        <v>2</v>
      </c>
      <c r="CD11" s="9">
        <f t="shared" si="18"/>
        <v>35</v>
      </c>
      <c r="CE11" s="8">
        <f t="shared" si="19"/>
        <v>1003</v>
      </c>
    </row>
    <row r="12" spans="1:85" s="2" customFormat="1" x14ac:dyDescent="0.25">
      <c r="A12" s="6" t="s">
        <v>30</v>
      </c>
      <c r="B12" s="51">
        <v>182</v>
      </c>
      <c r="C12" s="51">
        <v>99</v>
      </c>
      <c r="D12" s="51">
        <v>86</v>
      </c>
      <c r="E12" s="51">
        <v>0</v>
      </c>
      <c r="F12" s="51">
        <v>2</v>
      </c>
      <c r="G12" s="17">
        <f t="shared" si="6"/>
        <v>369</v>
      </c>
      <c r="H12" s="51">
        <v>149</v>
      </c>
      <c r="I12" s="51">
        <v>103</v>
      </c>
      <c r="J12" s="51">
        <v>97</v>
      </c>
      <c r="K12" s="51">
        <v>0</v>
      </c>
      <c r="L12" s="51">
        <v>11</v>
      </c>
      <c r="M12" s="18">
        <f t="shared" si="7"/>
        <v>360</v>
      </c>
      <c r="N12" s="51">
        <v>130</v>
      </c>
      <c r="O12" s="51">
        <v>81</v>
      </c>
      <c r="P12" s="51">
        <v>77</v>
      </c>
      <c r="Q12" s="51">
        <v>0</v>
      </c>
      <c r="R12" s="51">
        <v>6</v>
      </c>
      <c r="S12" s="17">
        <f t="shared" si="8"/>
        <v>294</v>
      </c>
      <c r="T12" s="51"/>
      <c r="U12" s="51"/>
      <c r="V12" s="51"/>
      <c r="W12" s="51"/>
      <c r="X12" s="51"/>
      <c r="Y12" s="18">
        <f t="shared" si="21"/>
        <v>0</v>
      </c>
      <c r="Z12" s="51"/>
      <c r="AA12" s="51"/>
      <c r="AB12" s="51"/>
      <c r="AC12" s="51"/>
      <c r="AD12" s="51"/>
      <c r="AE12" s="18">
        <f t="shared" si="1"/>
        <v>0</v>
      </c>
      <c r="AF12" s="51"/>
      <c r="AG12" s="51"/>
      <c r="AH12" s="51"/>
      <c r="AI12" s="51"/>
      <c r="AJ12" s="51"/>
      <c r="AK12" s="22">
        <f t="shared" si="9"/>
        <v>0</v>
      </c>
      <c r="AL12" s="22">
        <f t="shared" si="2"/>
        <v>1023</v>
      </c>
      <c r="AM12" s="51"/>
      <c r="AN12" s="51"/>
      <c r="AO12" s="51"/>
      <c r="AP12" s="51"/>
      <c r="AQ12" s="51"/>
      <c r="AR12" s="23">
        <f t="shared" si="10"/>
        <v>0</v>
      </c>
      <c r="AS12" s="51"/>
      <c r="AT12" s="51"/>
      <c r="AU12" s="51"/>
      <c r="AV12" s="51"/>
      <c r="AW12" s="51"/>
      <c r="AX12" s="23">
        <f t="shared" si="3"/>
        <v>0</v>
      </c>
      <c r="AY12" s="51"/>
      <c r="AZ12" s="51"/>
      <c r="BA12" s="51"/>
      <c r="BB12" s="51"/>
      <c r="BC12" s="51"/>
      <c r="BD12" s="23">
        <f t="shared" si="11"/>
        <v>0</v>
      </c>
      <c r="BE12" s="51"/>
      <c r="BF12" s="51"/>
      <c r="BG12" s="51"/>
      <c r="BH12" s="51"/>
      <c r="BI12" s="51"/>
      <c r="BJ12" s="23">
        <f t="shared" si="12"/>
        <v>0</v>
      </c>
      <c r="BK12" s="51"/>
      <c r="BL12" s="51"/>
      <c r="BM12" s="51"/>
      <c r="BN12" s="51"/>
      <c r="BO12" s="51"/>
      <c r="BP12" s="23">
        <f t="shared" si="13"/>
        <v>0</v>
      </c>
      <c r="BQ12" s="51"/>
      <c r="BR12" s="51"/>
      <c r="BS12" s="51"/>
      <c r="BT12" s="51"/>
      <c r="BU12" s="51"/>
      <c r="BV12" s="23">
        <f t="shared" si="20"/>
        <v>0</v>
      </c>
      <c r="BW12" s="20">
        <f t="shared" si="4"/>
        <v>0</v>
      </c>
      <c r="BX12" s="17">
        <f t="shared" si="5"/>
        <v>1023</v>
      </c>
      <c r="BY12" s="6" t="s">
        <v>30</v>
      </c>
      <c r="BZ12" s="4">
        <f t="shared" si="14"/>
        <v>461</v>
      </c>
      <c r="CA12" s="9">
        <f t="shared" si="15"/>
        <v>283</v>
      </c>
      <c r="CB12" s="9">
        <f t="shared" si="16"/>
        <v>260</v>
      </c>
      <c r="CC12" s="4">
        <f t="shared" si="17"/>
        <v>0</v>
      </c>
      <c r="CD12" s="9">
        <f t="shared" si="18"/>
        <v>19</v>
      </c>
      <c r="CE12" s="8">
        <f t="shared" si="19"/>
        <v>1023</v>
      </c>
      <c r="CF12" s="3"/>
    </row>
    <row r="13" spans="1:85" s="2" customFormat="1" x14ac:dyDescent="0.25">
      <c r="A13" s="6" t="s">
        <v>31</v>
      </c>
      <c r="B13" s="51">
        <v>360</v>
      </c>
      <c r="C13" s="51">
        <v>297</v>
      </c>
      <c r="D13" s="51">
        <v>273</v>
      </c>
      <c r="E13" s="51">
        <v>1</v>
      </c>
      <c r="F13" s="51">
        <v>68</v>
      </c>
      <c r="G13" s="17">
        <f t="shared" si="6"/>
        <v>999</v>
      </c>
      <c r="H13" s="51">
        <v>349</v>
      </c>
      <c r="I13" s="51">
        <v>226</v>
      </c>
      <c r="J13" s="51">
        <v>270</v>
      </c>
      <c r="K13" s="51">
        <v>0</v>
      </c>
      <c r="L13" s="51">
        <v>21</v>
      </c>
      <c r="M13" s="18">
        <f t="shared" si="7"/>
        <v>866</v>
      </c>
      <c r="N13" s="51">
        <v>343</v>
      </c>
      <c r="O13" s="51">
        <v>210</v>
      </c>
      <c r="P13" s="51">
        <v>257</v>
      </c>
      <c r="Q13" s="51">
        <v>0</v>
      </c>
      <c r="R13" s="51">
        <v>34</v>
      </c>
      <c r="S13" s="17">
        <f t="shared" si="8"/>
        <v>844</v>
      </c>
      <c r="T13" s="51"/>
      <c r="U13" s="51"/>
      <c r="V13" s="51"/>
      <c r="W13" s="51"/>
      <c r="X13" s="51"/>
      <c r="Y13" s="18">
        <f t="shared" si="21"/>
        <v>0</v>
      </c>
      <c r="Z13" s="51"/>
      <c r="AA13" s="51"/>
      <c r="AB13" s="51"/>
      <c r="AC13" s="51"/>
      <c r="AD13" s="51"/>
      <c r="AE13" s="18">
        <f t="shared" si="1"/>
        <v>0</v>
      </c>
      <c r="AF13" s="51"/>
      <c r="AG13" s="51"/>
      <c r="AH13" s="51"/>
      <c r="AI13" s="51"/>
      <c r="AJ13" s="51"/>
      <c r="AK13" s="22">
        <f t="shared" si="9"/>
        <v>0</v>
      </c>
      <c r="AL13" s="22">
        <f t="shared" si="2"/>
        <v>2709</v>
      </c>
      <c r="AM13" s="51"/>
      <c r="AN13" s="51"/>
      <c r="AO13" s="51"/>
      <c r="AP13" s="51"/>
      <c r="AQ13" s="51"/>
      <c r="AR13" s="23">
        <f t="shared" si="10"/>
        <v>0</v>
      </c>
      <c r="AS13" s="51"/>
      <c r="AT13" s="51"/>
      <c r="AU13" s="51"/>
      <c r="AV13" s="51"/>
      <c r="AW13" s="51"/>
      <c r="AX13" s="23">
        <f t="shared" si="3"/>
        <v>0</v>
      </c>
      <c r="AY13" s="51"/>
      <c r="AZ13" s="51"/>
      <c r="BA13" s="51"/>
      <c r="BB13" s="51"/>
      <c r="BC13" s="51"/>
      <c r="BD13" s="23">
        <f t="shared" si="11"/>
        <v>0</v>
      </c>
      <c r="BE13" s="51"/>
      <c r="BF13" s="51"/>
      <c r="BG13" s="51"/>
      <c r="BH13" s="51"/>
      <c r="BI13" s="51"/>
      <c r="BJ13" s="23">
        <f t="shared" si="12"/>
        <v>0</v>
      </c>
      <c r="BK13" s="51"/>
      <c r="BL13" s="51"/>
      <c r="BM13" s="51"/>
      <c r="BN13" s="51"/>
      <c r="BO13" s="51"/>
      <c r="BP13" s="23">
        <f t="shared" si="13"/>
        <v>0</v>
      </c>
      <c r="BQ13" s="51"/>
      <c r="BR13" s="51"/>
      <c r="BS13" s="51"/>
      <c r="BT13" s="51"/>
      <c r="BU13" s="51"/>
      <c r="BV13" s="23">
        <f t="shared" si="20"/>
        <v>0</v>
      </c>
      <c r="BW13" s="20">
        <f t="shared" si="4"/>
        <v>0</v>
      </c>
      <c r="BX13" s="17">
        <f t="shared" si="5"/>
        <v>2709</v>
      </c>
      <c r="BY13" s="6" t="s">
        <v>31</v>
      </c>
      <c r="BZ13" s="4">
        <f t="shared" si="14"/>
        <v>1052</v>
      </c>
      <c r="CA13" s="9">
        <f t="shared" si="15"/>
        <v>733</v>
      </c>
      <c r="CB13" s="9">
        <f t="shared" si="16"/>
        <v>800</v>
      </c>
      <c r="CC13" s="4">
        <f t="shared" si="17"/>
        <v>1</v>
      </c>
      <c r="CD13" s="9">
        <f t="shared" si="18"/>
        <v>123</v>
      </c>
      <c r="CE13" s="8">
        <f t="shared" si="19"/>
        <v>2709</v>
      </c>
      <c r="CF13" s="3"/>
    </row>
    <row r="14" spans="1:85" s="2" customFormat="1" x14ac:dyDescent="0.25">
      <c r="A14" s="6" t="s">
        <v>32</v>
      </c>
      <c r="B14" s="51">
        <v>536</v>
      </c>
      <c r="C14" s="51">
        <v>415</v>
      </c>
      <c r="D14" s="51">
        <v>381</v>
      </c>
      <c r="E14" s="51">
        <v>0</v>
      </c>
      <c r="F14" s="51">
        <v>34</v>
      </c>
      <c r="G14" s="17">
        <f t="shared" si="6"/>
        <v>1366</v>
      </c>
      <c r="H14" s="51">
        <v>608</v>
      </c>
      <c r="I14" s="51">
        <v>467</v>
      </c>
      <c r="J14" s="51">
        <v>396</v>
      </c>
      <c r="K14" s="51">
        <v>1</v>
      </c>
      <c r="L14" s="51">
        <v>31</v>
      </c>
      <c r="M14" s="18">
        <f t="shared" si="7"/>
        <v>1503</v>
      </c>
      <c r="N14" s="51">
        <v>559</v>
      </c>
      <c r="O14" s="51">
        <v>410</v>
      </c>
      <c r="P14" s="51">
        <v>306</v>
      </c>
      <c r="Q14" s="51">
        <v>0</v>
      </c>
      <c r="R14" s="51">
        <v>49</v>
      </c>
      <c r="S14" s="17">
        <f t="shared" si="8"/>
        <v>1324</v>
      </c>
      <c r="T14" s="51"/>
      <c r="U14" s="51"/>
      <c r="V14" s="51"/>
      <c r="W14" s="51"/>
      <c r="X14" s="51"/>
      <c r="Y14" s="18">
        <f t="shared" si="21"/>
        <v>0</v>
      </c>
      <c r="Z14" s="51"/>
      <c r="AA14" s="51"/>
      <c r="AB14" s="51"/>
      <c r="AC14" s="51"/>
      <c r="AD14" s="51"/>
      <c r="AE14" s="18">
        <f t="shared" si="1"/>
        <v>0</v>
      </c>
      <c r="AF14" s="51"/>
      <c r="AG14" s="51"/>
      <c r="AH14" s="51"/>
      <c r="AI14" s="51"/>
      <c r="AJ14" s="51"/>
      <c r="AK14" s="22">
        <f t="shared" si="9"/>
        <v>0</v>
      </c>
      <c r="AL14" s="22">
        <f t="shared" si="2"/>
        <v>4193</v>
      </c>
      <c r="AM14" s="51"/>
      <c r="AN14" s="51"/>
      <c r="AO14" s="51"/>
      <c r="AP14" s="51"/>
      <c r="AQ14" s="51"/>
      <c r="AR14" s="23">
        <f t="shared" si="10"/>
        <v>0</v>
      </c>
      <c r="AS14" s="51"/>
      <c r="AT14" s="51"/>
      <c r="AU14" s="51"/>
      <c r="AV14" s="51"/>
      <c r="AW14" s="51"/>
      <c r="AX14" s="23">
        <f t="shared" si="3"/>
        <v>0</v>
      </c>
      <c r="AY14" s="51"/>
      <c r="AZ14" s="51"/>
      <c r="BA14" s="51"/>
      <c r="BB14" s="51"/>
      <c r="BC14" s="51"/>
      <c r="BD14" s="23">
        <f t="shared" si="11"/>
        <v>0</v>
      </c>
      <c r="BE14" s="51"/>
      <c r="BF14" s="51"/>
      <c r="BG14" s="51"/>
      <c r="BH14" s="51"/>
      <c r="BI14" s="51"/>
      <c r="BJ14" s="23">
        <f t="shared" si="12"/>
        <v>0</v>
      </c>
      <c r="BK14" s="51"/>
      <c r="BL14" s="51"/>
      <c r="BM14" s="51"/>
      <c r="BN14" s="51"/>
      <c r="BO14" s="51"/>
      <c r="BP14" s="23">
        <f t="shared" si="13"/>
        <v>0</v>
      </c>
      <c r="BQ14" s="51"/>
      <c r="BR14" s="51"/>
      <c r="BS14" s="51"/>
      <c r="BT14" s="51"/>
      <c r="BU14" s="51"/>
      <c r="BV14" s="23">
        <f t="shared" si="20"/>
        <v>0</v>
      </c>
      <c r="BW14" s="20">
        <f t="shared" si="4"/>
        <v>0</v>
      </c>
      <c r="BX14" s="17">
        <f t="shared" si="5"/>
        <v>4193</v>
      </c>
      <c r="BY14" s="6" t="s">
        <v>32</v>
      </c>
      <c r="BZ14" s="4">
        <f t="shared" si="14"/>
        <v>1703</v>
      </c>
      <c r="CA14" s="9">
        <f t="shared" si="15"/>
        <v>1292</v>
      </c>
      <c r="CB14" s="9">
        <f t="shared" si="16"/>
        <v>1083</v>
      </c>
      <c r="CC14" s="4">
        <f t="shared" si="17"/>
        <v>1</v>
      </c>
      <c r="CD14" s="9">
        <f t="shared" si="18"/>
        <v>114</v>
      </c>
      <c r="CE14" s="8">
        <f t="shared" si="19"/>
        <v>4193</v>
      </c>
      <c r="CF14" s="3"/>
    </row>
    <row r="15" spans="1:85" s="2" customFormat="1" x14ac:dyDescent="0.25">
      <c r="A15" s="6" t="s">
        <v>33</v>
      </c>
      <c r="B15" s="51">
        <v>162</v>
      </c>
      <c r="C15" s="51">
        <v>203</v>
      </c>
      <c r="D15" s="51">
        <v>143</v>
      </c>
      <c r="E15" s="51">
        <v>0</v>
      </c>
      <c r="F15" s="51">
        <v>52</v>
      </c>
      <c r="G15" s="17">
        <f t="shared" si="6"/>
        <v>560</v>
      </c>
      <c r="H15" s="51">
        <v>185</v>
      </c>
      <c r="I15" s="51">
        <v>210</v>
      </c>
      <c r="J15" s="51">
        <v>158</v>
      </c>
      <c r="K15" s="51">
        <v>0</v>
      </c>
      <c r="L15" s="51">
        <v>51</v>
      </c>
      <c r="M15" s="18">
        <f t="shared" si="7"/>
        <v>604</v>
      </c>
      <c r="N15" s="51">
        <v>138</v>
      </c>
      <c r="O15" s="51">
        <v>188</v>
      </c>
      <c r="P15" s="51">
        <v>134</v>
      </c>
      <c r="Q15" s="51">
        <v>0</v>
      </c>
      <c r="R15" s="51">
        <v>44</v>
      </c>
      <c r="S15" s="17">
        <f t="shared" si="8"/>
        <v>504</v>
      </c>
      <c r="T15" s="51"/>
      <c r="U15" s="51"/>
      <c r="V15" s="51"/>
      <c r="W15" s="51"/>
      <c r="X15" s="51"/>
      <c r="Y15" s="18">
        <f t="shared" si="21"/>
        <v>0</v>
      </c>
      <c r="Z15" s="51"/>
      <c r="AA15" s="51"/>
      <c r="AB15" s="51"/>
      <c r="AC15" s="51"/>
      <c r="AD15" s="51"/>
      <c r="AE15" s="18">
        <f t="shared" si="1"/>
        <v>0</v>
      </c>
      <c r="AF15" s="51"/>
      <c r="AG15" s="51"/>
      <c r="AH15" s="51"/>
      <c r="AI15" s="51"/>
      <c r="AJ15" s="51"/>
      <c r="AK15" s="22">
        <f t="shared" si="9"/>
        <v>0</v>
      </c>
      <c r="AL15" s="22">
        <f t="shared" si="2"/>
        <v>1668</v>
      </c>
      <c r="AM15" s="51"/>
      <c r="AN15" s="51"/>
      <c r="AO15" s="51"/>
      <c r="AP15" s="51"/>
      <c r="AQ15" s="51"/>
      <c r="AR15" s="23">
        <f t="shared" si="10"/>
        <v>0</v>
      </c>
      <c r="AS15" s="51"/>
      <c r="AT15" s="51"/>
      <c r="AU15" s="51"/>
      <c r="AV15" s="51"/>
      <c r="AW15" s="51"/>
      <c r="AX15" s="23">
        <f t="shared" si="3"/>
        <v>0</v>
      </c>
      <c r="AY15" s="51"/>
      <c r="AZ15" s="51"/>
      <c r="BA15" s="51"/>
      <c r="BB15" s="51"/>
      <c r="BC15" s="51"/>
      <c r="BD15" s="23">
        <f t="shared" si="11"/>
        <v>0</v>
      </c>
      <c r="BE15" s="51"/>
      <c r="BF15" s="51"/>
      <c r="BG15" s="51"/>
      <c r="BH15" s="51"/>
      <c r="BI15" s="51"/>
      <c r="BJ15" s="23">
        <f t="shared" si="12"/>
        <v>0</v>
      </c>
      <c r="BK15" s="51"/>
      <c r="BL15" s="51"/>
      <c r="BM15" s="51"/>
      <c r="BN15" s="51"/>
      <c r="BO15" s="51"/>
      <c r="BP15" s="23">
        <f t="shared" si="13"/>
        <v>0</v>
      </c>
      <c r="BQ15" s="51"/>
      <c r="BR15" s="51"/>
      <c r="BS15" s="51"/>
      <c r="BT15" s="51"/>
      <c r="BU15" s="51"/>
      <c r="BV15" s="23">
        <f t="shared" si="20"/>
        <v>0</v>
      </c>
      <c r="BW15" s="20">
        <f t="shared" si="4"/>
        <v>0</v>
      </c>
      <c r="BX15" s="17">
        <f t="shared" si="5"/>
        <v>1668</v>
      </c>
      <c r="BY15" s="6" t="s">
        <v>33</v>
      </c>
      <c r="BZ15" s="4">
        <f t="shared" si="14"/>
        <v>485</v>
      </c>
      <c r="CA15" s="9">
        <f t="shared" si="15"/>
        <v>601</v>
      </c>
      <c r="CB15" s="9">
        <f t="shared" si="16"/>
        <v>435</v>
      </c>
      <c r="CC15" s="4">
        <f t="shared" si="17"/>
        <v>0</v>
      </c>
      <c r="CD15" s="9">
        <f t="shared" si="18"/>
        <v>147</v>
      </c>
      <c r="CE15" s="8">
        <f t="shared" si="19"/>
        <v>1668</v>
      </c>
      <c r="CF15" s="3"/>
    </row>
    <row r="16" spans="1:85" s="2" customFormat="1" x14ac:dyDescent="0.25">
      <c r="A16" s="6" t="s">
        <v>34</v>
      </c>
      <c r="B16" s="51">
        <v>576</v>
      </c>
      <c r="C16" s="51">
        <v>544</v>
      </c>
      <c r="D16" s="51">
        <v>436</v>
      </c>
      <c r="E16" s="51">
        <v>1</v>
      </c>
      <c r="F16" s="51">
        <v>60</v>
      </c>
      <c r="G16" s="17">
        <f t="shared" si="6"/>
        <v>1617</v>
      </c>
      <c r="H16" s="51">
        <v>621</v>
      </c>
      <c r="I16" s="51">
        <v>534</v>
      </c>
      <c r="J16" s="51">
        <v>529</v>
      </c>
      <c r="K16" s="51">
        <v>0</v>
      </c>
      <c r="L16" s="51">
        <v>66</v>
      </c>
      <c r="M16" s="18">
        <f t="shared" si="7"/>
        <v>1750</v>
      </c>
      <c r="N16" s="51">
        <v>591</v>
      </c>
      <c r="O16" s="51">
        <v>524</v>
      </c>
      <c r="P16" s="51">
        <v>424</v>
      </c>
      <c r="Q16" s="51">
        <v>3</v>
      </c>
      <c r="R16" s="51">
        <v>97</v>
      </c>
      <c r="S16" s="17">
        <f t="shared" si="8"/>
        <v>1639</v>
      </c>
      <c r="T16" s="51"/>
      <c r="U16" s="51"/>
      <c r="V16" s="51"/>
      <c r="W16" s="51"/>
      <c r="X16" s="51"/>
      <c r="Y16" s="18">
        <f t="shared" si="21"/>
        <v>0</v>
      </c>
      <c r="Z16" s="51"/>
      <c r="AA16" s="51"/>
      <c r="AB16" s="51"/>
      <c r="AC16" s="51"/>
      <c r="AD16" s="51"/>
      <c r="AE16" s="18">
        <f t="shared" si="1"/>
        <v>0</v>
      </c>
      <c r="AF16" s="51"/>
      <c r="AG16" s="51"/>
      <c r="AH16" s="51"/>
      <c r="AI16" s="51"/>
      <c r="AJ16" s="51"/>
      <c r="AK16" s="22">
        <f t="shared" si="9"/>
        <v>0</v>
      </c>
      <c r="AL16" s="22">
        <f t="shared" si="2"/>
        <v>5006</v>
      </c>
      <c r="AM16" s="51"/>
      <c r="AN16" s="51"/>
      <c r="AO16" s="51"/>
      <c r="AP16" s="51"/>
      <c r="AQ16" s="51"/>
      <c r="AR16" s="23">
        <f t="shared" si="10"/>
        <v>0</v>
      </c>
      <c r="AS16" s="51"/>
      <c r="AT16" s="51"/>
      <c r="AU16" s="51"/>
      <c r="AV16" s="51"/>
      <c r="AW16" s="51"/>
      <c r="AX16" s="23">
        <f t="shared" si="3"/>
        <v>0</v>
      </c>
      <c r="AY16" s="51"/>
      <c r="AZ16" s="51"/>
      <c r="BA16" s="51"/>
      <c r="BB16" s="51"/>
      <c r="BC16" s="51"/>
      <c r="BD16" s="23">
        <f t="shared" si="11"/>
        <v>0</v>
      </c>
      <c r="BE16" s="51"/>
      <c r="BF16" s="51"/>
      <c r="BG16" s="51"/>
      <c r="BH16" s="51"/>
      <c r="BI16" s="51"/>
      <c r="BJ16" s="23">
        <f t="shared" si="12"/>
        <v>0</v>
      </c>
      <c r="BK16" s="51"/>
      <c r="BL16" s="51"/>
      <c r="BM16" s="51"/>
      <c r="BN16" s="51"/>
      <c r="BO16" s="51"/>
      <c r="BP16" s="23">
        <f t="shared" si="13"/>
        <v>0</v>
      </c>
      <c r="BQ16" s="51"/>
      <c r="BR16" s="51"/>
      <c r="BS16" s="51"/>
      <c r="BT16" s="51"/>
      <c r="BU16" s="51"/>
      <c r="BV16" s="23">
        <f t="shared" si="20"/>
        <v>0</v>
      </c>
      <c r="BW16" s="20">
        <f t="shared" si="4"/>
        <v>0</v>
      </c>
      <c r="BX16" s="17">
        <f t="shared" si="5"/>
        <v>5006</v>
      </c>
      <c r="BY16" s="6" t="s">
        <v>34</v>
      </c>
      <c r="BZ16" s="4">
        <f t="shared" si="14"/>
        <v>1788</v>
      </c>
      <c r="CA16" s="9">
        <f t="shared" si="15"/>
        <v>1602</v>
      </c>
      <c r="CB16" s="9">
        <f t="shared" si="16"/>
        <v>1389</v>
      </c>
      <c r="CC16" s="4">
        <f t="shared" si="17"/>
        <v>4</v>
      </c>
      <c r="CD16" s="9">
        <f t="shared" si="18"/>
        <v>223</v>
      </c>
      <c r="CE16" s="8">
        <f t="shared" si="19"/>
        <v>5006</v>
      </c>
      <c r="CF16" s="3"/>
    </row>
    <row r="17" spans="1:84" s="2" customFormat="1" x14ac:dyDescent="0.25">
      <c r="A17" s="6" t="s">
        <v>35</v>
      </c>
      <c r="B17" s="51">
        <v>1105</v>
      </c>
      <c r="C17" s="51">
        <v>1120</v>
      </c>
      <c r="D17" s="51">
        <v>881</v>
      </c>
      <c r="E17" s="51">
        <v>1</v>
      </c>
      <c r="F17" s="51">
        <v>101</v>
      </c>
      <c r="G17" s="17">
        <f t="shared" si="6"/>
        <v>3208</v>
      </c>
      <c r="H17" s="51">
        <v>1236</v>
      </c>
      <c r="I17" s="51">
        <v>1136</v>
      </c>
      <c r="J17" s="51">
        <v>891</v>
      </c>
      <c r="K17" s="51">
        <v>0</v>
      </c>
      <c r="L17" s="51">
        <v>111</v>
      </c>
      <c r="M17" s="18">
        <f t="shared" si="7"/>
        <v>3374</v>
      </c>
      <c r="N17" s="51">
        <v>1065</v>
      </c>
      <c r="O17" s="51">
        <v>991</v>
      </c>
      <c r="P17" s="51">
        <v>778</v>
      </c>
      <c r="Q17" s="51">
        <v>2</v>
      </c>
      <c r="R17" s="51">
        <v>118</v>
      </c>
      <c r="S17" s="17">
        <f t="shared" si="8"/>
        <v>2954</v>
      </c>
      <c r="T17" s="51"/>
      <c r="U17" s="51"/>
      <c r="V17" s="51"/>
      <c r="W17" s="51"/>
      <c r="X17" s="51"/>
      <c r="Y17" s="18">
        <f t="shared" si="21"/>
        <v>0</v>
      </c>
      <c r="Z17" s="51"/>
      <c r="AA17" s="51"/>
      <c r="AB17" s="51"/>
      <c r="AC17" s="51"/>
      <c r="AD17" s="51"/>
      <c r="AE17" s="18">
        <f t="shared" si="1"/>
        <v>0</v>
      </c>
      <c r="AF17" s="51"/>
      <c r="AG17" s="51"/>
      <c r="AH17" s="51"/>
      <c r="AI17" s="51"/>
      <c r="AJ17" s="51"/>
      <c r="AK17" s="22">
        <f t="shared" si="9"/>
        <v>0</v>
      </c>
      <c r="AL17" s="22">
        <f t="shared" si="2"/>
        <v>9536</v>
      </c>
      <c r="AM17" s="51"/>
      <c r="AN17" s="51"/>
      <c r="AO17" s="51"/>
      <c r="AP17" s="51"/>
      <c r="AQ17" s="51"/>
      <c r="AR17" s="23">
        <f t="shared" si="10"/>
        <v>0</v>
      </c>
      <c r="AS17" s="51"/>
      <c r="AT17" s="51"/>
      <c r="AU17" s="51"/>
      <c r="AV17" s="51"/>
      <c r="AW17" s="51"/>
      <c r="AX17" s="23">
        <f t="shared" si="3"/>
        <v>0</v>
      </c>
      <c r="AY17" s="51"/>
      <c r="AZ17" s="51"/>
      <c r="BA17" s="51"/>
      <c r="BB17" s="51"/>
      <c r="BC17" s="51"/>
      <c r="BD17" s="23">
        <f t="shared" si="11"/>
        <v>0</v>
      </c>
      <c r="BE17" s="51"/>
      <c r="BF17" s="51"/>
      <c r="BG17" s="51"/>
      <c r="BH17" s="51"/>
      <c r="BI17" s="51"/>
      <c r="BJ17" s="23">
        <f t="shared" si="12"/>
        <v>0</v>
      </c>
      <c r="BK17" s="51"/>
      <c r="BL17" s="51"/>
      <c r="BM17" s="51"/>
      <c r="BN17" s="51"/>
      <c r="BO17" s="51"/>
      <c r="BP17" s="23">
        <f t="shared" si="13"/>
        <v>0</v>
      </c>
      <c r="BQ17" s="51"/>
      <c r="BR17" s="51"/>
      <c r="BS17" s="51"/>
      <c r="BT17" s="51"/>
      <c r="BU17" s="51"/>
      <c r="BV17" s="23">
        <f t="shared" si="20"/>
        <v>0</v>
      </c>
      <c r="BW17" s="20">
        <f t="shared" si="4"/>
        <v>0</v>
      </c>
      <c r="BX17" s="17">
        <f t="shared" si="5"/>
        <v>9536</v>
      </c>
      <c r="BY17" s="6" t="s">
        <v>35</v>
      </c>
      <c r="BZ17" s="4">
        <f t="shared" si="14"/>
        <v>3406</v>
      </c>
      <c r="CA17" s="9">
        <f t="shared" si="15"/>
        <v>3247</v>
      </c>
      <c r="CB17" s="9">
        <f t="shared" si="16"/>
        <v>2550</v>
      </c>
      <c r="CC17" s="4">
        <f t="shared" si="17"/>
        <v>3</v>
      </c>
      <c r="CD17" s="9">
        <f t="shared" si="18"/>
        <v>330</v>
      </c>
      <c r="CE17" s="8">
        <f t="shared" si="19"/>
        <v>9536</v>
      </c>
      <c r="CF17" s="3"/>
    </row>
    <row r="18" spans="1:84" s="2" customFormat="1" x14ac:dyDescent="0.25">
      <c r="A18" s="6" t="s">
        <v>36</v>
      </c>
      <c r="B18" s="51">
        <v>578</v>
      </c>
      <c r="C18" s="51">
        <v>646</v>
      </c>
      <c r="D18" s="51">
        <v>399</v>
      </c>
      <c r="E18" s="51">
        <v>3</v>
      </c>
      <c r="F18" s="51">
        <v>71</v>
      </c>
      <c r="G18" s="17">
        <f t="shared" si="6"/>
        <v>1697</v>
      </c>
      <c r="H18" s="51">
        <v>599</v>
      </c>
      <c r="I18" s="51">
        <v>721</v>
      </c>
      <c r="J18" s="51">
        <v>514</v>
      </c>
      <c r="K18" s="51">
        <v>1</v>
      </c>
      <c r="L18" s="51">
        <v>78</v>
      </c>
      <c r="M18" s="18">
        <f t="shared" si="7"/>
        <v>1913</v>
      </c>
      <c r="N18" s="51">
        <v>586</v>
      </c>
      <c r="O18" s="51">
        <v>599</v>
      </c>
      <c r="P18" s="51">
        <v>369</v>
      </c>
      <c r="Q18" s="51">
        <v>0</v>
      </c>
      <c r="R18" s="51">
        <v>76</v>
      </c>
      <c r="S18" s="17">
        <f t="shared" si="8"/>
        <v>1630</v>
      </c>
      <c r="T18" s="51"/>
      <c r="U18" s="51"/>
      <c r="V18" s="51"/>
      <c r="W18" s="51"/>
      <c r="X18" s="51"/>
      <c r="Y18" s="18">
        <f t="shared" si="21"/>
        <v>0</v>
      </c>
      <c r="Z18" s="51"/>
      <c r="AA18" s="51"/>
      <c r="AB18" s="51"/>
      <c r="AC18" s="51"/>
      <c r="AD18" s="51"/>
      <c r="AE18" s="18">
        <f t="shared" si="1"/>
        <v>0</v>
      </c>
      <c r="AF18" s="51"/>
      <c r="AG18" s="51"/>
      <c r="AH18" s="51"/>
      <c r="AI18" s="51"/>
      <c r="AJ18" s="51"/>
      <c r="AK18" s="22">
        <f t="shared" si="9"/>
        <v>0</v>
      </c>
      <c r="AL18" s="22">
        <f t="shared" si="2"/>
        <v>5240</v>
      </c>
      <c r="AM18" s="51"/>
      <c r="AN18" s="51"/>
      <c r="AO18" s="51"/>
      <c r="AP18" s="51"/>
      <c r="AQ18" s="51"/>
      <c r="AR18" s="23">
        <f t="shared" si="10"/>
        <v>0</v>
      </c>
      <c r="AS18" s="51"/>
      <c r="AT18" s="51"/>
      <c r="AU18" s="51"/>
      <c r="AV18" s="51"/>
      <c r="AW18" s="51"/>
      <c r="AX18" s="23">
        <f t="shared" si="3"/>
        <v>0</v>
      </c>
      <c r="AY18" s="51"/>
      <c r="AZ18" s="51"/>
      <c r="BA18" s="51"/>
      <c r="BB18" s="51"/>
      <c r="BC18" s="51"/>
      <c r="BD18" s="23">
        <f t="shared" si="11"/>
        <v>0</v>
      </c>
      <c r="BE18" s="51"/>
      <c r="BF18" s="51"/>
      <c r="BG18" s="51"/>
      <c r="BH18" s="51"/>
      <c r="BI18" s="51"/>
      <c r="BJ18" s="23">
        <f t="shared" si="12"/>
        <v>0</v>
      </c>
      <c r="BK18" s="51"/>
      <c r="BL18" s="51"/>
      <c r="BM18" s="51"/>
      <c r="BN18" s="51"/>
      <c r="BO18" s="51"/>
      <c r="BP18" s="23">
        <f t="shared" si="13"/>
        <v>0</v>
      </c>
      <c r="BQ18" s="51"/>
      <c r="BR18" s="51"/>
      <c r="BS18" s="51"/>
      <c r="BT18" s="51"/>
      <c r="BU18" s="51"/>
      <c r="BV18" s="23">
        <f t="shared" si="20"/>
        <v>0</v>
      </c>
      <c r="BW18" s="20">
        <f t="shared" si="4"/>
        <v>0</v>
      </c>
      <c r="BX18" s="17">
        <f t="shared" si="5"/>
        <v>5240</v>
      </c>
      <c r="BY18" s="6" t="s">
        <v>36</v>
      </c>
      <c r="BZ18" s="4">
        <f t="shared" si="14"/>
        <v>1763</v>
      </c>
      <c r="CA18" s="9">
        <f t="shared" si="15"/>
        <v>1966</v>
      </c>
      <c r="CB18" s="9">
        <f t="shared" si="16"/>
        <v>1282</v>
      </c>
      <c r="CC18" s="4">
        <f t="shared" si="17"/>
        <v>4</v>
      </c>
      <c r="CD18" s="9">
        <f t="shared" si="18"/>
        <v>225</v>
      </c>
      <c r="CE18" s="8">
        <f t="shared" si="19"/>
        <v>5240</v>
      </c>
      <c r="CF18" s="3"/>
    </row>
    <row r="19" spans="1:84" s="2" customFormat="1" x14ac:dyDescent="0.25">
      <c r="A19" s="6" t="s">
        <v>37</v>
      </c>
      <c r="B19" s="51">
        <v>222</v>
      </c>
      <c r="C19" s="51">
        <v>167</v>
      </c>
      <c r="D19" s="51">
        <v>113</v>
      </c>
      <c r="E19" s="51">
        <v>0</v>
      </c>
      <c r="F19" s="51">
        <v>83</v>
      </c>
      <c r="G19" s="17">
        <f t="shared" si="6"/>
        <v>585</v>
      </c>
      <c r="H19" s="51">
        <v>264</v>
      </c>
      <c r="I19" s="51">
        <v>165</v>
      </c>
      <c r="J19" s="51">
        <v>123</v>
      </c>
      <c r="K19" s="51">
        <v>0</v>
      </c>
      <c r="L19" s="51">
        <v>31</v>
      </c>
      <c r="M19" s="18">
        <f t="shared" si="7"/>
        <v>583</v>
      </c>
      <c r="N19" s="51">
        <v>210</v>
      </c>
      <c r="O19" s="51">
        <v>114</v>
      </c>
      <c r="P19" s="51">
        <v>70</v>
      </c>
      <c r="Q19" s="51">
        <v>0</v>
      </c>
      <c r="R19" s="51">
        <v>51</v>
      </c>
      <c r="S19" s="17">
        <f t="shared" si="8"/>
        <v>445</v>
      </c>
      <c r="T19" s="51"/>
      <c r="U19" s="51"/>
      <c r="V19" s="51"/>
      <c r="W19" s="51"/>
      <c r="X19" s="51"/>
      <c r="Y19" s="18">
        <f t="shared" si="21"/>
        <v>0</v>
      </c>
      <c r="Z19" s="51"/>
      <c r="AA19" s="51"/>
      <c r="AB19" s="51"/>
      <c r="AC19" s="51"/>
      <c r="AD19" s="51"/>
      <c r="AE19" s="18">
        <f t="shared" si="1"/>
        <v>0</v>
      </c>
      <c r="AF19" s="51"/>
      <c r="AG19" s="51"/>
      <c r="AH19" s="51"/>
      <c r="AI19" s="51"/>
      <c r="AJ19" s="51"/>
      <c r="AK19" s="22">
        <f t="shared" si="9"/>
        <v>0</v>
      </c>
      <c r="AL19" s="22">
        <f t="shared" si="2"/>
        <v>1613</v>
      </c>
      <c r="AM19" s="51"/>
      <c r="AN19" s="51"/>
      <c r="AO19" s="51"/>
      <c r="AP19" s="51"/>
      <c r="AQ19" s="51"/>
      <c r="AR19" s="23">
        <f t="shared" si="10"/>
        <v>0</v>
      </c>
      <c r="AS19" s="51"/>
      <c r="AT19" s="51"/>
      <c r="AU19" s="51"/>
      <c r="AV19" s="51"/>
      <c r="AW19" s="51"/>
      <c r="AX19" s="23">
        <f t="shared" si="3"/>
        <v>0</v>
      </c>
      <c r="AY19" s="51"/>
      <c r="AZ19" s="51"/>
      <c r="BA19" s="51"/>
      <c r="BB19" s="51"/>
      <c r="BC19" s="51"/>
      <c r="BD19" s="23">
        <f t="shared" si="11"/>
        <v>0</v>
      </c>
      <c r="BE19" s="51"/>
      <c r="BF19" s="51"/>
      <c r="BG19" s="51"/>
      <c r="BH19" s="51"/>
      <c r="BI19" s="51"/>
      <c r="BJ19" s="23">
        <f t="shared" si="12"/>
        <v>0</v>
      </c>
      <c r="BK19" s="51"/>
      <c r="BL19" s="51"/>
      <c r="BM19" s="51"/>
      <c r="BN19" s="51"/>
      <c r="BO19" s="51"/>
      <c r="BP19" s="23">
        <f t="shared" si="13"/>
        <v>0</v>
      </c>
      <c r="BQ19" s="51"/>
      <c r="BR19" s="51"/>
      <c r="BS19" s="51"/>
      <c r="BT19" s="51"/>
      <c r="BU19" s="51"/>
      <c r="BV19" s="23">
        <f t="shared" si="20"/>
        <v>0</v>
      </c>
      <c r="BW19" s="20">
        <f t="shared" si="4"/>
        <v>0</v>
      </c>
      <c r="BX19" s="17">
        <f t="shared" si="5"/>
        <v>1613</v>
      </c>
      <c r="BY19" s="6" t="s">
        <v>37</v>
      </c>
      <c r="BZ19" s="4">
        <f t="shared" si="14"/>
        <v>696</v>
      </c>
      <c r="CA19" s="9">
        <f t="shared" si="15"/>
        <v>446</v>
      </c>
      <c r="CB19" s="9">
        <f t="shared" si="16"/>
        <v>306</v>
      </c>
      <c r="CC19" s="4">
        <f t="shared" si="17"/>
        <v>0</v>
      </c>
      <c r="CD19" s="9">
        <f t="shared" si="18"/>
        <v>165</v>
      </c>
      <c r="CE19" s="8">
        <f t="shared" si="19"/>
        <v>1613</v>
      </c>
      <c r="CF19" s="3"/>
    </row>
    <row r="20" spans="1:84" s="2" customFormat="1" x14ac:dyDescent="0.25">
      <c r="A20" s="6" t="s">
        <v>38</v>
      </c>
      <c r="B20" s="51">
        <v>443</v>
      </c>
      <c r="C20" s="51">
        <v>423</v>
      </c>
      <c r="D20" s="51">
        <v>353</v>
      </c>
      <c r="E20" s="51">
        <v>0</v>
      </c>
      <c r="F20" s="51">
        <v>98</v>
      </c>
      <c r="G20" s="17">
        <f t="shared" si="6"/>
        <v>1317</v>
      </c>
      <c r="H20" s="51">
        <v>448</v>
      </c>
      <c r="I20" s="51">
        <v>485</v>
      </c>
      <c r="J20" s="51">
        <v>352</v>
      </c>
      <c r="K20" s="51">
        <v>0</v>
      </c>
      <c r="L20" s="51">
        <v>83</v>
      </c>
      <c r="M20" s="18">
        <f t="shared" si="7"/>
        <v>1368</v>
      </c>
      <c r="N20" s="51">
        <v>390</v>
      </c>
      <c r="O20" s="51">
        <v>334</v>
      </c>
      <c r="P20" s="51">
        <v>299</v>
      </c>
      <c r="Q20" s="51">
        <v>1</v>
      </c>
      <c r="R20" s="51">
        <v>76</v>
      </c>
      <c r="S20" s="17">
        <f t="shared" si="8"/>
        <v>1100</v>
      </c>
      <c r="T20" s="51"/>
      <c r="U20" s="51"/>
      <c r="V20" s="51"/>
      <c r="W20" s="51"/>
      <c r="X20" s="51"/>
      <c r="Y20" s="18">
        <f t="shared" si="21"/>
        <v>0</v>
      </c>
      <c r="Z20" s="51"/>
      <c r="AA20" s="51"/>
      <c r="AB20" s="51"/>
      <c r="AC20" s="51"/>
      <c r="AD20" s="51"/>
      <c r="AE20" s="18">
        <f t="shared" si="1"/>
        <v>0</v>
      </c>
      <c r="AF20" s="51"/>
      <c r="AG20" s="51"/>
      <c r="AH20" s="51"/>
      <c r="AI20" s="51"/>
      <c r="AJ20" s="51"/>
      <c r="AK20" s="22">
        <f t="shared" si="9"/>
        <v>0</v>
      </c>
      <c r="AL20" s="22">
        <f t="shared" si="2"/>
        <v>3785</v>
      </c>
      <c r="AM20" s="51"/>
      <c r="AN20" s="51"/>
      <c r="AO20" s="51"/>
      <c r="AP20" s="51"/>
      <c r="AQ20" s="51"/>
      <c r="AR20" s="23">
        <f t="shared" si="10"/>
        <v>0</v>
      </c>
      <c r="AS20" s="51"/>
      <c r="AT20" s="51"/>
      <c r="AU20" s="51"/>
      <c r="AV20" s="51"/>
      <c r="AW20" s="51"/>
      <c r="AX20" s="23">
        <f t="shared" si="3"/>
        <v>0</v>
      </c>
      <c r="AY20" s="51"/>
      <c r="AZ20" s="51"/>
      <c r="BA20" s="51"/>
      <c r="BB20" s="51"/>
      <c r="BC20" s="51"/>
      <c r="BD20" s="23">
        <f t="shared" si="11"/>
        <v>0</v>
      </c>
      <c r="BE20" s="51"/>
      <c r="BF20" s="51"/>
      <c r="BG20" s="51"/>
      <c r="BH20" s="51"/>
      <c r="BI20" s="51"/>
      <c r="BJ20" s="23">
        <f t="shared" si="12"/>
        <v>0</v>
      </c>
      <c r="BK20" s="51"/>
      <c r="BL20" s="51"/>
      <c r="BM20" s="51"/>
      <c r="BN20" s="51"/>
      <c r="BO20" s="51"/>
      <c r="BP20" s="23">
        <f t="shared" si="13"/>
        <v>0</v>
      </c>
      <c r="BQ20" s="51"/>
      <c r="BR20" s="51"/>
      <c r="BS20" s="51"/>
      <c r="BT20" s="51"/>
      <c r="BU20" s="51"/>
      <c r="BV20" s="23">
        <f t="shared" si="20"/>
        <v>0</v>
      </c>
      <c r="BW20" s="20">
        <f t="shared" si="4"/>
        <v>0</v>
      </c>
      <c r="BX20" s="17">
        <f t="shared" si="5"/>
        <v>3785</v>
      </c>
      <c r="BY20" s="6" t="s">
        <v>38</v>
      </c>
      <c r="BZ20" s="4">
        <f t="shared" si="14"/>
        <v>1281</v>
      </c>
      <c r="CA20" s="9">
        <f t="shared" si="15"/>
        <v>1242</v>
      </c>
      <c r="CB20" s="9">
        <f t="shared" si="16"/>
        <v>1004</v>
      </c>
      <c r="CC20" s="4">
        <f t="shared" si="17"/>
        <v>1</v>
      </c>
      <c r="CD20" s="9">
        <f t="shared" si="18"/>
        <v>257</v>
      </c>
      <c r="CE20" s="8">
        <f t="shared" si="19"/>
        <v>3785</v>
      </c>
      <c r="CF20" s="3"/>
    </row>
    <row r="21" spans="1:84" s="2" customFormat="1" x14ac:dyDescent="0.25">
      <c r="A21" s="6" t="s">
        <v>39</v>
      </c>
      <c r="B21" s="51">
        <v>1106</v>
      </c>
      <c r="C21" s="51">
        <v>888</v>
      </c>
      <c r="D21" s="51">
        <v>636</v>
      </c>
      <c r="E21" s="51">
        <v>1</v>
      </c>
      <c r="F21" s="51">
        <v>138</v>
      </c>
      <c r="G21" s="17">
        <f t="shared" si="6"/>
        <v>2769</v>
      </c>
      <c r="H21" s="51">
        <v>1156</v>
      </c>
      <c r="I21" s="51">
        <v>973</v>
      </c>
      <c r="J21" s="51">
        <v>590</v>
      </c>
      <c r="K21" s="51">
        <v>5</v>
      </c>
      <c r="L21" s="51">
        <v>191</v>
      </c>
      <c r="M21" s="18">
        <f t="shared" si="7"/>
        <v>2915</v>
      </c>
      <c r="N21" s="51">
        <v>1048</v>
      </c>
      <c r="O21" s="51">
        <v>799</v>
      </c>
      <c r="P21" s="51">
        <v>501</v>
      </c>
      <c r="Q21" s="51">
        <v>0</v>
      </c>
      <c r="R21" s="51">
        <v>133</v>
      </c>
      <c r="S21" s="17">
        <f t="shared" si="8"/>
        <v>2481</v>
      </c>
      <c r="T21" s="51"/>
      <c r="U21" s="51"/>
      <c r="V21" s="51"/>
      <c r="W21" s="51"/>
      <c r="X21" s="51"/>
      <c r="Y21" s="18">
        <f t="shared" si="21"/>
        <v>0</v>
      </c>
      <c r="Z21" s="51"/>
      <c r="AA21" s="51"/>
      <c r="AB21" s="51"/>
      <c r="AC21" s="51"/>
      <c r="AD21" s="51"/>
      <c r="AE21" s="18">
        <f t="shared" si="1"/>
        <v>0</v>
      </c>
      <c r="AF21" s="51"/>
      <c r="AG21" s="51"/>
      <c r="AH21" s="51"/>
      <c r="AI21" s="51"/>
      <c r="AJ21" s="51"/>
      <c r="AK21" s="22">
        <f t="shared" si="9"/>
        <v>0</v>
      </c>
      <c r="AL21" s="22">
        <f t="shared" si="2"/>
        <v>8165</v>
      </c>
      <c r="AM21" s="51"/>
      <c r="AN21" s="51"/>
      <c r="AO21" s="51"/>
      <c r="AP21" s="51"/>
      <c r="AQ21" s="51"/>
      <c r="AR21" s="23">
        <f t="shared" si="10"/>
        <v>0</v>
      </c>
      <c r="AS21" s="51"/>
      <c r="AT21" s="51"/>
      <c r="AU21" s="51"/>
      <c r="AV21" s="51"/>
      <c r="AW21" s="51"/>
      <c r="AX21" s="23">
        <f t="shared" si="3"/>
        <v>0</v>
      </c>
      <c r="AY21" s="51"/>
      <c r="AZ21" s="51"/>
      <c r="BA21" s="51"/>
      <c r="BB21" s="51"/>
      <c r="BC21" s="51"/>
      <c r="BD21" s="23">
        <f t="shared" si="11"/>
        <v>0</v>
      </c>
      <c r="BE21" s="51"/>
      <c r="BF21" s="51"/>
      <c r="BG21" s="51"/>
      <c r="BH21" s="51"/>
      <c r="BI21" s="51"/>
      <c r="BJ21" s="23">
        <f t="shared" si="12"/>
        <v>0</v>
      </c>
      <c r="BK21" s="51"/>
      <c r="BL21" s="51"/>
      <c r="BM21" s="51"/>
      <c r="BN21" s="51"/>
      <c r="BO21" s="51"/>
      <c r="BP21" s="23">
        <f t="shared" si="13"/>
        <v>0</v>
      </c>
      <c r="BQ21" s="51"/>
      <c r="BR21" s="51"/>
      <c r="BS21" s="51"/>
      <c r="BT21" s="51"/>
      <c r="BU21" s="51"/>
      <c r="BV21" s="23">
        <f t="shared" si="20"/>
        <v>0</v>
      </c>
      <c r="BW21" s="20">
        <f t="shared" si="4"/>
        <v>0</v>
      </c>
      <c r="BX21" s="17">
        <f t="shared" si="5"/>
        <v>8165</v>
      </c>
      <c r="BY21" s="6" t="s">
        <v>39</v>
      </c>
      <c r="BZ21" s="4">
        <f t="shared" si="14"/>
        <v>3310</v>
      </c>
      <c r="CA21" s="9">
        <f t="shared" si="15"/>
        <v>2660</v>
      </c>
      <c r="CB21" s="9">
        <f t="shared" si="16"/>
        <v>1727</v>
      </c>
      <c r="CC21" s="4">
        <f t="shared" si="17"/>
        <v>6</v>
      </c>
      <c r="CD21" s="9">
        <f t="shared" si="18"/>
        <v>462</v>
      </c>
      <c r="CE21" s="8">
        <f t="shared" si="19"/>
        <v>8165</v>
      </c>
      <c r="CF21" s="3"/>
    </row>
    <row r="22" spans="1:84" s="2" customFormat="1" x14ac:dyDescent="0.25">
      <c r="A22" s="6" t="s">
        <v>40</v>
      </c>
      <c r="B22" s="51">
        <v>201</v>
      </c>
      <c r="C22" s="51">
        <v>156</v>
      </c>
      <c r="D22" s="51">
        <v>165</v>
      </c>
      <c r="E22" s="51">
        <v>0</v>
      </c>
      <c r="F22" s="51">
        <v>20</v>
      </c>
      <c r="G22" s="17">
        <f t="shared" si="6"/>
        <v>542</v>
      </c>
      <c r="H22" s="51">
        <v>214</v>
      </c>
      <c r="I22" s="51">
        <v>165</v>
      </c>
      <c r="J22" s="51">
        <v>199</v>
      </c>
      <c r="K22" s="51">
        <v>0</v>
      </c>
      <c r="L22" s="51">
        <v>13</v>
      </c>
      <c r="M22" s="18">
        <f t="shared" si="7"/>
        <v>591</v>
      </c>
      <c r="N22" s="51">
        <v>182</v>
      </c>
      <c r="O22" s="51">
        <v>166</v>
      </c>
      <c r="P22" s="51">
        <v>145</v>
      </c>
      <c r="Q22" s="51">
        <v>0</v>
      </c>
      <c r="R22" s="51">
        <v>22</v>
      </c>
      <c r="S22" s="17">
        <f t="shared" si="8"/>
        <v>515</v>
      </c>
      <c r="T22" s="51"/>
      <c r="U22" s="51"/>
      <c r="V22" s="51"/>
      <c r="W22" s="51"/>
      <c r="X22" s="51"/>
      <c r="Y22" s="18">
        <f t="shared" si="21"/>
        <v>0</v>
      </c>
      <c r="Z22" s="51"/>
      <c r="AA22" s="51"/>
      <c r="AB22" s="51"/>
      <c r="AC22" s="51"/>
      <c r="AD22" s="51"/>
      <c r="AE22" s="18">
        <f t="shared" si="1"/>
        <v>0</v>
      </c>
      <c r="AF22" s="51"/>
      <c r="AG22" s="51"/>
      <c r="AH22" s="51"/>
      <c r="AI22" s="51"/>
      <c r="AJ22" s="51"/>
      <c r="AK22" s="22">
        <f t="shared" si="9"/>
        <v>0</v>
      </c>
      <c r="AL22" s="22">
        <f t="shared" si="2"/>
        <v>1648</v>
      </c>
      <c r="AM22" s="51"/>
      <c r="AN22" s="51"/>
      <c r="AO22" s="51"/>
      <c r="AP22" s="51"/>
      <c r="AQ22" s="51"/>
      <c r="AR22" s="23">
        <f t="shared" si="10"/>
        <v>0</v>
      </c>
      <c r="AS22" s="51"/>
      <c r="AT22" s="51"/>
      <c r="AU22" s="51"/>
      <c r="AV22" s="51"/>
      <c r="AW22" s="51"/>
      <c r="AX22" s="23">
        <f t="shared" si="3"/>
        <v>0</v>
      </c>
      <c r="AY22" s="51"/>
      <c r="AZ22" s="51"/>
      <c r="BA22" s="51"/>
      <c r="BB22" s="51"/>
      <c r="BC22" s="51"/>
      <c r="BD22" s="23">
        <f t="shared" si="11"/>
        <v>0</v>
      </c>
      <c r="BE22" s="51"/>
      <c r="BF22" s="51"/>
      <c r="BG22" s="51"/>
      <c r="BH22" s="51"/>
      <c r="BI22" s="51"/>
      <c r="BJ22" s="23">
        <f t="shared" si="12"/>
        <v>0</v>
      </c>
      <c r="BK22" s="51"/>
      <c r="BL22" s="51"/>
      <c r="BM22" s="51"/>
      <c r="BN22" s="51"/>
      <c r="BO22" s="51"/>
      <c r="BP22" s="23">
        <f t="shared" si="13"/>
        <v>0</v>
      </c>
      <c r="BQ22" s="51"/>
      <c r="BR22" s="51"/>
      <c r="BS22" s="51"/>
      <c r="BT22" s="51"/>
      <c r="BU22" s="51"/>
      <c r="BV22" s="23">
        <f t="shared" si="20"/>
        <v>0</v>
      </c>
      <c r="BW22" s="20">
        <f t="shared" si="4"/>
        <v>0</v>
      </c>
      <c r="BX22" s="17">
        <f t="shared" si="5"/>
        <v>1648</v>
      </c>
      <c r="BY22" s="6" t="s">
        <v>40</v>
      </c>
      <c r="BZ22" s="4">
        <f t="shared" si="14"/>
        <v>597</v>
      </c>
      <c r="CA22" s="9">
        <f t="shared" si="15"/>
        <v>487</v>
      </c>
      <c r="CB22" s="9">
        <f t="shared" si="16"/>
        <v>509</v>
      </c>
      <c r="CC22" s="4">
        <f t="shared" si="17"/>
        <v>0</v>
      </c>
      <c r="CD22" s="9">
        <f t="shared" si="18"/>
        <v>55</v>
      </c>
      <c r="CE22" s="8">
        <f t="shared" si="19"/>
        <v>1648</v>
      </c>
      <c r="CF22" s="3"/>
    </row>
    <row r="23" spans="1:84" s="2" customFormat="1" x14ac:dyDescent="0.25">
      <c r="A23" s="6" t="s">
        <v>41</v>
      </c>
      <c r="B23" s="51">
        <v>300</v>
      </c>
      <c r="C23" s="51">
        <v>203</v>
      </c>
      <c r="D23" s="51">
        <v>134</v>
      </c>
      <c r="E23" s="51">
        <v>0</v>
      </c>
      <c r="F23" s="51">
        <v>4</v>
      </c>
      <c r="G23" s="17">
        <f t="shared" si="6"/>
        <v>641</v>
      </c>
      <c r="H23" s="51">
        <v>306</v>
      </c>
      <c r="I23" s="51">
        <v>198</v>
      </c>
      <c r="J23" s="51">
        <v>141</v>
      </c>
      <c r="K23" s="51">
        <v>0</v>
      </c>
      <c r="L23" s="51">
        <v>96</v>
      </c>
      <c r="M23" s="18">
        <f t="shared" si="7"/>
        <v>741</v>
      </c>
      <c r="N23" s="51">
        <v>266</v>
      </c>
      <c r="O23" s="51">
        <v>147</v>
      </c>
      <c r="P23" s="51">
        <v>123</v>
      </c>
      <c r="Q23" s="51">
        <v>1</v>
      </c>
      <c r="R23" s="51">
        <v>92</v>
      </c>
      <c r="S23" s="17">
        <f t="shared" si="8"/>
        <v>629</v>
      </c>
      <c r="T23" s="51"/>
      <c r="U23" s="51"/>
      <c r="V23" s="51"/>
      <c r="W23" s="51"/>
      <c r="X23" s="51"/>
      <c r="Y23" s="18">
        <f t="shared" si="21"/>
        <v>0</v>
      </c>
      <c r="Z23" s="51"/>
      <c r="AA23" s="51"/>
      <c r="AB23" s="51"/>
      <c r="AC23" s="51"/>
      <c r="AD23" s="51"/>
      <c r="AE23" s="18">
        <f t="shared" si="1"/>
        <v>0</v>
      </c>
      <c r="AF23" s="51"/>
      <c r="AG23" s="51"/>
      <c r="AH23" s="51"/>
      <c r="AI23" s="51"/>
      <c r="AJ23" s="51"/>
      <c r="AK23" s="22">
        <f t="shared" si="9"/>
        <v>0</v>
      </c>
      <c r="AL23" s="22">
        <f t="shared" si="2"/>
        <v>2011</v>
      </c>
      <c r="AM23" s="51"/>
      <c r="AN23" s="51"/>
      <c r="AO23" s="51"/>
      <c r="AP23" s="51"/>
      <c r="AQ23" s="51"/>
      <c r="AR23" s="23">
        <f t="shared" si="10"/>
        <v>0</v>
      </c>
      <c r="AS23" s="51"/>
      <c r="AT23" s="51"/>
      <c r="AU23" s="51"/>
      <c r="AV23" s="51"/>
      <c r="AW23" s="51"/>
      <c r="AX23" s="23">
        <f t="shared" si="3"/>
        <v>0</v>
      </c>
      <c r="AY23" s="51"/>
      <c r="AZ23" s="51"/>
      <c r="BA23" s="51"/>
      <c r="BB23" s="51"/>
      <c r="BC23" s="51"/>
      <c r="BD23" s="23">
        <f t="shared" si="11"/>
        <v>0</v>
      </c>
      <c r="BE23" s="51"/>
      <c r="BF23" s="51"/>
      <c r="BG23" s="51"/>
      <c r="BH23" s="51"/>
      <c r="BI23" s="51"/>
      <c r="BJ23" s="23">
        <f t="shared" si="12"/>
        <v>0</v>
      </c>
      <c r="BK23" s="51"/>
      <c r="BL23" s="51"/>
      <c r="BM23" s="51"/>
      <c r="BN23" s="51"/>
      <c r="BO23" s="51"/>
      <c r="BP23" s="23">
        <f t="shared" si="13"/>
        <v>0</v>
      </c>
      <c r="BQ23" s="51"/>
      <c r="BR23" s="51"/>
      <c r="BS23" s="51"/>
      <c r="BT23" s="51"/>
      <c r="BU23" s="51"/>
      <c r="BV23" s="23">
        <f t="shared" si="20"/>
        <v>0</v>
      </c>
      <c r="BW23" s="20">
        <f t="shared" si="4"/>
        <v>0</v>
      </c>
      <c r="BX23" s="17">
        <f t="shared" si="5"/>
        <v>2011</v>
      </c>
      <c r="BY23" s="6" t="s">
        <v>41</v>
      </c>
      <c r="BZ23" s="4">
        <f t="shared" si="14"/>
        <v>872</v>
      </c>
      <c r="CA23" s="9">
        <f t="shared" si="15"/>
        <v>548</v>
      </c>
      <c r="CB23" s="9">
        <f t="shared" si="16"/>
        <v>398</v>
      </c>
      <c r="CC23" s="4">
        <f t="shared" si="17"/>
        <v>1</v>
      </c>
      <c r="CD23" s="9">
        <f t="shared" si="18"/>
        <v>192</v>
      </c>
      <c r="CE23" s="8">
        <f t="shared" si="19"/>
        <v>2011</v>
      </c>
      <c r="CF23" s="3"/>
    </row>
    <row r="24" spans="1:84" s="2" customFormat="1" x14ac:dyDescent="0.25">
      <c r="A24" s="6" t="s">
        <v>42</v>
      </c>
      <c r="B24" s="51">
        <v>589</v>
      </c>
      <c r="C24" s="51">
        <v>818</v>
      </c>
      <c r="D24" s="51">
        <v>552</v>
      </c>
      <c r="E24" s="51">
        <v>0</v>
      </c>
      <c r="F24" s="51">
        <v>147</v>
      </c>
      <c r="G24" s="17">
        <f t="shared" si="6"/>
        <v>2106</v>
      </c>
      <c r="H24" s="51">
        <v>601</v>
      </c>
      <c r="I24" s="51">
        <v>818</v>
      </c>
      <c r="J24" s="51">
        <v>538</v>
      </c>
      <c r="K24" s="51">
        <v>0</v>
      </c>
      <c r="L24" s="51">
        <v>155</v>
      </c>
      <c r="M24" s="18">
        <f t="shared" si="7"/>
        <v>2112</v>
      </c>
      <c r="N24" s="51">
        <v>523</v>
      </c>
      <c r="O24" s="51">
        <v>662</v>
      </c>
      <c r="P24" s="51">
        <v>429</v>
      </c>
      <c r="Q24" s="51">
        <v>0</v>
      </c>
      <c r="R24" s="51">
        <v>154</v>
      </c>
      <c r="S24" s="17">
        <f t="shared" si="8"/>
        <v>1768</v>
      </c>
      <c r="T24" s="51"/>
      <c r="U24" s="51"/>
      <c r="V24" s="51"/>
      <c r="W24" s="51"/>
      <c r="X24" s="51"/>
      <c r="Y24" s="18">
        <f t="shared" si="21"/>
        <v>0</v>
      </c>
      <c r="Z24" s="51"/>
      <c r="AA24" s="51"/>
      <c r="AB24" s="51"/>
      <c r="AC24" s="51"/>
      <c r="AD24" s="51"/>
      <c r="AE24" s="18">
        <f t="shared" si="1"/>
        <v>0</v>
      </c>
      <c r="AF24" s="51"/>
      <c r="AG24" s="51"/>
      <c r="AH24" s="51"/>
      <c r="AI24" s="51"/>
      <c r="AJ24" s="51"/>
      <c r="AK24" s="22">
        <f t="shared" si="9"/>
        <v>0</v>
      </c>
      <c r="AL24" s="22">
        <f t="shared" si="2"/>
        <v>5986</v>
      </c>
      <c r="AM24" s="51"/>
      <c r="AN24" s="51"/>
      <c r="AO24" s="51"/>
      <c r="AP24" s="51"/>
      <c r="AQ24" s="51"/>
      <c r="AR24" s="23">
        <f t="shared" si="10"/>
        <v>0</v>
      </c>
      <c r="AS24" s="51"/>
      <c r="AT24" s="51"/>
      <c r="AU24" s="51"/>
      <c r="AV24" s="51"/>
      <c r="AW24" s="51"/>
      <c r="AX24" s="23">
        <f t="shared" si="3"/>
        <v>0</v>
      </c>
      <c r="AY24" s="51"/>
      <c r="AZ24" s="51"/>
      <c r="BA24" s="51"/>
      <c r="BB24" s="51"/>
      <c r="BC24" s="51"/>
      <c r="BD24" s="23">
        <f t="shared" si="11"/>
        <v>0</v>
      </c>
      <c r="BE24" s="51"/>
      <c r="BF24" s="51"/>
      <c r="BG24" s="51"/>
      <c r="BH24" s="51"/>
      <c r="BI24" s="51"/>
      <c r="BJ24" s="23">
        <f t="shared" si="12"/>
        <v>0</v>
      </c>
      <c r="BK24" s="51"/>
      <c r="BL24" s="51"/>
      <c r="BM24" s="51"/>
      <c r="BN24" s="51"/>
      <c r="BO24" s="51"/>
      <c r="BP24" s="23">
        <f t="shared" si="13"/>
        <v>0</v>
      </c>
      <c r="BQ24" s="51"/>
      <c r="BR24" s="51"/>
      <c r="BS24" s="51"/>
      <c r="BT24" s="51"/>
      <c r="BU24" s="51"/>
      <c r="BV24" s="23">
        <f t="shared" si="20"/>
        <v>0</v>
      </c>
      <c r="BW24" s="20">
        <f t="shared" si="4"/>
        <v>0</v>
      </c>
      <c r="BX24" s="17">
        <f t="shared" si="5"/>
        <v>5986</v>
      </c>
      <c r="BY24" s="6" t="s">
        <v>42</v>
      </c>
      <c r="BZ24" s="4">
        <f t="shared" si="14"/>
        <v>1713</v>
      </c>
      <c r="CA24" s="9">
        <f t="shared" si="15"/>
        <v>2298</v>
      </c>
      <c r="CB24" s="9">
        <f t="shared" si="16"/>
        <v>1519</v>
      </c>
      <c r="CC24" s="4">
        <f t="shared" si="17"/>
        <v>0</v>
      </c>
      <c r="CD24" s="9">
        <f t="shared" si="18"/>
        <v>456</v>
      </c>
      <c r="CE24" s="8">
        <f t="shared" si="19"/>
        <v>5986</v>
      </c>
      <c r="CF24" s="3"/>
    </row>
    <row r="25" spans="1:84" s="2" customFormat="1" x14ac:dyDescent="0.25">
      <c r="A25" s="6" t="s">
        <v>43</v>
      </c>
      <c r="B25" s="51">
        <v>222</v>
      </c>
      <c r="C25" s="51">
        <v>222</v>
      </c>
      <c r="D25" s="51">
        <v>150</v>
      </c>
      <c r="E25" s="51">
        <v>0</v>
      </c>
      <c r="F25" s="51">
        <v>31</v>
      </c>
      <c r="G25" s="17">
        <f t="shared" si="6"/>
        <v>625</v>
      </c>
      <c r="H25" s="51">
        <v>279</v>
      </c>
      <c r="I25" s="51">
        <v>217</v>
      </c>
      <c r="J25" s="51">
        <v>203</v>
      </c>
      <c r="K25" s="51">
        <v>0</v>
      </c>
      <c r="L25" s="51">
        <v>29</v>
      </c>
      <c r="M25" s="18">
        <f t="shared" si="7"/>
        <v>728</v>
      </c>
      <c r="N25" s="51">
        <v>255</v>
      </c>
      <c r="O25" s="51">
        <v>156</v>
      </c>
      <c r="P25" s="51">
        <v>122</v>
      </c>
      <c r="Q25" s="51">
        <v>0</v>
      </c>
      <c r="R25" s="51">
        <v>23</v>
      </c>
      <c r="S25" s="17">
        <f t="shared" si="8"/>
        <v>556</v>
      </c>
      <c r="T25" s="51"/>
      <c r="U25" s="51"/>
      <c r="V25" s="51"/>
      <c r="W25" s="51"/>
      <c r="X25" s="51"/>
      <c r="Y25" s="18">
        <f t="shared" si="21"/>
        <v>0</v>
      </c>
      <c r="Z25" s="51"/>
      <c r="AA25" s="51"/>
      <c r="AB25" s="51"/>
      <c r="AC25" s="51"/>
      <c r="AD25" s="51"/>
      <c r="AE25" s="18">
        <f t="shared" si="1"/>
        <v>0</v>
      </c>
      <c r="AF25" s="51"/>
      <c r="AG25" s="51"/>
      <c r="AH25" s="51"/>
      <c r="AI25" s="51"/>
      <c r="AJ25" s="51"/>
      <c r="AK25" s="22">
        <f t="shared" si="9"/>
        <v>0</v>
      </c>
      <c r="AL25" s="22">
        <f t="shared" si="2"/>
        <v>1909</v>
      </c>
      <c r="AM25" s="51"/>
      <c r="AN25" s="51"/>
      <c r="AO25" s="51"/>
      <c r="AP25" s="51"/>
      <c r="AQ25" s="51"/>
      <c r="AR25" s="23">
        <f t="shared" si="10"/>
        <v>0</v>
      </c>
      <c r="AS25" s="51"/>
      <c r="AT25" s="51"/>
      <c r="AU25" s="51"/>
      <c r="AV25" s="51"/>
      <c r="AW25" s="51"/>
      <c r="AX25" s="23">
        <f t="shared" si="3"/>
        <v>0</v>
      </c>
      <c r="AY25" s="51"/>
      <c r="AZ25" s="51"/>
      <c r="BA25" s="51"/>
      <c r="BB25" s="51"/>
      <c r="BC25" s="51"/>
      <c r="BD25" s="23">
        <f t="shared" si="11"/>
        <v>0</v>
      </c>
      <c r="BE25" s="51"/>
      <c r="BF25" s="51"/>
      <c r="BG25" s="51"/>
      <c r="BH25" s="51"/>
      <c r="BI25" s="51"/>
      <c r="BJ25" s="23">
        <f t="shared" si="12"/>
        <v>0</v>
      </c>
      <c r="BK25" s="51"/>
      <c r="BL25" s="51"/>
      <c r="BM25" s="51"/>
      <c r="BN25" s="51"/>
      <c r="BO25" s="51"/>
      <c r="BP25" s="23">
        <f t="shared" si="13"/>
        <v>0</v>
      </c>
      <c r="BQ25" s="51"/>
      <c r="BR25" s="51"/>
      <c r="BS25" s="51"/>
      <c r="BT25" s="51"/>
      <c r="BU25" s="51"/>
      <c r="BV25" s="23">
        <f t="shared" si="20"/>
        <v>0</v>
      </c>
      <c r="BW25" s="20">
        <f t="shared" si="4"/>
        <v>0</v>
      </c>
      <c r="BX25" s="17">
        <f t="shared" si="5"/>
        <v>1909</v>
      </c>
      <c r="BY25" s="6" t="s">
        <v>43</v>
      </c>
      <c r="BZ25" s="4">
        <f t="shared" si="14"/>
        <v>756</v>
      </c>
      <c r="CA25" s="9">
        <f t="shared" si="15"/>
        <v>595</v>
      </c>
      <c r="CB25" s="9">
        <f t="shared" si="16"/>
        <v>475</v>
      </c>
      <c r="CC25" s="4">
        <f t="shared" si="17"/>
        <v>0</v>
      </c>
      <c r="CD25" s="9">
        <f t="shared" si="18"/>
        <v>83</v>
      </c>
      <c r="CE25" s="8">
        <f t="shared" si="19"/>
        <v>1909</v>
      </c>
      <c r="CF25" s="3"/>
    </row>
    <row r="26" spans="1:84" s="2" customFormat="1" x14ac:dyDescent="0.25">
      <c r="A26" s="6" t="s">
        <v>44</v>
      </c>
      <c r="B26" s="51">
        <v>328</v>
      </c>
      <c r="C26" s="51">
        <v>265</v>
      </c>
      <c r="D26" s="51">
        <v>199</v>
      </c>
      <c r="E26" s="51">
        <v>0</v>
      </c>
      <c r="F26" s="51">
        <v>20</v>
      </c>
      <c r="G26" s="17">
        <f t="shared" si="6"/>
        <v>812</v>
      </c>
      <c r="H26" s="51">
        <v>376</v>
      </c>
      <c r="I26" s="51">
        <v>320</v>
      </c>
      <c r="J26" s="51">
        <v>226</v>
      </c>
      <c r="K26" s="51">
        <v>0</v>
      </c>
      <c r="L26" s="51">
        <v>46</v>
      </c>
      <c r="M26" s="18">
        <f t="shared" si="7"/>
        <v>968</v>
      </c>
      <c r="N26" s="51">
        <v>290</v>
      </c>
      <c r="O26" s="51">
        <v>245</v>
      </c>
      <c r="P26" s="51">
        <v>189</v>
      </c>
      <c r="Q26" s="51">
        <v>0</v>
      </c>
      <c r="R26" s="51">
        <v>38</v>
      </c>
      <c r="S26" s="17">
        <f t="shared" si="8"/>
        <v>762</v>
      </c>
      <c r="T26" s="51"/>
      <c r="U26" s="51"/>
      <c r="V26" s="51"/>
      <c r="W26" s="51"/>
      <c r="X26" s="51"/>
      <c r="Y26" s="18">
        <f t="shared" si="21"/>
        <v>0</v>
      </c>
      <c r="Z26" s="51"/>
      <c r="AA26" s="51"/>
      <c r="AB26" s="51"/>
      <c r="AC26" s="51"/>
      <c r="AD26" s="51"/>
      <c r="AE26" s="18">
        <f t="shared" si="1"/>
        <v>0</v>
      </c>
      <c r="AF26" s="51"/>
      <c r="AG26" s="51"/>
      <c r="AH26" s="51"/>
      <c r="AI26" s="51"/>
      <c r="AJ26" s="51"/>
      <c r="AK26" s="22">
        <f t="shared" si="9"/>
        <v>0</v>
      </c>
      <c r="AL26" s="22">
        <f t="shared" si="2"/>
        <v>2542</v>
      </c>
      <c r="AM26" s="51"/>
      <c r="AN26" s="51"/>
      <c r="AO26" s="51"/>
      <c r="AP26" s="51"/>
      <c r="AQ26" s="51"/>
      <c r="AR26" s="23">
        <f t="shared" si="10"/>
        <v>0</v>
      </c>
      <c r="AS26" s="51"/>
      <c r="AT26" s="51"/>
      <c r="AU26" s="51"/>
      <c r="AV26" s="51"/>
      <c r="AW26" s="51"/>
      <c r="AX26" s="23">
        <f t="shared" si="3"/>
        <v>0</v>
      </c>
      <c r="AY26" s="51"/>
      <c r="AZ26" s="51"/>
      <c r="BA26" s="51"/>
      <c r="BB26" s="51"/>
      <c r="BC26" s="51"/>
      <c r="BD26" s="23">
        <f t="shared" si="11"/>
        <v>0</v>
      </c>
      <c r="BE26" s="51"/>
      <c r="BF26" s="51"/>
      <c r="BG26" s="51"/>
      <c r="BH26" s="51"/>
      <c r="BI26" s="51"/>
      <c r="BJ26" s="23">
        <f t="shared" si="12"/>
        <v>0</v>
      </c>
      <c r="BK26" s="51"/>
      <c r="BL26" s="51"/>
      <c r="BM26" s="51"/>
      <c r="BN26" s="51"/>
      <c r="BO26" s="51"/>
      <c r="BP26" s="23">
        <f t="shared" si="13"/>
        <v>0</v>
      </c>
      <c r="BQ26" s="51"/>
      <c r="BR26" s="51"/>
      <c r="BS26" s="51"/>
      <c r="BT26" s="51"/>
      <c r="BU26" s="51"/>
      <c r="BV26" s="23">
        <f t="shared" si="20"/>
        <v>0</v>
      </c>
      <c r="BW26" s="20">
        <f t="shared" si="4"/>
        <v>0</v>
      </c>
      <c r="BX26" s="17">
        <f t="shared" si="5"/>
        <v>2542</v>
      </c>
      <c r="BY26" s="6" t="s">
        <v>44</v>
      </c>
      <c r="BZ26" s="4">
        <f t="shared" si="14"/>
        <v>994</v>
      </c>
      <c r="CA26" s="9">
        <f t="shared" si="15"/>
        <v>830</v>
      </c>
      <c r="CB26" s="9">
        <f t="shared" si="16"/>
        <v>614</v>
      </c>
      <c r="CC26" s="4">
        <f t="shared" si="17"/>
        <v>0</v>
      </c>
      <c r="CD26" s="9">
        <f t="shared" si="18"/>
        <v>104</v>
      </c>
      <c r="CE26" s="8">
        <f t="shared" si="19"/>
        <v>2542</v>
      </c>
      <c r="CF26" s="3"/>
    </row>
    <row r="27" spans="1:84" s="2" customFormat="1" x14ac:dyDescent="0.25">
      <c r="A27" s="6" t="s">
        <v>45</v>
      </c>
      <c r="B27" s="51">
        <v>1116</v>
      </c>
      <c r="C27" s="51">
        <v>665</v>
      </c>
      <c r="D27" s="51">
        <v>689</v>
      </c>
      <c r="E27" s="51">
        <v>0</v>
      </c>
      <c r="F27" s="51">
        <v>246</v>
      </c>
      <c r="G27" s="17">
        <f t="shared" si="6"/>
        <v>2716</v>
      </c>
      <c r="H27" s="51">
        <v>1170</v>
      </c>
      <c r="I27" s="51">
        <v>674</v>
      </c>
      <c r="J27" s="51">
        <v>761</v>
      </c>
      <c r="K27" s="51">
        <v>1</v>
      </c>
      <c r="L27" s="51">
        <v>257</v>
      </c>
      <c r="M27" s="18">
        <f t="shared" si="7"/>
        <v>2863</v>
      </c>
      <c r="N27" s="51">
        <v>987</v>
      </c>
      <c r="O27" s="51">
        <v>597</v>
      </c>
      <c r="P27" s="51">
        <v>594</v>
      </c>
      <c r="Q27" s="51">
        <v>0</v>
      </c>
      <c r="R27" s="51">
        <v>226</v>
      </c>
      <c r="S27" s="17">
        <f t="shared" si="8"/>
        <v>2404</v>
      </c>
      <c r="T27" s="51"/>
      <c r="U27" s="51"/>
      <c r="V27" s="51"/>
      <c r="W27" s="51"/>
      <c r="X27" s="51"/>
      <c r="Y27" s="18">
        <f t="shared" si="21"/>
        <v>0</v>
      </c>
      <c r="Z27" s="51"/>
      <c r="AA27" s="51"/>
      <c r="AB27" s="51"/>
      <c r="AC27" s="51"/>
      <c r="AD27" s="51"/>
      <c r="AE27" s="18">
        <f t="shared" si="1"/>
        <v>0</v>
      </c>
      <c r="AF27" s="51"/>
      <c r="AG27" s="51"/>
      <c r="AH27" s="51"/>
      <c r="AI27" s="51"/>
      <c r="AJ27" s="51"/>
      <c r="AK27" s="22">
        <f t="shared" si="9"/>
        <v>0</v>
      </c>
      <c r="AL27" s="22">
        <f t="shared" si="2"/>
        <v>7983</v>
      </c>
      <c r="AM27" s="51"/>
      <c r="AN27" s="51"/>
      <c r="AO27" s="51"/>
      <c r="AP27" s="51"/>
      <c r="AQ27" s="51"/>
      <c r="AR27" s="23">
        <f t="shared" si="10"/>
        <v>0</v>
      </c>
      <c r="AS27" s="51"/>
      <c r="AT27" s="51"/>
      <c r="AU27" s="51"/>
      <c r="AV27" s="51"/>
      <c r="AW27" s="51"/>
      <c r="AX27" s="23">
        <f t="shared" si="3"/>
        <v>0</v>
      </c>
      <c r="AY27" s="51"/>
      <c r="AZ27" s="51"/>
      <c r="BA27" s="51"/>
      <c r="BB27" s="51"/>
      <c r="BC27" s="51"/>
      <c r="BD27" s="23">
        <f t="shared" si="11"/>
        <v>0</v>
      </c>
      <c r="BE27" s="51"/>
      <c r="BF27" s="51"/>
      <c r="BG27" s="51"/>
      <c r="BH27" s="51"/>
      <c r="BI27" s="51"/>
      <c r="BJ27" s="23">
        <f t="shared" si="12"/>
        <v>0</v>
      </c>
      <c r="BK27" s="51"/>
      <c r="BL27" s="51"/>
      <c r="BM27" s="51"/>
      <c r="BN27" s="51"/>
      <c r="BO27" s="51"/>
      <c r="BP27" s="23">
        <f t="shared" si="13"/>
        <v>0</v>
      </c>
      <c r="BQ27" s="51"/>
      <c r="BR27" s="51"/>
      <c r="BS27" s="51"/>
      <c r="BT27" s="51"/>
      <c r="BU27" s="51"/>
      <c r="BV27" s="23">
        <f t="shared" si="20"/>
        <v>0</v>
      </c>
      <c r="BW27" s="20">
        <f t="shared" si="4"/>
        <v>0</v>
      </c>
      <c r="BX27" s="17">
        <f t="shared" si="5"/>
        <v>7983</v>
      </c>
      <c r="BY27" s="6" t="s">
        <v>45</v>
      </c>
      <c r="BZ27" s="4">
        <f t="shared" si="14"/>
        <v>3273</v>
      </c>
      <c r="CA27" s="9">
        <f t="shared" si="15"/>
        <v>1936</v>
      </c>
      <c r="CB27" s="9">
        <f t="shared" si="16"/>
        <v>2044</v>
      </c>
      <c r="CC27" s="4">
        <f t="shared" si="17"/>
        <v>1</v>
      </c>
      <c r="CD27" s="9">
        <f t="shared" si="18"/>
        <v>729</v>
      </c>
      <c r="CE27" s="8">
        <f t="shared" si="19"/>
        <v>7983</v>
      </c>
      <c r="CF27" s="3"/>
    </row>
    <row r="28" spans="1:84" s="2" customFormat="1" x14ac:dyDescent="0.25">
      <c r="A28" s="6" t="s">
        <v>46</v>
      </c>
      <c r="B28" s="51">
        <v>1006</v>
      </c>
      <c r="C28" s="51">
        <v>908</v>
      </c>
      <c r="D28" s="51">
        <v>769</v>
      </c>
      <c r="E28" s="51">
        <v>0</v>
      </c>
      <c r="F28" s="51">
        <v>142</v>
      </c>
      <c r="G28" s="17">
        <f t="shared" si="6"/>
        <v>2825</v>
      </c>
      <c r="H28" s="51">
        <v>922</v>
      </c>
      <c r="I28" s="51">
        <v>830</v>
      </c>
      <c r="J28" s="51">
        <v>729</v>
      </c>
      <c r="K28" s="51">
        <v>1</v>
      </c>
      <c r="L28" s="51">
        <v>148</v>
      </c>
      <c r="M28" s="18">
        <f t="shared" si="7"/>
        <v>2630</v>
      </c>
      <c r="N28" s="51">
        <v>879</v>
      </c>
      <c r="O28" s="51">
        <v>640</v>
      </c>
      <c r="P28" s="51">
        <v>585</v>
      </c>
      <c r="Q28" s="51">
        <v>0</v>
      </c>
      <c r="R28" s="51">
        <v>131</v>
      </c>
      <c r="S28" s="17">
        <f t="shared" si="8"/>
        <v>2235</v>
      </c>
      <c r="T28" s="51"/>
      <c r="U28" s="51"/>
      <c r="V28" s="51"/>
      <c r="W28" s="51"/>
      <c r="X28" s="51"/>
      <c r="Y28" s="18">
        <f t="shared" si="21"/>
        <v>0</v>
      </c>
      <c r="Z28" s="51"/>
      <c r="AA28" s="51"/>
      <c r="AB28" s="51"/>
      <c r="AC28" s="51"/>
      <c r="AD28" s="51"/>
      <c r="AE28" s="18">
        <f t="shared" si="1"/>
        <v>0</v>
      </c>
      <c r="AF28" s="51"/>
      <c r="AG28" s="51"/>
      <c r="AH28" s="51"/>
      <c r="AI28" s="51"/>
      <c r="AJ28" s="51"/>
      <c r="AK28" s="22">
        <f t="shared" si="9"/>
        <v>0</v>
      </c>
      <c r="AL28" s="22">
        <f t="shared" si="2"/>
        <v>7690</v>
      </c>
      <c r="AM28" s="51"/>
      <c r="AN28" s="51"/>
      <c r="AO28" s="51"/>
      <c r="AP28" s="51"/>
      <c r="AQ28" s="51"/>
      <c r="AR28" s="23">
        <f t="shared" si="10"/>
        <v>0</v>
      </c>
      <c r="AS28" s="51"/>
      <c r="AT28" s="51"/>
      <c r="AU28" s="51"/>
      <c r="AV28" s="51"/>
      <c r="AW28" s="51"/>
      <c r="AX28" s="23">
        <f t="shared" si="3"/>
        <v>0</v>
      </c>
      <c r="AY28" s="51"/>
      <c r="AZ28" s="51"/>
      <c r="BA28" s="51"/>
      <c r="BB28" s="51"/>
      <c r="BC28" s="51"/>
      <c r="BD28" s="23">
        <f t="shared" si="11"/>
        <v>0</v>
      </c>
      <c r="BE28" s="51"/>
      <c r="BF28" s="51"/>
      <c r="BG28" s="51"/>
      <c r="BH28" s="51"/>
      <c r="BI28" s="51"/>
      <c r="BJ28" s="23">
        <f t="shared" si="12"/>
        <v>0</v>
      </c>
      <c r="BK28" s="51"/>
      <c r="BL28" s="51"/>
      <c r="BM28" s="51"/>
      <c r="BN28" s="51"/>
      <c r="BO28" s="51"/>
      <c r="BP28" s="23">
        <f t="shared" si="13"/>
        <v>0</v>
      </c>
      <c r="BQ28" s="51"/>
      <c r="BR28" s="51"/>
      <c r="BS28" s="51"/>
      <c r="BT28" s="51"/>
      <c r="BU28" s="51"/>
      <c r="BV28" s="23">
        <f t="shared" si="20"/>
        <v>0</v>
      </c>
      <c r="BW28" s="20">
        <f t="shared" si="4"/>
        <v>0</v>
      </c>
      <c r="BX28" s="17">
        <f t="shared" si="5"/>
        <v>7690</v>
      </c>
      <c r="BY28" s="6" t="s">
        <v>46</v>
      </c>
      <c r="BZ28" s="4">
        <f t="shared" si="14"/>
        <v>2807</v>
      </c>
      <c r="CA28" s="9">
        <f t="shared" si="15"/>
        <v>2378</v>
      </c>
      <c r="CB28" s="9">
        <f t="shared" si="16"/>
        <v>2083</v>
      </c>
      <c r="CC28" s="4">
        <f t="shared" si="17"/>
        <v>1</v>
      </c>
      <c r="CD28" s="9">
        <f t="shared" si="18"/>
        <v>421</v>
      </c>
      <c r="CE28" s="8">
        <f t="shared" si="19"/>
        <v>7690</v>
      </c>
      <c r="CF28" s="3"/>
    </row>
    <row r="29" spans="1:84" s="2" customFormat="1" x14ac:dyDescent="0.25">
      <c r="A29" s="6" t="s">
        <v>47</v>
      </c>
      <c r="B29" s="51">
        <v>503</v>
      </c>
      <c r="C29" s="51">
        <v>448</v>
      </c>
      <c r="D29" s="51">
        <v>402</v>
      </c>
      <c r="E29" s="51">
        <v>0</v>
      </c>
      <c r="F29" s="51">
        <v>177</v>
      </c>
      <c r="G29" s="17">
        <f t="shared" si="6"/>
        <v>1530</v>
      </c>
      <c r="H29" s="51">
        <v>533</v>
      </c>
      <c r="I29" s="51">
        <v>517</v>
      </c>
      <c r="J29" s="51">
        <v>447</v>
      </c>
      <c r="K29" s="51">
        <v>0</v>
      </c>
      <c r="L29" s="51">
        <v>102</v>
      </c>
      <c r="M29" s="18">
        <f t="shared" si="7"/>
        <v>1599</v>
      </c>
      <c r="N29" s="51">
        <v>520</v>
      </c>
      <c r="O29" s="51">
        <v>384</v>
      </c>
      <c r="P29" s="51">
        <v>418</v>
      </c>
      <c r="Q29" s="51">
        <v>0</v>
      </c>
      <c r="R29" s="51">
        <v>126</v>
      </c>
      <c r="S29" s="17">
        <f t="shared" si="8"/>
        <v>1448</v>
      </c>
      <c r="T29" s="51"/>
      <c r="U29" s="51"/>
      <c r="V29" s="51"/>
      <c r="W29" s="51"/>
      <c r="X29" s="51"/>
      <c r="Y29" s="18">
        <f t="shared" si="21"/>
        <v>0</v>
      </c>
      <c r="Z29" s="51"/>
      <c r="AA29" s="51"/>
      <c r="AB29" s="51"/>
      <c r="AC29" s="51"/>
      <c r="AD29" s="51"/>
      <c r="AE29" s="18">
        <f t="shared" si="1"/>
        <v>0</v>
      </c>
      <c r="AF29" s="51"/>
      <c r="AG29" s="51"/>
      <c r="AH29" s="51"/>
      <c r="AI29" s="51"/>
      <c r="AJ29" s="51"/>
      <c r="AK29" s="22">
        <f t="shared" si="9"/>
        <v>0</v>
      </c>
      <c r="AL29" s="22">
        <f t="shared" si="2"/>
        <v>4577</v>
      </c>
      <c r="AM29" s="51"/>
      <c r="AN29" s="51"/>
      <c r="AO29" s="51"/>
      <c r="AP29" s="51"/>
      <c r="AQ29" s="51"/>
      <c r="AR29" s="23">
        <f t="shared" si="10"/>
        <v>0</v>
      </c>
      <c r="AS29" s="51"/>
      <c r="AT29" s="51"/>
      <c r="AU29" s="51"/>
      <c r="AV29" s="51"/>
      <c r="AW29" s="51"/>
      <c r="AX29" s="23">
        <f t="shared" si="3"/>
        <v>0</v>
      </c>
      <c r="AY29" s="51"/>
      <c r="AZ29" s="51"/>
      <c r="BA29" s="51"/>
      <c r="BB29" s="51"/>
      <c r="BC29" s="51"/>
      <c r="BD29" s="23">
        <f t="shared" si="11"/>
        <v>0</v>
      </c>
      <c r="BE29" s="51"/>
      <c r="BF29" s="51"/>
      <c r="BG29" s="51"/>
      <c r="BH29" s="51"/>
      <c r="BI29" s="51"/>
      <c r="BJ29" s="23">
        <f t="shared" si="12"/>
        <v>0</v>
      </c>
      <c r="BK29" s="51"/>
      <c r="BL29" s="51"/>
      <c r="BM29" s="51"/>
      <c r="BN29" s="51"/>
      <c r="BO29" s="51"/>
      <c r="BP29" s="23">
        <f t="shared" si="13"/>
        <v>0</v>
      </c>
      <c r="BQ29" s="51"/>
      <c r="BR29" s="51"/>
      <c r="BS29" s="51"/>
      <c r="BT29" s="51"/>
      <c r="BU29" s="51"/>
      <c r="BV29" s="23">
        <f t="shared" si="20"/>
        <v>0</v>
      </c>
      <c r="BW29" s="20">
        <f t="shared" si="4"/>
        <v>0</v>
      </c>
      <c r="BX29" s="17">
        <f t="shared" si="5"/>
        <v>4577</v>
      </c>
      <c r="BY29" s="6" t="s">
        <v>47</v>
      </c>
      <c r="BZ29" s="4">
        <f t="shared" si="14"/>
        <v>1556</v>
      </c>
      <c r="CA29" s="9">
        <f t="shared" si="15"/>
        <v>1349</v>
      </c>
      <c r="CB29" s="9">
        <f t="shared" si="16"/>
        <v>1267</v>
      </c>
      <c r="CC29" s="4">
        <f t="shared" si="17"/>
        <v>0</v>
      </c>
      <c r="CD29" s="9">
        <f t="shared" si="18"/>
        <v>405</v>
      </c>
      <c r="CE29" s="8">
        <f t="shared" si="19"/>
        <v>4577</v>
      </c>
      <c r="CF29" s="3"/>
    </row>
    <row r="30" spans="1:84" s="2" customFormat="1" x14ac:dyDescent="0.25">
      <c r="A30" s="6" t="s">
        <v>48</v>
      </c>
      <c r="B30" s="51">
        <v>322</v>
      </c>
      <c r="C30" s="51">
        <v>225</v>
      </c>
      <c r="D30" s="51">
        <v>215</v>
      </c>
      <c r="E30" s="51">
        <v>0</v>
      </c>
      <c r="F30" s="51">
        <v>52</v>
      </c>
      <c r="G30" s="17">
        <f t="shared" si="6"/>
        <v>814</v>
      </c>
      <c r="H30" s="51">
        <v>331</v>
      </c>
      <c r="I30" s="51">
        <v>263</v>
      </c>
      <c r="J30" s="51">
        <v>245</v>
      </c>
      <c r="K30" s="51">
        <v>2</v>
      </c>
      <c r="L30" s="51">
        <v>54</v>
      </c>
      <c r="M30" s="18">
        <f t="shared" si="7"/>
        <v>895</v>
      </c>
      <c r="N30" s="51">
        <v>359</v>
      </c>
      <c r="O30" s="51">
        <v>234</v>
      </c>
      <c r="P30" s="51">
        <v>208</v>
      </c>
      <c r="Q30" s="51">
        <v>0</v>
      </c>
      <c r="R30" s="51">
        <v>47</v>
      </c>
      <c r="S30" s="17">
        <f t="shared" si="8"/>
        <v>848</v>
      </c>
      <c r="T30" s="51"/>
      <c r="U30" s="51"/>
      <c r="V30" s="51"/>
      <c r="W30" s="51"/>
      <c r="X30" s="51"/>
      <c r="Y30" s="18">
        <f t="shared" si="21"/>
        <v>0</v>
      </c>
      <c r="Z30" s="51"/>
      <c r="AA30" s="51"/>
      <c r="AB30" s="51"/>
      <c r="AC30" s="51"/>
      <c r="AD30" s="51"/>
      <c r="AE30" s="18">
        <f t="shared" si="1"/>
        <v>0</v>
      </c>
      <c r="AF30" s="51"/>
      <c r="AG30" s="51"/>
      <c r="AH30" s="51"/>
      <c r="AI30" s="51"/>
      <c r="AJ30" s="51"/>
      <c r="AK30" s="22">
        <f t="shared" si="9"/>
        <v>0</v>
      </c>
      <c r="AL30" s="22">
        <f t="shared" si="2"/>
        <v>2557</v>
      </c>
      <c r="AM30" s="51"/>
      <c r="AN30" s="51"/>
      <c r="AO30" s="51"/>
      <c r="AP30" s="51"/>
      <c r="AQ30" s="51"/>
      <c r="AR30" s="23">
        <f t="shared" si="10"/>
        <v>0</v>
      </c>
      <c r="AS30" s="51"/>
      <c r="AT30" s="51"/>
      <c r="AU30" s="51"/>
      <c r="AV30" s="51"/>
      <c r="AW30" s="51"/>
      <c r="AX30" s="23">
        <f t="shared" si="3"/>
        <v>0</v>
      </c>
      <c r="AY30" s="51"/>
      <c r="AZ30" s="51"/>
      <c r="BA30" s="51"/>
      <c r="BB30" s="51"/>
      <c r="BC30" s="51"/>
      <c r="BD30" s="23">
        <f t="shared" si="11"/>
        <v>0</v>
      </c>
      <c r="BE30" s="51"/>
      <c r="BF30" s="51"/>
      <c r="BG30" s="51"/>
      <c r="BH30" s="51"/>
      <c r="BI30" s="51"/>
      <c r="BJ30" s="23">
        <f t="shared" si="12"/>
        <v>0</v>
      </c>
      <c r="BK30" s="51"/>
      <c r="BL30" s="51"/>
      <c r="BM30" s="51"/>
      <c r="BN30" s="51"/>
      <c r="BO30" s="51"/>
      <c r="BP30" s="23">
        <f t="shared" si="13"/>
        <v>0</v>
      </c>
      <c r="BQ30" s="51"/>
      <c r="BR30" s="51"/>
      <c r="BS30" s="51"/>
      <c r="BT30" s="51"/>
      <c r="BU30" s="51"/>
      <c r="BV30" s="23">
        <f t="shared" si="20"/>
        <v>0</v>
      </c>
      <c r="BW30" s="20">
        <f t="shared" si="4"/>
        <v>0</v>
      </c>
      <c r="BX30" s="17">
        <f t="shared" si="5"/>
        <v>2557</v>
      </c>
      <c r="BY30" s="6" t="s">
        <v>48</v>
      </c>
      <c r="BZ30" s="4">
        <f t="shared" si="14"/>
        <v>1012</v>
      </c>
      <c r="CA30" s="9">
        <f t="shared" si="15"/>
        <v>722</v>
      </c>
      <c r="CB30" s="9">
        <f t="shared" si="16"/>
        <v>668</v>
      </c>
      <c r="CC30" s="4">
        <f t="shared" si="17"/>
        <v>2</v>
      </c>
      <c r="CD30" s="9">
        <f t="shared" si="18"/>
        <v>153</v>
      </c>
      <c r="CE30" s="8">
        <f t="shared" si="19"/>
        <v>2557</v>
      </c>
      <c r="CF30" s="3"/>
    </row>
    <row r="31" spans="1:84" s="2" customFormat="1" x14ac:dyDescent="0.25">
      <c r="A31" s="6" t="s">
        <v>49</v>
      </c>
      <c r="B31" s="51">
        <v>216</v>
      </c>
      <c r="C31" s="51">
        <v>205</v>
      </c>
      <c r="D31" s="51">
        <v>112</v>
      </c>
      <c r="E31" s="51">
        <v>0</v>
      </c>
      <c r="F31" s="51">
        <v>12</v>
      </c>
      <c r="G31" s="17">
        <f t="shared" si="6"/>
        <v>545</v>
      </c>
      <c r="H31" s="51">
        <v>211</v>
      </c>
      <c r="I31" s="51">
        <v>177</v>
      </c>
      <c r="J31" s="51">
        <v>153</v>
      </c>
      <c r="K31" s="51">
        <v>0</v>
      </c>
      <c r="L31" s="51">
        <v>17</v>
      </c>
      <c r="M31" s="18">
        <f t="shared" si="7"/>
        <v>558</v>
      </c>
      <c r="N31" s="51">
        <v>196</v>
      </c>
      <c r="O31" s="51">
        <v>154</v>
      </c>
      <c r="P31" s="51">
        <v>118</v>
      </c>
      <c r="Q31" s="51">
        <v>0</v>
      </c>
      <c r="R31" s="51">
        <v>25</v>
      </c>
      <c r="S31" s="17">
        <f t="shared" si="8"/>
        <v>493</v>
      </c>
      <c r="T31" s="51"/>
      <c r="U31" s="51"/>
      <c r="V31" s="51"/>
      <c r="W31" s="51"/>
      <c r="X31" s="51"/>
      <c r="Y31" s="18">
        <f t="shared" si="21"/>
        <v>0</v>
      </c>
      <c r="Z31" s="51"/>
      <c r="AA31" s="51"/>
      <c r="AB31" s="51"/>
      <c r="AC31" s="51"/>
      <c r="AD31" s="51"/>
      <c r="AE31" s="18">
        <f t="shared" si="1"/>
        <v>0</v>
      </c>
      <c r="AF31" s="51"/>
      <c r="AG31" s="51"/>
      <c r="AH31" s="51"/>
      <c r="AI31" s="51"/>
      <c r="AJ31" s="51"/>
      <c r="AK31" s="22">
        <f t="shared" si="9"/>
        <v>0</v>
      </c>
      <c r="AL31" s="22">
        <f t="shared" si="2"/>
        <v>1596</v>
      </c>
      <c r="AM31" s="51"/>
      <c r="AN31" s="51"/>
      <c r="AO31" s="51"/>
      <c r="AP31" s="51"/>
      <c r="AQ31" s="51"/>
      <c r="AR31" s="23">
        <f t="shared" si="10"/>
        <v>0</v>
      </c>
      <c r="AS31" s="51"/>
      <c r="AT31" s="51"/>
      <c r="AU31" s="51"/>
      <c r="AV31" s="51"/>
      <c r="AW31" s="51"/>
      <c r="AX31" s="23">
        <f t="shared" si="3"/>
        <v>0</v>
      </c>
      <c r="AY31" s="51"/>
      <c r="AZ31" s="51"/>
      <c r="BA31" s="51"/>
      <c r="BB31" s="51"/>
      <c r="BC31" s="51"/>
      <c r="BD31" s="23">
        <f t="shared" si="11"/>
        <v>0</v>
      </c>
      <c r="BE31" s="51"/>
      <c r="BF31" s="51"/>
      <c r="BG31" s="51"/>
      <c r="BH31" s="51"/>
      <c r="BI31" s="51"/>
      <c r="BJ31" s="23">
        <f t="shared" si="12"/>
        <v>0</v>
      </c>
      <c r="BK31" s="51"/>
      <c r="BL31" s="51"/>
      <c r="BM31" s="51"/>
      <c r="BN31" s="51"/>
      <c r="BO31" s="51"/>
      <c r="BP31" s="23">
        <f t="shared" si="13"/>
        <v>0</v>
      </c>
      <c r="BQ31" s="51"/>
      <c r="BR31" s="51"/>
      <c r="BS31" s="51"/>
      <c r="BT31" s="51"/>
      <c r="BU31" s="51"/>
      <c r="BV31" s="23">
        <f t="shared" si="20"/>
        <v>0</v>
      </c>
      <c r="BW31" s="20">
        <f t="shared" si="4"/>
        <v>0</v>
      </c>
      <c r="BX31" s="17">
        <f t="shared" si="5"/>
        <v>1596</v>
      </c>
      <c r="BY31" s="6" t="s">
        <v>49</v>
      </c>
      <c r="BZ31" s="4">
        <f t="shared" si="14"/>
        <v>623</v>
      </c>
      <c r="CA31" s="9">
        <f t="shared" si="15"/>
        <v>536</v>
      </c>
      <c r="CB31" s="9">
        <f t="shared" si="16"/>
        <v>383</v>
      </c>
      <c r="CC31" s="4">
        <f t="shared" si="17"/>
        <v>0</v>
      </c>
      <c r="CD31" s="9">
        <f t="shared" si="18"/>
        <v>54</v>
      </c>
      <c r="CE31" s="8">
        <f t="shared" si="19"/>
        <v>1596</v>
      </c>
      <c r="CF31" s="3"/>
    </row>
    <row r="32" spans="1:84" s="2" customFormat="1" x14ac:dyDescent="0.25">
      <c r="A32" s="6" t="s">
        <v>50</v>
      </c>
      <c r="B32" s="51">
        <v>220</v>
      </c>
      <c r="C32" s="51">
        <v>177</v>
      </c>
      <c r="D32" s="51">
        <v>178</v>
      </c>
      <c r="E32" s="51">
        <v>0</v>
      </c>
      <c r="F32" s="51">
        <v>25</v>
      </c>
      <c r="G32" s="17">
        <f t="shared" si="6"/>
        <v>600</v>
      </c>
      <c r="H32" s="51">
        <v>247</v>
      </c>
      <c r="I32" s="51">
        <v>174</v>
      </c>
      <c r="J32" s="51">
        <v>188</v>
      </c>
      <c r="K32" s="51">
        <v>0</v>
      </c>
      <c r="L32" s="51">
        <v>46</v>
      </c>
      <c r="M32" s="18">
        <f t="shared" si="7"/>
        <v>655</v>
      </c>
      <c r="N32" s="51">
        <v>265</v>
      </c>
      <c r="O32" s="51">
        <v>147</v>
      </c>
      <c r="P32" s="51">
        <v>164</v>
      </c>
      <c r="Q32" s="51">
        <v>0</v>
      </c>
      <c r="R32" s="51">
        <v>102</v>
      </c>
      <c r="S32" s="17">
        <f t="shared" si="8"/>
        <v>678</v>
      </c>
      <c r="T32" s="51"/>
      <c r="U32" s="51"/>
      <c r="V32" s="51"/>
      <c r="W32" s="51"/>
      <c r="X32" s="51"/>
      <c r="Y32" s="18">
        <f t="shared" si="21"/>
        <v>0</v>
      </c>
      <c r="Z32" s="51"/>
      <c r="AA32" s="51"/>
      <c r="AB32" s="51"/>
      <c r="AC32" s="51"/>
      <c r="AD32" s="51"/>
      <c r="AE32" s="18">
        <f t="shared" si="1"/>
        <v>0</v>
      </c>
      <c r="AF32" s="51"/>
      <c r="AG32" s="51"/>
      <c r="AH32" s="51"/>
      <c r="AI32" s="51"/>
      <c r="AJ32" s="51"/>
      <c r="AK32" s="22">
        <f t="shared" si="9"/>
        <v>0</v>
      </c>
      <c r="AL32" s="22">
        <f t="shared" si="2"/>
        <v>1933</v>
      </c>
      <c r="AM32" s="51"/>
      <c r="AN32" s="51"/>
      <c r="AO32" s="51"/>
      <c r="AP32" s="51"/>
      <c r="AQ32" s="51"/>
      <c r="AR32" s="23">
        <f t="shared" si="10"/>
        <v>0</v>
      </c>
      <c r="AS32" s="51"/>
      <c r="AT32" s="51"/>
      <c r="AU32" s="51"/>
      <c r="AV32" s="51"/>
      <c r="AW32" s="51"/>
      <c r="AX32" s="23">
        <f t="shared" si="3"/>
        <v>0</v>
      </c>
      <c r="AY32" s="51"/>
      <c r="AZ32" s="51"/>
      <c r="BA32" s="51"/>
      <c r="BB32" s="51"/>
      <c r="BC32" s="51"/>
      <c r="BD32" s="23">
        <f t="shared" si="11"/>
        <v>0</v>
      </c>
      <c r="BE32" s="51"/>
      <c r="BF32" s="51"/>
      <c r="BG32" s="51"/>
      <c r="BH32" s="51"/>
      <c r="BI32" s="51"/>
      <c r="BJ32" s="23">
        <f t="shared" si="12"/>
        <v>0</v>
      </c>
      <c r="BK32" s="51"/>
      <c r="BL32" s="51"/>
      <c r="BM32" s="51"/>
      <c r="BN32" s="51"/>
      <c r="BO32" s="51"/>
      <c r="BP32" s="23">
        <f t="shared" si="13"/>
        <v>0</v>
      </c>
      <c r="BQ32" s="51"/>
      <c r="BR32" s="51"/>
      <c r="BS32" s="51"/>
      <c r="BT32" s="51"/>
      <c r="BU32" s="51"/>
      <c r="BV32" s="23">
        <f t="shared" si="20"/>
        <v>0</v>
      </c>
      <c r="BW32" s="20">
        <f t="shared" si="4"/>
        <v>0</v>
      </c>
      <c r="BX32" s="17">
        <f t="shared" si="5"/>
        <v>1933</v>
      </c>
      <c r="BY32" s="6" t="s">
        <v>50</v>
      </c>
      <c r="BZ32" s="4">
        <f t="shared" si="14"/>
        <v>732</v>
      </c>
      <c r="CA32" s="9">
        <f t="shared" si="15"/>
        <v>498</v>
      </c>
      <c r="CB32" s="9">
        <f t="shared" si="16"/>
        <v>530</v>
      </c>
      <c r="CC32" s="4">
        <f t="shared" si="17"/>
        <v>0</v>
      </c>
      <c r="CD32" s="9">
        <f t="shared" si="18"/>
        <v>173</v>
      </c>
      <c r="CE32" s="8">
        <f t="shared" si="19"/>
        <v>1933</v>
      </c>
      <c r="CF32" s="3"/>
    </row>
    <row r="33" spans="1:84" s="2" customFormat="1" x14ac:dyDescent="0.25">
      <c r="A33" s="6" t="s">
        <v>51</v>
      </c>
      <c r="B33" s="51">
        <v>649</v>
      </c>
      <c r="C33" s="51">
        <v>660</v>
      </c>
      <c r="D33" s="51">
        <v>644</v>
      </c>
      <c r="E33" s="51">
        <v>0</v>
      </c>
      <c r="F33" s="51">
        <v>86</v>
      </c>
      <c r="G33" s="17">
        <f t="shared" si="6"/>
        <v>2039</v>
      </c>
      <c r="H33" s="51">
        <v>649</v>
      </c>
      <c r="I33" s="51">
        <v>683</v>
      </c>
      <c r="J33" s="51">
        <v>700</v>
      </c>
      <c r="K33" s="51">
        <v>1</v>
      </c>
      <c r="L33" s="51">
        <v>52</v>
      </c>
      <c r="M33" s="18">
        <f t="shared" si="7"/>
        <v>2085</v>
      </c>
      <c r="N33" s="51">
        <v>545</v>
      </c>
      <c r="O33" s="51">
        <v>519</v>
      </c>
      <c r="P33" s="51">
        <v>609</v>
      </c>
      <c r="Q33" s="51">
        <v>0</v>
      </c>
      <c r="R33" s="51">
        <v>92</v>
      </c>
      <c r="S33" s="17">
        <f t="shared" si="8"/>
        <v>1765</v>
      </c>
      <c r="T33" s="51"/>
      <c r="U33" s="51"/>
      <c r="V33" s="51"/>
      <c r="W33" s="51"/>
      <c r="X33" s="51"/>
      <c r="Y33" s="18">
        <f t="shared" si="21"/>
        <v>0</v>
      </c>
      <c r="Z33" s="51"/>
      <c r="AA33" s="51"/>
      <c r="AB33" s="51"/>
      <c r="AC33" s="51"/>
      <c r="AD33" s="51"/>
      <c r="AE33" s="18">
        <f t="shared" si="1"/>
        <v>0</v>
      </c>
      <c r="AF33" s="51"/>
      <c r="AG33" s="51"/>
      <c r="AH33" s="51"/>
      <c r="AI33" s="51"/>
      <c r="AJ33" s="51"/>
      <c r="AK33" s="22">
        <f t="shared" si="9"/>
        <v>0</v>
      </c>
      <c r="AL33" s="22">
        <f t="shared" si="2"/>
        <v>5889</v>
      </c>
      <c r="AM33" s="51"/>
      <c r="AN33" s="51"/>
      <c r="AO33" s="51"/>
      <c r="AP33" s="51"/>
      <c r="AQ33" s="51"/>
      <c r="AR33" s="23">
        <f t="shared" si="10"/>
        <v>0</v>
      </c>
      <c r="AS33" s="51"/>
      <c r="AT33" s="51"/>
      <c r="AU33" s="51"/>
      <c r="AV33" s="51"/>
      <c r="AW33" s="51"/>
      <c r="AX33" s="23">
        <f t="shared" si="3"/>
        <v>0</v>
      </c>
      <c r="AY33" s="51"/>
      <c r="AZ33" s="51"/>
      <c r="BA33" s="51"/>
      <c r="BB33" s="51"/>
      <c r="BC33" s="51"/>
      <c r="BD33" s="23">
        <f t="shared" si="11"/>
        <v>0</v>
      </c>
      <c r="BE33" s="51"/>
      <c r="BF33" s="51"/>
      <c r="BG33" s="51"/>
      <c r="BH33" s="51"/>
      <c r="BI33" s="51"/>
      <c r="BJ33" s="23">
        <f t="shared" si="12"/>
        <v>0</v>
      </c>
      <c r="BK33" s="51"/>
      <c r="BL33" s="51"/>
      <c r="BM33" s="51"/>
      <c r="BN33" s="51"/>
      <c r="BO33" s="51"/>
      <c r="BP33" s="23">
        <f t="shared" si="13"/>
        <v>0</v>
      </c>
      <c r="BQ33" s="51"/>
      <c r="BR33" s="51"/>
      <c r="BS33" s="51"/>
      <c r="BT33" s="51"/>
      <c r="BU33" s="51"/>
      <c r="BV33" s="23">
        <f t="shared" si="20"/>
        <v>0</v>
      </c>
      <c r="BW33" s="20">
        <f t="shared" si="4"/>
        <v>0</v>
      </c>
      <c r="BX33" s="17">
        <f t="shared" si="5"/>
        <v>5889</v>
      </c>
      <c r="BY33" s="6" t="s">
        <v>51</v>
      </c>
      <c r="BZ33" s="4">
        <f t="shared" si="14"/>
        <v>1843</v>
      </c>
      <c r="CA33" s="9">
        <f t="shared" si="15"/>
        <v>1862</v>
      </c>
      <c r="CB33" s="9">
        <f t="shared" si="16"/>
        <v>1953</v>
      </c>
      <c r="CC33" s="4">
        <f t="shared" si="17"/>
        <v>1</v>
      </c>
      <c r="CD33" s="9">
        <f t="shared" si="18"/>
        <v>230</v>
      </c>
      <c r="CE33" s="8">
        <f t="shared" si="19"/>
        <v>5889</v>
      </c>
      <c r="CF33" s="3"/>
    </row>
    <row r="34" spans="1:84" s="2" customFormat="1" x14ac:dyDescent="0.25">
      <c r="A34" s="6" t="s">
        <v>52</v>
      </c>
      <c r="B34" s="51">
        <v>316</v>
      </c>
      <c r="C34" s="51">
        <v>394</v>
      </c>
      <c r="D34" s="51">
        <v>278</v>
      </c>
      <c r="E34" s="51">
        <v>1</v>
      </c>
      <c r="F34" s="51">
        <v>138</v>
      </c>
      <c r="G34" s="17">
        <f t="shared" si="6"/>
        <v>1127</v>
      </c>
      <c r="H34" s="51">
        <v>324</v>
      </c>
      <c r="I34" s="51">
        <v>341</v>
      </c>
      <c r="J34" s="51">
        <v>272</v>
      </c>
      <c r="K34" s="51">
        <v>0</v>
      </c>
      <c r="L34" s="51">
        <v>88</v>
      </c>
      <c r="M34" s="18">
        <f t="shared" si="7"/>
        <v>1025</v>
      </c>
      <c r="N34" s="51">
        <v>329</v>
      </c>
      <c r="O34" s="51">
        <v>345</v>
      </c>
      <c r="P34" s="51">
        <v>247</v>
      </c>
      <c r="Q34" s="51">
        <v>0</v>
      </c>
      <c r="R34" s="51">
        <v>53</v>
      </c>
      <c r="S34" s="17">
        <f t="shared" si="8"/>
        <v>974</v>
      </c>
      <c r="T34" s="51"/>
      <c r="U34" s="51"/>
      <c r="V34" s="51"/>
      <c r="W34" s="51"/>
      <c r="X34" s="51"/>
      <c r="Y34" s="18">
        <f t="shared" si="21"/>
        <v>0</v>
      </c>
      <c r="Z34" s="51"/>
      <c r="AA34" s="51"/>
      <c r="AB34" s="51"/>
      <c r="AC34" s="51"/>
      <c r="AD34" s="51"/>
      <c r="AE34" s="18">
        <f t="shared" si="1"/>
        <v>0</v>
      </c>
      <c r="AF34" s="51"/>
      <c r="AG34" s="51"/>
      <c r="AH34" s="51"/>
      <c r="AI34" s="51"/>
      <c r="AJ34" s="51"/>
      <c r="AK34" s="22">
        <f t="shared" si="9"/>
        <v>0</v>
      </c>
      <c r="AL34" s="22">
        <f t="shared" si="2"/>
        <v>3126</v>
      </c>
      <c r="AM34" s="51"/>
      <c r="AN34" s="51"/>
      <c r="AO34" s="51"/>
      <c r="AP34" s="51"/>
      <c r="AQ34" s="51"/>
      <c r="AR34" s="23">
        <f t="shared" si="10"/>
        <v>0</v>
      </c>
      <c r="AS34" s="51"/>
      <c r="AT34" s="51"/>
      <c r="AU34" s="51"/>
      <c r="AV34" s="51"/>
      <c r="AW34" s="51"/>
      <c r="AX34" s="23">
        <f t="shared" si="3"/>
        <v>0</v>
      </c>
      <c r="AY34" s="51"/>
      <c r="AZ34" s="51"/>
      <c r="BA34" s="51"/>
      <c r="BB34" s="51"/>
      <c r="BC34" s="51"/>
      <c r="BD34" s="23">
        <f t="shared" si="11"/>
        <v>0</v>
      </c>
      <c r="BE34" s="51"/>
      <c r="BF34" s="51"/>
      <c r="BG34" s="51"/>
      <c r="BH34" s="51"/>
      <c r="BI34" s="51"/>
      <c r="BJ34" s="23">
        <f t="shared" si="12"/>
        <v>0</v>
      </c>
      <c r="BK34" s="51"/>
      <c r="BL34" s="51"/>
      <c r="BM34" s="51"/>
      <c r="BN34" s="51"/>
      <c r="BO34" s="51"/>
      <c r="BP34" s="23">
        <f t="shared" si="13"/>
        <v>0</v>
      </c>
      <c r="BQ34" s="51"/>
      <c r="BR34" s="51"/>
      <c r="BS34" s="51"/>
      <c r="BT34" s="51"/>
      <c r="BU34" s="51"/>
      <c r="BV34" s="23">
        <f t="shared" si="20"/>
        <v>0</v>
      </c>
      <c r="BW34" s="20">
        <f t="shared" si="4"/>
        <v>0</v>
      </c>
      <c r="BX34" s="17">
        <f t="shared" si="5"/>
        <v>3126</v>
      </c>
      <c r="BY34" s="6" t="s">
        <v>52</v>
      </c>
      <c r="BZ34" s="4">
        <f t="shared" si="14"/>
        <v>969</v>
      </c>
      <c r="CA34" s="9">
        <f t="shared" si="15"/>
        <v>1080</v>
      </c>
      <c r="CB34" s="9">
        <f t="shared" si="16"/>
        <v>797</v>
      </c>
      <c r="CC34" s="4">
        <f t="shared" si="17"/>
        <v>1</v>
      </c>
      <c r="CD34" s="9">
        <f t="shared" si="18"/>
        <v>279</v>
      </c>
      <c r="CE34" s="8">
        <f t="shared" si="19"/>
        <v>3126</v>
      </c>
      <c r="CF34" s="3"/>
    </row>
    <row r="35" spans="1:84" s="2" customFormat="1" x14ac:dyDescent="0.25">
      <c r="A35" s="6" t="s">
        <v>53</v>
      </c>
      <c r="B35" s="51">
        <v>436</v>
      </c>
      <c r="C35" s="51">
        <v>399</v>
      </c>
      <c r="D35" s="51">
        <v>223</v>
      </c>
      <c r="E35" s="51">
        <v>2</v>
      </c>
      <c r="F35" s="51">
        <v>121</v>
      </c>
      <c r="G35" s="17">
        <f t="shared" si="6"/>
        <v>1181</v>
      </c>
      <c r="H35" s="51">
        <v>384</v>
      </c>
      <c r="I35" s="51">
        <v>403</v>
      </c>
      <c r="J35" s="51">
        <v>250</v>
      </c>
      <c r="K35" s="51">
        <v>3</v>
      </c>
      <c r="L35" s="51">
        <v>101</v>
      </c>
      <c r="M35" s="18">
        <f t="shared" si="7"/>
        <v>1141</v>
      </c>
      <c r="N35" s="51">
        <v>372</v>
      </c>
      <c r="O35" s="51">
        <v>325</v>
      </c>
      <c r="P35" s="51">
        <v>220</v>
      </c>
      <c r="Q35" s="51">
        <v>1</v>
      </c>
      <c r="R35" s="51">
        <v>103</v>
      </c>
      <c r="S35" s="17">
        <f t="shared" si="8"/>
        <v>1021</v>
      </c>
      <c r="T35" s="51"/>
      <c r="U35" s="51"/>
      <c r="V35" s="51"/>
      <c r="W35" s="51"/>
      <c r="X35" s="51"/>
      <c r="Y35" s="18">
        <f t="shared" si="21"/>
        <v>0</v>
      </c>
      <c r="Z35" s="51"/>
      <c r="AA35" s="51"/>
      <c r="AB35" s="51"/>
      <c r="AC35" s="51"/>
      <c r="AD35" s="51"/>
      <c r="AE35" s="18">
        <f t="shared" si="1"/>
        <v>0</v>
      </c>
      <c r="AF35" s="51"/>
      <c r="AG35" s="51"/>
      <c r="AH35" s="51"/>
      <c r="AI35" s="51"/>
      <c r="AJ35" s="51"/>
      <c r="AK35" s="22">
        <f t="shared" si="9"/>
        <v>0</v>
      </c>
      <c r="AL35" s="22">
        <f t="shared" si="2"/>
        <v>3343</v>
      </c>
      <c r="AM35" s="51"/>
      <c r="AN35" s="51"/>
      <c r="AO35" s="51"/>
      <c r="AP35" s="51"/>
      <c r="AQ35" s="51"/>
      <c r="AR35" s="23">
        <f t="shared" si="10"/>
        <v>0</v>
      </c>
      <c r="AS35" s="51"/>
      <c r="AT35" s="51"/>
      <c r="AU35" s="51"/>
      <c r="AV35" s="51"/>
      <c r="AW35" s="51"/>
      <c r="AX35" s="23">
        <f t="shared" si="3"/>
        <v>0</v>
      </c>
      <c r="AY35" s="51"/>
      <c r="AZ35" s="51"/>
      <c r="BA35" s="51"/>
      <c r="BB35" s="51"/>
      <c r="BC35" s="51"/>
      <c r="BD35" s="23">
        <f t="shared" si="11"/>
        <v>0</v>
      </c>
      <c r="BE35" s="51"/>
      <c r="BF35" s="51"/>
      <c r="BG35" s="51"/>
      <c r="BH35" s="51"/>
      <c r="BI35" s="51"/>
      <c r="BJ35" s="23">
        <f t="shared" si="12"/>
        <v>0</v>
      </c>
      <c r="BK35" s="51"/>
      <c r="BL35" s="51"/>
      <c r="BM35" s="51"/>
      <c r="BN35" s="51"/>
      <c r="BO35" s="51"/>
      <c r="BP35" s="23">
        <f t="shared" si="13"/>
        <v>0</v>
      </c>
      <c r="BQ35" s="51"/>
      <c r="BR35" s="51"/>
      <c r="BS35" s="51"/>
      <c r="BT35" s="51"/>
      <c r="BU35" s="51"/>
      <c r="BV35" s="23">
        <f t="shared" si="20"/>
        <v>0</v>
      </c>
      <c r="BW35" s="20">
        <f t="shared" si="4"/>
        <v>0</v>
      </c>
      <c r="BX35" s="17">
        <f t="shared" si="5"/>
        <v>3343</v>
      </c>
      <c r="BY35" s="6" t="s">
        <v>53</v>
      </c>
      <c r="BZ35" s="4">
        <f t="shared" si="14"/>
        <v>1192</v>
      </c>
      <c r="CA35" s="9">
        <f t="shared" si="15"/>
        <v>1127</v>
      </c>
      <c r="CB35" s="9">
        <f t="shared" si="16"/>
        <v>693</v>
      </c>
      <c r="CC35" s="4">
        <f t="shared" si="17"/>
        <v>6</v>
      </c>
      <c r="CD35" s="9">
        <f t="shared" si="18"/>
        <v>325</v>
      </c>
      <c r="CE35" s="8">
        <f t="shared" si="19"/>
        <v>3343</v>
      </c>
      <c r="CF35" s="3"/>
    </row>
    <row r="36" spans="1:84" s="2" customFormat="1" x14ac:dyDescent="0.25">
      <c r="A36" s="6" t="s">
        <v>54</v>
      </c>
      <c r="B36" s="51">
        <v>229</v>
      </c>
      <c r="C36" s="51">
        <v>209</v>
      </c>
      <c r="D36" s="51">
        <v>134</v>
      </c>
      <c r="E36" s="51">
        <v>0</v>
      </c>
      <c r="F36" s="51">
        <v>20</v>
      </c>
      <c r="G36" s="17">
        <f t="shared" si="6"/>
        <v>592</v>
      </c>
      <c r="H36" s="51">
        <v>242</v>
      </c>
      <c r="I36" s="51">
        <v>193</v>
      </c>
      <c r="J36" s="51">
        <v>149</v>
      </c>
      <c r="K36" s="51">
        <v>0</v>
      </c>
      <c r="L36" s="51">
        <v>27</v>
      </c>
      <c r="M36" s="18">
        <f t="shared" si="7"/>
        <v>611</v>
      </c>
      <c r="N36" s="51">
        <v>241</v>
      </c>
      <c r="O36" s="51">
        <v>167</v>
      </c>
      <c r="P36" s="51">
        <v>141</v>
      </c>
      <c r="Q36" s="51">
        <v>1</v>
      </c>
      <c r="R36" s="51">
        <v>21</v>
      </c>
      <c r="S36" s="17">
        <f t="shared" si="8"/>
        <v>571</v>
      </c>
      <c r="T36" s="51"/>
      <c r="U36" s="51"/>
      <c r="V36" s="51"/>
      <c r="W36" s="51"/>
      <c r="X36" s="51"/>
      <c r="Y36" s="18">
        <f t="shared" si="21"/>
        <v>0</v>
      </c>
      <c r="Z36" s="51"/>
      <c r="AA36" s="51"/>
      <c r="AB36" s="51"/>
      <c r="AC36" s="51"/>
      <c r="AD36" s="51"/>
      <c r="AE36" s="18">
        <f t="shared" si="1"/>
        <v>0</v>
      </c>
      <c r="AF36" s="51"/>
      <c r="AG36" s="51"/>
      <c r="AH36" s="51"/>
      <c r="AI36" s="51"/>
      <c r="AJ36" s="51"/>
      <c r="AK36" s="22">
        <f t="shared" si="9"/>
        <v>0</v>
      </c>
      <c r="AL36" s="22">
        <f t="shared" si="2"/>
        <v>1774</v>
      </c>
      <c r="AM36" s="51"/>
      <c r="AN36" s="51"/>
      <c r="AO36" s="51"/>
      <c r="AP36" s="51"/>
      <c r="AQ36" s="51"/>
      <c r="AR36" s="23">
        <f t="shared" si="10"/>
        <v>0</v>
      </c>
      <c r="AS36" s="51"/>
      <c r="AT36" s="51"/>
      <c r="AU36" s="51"/>
      <c r="AV36" s="51"/>
      <c r="AW36" s="51"/>
      <c r="AX36" s="23">
        <f t="shared" si="3"/>
        <v>0</v>
      </c>
      <c r="AY36" s="51"/>
      <c r="AZ36" s="51"/>
      <c r="BA36" s="51"/>
      <c r="BB36" s="51"/>
      <c r="BC36" s="51"/>
      <c r="BD36" s="23">
        <f t="shared" si="11"/>
        <v>0</v>
      </c>
      <c r="BE36" s="51"/>
      <c r="BF36" s="51"/>
      <c r="BG36" s="51"/>
      <c r="BH36" s="51"/>
      <c r="BI36" s="51"/>
      <c r="BJ36" s="23">
        <f t="shared" si="12"/>
        <v>0</v>
      </c>
      <c r="BK36" s="51"/>
      <c r="BL36" s="51"/>
      <c r="BM36" s="51"/>
      <c r="BN36" s="51"/>
      <c r="BO36" s="51"/>
      <c r="BP36" s="23">
        <f t="shared" si="13"/>
        <v>0</v>
      </c>
      <c r="BQ36" s="51"/>
      <c r="BR36" s="51"/>
      <c r="BS36" s="51"/>
      <c r="BT36" s="51"/>
      <c r="BU36" s="51"/>
      <c r="BV36" s="23">
        <f t="shared" si="20"/>
        <v>0</v>
      </c>
      <c r="BW36" s="20">
        <f t="shared" si="4"/>
        <v>0</v>
      </c>
      <c r="BX36" s="17">
        <f t="shared" si="5"/>
        <v>1774</v>
      </c>
      <c r="BY36" s="6" t="s">
        <v>54</v>
      </c>
      <c r="BZ36" s="4">
        <f t="shared" si="14"/>
        <v>712</v>
      </c>
      <c r="CA36" s="9">
        <f t="shared" si="15"/>
        <v>569</v>
      </c>
      <c r="CB36" s="9">
        <f t="shared" si="16"/>
        <v>424</v>
      </c>
      <c r="CC36" s="4">
        <f t="shared" si="17"/>
        <v>1</v>
      </c>
      <c r="CD36" s="9">
        <f t="shared" si="18"/>
        <v>68</v>
      </c>
      <c r="CE36" s="8">
        <f t="shared" si="19"/>
        <v>1774</v>
      </c>
      <c r="CF36" s="3"/>
    </row>
    <row r="37" spans="1:84" s="2" customFormat="1" x14ac:dyDescent="0.25">
      <c r="A37" s="6" t="s">
        <v>55</v>
      </c>
      <c r="B37" s="51">
        <v>1371</v>
      </c>
      <c r="C37" s="51">
        <v>1042</v>
      </c>
      <c r="D37" s="51">
        <v>1000</v>
      </c>
      <c r="E37" s="51">
        <v>3</v>
      </c>
      <c r="F37" s="51">
        <v>177</v>
      </c>
      <c r="G37" s="17">
        <f t="shared" si="6"/>
        <v>3593</v>
      </c>
      <c r="H37" s="51">
        <v>1300</v>
      </c>
      <c r="I37" s="51">
        <v>1101</v>
      </c>
      <c r="J37" s="51">
        <v>1103</v>
      </c>
      <c r="K37" s="51">
        <v>2</v>
      </c>
      <c r="L37" s="51">
        <v>193</v>
      </c>
      <c r="M37" s="18">
        <f t="shared" si="7"/>
        <v>3699</v>
      </c>
      <c r="N37" s="51">
        <v>1282</v>
      </c>
      <c r="O37" s="51">
        <v>925</v>
      </c>
      <c r="P37" s="51">
        <v>869</v>
      </c>
      <c r="Q37" s="51">
        <v>2</v>
      </c>
      <c r="R37" s="51">
        <v>194</v>
      </c>
      <c r="S37" s="17">
        <f t="shared" si="8"/>
        <v>3272</v>
      </c>
      <c r="T37" s="51"/>
      <c r="U37" s="51"/>
      <c r="V37" s="51"/>
      <c r="W37" s="51"/>
      <c r="X37" s="51"/>
      <c r="Y37" s="18">
        <f t="shared" si="21"/>
        <v>0</v>
      </c>
      <c r="Z37" s="51"/>
      <c r="AA37" s="51"/>
      <c r="AB37" s="51"/>
      <c r="AC37" s="51"/>
      <c r="AD37" s="51"/>
      <c r="AE37" s="18">
        <f t="shared" si="1"/>
        <v>0</v>
      </c>
      <c r="AF37" s="51"/>
      <c r="AG37" s="51"/>
      <c r="AH37" s="51"/>
      <c r="AI37" s="51"/>
      <c r="AJ37" s="51"/>
      <c r="AK37" s="22">
        <f t="shared" si="9"/>
        <v>0</v>
      </c>
      <c r="AL37" s="22">
        <f t="shared" si="2"/>
        <v>10564</v>
      </c>
      <c r="AM37" s="51"/>
      <c r="AN37" s="51"/>
      <c r="AO37" s="51"/>
      <c r="AP37" s="51"/>
      <c r="AQ37" s="51"/>
      <c r="AR37" s="23">
        <f t="shared" si="10"/>
        <v>0</v>
      </c>
      <c r="AS37" s="51"/>
      <c r="AT37" s="51"/>
      <c r="AU37" s="51"/>
      <c r="AV37" s="51"/>
      <c r="AW37" s="51"/>
      <c r="AX37" s="23">
        <f t="shared" si="3"/>
        <v>0</v>
      </c>
      <c r="AY37" s="51"/>
      <c r="AZ37" s="51"/>
      <c r="BA37" s="51"/>
      <c r="BB37" s="51"/>
      <c r="BC37" s="51"/>
      <c r="BD37" s="23">
        <f t="shared" si="11"/>
        <v>0</v>
      </c>
      <c r="BE37" s="51"/>
      <c r="BF37" s="51"/>
      <c r="BG37" s="51"/>
      <c r="BH37" s="51"/>
      <c r="BI37" s="51"/>
      <c r="BJ37" s="23">
        <f t="shared" si="12"/>
        <v>0</v>
      </c>
      <c r="BK37" s="51"/>
      <c r="BL37" s="51"/>
      <c r="BM37" s="51"/>
      <c r="BN37" s="51"/>
      <c r="BO37" s="51"/>
      <c r="BP37" s="23">
        <f t="shared" si="13"/>
        <v>0</v>
      </c>
      <c r="BQ37" s="51"/>
      <c r="BR37" s="51"/>
      <c r="BS37" s="51"/>
      <c r="BT37" s="51"/>
      <c r="BU37" s="51"/>
      <c r="BV37" s="23">
        <f t="shared" si="20"/>
        <v>0</v>
      </c>
      <c r="BW37" s="20">
        <f t="shared" si="4"/>
        <v>0</v>
      </c>
      <c r="BX37" s="17">
        <f t="shared" si="5"/>
        <v>10564</v>
      </c>
      <c r="BY37" s="6" t="s">
        <v>55</v>
      </c>
      <c r="BZ37" s="4">
        <f t="shared" si="14"/>
        <v>3953</v>
      </c>
      <c r="CA37" s="9">
        <f t="shared" si="15"/>
        <v>3068</v>
      </c>
      <c r="CB37" s="9">
        <f t="shared" si="16"/>
        <v>2972</v>
      </c>
      <c r="CC37" s="4">
        <f t="shared" si="17"/>
        <v>7</v>
      </c>
      <c r="CD37" s="9">
        <f t="shared" si="18"/>
        <v>564</v>
      </c>
      <c r="CE37" s="8">
        <f t="shared" si="19"/>
        <v>10564</v>
      </c>
      <c r="CF37" s="3"/>
    </row>
    <row r="38" spans="1:84" s="37" customFormat="1" x14ac:dyDescent="0.25">
      <c r="A38" s="28" t="s">
        <v>56</v>
      </c>
      <c r="B38" s="51">
        <v>539</v>
      </c>
      <c r="C38" s="51">
        <v>606</v>
      </c>
      <c r="D38" s="51">
        <v>487</v>
      </c>
      <c r="E38" s="51">
        <v>3</v>
      </c>
      <c r="F38" s="51">
        <v>272</v>
      </c>
      <c r="G38" s="29">
        <f t="shared" si="6"/>
        <v>1907</v>
      </c>
      <c r="H38" s="51">
        <v>506</v>
      </c>
      <c r="I38" s="51">
        <v>599</v>
      </c>
      <c r="J38" s="51">
        <v>537</v>
      </c>
      <c r="K38" s="51">
        <v>0</v>
      </c>
      <c r="L38" s="51">
        <v>361</v>
      </c>
      <c r="M38" s="30">
        <f t="shared" si="7"/>
        <v>2003</v>
      </c>
      <c r="N38" s="51">
        <v>500</v>
      </c>
      <c r="O38" s="51">
        <v>483</v>
      </c>
      <c r="P38" s="51">
        <v>488</v>
      </c>
      <c r="Q38" s="51">
        <v>0</v>
      </c>
      <c r="R38" s="51">
        <v>342</v>
      </c>
      <c r="S38" s="29">
        <f t="shared" si="8"/>
        <v>1813</v>
      </c>
      <c r="T38" s="51"/>
      <c r="U38" s="51"/>
      <c r="V38" s="51"/>
      <c r="W38" s="51"/>
      <c r="X38" s="51"/>
      <c r="Y38" s="30">
        <f t="shared" si="21"/>
        <v>0</v>
      </c>
      <c r="Z38" s="51"/>
      <c r="AA38" s="51"/>
      <c r="AB38" s="51"/>
      <c r="AC38" s="51"/>
      <c r="AD38" s="51"/>
      <c r="AE38" s="30">
        <f t="shared" si="1"/>
        <v>0</v>
      </c>
      <c r="AF38" s="51"/>
      <c r="AG38" s="51"/>
      <c r="AH38" s="51"/>
      <c r="AI38" s="51"/>
      <c r="AJ38" s="51"/>
      <c r="AK38" s="31">
        <f t="shared" si="9"/>
        <v>0</v>
      </c>
      <c r="AL38" s="31">
        <f t="shared" si="2"/>
        <v>5723</v>
      </c>
      <c r="AM38" s="51"/>
      <c r="AN38" s="51"/>
      <c r="AO38" s="51"/>
      <c r="AP38" s="51"/>
      <c r="AQ38" s="51"/>
      <c r="AR38" s="32">
        <f t="shared" si="10"/>
        <v>0</v>
      </c>
      <c r="AS38" s="51"/>
      <c r="AT38" s="51"/>
      <c r="AU38" s="51"/>
      <c r="AV38" s="51"/>
      <c r="AW38" s="51"/>
      <c r="AX38" s="32">
        <f t="shared" si="3"/>
        <v>0</v>
      </c>
      <c r="AY38" s="51"/>
      <c r="AZ38" s="51"/>
      <c r="BA38" s="51"/>
      <c r="BB38" s="51"/>
      <c r="BC38" s="51"/>
      <c r="BD38" s="32">
        <f t="shared" si="11"/>
        <v>0</v>
      </c>
      <c r="BE38" s="51"/>
      <c r="BF38" s="51"/>
      <c r="BG38" s="51"/>
      <c r="BH38" s="51"/>
      <c r="BI38" s="51"/>
      <c r="BJ38" s="32">
        <f t="shared" si="12"/>
        <v>0</v>
      </c>
      <c r="BK38" s="51"/>
      <c r="BL38" s="51"/>
      <c r="BM38" s="51"/>
      <c r="BN38" s="51"/>
      <c r="BO38" s="51"/>
      <c r="BP38" s="32">
        <f t="shared" si="13"/>
        <v>0</v>
      </c>
      <c r="BQ38" s="51"/>
      <c r="BR38" s="51"/>
      <c r="BS38" s="51"/>
      <c r="BT38" s="51"/>
      <c r="BU38" s="51"/>
      <c r="BV38" s="32">
        <f t="shared" si="20"/>
        <v>0</v>
      </c>
      <c r="BW38" s="33">
        <f t="shared" si="4"/>
        <v>0</v>
      </c>
      <c r="BX38" s="29">
        <f t="shared" si="5"/>
        <v>5723</v>
      </c>
      <c r="BY38" s="28" t="s">
        <v>56</v>
      </c>
      <c r="BZ38" s="34">
        <f t="shared" si="14"/>
        <v>1545</v>
      </c>
      <c r="CA38" s="35">
        <f t="shared" si="15"/>
        <v>1688</v>
      </c>
      <c r="CB38" s="35">
        <f t="shared" si="16"/>
        <v>1512</v>
      </c>
      <c r="CC38" s="34">
        <f t="shared" si="17"/>
        <v>3</v>
      </c>
      <c r="CD38" s="35">
        <f t="shared" si="18"/>
        <v>975</v>
      </c>
      <c r="CE38" s="36">
        <f t="shared" si="19"/>
        <v>5723</v>
      </c>
      <c r="CF38" s="3"/>
    </row>
    <row r="39" spans="1:84" s="2" customFormat="1" x14ac:dyDescent="0.25">
      <c r="A39" s="6" t="s">
        <v>59</v>
      </c>
      <c r="B39" s="53">
        <v>1536</v>
      </c>
      <c r="C39" s="51">
        <v>1595</v>
      </c>
      <c r="D39" s="51">
        <v>1199</v>
      </c>
      <c r="E39" s="52">
        <v>8</v>
      </c>
      <c r="F39" s="53" t="s">
        <v>60</v>
      </c>
      <c r="G39" s="17">
        <f t="shared" si="6"/>
        <v>4338</v>
      </c>
      <c r="H39" s="53">
        <v>1544</v>
      </c>
      <c r="I39" s="51">
        <v>1686</v>
      </c>
      <c r="J39" s="51">
        <v>1099</v>
      </c>
      <c r="K39" s="52">
        <v>9</v>
      </c>
      <c r="L39" s="53" t="s">
        <v>60</v>
      </c>
      <c r="M39" s="17">
        <f t="shared" si="7"/>
        <v>4338</v>
      </c>
      <c r="N39" s="53">
        <v>1478</v>
      </c>
      <c r="O39" s="51">
        <v>1717</v>
      </c>
      <c r="P39" s="51">
        <v>1076</v>
      </c>
      <c r="Q39" s="52">
        <v>7</v>
      </c>
      <c r="R39" s="53" t="s">
        <v>60</v>
      </c>
      <c r="S39" s="17">
        <f t="shared" si="8"/>
        <v>4278</v>
      </c>
      <c r="T39" s="51"/>
      <c r="U39" s="51"/>
      <c r="V39" s="51"/>
      <c r="W39" s="52"/>
      <c r="X39" s="53"/>
      <c r="Y39" s="18">
        <f>SUM(T39:X39)</f>
        <v>0</v>
      </c>
      <c r="Z39" s="51"/>
      <c r="AA39" s="51"/>
      <c r="AB39" s="51"/>
      <c r="AC39" s="52"/>
      <c r="AD39" s="53"/>
      <c r="AE39" s="18">
        <f>SUM(Z39:AD39)</f>
        <v>0</v>
      </c>
      <c r="AF39" s="51"/>
      <c r="AG39" s="51"/>
      <c r="AH39" s="51"/>
      <c r="AI39" s="52"/>
      <c r="AJ39" s="53"/>
      <c r="AK39" s="49">
        <f t="shared" si="9"/>
        <v>0</v>
      </c>
      <c r="AL39" s="50">
        <f t="shared" si="2"/>
        <v>12954</v>
      </c>
      <c r="AM39" s="51"/>
      <c r="AN39" s="51"/>
      <c r="AO39" s="51"/>
      <c r="AP39" s="52"/>
      <c r="AQ39" s="53"/>
      <c r="AR39" s="18">
        <f>SUM(AM39:AQ39)</f>
        <v>0</v>
      </c>
      <c r="AS39" s="51"/>
      <c r="AT39" s="51"/>
      <c r="AU39" s="51"/>
      <c r="AV39" s="52"/>
      <c r="AW39" s="53"/>
      <c r="AX39" s="18">
        <f>SUM(AS39:AW39)</f>
        <v>0</v>
      </c>
      <c r="AY39" s="51"/>
      <c r="AZ39" s="51"/>
      <c r="BA39" s="51"/>
      <c r="BB39" s="52"/>
      <c r="BC39" s="53"/>
      <c r="BD39" s="23">
        <f t="shared" si="11"/>
        <v>0</v>
      </c>
      <c r="BE39" s="53"/>
      <c r="BF39" s="51"/>
      <c r="BG39" s="51"/>
      <c r="BH39" s="52"/>
      <c r="BI39" s="53"/>
      <c r="BJ39" s="18">
        <f>SUM(BE39:BI39)</f>
        <v>0</v>
      </c>
      <c r="BK39" s="53"/>
      <c r="BL39" s="51"/>
      <c r="BM39" s="51"/>
      <c r="BN39" s="52"/>
      <c r="BO39" s="53"/>
      <c r="BP39" s="18">
        <f>SUM(BK39:BO39)</f>
        <v>0</v>
      </c>
      <c r="BQ39" s="53"/>
      <c r="BR39" s="51"/>
      <c r="BS39" s="51"/>
      <c r="BT39" s="52"/>
      <c r="BU39" s="53"/>
      <c r="BV39" s="18">
        <f t="shared" si="20"/>
        <v>0</v>
      </c>
      <c r="BW39" s="17">
        <f t="shared" si="4"/>
        <v>0</v>
      </c>
      <c r="BX39" s="17">
        <f t="shared" si="5"/>
        <v>12954</v>
      </c>
      <c r="BY39" s="6" t="s">
        <v>59</v>
      </c>
      <c r="BZ39" s="4">
        <f t="shared" si="14"/>
        <v>4558</v>
      </c>
      <c r="CA39" s="9">
        <f t="shared" si="15"/>
        <v>4998</v>
      </c>
      <c r="CB39" s="9">
        <f t="shared" si="16"/>
        <v>3374</v>
      </c>
      <c r="CC39" s="4">
        <f t="shared" si="17"/>
        <v>24</v>
      </c>
      <c r="CD39" s="9">
        <f t="shared" si="18"/>
        <v>0</v>
      </c>
      <c r="CE39" s="8">
        <f>SUM(BZ39:CD39)</f>
        <v>12954</v>
      </c>
      <c r="CF39" s="54"/>
    </row>
    <row r="40" spans="1:84" s="48" customFormat="1" x14ac:dyDescent="0.25">
      <c r="A40" s="38" t="s">
        <v>57</v>
      </c>
      <c r="B40" s="39">
        <f t="shared" ref="B40:G40" si="22">SUM(B3:B39)</f>
        <v>21364</v>
      </c>
      <c r="C40" s="39">
        <f t="shared" si="22"/>
        <v>19792</v>
      </c>
      <c r="D40" s="39">
        <f t="shared" si="22"/>
        <v>16457</v>
      </c>
      <c r="E40" s="39">
        <f t="shared" si="22"/>
        <v>30</v>
      </c>
      <c r="F40" s="39">
        <f t="shared" si="22"/>
        <v>3568</v>
      </c>
      <c r="G40" s="39">
        <f t="shared" si="22"/>
        <v>61211</v>
      </c>
      <c r="H40" s="39">
        <f>SUM(H3:H39)</f>
        <v>22045</v>
      </c>
      <c r="I40" s="39">
        <f>SUM(I3:I39)</f>
        <v>20203</v>
      </c>
      <c r="J40" s="39">
        <f t="shared" ref="J40:L40" si="23">SUM(J3:J39)</f>
        <v>17291</v>
      </c>
      <c r="K40" s="39">
        <f t="shared" si="23"/>
        <v>35</v>
      </c>
      <c r="L40" s="39">
        <f t="shared" si="23"/>
        <v>3645</v>
      </c>
      <c r="M40" s="39">
        <f>SUM(M3:M39)</f>
        <v>63219</v>
      </c>
      <c r="N40" s="39">
        <f>SUM(N3:N39)</f>
        <v>20182</v>
      </c>
      <c r="O40" s="39">
        <f>SUM(O3:O39)</f>
        <v>17407</v>
      </c>
      <c r="P40" s="39">
        <f t="shared" ref="P40" si="24">SUM(P3:P39)</f>
        <v>14388</v>
      </c>
      <c r="Q40" s="39">
        <f t="shared" ref="Q40" si="25">SUM(Q3:Q39)</f>
        <v>22</v>
      </c>
      <c r="R40" s="39">
        <f t="shared" ref="R40" si="26">SUM(R3:R39)</f>
        <v>3710</v>
      </c>
      <c r="S40" s="39">
        <f>SUM(S3:S39)</f>
        <v>55709</v>
      </c>
      <c r="T40" s="39">
        <f>SUM(T3:T39)</f>
        <v>0</v>
      </c>
      <c r="U40" s="39">
        <f>SUM(U3:U39)</f>
        <v>0</v>
      </c>
      <c r="V40" s="39">
        <f t="shared" ref="V40" si="27">SUM(V3:V39)</f>
        <v>0</v>
      </c>
      <c r="W40" s="39">
        <f t="shared" ref="W40" si="28">SUM(W3:W39)</f>
        <v>0</v>
      </c>
      <c r="X40" s="39">
        <f t="shared" ref="X40" si="29">SUM(X3:X39)</f>
        <v>0</v>
      </c>
      <c r="Y40" s="39">
        <f>SUM(Y3:Y39)</f>
        <v>0</v>
      </c>
      <c r="Z40" s="39">
        <f>SUM(Z3:Z39)</f>
        <v>0</v>
      </c>
      <c r="AA40" s="39">
        <f>SUM(AA3:AA39)</f>
        <v>0</v>
      </c>
      <c r="AB40" s="39">
        <f t="shared" ref="AB40" si="30">SUM(AB3:AB39)</f>
        <v>0</v>
      </c>
      <c r="AC40" s="39">
        <f t="shared" ref="AC40" si="31">SUM(AC3:AC39)</f>
        <v>0</v>
      </c>
      <c r="AD40" s="39">
        <f t="shared" ref="AD40" si="32">SUM(AD3:AD39)</f>
        <v>0</v>
      </c>
      <c r="AE40" s="39">
        <f t="shared" ref="AE40:AK40" si="33">SUM(AE3:AE39)</f>
        <v>0</v>
      </c>
      <c r="AF40" s="39">
        <f t="shared" si="33"/>
        <v>0</v>
      </c>
      <c r="AG40" s="39">
        <f t="shared" si="33"/>
        <v>0</v>
      </c>
      <c r="AH40" s="40">
        <f t="shared" si="33"/>
        <v>0</v>
      </c>
      <c r="AI40" s="39">
        <f t="shared" si="33"/>
        <v>0</v>
      </c>
      <c r="AJ40" s="39">
        <f t="shared" si="33"/>
        <v>0</v>
      </c>
      <c r="AK40" s="39">
        <f t="shared" si="33"/>
        <v>0</v>
      </c>
      <c r="AL40" s="41">
        <f t="shared" ref="AL40" si="34">SUM(AL3:AL39)</f>
        <v>180139</v>
      </c>
      <c r="AM40" s="42">
        <f t="shared" ref="AM40:AR40" si="35">SUM(AM3:AM39)</f>
        <v>0</v>
      </c>
      <c r="AN40" s="42">
        <f t="shared" si="35"/>
        <v>0</v>
      </c>
      <c r="AO40" s="42">
        <f t="shared" si="35"/>
        <v>0</v>
      </c>
      <c r="AP40" s="42">
        <f t="shared" si="35"/>
        <v>0</v>
      </c>
      <c r="AQ40" s="42">
        <f t="shared" si="35"/>
        <v>0</v>
      </c>
      <c r="AR40" s="41">
        <f t="shared" si="35"/>
        <v>0</v>
      </c>
      <c r="AS40" s="43">
        <f>SUM(AS3:AS39)</f>
        <v>0</v>
      </c>
      <c r="AT40" s="44">
        <f>SUM(AT3:AT39)</f>
        <v>0</v>
      </c>
      <c r="AU40" s="45">
        <f>SUM(AU3:AU39)</f>
        <v>0</v>
      </c>
      <c r="AV40" s="44">
        <f>SUM(AV3:AV39)</f>
        <v>0</v>
      </c>
      <c r="AW40" s="26">
        <f>SUM(AW3:AW39)</f>
        <v>0</v>
      </c>
      <c r="AX40" s="41">
        <f t="shared" ref="AX40" si="36">SUM(AX3:AX39)</f>
        <v>0</v>
      </c>
      <c r="AY40" s="42">
        <f t="shared" ref="AY40:BD40" si="37">SUM(AY3:AY39)</f>
        <v>0</v>
      </c>
      <c r="AZ40" s="42">
        <f t="shared" si="37"/>
        <v>0</v>
      </c>
      <c r="BA40" s="42">
        <f t="shared" si="37"/>
        <v>0</v>
      </c>
      <c r="BB40" s="44">
        <f t="shared" si="37"/>
        <v>0</v>
      </c>
      <c r="BC40" s="44">
        <f t="shared" si="37"/>
        <v>0</v>
      </c>
      <c r="BD40" s="41">
        <f t="shared" si="37"/>
        <v>0</v>
      </c>
      <c r="BE40" s="42">
        <f t="shared" ref="BE40:BP40" si="38">SUM(BE3:BE39)</f>
        <v>0</v>
      </c>
      <c r="BF40" s="42">
        <f t="shared" si="38"/>
        <v>0</v>
      </c>
      <c r="BG40" s="42">
        <f t="shared" si="38"/>
        <v>0</v>
      </c>
      <c r="BH40" s="39">
        <f t="shared" si="38"/>
        <v>0</v>
      </c>
      <c r="BI40" s="27">
        <f t="shared" si="38"/>
        <v>0</v>
      </c>
      <c r="BJ40" s="41">
        <f t="shared" si="38"/>
        <v>0</v>
      </c>
      <c r="BK40" s="42">
        <f t="shared" si="38"/>
        <v>0</v>
      </c>
      <c r="BL40" s="42">
        <f t="shared" si="38"/>
        <v>0</v>
      </c>
      <c r="BM40" s="42">
        <f t="shared" si="38"/>
        <v>0</v>
      </c>
      <c r="BN40" s="39">
        <f t="shared" si="38"/>
        <v>0</v>
      </c>
      <c r="BO40" s="27">
        <f t="shared" si="38"/>
        <v>0</v>
      </c>
      <c r="BP40" s="41">
        <f t="shared" si="38"/>
        <v>0</v>
      </c>
      <c r="BQ40" s="42">
        <f t="shared" ref="BQ40:BX40" si="39">SUM(BQ3:BQ39)</f>
        <v>0</v>
      </c>
      <c r="BR40" s="42">
        <f t="shared" si="39"/>
        <v>0</v>
      </c>
      <c r="BS40" s="42">
        <f t="shared" si="39"/>
        <v>0</v>
      </c>
      <c r="BT40" s="42">
        <f t="shared" si="39"/>
        <v>0</v>
      </c>
      <c r="BU40" s="27">
        <f t="shared" si="39"/>
        <v>0</v>
      </c>
      <c r="BV40" s="27">
        <f t="shared" si="39"/>
        <v>0</v>
      </c>
      <c r="BW40" s="41">
        <f t="shared" si="39"/>
        <v>0</v>
      </c>
      <c r="BX40" s="39">
        <f t="shared" si="39"/>
        <v>180139</v>
      </c>
      <c r="BY40" s="38" t="s">
        <v>57</v>
      </c>
      <c r="BZ40" s="46">
        <f t="shared" ref="BZ40:CE40" si="40">SUM(BZ3:BZ39)</f>
        <v>63591</v>
      </c>
      <c r="CA40" s="46">
        <f t="shared" si="40"/>
        <v>57402</v>
      </c>
      <c r="CB40" s="46">
        <f t="shared" si="40"/>
        <v>48136</v>
      </c>
      <c r="CC40" s="46">
        <f t="shared" si="40"/>
        <v>87</v>
      </c>
      <c r="CD40" s="46">
        <f t="shared" si="40"/>
        <v>10923</v>
      </c>
      <c r="CE40" s="47">
        <f t="shared" si="40"/>
        <v>180139</v>
      </c>
    </row>
    <row r="41" spans="1:84" x14ac:dyDescent="0.25">
      <c r="AI41" s="21"/>
      <c r="AJ41" s="21"/>
      <c r="AK41" s="7"/>
      <c r="AL41" s="7"/>
      <c r="AM41" s="21"/>
      <c r="AN41" s="21"/>
      <c r="AO41" s="21"/>
      <c r="AP41" s="21"/>
      <c r="AQ41" s="21"/>
      <c r="AR41" s="7"/>
      <c r="AS41" s="4"/>
      <c r="AT41" s="4"/>
      <c r="AU41" s="4"/>
      <c r="AV41" s="21"/>
      <c r="AW41" s="21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 t="s">
        <v>58</v>
      </c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</row>
    <row r="42" spans="1:84" x14ac:dyDescent="0.25">
      <c r="M42" s="4" t="s">
        <v>58</v>
      </c>
      <c r="AB42" s="3" t="s">
        <v>58</v>
      </c>
      <c r="BU42" s="3" t="s">
        <v>58</v>
      </c>
      <c r="BY42" s="5" t="s">
        <v>58</v>
      </c>
      <c r="CF42" s="2"/>
    </row>
    <row r="43" spans="1:84" x14ac:dyDescent="0.25">
      <c r="J43" s="4" t="s">
        <v>58</v>
      </c>
      <c r="AM43" s="4" t="s">
        <v>58</v>
      </c>
      <c r="BD43" s="3" t="s">
        <v>58</v>
      </c>
      <c r="BJ43" s="3" t="s">
        <v>58</v>
      </c>
      <c r="BQ43" s="3" t="s">
        <v>58</v>
      </c>
    </row>
    <row r="44" spans="1:84" x14ac:dyDescent="0.25">
      <c r="H44" s="4" t="s">
        <v>58</v>
      </c>
      <c r="Q44" s="4" t="s">
        <v>58</v>
      </c>
      <c r="R44" s="4" t="s">
        <v>58</v>
      </c>
      <c r="X44" s="4" t="s">
        <v>58</v>
      </c>
      <c r="AD44" s="3" t="s">
        <v>58</v>
      </c>
      <c r="AM44" s="4" t="s">
        <v>58</v>
      </c>
      <c r="AU44" s="3" t="s">
        <v>58</v>
      </c>
      <c r="AY44" s="3" t="s">
        <v>58</v>
      </c>
      <c r="BW44" s="3" t="s">
        <v>58</v>
      </c>
    </row>
    <row r="45" spans="1:84" x14ac:dyDescent="0.25">
      <c r="N45" s="4" t="s">
        <v>58</v>
      </c>
      <c r="BR45" s="3" t="s">
        <v>58</v>
      </c>
    </row>
    <row r="49" spans="9:9" x14ac:dyDescent="0.25">
      <c r="I49" s="4" t="s">
        <v>58</v>
      </c>
    </row>
  </sheetData>
  <sheetProtection selectLockedCells="1" selectUnlockedCells="1"/>
  <pageMargins left="0.7" right="0.7" top="0.75" bottom="0.75" header="0.3" footer="0.51180555555555596"/>
  <pageSetup scale="86" firstPageNumber="0" fitToWidth="0" orientation="landscape" horizontalDpi="300" verticalDpi="300" r:id="rId1"/>
  <headerFooter alignWithMargins="0">
    <oddHeader xml:space="preserve">&amp;COverDrive Circulation Statistics - FY2019
</oddHeader>
    <oddFooter>&amp;C&amp;P</oddFooter>
  </headerFooter>
  <ignoredErrors>
    <ignoredError sqref="AL4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sChecked xmlns="e0a2c6b1-cd46-4f8e-b6f2-d902e6e0d9fc">2020-03-02T15:42:29+00:00</LinksChecked>
    <f226f992b47e46209085aba74eb2b13a xmlns="e0a2c6b1-cd46-4f8e-b6f2-d902e6e0d9fc">
      <Terms xmlns="http://schemas.microsoft.com/office/infopath/2007/PartnerControls"/>
    </f226f992b47e46209085aba74eb2b13a>
    <TaxCatchAll xmlns="dcea8053-3677-480e-a82f-e3d99eb373b0"/>
    <g235232c280f4908a18e19549ca1e9e7 xmlns="e0a2c6b1-cd46-4f8e-b6f2-d902e6e0d9fc">
      <Terms xmlns="http://schemas.microsoft.com/office/infopath/2007/PartnerControls"/>
    </g235232c280f4908a18e19549ca1e9e7>
    <n8c035d503e74ba7bb2d680ec3d962a8 xmlns="e0a2c6b1-cd46-4f8e-b6f2-d902e6e0d9fc">
      <Terms xmlns="http://schemas.microsoft.com/office/infopath/2007/PartnerControls"/>
    </n8c035d503e74ba7bb2d680ec3d962a8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33D04FCBFE684B85602140E421FAD2" ma:contentTypeVersion="20" ma:contentTypeDescription="Create a new document." ma:contentTypeScope="" ma:versionID="f8fe92629082ea02ef72c26a4716f1b3">
  <xsd:schema xmlns:xsd="http://www.w3.org/2001/XMLSchema" xmlns:xs="http://www.w3.org/2001/XMLSchema" xmlns:p="http://schemas.microsoft.com/office/2006/metadata/properties" xmlns:ns2="dcea8053-3677-480e-a82f-e3d99eb373b0" xmlns:ns3="e0a2c6b1-cd46-4f8e-b6f2-d902e6e0d9fc" targetNamespace="http://schemas.microsoft.com/office/2006/metadata/properties" ma:root="true" ma:fieldsID="aced61cff77045df41e7711eaf7d273e" ns2:_="" ns3:_="">
    <xsd:import namespace="dcea8053-3677-480e-a82f-e3d99eb373b0"/>
    <xsd:import namespace="e0a2c6b1-cd46-4f8e-b6f2-d902e6e0d9f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inksChecked" minOccurs="0"/>
                <xsd:element ref="ns3:n8c035d503e74ba7bb2d680ec3d962a8" minOccurs="0"/>
                <xsd:element ref="ns2:TaxCatchAll" minOccurs="0"/>
                <xsd:element ref="ns3:g235232c280f4908a18e19549ca1e9e7" minOccurs="0"/>
                <xsd:element ref="ns3:f226f992b47e46209085aba74eb2b13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a8053-3677-480e-a82f-e3d99eb373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64edd9a-5881-4424-9fb6-26e7727ecb07}" ma:internalName="TaxCatchAll" ma:showField="CatchAllData" ma:web="dcea8053-3677-480e-a82f-e3d99eb373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c6b1-cd46-4f8e-b6f2-d902e6e0d9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inksChecked" ma:index="20" nillable="true" ma:displayName="Reviewed" ma:default="[today]" ma:description="Tracking when this document was last checked" ma:format="DateOnly" ma:internalName="LinksChecked">
      <xsd:simpleType>
        <xsd:restriction base="dms:DateTime"/>
      </xsd:simpleType>
    </xsd:element>
    <xsd:element name="n8c035d503e74ba7bb2d680ec3d962a8" ma:index="22" nillable="true" ma:taxonomy="true" ma:internalName="n8c035d503e74ba7bb2d680ec3d962a8" ma:taxonomyFieldName="Tag_x0020_1" ma:displayName="Tag 1" ma:default="" ma:fieldId="{78c035d5-03e7-4ba7-bb2d-680ec3d962a8}" ma:taxonomyMulti="true" ma:sspId="9c035482-3308-428f-9f15-b5cfe98abed3" ma:termSetId="fd24e4c1-7dce-4fab-a0a8-fb6ba891168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235232c280f4908a18e19549ca1e9e7" ma:index="25" nillable="true" ma:taxonomy="true" ma:internalName="g235232c280f4908a18e19549ca1e9e7" ma:taxonomyFieldName="Tag_x0020_2" ma:displayName="Tag 2" ma:default="" ma:fieldId="{0235232c-280f-4908-a18e-19549ca1e9e7}" ma:taxonomyMulti="true" ma:sspId="9c035482-3308-428f-9f15-b5cfe98abed3" ma:termSetId="fd24e4c1-7dce-4fab-a0a8-fb6ba891168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226f992b47e46209085aba74eb2b13a" ma:index="27" nillable="true" ma:taxonomy="true" ma:internalName="f226f992b47e46209085aba74eb2b13a" ma:taxonomyFieldName="Tag_x0020_3" ma:displayName="Tag 3" ma:default="" ma:fieldId="{f226f992-b47e-4620-9085-aba74eb2b13a}" ma:taxonomyMulti="true" ma:sspId="9c035482-3308-428f-9f15-b5cfe98abed3" ma:termSetId="fd24e4c1-7dce-4fab-a0a8-fb6ba89116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9F31D4-61DF-4BB4-8549-6ECF7EEF5E8F}">
  <ds:schemaRefs>
    <ds:schemaRef ds:uri="http://schemas.microsoft.com/office/2006/metadata/properties"/>
    <ds:schemaRef ds:uri="http://schemas.microsoft.com/office/2006/documentManagement/types"/>
    <ds:schemaRef ds:uri="dcea8053-3677-480e-a82f-e3d99eb373b0"/>
    <ds:schemaRef ds:uri="http://purl.org/dc/terms/"/>
    <ds:schemaRef ds:uri="e0a2c6b1-cd46-4f8e-b6f2-d902e6e0d9fc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BD9FF1D-1C6A-4116-8871-B2F9F73171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ea8053-3677-480e-a82f-e3d99eb373b0"/>
    <ds:schemaRef ds:uri="e0a2c6b1-cd46-4f8e-b6f2-d902e6e0d9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98477D-A97A-487A-AB11-9A73599140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FY21 OverDrive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swagner</dc:creator>
  <cp:keywords/>
  <dc:description/>
  <cp:lastModifiedBy>Bridget Rawding</cp:lastModifiedBy>
  <cp:revision/>
  <dcterms:created xsi:type="dcterms:W3CDTF">2015-02-02T16:47:42Z</dcterms:created>
  <dcterms:modified xsi:type="dcterms:W3CDTF">2021-10-01T14:09:57Z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0x0101001733D04FCBFE684B85602140E421FAD2</vt:lpwstr>
  </property>
  <property fmtid="{D5CDD505-2E9C-101B-9397-08002B2CF9AE}" pid="3" name="AuthorIds_UIVersion_4096">
    <vt:lpwstr>47</vt:lpwstr>
  </property>
  <property fmtid="{D5CDD505-2E9C-101B-9397-08002B2CF9AE}" pid="4" name="Tag 3">
    <vt:lpwstr/>
  </property>
  <property fmtid="{D5CDD505-2E9C-101B-9397-08002B2CF9AE}" pid="5" name="Tag 1">
    <vt:lpwstr/>
  </property>
  <property fmtid="{D5CDD505-2E9C-101B-9397-08002B2CF9AE}" pid="6" name="Tag 2">
    <vt:lpwstr/>
  </property>
</Properties>
</file>