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M/Documents/Projects/2. F1/2. Output/1. Excel/"/>
    </mc:Choice>
  </mc:AlternateContent>
  <xr:revisionPtr revIDLastSave="0" documentId="13_ncr:1_{5B181EAC-251B-BA4D-898B-71B325C214A4}" xr6:coauthVersionLast="45" xr6:coauthVersionMax="45" xr10:uidLastSave="{00000000-0000-0000-0000-000000000000}"/>
  <bookViews>
    <workbookView xWindow="2960" yWindow="1560" windowWidth="25200" windowHeight="14900" activeTab="1" xr2:uid="{00000000-000D-0000-FFFF-FFFF00000000}"/>
  </bookViews>
  <sheets>
    <sheet name="Sheet" sheetId="1" r:id="rId1"/>
    <sheet name="Vettel" sheetId="2" r:id="rId2"/>
    <sheet name="Rosberg" sheetId="3" r:id="rId3"/>
    <sheet name="Massa" sheetId="4" r:id="rId4"/>
    <sheet name="Raikkonen" sheetId="5" r:id="rId5"/>
    <sheet name="Webber" sheetId="6" r:id="rId6"/>
    <sheet name="Alonso" sheetId="7" r:id="rId7"/>
    <sheet name="Button" sheetId="8" r:id="rId8"/>
    <sheet name="Hamilton" sheetId="9" r:id="rId9"/>
    <sheet name="Grosjean" sheetId="10" r:id="rId10"/>
    <sheet name="Hulkenberg" sheetId="11" r:id="rId11"/>
    <sheet name="Ricciardo" sheetId="12" r:id="rId12"/>
    <sheet name="Bottas" sheetId="13" r:id="rId13"/>
    <sheet name="Sainz" sheetId="14" r:id="rId14"/>
    <sheet name="Verstappen" sheetId="15" r:id="rId15"/>
    <sheet name="Perez" sheetId="16" r:id="rId16"/>
  </sheets>
  <definedNames>
    <definedName name="_xlnm._FilterDatabase" localSheetId="1" hidden="1">Vettel!$R$8:$V$23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2" l="1"/>
  <c r="V12" i="2" s="1"/>
  <c r="U15" i="2"/>
  <c r="V15" i="2" s="1"/>
  <c r="U17" i="2"/>
  <c r="V17" i="2" s="1"/>
  <c r="U9" i="2"/>
  <c r="U21" i="2"/>
  <c r="V21" i="2" s="1"/>
  <c r="U20" i="2"/>
  <c r="U22" i="2"/>
  <c r="V22" i="2" s="1"/>
  <c r="U14" i="2"/>
  <c r="V14" i="2" s="1"/>
  <c r="U18" i="2"/>
  <c r="V18" i="2" s="1"/>
  <c r="U13" i="2"/>
  <c r="V13" i="2" s="1"/>
  <c r="U23" i="2"/>
  <c r="V23" i="2" s="1"/>
  <c r="U16" i="2"/>
  <c r="V16" i="2" s="1"/>
  <c r="U10" i="2"/>
  <c r="V10" i="2" s="1"/>
  <c r="U11" i="2"/>
  <c r="V11" i="2" s="1"/>
  <c r="U19" i="2"/>
  <c r="V19" i="2" s="1"/>
  <c r="T46" i="2"/>
  <c r="U46" i="2"/>
  <c r="W46" i="2"/>
  <c r="X46" i="2"/>
  <c r="Z46" i="2"/>
  <c r="AA46" i="2"/>
  <c r="T47" i="2"/>
  <c r="U47" i="2"/>
  <c r="V47" i="2"/>
  <c r="X47" i="2"/>
  <c r="Y47" i="2"/>
  <c r="Z47" i="2"/>
  <c r="T48" i="2"/>
  <c r="U48" i="2"/>
  <c r="W48" i="2"/>
  <c r="X48" i="2"/>
  <c r="Y48" i="2"/>
  <c r="Z48" i="2"/>
  <c r="AA48" i="2"/>
  <c r="T49" i="2"/>
  <c r="V49" i="2"/>
  <c r="W49" i="2"/>
  <c r="X49" i="2"/>
  <c r="Y49" i="2"/>
  <c r="Z49" i="2"/>
  <c r="AA49" i="2"/>
  <c r="T50" i="2"/>
  <c r="U50" i="2"/>
  <c r="X50" i="2"/>
  <c r="Y50" i="2"/>
  <c r="Z50" i="2"/>
  <c r="AA50" i="2"/>
  <c r="U51" i="2"/>
  <c r="V51" i="2"/>
  <c r="W51" i="2"/>
  <c r="X51" i="2"/>
  <c r="Z51" i="2"/>
  <c r="T52" i="2"/>
  <c r="U52" i="2"/>
  <c r="V52" i="2"/>
  <c r="W52" i="2"/>
  <c r="X52" i="2"/>
  <c r="Y52" i="2"/>
  <c r="Z52" i="2"/>
  <c r="U53" i="2"/>
  <c r="W53" i="2"/>
  <c r="X53" i="2"/>
  <c r="Y53" i="2"/>
  <c r="Z53" i="2"/>
  <c r="AA53" i="2"/>
  <c r="T54" i="2"/>
  <c r="V54" i="2"/>
  <c r="W54" i="2"/>
  <c r="X54" i="2"/>
  <c r="Y54" i="2"/>
  <c r="Z54" i="2"/>
  <c r="AA54" i="2"/>
  <c r="T55" i="2"/>
  <c r="U55" i="2"/>
  <c r="V55" i="2"/>
  <c r="W55" i="2"/>
  <c r="AA55" i="2"/>
  <c r="T56" i="2"/>
  <c r="U56" i="2"/>
  <c r="V56" i="2"/>
  <c r="X56" i="2"/>
  <c r="Y56" i="2"/>
  <c r="Z56" i="2"/>
  <c r="T57" i="2"/>
  <c r="U57" i="2"/>
  <c r="W57" i="2"/>
  <c r="X57" i="2"/>
  <c r="AA57" i="2"/>
  <c r="T58" i="2"/>
  <c r="U58" i="2"/>
  <c r="V58" i="2"/>
  <c r="W58" i="2"/>
  <c r="Y58" i="2"/>
  <c r="AA58" i="2"/>
  <c r="T59" i="2"/>
  <c r="U59" i="2"/>
  <c r="V59" i="2"/>
  <c r="W59" i="2"/>
  <c r="Y59" i="2"/>
  <c r="Z59" i="2"/>
  <c r="AA59" i="2"/>
  <c r="T60" i="2"/>
  <c r="U60" i="2"/>
  <c r="V60" i="2"/>
  <c r="W60" i="2"/>
  <c r="Y60" i="2"/>
  <c r="Z60" i="2"/>
  <c r="AA60" i="2"/>
  <c r="S47" i="2"/>
  <c r="S48" i="2"/>
  <c r="S49" i="2"/>
  <c r="S50" i="2"/>
  <c r="S51" i="2"/>
  <c r="S53" i="2"/>
  <c r="S55" i="2"/>
  <c r="S56" i="2"/>
  <c r="S57" i="2"/>
  <c r="S58" i="2"/>
  <c r="S60" i="2"/>
  <c r="W28" i="2"/>
  <c r="W47" i="2" s="1"/>
  <c r="AA28" i="2"/>
  <c r="AA47" i="2" s="1"/>
  <c r="V31" i="2"/>
  <c r="V50" i="2" s="1"/>
  <c r="W31" i="2"/>
  <c r="W50" i="2" s="1"/>
  <c r="AA32" i="2"/>
  <c r="AA51" i="2" s="1"/>
  <c r="S33" i="2"/>
  <c r="S35" i="2"/>
  <c r="Y36" i="2"/>
  <c r="Y55" i="2" s="1"/>
  <c r="Z36" i="2"/>
  <c r="Z55" i="2" s="1"/>
  <c r="Z39" i="2"/>
  <c r="Z58" i="2" s="1"/>
  <c r="S40" i="2"/>
  <c r="S59" i="2" s="1"/>
  <c r="Q28" i="2"/>
  <c r="Q29" i="2"/>
  <c r="V29" i="2" s="1"/>
  <c r="Q30" i="2"/>
  <c r="U30" i="2" s="1"/>
  <c r="U49" i="2" s="1"/>
  <c r="AB49" i="2" s="1"/>
  <c r="Q31" i="2"/>
  <c r="Q32" i="2"/>
  <c r="T32" i="2" s="1"/>
  <c r="Q33" i="2"/>
  <c r="AA33" i="2" s="1"/>
  <c r="AA52" i="2" s="1"/>
  <c r="Q34" i="2"/>
  <c r="T34" i="2" s="1"/>
  <c r="T53" i="2" s="1"/>
  <c r="Q35" i="2"/>
  <c r="U35" i="2" s="1"/>
  <c r="U54" i="2" s="1"/>
  <c r="Q36" i="2"/>
  <c r="X36" i="2" s="1"/>
  <c r="X55" i="2" s="1"/>
  <c r="Q37" i="2"/>
  <c r="W37" i="2" s="1"/>
  <c r="Q38" i="2"/>
  <c r="Z38" i="2" s="1"/>
  <c r="Z57" i="2" s="1"/>
  <c r="Q39" i="2"/>
  <c r="X39" i="2" s="1"/>
  <c r="X58" i="2" s="1"/>
  <c r="Q40" i="2"/>
  <c r="X40" i="2" s="1"/>
  <c r="X59" i="2" s="1"/>
  <c r="Q41" i="2"/>
  <c r="X41" i="2" s="1"/>
  <c r="X60" i="2" s="1"/>
  <c r="AB60" i="2" s="1"/>
  <c r="Q27" i="2"/>
  <c r="S27" i="2" s="1"/>
  <c r="S46" i="2" s="1"/>
  <c r="I43" i="2"/>
  <c r="J43" i="2"/>
  <c r="K43" i="2"/>
  <c r="L43" i="2"/>
  <c r="M43" i="2"/>
  <c r="N43" i="2"/>
  <c r="O43" i="2"/>
  <c r="P43" i="2"/>
  <c r="H43" i="2"/>
  <c r="P24" i="2"/>
  <c r="O24" i="2"/>
  <c r="N24" i="2"/>
  <c r="M24" i="2"/>
  <c r="L24" i="2"/>
  <c r="K24" i="2"/>
  <c r="J24" i="2"/>
  <c r="I24" i="2"/>
  <c r="H24" i="2"/>
  <c r="V20" i="2" l="1"/>
  <c r="V9" i="2"/>
  <c r="W56" i="2"/>
  <c r="AB29" i="2"/>
  <c r="V48" i="2"/>
  <c r="AB48" i="2" s="1"/>
  <c r="T51" i="2"/>
  <c r="AB35" i="2"/>
  <c r="V27" i="2"/>
  <c r="AB27" i="2" s="1"/>
  <c r="Y27" i="2"/>
  <c r="Y46" i="2" s="1"/>
  <c r="Y38" i="2"/>
  <c r="Y57" i="2" s="1"/>
  <c r="AB33" i="2"/>
  <c r="V38" i="2"/>
  <c r="AB38" i="2" s="1"/>
  <c r="V34" i="2"/>
  <c r="V53" i="2" s="1"/>
  <c r="AA37" i="2"/>
  <c r="AA56" i="2" s="1"/>
  <c r="Y32" i="2"/>
  <c r="Y51" i="2" s="1"/>
  <c r="AB51" i="2" s="1"/>
  <c r="AB59" i="2"/>
  <c r="AB50" i="2"/>
  <c r="AB47" i="2"/>
  <c r="AB58" i="2"/>
  <c r="AB55" i="2"/>
  <c r="AB53" i="2"/>
  <c r="AB40" i="2"/>
  <c r="AB36" i="2"/>
  <c r="AB28" i="2"/>
  <c r="S54" i="2"/>
  <c r="AB54" i="2" s="1"/>
  <c r="AB39" i="2"/>
  <c r="AB31" i="2"/>
  <c r="AB34" i="2"/>
  <c r="AB30" i="2"/>
  <c r="S52" i="2"/>
  <c r="AB52" i="2" s="1"/>
  <c r="AB41" i="2"/>
  <c r="V46" i="2" l="1"/>
  <c r="AB46" i="2" s="1"/>
  <c r="AB32" i="2"/>
  <c r="AB56" i="2"/>
  <c r="V57" i="2"/>
  <c r="AB57" i="2" s="1"/>
  <c r="AB37" i="2"/>
</calcChain>
</file>

<file path=xl/sharedStrings.xml><?xml version="1.0" encoding="utf-8"?>
<sst xmlns="http://schemas.openxmlformats.org/spreadsheetml/2006/main" count="358" uniqueCount="42">
  <si>
    <t>Chassis_Ferrari</t>
  </si>
  <si>
    <t>Chassis_Red Bull</t>
  </si>
  <si>
    <t>Chassis_Mercedes</t>
  </si>
  <si>
    <t>Chassis_Williams</t>
  </si>
  <si>
    <t>Chassis_Lotus</t>
  </si>
  <si>
    <t>Chassis_McLaren</t>
  </si>
  <si>
    <t>Chassis_Renault</t>
  </si>
  <si>
    <t>Chassis_Force India</t>
  </si>
  <si>
    <t>Chassis_Toro Rosso</t>
  </si>
  <si>
    <t>Vettel</t>
  </si>
  <si>
    <t>Rosberg</t>
  </si>
  <si>
    <t>Massa</t>
  </si>
  <si>
    <t>Raikonnen</t>
  </si>
  <si>
    <t>Webber</t>
  </si>
  <si>
    <t>Alonso</t>
  </si>
  <si>
    <t>Button</t>
  </si>
  <si>
    <t>Hamilton</t>
  </si>
  <si>
    <t>Grosjean</t>
  </si>
  <si>
    <t>Hulkenberg</t>
  </si>
  <si>
    <t>Ricciardo</t>
  </si>
  <si>
    <t>Bottas</t>
  </si>
  <si>
    <t>Sainz</t>
  </si>
  <si>
    <t>Verstappen</t>
  </si>
  <si>
    <t>Perez</t>
  </si>
  <si>
    <t>Mercedes</t>
  </si>
  <si>
    <t>Williams</t>
  </si>
  <si>
    <t>Ferrari</t>
  </si>
  <si>
    <t>Red Bull</t>
  </si>
  <si>
    <t>Lotus</t>
  </si>
  <si>
    <t>McLaren</t>
  </si>
  <si>
    <t>Renault</t>
  </si>
  <si>
    <t>Force India</t>
  </si>
  <si>
    <t>Toro Rosso</t>
  </si>
  <si>
    <t>/</t>
  </si>
  <si>
    <t>Average</t>
  </si>
  <si>
    <t>gvrdg</t>
  </si>
  <si>
    <t>sfcsv</t>
  </si>
  <si>
    <t>Driver</t>
  </si>
  <si>
    <t>Value Weighted 
Car Effect</t>
  </si>
  <si>
    <t>Historical 
Average Time</t>
  </si>
  <si>
    <t>Raw 
Time</t>
  </si>
  <si>
    <t>Net
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</si>
</sst>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Roman"/>
    </font>
    <font>
      <b/>
      <sz val="12"/>
      <color theme="1"/>
      <name val="Times Roman"/>
    </font>
    <font>
      <sz val="12"/>
      <color theme="1"/>
      <name val="Times Roman"/>
    </font>
    <font>
      <b/>
      <sz val="11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/>
    <xf numFmtId="0" fontId="4" fillId="2" borderId="0" xfId="0" applyFont="1" applyFill="1"/>
    <xf numFmtId="164" fontId="4" fillId="0" borderId="0" xfId="0" applyNumberFormat="1" applyFont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2" xfId="0" applyFont="1" applyFill="1" applyBorder="1"/>
    <xf numFmtId="164" fontId="4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4" fillId="2" borderId="3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/>
    <xf numFmtId="164" fontId="4" fillId="2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0" fillId="2" borderId="0" xfId="0" applyNumberFormat="1" applyFill="1"/>
    <xf numFmtId="2" fontId="0" fillId="2" borderId="0" xfId="0" applyNumberFormat="1" applyFill="1"/>
    <xf numFmtId="0" fontId="4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164" fontId="0" fillId="2" borderId="0" xfId="0" applyNumberFormat="1" applyFill="1" applyBorder="1"/>
    <xf numFmtId="0" fontId="6" fillId="2" borderId="4" xfId="0" applyFont="1" applyFill="1" applyBorder="1"/>
    <xf numFmtId="2" fontId="4" fillId="2" borderId="4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A2" sqref="A2:B2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4</v>
      </c>
      <c r="B2">
        <v>1.1536333333333331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A2" sqref="A2:B4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7</v>
      </c>
      <c r="B2">
        <v>1.4526896551724131</v>
      </c>
    </row>
    <row r="3" spans="1:2">
      <c r="A3" s="1" t="s">
        <v>6</v>
      </c>
      <c r="B3">
        <v>1.584592592592593</v>
      </c>
    </row>
    <row r="4" spans="1:2">
      <c r="A4" s="1" t="s">
        <v>3</v>
      </c>
      <c r="B4">
        <v>0.9343999999999999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A2" sqref="A2:B4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1</v>
      </c>
      <c r="B2">
        <v>0.90326249999999986</v>
      </c>
    </row>
    <row r="3" spans="1:2">
      <c r="A3" s="1" t="s">
        <v>6</v>
      </c>
      <c r="B3">
        <v>1.178857142857143</v>
      </c>
    </row>
    <row r="4" spans="1:2">
      <c r="A4" s="1" t="s">
        <v>8</v>
      </c>
      <c r="B4">
        <v>1.1328750000000001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A2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2</v>
      </c>
      <c r="B2">
        <v>0.36332000000000009</v>
      </c>
    </row>
    <row r="3" spans="1:2">
      <c r="A3" s="1" t="s">
        <v>3</v>
      </c>
      <c r="B3">
        <v>1.0503953488372091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"/>
  <sheetViews>
    <sheetView workbookViewId="0">
      <selection activeCell="A2" sqref="A2:B4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5</v>
      </c>
      <c r="B2">
        <v>1.213333333333334</v>
      </c>
    </row>
    <row r="3" spans="1:2">
      <c r="A3" s="1" t="s">
        <v>6</v>
      </c>
      <c r="B3">
        <v>1.64975</v>
      </c>
    </row>
    <row r="4" spans="1:2">
      <c r="A4" s="1" t="s">
        <v>8</v>
      </c>
      <c r="B4">
        <v>1.6921176470588239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2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1</v>
      </c>
      <c r="B2">
        <v>0.74931034482758607</v>
      </c>
    </row>
    <row r="3" spans="1:2">
      <c r="A3" s="1" t="s">
        <v>8</v>
      </c>
      <c r="B3">
        <v>1.6979090909090919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"/>
  <sheetViews>
    <sheetView workbookViewId="0">
      <selection activeCell="A2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7</v>
      </c>
      <c r="B2">
        <v>1.6272619047619039</v>
      </c>
    </row>
    <row r="3" spans="1:2">
      <c r="A3" s="1" t="s">
        <v>5</v>
      </c>
      <c r="B3">
        <v>1.117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9"/>
  <sheetViews>
    <sheetView tabSelected="1" topLeftCell="O4" zoomScale="130" zoomScaleNormal="130" workbookViewId="0">
      <selection activeCell="T20" sqref="T20"/>
    </sheetView>
  </sheetViews>
  <sheetFormatPr baseColWidth="10" defaultColWidth="8.83203125" defaultRowHeight="15"/>
  <cols>
    <col min="1" max="1" width="8.83203125" style="4"/>
    <col min="2" max="2" width="15.83203125" style="4" bestFit="1" customWidth="1"/>
    <col min="3" max="6" width="8.83203125" style="4"/>
    <col min="7" max="7" width="10.5" style="4" bestFit="1" customWidth="1"/>
    <col min="8" max="16" width="10.5" style="4" customWidth="1"/>
    <col min="17" max="17" width="8.83203125" style="4"/>
    <col min="18" max="22" width="17.6640625" style="4" customWidth="1"/>
    <col min="23" max="16384" width="8.83203125" style="4"/>
  </cols>
  <sheetData>
    <row r="1" spans="1:25">
      <c r="A1" s="2"/>
      <c r="B1" s="2"/>
      <c r="C1" s="3"/>
    </row>
    <row r="2" spans="1:25">
      <c r="A2" s="29"/>
      <c r="B2" s="3"/>
      <c r="C2" s="2"/>
    </row>
    <row r="3" spans="1:25">
      <c r="A3" s="29"/>
      <c r="B3" s="3"/>
      <c r="C3" s="2"/>
    </row>
    <row r="4" spans="1:25">
      <c r="A4" s="2"/>
      <c r="B4" s="2"/>
      <c r="C4" s="2"/>
    </row>
    <row r="5" spans="1:25">
      <c r="A5" s="2"/>
      <c r="B5" s="2"/>
      <c r="C5" s="2"/>
    </row>
    <row r="6" spans="1:25" ht="16" thickBot="1">
      <c r="A6" s="2"/>
      <c r="B6" s="2"/>
      <c r="C6" s="2"/>
    </row>
    <row r="7" spans="1:25" ht="18" thickTop="1" thickBot="1">
      <c r="A7" s="2"/>
      <c r="B7" s="2"/>
      <c r="C7" s="3"/>
      <c r="G7" s="30"/>
      <c r="H7" s="31" t="s">
        <v>26</v>
      </c>
      <c r="I7" s="31" t="s">
        <v>31</v>
      </c>
      <c r="J7" s="31" t="s">
        <v>28</v>
      </c>
      <c r="K7" s="31" t="s">
        <v>29</v>
      </c>
      <c r="L7" s="31" t="s">
        <v>24</v>
      </c>
      <c r="M7" s="31" t="s">
        <v>27</v>
      </c>
      <c r="N7" s="31" t="s">
        <v>30</v>
      </c>
      <c r="O7" s="31" t="s">
        <v>32</v>
      </c>
      <c r="P7" s="31" t="s">
        <v>25</v>
      </c>
      <c r="W7" s="20"/>
    </row>
    <row r="8" spans="1:25" ht="34" thickTop="1" thickBot="1">
      <c r="A8" s="29"/>
      <c r="B8" s="3"/>
      <c r="C8" s="2"/>
      <c r="G8" s="13" t="s">
        <v>14</v>
      </c>
      <c r="H8" s="8">
        <v>0.3479390551691125</v>
      </c>
      <c r="I8" s="9" t="s">
        <v>33</v>
      </c>
      <c r="J8" s="9" t="s">
        <v>33</v>
      </c>
      <c r="K8" s="8">
        <v>0.73843909872446112</v>
      </c>
      <c r="L8" s="9" t="s">
        <v>33</v>
      </c>
      <c r="M8" s="9" t="s">
        <v>33</v>
      </c>
      <c r="N8" s="8">
        <v>0.28431736965099669</v>
      </c>
      <c r="O8" s="9" t="s">
        <v>33</v>
      </c>
      <c r="P8" s="9" t="s">
        <v>33</v>
      </c>
      <c r="R8" s="32" t="s">
        <v>37</v>
      </c>
      <c r="S8" s="33" t="s">
        <v>39</v>
      </c>
      <c r="T8" s="33" t="s">
        <v>38</v>
      </c>
      <c r="U8" s="33" t="s">
        <v>40</v>
      </c>
      <c r="V8" s="33" t="s">
        <v>41</v>
      </c>
    </row>
    <row r="9" spans="1:25" ht="17" thickTop="1">
      <c r="A9" s="29"/>
      <c r="B9" s="3"/>
      <c r="C9" s="2"/>
      <c r="G9" s="13" t="s">
        <v>20</v>
      </c>
      <c r="H9" s="9" t="s">
        <v>33</v>
      </c>
      <c r="I9" s="9" t="s">
        <v>33</v>
      </c>
      <c r="J9" s="9" t="s">
        <v>33</v>
      </c>
      <c r="K9" s="9" t="s">
        <v>33</v>
      </c>
      <c r="L9" s="8">
        <v>-3.2143280509303158E-2</v>
      </c>
      <c r="M9" s="9" t="s">
        <v>33</v>
      </c>
      <c r="N9" s="9" t="s">
        <v>33</v>
      </c>
      <c r="O9" s="9" t="s">
        <v>33</v>
      </c>
      <c r="P9" s="8">
        <v>0.54031006112655289</v>
      </c>
      <c r="R9" s="25" t="s">
        <v>16</v>
      </c>
      <c r="S9" s="26">
        <v>0.2601</v>
      </c>
      <c r="T9" s="26">
        <v>0.15255001362834408</v>
      </c>
      <c r="U9" s="26">
        <f t="shared" ref="U9:U23" si="0">S9-T9</f>
        <v>0.10754998637165591</v>
      </c>
      <c r="V9" s="26">
        <f t="shared" ref="V9:V23" si="1">U9-$U$9</f>
        <v>0</v>
      </c>
      <c r="Y9" s="20"/>
    </row>
    <row r="10" spans="1:25" ht="16">
      <c r="A10" s="2"/>
      <c r="B10" s="2"/>
      <c r="C10" s="2"/>
      <c r="G10" s="13" t="s">
        <v>15</v>
      </c>
      <c r="H10" s="9" t="s">
        <v>33</v>
      </c>
      <c r="I10" s="9" t="s">
        <v>33</v>
      </c>
      <c r="J10" s="9" t="s">
        <v>33</v>
      </c>
      <c r="K10" s="8">
        <v>0.69982825417044259</v>
      </c>
      <c r="L10" s="9" t="s">
        <v>33</v>
      </c>
      <c r="M10" s="9" t="s">
        <v>33</v>
      </c>
      <c r="N10" s="9" t="s">
        <v>33</v>
      </c>
      <c r="O10" s="9" t="s">
        <v>33</v>
      </c>
      <c r="P10" s="9" t="s">
        <v>33</v>
      </c>
      <c r="R10" s="23" t="s">
        <v>9</v>
      </c>
      <c r="S10" s="27">
        <v>0.44918999999999998</v>
      </c>
      <c r="T10" s="27">
        <v>0.32035385766951507</v>
      </c>
      <c r="U10" s="27">
        <f t="shared" si="0"/>
        <v>0.1288361423304849</v>
      </c>
      <c r="V10" s="27">
        <f t="shared" si="1"/>
        <v>2.1286155958828989E-2</v>
      </c>
    </row>
    <row r="11" spans="1:25" ht="16">
      <c r="A11" s="29"/>
      <c r="B11" s="3"/>
      <c r="C11" s="2"/>
      <c r="G11" s="13" t="s">
        <v>17</v>
      </c>
      <c r="H11" s="9" t="s">
        <v>33</v>
      </c>
      <c r="I11" s="9" t="s">
        <v>33</v>
      </c>
      <c r="J11" s="8">
        <v>0.76991619023945679</v>
      </c>
      <c r="K11" s="9" t="s">
        <v>33</v>
      </c>
      <c r="L11" s="9" t="s">
        <v>33</v>
      </c>
      <c r="M11" s="9" t="s">
        <v>33</v>
      </c>
      <c r="N11" s="9" t="s">
        <v>33</v>
      </c>
      <c r="O11" s="9" t="s">
        <v>33</v>
      </c>
      <c r="P11" s="9" t="s">
        <v>33</v>
      </c>
      <c r="R11" s="23" t="s">
        <v>13</v>
      </c>
      <c r="S11" s="27">
        <v>0.45317000000000002</v>
      </c>
      <c r="T11" s="27">
        <v>0.28349153845456754</v>
      </c>
      <c r="U11" s="27">
        <f t="shared" si="0"/>
        <v>0.16967846154543248</v>
      </c>
      <c r="V11" s="27">
        <f t="shared" si="1"/>
        <v>6.2128475173776565E-2</v>
      </c>
    </row>
    <row r="12" spans="1:25" ht="16">
      <c r="A12" s="29"/>
      <c r="B12" s="3"/>
      <c r="C12" s="2"/>
      <c r="D12" s="7" t="s">
        <v>35</v>
      </c>
      <c r="G12" s="13" t="s">
        <v>16</v>
      </c>
      <c r="H12" s="9" t="s">
        <v>33</v>
      </c>
      <c r="I12" s="9" t="s">
        <v>33</v>
      </c>
      <c r="J12" s="9" t="s">
        <v>33</v>
      </c>
      <c r="K12" s="8">
        <v>0.26046826133722251</v>
      </c>
      <c r="L12" s="9">
        <v>-5.8547689917668268E-2</v>
      </c>
      <c r="M12" s="8" t="s">
        <v>33</v>
      </c>
      <c r="N12" s="9" t="s">
        <v>33</v>
      </c>
      <c r="O12" s="8" t="s">
        <v>33</v>
      </c>
      <c r="P12" s="9" t="s">
        <v>33</v>
      </c>
      <c r="R12" s="23" t="s">
        <v>20</v>
      </c>
      <c r="S12" s="27">
        <v>0.68089999999999995</v>
      </c>
      <c r="T12" s="27">
        <v>0.23982031859983521</v>
      </c>
      <c r="U12" s="27">
        <f t="shared" si="0"/>
        <v>0.44107968140016474</v>
      </c>
      <c r="V12" s="27">
        <f t="shared" si="1"/>
        <v>0.33352969502850882</v>
      </c>
    </row>
    <row r="13" spans="1:25" ht="16">
      <c r="A13" s="2"/>
      <c r="B13" s="2"/>
      <c r="C13" s="2"/>
      <c r="D13" s="4" t="s">
        <v>36</v>
      </c>
      <c r="G13" s="13" t="s">
        <v>18</v>
      </c>
      <c r="H13" s="9" t="s">
        <v>33</v>
      </c>
      <c r="I13" s="8">
        <v>0.5978660867457144</v>
      </c>
      <c r="J13" s="9" t="s">
        <v>33</v>
      </c>
      <c r="K13" s="9" t="s">
        <v>33</v>
      </c>
      <c r="L13" s="8" t="s">
        <v>33</v>
      </c>
      <c r="M13" s="9" t="s">
        <v>33</v>
      </c>
      <c r="N13" s="8">
        <v>0.62461099147684651</v>
      </c>
      <c r="O13" s="9" t="s">
        <v>33</v>
      </c>
      <c r="P13" s="8">
        <v>0.30320902399396621</v>
      </c>
      <c r="R13" s="23" t="s">
        <v>10</v>
      </c>
      <c r="S13" s="27">
        <v>0.57837000000000005</v>
      </c>
      <c r="T13" s="27">
        <v>9.4251415537984926E-2</v>
      </c>
      <c r="U13" s="27">
        <f t="shared" si="0"/>
        <v>0.48411858446201511</v>
      </c>
      <c r="V13" s="27">
        <f t="shared" si="1"/>
        <v>0.3765685980903592</v>
      </c>
    </row>
    <row r="14" spans="1:25" ht="16">
      <c r="A14" s="29"/>
      <c r="B14" s="3"/>
      <c r="C14" s="2"/>
      <c r="G14" s="13" t="s">
        <v>11</v>
      </c>
      <c r="H14" s="8">
        <v>0.39808005122410822</v>
      </c>
      <c r="I14" s="9" t="s">
        <v>33</v>
      </c>
      <c r="J14" s="9" t="s">
        <v>33</v>
      </c>
      <c r="K14" s="9" t="s">
        <v>33</v>
      </c>
      <c r="L14" s="9" t="s">
        <v>33</v>
      </c>
      <c r="M14" s="9" t="s">
        <v>33</v>
      </c>
      <c r="N14" s="9" t="s">
        <v>33</v>
      </c>
      <c r="O14" s="9" t="s">
        <v>33</v>
      </c>
      <c r="P14" s="9">
        <v>0.61301928439915998</v>
      </c>
      <c r="R14" s="23" t="s">
        <v>12</v>
      </c>
      <c r="S14" s="27">
        <v>0.89237</v>
      </c>
      <c r="T14" s="27">
        <v>0.39885052314251268</v>
      </c>
      <c r="U14" s="27">
        <f t="shared" si="0"/>
        <v>0.49351947685748732</v>
      </c>
      <c r="V14" s="27">
        <f t="shared" si="1"/>
        <v>0.3859694904858314</v>
      </c>
    </row>
    <row r="15" spans="1:25" ht="16">
      <c r="A15" s="29"/>
      <c r="B15" s="3"/>
      <c r="C15" s="2"/>
      <c r="G15" s="13" t="s">
        <v>23</v>
      </c>
      <c r="H15" s="9" t="s">
        <v>33</v>
      </c>
      <c r="I15" s="8">
        <v>0.70988402316072019</v>
      </c>
      <c r="J15" s="9" t="s">
        <v>33</v>
      </c>
      <c r="K15" s="8">
        <v>7.5738978757550313E-2</v>
      </c>
      <c r="L15" s="9" t="s">
        <v>33</v>
      </c>
      <c r="M15" s="8" t="s">
        <v>33</v>
      </c>
      <c r="N15" s="9" t="s">
        <v>33</v>
      </c>
      <c r="O15" s="8" t="s">
        <v>33</v>
      </c>
      <c r="P15" s="9" t="s">
        <v>33</v>
      </c>
      <c r="R15" s="23" t="s">
        <v>15</v>
      </c>
      <c r="S15" s="27">
        <v>0.93638880000000002</v>
      </c>
      <c r="T15" s="27">
        <v>0.38727065281855505</v>
      </c>
      <c r="U15" s="27">
        <f t="shared" si="0"/>
        <v>0.54911814718144503</v>
      </c>
      <c r="V15" s="27">
        <f t="shared" si="1"/>
        <v>0.44156816080978911</v>
      </c>
    </row>
    <row r="16" spans="1:25" ht="16">
      <c r="A16" s="2"/>
      <c r="B16" s="2"/>
      <c r="C16" s="2"/>
      <c r="G16" s="13" t="s">
        <v>12</v>
      </c>
      <c r="H16" s="8">
        <v>0.423448986942978</v>
      </c>
      <c r="I16" s="9" t="s">
        <v>33</v>
      </c>
      <c r="J16" s="8">
        <v>0.40292114323437839</v>
      </c>
      <c r="K16" s="9" t="s">
        <v>33</v>
      </c>
      <c r="L16" s="8" t="s">
        <v>33</v>
      </c>
      <c r="M16" s="9" t="s">
        <v>33</v>
      </c>
      <c r="N16" s="8" t="s">
        <v>33</v>
      </c>
      <c r="O16" s="9" t="s">
        <v>33</v>
      </c>
      <c r="P16" s="8" t="s">
        <v>33</v>
      </c>
      <c r="R16" s="23" t="s">
        <v>22</v>
      </c>
      <c r="S16" s="27">
        <v>0.900536</v>
      </c>
      <c r="T16" s="27">
        <v>0.34259940250750276</v>
      </c>
      <c r="U16" s="27">
        <f t="shared" si="0"/>
        <v>0.55793659749249724</v>
      </c>
      <c r="V16" s="27">
        <f t="shared" si="1"/>
        <v>0.45038661112084133</v>
      </c>
    </row>
    <row r="17" spans="1:28" ht="16">
      <c r="A17" s="2"/>
      <c r="B17" s="3"/>
      <c r="C17" s="2"/>
      <c r="G17" s="13" t="s">
        <v>19</v>
      </c>
      <c r="H17" s="9" t="s">
        <v>33</v>
      </c>
      <c r="I17" s="9" t="s">
        <v>33</v>
      </c>
      <c r="J17" s="9" t="s">
        <v>33</v>
      </c>
      <c r="K17" s="9" t="s">
        <v>33</v>
      </c>
      <c r="L17" s="9" t="s">
        <v>33</v>
      </c>
      <c r="M17" s="9">
        <v>0.44876937390616878</v>
      </c>
      <c r="N17" s="9">
        <v>0.29021616953159041</v>
      </c>
      <c r="O17" s="9">
        <v>0.326982966971818</v>
      </c>
      <c r="P17" s="9" t="s">
        <v>33</v>
      </c>
      <c r="R17" s="23" t="s">
        <v>17</v>
      </c>
      <c r="S17" s="27">
        <v>1.1536333000000001</v>
      </c>
      <c r="T17" s="27">
        <v>0.58641866673691756</v>
      </c>
      <c r="U17" s="27">
        <f t="shared" si="0"/>
        <v>0.56721463326308252</v>
      </c>
      <c r="V17" s="27">
        <f t="shared" si="1"/>
        <v>0.45966464689142661</v>
      </c>
    </row>
    <row r="18" spans="1:28" ht="16">
      <c r="A18" s="2"/>
      <c r="B18" s="2"/>
      <c r="C18" s="2"/>
      <c r="G18" s="13" t="s">
        <v>10</v>
      </c>
      <c r="H18" s="9" t="s">
        <v>33</v>
      </c>
      <c r="I18" s="9" t="s">
        <v>33</v>
      </c>
      <c r="J18" s="9" t="s">
        <v>33</v>
      </c>
      <c r="K18" s="8" t="s">
        <v>33</v>
      </c>
      <c r="L18" s="9">
        <v>0.26409216385229878</v>
      </c>
      <c r="M18" s="8" t="s">
        <v>33</v>
      </c>
      <c r="N18" s="9" t="s">
        <v>33</v>
      </c>
      <c r="O18" s="8" t="s">
        <v>33</v>
      </c>
      <c r="P18" s="9">
        <v>0.34934718763032607</v>
      </c>
      <c r="R18" s="23" t="s">
        <v>19</v>
      </c>
      <c r="S18" s="27">
        <v>0.94289999999999996</v>
      </c>
      <c r="T18" s="27">
        <v>0.32325151731256729</v>
      </c>
      <c r="U18" s="27">
        <f t="shared" si="0"/>
        <v>0.61964848268743267</v>
      </c>
      <c r="V18" s="27">
        <f t="shared" si="1"/>
        <v>0.51209849631577675</v>
      </c>
    </row>
    <row r="19" spans="1:28" ht="16">
      <c r="A19" s="29"/>
      <c r="B19" s="3"/>
      <c r="C19" s="2"/>
      <c r="G19" s="13" t="s">
        <v>21</v>
      </c>
      <c r="H19" s="9" t="s">
        <v>33</v>
      </c>
      <c r="I19" s="9" t="s">
        <v>33</v>
      </c>
      <c r="J19" s="9" t="s">
        <v>33</v>
      </c>
      <c r="K19" s="9">
        <v>0.1618786711030985</v>
      </c>
      <c r="L19" s="8" t="s">
        <v>33</v>
      </c>
      <c r="M19" s="9" t="s">
        <v>33</v>
      </c>
      <c r="N19" s="8">
        <v>0.39828328286738068</v>
      </c>
      <c r="O19" s="9">
        <v>0.69323205421205869</v>
      </c>
      <c r="P19" s="8" t="s">
        <v>33</v>
      </c>
      <c r="R19" s="23" t="s">
        <v>14</v>
      </c>
      <c r="S19" s="27">
        <v>1.0326550000000001</v>
      </c>
      <c r="T19" s="27">
        <v>0.36288639598275363</v>
      </c>
      <c r="U19" s="27">
        <f t="shared" si="0"/>
        <v>0.66976860401724647</v>
      </c>
      <c r="V19" s="27">
        <f t="shared" si="1"/>
        <v>0.56221861764559056</v>
      </c>
    </row>
    <row r="20" spans="1:28" ht="16">
      <c r="A20" s="29"/>
      <c r="B20" s="3"/>
      <c r="C20" s="2"/>
      <c r="G20" s="13" t="s">
        <v>22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>
        <v>0.31876301521815398</v>
      </c>
      <c r="N20" s="9" t="s">
        <v>33</v>
      </c>
      <c r="O20" s="9">
        <v>0.94256212681233464</v>
      </c>
      <c r="P20" s="9" t="s">
        <v>33</v>
      </c>
      <c r="R20" s="23" t="s">
        <v>11</v>
      </c>
      <c r="S20" s="27">
        <v>1.15744</v>
      </c>
      <c r="T20" s="27">
        <v>0.40252342164326849</v>
      </c>
      <c r="U20" s="27">
        <f t="shared" si="0"/>
        <v>0.75491657835673154</v>
      </c>
      <c r="V20" s="27">
        <f t="shared" si="1"/>
        <v>0.64736659198507562</v>
      </c>
    </row>
    <row r="21" spans="1:28" ht="16">
      <c r="A21" s="29"/>
      <c r="B21" s="3"/>
      <c r="C21" s="2"/>
      <c r="G21" s="13" t="s">
        <v>9</v>
      </c>
      <c r="H21" s="8">
        <v>0.24483372265994399</v>
      </c>
      <c r="I21" s="9" t="s">
        <v>33</v>
      </c>
      <c r="J21" s="9" t="s">
        <v>33</v>
      </c>
      <c r="K21" s="8" t="s">
        <v>33</v>
      </c>
      <c r="L21" s="9" t="s">
        <v>33</v>
      </c>
      <c r="M21" s="9">
        <v>0.16441491564627869</v>
      </c>
      <c r="N21" s="9" t="s">
        <v>33</v>
      </c>
      <c r="O21" s="8" t="s">
        <v>33</v>
      </c>
      <c r="P21" s="9" t="s">
        <v>33</v>
      </c>
      <c r="R21" s="23" t="s">
        <v>18</v>
      </c>
      <c r="S21" s="27">
        <v>1.4685900000000001</v>
      </c>
      <c r="T21" s="27">
        <v>0.52462903739978362</v>
      </c>
      <c r="U21" s="27">
        <f t="shared" si="0"/>
        <v>0.94396096260021645</v>
      </c>
      <c r="V21" s="27">
        <f t="shared" si="1"/>
        <v>0.83641097622856053</v>
      </c>
    </row>
    <row r="22" spans="1:28" ht="17" thickBot="1">
      <c r="A22" s="2"/>
      <c r="B22" s="2"/>
      <c r="C22" s="2"/>
      <c r="G22" s="16" t="s">
        <v>13</v>
      </c>
      <c r="H22" s="17" t="s">
        <v>33</v>
      </c>
      <c r="I22" s="17" t="s">
        <v>33</v>
      </c>
      <c r="J22" s="17" t="s">
        <v>33</v>
      </c>
      <c r="K22" s="17" t="s">
        <v>33</v>
      </c>
      <c r="L22" s="17" t="s">
        <v>33</v>
      </c>
      <c r="M22" s="18">
        <v>0.20201884904766859</v>
      </c>
      <c r="N22" s="17" t="s">
        <v>33</v>
      </c>
      <c r="O22" s="17" t="s">
        <v>33</v>
      </c>
      <c r="P22" s="17" t="s">
        <v>33</v>
      </c>
      <c r="R22" s="23" t="s">
        <v>23</v>
      </c>
      <c r="S22" s="27">
        <v>1.5729</v>
      </c>
      <c r="T22" s="27">
        <v>0.62551288451335962</v>
      </c>
      <c r="U22" s="27">
        <f t="shared" si="0"/>
        <v>0.94738711548664034</v>
      </c>
      <c r="V22" s="27">
        <f t="shared" si="1"/>
        <v>0.83983712911498443</v>
      </c>
    </row>
    <row r="23" spans="1:28" ht="18" thickTop="1" thickBot="1">
      <c r="A23" s="2"/>
      <c r="B23" s="5"/>
      <c r="C23" s="6"/>
      <c r="G23" s="7"/>
      <c r="H23" s="10"/>
      <c r="I23" s="10"/>
      <c r="J23" s="10"/>
      <c r="K23" s="10"/>
      <c r="L23" s="10"/>
      <c r="M23" s="10"/>
      <c r="N23" s="10"/>
      <c r="O23" s="10"/>
      <c r="P23" s="10"/>
      <c r="R23" s="16" t="s">
        <v>21</v>
      </c>
      <c r="S23" s="28">
        <v>1.601</v>
      </c>
      <c r="T23" s="28">
        <v>0.50860869255548158</v>
      </c>
      <c r="U23" s="28">
        <f t="shared" si="0"/>
        <v>1.0923913074445184</v>
      </c>
      <c r="V23" s="28">
        <f t="shared" si="1"/>
        <v>0.98484132107286249</v>
      </c>
    </row>
    <row r="24" spans="1:28" ht="18" thickTop="1" thickBot="1">
      <c r="A24" s="2"/>
      <c r="B24" s="2"/>
      <c r="C24" s="2"/>
      <c r="G24" s="11" t="s">
        <v>34</v>
      </c>
      <c r="H24" s="12">
        <f>AVERAGE(H8:H22)</f>
        <v>0.35357545399903567</v>
      </c>
      <c r="I24" s="12">
        <f t="shared" ref="I24:P24" si="2">AVERAGE(I8:I22)</f>
        <v>0.65387505495321729</v>
      </c>
      <c r="J24" s="12">
        <f t="shared" si="2"/>
        <v>0.58641866673691756</v>
      </c>
      <c r="K24" s="12">
        <f t="shared" si="2"/>
        <v>0.38727065281855505</v>
      </c>
      <c r="L24" s="12">
        <f t="shared" si="2"/>
        <v>5.7800397808442448E-2</v>
      </c>
      <c r="M24" s="12">
        <f t="shared" si="2"/>
        <v>0.28349153845456754</v>
      </c>
      <c r="N24" s="12">
        <f t="shared" si="2"/>
        <v>0.39935695338170352</v>
      </c>
      <c r="O24" s="12">
        <f t="shared" si="2"/>
        <v>0.65425904933207046</v>
      </c>
      <c r="P24" s="12">
        <f t="shared" si="2"/>
        <v>0.45147138928750125</v>
      </c>
      <c r="T24" s="20"/>
    </row>
    <row r="25" spans="1:28" ht="16" thickTop="1">
      <c r="A25" s="29"/>
      <c r="B25" s="5"/>
      <c r="C25" s="6"/>
    </row>
    <row r="26" spans="1:28" ht="17" thickBot="1">
      <c r="A26" s="29"/>
      <c r="B26" s="5"/>
      <c r="C26" s="6"/>
      <c r="G26" s="14"/>
      <c r="H26" s="15" t="s">
        <v>26</v>
      </c>
      <c r="I26" s="15" t="s">
        <v>31</v>
      </c>
      <c r="J26" s="15" t="s">
        <v>28</v>
      </c>
      <c r="K26" s="15" t="s">
        <v>29</v>
      </c>
      <c r="L26" s="15" t="s">
        <v>24</v>
      </c>
      <c r="M26" s="15" t="s">
        <v>27</v>
      </c>
      <c r="N26" s="15" t="s">
        <v>30</v>
      </c>
      <c r="O26" s="15" t="s">
        <v>32</v>
      </c>
      <c r="P26" s="15" t="s">
        <v>25</v>
      </c>
      <c r="R26" s="14"/>
      <c r="S26" s="15" t="s">
        <v>26</v>
      </c>
      <c r="T26" s="15" t="s">
        <v>31</v>
      </c>
      <c r="U26" s="15" t="s">
        <v>28</v>
      </c>
      <c r="V26" s="15" t="s">
        <v>29</v>
      </c>
      <c r="W26" s="15" t="s">
        <v>24</v>
      </c>
      <c r="X26" s="15" t="s">
        <v>27</v>
      </c>
      <c r="Y26" s="15" t="s">
        <v>30</v>
      </c>
      <c r="Z26" s="15" t="s">
        <v>32</v>
      </c>
      <c r="AA26" s="15" t="s">
        <v>25</v>
      </c>
    </row>
    <row r="27" spans="1:28" ht="17" thickTop="1">
      <c r="A27" s="2"/>
      <c r="B27" s="2"/>
      <c r="C27" s="2"/>
      <c r="G27" s="13" t="s">
        <v>14</v>
      </c>
      <c r="H27" s="8">
        <v>68</v>
      </c>
      <c r="I27" s="9" t="s">
        <v>33</v>
      </c>
      <c r="J27" s="9" t="s">
        <v>33</v>
      </c>
      <c r="K27" s="8">
        <v>14</v>
      </c>
      <c r="L27" s="9" t="s">
        <v>33</v>
      </c>
      <c r="M27" s="9" t="s">
        <v>33</v>
      </c>
      <c r="N27" s="8">
        <v>8</v>
      </c>
      <c r="O27" s="9" t="s">
        <v>33</v>
      </c>
      <c r="P27" s="9" t="s">
        <v>33</v>
      </c>
      <c r="Q27" s="19">
        <f>SUM(H27:P27)</f>
        <v>90</v>
      </c>
      <c r="R27" s="13" t="s">
        <v>14</v>
      </c>
      <c r="S27" s="8">
        <f>H27/$Q27</f>
        <v>0.75555555555555554</v>
      </c>
      <c r="T27" s="8"/>
      <c r="U27" s="8"/>
      <c r="V27" s="8">
        <f>K27/$Q27</f>
        <v>0.15555555555555556</v>
      </c>
      <c r="W27" s="8"/>
      <c r="X27" s="8"/>
      <c r="Y27" s="8">
        <f>N27/$Q27</f>
        <v>8.8888888888888892E-2</v>
      </c>
      <c r="Z27" s="8"/>
      <c r="AA27" s="8"/>
      <c r="AB27" s="19">
        <f t="shared" ref="AB27:AB41" si="3">SUM(S27:AA27)</f>
        <v>1</v>
      </c>
    </row>
    <row r="28" spans="1:28" ht="16">
      <c r="A28" s="2"/>
      <c r="B28" s="5"/>
      <c r="C28" s="6"/>
      <c r="G28" s="13" t="s">
        <v>20</v>
      </c>
      <c r="H28" s="9" t="s">
        <v>33</v>
      </c>
      <c r="I28" s="9" t="s">
        <v>33</v>
      </c>
      <c r="J28" s="9" t="s">
        <v>33</v>
      </c>
      <c r="K28" s="9" t="s">
        <v>33</v>
      </c>
      <c r="L28" s="8">
        <v>50</v>
      </c>
      <c r="M28" s="9" t="s">
        <v>33</v>
      </c>
      <c r="N28" s="9" t="s">
        <v>33</v>
      </c>
      <c r="O28" s="9" t="s">
        <v>33</v>
      </c>
      <c r="P28" s="8">
        <v>43</v>
      </c>
      <c r="Q28" s="19">
        <f t="shared" ref="Q28:Q41" si="4">SUM(H28:P28)</f>
        <v>93</v>
      </c>
      <c r="R28" s="13" t="s">
        <v>20</v>
      </c>
      <c r="S28" s="8"/>
      <c r="T28" s="8"/>
      <c r="U28" s="8"/>
      <c r="V28" s="8"/>
      <c r="W28" s="8">
        <f>L28/$Q28</f>
        <v>0.5376344086021505</v>
      </c>
      <c r="X28" s="8"/>
      <c r="Y28" s="8"/>
      <c r="Z28" s="8"/>
      <c r="AA28" s="8">
        <f>P28/$Q28</f>
        <v>0.46236559139784944</v>
      </c>
      <c r="AB28" s="19">
        <f t="shared" si="3"/>
        <v>1</v>
      </c>
    </row>
    <row r="29" spans="1:28" ht="16">
      <c r="A29" s="2"/>
      <c r="B29" s="2"/>
      <c r="C29" s="2"/>
      <c r="G29" s="13" t="s">
        <v>15</v>
      </c>
      <c r="H29" s="9" t="s">
        <v>33</v>
      </c>
      <c r="I29" s="9" t="s">
        <v>33</v>
      </c>
      <c r="J29" s="9" t="s">
        <v>33</v>
      </c>
      <c r="K29" s="8">
        <v>54</v>
      </c>
      <c r="L29" s="9" t="s">
        <v>33</v>
      </c>
      <c r="M29" s="9" t="s">
        <v>33</v>
      </c>
      <c r="N29" s="9" t="s">
        <v>33</v>
      </c>
      <c r="O29" s="9" t="s">
        <v>33</v>
      </c>
      <c r="P29" s="9" t="s">
        <v>33</v>
      </c>
      <c r="Q29" s="19">
        <f t="shared" si="4"/>
        <v>54</v>
      </c>
      <c r="R29" s="13" t="s">
        <v>15</v>
      </c>
      <c r="S29" s="8"/>
      <c r="T29" s="8"/>
      <c r="U29" s="8"/>
      <c r="V29" s="8">
        <f>K29/$Q29</f>
        <v>1</v>
      </c>
      <c r="W29" s="8"/>
      <c r="X29" s="8"/>
      <c r="Y29" s="8"/>
      <c r="Z29" s="8"/>
      <c r="AA29" s="8"/>
      <c r="AB29" s="19">
        <f t="shared" si="3"/>
        <v>1</v>
      </c>
    </row>
    <row r="30" spans="1:28" ht="16">
      <c r="A30" s="29"/>
      <c r="B30" s="3"/>
      <c r="C30" s="2"/>
      <c r="G30" s="13" t="s">
        <v>17</v>
      </c>
      <c r="H30" s="9" t="s">
        <v>33</v>
      </c>
      <c r="I30" s="9" t="s">
        <v>33</v>
      </c>
      <c r="J30" s="8">
        <v>30</v>
      </c>
      <c r="K30" s="9" t="s">
        <v>33</v>
      </c>
      <c r="L30" s="9" t="s">
        <v>33</v>
      </c>
      <c r="M30" s="9" t="s">
        <v>33</v>
      </c>
      <c r="N30" s="9" t="s">
        <v>33</v>
      </c>
      <c r="O30" s="9" t="s">
        <v>33</v>
      </c>
      <c r="P30" s="9" t="s">
        <v>33</v>
      </c>
      <c r="Q30" s="19">
        <f t="shared" si="4"/>
        <v>30</v>
      </c>
      <c r="R30" s="13" t="s">
        <v>17</v>
      </c>
      <c r="S30" s="8"/>
      <c r="T30" s="8"/>
      <c r="U30" s="8">
        <f>J30/$Q30</f>
        <v>1</v>
      </c>
      <c r="V30" s="8"/>
      <c r="W30" s="8"/>
      <c r="X30" s="8"/>
      <c r="Y30" s="8"/>
      <c r="Z30" s="8"/>
      <c r="AA30" s="8"/>
      <c r="AB30" s="19">
        <f t="shared" si="3"/>
        <v>1</v>
      </c>
    </row>
    <row r="31" spans="1:28" ht="16">
      <c r="A31" s="29"/>
      <c r="B31" s="3"/>
      <c r="C31" s="2"/>
      <c r="G31" s="13" t="s">
        <v>16</v>
      </c>
      <c r="H31" s="9" t="s">
        <v>33</v>
      </c>
      <c r="I31" s="9" t="s">
        <v>33</v>
      </c>
      <c r="J31" s="9" t="s">
        <v>33</v>
      </c>
      <c r="K31" s="8">
        <v>44</v>
      </c>
      <c r="L31" s="9">
        <v>109</v>
      </c>
      <c r="M31" s="8" t="s">
        <v>33</v>
      </c>
      <c r="N31" s="9" t="s">
        <v>33</v>
      </c>
      <c r="O31" s="8" t="s">
        <v>33</v>
      </c>
      <c r="P31" s="9" t="s">
        <v>33</v>
      </c>
      <c r="Q31" s="19">
        <f t="shared" si="4"/>
        <v>153</v>
      </c>
      <c r="R31" s="13" t="s">
        <v>16</v>
      </c>
      <c r="S31" s="8"/>
      <c r="T31" s="8"/>
      <c r="U31" s="8"/>
      <c r="V31" s="8">
        <f>K31/$Q31</f>
        <v>0.28758169934640521</v>
      </c>
      <c r="W31" s="8">
        <f>L31/$Q31</f>
        <v>0.71241830065359479</v>
      </c>
      <c r="X31" s="8"/>
      <c r="Y31" s="8"/>
      <c r="Z31" s="8"/>
      <c r="AA31" s="8"/>
      <c r="AB31" s="19">
        <f t="shared" si="3"/>
        <v>1</v>
      </c>
    </row>
    <row r="32" spans="1:28" ht="16">
      <c r="A32" s="29"/>
      <c r="B32" s="3"/>
      <c r="C32" s="2"/>
      <c r="G32" s="13" t="s">
        <v>18</v>
      </c>
      <c r="H32" s="9" t="s">
        <v>33</v>
      </c>
      <c r="I32" s="8">
        <v>29</v>
      </c>
      <c r="J32" s="9" t="s">
        <v>33</v>
      </c>
      <c r="K32" s="9" t="s">
        <v>33</v>
      </c>
      <c r="L32" s="8" t="s">
        <v>33</v>
      </c>
      <c r="M32" s="9" t="s">
        <v>33</v>
      </c>
      <c r="N32" s="8">
        <v>27</v>
      </c>
      <c r="O32" s="9" t="s">
        <v>33</v>
      </c>
      <c r="P32" s="8">
        <v>5</v>
      </c>
      <c r="Q32" s="19">
        <f t="shared" si="4"/>
        <v>61</v>
      </c>
      <c r="R32" s="13" t="s">
        <v>18</v>
      </c>
      <c r="S32" s="8"/>
      <c r="T32" s="8">
        <f>I32/$Q32</f>
        <v>0.47540983606557374</v>
      </c>
      <c r="U32" s="8"/>
      <c r="V32" s="8"/>
      <c r="W32" s="8"/>
      <c r="X32" s="8"/>
      <c r="Y32" s="8">
        <f>N32/$Q32</f>
        <v>0.44262295081967212</v>
      </c>
      <c r="Z32" s="8"/>
      <c r="AA32" s="8">
        <f>P32/$Q32</f>
        <v>8.1967213114754092E-2</v>
      </c>
      <c r="AB32" s="19">
        <f t="shared" si="3"/>
        <v>0.99999999999999989</v>
      </c>
    </row>
    <row r="33" spans="1:28" ht="16">
      <c r="A33" s="2"/>
      <c r="B33" s="2"/>
      <c r="C33" s="2"/>
      <c r="G33" s="13" t="s">
        <v>11</v>
      </c>
      <c r="H33" s="8">
        <v>45</v>
      </c>
      <c r="I33" s="9" t="s">
        <v>33</v>
      </c>
      <c r="J33" s="9" t="s">
        <v>33</v>
      </c>
      <c r="K33" s="9" t="s">
        <v>33</v>
      </c>
      <c r="L33" s="9" t="s">
        <v>33</v>
      </c>
      <c r="M33" s="9" t="s">
        <v>33</v>
      </c>
      <c r="N33" s="9" t="s">
        <v>33</v>
      </c>
      <c r="O33" s="9" t="s">
        <v>33</v>
      </c>
      <c r="P33" s="9">
        <v>45</v>
      </c>
      <c r="Q33" s="19">
        <f t="shared" si="4"/>
        <v>90</v>
      </c>
      <c r="R33" s="13" t="s">
        <v>11</v>
      </c>
      <c r="S33" s="8">
        <f t="shared" ref="S33:S40" si="5">H33/$Q33</f>
        <v>0.5</v>
      </c>
      <c r="T33" s="8"/>
      <c r="U33" s="8"/>
      <c r="V33" s="8"/>
      <c r="W33" s="8"/>
      <c r="X33" s="8"/>
      <c r="Y33" s="8"/>
      <c r="Z33" s="8"/>
      <c r="AA33" s="8">
        <f>P33/$Q33</f>
        <v>0.5</v>
      </c>
      <c r="AB33" s="19">
        <f t="shared" si="3"/>
        <v>1</v>
      </c>
    </row>
    <row r="34" spans="1:28" ht="16">
      <c r="A34" s="29"/>
      <c r="B34" s="3"/>
      <c r="C34" s="2"/>
      <c r="G34" s="13" t="s">
        <v>23</v>
      </c>
      <c r="H34" s="9" t="s">
        <v>33</v>
      </c>
      <c r="I34" s="8">
        <v>42</v>
      </c>
      <c r="J34" s="9" t="s">
        <v>33</v>
      </c>
      <c r="K34" s="8">
        <v>5</v>
      </c>
      <c r="L34" s="9" t="s">
        <v>33</v>
      </c>
      <c r="M34" s="8" t="s">
        <v>33</v>
      </c>
      <c r="N34" s="9" t="s">
        <v>33</v>
      </c>
      <c r="O34" s="8" t="s">
        <v>33</v>
      </c>
      <c r="P34" s="9" t="s">
        <v>33</v>
      </c>
      <c r="Q34" s="19">
        <f t="shared" si="4"/>
        <v>47</v>
      </c>
      <c r="R34" s="13" t="s">
        <v>23</v>
      </c>
      <c r="S34" s="8"/>
      <c r="T34" s="8">
        <f>I34/$Q34</f>
        <v>0.8936170212765957</v>
      </c>
      <c r="U34" s="8"/>
      <c r="V34" s="8">
        <f>K34/$Q34</f>
        <v>0.10638297872340426</v>
      </c>
      <c r="W34" s="8"/>
      <c r="X34" s="8"/>
      <c r="Y34" s="8"/>
      <c r="Z34" s="8"/>
      <c r="AA34" s="8"/>
      <c r="AB34" s="19">
        <f t="shared" si="3"/>
        <v>1</v>
      </c>
    </row>
    <row r="35" spans="1:28" ht="16">
      <c r="A35" s="29"/>
      <c r="B35" s="3"/>
      <c r="C35" s="2"/>
      <c r="G35" s="13" t="s">
        <v>12</v>
      </c>
      <c r="H35" s="8">
        <v>87</v>
      </c>
      <c r="I35" s="9" t="s">
        <v>33</v>
      </c>
      <c r="J35" s="8">
        <v>21</v>
      </c>
      <c r="K35" s="9" t="s">
        <v>33</v>
      </c>
      <c r="L35" s="8" t="s">
        <v>33</v>
      </c>
      <c r="M35" s="9" t="s">
        <v>33</v>
      </c>
      <c r="N35" s="8" t="s">
        <v>33</v>
      </c>
      <c r="O35" s="9" t="s">
        <v>33</v>
      </c>
      <c r="P35" s="8" t="s">
        <v>33</v>
      </c>
      <c r="Q35" s="19">
        <f t="shared" si="4"/>
        <v>108</v>
      </c>
      <c r="R35" s="13" t="s">
        <v>12</v>
      </c>
      <c r="S35" s="8">
        <f t="shared" si="5"/>
        <v>0.80555555555555558</v>
      </c>
      <c r="T35" s="8"/>
      <c r="U35" s="8">
        <f>J35/$Q35</f>
        <v>0.19444444444444445</v>
      </c>
      <c r="V35" s="8"/>
      <c r="W35" s="8"/>
      <c r="X35" s="8"/>
      <c r="Y35" s="8"/>
      <c r="Z35" s="8"/>
      <c r="AA35" s="8"/>
      <c r="AB35" s="19">
        <f t="shared" si="3"/>
        <v>1</v>
      </c>
    </row>
    <row r="36" spans="1:28" ht="16">
      <c r="A36" s="29"/>
      <c r="B36" s="3"/>
      <c r="C36" s="2"/>
      <c r="G36" s="13" t="s">
        <v>19</v>
      </c>
      <c r="H36" s="9" t="s">
        <v>33</v>
      </c>
      <c r="I36" s="9" t="s">
        <v>33</v>
      </c>
      <c r="J36" s="9" t="s">
        <v>33</v>
      </c>
      <c r="K36" s="9" t="s">
        <v>33</v>
      </c>
      <c r="L36" s="9" t="s">
        <v>33</v>
      </c>
      <c r="M36" s="9">
        <v>80</v>
      </c>
      <c r="N36" s="9">
        <v>7</v>
      </c>
      <c r="O36" s="9">
        <v>8</v>
      </c>
      <c r="P36" s="9" t="s">
        <v>33</v>
      </c>
      <c r="Q36" s="19">
        <f t="shared" si="4"/>
        <v>95</v>
      </c>
      <c r="R36" s="13" t="s">
        <v>19</v>
      </c>
      <c r="S36" s="8"/>
      <c r="T36" s="8"/>
      <c r="U36" s="8"/>
      <c r="V36" s="8"/>
      <c r="W36" s="8"/>
      <c r="X36" s="8">
        <f>M36/$Q36</f>
        <v>0.84210526315789469</v>
      </c>
      <c r="Y36" s="8">
        <f>N36/$Q36</f>
        <v>7.3684210526315783E-2</v>
      </c>
      <c r="Z36" s="8">
        <f>O36/$Q36</f>
        <v>8.4210526315789472E-2</v>
      </c>
      <c r="AA36" s="8"/>
      <c r="AB36" s="19">
        <f t="shared" si="3"/>
        <v>1</v>
      </c>
    </row>
    <row r="37" spans="1:28" ht="16">
      <c r="A37" s="2"/>
      <c r="B37" s="2"/>
      <c r="C37" s="2"/>
      <c r="G37" s="13" t="s">
        <v>10</v>
      </c>
      <c r="H37" s="9" t="s">
        <v>33</v>
      </c>
      <c r="I37" s="9" t="s">
        <v>33</v>
      </c>
      <c r="J37" s="9" t="s">
        <v>33</v>
      </c>
      <c r="K37" s="8" t="s">
        <v>33</v>
      </c>
      <c r="L37" s="9">
        <v>98</v>
      </c>
      <c r="M37" s="8" t="s">
        <v>33</v>
      </c>
      <c r="N37" s="9" t="s">
        <v>33</v>
      </c>
      <c r="O37" s="8" t="s">
        <v>33</v>
      </c>
      <c r="P37" s="9">
        <v>10</v>
      </c>
      <c r="Q37" s="19">
        <f t="shared" si="4"/>
        <v>108</v>
      </c>
      <c r="R37" s="13" t="s">
        <v>10</v>
      </c>
      <c r="S37" s="8"/>
      <c r="T37" s="8"/>
      <c r="U37" s="8"/>
      <c r="V37" s="8"/>
      <c r="W37" s="8">
        <f>L37/$Q37</f>
        <v>0.90740740740740744</v>
      </c>
      <c r="X37" s="8"/>
      <c r="Y37" s="8"/>
      <c r="Z37" s="8"/>
      <c r="AA37" s="8">
        <f>P37/$Q37</f>
        <v>9.2592592592592587E-2</v>
      </c>
      <c r="AB37" s="19">
        <f t="shared" si="3"/>
        <v>1</v>
      </c>
    </row>
    <row r="38" spans="1:28" ht="16">
      <c r="A38" s="29"/>
      <c r="B38" s="3"/>
      <c r="C38" s="2"/>
      <c r="G38" s="13" t="s">
        <v>21</v>
      </c>
      <c r="H38" s="9" t="s">
        <v>33</v>
      </c>
      <c r="I38" s="9" t="s">
        <v>33</v>
      </c>
      <c r="J38" s="9" t="s">
        <v>33</v>
      </c>
      <c r="K38" s="9">
        <v>6</v>
      </c>
      <c r="L38" s="8" t="s">
        <v>33</v>
      </c>
      <c r="M38" s="9" t="s">
        <v>33</v>
      </c>
      <c r="N38" s="8">
        <v>16</v>
      </c>
      <c r="O38" s="9">
        <v>17</v>
      </c>
      <c r="P38" s="8" t="s">
        <v>33</v>
      </c>
      <c r="Q38" s="19">
        <f t="shared" si="4"/>
        <v>39</v>
      </c>
      <c r="R38" s="13" t="s">
        <v>21</v>
      </c>
      <c r="S38" s="8"/>
      <c r="T38" s="8"/>
      <c r="U38" s="8"/>
      <c r="V38" s="8">
        <f>K38/$Q38</f>
        <v>0.15384615384615385</v>
      </c>
      <c r="W38" s="8"/>
      <c r="X38" s="8"/>
      <c r="Y38" s="8">
        <f>N38/$Q38</f>
        <v>0.41025641025641024</v>
      </c>
      <c r="Z38" s="8">
        <f>O38/$Q38</f>
        <v>0.4358974358974359</v>
      </c>
      <c r="AA38" s="8"/>
      <c r="AB38" s="19">
        <f t="shared" si="3"/>
        <v>1</v>
      </c>
    </row>
    <row r="39" spans="1:28" ht="16">
      <c r="A39" s="29"/>
      <c r="B39" s="3"/>
      <c r="C39" s="2"/>
      <c r="G39" s="13" t="s">
        <v>22</v>
      </c>
      <c r="H39" s="9" t="s">
        <v>33</v>
      </c>
      <c r="I39" s="9" t="s">
        <v>33</v>
      </c>
      <c r="J39" s="9" t="s">
        <v>33</v>
      </c>
      <c r="K39" s="9" t="s">
        <v>33</v>
      </c>
      <c r="L39" s="9" t="s">
        <v>33</v>
      </c>
      <c r="M39" s="9">
        <v>58</v>
      </c>
      <c r="N39" s="9" t="s">
        <v>33</v>
      </c>
      <c r="O39" s="9">
        <v>11</v>
      </c>
      <c r="P39" s="9" t="s">
        <v>33</v>
      </c>
      <c r="Q39" s="19">
        <f t="shared" si="4"/>
        <v>69</v>
      </c>
      <c r="R39" s="13" t="s">
        <v>22</v>
      </c>
      <c r="S39" s="8"/>
      <c r="T39" s="8"/>
      <c r="U39" s="8"/>
      <c r="V39" s="8"/>
      <c r="W39" s="8"/>
      <c r="X39" s="8">
        <f>M39/$Q39</f>
        <v>0.84057971014492749</v>
      </c>
      <c r="Y39" s="8"/>
      <c r="Z39" s="8">
        <f>O39/$Q39</f>
        <v>0.15942028985507245</v>
      </c>
      <c r="AA39" s="8"/>
      <c r="AB39" s="19">
        <f t="shared" si="3"/>
        <v>1</v>
      </c>
    </row>
    <row r="40" spans="1:28" ht="16">
      <c r="A40" s="2"/>
      <c r="B40" s="2"/>
      <c r="C40" s="2"/>
      <c r="G40" s="13" t="s">
        <v>9</v>
      </c>
      <c r="H40" s="8">
        <v>81</v>
      </c>
      <c r="I40" s="9" t="s">
        <v>33</v>
      </c>
      <c r="J40" s="9" t="s">
        <v>33</v>
      </c>
      <c r="K40" s="8" t="s">
        <v>33</v>
      </c>
      <c r="L40" s="9" t="s">
        <v>33</v>
      </c>
      <c r="M40" s="9">
        <v>73</v>
      </c>
      <c r="N40" s="9" t="s">
        <v>33</v>
      </c>
      <c r="O40" s="8" t="s">
        <v>33</v>
      </c>
      <c r="P40" s="9" t="s">
        <v>33</v>
      </c>
      <c r="Q40" s="19">
        <f t="shared" si="4"/>
        <v>154</v>
      </c>
      <c r="R40" s="13" t="s">
        <v>9</v>
      </c>
      <c r="S40" s="8">
        <f t="shared" si="5"/>
        <v>0.52597402597402598</v>
      </c>
      <c r="T40" s="8"/>
      <c r="U40" s="8"/>
      <c r="V40" s="8"/>
      <c r="W40" s="8"/>
      <c r="X40" s="8">
        <f>M40/$Q40</f>
        <v>0.47402597402597402</v>
      </c>
      <c r="Y40" s="8"/>
      <c r="Z40" s="8"/>
      <c r="AA40" s="8"/>
      <c r="AB40" s="19">
        <f t="shared" si="3"/>
        <v>1</v>
      </c>
    </row>
    <row r="41" spans="1:28" ht="17" thickBot="1">
      <c r="A41" s="29"/>
      <c r="B41" s="3"/>
      <c r="C41" s="2"/>
      <c r="G41" s="16" t="s">
        <v>13</v>
      </c>
      <c r="H41" s="17" t="s">
        <v>33</v>
      </c>
      <c r="I41" s="17" t="s">
        <v>33</v>
      </c>
      <c r="J41" s="17" t="s">
        <v>33</v>
      </c>
      <c r="K41" s="17" t="s">
        <v>33</v>
      </c>
      <c r="L41" s="17" t="s">
        <v>33</v>
      </c>
      <c r="M41" s="18">
        <v>63</v>
      </c>
      <c r="N41" s="17" t="s">
        <v>33</v>
      </c>
      <c r="O41" s="17" t="s">
        <v>33</v>
      </c>
      <c r="P41" s="17" t="s">
        <v>33</v>
      </c>
      <c r="Q41" s="19">
        <f t="shared" si="4"/>
        <v>63</v>
      </c>
      <c r="R41" s="16" t="s">
        <v>13</v>
      </c>
      <c r="S41" s="8"/>
      <c r="T41" s="8"/>
      <c r="U41" s="8"/>
      <c r="V41" s="8"/>
      <c r="W41" s="8"/>
      <c r="X41" s="8">
        <f>M41/$Q41</f>
        <v>1</v>
      </c>
      <c r="Y41" s="8"/>
      <c r="Z41" s="8"/>
      <c r="AA41" s="8"/>
      <c r="AB41" s="19">
        <f t="shared" si="3"/>
        <v>1</v>
      </c>
    </row>
    <row r="42" spans="1:28" ht="17" thickTop="1" thickBot="1">
      <c r="A42" s="29"/>
      <c r="B42" s="3"/>
      <c r="C42" s="2"/>
      <c r="G42" s="7"/>
      <c r="H42" s="10"/>
      <c r="I42" s="10"/>
      <c r="J42" s="10"/>
      <c r="K42" s="10"/>
      <c r="L42" s="10"/>
      <c r="M42" s="10"/>
      <c r="N42" s="10"/>
      <c r="O42" s="10"/>
      <c r="P42" s="10"/>
    </row>
    <row r="43" spans="1:28" ht="18" thickTop="1" thickBot="1">
      <c r="A43" s="29"/>
      <c r="B43" s="3"/>
      <c r="C43" s="2"/>
      <c r="G43" s="11" t="s">
        <v>34</v>
      </c>
      <c r="H43" s="12">
        <f>SUM(H27:H41)</f>
        <v>281</v>
      </c>
      <c r="I43" s="12">
        <f t="shared" ref="I43:P43" si="6">SUM(I27:I41)</f>
        <v>71</v>
      </c>
      <c r="J43" s="12">
        <f t="shared" si="6"/>
        <v>51</v>
      </c>
      <c r="K43" s="12">
        <f t="shared" si="6"/>
        <v>123</v>
      </c>
      <c r="L43" s="12">
        <f t="shared" si="6"/>
        <v>257</v>
      </c>
      <c r="M43" s="12">
        <f t="shared" si="6"/>
        <v>274</v>
      </c>
      <c r="N43" s="12">
        <f t="shared" si="6"/>
        <v>58</v>
      </c>
      <c r="O43" s="12">
        <f t="shared" si="6"/>
        <v>36</v>
      </c>
      <c r="P43" s="12">
        <f t="shared" si="6"/>
        <v>103</v>
      </c>
      <c r="R43" s="4" t="s">
        <v>34</v>
      </c>
      <c r="S43" s="4">
        <v>0.35357545399903567</v>
      </c>
      <c r="T43" s="4">
        <v>0.65387505495321729</v>
      </c>
      <c r="U43" s="4">
        <v>0.58641866673691756</v>
      </c>
      <c r="V43" s="4">
        <v>0.38727065281855505</v>
      </c>
      <c r="W43" s="4">
        <v>5.7800397808442448E-2</v>
      </c>
      <c r="X43" s="4">
        <v>0.28349153845456754</v>
      </c>
      <c r="Y43" s="4">
        <v>0.39935695338170352</v>
      </c>
      <c r="Z43" s="4">
        <v>0.65425904933207046</v>
      </c>
      <c r="AA43" s="4">
        <v>0.45147138928750125</v>
      </c>
    </row>
    <row r="44" spans="1:28" ht="16" thickTop="1">
      <c r="A44" s="2"/>
      <c r="B44" s="2"/>
      <c r="C44" s="2"/>
    </row>
    <row r="45" spans="1:28" ht="17" thickBot="1">
      <c r="A45" s="29"/>
      <c r="B45" s="3"/>
      <c r="C45" s="2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"/>
      <c r="R45" s="14"/>
      <c r="S45" s="15" t="s">
        <v>26</v>
      </c>
      <c r="T45" s="15" t="s">
        <v>31</v>
      </c>
      <c r="U45" s="15" t="s">
        <v>28</v>
      </c>
      <c r="V45" s="15" t="s">
        <v>29</v>
      </c>
      <c r="W45" s="15" t="s">
        <v>24</v>
      </c>
      <c r="X45" s="15" t="s">
        <v>27</v>
      </c>
      <c r="Y45" s="15" t="s">
        <v>30</v>
      </c>
      <c r="Z45" s="15" t="s">
        <v>32</v>
      </c>
      <c r="AA45" s="15" t="s">
        <v>25</v>
      </c>
    </row>
    <row r="46" spans="1:28" ht="17" thickTop="1">
      <c r="A46" s="29"/>
      <c r="B46" s="3"/>
      <c r="C46" s="2"/>
      <c r="G46" s="23"/>
      <c r="H46" s="9"/>
      <c r="I46" s="9"/>
      <c r="J46" s="9"/>
      <c r="K46" s="9"/>
      <c r="L46" s="9"/>
      <c r="M46" s="9"/>
      <c r="N46" s="9"/>
      <c r="O46" s="9"/>
      <c r="P46" s="9"/>
      <c r="Q46" s="2"/>
      <c r="R46" s="13" t="s">
        <v>14</v>
      </c>
      <c r="S46" s="8">
        <f>S27*S$43</f>
        <v>0.26714589857704918</v>
      </c>
      <c r="T46" s="8">
        <f t="shared" ref="T46:AA46" si="7">T27*T$43</f>
        <v>0</v>
      </c>
      <c r="U46" s="8">
        <f t="shared" si="7"/>
        <v>0</v>
      </c>
      <c r="V46" s="8">
        <f t="shared" si="7"/>
        <v>6.0242101549553007E-2</v>
      </c>
      <c r="W46" s="8">
        <f t="shared" si="7"/>
        <v>0</v>
      </c>
      <c r="X46" s="8">
        <f t="shared" si="7"/>
        <v>0</v>
      </c>
      <c r="Y46" s="8">
        <f t="shared" si="7"/>
        <v>3.5498395856151423E-2</v>
      </c>
      <c r="Z46" s="8">
        <f t="shared" si="7"/>
        <v>0</v>
      </c>
      <c r="AA46" s="8">
        <f t="shared" si="7"/>
        <v>0</v>
      </c>
      <c r="AB46" s="19">
        <f t="shared" ref="AB46:AB60" si="8">SUM(S46:AA46)</f>
        <v>0.36288639598275363</v>
      </c>
    </row>
    <row r="47" spans="1:28" ht="16">
      <c r="A47" s="2"/>
      <c r="B47" s="2"/>
      <c r="C47" s="2"/>
      <c r="G47" s="23"/>
      <c r="H47" s="9"/>
      <c r="I47" s="9"/>
      <c r="J47" s="9"/>
      <c r="K47" s="9"/>
      <c r="L47" s="9"/>
      <c r="M47" s="9"/>
      <c r="N47" s="9"/>
      <c r="O47" s="9"/>
      <c r="P47" s="9"/>
      <c r="Q47" s="2"/>
      <c r="R47" s="13" t="s">
        <v>20</v>
      </c>
      <c r="S47" s="8">
        <f t="shared" ref="S47:AA60" si="9">S28*S$43</f>
        <v>0</v>
      </c>
      <c r="T47" s="8">
        <f t="shared" si="9"/>
        <v>0</v>
      </c>
      <c r="U47" s="8">
        <f t="shared" si="9"/>
        <v>0</v>
      </c>
      <c r="V47" s="8">
        <f t="shared" si="9"/>
        <v>0</v>
      </c>
      <c r="W47" s="8">
        <f t="shared" si="9"/>
        <v>3.1075482692710991E-2</v>
      </c>
      <c r="X47" s="8">
        <f t="shared" si="9"/>
        <v>0</v>
      </c>
      <c r="Y47" s="8">
        <f t="shared" si="9"/>
        <v>0</v>
      </c>
      <c r="Z47" s="8">
        <f t="shared" si="9"/>
        <v>0</v>
      </c>
      <c r="AA47" s="8">
        <f t="shared" si="9"/>
        <v>0.20874483590712423</v>
      </c>
      <c r="AB47" s="19">
        <f t="shared" si="8"/>
        <v>0.23982031859983521</v>
      </c>
    </row>
    <row r="48" spans="1:28" ht="16">
      <c r="A48" s="29"/>
      <c r="B48" s="3"/>
      <c r="C48" s="2"/>
      <c r="G48" s="23"/>
      <c r="H48" s="9"/>
      <c r="I48" s="9"/>
      <c r="J48" s="9"/>
      <c r="K48" s="9"/>
      <c r="L48" s="9"/>
      <c r="M48" s="9"/>
      <c r="N48" s="9"/>
      <c r="O48" s="9"/>
      <c r="P48" s="9"/>
      <c r="Q48" s="2"/>
      <c r="R48" s="13" t="s">
        <v>15</v>
      </c>
      <c r="S48" s="8">
        <f t="shared" si="9"/>
        <v>0</v>
      </c>
      <c r="T48" s="8">
        <f t="shared" si="9"/>
        <v>0</v>
      </c>
      <c r="U48" s="8">
        <f t="shared" si="9"/>
        <v>0</v>
      </c>
      <c r="V48" s="8">
        <f t="shared" si="9"/>
        <v>0.38727065281855505</v>
      </c>
      <c r="W48" s="8">
        <f t="shared" si="9"/>
        <v>0</v>
      </c>
      <c r="X48" s="8">
        <f t="shared" si="9"/>
        <v>0</v>
      </c>
      <c r="Y48" s="8">
        <f t="shared" si="9"/>
        <v>0</v>
      </c>
      <c r="Z48" s="8">
        <f t="shared" si="9"/>
        <v>0</v>
      </c>
      <c r="AA48" s="8">
        <f t="shared" si="9"/>
        <v>0</v>
      </c>
      <c r="AB48" s="19">
        <f t="shared" si="8"/>
        <v>0.38727065281855505</v>
      </c>
    </row>
    <row r="49" spans="1:28" ht="16">
      <c r="A49" s="29"/>
      <c r="B49" s="3"/>
      <c r="C49" s="2"/>
      <c r="G49" s="23"/>
      <c r="H49" s="9"/>
      <c r="I49" s="9"/>
      <c r="J49" s="9"/>
      <c r="K49" s="9"/>
      <c r="L49" s="9"/>
      <c r="M49" s="9"/>
      <c r="N49" s="9"/>
      <c r="O49" s="9"/>
      <c r="P49" s="9"/>
      <c r="Q49" s="2"/>
      <c r="R49" s="13" t="s">
        <v>17</v>
      </c>
      <c r="S49" s="8">
        <f t="shared" si="9"/>
        <v>0</v>
      </c>
      <c r="T49" s="8">
        <f t="shared" si="9"/>
        <v>0</v>
      </c>
      <c r="U49" s="8">
        <f t="shared" si="9"/>
        <v>0.58641866673691756</v>
      </c>
      <c r="V49" s="8">
        <f t="shared" si="9"/>
        <v>0</v>
      </c>
      <c r="W49" s="8">
        <f t="shared" si="9"/>
        <v>0</v>
      </c>
      <c r="X49" s="8">
        <f t="shared" si="9"/>
        <v>0</v>
      </c>
      <c r="Y49" s="8">
        <f t="shared" si="9"/>
        <v>0</v>
      </c>
      <c r="Z49" s="8">
        <f t="shared" si="9"/>
        <v>0</v>
      </c>
      <c r="AA49" s="8">
        <f t="shared" si="9"/>
        <v>0</v>
      </c>
      <c r="AB49" s="19">
        <f t="shared" si="8"/>
        <v>0.58641866673691756</v>
      </c>
    </row>
    <row r="50" spans="1:28" ht="16">
      <c r="A50" s="2"/>
      <c r="B50" s="2"/>
      <c r="C50" s="2"/>
      <c r="G50" s="23"/>
      <c r="H50" s="9"/>
      <c r="I50" s="9"/>
      <c r="J50" s="9"/>
      <c r="K50" s="9"/>
      <c r="L50" s="9"/>
      <c r="M50" s="9"/>
      <c r="N50" s="9"/>
      <c r="O50" s="9"/>
      <c r="P50" s="9"/>
      <c r="Q50" s="2"/>
      <c r="R50" s="13" t="s">
        <v>16</v>
      </c>
      <c r="S50" s="8">
        <f t="shared" si="9"/>
        <v>0</v>
      </c>
      <c r="T50" s="8">
        <f t="shared" si="9"/>
        <v>0</v>
      </c>
      <c r="U50" s="8">
        <f t="shared" si="9"/>
        <v>0</v>
      </c>
      <c r="V50" s="8">
        <f t="shared" si="9"/>
        <v>0.11137195244455177</v>
      </c>
      <c r="W50" s="8">
        <f t="shared" si="9"/>
        <v>4.117806118379233E-2</v>
      </c>
      <c r="X50" s="8">
        <f t="shared" si="9"/>
        <v>0</v>
      </c>
      <c r="Y50" s="8">
        <f t="shared" si="9"/>
        <v>0</v>
      </c>
      <c r="Z50" s="8">
        <f t="shared" si="9"/>
        <v>0</v>
      </c>
      <c r="AA50" s="8">
        <f t="shared" si="9"/>
        <v>0</v>
      </c>
      <c r="AB50" s="19">
        <f t="shared" si="8"/>
        <v>0.15255001362834408</v>
      </c>
    </row>
    <row r="51" spans="1:28" ht="16">
      <c r="A51" s="2"/>
      <c r="B51" s="2"/>
      <c r="C51" s="2"/>
      <c r="G51" s="23"/>
      <c r="H51" s="9"/>
      <c r="I51" s="9"/>
      <c r="J51" s="9"/>
      <c r="K51" s="9"/>
      <c r="L51" s="9"/>
      <c r="M51" s="9"/>
      <c r="N51" s="9"/>
      <c r="O51" s="9"/>
      <c r="P51" s="9"/>
      <c r="Q51" s="2"/>
      <c r="R51" s="13" t="s">
        <v>18</v>
      </c>
      <c r="S51" s="8">
        <f t="shared" si="9"/>
        <v>0</v>
      </c>
      <c r="T51" s="8">
        <f t="shared" si="9"/>
        <v>0.31085863268267705</v>
      </c>
      <c r="U51" s="8">
        <f t="shared" si="9"/>
        <v>0</v>
      </c>
      <c r="V51" s="8">
        <f t="shared" si="9"/>
        <v>0</v>
      </c>
      <c r="W51" s="8">
        <f t="shared" si="9"/>
        <v>0</v>
      </c>
      <c r="X51" s="8">
        <f t="shared" si="9"/>
        <v>0</v>
      </c>
      <c r="Y51" s="8">
        <f t="shared" si="9"/>
        <v>0.17676455313616385</v>
      </c>
      <c r="Z51" s="8">
        <f t="shared" si="9"/>
        <v>0</v>
      </c>
      <c r="AA51" s="8">
        <f t="shared" si="9"/>
        <v>3.7005851580942724E-2</v>
      </c>
      <c r="AB51" s="19">
        <f t="shared" si="8"/>
        <v>0.52462903739978362</v>
      </c>
    </row>
    <row r="52" spans="1:28" ht="16">
      <c r="A52" s="2"/>
      <c r="B52" s="2"/>
      <c r="C52" s="2"/>
      <c r="G52" s="23"/>
      <c r="H52" s="9"/>
      <c r="I52" s="9"/>
      <c r="J52" s="9"/>
      <c r="K52" s="9"/>
      <c r="L52" s="9"/>
      <c r="M52" s="9"/>
      <c r="N52" s="9"/>
      <c r="O52" s="9"/>
      <c r="P52" s="9"/>
      <c r="Q52" s="2"/>
      <c r="R52" s="13" t="s">
        <v>11</v>
      </c>
      <c r="S52" s="8">
        <f t="shared" si="9"/>
        <v>0.17678772699951784</v>
      </c>
      <c r="T52" s="8">
        <f t="shared" si="9"/>
        <v>0</v>
      </c>
      <c r="U52" s="8">
        <f t="shared" si="9"/>
        <v>0</v>
      </c>
      <c r="V52" s="8">
        <f t="shared" si="9"/>
        <v>0</v>
      </c>
      <c r="W52" s="8">
        <f t="shared" si="9"/>
        <v>0</v>
      </c>
      <c r="X52" s="8">
        <f t="shared" si="9"/>
        <v>0</v>
      </c>
      <c r="Y52" s="8">
        <f t="shared" si="9"/>
        <v>0</v>
      </c>
      <c r="Z52" s="8">
        <f t="shared" si="9"/>
        <v>0</v>
      </c>
      <c r="AA52" s="8">
        <f t="shared" si="9"/>
        <v>0.22573569464375062</v>
      </c>
      <c r="AB52" s="19">
        <f t="shared" si="8"/>
        <v>0.40252342164326849</v>
      </c>
    </row>
    <row r="53" spans="1:28" ht="16">
      <c r="A53" s="2"/>
      <c r="B53" s="2"/>
      <c r="C53" s="2"/>
      <c r="G53" s="23"/>
      <c r="H53" s="9"/>
      <c r="I53" s="9"/>
      <c r="J53" s="9"/>
      <c r="K53" s="9"/>
      <c r="L53" s="9"/>
      <c r="M53" s="9"/>
      <c r="N53" s="9"/>
      <c r="O53" s="9"/>
      <c r="P53" s="9"/>
      <c r="Q53" s="2"/>
      <c r="R53" s="13" t="s">
        <v>23</v>
      </c>
      <c r="S53" s="8">
        <f t="shared" si="9"/>
        <v>0</v>
      </c>
      <c r="T53" s="8">
        <f t="shared" si="9"/>
        <v>0.58431387889436437</v>
      </c>
      <c r="U53" s="8">
        <f t="shared" si="9"/>
        <v>0</v>
      </c>
      <c r="V53" s="8">
        <f t="shared" si="9"/>
        <v>4.119900561899522E-2</v>
      </c>
      <c r="W53" s="8">
        <f t="shared" si="9"/>
        <v>0</v>
      </c>
      <c r="X53" s="8">
        <f t="shared" si="9"/>
        <v>0</v>
      </c>
      <c r="Y53" s="8">
        <f t="shared" si="9"/>
        <v>0</v>
      </c>
      <c r="Z53" s="8">
        <f t="shared" si="9"/>
        <v>0</v>
      </c>
      <c r="AA53" s="8">
        <f t="shared" si="9"/>
        <v>0</v>
      </c>
      <c r="AB53" s="19">
        <f t="shared" si="8"/>
        <v>0.62551288451335962</v>
      </c>
    </row>
    <row r="54" spans="1:28" ht="16">
      <c r="A54" s="2"/>
      <c r="B54" s="2"/>
      <c r="C54" s="2"/>
      <c r="G54" s="23"/>
      <c r="H54" s="9"/>
      <c r="I54" s="9"/>
      <c r="J54" s="9"/>
      <c r="K54" s="9"/>
      <c r="L54" s="9"/>
      <c r="M54" s="9"/>
      <c r="N54" s="9"/>
      <c r="O54" s="9"/>
      <c r="P54" s="9"/>
      <c r="Q54" s="2"/>
      <c r="R54" s="13" t="s">
        <v>12</v>
      </c>
      <c r="S54" s="8">
        <f t="shared" si="9"/>
        <v>0.28482467127700095</v>
      </c>
      <c r="T54" s="8">
        <f t="shared" si="9"/>
        <v>0</v>
      </c>
      <c r="U54" s="8">
        <f t="shared" si="9"/>
        <v>0.11402585186551174</v>
      </c>
      <c r="V54" s="8">
        <f t="shared" si="9"/>
        <v>0</v>
      </c>
      <c r="W54" s="8">
        <f t="shared" si="9"/>
        <v>0</v>
      </c>
      <c r="X54" s="8">
        <f t="shared" si="9"/>
        <v>0</v>
      </c>
      <c r="Y54" s="8">
        <f t="shared" si="9"/>
        <v>0</v>
      </c>
      <c r="Z54" s="8">
        <f t="shared" si="9"/>
        <v>0</v>
      </c>
      <c r="AA54" s="8">
        <f t="shared" si="9"/>
        <v>0</v>
      </c>
      <c r="AB54" s="19">
        <f t="shared" si="8"/>
        <v>0.39885052314251268</v>
      </c>
    </row>
    <row r="55" spans="1:28" ht="16">
      <c r="A55" s="2"/>
      <c r="B55" s="2"/>
      <c r="C55" s="2"/>
      <c r="G55" s="23"/>
      <c r="H55" s="9"/>
      <c r="I55" s="9"/>
      <c r="J55" s="9"/>
      <c r="K55" s="9"/>
      <c r="L55" s="9"/>
      <c r="M55" s="9"/>
      <c r="N55" s="9"/>
      <c r="O55" s="9"/>
      <c r="P55" s="9"/>
      <c r="Q55" s="2"/>
      <c r="R55" s="13" t="s">
        <v>19</v>
      </c>
      <c r="S55" s="8">
        <f t="shared" si="9"/>
        <v>0</v>
      </c>
      <c r="T55" s="8">
        <f t="shared" si="9"/>
        <v>0</v>
      </c>
      <c r="U55" s="8">
        <f t="shared" si="9"/>
        <v>0</v>
      </c>
      <c r="V55" s="8">
        <f t="shared" si="9"/>
        <v>0</v>
      </c>
      <c r="W55" s="8">
        <f t="shared" si="9"/>
        <v>0</v>
      </c>
      <c r="X55" s="8">
        <f t="shared" si="9"/>
        <v>0.23872971659332001</v>
      </c>
      <c r="Y55" s="8">
        <f t="shared" si="9"/>
        <v>2.9426301828125518E-2</v>
      </c>
      <c r="Z55" s="8">
        <f t="shared" si="9"/>
        <v>5.5095498891121725E-2</v>
      </c>
      <c r="AA55" s="8">
        <f t="shared" si="9"/>
        <v>0</v>
      </c>
      <c r="AB55" s="19">
        <f t="shared" si="8"/>
        <v>0.32325151731256729</v>
      </c>
    </row>
    <row r="56" spans="1:28" ht="16">
      <c r="A56" s="2"/>
      <c r="B56" s="2"/>
      <c r="C56" s="2"/>
      <c r="G56" s="23"/>
      <c r="H56" s="9"/>
      <c r="I56" s="9"/>
      <c r="J56" s="9"/>
      <c r="K56" s="9"/>
      <c r="L56" s="9"/>
      <c r="M56" s="9"/>
      <c r="N56" s="9"/>
      <c r="O56" s="9"/>
      <c r="P56" s="9"/>
      <c r="Q56" s="2"/>
      <c r="R56" s="13" t="s">
        <v>10</v>
      </c>
      <c r="S56" s="8">
        <f t="shared" si="9"/>
        <v>0</v>
      </c>
      <c r="T56" s="8">
        <f t="shared" si="9"/>
        <v>0</v>
      </c>
      <c r="U56" s="8">
        <f t="shared" si="9"/>
        <v>0</v>
      </c>
      <c r="V56" s="8">
        <f t="shared" si="9"/>
        <v>0</v>
      </c>
      <c r="W56" s="8">
        <f t="shared" si="9"/>
        <v>5.2448509122475555E-2</v>
      </c>
      <c r="X56" s="8">
        <f t="shared" si="9"/>
        <v>0</v>
      </c>
      <c r="Y56" s="8">
        <f t="shared" si="9"/>
        <v>0</v>
      </c>
      <c r="Z56" s="8">
        <f t="shared" si="9"/>
        <v>0</v>
      </c>
      <c r="AA56" s="8">
        <f t="shared" si="9"/>
        <v>4.1802906415509371E-2</v>
      </c>
      <c r="AB56" s="19">
        <f t="shared" si="8"/>
        <v>9.4251415537984926E-2</v>
      </c>
    </row>
    <row r="57" spans="1:28" ht="16">
      <c r="A57" s="2"/>
      <c r="B57" s="2"/>
      <c r="C57" s="2"/>
      <c r="G57" s="23"/>
      <c r="H57" s="9"/>
      <c r="I57" s="9"/>
      <c r="J57" s="9"/>
      <c r="K57" s="9"/>
      <c r="L57" s="9"/>
      <c r="M57" s="9"/>
      <c r="N57" s="9"/>
      <c r="O57" s="9"/>
      <c r="P57" s="9"/>
      <c r="Q57" s="2"/>
      <c r="R57" s="13" t="s">
        <v>21</v>
      </c>
      <c r="S57" s="8">
        <f t="shared" si="9"/>
        <v>0</v>
      </c>
      <c r="T57" s="8">
        <f t="shared" si="9"/>
        <v>0</v>
      </c>
      <c r="U57" s="8">
        <f t="shared" si="9"/>
        <v>0</v>
      </c>
      <c r="V57" s="8">
        <f t="shared" si="9"/>
        <v>5.9580100433623856E-2</v>
      </c>
      <c r="W57" s="8">
        <f t="shared" si="9"/>
        <v>0</v>
      </c>
      <c r="X57" s="8">
        <f t="shared" si="9"/>
        <v>0</v>
      </c>
      <c r="Y57" s="8">
        <f t="shared" si="9"/>
        <v>0.16383875010531426</v>
      </c>
      <c r="Z57" s="8">
        <f t="shared" si="9"/>
        <v>0.28518984201654352</v>
      </c>
      <c r="AA57" s="8">
        <f t="shared" si="9"/>
        <v>0</v>
      </c>
      <c r="AB57" s="19">
        <f t="shared" si="8"/>
        <v>0.50860869255548158</v>
      </c>
    </row>
    <row r="58" spans="1:28" ht="16">
      <c r="A58" s="2"/>
      <c r="B58" s="2"/>
      <c r="C58" s="2"/>
      <c r="G58" s="23"/>
      <c r="H58" s="9"/>
      <c r="I58" s="9"/>
      <c r="J58" s="9"/>
      <c r="K58" s="9"/>
      <c r="L58" s="9"/>
      <c r="M58" s="9"/>
      <c r="N58" s="9"/>
      <c r="O58" s="9"/>
      <c r="P58" s="9"/>
      <c r="Q58" s="2"/>
      <c r="R58" s="13" t="s">
        <v>22</v>
      </c>
      <c r="S58" s="8">
        <f t="shared" si="9"/>
        <v>0</v>
      </c>
      <c r="T58" s="8">
        <f t="shared" si="9"/>
        <v>0</v>
      </c>
      <c r="U58" s="8">
        <f t="shared" si="9"/>
        <v>0</v>
      </c>
      <c r="V58" s="8">
        <f t="shared" si="9"/>
        <v>0</v>
      </c>
      <c r="W58" s="8">
        <f t="shared" si="9"/>
        <v>0</v>
      </c>
      <c r="X58" s="8">
        <f t="shared" si="9"/>
        <v>0.23829723522267995</v>
      </c>
      <c r="Y58" s="8">
        <f t="shared" si="9"/>
        <v>0</v>
      </c>
      <c r="Z58" s="8">
        <f t="shared" si="9"/>
        <v>0.10430216728482282</v>
      </c>
      <c r="AA58" s="8">
        <f t="shared" si="9"/>
        <v>0</v>
      </c>
      <c r="AB58" s="19">
        <f t="shared" si="8"/>
        <v>0.34259940250750276</v>
      </c>
    </row>
    <row r="59" spans="1:28" ht="16">
      <c r="A59" s="2"/>
      <c r="B59" s="2"/>
      <c r="C59" s="2"/>
      <c r="G59" s="23"/>
      <c r="H59" s="9"/>
      <c r="I59" s="9"/>
      <c r="J59" s="9"/>
      <c r="K59" s="9"/>
      <c r="L59" s="9"/>
      <c r="M59" s="9"/>
      <c r="N59" s="9"/>
      <c r="O59" s="9"/>
      <c r="P59" s="9"/>
      <c r="Q59" s="2"/>
      <c r="R59" s="13" t="s">
        <v>9</v>
      </c>
      <c r="S59" s="8">
        <f t="shared" si="9"/>
        <v>0.1859715050254668</v>
      </c>
      <c r="T59" s="8">
        <f t="shared" si="9"/>
        <v>0</v>
      </c>
      <c r="U59" s="8">
        <f t="shared" si="9"/>
        <v>0</v>
      </c>
      <c r="V59" s="8">
        <f t="shared" si="9"/>
        <v>0</v>
      </c>
      <c r="W59" s="8">
        <f t="shared" si="9"/>
        <v>0</v>
      </c>
      <c r="X59" s="8">
        <f t="shared" si="9"/>
        <v>0.13438235264404824</v>
      </c>
      <c r="Y59" s="8">
        <f t="shared" si="9"/>
        <v>0</v>
      </c>
      <c r="Z59" s="8">
        <f t="shared" si="9"/>
        <v>0</v>
      </c>
      <c r="AA59" s="8">
        <f t="shared" si="9"/>
        <v>0</v>
      </c>
      <c r="AB59" s="19">
        <f t="shared" si="8"/>
        <v>0.32035385766951507</v>
      </c>
    </row>
    <row r="60" spans="1:28" ht="17" thickBot="1">
      <c r="A60" s="2"/>
      <c r="B60" s="2"/>
      <c r="C60" s="2"/>
      <c r="G60" s="23"/>
      <c r="H60" s="9"/>
      <c r="I60" s="9"/>
      <c r="J60" s="9"/>
      <c r="K60" s="9"/>
      <c r="L60" s="9"/>
      <c r="M60" s="9"/>
      <c r="N60" s="9"/>
      <c r="O60" s="9"/>
      <c r="P60" s="9"/>
      <c r="Q60" s="2"/>
      <c r="R60" s="16" t="s">
        <v>13</v>
      </c>
      <c r="S60" s="8">
        <f t="shared" si="9"/>
        <v>0</v>
      </c>
      <c r="T60" s="8">
        <f t="shared" si="9"/>
        <v>0</v>
      </c>
      <c r="U60" s="8">
        <f t="shared" si="9"/>
        <v>0</v>
      </c>
      <c r="V60" s="8">
        <f t="shared" si="9"/>
        <v>0</v>
      </c>
      <c r="W60" s="8">
        <f t="shared" si="9"/>
        <v>0</v>
      </c>
      <c r="X60" s="8">
        <f t="shared" si="9"/>
        <v>0.28349153845456754</v>
      </c>
      <c r="Y60" s="8">
        <f t="shared" si="9"/>
        <v>0</v>
      </c>
      <c r="Z60" s="8">
        <f t="shared" si="9"/>
        <v>0</v>
      </c>
      <c r="AA60" s="8">
        <f t="shared" si="9"/>
        <v>0</v>
      </c>
      <c r="AB60" s="19">
        <f t="shared" si="8"/>
        <v>0.28349153845456754</v>
      </c>
    </row>
    <row r="61" spans="1:28" ht="16" thickTop="1">
      <c r="A61" s="2"/>
      <c r="B61" s="2"/>
      <c r="C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28" ht="16">
      <c r="A62" s="2"/>
      <c r="B62" s="2"/>
      <c r="C62" s="2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"/>
    </row>
    <row r="63" spans="1:28" ht="16">
      <c r="A63" s="2"/>
      <c r="B63" s="2"/>
      <c r="C63" s="2"/>
      <c r="G63" s="23"/>
      <c r="H63" s="9"/>
      <c r="I63" s="9"/>
      <c r="J63" s="9"/>
      <c r="K63" s="9"/>
      <c r="L63" s="9"/>
      <c r="M63" s="9"/>
      <c r="N63" s="9"/>
      <c r="O63" s="9"/>
      <c r="P63" s="9"/>
      <c r="Q63" s="24"/>
    </row>
    <row r="64" spans="1:28" ht="16">
      <c r="A64" s="2"/>
      <c r="B64" s="2"/>
      <c r="C64" s="2"/>
      <c r="G64" s="23"/>
      <c r="H64" s="9"/>
      <c r="I64" s="9"/>
      <c r="J64" s="9"/>
      <c r="K64" s="9"/>
      <c r="L64" s="9"/>
      <c r="M64" s="9"/>
      <c r="N64" s="9"/>
      <c r="O64" s="9"/>
      <c r="P64" s="9"/>
      <c r="Q64" s="24"/>
    </row>
    <row r="65" spans="1:17" ht="16">
      <c r="A65" s="2"/>
      <c r="B65" s="2"/>
      <c r="C65" s="2"/>
      <c r="G65" s="23"/>
      <c r="H65" s="9"/>
      <c r="I65" s="9"/>
      <c r="J65" s="9"/>
      <c r="K65" s="9"/>
      <c r="L65" s="9"/>
      <c r="M65" s="9"/>
      <c r="N65" s="9"/>
      <c r="O65" s="9"/>
      <c r="P65" s="9"/>
      <c r="Q65" s="24"/>
    </row>
    <row r="66" spans="1:17" ht="16">
      <c r="A66" s="2"/>
      <c r="B66" s="2"/>
      <c r="C66" s="2"/>
      <c r="G66" s="23"/>
      <c r="H66" s="9"/>
      <c r="I66" s="9"/>
      <c r="J66" s="9"/>
      <c r="K66" s="9"/>
      <c r="L66" s="9"/>
      <c r="M66" s="9"/>
      <c r="N66" s="9"/>
      <c r="O66" s="9"/>
      <c r="P66" s="9"/>
      <c r="Q66" s="24"/>
    </row>
    <row r="67" spans="1:17" ht="16">
      <c r="A67" s="2"/>
      <c r="B67" s="2"/>
      <c r="C67" s="2"/>
      <c r="G67" s="23"/>
      <c r="H67" s="9"/>
      <c r="I67" s="9"/>
      <c r="J67" s="9"/>
      <c r="K67" s="9"/>
      <c r="L67" s="9"/>
      <c r="M67" s="9"/>
      <c r="N67" s="9"/>
      <c r="O67" s="9"/>
      <c r="P67" s="9"/>
      <c r="Q67" s="24"/>
    </row>
    <row r="68" spans="1:17" ht="16">
      <c r="A68" s="2"/>
      <c r="B68" s="2"/>
      <c r="C68" s="2"/>
      <c r="G68" s="23"/>
      <c r="H68" s="9"/>
      <c r="I68" s="9"/>
      <c r="J68" s="9"/>
      <c r="K68" s="9"/>
      <c r="L68" s="9"/>
      <c r="M68" s="9"/>
      <c r="N68" s="9"/>
      <c r="O68" s="9"/>
      <c r="P68" s="9"/>
      <c r="Q68" s="24"/>
    </row>
    <row r="69" spans="1:17" ht="16">
      <c r="A69" s="2"/>
      <c r="B69" s="2"/>
      <c r="C69" s="2"/>
      <c r="G69" s="23"/>
      <c r="H69" s="9"/>
      <c r="I69" s="9"/>
      <c r="J69" s="9"/>
      <c r="K69" s="9"/>
      <c r="L69" s="9"/>
      <c r="M69" s="9"/>
      <c r="N69" s="9"/>
      <c r="O69" s="9"/>
      <c r="P69" s="9"/>
      <c r="Q69" s="24"/>
    </row>
    <row r="70" spans="1:17" ht="16">
      <c r="A70" s="2"/>
      <c r="B70" s="2"/>
      <c r="C70" s="2"/>
      <c r="G70" s="23"/>
      <c r="H70" s="9"/>
      <c r="I70" s="9"/>
      <c r="J70" s="9"/>
      <c r="K70" s="9"/>
      <c r="L70" s="9"/>
      <c r="M70" s="9"/>
      <c r="N70" s="9"/>
      <c r="O70" s="9"/>
      <c r="P70" s="9"/>
      <c r="Q70" s="24"/>
    </row>
    <row r="71" spans="1:17" ht="16">
      <c r="A71" s="2"/>
      <c r="B71" s="2"/>
      <c r="C71" s="2"/>
      <c r="G71" s="23"/>
      <c r="H71" s="9"/>
      <c r="I71" s="9"/>
      <c r="J71" s="9"/>
      <c r="K71" s="9"/>
      <c r="L71" s="9"/>
      <c r="M71" s="9"/>
      <c r="N71" s="9"/>
      <c r="O71" s="9"/>
      <c r="P71" s="9"/>
      <c r="Q71" s="24"/>
    </row>
    <row r="72" spans="1:17" ht="16">
      <c r="A72" s="2"/>
      <c r="B72" s="2"/>
      <c r="C72" s="2"/>
      <c r="G72" s="23"/>
      <c r="H72" s="9"/>
      <c r="I72" s="9"/>
      <c r="J72" s="9"/>
      <c r="K72" s="9"/>
      <c r="L72" s="9"/>
      <c r="M72" s="9"/>
      <c r="N72" s="9"/>
      <c r="O72" s="9"/>
      <c r="P72" s="9"/>
      <c r="Q72" s="24"/>
    </row>
    <row r="73" spans="1:17" ht="16">
      <c r="A73" s="2"/>
      <c r="B73" s="2"/>
      <c r="C73" s="2"/>
      <c r="G73" s="23"/>
      <c r="H73" s="9"/>
      <c r="I73" s="9"/>
      <c r="J73" s="9"/>
      <c r="K73" s="9"/>
      <c r="L73" s="9"/>
      <c r="M73" s="9"/>
      <c r="N73" s="9"/>
      <c r="O73" s="9"/>
      <c r="P73" s="9"/>
      <c r="Q73" s="24"/>
    </row>
    <row r="74" spans="1:17" ht="16">
      <c r="A74" s="2"/>
      <c r="B74" s="2"/>
      <c r="C74" s="2"/>
      <c r="G74" s="23"/>
      <c r="H74" s="9"/>
      <c r="I74" s="9"/>
      <c r="J74" s="9"/>
      <c r="K74" s="9"/>
      <c r="L74" s="9"/>
      <c r="M74" s="9"/>
      <c r="N74" s="9"/>
      <c r="O74" s="9"/>
      <c r="P74" s="9"/>
      <c r="Q74" s="24"/>
    </row>
    <row r="75" spans="1:17" ht="16">
      <c r="A75" s="2"/>
      <c r="B75" s="2"/>
      <c r="C75" s="2"/>
      <c r="G75" s="23"/>
      <c r="H75" s="9"/>
      <c r="I75" s="9"/>
      <c r="J75" s="9"/>
      <c r="K75" s="9"/>
      <c r="L75" s="9"/>
      <c r="M75" s="9"/>
      <c r="N75" s="9"/>
      <c r="O75" s="9"/>
      <c r="P75" s="9"/>
      <c r="Q75" s="24"/>
    </row>
    <row r="76" spans="1:17" ht="16">
      <c r="A76" s="2"/>
      <c r="B76" s="2"/>
      <c r="C76" s="2"/>
      <c r="G76" s="23"/>
      <c r="H76" s="9"/>
      <c r="I76" s="9"/>
      <c r="J76" s="9"/>
      <c r="K76" s="9"/>
      <c r="L76" s="9"/>
      <c r="M76" s="9"/>
      <c r="N76" s="9"/>
      <c r="O76" s="9"/>
      <c r="P76" s="9"/>
      <c r="Q76" s="24"/>
    </row>
    <row r="77" spans="1:17" ht="16">
      <c r="A77" s="2"/>
      <c r="B77" s="2"/>
      <c r="C77" s="2"/>
      <c r="G77" s="23"/>
      <c r="H77" s="9"/>
      <c r="I77" s="9"/>
      <c r="J77" s="9"/>
      <c r="K77" s="9"/>
      <c r="L77" s="9"/>
      <c r="M77" s="9"/>
      <c r="N77" s="9"/>
      <c r="O77" s="9"/>
      <c r="P77" s="9"/>
      <c r="Q77" s="24"/>
    </row>
    <row r="78" spans="1:17">
      <c r="A78" s="2"/>
      <c r="B78" s="2"/>
      <c r="C78" s="2"/>
    </row>
    <row r="79" spans="1:17">
      <c r="A79" s="2"/>
      <c r="B79" s="2"/>
      <c r="C79" s="2"/>
    </row>
    <row r="80" spans="1:17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</sheetData>
  <sortState xmlns:xlrd2="http://schemas.microsoft.com/office/spreadsheetml/2017/richdata2" ref="Q1:Q50">
    <sortCondition ref="Q1"/>
  </sortState>
  <mergeCells count="12">
    <mergeCell ref="A48:A49"/>
    <mergeCell ref="A2:A3"/>
    <mergeCell ref="A8:A9"/>
    <mergeCell ref="A11:A12"/>
    <mergeCell ref="A14:A15"/>
    <mergeCell ref="A19:A21"/>
    <mergeCell ref="A25:A26"/>
    <mergeCell ref="A30:A32"/>
    <mergeCell ref="A34:A36"/>
    <mergeCell ref="A38:A39"/>
    <mergeCell ref="A41:A43"/>
    <mergeCell ref="A45:A4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C5" sqref="A1:C5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2</v>
      </c>
      <c r="B2">
        <v>0.52365306122448985</v>
      </c>
    </row>
    <row r="3" spans="1:2">
      <c r="A3" s="1" t="s">
        <v>3</v>
      </c>
      <c r="B3">
        <v>1.1146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0</v>
      </c>
      <c r="B2">
        <v>0.93728888888888895</v>
      </c>
    </row>
    <row r="3" spans="1:2">
      <c r="A3" s="1" t="s">
        <v>3</v>
      </c>
      <c r="B3">
        <v>1.3775999999999999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A2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0</v>
      </c>
      <c r="B2">
        <v>0.86680459770114937</v>
      </c>
    </row>
    <row r="3" spans="1:2">
      <c r="A3" s="1" t="s">
        <v>4</v>
      </c>
      <c r="B3">
        <v>0.998285714285714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A2" sqref="A2:B2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1</v>
      </c>
      <c r="B2">
        <v>0.45317460317460312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2" sqref="A2:B4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0</v>
      </c>
      <c r="B2">
        <v>0.89897058823529441</v>
      </c>
    </row>
    <row r="3" spans="1:2">
      <c r="A3" s="1" t="s">
        <v>5</v>
      </c>
      <c r="B3">
        <v>1.660428571428572</v>
      </c>
    </row>
    <row r="4" spans="1:2">
      <c r="A4" s="1" t="s">
        <v>6</v>
      </c>
      <c r="B4">
        <v>1.0703750000000001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A2" sqref="A2:B2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5</v>
      </c>
      <c r="B2">
        <v>0.93638888888888883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2" sqref="A2:B3"/>
    </sheetView>
  </sheetViews>
  <sheetFormatPr baseColWidth="10" defaultColWidth="8.83203125" defaultRowHeight="15"/>
  <sheetData>
    <row r="1" spans="1:2">
      <c r="B1" s="1">
        <v>0</v>
      </c>
    </row>
    <row r="2" spans="1:2">
      <c r="A2" s="1" t="s">
        <v>5</v>
      </c>
      <c r="B2">
        <v>0.52640909090909094</v>
      </c>
    </row>
    <row r="3" spans="1:2">
      <c r="A3" s="1" t="s">
        <v>2</v>
      </c>
      <c r="B3">
        <v>0.15260550458715599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</vt:lpstr>
      <vt:lpstr>Vettel</vt:lpstr>
      <vt:lpstr>Rosberg</vt:lpstr>
      <vt:lpstr>Massa</vt:lpstr>
      <vt:lpstr>Raikkonen</vt:lpstr>
      <vt:lpstr>Webber</vt:lpstr>
      <vt:lpstr>Alonso</vt:lpstr>
      <vt:lpstr>Button</vt:lpstr>
      <vt:lpstr>Hamilton</vt:lpstr>
      <vt:lpstr>Grosjean</vt:lpstr>
      <vt:lpstr>Hulkenberg</vt:lpstr>
      <vt:lpstr>Ricciardo</vt:lpstr>
      <vt:lpstr>Bottas</vt:lpstr>
      <vt:lpstr>Sainz</vt:lpstr>
      <vt:lpstr>Verstappen</vt:lpstr>
      <vt:lpstr>Perez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Mora</cp:lastModifiedBy>
  <dcterms:created xsi:type="dcterms:W3CDTF">2019-09-27T12:10:53Z</dcterms:created>
  <dcterms:modified xsi:type="dcterms:W3CDTF">2019-09-28T12:07:32Z</dcterms:modified>
</cp:coreProperties>
</file>