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e\DIC3560\VISSOFT\Analyse\"/>
    </mc:Choice>
  </mc:AlternateContent>
  <xr:revisionPtr revIDLastSave="0" documentId="13_ncr:1_{99789F67-03C3-488A-9861-78DDA1FF38B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QuestionnaireGroup1" sheetId="2" r:id="rId1"/>
    <sheet name="QuestionnaireGroup2" sheetId="1" r:id="rId2"/>
    <sheet name="QuestionnaireGroup3" sheetId="3" r:id="rId3"/>
    <sheet name="Group1" sheetId="5" r:id="rId4"/>
    <sheet name="Group2" sheetId="6" r:id="rId5"/>
    <sheet name="Group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3" i="3"/>
  <c r="X3" i="3"/>
  <c r="X4" i="3"/>
  <c r="X5" i="3"/>
  <c r="X6" i="3"/>
  <c r="X7" i="3"/>
  <c r="X8" i="3"/>
  <c r="X9" i="3"/>
  <c r="X10" i="3"/>
  <c r="X11" i="3"/>
  <c r="X12" i="3"/>
  <c r="X13" i="3"/>
  <c r="X2" i="3"/>
  <c r="W3" i="3"/>
  <c r="W4" i="3"/>
  <c r="W5" i="3"/>
  <c r="W6" i="3"/>
  <c r="W7" i="3"/>
  <c r="W8" i="3"/>
  <c r="W9" i="3"/>
  <c r="W10" i="3"/>
  <c r="W11" i="3"/>
  <c r="W12" i="3"/>
  <c r="W13" i="3"/>
  <c r="V3" i="3"/>
  <c r="V4" i="3"/>
  <c r="V5" i="3"/>
  <c r="V6" i="3"/>
  <c r="V7" i="3"/>
  <c r="V8" i="3"/>
  <c r="V9" i="3"/>
  <c r="V10" i="3"/>
  <c r="V11" i="3"/>
  <c r="V12" i="3"/>
  <c r="V13" i="3"/>
  <c r="S3" i="3"/>
  <c r="S4" i="3"/>
  <c r="S5" i="3"/>
  <c r="S6" i="3"/>
  <c r="S7" i="3"/>
  <c r="S8" i="3"/>
  <c r="S9" i="3"/>
  <c r="U9" i="3" s="1"/>
  <c r="S10" i="3"/>
  <c r="U10" i="3" s="1"/>
  <c r="S11" i="3"/>
  <c r="S12" i="3"/>
  <c r="S13" i="3"/>
  <c r="U6" i="3"/>
  <c r="R3" i="3"/>
  <c r="R4" i="3"/>
  <c r="R5" i="3"/>
  <c r="R6" i="3"/>
  <c r="R7" i="3"/>
  <c r="R8" i="3"/>
  <c r="R9" i="3"/>
  <c r="R10" i="3"/>
  <c r="R11" i="3"/>
  <c r="R12" i="3"/>
  <c r="R13" i="3"/>
  <c r="R2" i="3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Z3" i="1"/>
  <c r="Z4" i="1"/>
  <c r="Z5" i="1"/>
  <c r="Z6" i="1"/>
  <c r="Z7" i="1"/>
  <c r="Z8" i="1"/>
  <c r="Z9" i="1"/>
  <c r="AC9" i="1" s="1"/>
  <c r="Z10" i="1"/>
  <c r="Z11" i="1"/>
  <c r="Z12" i="1"/>
  <c r="Z13" i="1"/>
  <c r="Z14" i="1"/>
  <c r="Z15" i="1"/>
  <c r="Z16" i="1"/>
  <c r="Z17" i="1"/>
  <c r="Z18" i="1"/>
  <c r="Z19" i="1"/>
  <c r="Z20" i="1"/>
  <c r="Z2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AA2" i="1" s="1"/>
  <c r="AD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X8" i="2"/>
  <c r="X9" i="2"/>
  <c r="X10" i="2"/>
  <c r="X11" i="2"/>
  <c r="X12" i="2"/>
  <c r="X13" i="2"/>
  <c r="X14" i="2"/>
  <c r="AA14" i="2" s="1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4" i="2"/>
  <c r="X5" i="2"/>
  <c r="AA5" i="2" s="1"/>
  <c r="X6" i="2"/>
  <c r="AA6" i="2" s="1"/>
  <c r="X7" i="2"/>
  <c r="AA7" i="2" s="1"/>
  <c r="AD7" i="2" s="1"/>
  <c r="X3" i="2"/>
  <c r="X2" i="2"/>
  <c r="V3" i="2"/>
  <c r="Z3" i="2" s="1"/>
  <c r="AC3" i="2" s="1"/>
  <c r="V4" i="2"/>
  <c r="V5" i="2"/>
  <c r="V6" i="2"/>
  <c r="Z6" i="2" s="1"/>
  <c r="AC6" i="2" s="1"/>
  <c r="V7" i="2"/>
  <c r="Z7" i="2" s="1"/>
  <c r="AC7" i="2" s="1"/>
  <c r="V8" i="2"/>
  <c r="V9" i="2"/>
  <c r="V10" i="2"/>
  <c r="Z10" i="2" s="1"/>
  <c r="AC10" i="2" s="1"/>
  <c r="V11" i="2"/>
  <c r="Z11" i="2" s="1"/>
  <c r="AC11" i="2" s="1"/>
  <c r="V12" i="2"/>
  <c r="V13" i="2"/>
  <c r="V14" i="2"/>
  <c r="Z14" i="2" s="1"/>
  <c r="AC14" i="2" s="1"/>
  <c r="V15" i="2"/>
  <c r="Z15" i="2" s="1"/>
  <c r="AC15" i="2" s="1"/>
  <c r="V16" i="2"/>
  <c r="V17" i="2"/>
  <c r="V18" i="2"/>
  <c r="Z18" i="2" s="1"/>
  <c r="AC18" i="2" s="1"/>
  <c r="V19" i="2"/>
  <c r="Z19" i="2" s="1"/>
  <c r="AC19" i="2" s="1"/>
  <c r="V20" i="2"/>
  <c r="V21" i="2"/>
  <c r="V22" i="2"/>
  <c r="Z22" i="2" s="1"/>
  <c r="AC22" i="2" s="1"/>
  <c r="V23" i="2"/>
  <c r="Z23" i="2" s="1"/>
  <c r="AC23" i="2" s="1"/>
  <c r="V24" i="2"/>
  <c r="V25" i="2"/>
  <c r="V26" i="2"/>
  <c r="Z26" i="2" s="1"/>
  <c r="AC26" i="2" s="1"/>
  <c r="V27" i="2"/>
  <c r="Z27" i="2" s="1"/>
  <c r="AC27" i="2" s="1"/>
  <c r="V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" i="2"/>
  <c r="AA3" i="2"/>
  <c r="AA4" i="2"/>
  <c r="AA8" i="2"/>
  <c r="AA9" i="2"/>
  <c r="AA10" i="2"/>
  <c r="AA11" i="2"/>
  <c r="AD11" i="2" s="1"/>
  <c r="AA12" i="2"/>
  <c r="AA13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Z4" i="2"/>
  <c r="AC4" i="2" s="1"/>
  <c r="Z5" i="2"/>
  <c r="AC5" i="2" s="1"/>
  <c r="Z8" i="2"/>
  <c r="Z9" i="2"/>
  <c r="AC9" i="2" s="1"/>
  <c r="Z12" i="2"/>
  <c r="AC12" i="2" s="1"/>
  <c r="Z13" i="2"/>
  <c r="AC13" i="2" s="1"/>
  <c r="Z16" i="2"/>
  <c r="Z17" i="2"/>
  <c r="AC17" i="2" s="1"/>
  <c r="Z20" i="2"/>
  <c r="AC20" i="2" s="1"/>
  <c r="Z21" i="2"/>
  <c r="AC21" i="2" s="1"/>
  <c r="Z24" i="2"/>
  <c r="Z25" i="2"/>
  <c r="AC25" i="2" s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3" i="2"/>
  <c r="Y4" i="2"/>
  <c r="Y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" i="2"/>
  <c r="AD19" i="1"/>
  <c r="AD20" i="1"/>
  <c r="AC19" i="1"/>
  <c r="U3" i="3"/>
  <c r="U4" i="3"/>
  <c r="U7" i="3"/>
  <c r="U11" i="3"/>
  <c r="U12" i="3"/>
  <c r="U13" i="3"/>
  <c r="S2" i="3"/>
  <c r="Y2" i="3"/>
  <c r="W2" i="3"/>
  <c r="V2" i="3"/>
  <c r="T2" i="3"/>
  <c r="S21" i="1"/>
  <c r="S18" i="1"/>
  <c r="S19" i="1"/>
  <c r="S20" i="1"/>
  <c r="AC8" i="2"/>
  <c r="AC16" i="2"/>
  <c r="AC24" i="2"/>
  <c r="AC2" i="1"/>
  <c r="W18" i="2"/>
  <c r="W19" i="2"/>
  <c r="W20" i="2"/>
  <c r="W21" i="2"/>
  <c r="W22" i="2"/>
  <c r="W23" i="2"/>
  <c r="W24" i="2"/>
  <c r="W25" i="2"/>
  <c r="W26" i="2"/>
  <c r="W27" i="2"/>
  <c r="S18" i="2"/>
  <c r="U18" i="2" s="1"/>
  <c r="S19" i="2"/>
  <c r="U19" i="2" s="1"/>
  <c r="S20" i="2"/>
  <c r="U20" i="2" s="1"/>
  <c r="S21" i="2"/>
  <c r="U21" i="2" s="1"/>
  <c r="S22" i="2"/>
  <c r="U22" i="2" s="1"/>
  <c r="S23" i="2"/>
  <c r="U23" i="2" s="1"/>
  <c r="S24" i="2"/>
  <c r="U24" i="2" s="1"/>
  <c r="S25" i="2"/>
  <c r="U25" i="2" s="1"/>
  <c r="S26" i="2"/>
  <c r="U26" i="2" s="1"/>
  <c r="S27" i="2"/>
  <c r="U27" i="2" s="1"/>
  <c r="W17" i="2"/>
  <c r="S17" i="2"/>
  <c r="U17" i="2" s="1"/>
  <c r="W16" i="2"/>
  <c r="S16" i="2"/>
  <c r="W15" i="2"/>
  <c r="S15" i="2"/>
  <c r="W14" i="2"/>
  <c r="S14" i="2"/>
  <c r="U14" i="2" s="1"/>
  <c r="AD13" i="2"/>
  <c r="W13" i="2"/>
  <c r="S13" i="2"/>
  <c r="U13" i="2" s="1"/>
  <c r="W12" i="2"/>
  <c r="S12" i="2"/>
  <c r="U12" i="2" s="1"/>
  <c r="W11" i="2"/>
  <c r="S11" i="2"/>
  <c r="U11" i="2" s="1"/>
  <c r="W10" i="2"/>
  <c r="S10" i="2"/>
  <c r="U10" i="2" s="1"/>
  <c r="AD9" i="2"/>
  <c r="W9" i="2"/>
  <c r="S9" i="2"/>
  <c r="U9" i="2" s="1"/>
  <c r="W8" i="2"/>
  <c r="S8" i="2"/>
  <c r="W7" i="2"/>
  <c r="S7" i="2"/>
  <c r="W6" i="2"/>
  <c r="U6" i="2"/>
  <c r="S6" i="2"/>
  <c r="W5" i="2"/>
  <c r="U5" i="2"/>
  <c r="S5" i="2"/>
  <c r="W4" i="2"/>
  <c r="S4" i="2"/>
  <c r="U4" i="2" s="1"/>
  <c r="W3" i="2"/>
  <c r="S3" i="2"/>
  <c r="U3" i="2" s="1"/>
  <c r="W2" i="2"/>
  <c r="S2" i="2"/>
  <c r="Y2" i="1"/>
  <c r="V2" i="1"/>
  <c r="S17" i="1"/>
  <c r="S16" i="1"/>
  <c r="S15" i="1"/>
  <c r="S14" i="1"/>
  <c r="AC13" i="1"/>
  <c r="S13" i="1"/>
  <c r="AC12" i="1"/>
  <c r="S12" i="1"/>
  <c r="S11" i="1"/>
  <c r="S10" i="1"/>
  <c r="S9" i="1"/>
  <c r="S8" i="1"/>
  <c r="S7" i="1"/>
  <c r="S6" i="1"/>
  <c r="S5" i="1"/>
  <c r="S4" i="1"/>
  <c r="S3" i="1"/>
  <c r="W2" i="1"/>
  <c r="S2" i="1"/>
  <c r="AD13" i="1" l="1"/>
  <c r="AD5" i="1"/>
  <c r="AC10" i="1"/>
  <c r="AC5" i="1"/>
  <c r="AD18" i="1"/>
  <c r="AD21" i="1"/>
  <c r="AB21" i="1"/>
  <c r="AE21" i="1" s="1"/>
  <c r="AD10" i="1"/>
  <c r="AC21" i="1"/>
  <c r="AC18" i="1"/>
  <c r="AB18" i="1"/>
  <c r="AE18" i="1" s="1"/>
  <c r="AB20" i="1"/>
  <c r="AE20" i="1" s="1"/>
  <c r="AC20" i="1"/>
  <c r="AB19" i="1"/>
  <c r="AE19" i="1" s="1"/>
  <c r="AD8" i="1"/>
  <c r="AA9" i="3"/>
  <c r="AD9" i="3" s="1"/>
  <c r="AA7" i="3"/>
  <c r="AD7" i="3" s="1"/>
  <c r="Z10" i="3"/>
  <c r="AC10" i="3" s="1"/>
  <c r="AA12" i="3"/>
  <c r="AD12" i="3" s="1"/>
  <c r="U2" i="3"/>
  <c r="AA3" i="3"/>
  <c r="AD3" i="3" s="1"/>
  <c r="AA8" i="3"/>
  <c r="AD8" i="3" s="1"/>
  <c r="AA11" i="3"/>
  <c r="AD11" i="3" s="1"/>
  <c r="Z9" i="3"/>
  <c r="Z3" i="3"/>
  <c r="AC3" i="3" s="1"/>
  <c r="Z2" i="3"/>
  <c r="AC2" i="3" s="1"/>
  <c r="Z7" i="3"/>
  <c r="AC7" i="3" s="1"/>
  <c r="Z8" i="3"/>
  <c r="AC8" i="3" s="1"/>
  <c r="Z5" i="3"/>
  <c r="AC5" i="3" s="1"/>
  <c r="AA6" i="3"/>
  <c r="AD6" i="3" s="1"/>
  <c r="Z4" i="3"/>
  <c r="AC4" i="3" s="1"/>
  <c r="U8" i="3"/>
  <c r="Z6" i="3"/>
  <c r="AC6" i="3" s="1"/>
  <c r="AA10" i="3"/>
  <c r="AD10" i="3" s="1"/>
  <c r="AA4" i="3"/>
  <c r="AD4" i="3" s="1"/>
  <c r="AA5" i="3"/>
  <c r="AD5" i="3" s="1"/>
  <c r="AA2" i="3"/>
  <c r="AD2" i="3" s="1"/>
  <c r="Z12" i="3"/>
  <c r="Z13" i="3"/>
  <c r="U5" i="3"/>
  <c r="Z11" i="3"/>
  <c r="AA13" i="3"/>
  <c r="AD13" i="3" s="1"/>
  <c r="AD7" i="1"/>
  <c r="AC4" i="1"/>
  <c r="AC6" i="1"/>
  <c r="AC14" i="1"/>
  <c r="AD6" i="1"/>
  <c r="AC15" i="1"/>
  <c r="AD11" i="1"/>
  <c r="AD17" i="1"/>
  <c r="AC3" i="1"/>
  <c r="AD3" i="1"/>
  <c r="U2" i="1"/>
  <c r="AD14" i="1"/>
  <c r="AB11" i="2"/>
  <c r="AE11" i="2" s="1"/>
  <c r="AD6" i="2"/>
  <c r="AD12" i="2"/>
  <c r="U8" i="2"/>
  <c r="U7" i="2"/>
  <c r="AB13" i="2"/>
  <c r="AE13" i="2" s="1"/>
  <c r="AD25" i="2"/>
  <c r="AD24" i="2"/>
  <c r="AB6" i="2"/>
  <c r="AE6" i="2" s="1"/>
  <c r="U2" i="2"/>
  <c r="Z2" i="2"/>
  <c r="AC2" i="2" s="1"/>
  <c r="AD4" i="2"/>
  <c r="AD8" i="2"/>
  <c r="AD26" i="2"/>
  <c r="AD14" i="2"/>
  <c r="AA2" i="2"/>
  <c r="AB7" i="2"/>
  <c r="AE7" i="2" s="1"/>
  <c r="AB9" i="2"/>
  <c r="AE9" i="2" s="1"/>
  <c r="AB26" i="2"/>
  <c r="AE26" i="2" s="1"/>
  <c r="AB12" i="2"/>
  <c r="AE12" i="2" s="1"/>
  <c r="AB25" i="2"/>
  <c r="AE25" i="2" s="1"/>
  <c r="AD23" i="2"/>
  <c r="AD17" i="2"/>
  <c r="AD21" i="2"/>
  <c r="AD20" i="2"/>
  <c r="U15" i="2"/>
  <c r="U16" i="2"/>
  <c r="AB13" i="1"/>
  <c r="AE13" i="1" s="1"/>
  <c r="AB5" i="1"/>
  <c r="AE5" i="1" s="1"/>
  <c r="AD16" i="1"/>
  <c r="AD15" i="1"/>
  <c r="AC17" i="1"/>
  <c r="AC7" i="1"/>
  <c r="AC11" i="1"/>
  <c r="AC16" i="1"/>
  <c r="Z2" i="1"/>
  <c r="AB2" i="1" s="1"/>
  <c r="AE2" i="1" s="1"/>
  <c r="AB9" i="3" l="1"/>
  <c r="AE9" i="3" s="1"/>
  <c r="AB10" i="1"/>
  <c r="AE10" i="1" s="1"/>
  <c r="AB4" i="1"/>
  <c r="AE4" i="1" s="1"/>
  <c r="AD4" i="1"/>
  <c r="AB3" i="1"/>
  <c r="AE3" i="1" s="1"/>
  <c r="AB8" i="1"/>
  <c r="AE8" i="1" s="1"/>
  <c r="AC8" i="1"/>
  <c r="AB2" i="2"/>
  <c r="AE2" i="2" s="1"/>
  <c r="AD2" i="2"/>
  <c r="AB10" i="2"/>
  <c r="AE10" i="2" s="1"/>
  <c r="AD10" i="2"/>
  <c r="AB15" i="2"/>
  <c r="AE15" i="2" s="1"/>
  <c r="AD15" i="2"/>
  <c r="AB5" i="2"/>
  <c r="AE5" i="2" s="1"/>
  <c r="AD5" i="2"/>
  <c r="AB18" i="2"/>
  <c r="AE18" i="2" s="1"/>
  <c r="AD18" i="2"/>
  <c r="AB3" i="2"/>
  <c r="AE3" i="2" s="1"/>
  <c r="AD3" i="2"/>
  <c r="AB27" i="2"/>
  <c r="AE27" i="2" s="1"/>
  <c r="AD27" i="2"/>
  <c r="AB16" i="2"/>
  <c r="AE16" i="2" s="1"/>
  <c r="AD16" i="2"/>
  <c r="AB19" i="2"/>
  <c r="AE19" i="2" s="1"/>
  <c r="AD19" i="2"/>
  <c r="AB22" i="2"/>
  <c r="AE22" i="2" s="1"/>
  <c r="AD22" i="2"/>
  <c r="AB12" i="1"/>
  <c r="AE12" i="1" s="1"/>
  <c r="AD12" i="1"/>
  <c r="AB9" i="1"/>
  <c r="AE9" i="1" s="1"/>
  <c r="AD9" i="1"/>
  <c r="AB10" i="3"/>
  <c r="AE10" i="3" s="1"/>
  <c r="AB12" i="3"/>
  <c r="AE12" i="3" s="1"/>
  <c r="AC12" i="3"/>
  <c r="AB11" i="3"/>
  <c r="AE11" i="3" s="1"/>
  <c r="AC9" i="3"/>
  <c r="AB4" i="3"/>
  <c r="AE4" i="3" s="1"/>
  <c r="AB13" i="3"/>
  <c r="AE13" i="3" s="1"/>
  <c r="AB8" i="3"/>
  <c r="AE8" i="3" s="1"/>
  <c r="AB3" i="3"/>
  <c r="AE3" i="3" s="1"/>
  <c r="AB6" i="3"/>
  <c r="AE6" i="3" s="1"/>
  <c r="AC11" i="3"/>
  <c r="AB7" i="3"/>
  <c r="AE7" i="3" s="1"/>
  <c r="AC13" i="3"/>
  <c r="AB5" i="3"/>
  <c r="AE5" i="3" s="1"/>
  <c r="AB2" i="3"/>
  <c r="AE2" i="3" s="1"/>
  <c r="AB15" i="1"/>
  <c r="AE15" i="1" s="1"/>
  <c r="AB7" i="1"/>
  <c r="AE7" i="1" s="1"/>
  <c r="AB14" i="1"/>
  <c r="AE14" i="1" s="1"/>
  <c r="AB16" i="1"/>
  <c r="AE16" i="1" s="1"/>
  <c r="AB6" i="1"/>
  <c r="AE6" i="1" s="1"/>
  <c r="AB11" i="1"/>
  <c r="AE11" i="1" s="1"/>
  <c r="AB17" i="1"/>
  <c r="AE17" i="1" s="1"/>
  <c r="AB14" i="2"/>
  <c r="AE14" i="2" s="1"/>
  <c r="AB24" i="2"/>
  <c r="AE24" i="2" s="1"/>
  <c r="AB23" i="2"/>
  <c r="AE23" i="2" s="1"/>
  <c r="AB4" i="2"/>
  <c r="AE4" i="2" s="1"/>
  <c r="AB8" i="2"/>
  <c r="AE8" i="2" s="1"/>
  <c r="AB20" i="2"/>
  <c r="AE20" i="2" s="1"/>
  <c r="AB21" i="2"/>
  <c r="AE21" i="2" s="1"/>
  <c r="AB17" i="2"/>
  <c r="AE17" i="2" s="1"/>
</calcChain>
</file>

<file path=xl/sharedStrings.xml><?xml version="1.0" encoding="utf-8"?>
<sst xmlns="http://schemas.openxmlformats.org/spreadsheetml/2006/main" count="747" uniqueCount="217">
  <si>
    <t>QuestionnaireGroupe2_Id</t>
  </si>
  <si>
    <t>ARenseignementsPersonnelsDateEtHeureDuDébutDeRemplissageDuQuestionnaire_Q1NomOuPseudonyme</t>
  </si>
  <si>
    <t>ARenseignementsPersonnelsDateEtHeureDuDébutDeRemplissageDuQuestionnaire_Q2Date</t>
  </si>
  <si>
    <t>ARenseignementsPersonnelsDateEtHeureDuDébutDeRemplissageDuQuestionnaire_Q3HeureDuDébut</t>
  </si>
  <si>
    <t>CCompréhensionDuComportementDesInstructionsVectoriellesmm512maskaddpsEtmmshuffleepi32__1InstructionVectoriellemm512maskaddps_Q7AprèsAvoirBienObservéLaFigureCidessusDiteCeQueFaitLinstructionmm512maskaddpsEnEffectuantLeCalculSuivantÉtantDonnésSrc1341254123411341K1001100101100010A6123145123413121B6123145123413121CalculerRmm512maskaddpssrcKAB</t>
  </si>
  <si>
    <t>CCompréhensionDuComportementDesInstructionsVectoriellesmm512maskaddpsEtmmshuffleepi32__1InstructionVectoriellemm512maskaddps_Q8ToujoursÀLaideDeLaFigureCidessusDonnezUneFormuleGénéraleDeCalculDesCoordonnéesDeRriEnFonctionDeCellesDeSrcsrciKkiAaiEtBbiRi</t>
  </si>
  <si>
    <t>CCompréhensionDuComportementDesInstructionsVectoriellesmm512maskaddpsEtmmshuffleepi32__2InstructionVectoriellemmshuffleepi32_Q9AprèsAvoirBienObservéLaFigureCidessusDiteCeQueFaitLinstructionmmshuffleepi32EnEffectuantLeCalculSuivantÉtantDonnésA6743Imm80123CalculezRmmshuffleepi32aImm8</t>
  </si>
  <si>
    <t>CCompréhensionDuComportementDesInstructionsVectoriellesmm512maskaddpsEtmmshuffleepi32__2InstructionVectoriellemmshuffleepi32_Q10ToujoursÀLaideDeLaFigureCidessusDonnezUneFormuleGénéraleDeCalculDesCoordonnéesDeRriEnFonctionDeCellesDeAaiEtImm8imm8iRi</t>
  </si>
  <si>
    <t>BConnaissancesPréliminaires_IConnaissanceDeLalgèbreEtDeLespaceVectoriel_Q4CalculezChacunDesVecteursRes1EtRes2Res1Res2</t>
  </si>
  <si>
    <t>BConnaissancesPréliminaires_IConnaissanceDeLalgèbreEtDeLespaceVectoriel_Q5DonnezUneFormuleGénéraleDeCalculDesCoordonnéesDeRes1xiEtDeRes2yiEnFonctionDeCellesDeAaiBbiEtCciXiYi</t>
  </si>
  <si>
    <t>BConnaissancesPréliminaires_IIConnaissanceDuLangageC_Q6DéterminezEnCDeuxInstructionssoitInstruction1EtInstruction2QuiPermettentDeDéclarerTroisVariablesEntiersABCEtDePlacerDansCLaDifférenceDeAEtBÀLaideDeLaFonctionFInstruction1Instruction2</t>
  </si>
  <si>
    <t>DHeureDeLaFinDeRemplissageDuQuestionnaireEtCommentaires_Q11HeureDeFin</t>
  </si>
  <si>
    <t>DHeureDeLaFinDeRemplissageDuQuestionnaireEtCommentaires_Q12AutresCommentairesEtRemarques</t>
  </si>
  <si>
    <t>Entry_Status</t>
  </si>
  <si>
    <t>Entry_DateCreated</t>
  </si>
  <si>
    <t>Entry_DateSubmitted</t>
  </si>
  <si>
    <t>Entry_DateUpdated</t>
  </si>
  <si>
    <t>14</t>
  </si>
  <si>
    <t>Laurence</t>
  </si>
  <si>
    <t>r = (12, 3, 4, 6, 2, 5, 4, 2, 2, 6, 8, 1, 1, 3, 4, 1)</t>
  </si>
  <si>
    <t>ri=Ei=(1-Bi) x Ai+Bi x (Ci+Di)=(1-ki) x srci+ki x (ai+bi)</t>
  </si>
  <si>
    <t>r = (3, 7, 4, 6)</t>
  </si>
  <si>
    <t>Res1=(0,0,2 );   Res2=(1,0,1).</t>
  </si>
  <si>
    <t>xi= ai-bi+ci ; yi=bi*(ai-ci)+ci   .</t>
  </si>
  <si>
    <t>Instruction1: int c, a, b;  Instruction2: c=f(a,b);</t>
  </si>
  <si>
    <t/>
  </si>
  <si>
    <t>Submitted</t>
  </si>
  <si>
    <t>13</t>
  </si>
  <si>
    <t>Mfad20</t>
  </si>
  <si>
    <t>r = (12, 2, 4, 6, 2, 8, 10, 2, 4, 6, 8, 2, 6, 2, 4, 0)</t>
  </si>
  <si>
    <t>ri=Ei=(1-Bi) x Ai+Ci+Di=(1-ki) x srci+ai+bi</t>
  </si>
  <si>
    <t>r = (3, 4, 7, 6)</t>
  </si>
  <si>
    <t>ri=Ci=Ai x Bi=ai x imm8i</t>
  </si>
  <si>
    <t>xi=ai-bi+ci  ; yi=bi(ai-ci)+ci   .</t>
  </si>
  <si>
    <t>Je suis débutant en langage C</t>
  </si>
  <si>
    <t>12</t>
  </si>
  <si>
    <t>MND</t>
  </si>
  <si>
    <t>r = (6, 2, 1, 3)</t>
  </si>
  <si>
    <t>xi=  ; yi=   .</t>
  </si>
  <si>
    <t>Instruction1: int c, a, b;  Instruction2: {return c=f(a-b);}</t>
  </si>
  <si>
    <t>Compliqué mais ça va</t>
  </si>
  <si>
    <t>11</t>
  </si>
  <si>
    <t>Donald</t>
  </si>
  <si>
    <t>Res1=(2,2,2 );   Res2=(1,1,1).</t>
  </si>
  <si>
    <t>10</t>
  </si>
  <si>
    <t>Aurelle</t>
  </si>
  <si>
    <t>xi=ai-bi+ci  ; yi=bi*(ai-ci)+ci.</t>
  </si>
  <si>
    <t>Moi particulièrement j'ai constaté que c'est de la programmation vectoriel, et la difficulté c'est qu'on arrive pas à accéder à votre page facilement. Je vous remercie car grâce à vous j'ai de nouvelles connaissances.</t>
  </si>
  <si>
    <t>9</t>
  </si>
  <si>
    <t>Mathieu</t>
  </si>
  <si>
    <t>xi= ai - bi + ci  ; yi=   .bi * (ai - ci ) + ci</t>
  </si>
  <si>
    <t>8</t>
  </si>
  <si>
    <t>Abena</t>
  </si>
  <si>
    <t>xi=ai-bi+ci  ; yi= bi*(ai-ci)+ci  .</t>
  </si>
  <si>
    <t>Test très technique</t>
  </si>
  <si>
    <t>7</t>
  </si>
  <si>
    <t>Io</t>
  </si>
  <si>
    <t>xi=ai-bi+ci  ; yi= bi x (ai - ci) + ci  .</t>
  </si>
  <si>
    <t>6</t>
  </si>
  <si>
    <t>hamza</t>
  </si>
  <si>
    <t>r = (6, 7, 4, 3)</t>
  </si>
  <si>
    <t>xi=ai-bi +ci  ; yi=bi x(ai-ci) + ci.</t>
  </si>
  <si>
    <t>ce questionnaire nécessite de vrai connaissances en maths.</t>
  </si>
  <si>
    <t>5</t>
  </si>
  <si>
    <t>A10</t>
  </si>
  <si>
    <t>xi= ai -bi+ci; yi=bi*(ai-ci)+ci .</t>
  </si>
  <si>
    <t>Absolument rien aux questions 7à 10. L'heure de fin</t>
  </si>
  <si>
    <t>4</t>
  </si>
  <si>
    <t>Nepontsa</t>
  </si>
  <si>
    <t>ri=Ei=Bi x Ai+(1-Bi) x (Ci+Di)=ki x srci+(1-ki) x (ai+bi)</t>
  </si>
  <si>
    <t>Res1=(1,0,2 );   Res2=(0,0,1).</t>
  </si>
  <si>
    <t>xi=a1-a2+a3  ; yi=b1+b2-b3   .</t>
  </si>
  <si>
    <t>Instruction1: int c, a, b;  Instruction2: c=f(a-b);</t>
  </si>
  <si>
    <t>Belle initiative.</t>
  </si>
  <si>
    <t>2</t>
  </si>
  <si>
    <t>Ans</t>
  </si>
  <si>
    <t>xi=ai-bi+ci  ; yi=bix(ai-ci)+ci   .</t>
  </si>
  <si>
    <t>merci</t>
  </si>
  <si>
    <t>NtoteEnC</t>
  </si>
  <si>
    <t>NoteAlgebre1</t>
  </si>
  <si>
    <t>NoteAlgebre2</t>
  </si>
  <si>
    <t>NoteAlgebre</t>
  </si>
  <si>
    <t>Noteen_mm512maskaddps_1</t>
  </si>
  <si>
    <t>Noteen_mm512maskaddps_2</t>
  </si>
  <si>
    <t>Noteen_mmshuffleepi32__1</t>
  </si>
  <si>
    <t>Noteen_mmshuffleepi32__2</t>
  </si>
  <si>
    <t>Noteen_mm512maskaddps_</t>
  </si>
  <si>
    <t>Noteen_mmshuffleepi32__</t>
  </si>
  <si>
    <t>NoteInstrucionVectorielle</t>
  </si>
  <si>
    <t>QuestionnaireGroupe1_Id</t>
  </si>
  <si>
    <t>CCompréhensionDuComportementDesInstructionsVectoriellesmm512maskaddpsEtmmshuffleepi32__1InstructionVectoriellemm512maskaddps_Q7AprèsAvoirBienLuLaDescriptionEtLesExplicationsCidessusDitesCeQueFaitLinstructionmm512maskaddpsEnEffectuantLeCalculSuivantÉtantDonnésSrc1341254123411341K1001100101100010A6123145123413121B6123145123413121CalculerRmm512maskaddpssrcKAB</t>
  </si>
  <si>
    <t>CCompréhensionDuComportementDesInstructionsVectoriellesmm512maskaddpsEtmmshuffleepi32__1InstructionVectoriellemm512maskaddps_Q8ToujoursÀLaideDeLaDescriptionEtDesExplicationsCidessusDonnezUneFormuleGénéraleDeCalculDesCoordonnéesDeRriEnFonctionDeCellesDeSrcsrciKkiAaiEtBbiRi</t>
  </si>
  <si>
    <t>CCompréhensionDuComportementDesInstructionsVectoriellesmm512maskaddpsEtmmshuffleepi32__2InstructionVectoriellemmshuffleepi32_Q9AprèsAvoirBienLuLaDescriptionEtLesExplicationsCidessusDitesCeQueFaitLinstructionmmshuffleepi32EnEffectuantLeCalculSuivantÉtantDonnésA6743Imm80123CalculezRmmshuffleepi32aImm8</t>
  </si>
  <si>
    <t>CCompréhensionDuComportementDesInstructionsVectoriellesmm512maskaddpsEtmmshuffleepi32__2InstructionVectoriellemmshuffleepi32_Q10ToujoursÀLaideDeLaDescriptionEtDesExplicationsCidessusDonnezUneFormuleGénéraleDeCalculDesCoordonnéesDeRriEnFonctionDeCellesDeAaiEtImm8imm8iRi</t>
  </si>
  <si>
    <t>18</t>
  </si>
  <si>
    <t>Shinybuss</t>
  </si>
  <si>
    <t>r = (13, 0, 0, 7, 4, 0, 0, 3, 0, 9, 12, 0, 0, 0, 8, 0)</t>
  </si>
  <si>
    <t>ri=(1-ki) x srci+ki x (ai+bi)</t>
  </si>
  <si>
    <t>xi=ai-bi+ci  ; yi=bi×(ai-ci)+ci   .</t>
  </si>
  <si>
    <t>Aucune compréhension du language des instructions vectorielles.</t>
  </si>
  <si>
    <t>17</t>
  </si>
  <si>
    <t>Intellect</t>
  </si>
  <si>
    <t>ri=(1-ki) x srci+ai+bi</t>
  </si>
  <si>
    <t>xi=  ; yi=   .ai-bi+ci ; bi(ai,-ci)+ci</t>
  </si>
  <si>
    <t>La comprehension des instructions vectorielles étaient des  moins aisée  j'aurai aimé plus de précision sinon tout va pour le reste</t>
  </si>
  <si>
    <t>16</t>
  </si>
  <si>
    <t>erickevin</t>
  </si>
  <si>
    <t>xi=ai-bi+ci  ; yi=bix(ai-ci)+ci</t>
  </si>
  <si>
    <t>15</t>
  </si>
  <si>
    <t>Tammy</t>
  </si>
  <si>
    <t>ri=ai x imm8i</t>
  </si>
  <si>
    <t>Maestros</t>
  </si>
  <si>
    <t>Manguiong2Donald</t>
  </si>
  <si>
    <t>Très complexe ce questionnaire</t>
  </si>
  <si>
    <t>Vanicko</t>
  </si>
  <si>
    <t>xi=ai-bi+ci  ; yi=bi*(ai-ci) + ci  .</t>
  </si>
  <si>
    <t>Belange</t>
  </si>
  <si>
    <t>r = (1, 0, 0, 1, 2, 0, 0, 1, 0, 3, 4, 0, 0, 0, 4, 0)</t>
  </si>
  <si>
    <t>xi=ai-bi+ci  ; yi=bi*(ai-ci) + ci</t>
  </si>
  <si>
    <t>JeremiePiotte</t>
  </si>
  <si>
    <t>xi= ai - bi + ci ; yi= bi X (ai - ci) + ci</t>
  </si>
  <si>
    <t>Fatma</t>
  </si>
  <si>
    <t>xi=ai-bi+ci  ; yi=bi*(ai-ci)+ci</t>
  </si>
  <si>
    <t>Q10 n'était pas trop claire pour moi.
Il est souhaitable d'avoir un exemple dans la vidéo de C1.
Merci!</t>
  </si>
  <si>
    <t>Zacharie</t>
  </si>
  <si>
    <t>xi= ai-bi+ci ; yi=bi*(ai-ci)  .</t>
  </si>
  <si>
    <t>Nzogoum</t>
  </si>
  <si>
    <t>xi=  ; yi=   .xi=ai-bi+ci;  yi=bi×(ai-ci)+ci</t>
  </si>
  <si>
    <t>J ai apprécié l'épreuve</t>
  </si>
  <si>
    <t>Bello</t>
  </si>
  <si>
    <t>xi= ai - bi +ci ; yi=  bi *(ai - ci) + ci</t>
  </si>
  <si>
    <t>Ras</t>
  </si>
  <si>
    <t>Dolby</t>
  </si>
  <si>
    <t>ri=ai</t>
  </si>
  <si>
    <t>RAS</t>
  </si>
  <si>
    <t>Farafin2</t>
  </si>
  <si>
    <t>xi=1  ; yi=   .2</t>
  </si>
  <si>
    <t>Concepts mathématiques très avancées pour moi.</t>
  </si>
  <si>
    <t>3</t>
  </si>
  <si>
    <t>Michel</t>
  </si>
  <si>
    <t>xi= ai-bi+ci; yi=bi(ai-ci)+ci   .</t>
  </si>
  <si>
    <t>Dima</t>
  </si>
  <si>
    <t>xi=ai-bi+ci ; yi= bi*(ai-ci)+ci.</t>
  </si>
  <si>
    <t>Thanks for challenge!</t>
  </si>
  <si>
    <t>Alexander</t>
  </si>
  <si>
    <t>ri=aj, where j=imm8i</t>
  </si>
  <si>
    <t>xi=ai-bi+ci ; yi=bi x  (ai - ci) + ci.</t>
  </si>
  <si>
    <t>Interesting questionnare! It finally explained SIMD in an approachable way to me, in that it exposed how to think about vectors lanes as array elements! Very useful! (That said, I leaned heavily on my college education in Computer Engineering to understand the math side.)</t>
  </si>
  <si>
    <t>Dele</t>
  </si>
  <si>
    <t>xi= ai - bi + ci; yi = bi(ai-ci)+ci</t>
  </si>
  <si>
    <t>xi= ; yi= .</t>
  </si>
  <si>
    <t>Rien</t>
  </si>
  <si>
    <t>ri=aij, where j=imm8i</t>
  </si>
  <si>
    <t>xi= a1 - bi + ci ; yi=bi x (ai - ci) + ci .</t>
  </si>
  <si>
    <t>poseidon4o</t>
  </si>
  <si>
    <t>I don't understand the notation for the general formulae. The explanations below the question do not help .</t>
  </si>
  <si>
    <t>AlecEdgington</t>
  </si>
  <si>
    <t>xi=ai-bi+ci ; yi=bi x (ai-ci) + ci .</t>
  </si>
  <si>
    <t>bitcoin</t>
  </si>
  <si>
    <t>Res1=(2,1,0 );   Res2=(1,1,0).</t>
  </si>
  <si>
    <t>mh</t>
  </si>
  <si>
    <t>1</t>
  </si>
  <si>
    <t>Abdul</t>
  </si>
  <si>
    <t>xi= ; yi=ai-bi+ci ; biai-bici+ci</t>
  </si>
  <si>
    <t>ri=ki x srci+(1-ki) x (ai+bi)</t>
  </si>
  <si>
    <t>ri=ai+bi</t>
  </si>
  <si>
    <t>MarkChristensen</t>
  </si>
  <si>
    <t>ri=Ci=Aj=aj, where j=Bi=imm8i</t>
  </si>
  <si>
    <t>xi=  ai - bi + ci; yi=   bi * (ai-ci) +ci.</t>
  </si>
  <si>
    <t>Serk</t>
  </si>
  <si>
    <t>xi=  ai - bi + ci; yi= bi x (ai - ci) + ci  .</t>
  </si>
  <si>
    <t>Zhenyu</t>
  </si>
  <si>
    <t>xi=  ai - bi + ci; yi= bi x (ai - ci) +ci .</t>
  </si>
  <si>
    <t>Pope</t>
  </si>
  <si>
    <t>xi=ai-bi+ci; yi=bi*(ai-ci)+ci .</t>
  </si>
  <si>
    <t>ouch</t>
  </si>
  <si>
    <t>xi= a-(b+c) ; yi=B*(A-C)+C   .</t>
  </si>
  <si>
    <t>yinglinLu</t>
  </si>
  <si>
    <t>xi=ai-bi+ci  ; yi= bi x (ai-ci) + ci  .</t>
  </si>
  <si>
    <t>the description is intimidating, when it comes to  answering the question, it seems simple</t>
  </si>
  <si>
    <t>LandryKanyou</t>
  </si>
  <si>
    <t>xi = ai - bi + ci  ; yi = bi * (ai - ci) + ci   .</t>
  </si>
  <si>
    <t>passionnant</t>
  </si>
  <si>
    <t>Baba</t>
  </si>
  <si>
    <t>xi= ... ; yi= ...</t>
  </si>
  <si>
    <t>UnderstandIntrinsics</t>
  </si>
  <si>
    <t>understand_mm512maskaddps_</t>
  </si>
  <si>
    <t>understand_mmshuffleepi32__</t>
  </si>
  <si>
    <t>O2o</t>
  </si>
  <si>
    <t>xi= Ai - Bi + Ci ; yi= Bi x (Ai - Ci)  .</t>
  </si>
  <si>
    <t>Yonghc</t>
  </si>
  <si>
    <t>xi= ai - bi + ci ; yi=  bi x (ai - ci) + ci</t>
  </si>
  <si>
    <t>student</t>
  </si>
  <si>
    <t>xi= ai - bi + ci  ; yi= bi * (ai- ci) + ci   .</t>
  </si>
  <si>
    <t>Why is the subscript of the graphic description section not the same as its index?</t>
  </si>
  <si>
    <t>HauVu</t>
  </si>
  <si>
    <t>xi= ai-bi+ci ; yi=  bi*(ai-ci)+ci</t>
  </si>
  <si>
    <t>Wiseone</t>
  </si>
  <si>
    <t>Dsk</t>
  </si>
  <si>
    <t>xi= ai-bi+ci ; yi=  bi*(ai-ci) +ci.</t>
  </si>
  <si>
    <t>Hans</t>
  </si>
  <si>
    <t>xi= ai-bi+ci ; yi= bi×(ai-ci)+ci  .</t>
  </si>
  <si>
    <t>J'ai pas beaucoup d'expérience en informatique pour la partie informatique</t>
  </si>
  <si>
    <t>PascalPerez</t>
  </si>
  <si>
    <t>Gabin</t>
  </si>
  <si>
    <t>xi= ai-bi+ci ; yi= bi×(ai-ci)+ci</t>
  </si>
  <si>
    <t>Cordialement</t>
  </si>
  <si>
    <t>Klions</t>
  </si>
  <si>
    <t>xi=A(ai)-B(bi)+C(ci)  ; yi= B(bi)[ai-ci]+ci.</t>
  </si>
  <si>
    <t>Instruction1: int c, a, b;  Instruction2:  {return c=f(a,b);}</t>
  </si>
  <si>
    <t>Les deux dernières questions sont très longues,
Les erreurs de compréhension peuvent suivre..
Très bon questionnaire , j'ai aimé !</t>
  </si>
  <si>
    <t>Dantyche</t>
  </si>
  <si>
    <t>xi= Ai-Bi+Ci ; yi= Bi*(Ai-Ci)+Ci   .</t>
  </si>
  <si>
    <t>Danito</t>
  </si>
  <si>
    <t>Q10: where j = ... should read where j =...
Q6 Choice should read Choose.</t>
  </si>
  <si>
    <t>ri=Ci=Aij=aij, where j=Bi=imm8i</t>
  </si>
  <si>
    <t>UnderstandAlgebra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</si>
</sst>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0" fontId="0" fillId="0" borderId="0" xfId="0" applyNumberFormat="1"/>
    <xf numFmtId="165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4" fontId="0" fillId="0" borderId="0" xfId="0" applyNumberFormat="1"/>
    <xf numFmtId="20" fontId="0" fillId="0" borderId="0" xfId="0" applyNumberFormat="1"/>
    <xf numFmtId="165" fontId="0" fillId="0" borderId="0" xfId="0" applyNumberFormat="1"/>
    <xf numFmtId="0" fontId="0" fillId="0" borderId="0" xfId="0"/>
    <xf numFmtId="164" fontId="0" fillId="0" borderId="0" xfId="0" applyNumberFormat="1"/>
    <xf numFmtId="20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2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5589-63FA-4EC7-8F3C-688269502CEF}">
  <dimension ref="A1:AF35"/>
  <sheetViews>
    <sheetView topLeftCell="Q1" workbookViewId="0">
      <selection activeCell="Z1" sqref="Z1:AB27"/>
    </sheetView>
  </sheetViews>
  <sheetFormatPr baseColWidth="10" defaultRowHeight="14.4" x14ac:dyDescent="0.3"/>
  <cols>
    <col min="1" max="1" width="3.6640625" customWidth="1"/>
    <col min="2" max="2" width="5.33203125" customWidth="1"/>
    <col min="3" max="3" width="12" customWidth="1"/>
    <col min="4" max="4" width="7.109375" customWidth="1"/>
    <col min="5" max="5" width="44.44140625" customWidth="1"/>
    <col min="6" max="6" width="25" customWidth="1"/>
    <col min="7" max="7" width="13.44140625" customWidth="1"/>
    <col min="8" max="8" width="19.88671875" customWidth="1"/>
    <col min="9" max="9" width="26.44140625" customWidth="1"/>
    <col min="10" max="10" width="33" customWidth="1"/>
    <col min="11" max="11" width="52.88671875" customWidth="1"/>
    <col min="13" max="13" width="31.5546875" customWidth="1"/>
    <col min="15" max="15" width="18" customWidth="1"/>
    <col min="16" max="16" width="15.6640625" customWidth="1"/>
    <col min="17" max="17" width="20.33203125" customWidth="1"/>
    <col min="18" max="18" width="15.44140625" style="3" bestFit="1" customWidth="1"/>
    <col min="19" max="20" width="15.44140625" customWidth="1"/>
    <col min="21" max="21" width="12.109375" style="3" customWidth="1"/>
    <col min="22" max="22" width="8.44140625" customWidth="1"/>
    <col min="23" max="23" width="10.33203125" customWidth="1"/>
    <col min="26" max="26" width="11.44140625" style="3"/>
    <col min="27" max="27" width="9.88671875" style="3" customWidth="1"/>
    <col min="28" max="28" width="13.109375" customWidth="1"/>
  </cols>
  <sheetData>
    <row r="1" spans="1:32" x14ac:dyDescent="0.3">
      <c r="A1" t="s">
        <v>89</v>
      </c>
      <c r="B1" t="s">
        <v>1</v>
      </c>
      <c r="C1" t="s">
        <v>2</v>
      </c>
      <c r="D1" t="s">
        <v>3</v>
      </c>
      <c r="E1" t="s">
        <v>90</v>
      </c>
      <c r="F1" t="s">
        <v>91</v>
      </c>
      <c r="G1" t="s">
        <v>92</v>
      </c>
      <c r="H1" t="s">
        <v>93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78</v>
      </c>
      <c r="S1" t="s">
        <v>79</v>
      </c>
      <c r="T1" t="s">
        <v>80</v>
      </c>
      <c r="U1" s="3" t="s">
        <v>81</v>
      </c>
      <c r="V1" t="s">
        <v>82</v>
      </c>
      <c r="W1" t="s">
        <v>83</v>
      </c>
      <c r="X1" t="s">
        <v>84</v>
      </c>
      <c r="Y1" t="s">
        <v>85</v>
      </c>
      <c r="Z1" s="3" t="s">
        <v>86</v>
      </c>
      <c r="AA1" s="3" t="s">
        <v>87</v>
      </c>
      <c r="AB1" t="s">
        <v>88</v>
      </c>
      <c r="AC1" t="s">
        <v>186</v>
      </c>
      <c r="AD1" t="s">
        <v>187</v>
      </c>
      <c r="AE1" t="s">
        <v>185</v>
      </c>
      <c r="AF1" s="18" t="s">
        <v>216</v>
      </c>
    </row>
    <row r="2" spans="1:32" x14ac:dyDescent="0.3">
      <c r="A2" s="9" t="s">
        <v>44</v>
      </c>
      <c r="B2" s="9" t="s">
        <v>141</v>
      </c>
      <c r="C2" s="10">
        <v>44710</v>
      </c>
      <c r="D2" s="11">
        <v>44715.444444444402</v>
      </c>
      <c r="E2" s="9" t="s">
        <v>19</v>
      </c>
      <c r="F2" s="9" t="s">
        <v>97</v>
      </c>
      <c r="G2" s="9" t="s">
        <v>60</v>
      </c>
      <c r="H2" s="9" t="s">
        <v>110</v>
      </c>
      <c r="I2" s="9" t="s">
        <v>22</v>
      </c>
      <c r="J2" s="9" t="s">
        <v>142</v>
      </c>
      <c r="K2" s="9" t="s">
        <v>24</v>
      </c>
      <c r="L2" s="11">
        <v>44715.447916666701</v>
      </c>
      <c r="M2" s="9" t="s">
        <v>143</v>
      </c>
      <c r="N2" s="9" t="s">
        <v>26</v>
      </c>
      <c r="O2" s="12">
        <v>44710.173611111102</v>
      </c>
      <c r="P2" s="12">
        <v>44710.173611111102</v>
      </c>
      <c r="Q2" s="21">
        <v>44710.173611111102</v>
      </c>
      <c r="R2" s="4">
        <f>IF(EXACT(K2, $K$2),1,0)</f>
        <v>1</v>
      </c>
      <c r="S2" s="5">
        <f>IF(EXACT(I2, $I$2),1,0)</f>
        <v>1</v>
      </c>
      <c r="T2" s="5">
        <v>1</v>
      </c>
      <c r="U2" s="4">
        <f>(T2+S2*0.5)/1.5</f>
        <v>1</v>
      </c>
      <c r="V2" s="5">
        <f>IF(EXACT(E2, $E$2),1,0)</f>
        <v>1</v>
      </c>
      <c r="W2" s="5">
        <f>IF(EXACT(F2, $F$2),1,0)</f>
        <v>1</v>
      </c>
      <c r="X2" s="5">
        <f>IF(EXACT(G2, $G$3),1,0)</f>
        <v>0</v>
      </c>
      <c r="Y2" s="5">
        <f>IF(EXACT(H2, $H$3),1,0)</f>
        <v>0</v>
      </c>
      <c r="Z2" s="4">
        <f>(W2+V2*0.5)/1.5</f>
        <v>1</v>
      </c>
      <c r="AA2" s="4">
        <f>(Y2+X2*0.5)/1.5</f>
        <v>0</v>
      </c>
      <c r="AB2" s="5">
        <f>(Z2+AA2)/2</f>
        <v>0.5</v>
      </c>
      <c r="AC2">
        <f>IF(GESTEP(Z2,0.51),1,0)</f>
        <v>1</v>
      </c>
      <c r="AD2">
        <f>IF(GESTEP(AA2,0.51),1,0)</f>
        <v>0</v>
      </c>
      <c r="AE2">
        <f>IF(GESTEP(AB2,0.51),1,0)</f>
        <v>0</v>
      </c>
      <c r="AF2">
        <f>IF(GESTEP(U2,0.51),1,0)</f>
        <v>1</v>
      </c>
    </row>
    <row r="3" spans="1:32" x14ac:dyDescent="0.3">
      <c r="A3" s="9" t="s">
        <v>48</v>
      </c>
      <c r="B3" s="9" t="s">
        <v>144</v>
      </c>
      <c r="C3" s="10">
        <v>44709</v>
      </c>
      <c r="D3" s="11">
        <v>44715.993750000001</v>
      </c>
      <c r="E3" s="9" t="s">
        <v>19</v>
      </c>
      <c r="F3" s="9" t="s">
        <v>97</v>
      </c>
      <c r="G3" s="9" t="s">
        <v>31</v>
      </c>
      <c r="H3" s="9" t="s">
        <v>145</v>
      </c>
      <c r="I3" s="9" t="s">
        <v>22</v>
      </c>
      <c r="J3" s="9" t="s">
        <v>146</v>
      </c>
      <c r="K3" s="9" t="s">
        <v>24</v>
      </c>
      <c r="L3" s="11">
        <v>44715</v>
      </c>
      <c r="M3" s="9" t="s">
        <v>147</v>
      </c>
      <c r="N3" s="9" t="s">
        <v>26</v>
      </c>
      <c r="O3" s="12">
        <v>44710.000694444403</v>
      </c>
      <c r="P3" s="12">
        <v>44710.000694444403</v>
      </c>
      <c r="Q3" s="21">
        <v>44710.000694444403</v>
      </c>
      <c r="R3" s="4">
        <f t="shared" ref="R3:R27" si="0">IF(EXACT(K3, $K$2),1,0)</f>
        <v>1</v>
      </c>
      <c r="S3" s="5">
        <f t="shared" ref="S3:S27" si="1">IF(EXACT(I3, $I$2),1,0)</f>
        <v>1</v>
      </c>
      <c r="T3" s="5">
        <v>1</v>
      </c>
      <c r="U3" s="4">
        <f t="shared" ref="U3:U27" si="2">(T3+S3*0.5)/1.5</f>
        <v>1</v>
      </c>
      <c r="V3" s="5">
        <f t="shared" ref="V3:V27" si="3">IF(EXACT(E3, $E$2),1,0)</f>
        <v>1</v>
      </c>
      <c r="W3" s="5">
        <f t="shared" ref="W3:W27" si="4">IF(EXACT(F3, $F$2),1,0)</f>
        <v>1</v>
      </c>
      <c r="X3" s="5">
        <f>IF(EXACT(G3, $G$3),1,0)</f>
        <v>1</v>
      </c>
      <c r="Y3" s="5">
        <f t="shared" ref="Y3:Y27" si="5">IF(EXACT(H3, $H$3),1,0)</f>
        <v>1</v>
      </c>
      <c r="Z3" s="4">
        <f t="shared" ref="Z3:Z27" si="6">(W3+V3*0.5)/1.5</f>
        <v>1</v>
      </c>
      <c r="AA3" s="4">
        <f t="shared" ref="AA3:AA27" si="7">(Y3+X3*0.5)/1.5</f>
        <v>1</v>
      </c>
      <c r="AB3" s="5">
        <f t="shared" ref="AB3:AB27" si="8">(Z3+AA3)/2</f>
        <v>1</v>
      </c>
      <c r="AC3" s="13">
        <f t="shared" ref="AC3:AC27" si="9">IF(GESTEP(Z3,0.51),1,0)</f>
        <v>1</v>
      </c>
      <c r="AD3" s="13">
        <f t="shared" ref="AD3:AD27" si="10">IF(GESTEP(AA3,0.51),1,0)</f>
        <v>1</v>
      </c>
      <c r="AE3" s="13">
        <f t="shared" ref="AE3:AE27" si="11">IF(GESTEP(AB3,0.51),1,0)</f>
        <v>1</v>
      </c>
      <c r="AF3" s="18">
        <f t="shared" ref="AF3:AF27" si="12">IF(GESTEP(U3,0.51),1,0)</f>
        <v>1</v>
      </c>
    </row>
    <row r="4" spans="1:32" x14ac:dyDescent="0.3">
      <c r="A4" s="9" t="s">
        <v>51</v>
      </c>
      <c r="B4" s="9" t="s">
        <v>148</v>
      </c>
      <c r="C4" s="10">
        <v>44709</v>
      </c>
      <c r="D4" s="11">
        <v>44715.552777777797</v>
      </c>
      <c r="E4" s="9" t="s">
        <v>19</v>
      </c>
      <c r="F4" s="9" t="s">
        <v>102</v>
      </c>
      <c r="G4" s="9" t="s">
        <v>31</v>
      </c>
      <c r="H4" s="9" t="s">
        <v>133</v>
      </c>
      <c r="I4" s="9" t="s">
        <v>22</v>
      </c>
      <c r="J4" s="9" t="s">
        <v>149</v>
      </c>
      <c r="K4" s="9" t="s">
        <v>72</v>
      </c>
      <c r="L4" s="11">
        <v>44715.572916666701</v>
      </c>
      <c r="M4" s="9" t="s">
        <v>25</v>
      </c>
      <c r="N4" s="9" t="s">
        <v>26</v>
      </c>
      <c r="O4" s="12">
        <v>44709.345833333296</v>
      </c>
      <c r="P4" s="12">
        <v>44709.345833333296</v>
      </c>
      <c r="Q4" s="21">
        <v>44709.345833333296</v>
      </c>
      <c r="R4" s="4">
        <f t="shared" si="0"/>
        <v>0</v>
      </c>
      <c r="S4" s="5">
        <f t="shared" si="1"/>
        <v>1</v>
      </c>
      <c r="T4" s="5">
        <v>1</v>
      </c>
      <c r="U4" s="4">
        <f t="shared" si="2"/>
        <v>1</v>
      </c>
      <c r="V4" s="5">
        <f t="shared" si="3"/>
        <v>1</v>
      </c>
      <c r="W4" s="5">
        <f t="shared" si="4"/>
        <v>0</v>
      </c>
      <c r="X4" s="5">
        <f t="shared" ref="X4:X27" si="13">IF(EXACT(G4, $G$3),1,0)</f>
        <v>1</v>
      </c>
      <c r="Y4" s="5">
        <f t="shared" si="5"/>
        <v>0</v>
      </c>
      <c r="Z4" s="4">
        <f t="shared" si="6"/>
        <v>0.33333333333333331</v>
      </c>
      <c r="AA4" s="4">
        <f t="shared" si="7"/>
        <v>0.33333333333333331</v>
      </c>
      <c r="AB4" s="5">
        <f t="shared" si="8"/>
        <v>0.33333333333333331</v>
      </c>
      <c r="AC4" s="13">
        <f t="shared" si="9"/>
        <v>0</v>
      </c>
      <c r="AD4" s="13">
        <f t="shared" si="10"/>
        <v>0</v>
      </c>
      <c r="AE4" s="13">
        <f t="shared" si="11"/>
        <v>0</v>
      </c>
      <c r="AF4" s="18">
        <f t="shared" si="12"/>
        <v>1</v>
      </c>
    </row>
    <row r="5" spans="1:32" x14ac:dyDescent="0.3">
      <c r="A5" s="9" t="s">
        <v>55</v>
      </c>
      <c r="B5" s="9" t="s">
        <v>148</v>
      </c>
      <c r="C5" s="10">
        <v>44709</v>
      </c>
      <c r="D5" s="11">
        <v>44715.493055555598</v>
      </c>
      <c r="E5" s="9" t="s">
        <v>19</v>
      </c>
      <c r="F5" s="9" t="s">
        <v>102</v>
      </c>
      <c r="G5" s="9" t="s">
        <v>31</v>
      </c>
      <c r="H5" s="9" t="s">
        <v>133</v>
      </c>
      <c r="I5" s="9" t="s">
        <v>22</v>
      </c>
      <c r="J5" s="9" t="s">
        <v>150</v>
      </c>
      <c r="K5" s="9" t="s">
        <v>72</v>
      </c>
      <c r="L5" s="11">
        <v>44715.520833333299</v>
      </c>
      <c r="M5" s="9" t="s">
        <v>25</v>
      </c>
      <c r="N5" s="9" t="s">
        <v>26</v>
      </c>
      <c r="O5" s="12">
        <v>44709.339583333298</v>
      </c>
      <c r="P5" s="12">
        <v>44709.339583333298</v>
      </c>
      <c r="Q5" s="21">
        <v>44709.339583333298</v>
      </c>
      <c r="R5" s="4">
        <f t="shared" si="0"/>
        <v>0</v>
      </c>
      <c r="S5" s="5">
        <f t="shared" si="1"/>
        <v>1</v>
      </c>
      <c r="T5" s="5">
        <v>0</v>
      </c>
      <c r="U5" s="4">
        <f t="shared" si="2"/>
        <v>0.33333333333333331</v>
      </c>
      <c r="V5" s="5">
        <f t="shared" si="3"/>
        <v>1</v>
      </c>
      <c r="W5" s="5">
        <f t="shared" si="4"/>
        <v>0</v>
      </c>
      <c r="X5" s="5">
        <f t="shared" si="13"/>
        <v>1</v>
      </c>
      <c r="Y5" s="5">
        <f t="shared" si="5"/>
        <v>0</v>
      </c>
      <c r="Z5" s="4">
        <f t="shared" si="6"/>
        <v>0.33333333333333331</v>
      </c>
      <c r="AA5" s="4">
        <f t="shared" si="7"/>
        <v>0.33333333333333331</v>
      </c>
      <c r="AB5" s="5">
        <f t="shared" si="8"/>
        <v>0.33333333333333331</v>
      </c>
      <c r="AC5" s="13">
        <f t="shared" si="9"/>
        <v>0</v>
      </c>
      <c r="AD5" s="13">
        <f t="shared" si="10"/>
        <v>0</v>
      </c>
      <c r="AE5" s="13">
        <f t="shared" si="11"/>
        <v>0</v>
      </c>
      <c r="AF5" s="18">
        <f t="shared" si="12"/>
        <v>0</v>
      </c>
    </row>
    <row r="6" spans="1:32" x14ac:dyDescent="0.3">
      <c r="A6" s="9" t="s">
        <v>58</v>
      </c>
      <c r="B6" s="9" t="s">
        <v>151</v>
      </c>
      <c r="C6" s="10">
        <v>44709</v>
      </c>
      <c r="D6" s="11">
        <v>44715.513888888898</v>
      </c>
      <c r="E6" s="9" t="s">
        <v>19</v>
      </c>
      <c r="F6" s="9" t="s">
        <v>102</v>
      </c>
      <c r="G6" s="9" t="s">
        <v>60</v>
      </c>
      <c r="H6" s="9" t="s">
        <v>152</v>
      </c>
      <c r="I6" s="9" t="s">
        <v>22</v>
      </c>
      <c r="J6" s="9" t="s">
        <v>153</v>
      </c>
      <c r="K6" s="9" t="s">
        <v>24</v>
      </c>
      <c r="L6" s="11">
        <v>44715.524305555598</v>
      </c>
      <c r="M6" s="9" t="s">
        <v>25</v>
      </c>
      <c r="N6" s="9" t="s">
        <v>26</v>
      </c>
      <c r="O6" s="12">
        <v>44709.273611111101</v>
      </c>
      <c r="P6" s="12">
        <v>44709.273611111101</v>
      </c>
      <c r="Q6" s="21">
        <v>44709.273611111101</v>
      </c>
      <c r="R6" s="4">
        <f t="shared" si="0"/>
        <v>1</v>
      </c>
      <c r="S6" s="5">
        <f t="shared" si="1"/>
        <v>1</v>
      </c>
      <c r="T6" s="5">
        <v>1</v>
      </c>
      <c r="U6" s="4">
        <f t="shared" si="2"/>
        <v>1</v>
      </c>
      <c r="V6" s="5">
        <f t="shared" si="3"/>
        <v>1</v>
      </c>
      <c r="W6" s="5">
        <f t="shared" si="4"/>
        <v>0</v>
      </c>
      <c r="X6" s="5">
        <f t="shared" si="13"/>
        <v>0</v>
      </c>
      <c r="Y6" s="5">
        <f t="shared" si="5"/>
        <v>0</v>
      </c>
      <c r="Z6" s="4">
        <f t="shared" si="6"/>
        <v>0.33333333333333331</v>
      </c>
      <c r="AA6" s="4">
        <f t="shared" si="7"/>
        <v>0</v>
      </c>
      <c r="AB6" s="5">
        <f t="shared" si="8"/>
        <v>0.16666666666666666</v>
      </c>
      <c r="AC6" s="13">
        <f t="shared" si="9"/>
        <v>0</v>
      </c>
      <c r="AD6" s="13">
        <f t="shared" si="10"/>
        <v>0</v>
      </c>
      <c r="AE6" s="13">
        <f t="shared" si="11"/>
        <v>0</v>
      </c>
      <c r="AF6" s="18">
        <f t="shared" si="12"/>
        <v>1</v>
      </c>
    </row>
    <row r="7" spans="1:32" x14ac:dyDescent="0.3">
      <c r="A7" s="9" t="s">
        <v>63</v>
      </c>
      <c r="B7" s="9" t="s">
        <v>154</v>
      </c>
      <c r="C7" s="10">
        <v>44709</v>
      </c>
      <c r="D7" s="11">
        <v>44715.438194444403</v>
      </c>
      <c r="E7" s="9" t="s">
        <v>19</v>
      </c>
      <c r="F7" s="9" t="s">
        <v>97</v>
      </c>
      <c r="G7" s="9" t="s">
        <v>31</v>
      </c>
      <c r="H7" s="9" t="s">
        <v>145</v>
      </c>
      <c r="I7" s="9" t="s">
        <v>22</v>
      </c>
      <c r="J7" s="9" t="s">
        <v>150</v>
      </c>
      <c r="K7" s="9" t="s">
        <v>72</v>
      </c>
      <c r="L7" s="11">
        <v>44715.447916666701</v>
      </c>
      <c r="M7" s="9" t="s">
        <v>155</v>
      </c>
      <c r="N7" s="9" t="s">
        <v>26</v>
      </c>
      <c r="O7" s="12">
        <v>44709.160416666702</v>
      </c>
      <c r="P7" s="12">
        <v>44709.160416666702</v>
      </c>
      <c r="Q7" s="21">
        <v>44709.160416666702</v>
      </c>
      <c r="R7" s="4">
        <f t="shared" si="0"/>
        <v>0</v>
      </c>
      <c r="S7" s="5">
        <f t="shared" si="1"/>
        <v>1</v>
      </c>
      <c r="T7" s="5">
        <v>0</v>
      </c>
      <c r="U7" s="4">
        <f t="shared" si="2"/>
        <v>0.33333333333333331</v>
      </c>
      <c r="V7" s="5">
        <f t="shared" si="3"/>
        <v>1</v>
      </c>
      <c r="W7" s="5">
        <f t="shared" si="4"/>
        <v>1</v>
      </c>
      <c r="X7" s="5">
        <f t="shared" si="13"/>
        <v>1</v>
      </c>
      <c r="Y7" s="5">
        <f t="shared" si="5"/>
        <v>1</v>
      </c>
      <c r="Z7" s="4">
        <f t="shared" si="6"/>
        <v>1</v>
      </c>
      <c r="AA7" s="4">
        <f t="shared" si="7"/>
        <v>1</v>
      </c>
      <c r="AB7" s="5">
        <f t="shared" si="8"/>
        <v>1</v>
      </c>
      <c r="AC7" s="13">
        <f t="shared" si="9"/>
        <v>1</v>
      </c>
      <c r="AD7" s="13">
        <f t="shared" si="10"/>
        <v>1</v>
      </c>
      <c r="AE7" s="13">
        <f t="shared" si="11"/>
        <v>1</v>
      </c>
      <c r="AF7" s="18">
        <f t="shared" si="12"/>
        <v>0</v>
      </c>
    </row>
    <row r="8" spans="1:32" x14ac:dyDescent="0.3">
      <c r="A8" s="9" t="s">
        <v>67</v>
      </c>
      <c r="B8" s="9" t="s">
        <v>156</v>
      </c>
      <c r="C8" s="10">
        <v>44709</v>
      </c>
      <c r="D8" s="11">
        <v>44715.301388888904</v>
      </c>
      <c r="E8" s="9" t="s">
        <v>19</v>
      </c>
      <c r="F8" s="9" t="s">
        <v>97</v>
      </c>
      <c r="G8" s="9" t="s">
        <v>60</v>
      </c>
      <c r="H8" s="9" t="s">
        <v>145</v>
      </c>
      <c r="I8" s="9" t="s">
        <v>22</v>
      </c>
      <c r="J8" s="9" t="s">
        <v>157</v>
      </c>
      <c r="K8" s="9" t="s">
        <v>24</v>
      </c>
      <c r="L8" s="11">
        <v>44715.3125</v>
      </c>
      <c r="M8" s="9" t="s">
        <v>25</v>
      </c>
      <c r="N8" s="9" t="s">
        <v>26</v>
      </c>
      <c r="O8" s="12">
        <v>44709.104166666701</v>
      </c>
      <c r="P8" s="12">
        <v>44709.104166666701</v>
      </c>
      <c r="Q8" s="21">
        <v>44709.104166666701</v>
      </c>
      <c r="R8" s="4">
        <f t="shared" si="0"/>
        <v>1</v>
      </c>
      <c r="S8" s="5">
        <f t="shared" si="1"/>
        <v>1</v>
      </c>
      <c r="T8" s="5">
        <v>1</v>
      </c>
      <c r="U8" s="4">
        <f t="shared" si="2"/>
        <v>1</v>
      </c>
      <c r="V8" s="5">
        <f t="shared" si="3"/>
        <v>1</v>
      </c>
      <c r="W8" s="5">
        <f t="shared" si="4"/>
        <v>1</v>
      </c>
      <c r="X8" s="5">
        <f t="shared" si="13"/>
        <v>0</v>
      </c>
      <c r="Y8" s="5">
        <f t="shared" si="5"/>
        <v>1</v>
      </c>
      <c r="Z8" s="4">
        <f t="shared" si="6"/>
        <v>1</v>
      </c>
      <c r="AA8" s="4">
        <f t="shared" si="7"/>
        <v>0.66666666666666663</v>
      </c>
      <c r="AB8" s="5">
        <f t="shared" si="8"/>
        <v>0.83333333333333326</v>
      </c>
      <c r="AC8" s="13">
        <f t="shared" si="9"/>
        <v>1</v>
      </c>
      <c r="AD8" s="13">
        <f t="shared" si="10"/>
        <v>1</v>
      </c>
      <c r="AE8" s="13">
        <f t="shared" si="11"/>
        <v>1</v>
      </c>
      <c r="AF8" s="18">
        <f t="shared" si="12"/>
        <v>1</v>
      </c>
    </row>
    <row r="9" spans="1:32" x14ac:dyDescent="0.3">
      <c r="A9" s="9" t="s">
        <v>138</v>
      </c>
      <c r="B9" s="9" t="s">
        <v>158</v>
      </c>
      <c r="C9" s="10">
        <v>44708</v>
      </c>
      <c r="D9" s="11">
        <v>44715.570138888899</v>
      </c>
      <c r="E9" s="9" t="s">
        <v>117</v>
      </c>
      <c r="F9" s="9" t="s">
        <v>102</v>
      </c>
      <c r="G9" s="9" t="s">
        <v>60</v>
      </c>
      <c r="H9" s="9" t="s">
        <v>133</v>
      </c>
      <c r="I9" s="9" t="s">
        <v>159</v>
      </c>
      <c r="J9" s="9" t="s">
        <v>150</v>
      </c>
      <c r="K9" s="9" t="s">
        <v>72</v>
      </c>
      <c r="L9" s="11">
        <v>44715.333333333299</v>
      </c>
      <c r="M9" s="9" t="s">
        <v>25</v>
      </c>
      <c r="N9" s="9" t="s">
        <v>26</v>
      </c>
      <c r="O9" s="12">
        <v>44708.695833333302</v>
      </c>
      <c r="P9" s="12">
        <v>44708.695833333302</v>
      </c>
      <c r="Q9" s="21">
        <v>44708.695833333302</v>
      </c>
      <c r="R9" s="4">
        <f t="shared" si="0"/>
        <v>0</v>
      </c>
      <c r="S9" s="5">
        <f t="shared" si="1"/>
        <v>0</v>
      </c>
      <c r="T9" s="5">
        <v>0</v>
      </c>
      <c r="U9" s="4">
        <f t="shared" si="2"/>
        <v>0</v>
      </c>
      <c r="V9" s="5">
        <f t="shared" si="3"/>
        <v>0</v>
      </c>
      <c r="W9" s="5">
        <f t="shared" si="4"/>
        <v>0</v>
      </c>
      <c r="X9" s="5">
        <f t="shared" si="13"/>
        <v>0</v>
      </c>
      <c r="Y9" s="5">
        <f t="shared" si="5"/>
        <v>0</v>
      </c>
      <c r="Z9" s="4">
        <f t="shared" si="6"/>
        <v>0</v>
      </c>
      <c r="AA9" s="4">
        <f t="shared" si="7"/>
        <v>0</v>
      </c>
      <c r="AB9" s="5">
        <f t="shared" si="8"/>
        <v>0</v>
      </c>
      <c r="AC9" s="13">
        <f t="shared" si="9"/>
        <v>0</v>
      </c>
      <c r="AD9" s="13">
        <f t="shared" si="10"/>
        <v>0</v>
      </c>
      <c r="AE9" s="13">
        <f t="shared" si="11"/>
        <v>0</v>
      </c>
      <c r="AF9" s="18">
        <f t="shared" si="12"/>
        <v>0</v>
      </c>
    </row>
    <row r="10" spans="1:32" x14ac:dyDescent="0.3">
      <c r="A10" s="9" t="s">
        <v>74</v>
      </c>
      <c r="B10" s="9" t="s">
        <v>160</v>
      </c>
      <c r="C10" s="10">
        <v>44706</v>
      </c>
      <c r="D10" s="11">
        <v>44715.447916666701</v>
      </c>
      <c r="E10" s="9" t="s">
        <v>96</v>
      </c>
      <c r="F10" s="9" t="s">
        <v>102</v>
      </c>
      <c r="G10" s="9" t="s">
        <v>31</v>
      </c>
      <c r="H10" s="9" t="s">
        <v>152</v>
      </c>
      <c r="I10" s="9" t="s">
        <v>22</v>
      </c>
      <c r="J10" s="9" t="s">
        <v>150</v>
      </c>
      <c r="K10" s="9" t="s">
        <v>24</v>
      </c>
      <c r="L10" s="11">
        <v>44715.46875</v>
      </c>
      <c r="M10" s="9" t="s">
        <v>25</v>
      </c>
      <c r="N10" s="9" t="s">
        <v>26</v>
      </c>
      <c r="O10" s="12">
        <v>44706.177083333299</v>
      </c>
      <c r="P10" s="12">
        <v>44706.177083333299</v>
      </c>
      <c r="Q10" s="21">
        <v>44706.177083333299</v>
      </c>
      <c r="R10" s="4">
        <f t="shared" si="0"/>
        <v>1</v>
      </c>
      <c r="S10" s="5">
        <f t="shared" si="1"/>
        <v>1</v>
      </c>
      <c r="T10" s="5">
        <v>0</v>
      </c>
      <c r="U10" s="4">
        <f t="shared" si="2"/>
        <v>0.33333333333333331</v>
      </c>
      <c r="V10" s="5">
        <f t="shared" si="3"/>
        <v>0</v>
      </c>
      <c r="W10" s="5">
        <f t="shared" si="4"/>
        <v>0</v>
      </c>
      <c r="X10" s="5">
        <f t="shared" si="13"/>
        <v>1</v>
      </c>
      <c r="Y10" s="5">
        <f t="shared" si="5"/>
        <v>0</v>
      </c>
      <c r="Z10" s="4">
        <f t="shared" si="6"/>
        <v>0</v>
      </c>
      <c r="AA10" s="4">
        <f t="shared" si="7"/>
        <v>0.33333333333333331</v>
      </c>
      <c r="AB10" s="5">
        <f t="shared" si="8"/>
        <v>0.16666666666666666</v>
      </c>
      <c r="AC10" s="13">
        <f t="shared" si="9"/>
        <v>0</v>
      </c>
      <c r="AD10" s="13">
        <f t="shared" si="10"/>
        <v>0</v>
      </c>
      <c r="AE10" s="13">
        <f t="shared" si="11"/>
        <v>0</v>
      </c>
      <c r="AF10" s="18">
        <f t="shared" si="12"/>
        <v>0</v>
      </c>
    </row>
    <row r="11" spans="1:32" x14ac:dyDescent="0.3">
      <c r="A11" s="9" t="s">
        <v>161</v>
      </c>
      <c r="B11" s="9" t="s">
        <v>162</v>
      </c>
      <c r="C11" s="10">
        <v>44702</v>
      </c>
      <c r="D11" s="11">
        <v>44715.672916666699</v>
      </c>
      <c r="E11" s="9" t="s">
        <v>29</v>
      </c>
      <c r="F11" s="9" t="s">
        <v>102</v>
      </c>
      <c r="G11" s="9" t="s">
        <v>31</v>
      </c>
      <c r="H11" s="9" t="s">
        <v>152</v>
      </c>
      <c r="I11" s="9" t="s">
        <v>22</v>
      </c>
      <c r="J11" s="9" t="s">
        <v>163</v>
      </c>
      <c r="K11" s="9" t="s">
        <v>24</v>
      </c>
      <c r="L11" s="11">
        <v>44715.697916666701</v>
      </c>
      <c r="M11" s="9" t="s">
        <v>25</v>
      </c>
      <c r="N11" s="9" t="s">
        <v>26</v>
      </c>
      <c r="O11" s="12">
        <v>44702.702083333301</v>
      </c>
      <c r="P11" s="12">
        <v>44702.702083333301</v>
      </c>
      <c r="Q11" s="21">
        <v>44702.702083333301</v>
      </c>
      <c r="R11" s="4">
        <f t="shared" si="0"/>
        <v>1</v>
      </c>
      <c r="S11" s="5">
        <f t="shared" si="1"/>
        <v>1</v>
      </c>
      <c r="T11" s="5">
        <v>1</v>
      </c>
      <c r="U11" s="4">
        <f t="shared" si="2"/>
        <v>1</v>
      </c>
      <c r="V11" s="5">
        <f t="shared" si="3"/>
        <v>0</v>
      </c>
      <c r="W11" s="5">
        <f t="shared" si="4"/>
        <v>0</v>
      </c>
      <c r="X11" s="5">
        <f t="shared" si="13"/>
        <v>1</v>
      </c>
      <c r="Y11" s="5">
        <f t="shared" si="5"/>
        <v>0</v>
      </c>
      <c r="Z11" s="4">
        <f t="shared" si="6"/>
        <v>0</v>
      </c>
      <c r="AA11" s="4">
        <f t="shared" si="7"/>
        <v>0.33333333333333331</v>
      </c>
      <c r="AB11" s="5">
        <f t="shared" si="8"/>
        <v>0.16666666666666666</v>
      </c>
      <c r="AC11" s="13">
        <f t="shared" si="9"/>
        <v>0</v>
      </c>
      <c r="AD11" s="13">
        <f t="shared" si="10"/>
        <v>0</v>
      </c>
      <c r="AE11" s="13">
        <f t="shared" si="11"/>
        <v>0</v>
      </c>
      <c r="AF11" s="18">
        <f t="shared" si="12"/>
        <v>1</v>
      </c>
    </row>
    <row r="12" spans="1:32" x14ac:dyDescent="0.3">
      <c r="A12" s="9" t="s">
        <v>94</v>
      </c>
      <c r="B12" s="9" t="s">
        <v>95</v>
      </c>
      <c r="C12" s="10">
        <v>44705</v>
      </c>
      <c r="D12" s="11">
        <v>44715.387499999997</v>
      </c>
      <c r="E12" s="9" t="s">
        <v>96</v>
      </c>
      <c r="F12" s="9" t="s">
        <v>164</v>
      </c>
      <c r="G12" s="9" t="s">
        <v>37</v>
      </c>
      <c r="H12" s="9" t="s">
        <v>152</v>
      </c>
      <c r="I12" s="9" t="s">
        <v>22</v>
      </c>
      <c r="J12" s="9" t="s">
        <v>98</v>
      </c>
      <c r="K12" s="9" t="s">
        <v>39</v>
      </c>
      <c r="L12" s="11">
        <v>44715.460416666698</v>
      </c>
      <c r="M12" s="9" t="s">
        <v>99</v>
      </c>
      <c r="N12" s="9" t="s">
        <v>26</v>
      </c>
      <c r="O12" s="12">
        <v>44705.256944444402</v>
      </c>
      <c r="P12" s="12">
        <v>44705.256944444402</v>
      </c>
      <c r="Q12" s="21">
        <v>44705.256944444402</v>
      </c>
      <c r="R12" s="4">
        <f t="shared" si="0"/>
        <v>0</v>
      </c>
      <c r="S12" s="5">
        <f t="shared" si="1"/>
        <v>1</v>
      </c>
      <c r="T12" s="5">
        <v>1</v>
      </c>
      <c r="U12" s="4">
        <f t="shared" si="2"/>
        <v>1</v>
      </c>
      <c r="V12" s="5">
        <f t="shared" si="3"/>
        <v>0</v>
      </c>
      <c r="W12" s="5">
        <f t="shared" si="4"/>
        <v>0</v>
      </c>
      <c r="X12" s="5">
        <f t="shared" si="13"/>
        <v>0</v>
      </c>
      <c r="Y12" s="5">
        <f t="shared" si="5"/>
        <v>0</v>
      </c>
      <c r="Z12" s="4">
        <f t="shared" si="6"/>
        <v>0</v>
      </c>
      <c r="AA12" s="4">
        <f t="shared" si="7"/>
        <v>0</v>
      </c>
      <c r="AB12" s="5">
        <f t="shared" si="8"/>
        <v>0</v>
      </c>
      <c r="AC12" s="13">
        <f t="shared" si="9"/>
        <v>0</v>
      </c>
      <c r="AD12" s="13">
        <f t="shared" si="10"/>
        <v>0</v>
      </c>
      <c r="AE12" s="13">
        <f t="shared" si="11"/>
        <v>0</v>
      </c>
      <c r="AF12" s="18">
        <f t="shared" si="12"/>
        <v>1</v>
      </c>
    </row>
    <row r="13" spans="1:32" x14ac:dyDescent="0.3">
      <c r="A13" s="9" t="s">
        <v>100</v>
      </c>
      <c r="B13" s="9" t="s">
        <v>101</v>
      </c>
      <c r="C13" s="10">
        <v>44704</v>
      </c>
      <c r="D13" s="11">
        <v>44715.617361111101</v>
      </c>
      <c r="E13" s="9" t="s">
        <v>19</v>
      </c>
      <c r="F13" s="9" t="s">
        <v>102</v>
      </c>
      <c r="G13" s="9" t="s">
        <v>60</v>
      </c>
      <c r="H13" s="9" t="s">
        <v>145</v>
      </c>
      <c r="I13" s="9" t="s">
        <v>22</v>
      </c>
      <c r="J13" s="9" t="s">
        <v>103</v>
      </c>
      <c r="K13" s="9" t="s">
        <v>72</v>
      </c>
      <c r="L13" s="11">
        <v>44715.631249999999</v>
      </c>
      <c r="M13" s="9" t="s">
        <v>104</v>
      </c>
      <c r="N13" s="9" t="s">
        <v>26</v>
      </c>
      <c r="O13" s="12">
        <v>44704.425000000003</v>
      </c>
      <c r="P13" s="12">
        <v>44704.425000000003</v>
      </c>
      <c r="Q13" s="21">
        <v>44704.425000000003</v>
      </c>
      <c r="R13" s="4">
        <f t="shared" si="0"/>
        <v>0</v>
      </c>
      <c r="S13" s="5">
        <f t="shared" si="1"/>
        <v>1</v>
      </c>
      <c r="T13" s="5">
        <v>1</v>
      </c>
      <c r="U13" s="4">
        <f t="shared" si="2"/>
        <v>1</v>
      </c>
      <c r="V13" s="5">
        <f t="shared" si="3"/>
        <v>1</v>
      </c>
      <c r="W13" s="5">
        <f t="shared" si="4"/>
        <v>0</v>
      </c>
      <c r="X13" s="5">
        <f t="shared" si="13"/>
        <v>0</v>
      </c>
      <c r="Y13" s="5">
        <f t="shared" si="5"/>
        <v>1</v>
      </c>
      <c r="Z13" s="4">
        <f t="shared" si="6"/>
        <v>0.33333333333333331</v>
      </c>
      <c r="AA13" s="4">
        <f t="shared" si="7"/>
        <v>0.66666666666666663</v>
      </c>
      <c r="AB13" s="5">
        <f t="shared" si="8"/>
        <v>0.5</v>
      </c>
      <c r="AC13" s="13">
        <f t="shared" si="9"/>
        <v>0</v>
      </c>
      <c r="AD13" s="13">
        <f t="shared" si="10"/>
        <v>1</v>
      </c>
      <c r="AE13" s="13">
        <f t="shared" si="11"/>
        <v>0</v>
      </c>
      <c r="AF13" s="18">
        <f t="shared" si="12"/>
        <v>1</v>
      </c>
    </row>
    <row r="14" spans="1:32" x14ac:dyDescent="0.3">
      <c r="A14" s="9" t="s">
        <v>105</v>
      </c>
      <c r="B14" s="9" t="s">
        <v>106</v>
      </c>
      <c r="C14" s="10">
        <v>44704</v>
      </c>
      <c r="D14" s="11">
        <v>44715.627083333296</v>
      </c>
      <c r="E14" s="9" t="s">
        <v>19</v>
      </c>
      <c r="F14" s="9" t="s">
        <v>97</v>
      </c>
      <c r="G14" s="9" t="s">
        <v>31</v>
      </c>
      <c r="H14" s="9" t="s">
        <v>145</v>
      </c>
      <c r="I14" s="9" t="s">
        <v>22</v>
      </c>
      <c r="J14" s="9" t="s">
        <v>107</v>
      </c>
      <c r="K14" s="9" t="s">
        <v>24</v>
      </c>
      <c r="L14" s="11">
        <v>44715.635416666701</v>
      </c>
      <c r="M14" s="9" t="s">
        <v>25</v>
      </c>
      <c r="N14" s="9" t="s">
        <v>26</v>
      </c>
      <c r="O14" s="12">
        <v>44704.383333333302</v>
      </c>
      <c r="P14" s="12">
        <v>44704.383333333302</v>
      </c>
      <c r="Q14" s="21">
        <v>44704.383333333302</v>
      </c>
      <c r="R14" s="4">
        <f t="shared" si="0"/>
        <v>1</v>
      </c>
      <c r="S14" s="5">
        <f t="shared" si="1"/>
        <v>1</v>
      </c>
      <c r="T14" s="5">
        <v>1</v>
      </c>
      <c r="U14" s="4">
        <f t="shared" si="2"/>
        <v>1</v>
      </c>
      <c r="V14" s="5">
        <f t="shared" si="3"/>
        <v>1</v>
      </c>
      <c r="W14" s="5">
        <f t="shared" si="4"/>
        <v>1</v>
      </c>
      <c r="X14" s="5">
        <f t="shared" si="13"/>
        <v>1</v>
      </c>
      <c r="Y14" s="5">
        <f t="shared" si="5"/>
        <v>1</v>
      </c>
      <c r="Z14" s="4">
        <f t="shared" si="6"/>
        <v>1</v>
      </c>
      <c r="AA14" s="4">
        <f t="shared" si="7"/>
        <v>1</v>
      </c>
      <c r="AB14" s="5">
        <f t="shared" si="8"/>
        <v>1</v>
      </c>
      <c r="AC14" s="13">
        <f t="shared" si="9"/>
        <v>1</v>
      </c>
      <c r="AD14" s="13">
        <f t="shared" si="10"/>
        <v>1</v>
      </c>
      <c r="AE14" s="13">
        <f t="shared" si="11"/>
        <v>1</v>
      </c>
      <c r="AF14" s="18">
        <f t="shared" si="12"/>
        <v>1</v>
      </c>
    </row>
    <row r="15" spans="1:32" x14ac:dyDescent="0.3">
      <c r="A15" s="9" t="s">
        <v>108</v>
      </c>
      <c r="B15" s="9" t="s">
        <v>109</v>
      </c>
      <c r="C15" s="10">
        <v>44704</v>
      </c>
      <c r="D15" s="11">
        <v>44715.098611111098</v>
      </c>
      <c r="E15" s="9" t="s">
        <v>29</v>
      </c>
      <c r="F15" s="9" t="s">
        <v>102</v>
      </c>
      <c r="G15" s="9" t="s">
        <v>37</v>
      </c>
      <c r="H15" s="9" t="s">
        <v>110</v>
      </c>
      <c r="I15" s="9" t="s">
        <v>43</v>
      </c>
      <c r="J15" s="9" t="s">
        <v>38</v>
      </c>
      <c r="K15" s="9" t="s">
        <v>72</v>
      </c>
      <c r="L15" s="11">
        <v>44715.103472222203</v>
      </c>
      <c r="M15" s="9" t="s">
        <v>25</v>
      </c>
      <c r="N15" s="9" t="s">
        <v>26</v>
      </c>
      <c r="O15" s="12">
        <v>44703.895833333299</v>
      </c>
      <c r="P15" s="12">
        <v>44703.895833333299</v>
      </c>
      <c r="Q15" s="21">
        <v>44703.895833333299</v>
      </c>
      <c r="R15" s="4">
        <f t="shared" si="0"/>
        <v>0</v>
      </c>
      <c r="S15" s="5">
        <f t="shared" si="1"/>
        <v>0</v>
      </c>
      <c r="T15" s="5">
        <v>0</v>
      </c>
      <c r="U15" s="4">
        <f t="shared" si="2"/>
        <v>0</v>
      </c>
      <c r="V15" s="5">
        <f t="shared" si="3"/>
        <v>0</v>
      </c>
      <c r="W15" s="5">
        <f t="shared" si="4"/>
        <v>0</v>
      </c>
      <c r="X15" s="5">
        <f t="shared" si="13"/>
        <v>0</v>
      </c>
      <c r="Y15" s="5">
        <f t="shared" si="5"/>
        <v>0</v>
      </c>
      <c r="Z15" s="4">
        <f t="shared" si="6"/>
        <v>0</v>
      </c>
      <c r="AA15" s="4">
        <f t="shared" si="7"/>
        <v>0</v>
      </c>
      <c r="AB15" s="5">
        <f t="shared" si="8"/>
        <v>0</v>
      </c>
      <c r="AC15" s="13">
        <f t="shared" si="9"/>
        <v>0</v>
      </c>
      <c r="AD15" s="13">
        <f t="shared" si="10"/>
        <v>0</v>
      </c>
      <c r="AE15" s="13">
        <f t="shared" si="11"/>
        <v>0</v>
      </c>
      <c r="AF15" s="18">
        <f t="shared" si="12"/>
        <v>0</v>
      </c>
    </row>
    <row r="16" spans="1:32" x14ac:dyDescent="0.3">
      <c r="A16" s="9" t="s">
        <v>17</v>
      </c>
      <c r="B16" s="9" t="s">
        <v>111</v>
      </c>
      <c r="C16" s="10">
        <v>44702</v>
      </c>
      <c r="D16" s="11">
        <v>44715.206250000003</v>
      </c>
      <c r="E16" s="9" t="s">
        <v>19</v>
      </c>
      <c r="F16" s="9" t="s">
        <v>97</v>
      </c>
      <c r="G16" s="9" t="s">
        <v>60</v>
      </c>
      <c r="H16" s="9" t="s">
        <v>145</v>
      </c>
      <c r="I16" s="9" t="s">
        <v>22</v>
      </c>
      <c r="J16" s="9" t="s">
        <v>38</v>
      </c>
      <c r="K16" s="9" t="s">
        <v>24</v>
      </c>
      <c r="L16" s="11">
        <v>44715.211805555598</v>
      </c>
      <c r="M16" s="9" t="s">
        <v>25</v>
      </c>
      <c r="N16" s="9" t="s">
        <v>26</v>
      </c>
      <c r="O16" s="12">
        <v>44702.004861111098</v>
      </c>
      <c r="P16" s="12">
        <v>44702.004861111098</v>
      </c>
      <c r="Q16" s="21">
        <v>44702.004861111098</v>
      </c>
      <c r="R16" s="4">
        <f t="shared" si="0"/>
        <v>1</v>
      </c>
      <c r="S16" s="5">
        <f t="shared" si="1"/>
        <v>1</v>
      </c>
      <c r="T16" s="5">
        <v>0</v>
      </c>
      <c r="U16" s="4">
        <f t="shared" si="2"/>
        <v>0.33333333333333331</v>
      </c>
      <c r="V16" s="5">
        <f t="shared" si="3"/>
        <v>1</v>
      </c>
      <c r="W16" s="5">
        <f t="shared" si="4"/>
        <v>1</v>
      </c>
      <c r="X16" s="5">
        <f t="shared" si="13"/>
        <v>0</v>
      </c>
      <c r="Y16" s="5">
        <f t="shared" si="5"/>
        <v>1</v>
      </c>
      <c r="Z16" s="4">
        <f t="shared" si="6"/>
        <v>1</v>
      </c>
      <c r="AA16" s="4">
        <f t="shared" si="7"/>
        <v>0.66666666666666663</v>
      </c>
      <c r="AB16" s="5">
        <f t="shared" si="8"/>
        <v>0.83333333333333326</v>
      </c>
      <c r="AC16" s="13">
        <f t="shared" si="9"/>
        <v>1</v>
      </c>
      <c r="AD16" s="13">
        <f t="shared" si="10"/>
        <v>1</v>
      </c>
      <c r="AE16" s="13">
        <f t="shared" si="11"/>
        <v>1</v>
      </c>
      <c r="AF16" s="18">
        <f t="shared" si="12"/>
        <v>0</v>
      </c>
    </row>
    <row r="17" spans="1:32" x14ac:dyDescent="0.3">
      <c r="A17" s="9" t="s">
        <v>27</v>
      </c>
      <c r="B17" s="9" t="s">
        <v>112</v>
      </c>
      <c r="C17" s="10">
        <v>44700</v>
      </c>
      <c r="D17" s="11">
        <v>44715.379166666702</v>
      </c>
      <c r="E17" s="9" t="s">
        <v>29</v>
      </c>
      <c r="F17" s="9" t="s">
        <v>97</v>
      </c>
      <c r="G17" s="9" t="s">
        <v>60</v>
      </c>
      <c r="H17" s="9" t="s">
        <v>110</v>
      </c>
      <c r="I17" s="9" t="s">
        <v>70</v>
      </c>
      <c r="J17" s="9" t="s">
        <v>38</v>
      </c>
      <c r="K17" s="9" t="s">
        <v>24</v>
      </c>
      <c r="L17" s="11">
        <v>44715.386805555601</v>
      </c>
      <c r="M17" s="9" t="s">
        <v>113</v>
      </c>
      <c r="N17" s="9" t="s">
        <v>26</v>
      </c>
      <c r="O17" s="12">
        <v>44700.179166666698</v>
      </c>
      <c r="P17" s="12">
        <v>44700.179166666698</v>
      </c>
      <c r="Q17" s="21">
        <v>44700.179166666698</v>
      </c>
      <c r="R17" s="4">
        <f t="shared" si="0"/>
        <v>1</v>
      </c>
      <c r="S17" s="5">
        <f t="shared" si="1"/>
        <v>0</v>
      </c>
      <c r="T17" s="5">
        <v>0</v>
      </c>
      <c r="U17" s="4">
        <f t="shared" si="2"/>
        <v>0</v>
      </c>
      <c r="V17" s="5">
        <f t="shared" si="3"/>
        <v>0</v>
      </c>
      <c r="W17" s="5">
        <f t="shared" si="4"/>
        <v>1</v>
      </c>
      <c r="X17" s="5">
        <f t="shared" si="13"/>
        <v>0</v>
      </c>
      <c r="Y17" s="5">
        <f t="shared" si="5"/>
        <v>0</v>
      </c>
      <c r="Z17" s="4">
        <f t="shared" si="6"/>
        <v>0.66666666666666663</v>
      </c>
      <c r="AA17" s="4">
        <f t="shared" si="7"/>
        <v>0</v>
      </c>
      <c r="AB17" s="5">
        <f t="shared" si="8"/>
        <v>0.33333333333333331</v>
      </c>
      <c r="AC17" s="13">
        <f t="shared" si="9"/>
        <v>1</v>
      </c>
      <c r="AD17" s="13">
        <f t="shared" si="10"/>
        <v>0</v>
      </c>
      <c r="AE17" s="13">
        <f t="shared" si="11"/>
        <v>0</v>
      </c>
      <c r="AF17" s="18">
        <f t="shared" si="12"/>
        <v>0</v>
      </c>
    </row>
    <row r="18" spans="1:32" x14ac:dyDescent="0.3">
      <c r="A18" s="9" t="s">
        <v>35</v>
      </c>
      <c r="B18" s="9" t="s">
        <v>114</v>
      </c>
      <c r="C18" s="10">
        <v>44699</v>
      </c>
      <c r="D18" s="11">
        <v>44715.694444444402</v>
      </c>
      <c r="E18" s="9" t="s">
        <v>19</v>
      </c>
      <c r="F18" s="9" t="s">
        <v>97</v>
      </c>
      <c r="G18" s="9" t="s">
        <v>60</v>
      </c>
      <c r="H18" s="9" t="s">
        <v>110</v>
      </c>
      <c r="I18" s="9" t="s">
        <v>22</v>
      </c>
      <c r="J18" s="9" t="s">
        <v>115</v>
      </c>
      <c r="K18" s="9" t="s">
        <v>39</v>
      </c>
      <c r="L18" s="11">
        <v>44715.7</v>
      </c>
      <c r="M18" s="9" t="s">
        <v>25</v>
      </c>
      <c r="N18" s="9" t="s">
        <v>26</v>
      </c>
      <c r="O18" s="12">
        <v>44699.493750000001</v>
      </c>
      <c r="P18" s="12">
        <v>44699.493750000001</v>
      </c>
      <c r="Q18" s="21">
        <v>44699.493750000001</v>
      </c>
      <c r="R18" s="4">
        <f t="shared" si="0"/>
        <v>0</v>
      </c>
      <c r="S18" s="5">
        <f t="shared" si="1"/>
        <v>1</v>
      </c>
      <c r="T18" s="5">
        <v>1</v>
      </c>
      <c r="U18" s="4">
        <f t="shared" si="2"/>
        <v>1</v>
      </c>
      <c r="V18" s="5">
        <f t="shared" si="3"/>
        <v>1</v>
      </c>
      <c r="W18" s="5">
        <f t="shared" si="4"/>
        <v>1</v>
      </c>
      <c r="X18" s="5">
        <f t="shared" si="13"/>
        <v>0</v>
      </c>
      <c r="Y18" s="5">
        <f t="shared" si="5"/>
        <v>0</v>
      </c>
      <c r="Z18" s="4">
        <f t="shared" si="6"/>
        <v>1</v>
      </c>
      <c r="AA18" s="4">
        <f t="shared" si="7"/>
        <v>0</v>
      </c>
      <c r="AB18" s="5">
        <f t="shared" si="8"/>
        <v>0.5</v>
      </c>
      <c r="AC18" s="13">
        <f t="shared" si="9"/>
        <v>1</v>
      </c>
      <c r="AD18" s="13">
        <f t="shared" si="10"/>
        <v>0</v>
      </c>
      <c r="AE18" s="13">
        <f t="shared" si="11"/>
        <v>0</v>
      </c>
      <c r="AF18" s="18">
        <f t="shared" si="12"/>
        <v>1</v>
      </c>
    </row>
    <row r="19" spans="1:32" x14ac:dyDescent="0.3">
      <c r="A19" s="9" t="s">
        <v>41</v>
      </c>
      <c r="B19" s="9" t="s">
        <v>116</v>
      </c>
      <c r="C19" s="10">
        <v>44698</v>
      </c>
      <c r="D19" s="11">
        <v>44715.823611111096</v>
      </c>
      <c r="E19" s="9" t="s">
        <v>117</v>
      </c>
      <c r="F19" s="9" t="s">
        <v>164</v>
      </c>
      <c r="G19" s="9" t="s">
        <v>60</v>
      </c>
      <c r="H19" s="9" t="s">
        <v>152</v>
      </c>
      <c r="I19" s="9" t="s">
        <v>22</v>
      </c>
      <c r="J19" s="9" t="s">
        <v>118</v>
      </c>
      <c r="K19" s="9" t="s">
        <v>39</v>
      </c>
      <c r="L19" s="11">
        <v>44715.834027777797</v>
      </c>
      <c r="M19" s="9" t="s">
        <v>25</v>
      </c>
      <c r="N19" s="9" t="s">
        <v>26</v>
      </c>
      <c r="O19" s="12">
        <v>44698.629861111098</v>
      </c>
      <c r="P19" s="12">
        <v>44698.629861111098</v>
      </c>
      <c r="Q19" s="21">
        <v>44698.629861111098</v>
      </c>
      <c r="R19" s="4">
        <f t="shared" si="0"/>
        <v>0</v>
      </c>
      <c r="S19" s="5">
        <f t="shared" si="1"/>
        <v>1</v>
      </c>
      <c r="T19" s="5">
        <v>1</v>
      </c>
      <c r="U19" s="4">
        <f t="shared" si="2"/>
        <v>1</v>
      </c>
      <c r="V19" s="5">
        <f t="shared" si="3"/>
        <v>0</v>
      </c>
      <c r="W19" s="5">
        <f t="shared" si="4"/>
        <v>0</v>
      </c>
      <c r="X19" s="5">
        <f t="shared" si="13"/>
        <v>0</v>
      </c>
      <c r="Y19" s="5">
        <f t="shared" si="5"/>
        <v>0</v>
      </c>
      <c r="Z19" s="4">
        <f t="shared" si="6"/>
        <v>0</v>
      </c>
      <c r="AA19" s="4">
        <f t="shared" si="7"/>
        <v>0</v>
      </c>
      <c r="AB19" s="5">
        <f t="shared" si="8"/>
        <v>0</v>
      </c>
      <c r="AC19" s="13">
        <f t="shared" si="9"/>
        <v>0</v>
      </c>
      <c r="AD19" s="13">
        <f t="shared" si="10"/>
        <v>0</v>
      </c>
      <c r="AE19" s="13">
        <f t="shared" si="11"/>
        <v>0</v>
      </c>
      <c r="AF19" s="18">
        <f t="shared" si="12"/>
        <v>1</v>
      </c>
    </row>
    <row r="20" spans="1:32" x14ac:dyDescent="0.3">
      <c r="A20" s="9" t="s">
        <v>44</v>
      </c>
      <c r="B20" s="9" t="s">
        <v>119</v>
      </c>
      <c r="C20" s="10">
        <v>44698</v>
      </c>
      <c r="D20" s="11">
        <v>44715.477083333302</v>
      </c>
      <c r="E20" s="9" t="s">
        <v>19</v>
      </c>
      <c r="F20" s="9" t="s">
        <v>97</v>
      </c>
      <c r="G20" s="9" t="s">
        <v>31</v>
      </c>
      <c r="H20" s="9" t="s">
        <v>145</v>
      </c>
      <c r="I20" s="9" t="s">
        <v>22</v>
      </c>
      <c r="J20" s="9" t="s">
        <v>120</v>
      </c>
      <c r="K20" s="9" t="s">
        <v>24</v>
      </c>
      <c r="L20" s="11">
        <v>44715.489583333299</v>
      </c>
      <c r="M20" s="9" t="s">
        <v>25</v>
      </c>
      <c r="N20" s="9" t="s">
        <v>26</v>
      </c>
      <c r="O20" s="12">
        <v>44698.493750000001</v>
      </c>
      <c r="P20" s="12">
        <v>44698.493750000001</v>
      </c>
      <c r="Q20" s="21">
        <v>44698.493750000001</v>
      </c>
      <c r="R20" s="4">
        <f t="shared" si="0"/>
        <v>1</v>
      </c>
      <c r="S20" s="5">
        <f t="shared" si="1"/>
        <v>1</v>
      </c>
      <c r="T20" s="5">
        <v>1</v>
      </c>
      <c r="U20" s="4">
        <f t="shared" si="2"/>
        <v>1</v>
      </c>
      <c r="V20" s="5">
        <f t="shared" si="3"/>
        <v>1</v>
      </c>
      <c r="W20" s="5">
        <f t="shared" si="4"/>
        <v>1</v>
      </c>
      <c r="X20" s="5">
        <f t="shared" si="13"/>
        <v>1</v>
      </c>
      <c r="Y20" s="5">
        <f t="shared" si="5"/>
        <v>1</v>
      </c>
      <c r="Z20" s="4">
        <f t="shared" si="6"/>
        <v>1</v>
      </c>
      <c r="AA20" s="4">
        <f t="shared" si="7"/>
        <v>1</v>
      </c>
      <c r="AB20" s="5">
        <f t="shared" si="8"/>
        <v>1</v>
      </c>
      <c r="AC20" s="13">
        <f t="shared" si="9"/>
        <v>1</v>
      </c>
      <c r="AD20" s="13">
        <f t="shared" si="10"/>
        <v>1</v>
      </c>
      <c r="AE20" s="13">
        <f t="shared" si="11"/>
        <v>1</v>
      </c>
      <c r="AF20" s="18">
        <f t="shared" si="12"/>
        <v>1</v>
      </c>
    </row>
    <row r="21" spans="1:32" x14ac:dyDescent="0.3">
      <c r="A21" s="9" t="s">
        <v>48</v>
      </c>
      <c r="B21" s="9" t="s">
        <v>121</v>
      </c>
      <c r="C21" s="10">
        <v>44698</v>
      </c>
      <c r="D21" s="11">
        <v>44715.420833333301</v>
      </c>
      <c r="E21" s="9" t="s">
        <v>19</v>
      </c>
      <c r="F21" s="9" t="s">
        <v>97</v>
      </c>
      <c r="G21" s="9" t="s">
        <v>31</v>
      </c>
      <c r="H21" s="9" t="s">
        <v>152</v>
      </c>
      <c r="I21" s="9" t="s">
        <v>22</v>
      </c>
      <c r="J21" s="9" t="s">
        <v>122</v>
      </c>
      <c r="K21" s="9" t="s">
        <v>24</v>
      </c>
      <c r="L21" s="11">
        <v>44715.427083333299</v>
      </c>
      <c r="M21" s="9" t="s">
        <v>123</v>
      </c>
      <c r="N21" s="9" t="s">
        <v>26</v>
      </c>
      <c r="O21" s="12">
        <v>44698.470138888901</v>
      </c>
      <c r="P21" s="12">
        <v>44698.470138888901</v>
      </c>
      <c r="Q21" s="21">
        <v>44698.470138888901</v>
      </c>
      <c r="R21" s="4">
        <f t="shared" si="0"/>
        <v>1</v>
      </c>
      <c r="S21" s="5">
        <f t="shared" si="1"/>
        <v>1</v>
      </c>
      <c r="T21" s="5">
        <v>1</v>
      </c>
      <c r="U21" s="4">
        <f t="shared" si="2"/>
        <v>1</v>
      </c>
      <c r="V21" s="5">
        <f t="shared" si="3"/>
        <v>1</v>
      </c>
      <c r="W21" s="5">
        <f t="shared" si="4"/>
        <v>1</v>
      </c>
      <c r="X21" s="5">
        <f t="shared" si="13"/>
        <v>1</v>
      </c>
      <c r="Y21" s="5">
        <f t="shared" si="5"/>
        <v>0</v>
      </c>
      <c r="Z21" s="4">
        <f t="shared" si="6"/>
        <v>1</v>
      </c>
      <c r="AA21" s="4">
        <f t="shared" si="7"/>
        <v>0.33333333333333331</v>
      </c>
      <c r="AB21" s="5">
        <f t="shared" si="8"/>
        <v>0.66666666666666663</v>
      </c>
      <c r="AC21" s="13">
        <f t="shared" si="9"/>
        <v>1</v>
      </c>
      <c r="AD21" s="13">
        <f t="shared" si="10"/>
        <v>0</v>
      </c>
      <c r="AE21" s="13">
        <f t="shared" si="11"/>
        <v>1</v>
      </c>
      <c r="AF21" s="18">
        <f t="shared" si="12"/>
        <v>1</v>
      </c>
    </row>
    <row r="22" spans="1:32" x14ac:dyDescent="0.3">
      <c r="A22" s="9" t="s">
        <v>51</v>
      </c>
      <c r="B22" s="9" t="s">
        <v>124</v>
      </c>
      <c r="C22" s="10">
        <v>44698</v>
      </c>
      <c r="D22" s="11">
        <v>44715.644444444399</v>
      </c>
      <c r="E22" s="9" t="s">
        <v>19</v>
      </c>
      <c r="F22" s="9" t="s">
        <v>97</v>
      </c>
      <c r="G22" s="9" t="s">
        <v>60</v>
      </c>
      <c r="H22" s="9" t="s">
        <v>145</v>
      </c>
      <c r="I22" s="9" t="s">
        <v>22</v>
      </c>
      <c r="J22" s="9" t="s">
        <v>125</v>
      </c>
      <c r="K22" s="9" t="s">
        <v>24</v>
      </c>
      <c r="L22" s="11">
        <v>44715.660416666702</v>
      </c>
      <c r="M22" s="9" t="s">
        <v>25</v>
      </c>
      <c r="N22" s="9" t="s">
        <v>26</v>
      </c>
      <c r="O22" s="12">
        <v>44698.452083333301</v>
      </c>
      <c r="P22" s="12">
        <v>44698.452083333301</v>
      </c>
      <c r="Q22" s="21">
        <v>44698.452083333301</v>
      </c>
      <c r="R22" s="4">
        <f t="shared" si="0"/>
        <v>1</v>
      </c>
      <c r="S22" s="5">
        <f t="shared" si="1"/>
        <v>1</v>
      </c>
      <c r="T22" s="5">
        <v>1</v>
      </c>
      <c r="U22" s="4">
        <f t="shared" si="2"/>
        <v>1</v>
      </c>
      <c r="V22" s="5">
        <f t="shared" si="3"/>
        <v>1</v>
      </c>
      <c r="W22" s="5">
        <f t="shared" si="4"/>
        <v>1</v>
      </c>
      <c r="X22" s="5">
        <f t="shared" si="13"/>
        <v>0</v>
      </c>
      <c r="Y22" s="5">
        <f t="shared" si="5"/>
        <v>1</v>
      </c>
      <c r="Z22" s="4">
        <f t="shared" si="6"/>
        <v>1</v>
      </c>
      <c r="AA22" s="4">
        <f t="shared" si="7"/>
        <v>0.66666666666666663</v>
      </c>
      <c r="AB22" s="5">
        <f t="shared" si="8"/>
        <v>0.83333333333333326</v>
      </c>
      <c r="AC22" s="13">
        <f t="shared" si="9"/>
        <v>1</v>
      </c>
      <c r="AD22" s="13">
        <f t="shared" si="10"/>
        <v>1</v>
      </c>
      <c r="AE22" s="13">
        <f t="shared" si="11"/>
        <v>1</v>
      </c>
      <c r="AF22" s="18">
        <f t="shared" si="12"/>
        <v>1</v>
      </c>
    </row>
    <row r="23" spans="1:32" x14ac:dyDescent="0.3">
      <c r="A23" s="9" t="s">
        <v>55</v>
      </c>
      <c r="B23" s="9" t="s">
        <v>126</v>
      </c>
      <c r="C23" s="10">
        <v>44698</v>
      </c>
      <c r="D23" s="11">
        <v>44715.441666666702</v>
      </c>
      <c r="E23" s="9" t="s">
        <v>29</v>
      </c>
      <c r="F23" s="9" t="s">
        <v>164</v>
      </c>
      <c r="G23" s="9" t="s">
        <v>21</v>
      </c>
      <c r="H23" s="9" t="s">
        <v>152</v>
      </c>
      <c r="I23" s="9" t="s">
        <v>22</v>
      </c>
      <c r="J23" s="9" t="s">
        <v>127</v>
      </c>
      <c r="K23" s="9" t="s">
        <v>39</v>
      </c>
      <c r="L23" s="11">
        <v>44715.460416666698</v>
      </c>
      <c r="M23" s="9" t="s">
        <v>128</v>
      </c>
      <c r="N23" s="9" t="s">
        <v>26</v>
      </c>
      <c r="O23" s="12">
        <v>44698.252083333296</v>
      </c>
      <c r="P23" s="12">
        <v>44698.252083333296</v>
      </c>
      <c r="Q23" s="21">
        <v>44698.252083333296</v>
      </c>
      <c r="R23" s="4">
        <f t="shared" si="0"/>
        <v>0</v>
      </c>
      <c r="S23" s="5">
        <f t="shared" si="1"/>
        <v>1</v>
      </c>
      <c r="T23" s="5">
        <v>1</v>
      </c>
      <c r="U23" s="4">
        <f t="shared" si="2"/>
        <v>1</v>
      </c>
      <c r="V23" s="5">
        <f t="shared" si="3"/>
        <v>0</v>
      </c>
      <c r="W23" s="5">
        <f t="shared" si="4"/>
        <v>0</v>
      </c>
      <c r="X23" s="5">
        <f t="shared" si="13"/>
        <v>0</v>
      </c>
      <c r="Y23" s="5">
        <f t="shared" si="5"/>
        <v>0</v>
      </c>
      <c r="Z23" s="4">
        <f t="shared" si="6"/>
        <v>0</v>
      </c>
      <c r="AA23" s="4">
        <f t="shared" si="7"/>
        <v>0</v>
      </c>
      <c r="AB23" s="5">
        <f t="shared" si="8"/>
        <v>0</v>
      </c>
      <c r="AC23" s="13">
        <f t="shared" si="9"/>
        <v>0</v>
      </c>
      <c r="AD23" s="13">
        <f t="shared" si="10"/>
        <v>0</v>
      </c>
      <c r="AE23" s="13">
        <f t="shared" si="11"/>
        <v>0</v>
      </c>
      <c r="AF23" s="18">
        <f t="shared" si="12"/>
        <v>1</v>
      </c>
    </row>
    <row r="24" spans="1:32" x14ac:dyDescent="0.3">
      <c r="A24" s="9" t="s">
        <v>58</v>
      </c>
      <c r="B24" s="9" t="s">
        <v>129</v>
      </c>
      <c r="C24" s="10">
        <v>44698</v>
      </c>
      <c r="D24" s="11">
        <v>44715.427083333299</v>
      </c>
      <c r="E24" s="9" t="s">
        <v>29</v>
      </c>
      <c r="F24" s="9" t="s">
        <v>165</v>
      </c>
      <c r="G24" s="9" t="s">
        <v>37</v>
      </c>
      <c r="H24" s="9" t="s">
        <v>145</v>
      </c>
      <c r="I24" s="9" t="s">
        <v>22</v>
      </c>
      <c r="J24" s="9" t="s">
        <v>130</v>
      </c>
      <c r="K24" s="9" t="s">
        <v>24</v>
      </c>
      <c r="L24" s="11">
        <v>44715.445138888899</v>
      </c>
      <c r="M24" s="9" t="s">
        <v>131</v>
      </c>
      <c r="N24" s="9" t="s">
        <v>26</v>
      </c>
      <c r="O24" s="12">
        <v>44698.237500000003</v>
      </c>
      <c r="P24" s="12">
        <v>44698.237500000003</v>
      </c>
      <c r="Q24" s="21">
        <v>44698.237500000003</v>
      </c>
      <c r="R24" s="4">
        <f t="shared" si="0"/>
        <v>1</v>
      </c>
      <c r="S24" s="5">
        <f t="shared" si="1"/>
        <v>1</v>
      </c>
      <c r="T24" s="5">
        <v>1</v>
      </c>
      <c r="U24" s="4">
        <f t="shared" si="2"/>
        <v>1</v>
      </c>
      <c r="V24" s="5">
        <f t="shared" si="3"/>
        <v>0</v>
      </c>
      <c r="W24" s="5">
        <f t="shared" si="4"/>
        <v>0</v>
      </c>
      <c r="X24" s="5">
        <f t="shared" si="13"/>
        <v>0</v>
      </c>
      <c r="Y24" s="5">
        <f t="shared" si="5"/>
        <v>1</v>
      </c>
      <c r="Z24" s="4">
        <f t="shared" si="6"/>
        <v>0</v>
      </c>
      <c r="AA24" s="4">
        <f t="shared" si="7"/>
        <v>0.66666666666666663</v>
      </c>
      <c r="AB24" s="5">
        <f t="shared" si="8"/>
        <v>0.33333333333333331</v>
      </c>
      <c r="AC24" s="13">
        <f t="shared" si="9"/>
        <v>0</v>
      </c>
      <c r="AD24" s="13">
        <f t="shared" si="10"/>
        <v>1</v>
      </c>
      <c r="AE24" s="13">
        <f t="shared" si="11"/>
        <v>0</v>
      </c>
      <c r="AF24" s="18">
        <f t="shared" si="12"/>
        <v>1</v>
      </c>
    </row>
    <row r="25" spans="1:32" x14ac:dyDescent="0.3">
      <c r="A25" s="9" t="s">
        <v>63</v>
      </c>
      <c r="B25" s="9" t="s">
        <v>132</v>
      </c>
      <c r="C25" s="10">
        <v>44696</v>
      </c>
      <c r="D25" s="11">
        <v>44715.554861111101</v>
      </c>
      <c r="E25" s="9" t="s">
        <v>19</v>
      </c>
      <c r="F25" s="9" t="s">
        <v>97</v>
      </c>
      <c r="G25" s="9" t="s">
        <v>60</v>
      </c>
      <c r="H25" s="9" t="s">
        <v>133</v>
      </c>
      <c r="I25" s="9" t="s">
        <v>70</v>
      </c>
      <c r="J25" s="9" t="s">
        <v>38</v>
      </c>
      <c r="K25" s="9" t="s">
        <v>39</v>
      </c>
      <c r="L25" s="11">
        <v>44715.579861111102</v>
      </c>
      <c r="M25" s="9" t="s">
        <v>134</v>
      </c>
      <c r="N25" s="9" t="s">
        <v>26</v>
      </c>
      <c r="O25" s="12">
        <v>44696.35</v>
      </c>
      <c r="P25" s="12">
        <v>44696.35</v>
      </c>
      <c r="Q25" s="21">
        <v>44696.35</v>
      </c>
      <c r="R25" s="4">
        <f t="shared" si="0"/>
        <v>0</v>
      </c>
      <c r="S25" s="5">
        <f t="shared" si="1"/>
        <v>0</v>
      </c>
      <c r="T25" s="5">
        <v>0</v>
      </c>
      <c r="U25" s="4">
        <f t="shared" si="2"/>
        <v>0</v>
      </c>
      <c r="V25" s="5">
        <f t="shared" si="3"/>
        <v>1</v>
      </c>
      <c r="W25" s="5">
        <f t="shared" si="4"/>
        <v>1</v>
      </c>
      <c r="X25" s="5">
        <f t="shared" si="13"/>
        <v>0</v>
      </c>
      <c r="Y25" s="5">
        <f t="shared" si="5"/>
        <v>0</v>
      </c>
      <c r="Z25" s="4">
        <f t="shared" si="6"/>
        <v>1</v>
      </c>
      <c r="AA25" s="4">
        <f t="shared" si="7"/>
        <v>0</v>
      </c>
      <c r="AB25" s="5">
        <f t="shared" si="8"/>
        <v>0.5</v>
      </c>
      <c r="AC25" s="13">
        <f t="shared" si="9"/>
        <v>1</v>
      </c>
      <c r="AD25" s="13">
        <f t="shared" si="10"/>
        <v>0</v>
      </c>
      <c r="AE25" s="13">
        <f t="shared" si="11"/>
        <v>0</v>
      </c>
      <c r="AF25" s="18">
        <f t="shared" si="12"/>
        <v>0</v>
      </c>
    </row>
    <row r="26" spans="1:32" x14ac:dyDescent="0.3">
      <c r="A26" s="9" t="s">
        <v>67</v>
      </c>
      <c r="B26" s="9" t="s">
        <v>135</v>
      </c>
      <c r="C26" s="10">
        <v>44696</v>
      </c>
      <c r="D26" s="11">
        <v>44715.2409722222</v>
      </c>
      <c r="E26" s="9" t="s">
        <v>29</v>
      </c>
      <c r="F26" s="9" t="s">
        <v>97</v>
      </c>
      <c r="G26" s="9" t="s">
        <v>60</v>
      </c>
      <c r="H26" s="9" t="s">
        <v>152</v>
      </c>
      <c r="I26" s="9" t="s">
        <v>70</v>
      </c>
      <c r="J26" s="9" t="s">
        <v>136</v>
      </c>
      <c r="K26" s="9" t="s">
        <v>24</v>
      </c>
      <c r="L26" s="11">
        <v>44715.245833333298</v>
      </c>
      <c r="M26" s="9" t="s">
        <v>137</v>
      </c>
      <c r="N26" s="9" t="s">
        <v>26</v>
      </c>
      <c r="O26" s="12">
        <v>44696.079166666699</v>
      </c>
      <c r="P26" s="12">
        <v>44696.079166666699</v>
      </c>
      <c r="Q26" s="21">
        <v>44696.079166666699</v>
      </c>
      <c r="R26" s="4">
        <f t="shared" si="0"/>
        <v>1</v>
      </c>
      <c r="S26" s="5">
        <f t="shared" si="1"/>
        <v>0</v>
      </c>
      <c r="T26" s="5">
        <v>0</v>
      </c>
      <c r="U26" s="4">
        <f t="shared" si="2"/>
        <v>0</v>
      </c>
      <c r="V26" s="5">
        <f t="shared" si="3"/>
        <v>0</v>
      </c>
      <c r="W26" s="5">
        <f t="shared" si="4"/>
        <v>1</v>
      </c>
      <c r="X26" s="5">
        <f t="shared" si="13"/>
        <v>0</v>
      </c>
      <c r="Y26" s="5">
        <f t="shared" si="5"/>
        <v>0</v>
      </c>
      <c r="Z26" s="4">
        <f t="shared" si="6"/>
        <v>0.66666666666666663</v>
      </c>
      <c r="AA26" s="4">
        <f t="shared" si="7"/>
        <v>0</v>
      </c>
      <c r="AB26" s="5">
        <f t="shared" si="8"/>
        <v>0.33333333333333331</v>
      </c>
      <c r="AC26" s="13">
        <f t="shared" si="9"/>
        <v>1</v>
      </c>
      <c r="AD26" s="13">
        <f t="shared" si="10"/>
        <v>0</v>
      </c>
      <c r="AE26" s="13">
        <f t="shared" si="11"/>
        <v>0</v>
      </c>
      <c r="AF26" s="18">
        <f t="shared" si="12"/>
        <v>0</v>
      </c>
    </row>
    <row r="27" spans="1:32" x14ac:dyDescent="0.3">
      <c r="A27" s="9" t="s">
        <v>138</v>
      </c>
      <c r="B27" s="9" t="s">
        <v>139</v>
      </c>
      <c r="C27" s="10">
        <v>44695</v>
      </c>
      <c r="D27" s="11">
        <v>44715.870833333298</v>
      </c>
      <c r="E27" s="9" t="s">
        <v>117</v>
      </c>
      <c r="F27" s="9" t="s">
        <v>97</v>
      </c>
      <c r="G27" s="9" t="s">
        <v>60</v>
      </c>
      <c r="H27" s="9" t="s">
        <v>152</v>
      </c>
      <c r="I27" s="9" t="s">
        <v>22</v>
      </c>
      <c r="J27" s="9" t="s">
        <v>140</v>
      </c>
      <c r="K27" s="9" t="s">
        <v>24</v>
      </c>
      <c r="L27" s="11">
        <v>44715.877777777801</v>
      </c>
      <c r="M27" s="9" t="s">
        <v>25</v>
      </c>
      <c r="N27" s="9" t="s">
        <v>26</v>
      </c>
      <c r="O27" s="12">
        <v>44695.711111111101</v>
      </c>
      <c r="P27" s="12">
        <v>44695.711111111101</v>
      </c>
      <c r="Q27" s="21">
        <v>44695.711111111101</v>
      </c>
      <c r="R27" s="4">
        <f t="shared" si="0"/>
        <v>1</v>
      </c>
      <c r="S27" s="5">
        <f t="shared" si="1"/>
        <v>1</v>
      </c>
      <c r="T27" s="5">
        <v>1</v>
      </c>
      <c r="U27" s="4">
        <f t="shared" si="2"/>
        <v>1</v>
      </c>
      <c r="V27" s="5">
        <f t="shared" si="3"/>
        <v>0</v>
      </c>
      <c r="W27" s="5">
        <f t="shared" si="4"/>
        <v>1</v>
      </c>
      <c r="X27" s="5">
        <f t="shared" si="13"/>
        <v>0</v>
      </c>
      <c r="Y27" s="5">
        <f t="shared" si="5"/>
        <v>0</v>
      </c>
      <c r="Z27" s="4">
        <f t="shared" si="6"/>
        <v>0.66666666666666663</v>
      </c>
      <c r="AA27" s="4">
        <f t="shared" si="7"/>
        <v>0</v>
      </c>
      <c r="AB27" s="5">
        <f t="shared" si="8"/>
        <v>0.33333333333333331</v>
      </c>
      <c r="AC27" s="13">
        <f t="shared" si="9"/>
        <v>1</v>
      </c>
      <c r="AD27" s="13">
        <f t="shared" si="10"/>
        <v>0</v>
      </c>
      <c r="AE27" s="13">
        <f t="shared" si="11"/>
        <v>0</v>
      </c>
      <c r="AF27" s="18">
        <f t="shared" si="12"/>
        <v>1</v>
      </c>
    </row>
    <row r="28" spans="1:32" x14ac:dyDescent="0.3">
      <c r="B28" s="6"/>
      <c r="C28" s="7"/>
      <c r="D28" s="1"/>
      <c r="E28" s="6"/>
      <c r="F28" s="6"/>
      <c r="G28" s="6"/>
      <c r="H28" s="6"/>
      <c r="I28" s="6"/>
      <c r="J28" s="6"/>
      <c r="K28" s="6"/>
      <c r="L28" s="1"/>
      <c r="Q28" s="2"/>
    </row>
    <row r="29" spans="1:32" x14ac:dyDescent="0.3">
      <c r="B29" s="6"/>
      <c r="C29" s="7"/>
      <c r="D29" s="1"/>
      <c r="E29" s="6"/>
      <c r="F29" s="6"/>
      <c r="G29" s="6"/>
      <c r="H29" s="6"/>
      <c r="I29" s="6"/>
      <c r="K29" s="6"/>
      <c r="Q29" s="2"/>
    </row>
    <row r="30" spans="1:32" x14ac:dyDescent="0.3">
      <c r="B30" s="6"/>
      <c r="C30" s="7"/>
      <c r="D30" s="1"/>
      <c r="E30" s="6"/>
      <c r="F30" s="6"/>
      <c r="G30" s="6"/>
      <c r="H30" s="6"/>
      <c r="I30" s="6"/>
      <c r="K30" s="6"/>
      <c r="Q30" s="2"/>
    </row>
    <row r="31" spans="1:32" x14ac:dyDescent="0.3">
      <c r="B31" s="6"/>
      <c r="C31" s="7"/>
      <c r="D31" s="1"/>
      <c r="E31" s="6"/>
      <c r="F31" s="6"/>
      <c r="H31" s="6"/>
      <c r="I31" s="6"/>
      <c r="K31" s="6"/>
      <c r="Q31" s="2"/>
    </row>
    <row r="32" spans="1:32" x14ac:dyDescent="0.3">
      <c r="B32" s="6"/>
      <c r="D32" s="1"/>
      <c r="E32" s="6"/>
      <c r="F32" s="6"/>
      <c r="H32" s="6"/>
      <c r="K32" s="6"/>
      <c r="Q32" s="2"/>
    </row>
    <row r="33" spans="2:8" x14ac:dyDescent="0.3">
      <c r="B33" s="6"/>
      <c r="D33" s="1"/>
      <c r="E33" s="6"/>
      <c r="H33" s="6"/>
    </row>
    <row r="34" spans="2:8" x14ac:dyDescent="0.3">
      <c r="B34" s="6"/>
    </row>
    <row r="35" spans="2:8" x14ac:dyDescent="0.3">
      <c r="B3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"/>
  <sheetViews>
    <sheetView topLeftCell="P1" workbookViewId="0">
      <selection activeCell="Z1" sqref="Z1:AB21"/>
    </sheetView>
  </sheetViews>
  <sheetFormatPr baseColWidth="10" defaultRowHeight="14.4" x14ac:dyDescent="0.3"/>
  <cols>
    <col min="1" max="1" width="4.5546875" customWidth="1"/>
    <col min="5" max="5" width="36.109375" customWidth="1"/>
    <col min="6" max="6" width="48.33203125" customWidth="1"/>
    <col min="8" max="8" width="31.88671875" customWidth="1"/>
    <col min="9" max="9" width="26" customWidth="1"/>
    <col min="10" max="10" width="50.33203125" customWidth="1"/>
    <col min="11" max="11" width="56.5546875" customWidth="1"/>
    <col min="15" max="15" width="15.109375" customWidth="1"/>
    <col min="16" max="16" width="17.33203125" customWidth="1"/>
    <col min="17" max="17" width="20.6640625" customWidth="1"/>
    <col min="18" max="18" width="15.44140625" style="3" bestFit="1" customWidth="1"/>
    <col min="19" max="20" width="15.44140625" customWidth="1"/>
    <col min="21" max="21" width="12.109375" style="3" customWidth="1"/>
    <col min="22" max="22" width="8.44140625" customWidth="1"/>
    <col min="23" max="23" width="10.33203125" customWidth="1"/>
    <col min="26" max="26" width="11.44140625" style="3"/>
    <col min="27" max="27" width="9.88671875" style="3" customWidth="1"/>
    <col min="28" max="28" width="18.88671875" customWidth="1"/>
    <col min="29" max="29" width="11.5546875" style="13" customWidth="1"/>
    <col min="30" max="30" width="7.6640625" style="13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78</v>
      </c>
      <c r="S1" t="s">
        <v>79</v>
      </c>
      <c r="T1" t="s">
        <v>80</v>
      </c>
      <c r="U1" s="3" t="s">
        <v>81</v>
      </c>
      <c r="V1" t="s">
        <v>82</v>
      </c>
      <c r="W1" t="s">
        <v>83</v>
      </c>
      <c r="X1" t="s">
        <v>84</v>
      </c>
      <c r="Y1" t="s">
        <v>85</v>
      </c>
      <c r="Z1" s="3" t="s">
        <v>86</v>
      </c>
      <c r="AA1" s="3" t="s">
        <v>87</v>
      </c>
      <c r="AB1" t="s">
        <v>88</v>
      </c>
      <c r="AC1" s="13" t="s">
        <v>186</v>
      </c>
      <c r="AD1" s="13" t="s">
        <v>187</v>
      </c>
      <c r="AE1" t="s">
        <v>185</v>
      </c>
    </row>
    <row r="2" spans="1:31" x14ac:dyDescent="0.3">
      <c r="A2" s="13" t="s">
        <v>58</v>
      </c>
      <c r="B2" s="13" t="s">
        <v>166</v>
      </c>
      <c r="C2" s="14">
        <v>44711</v>
      </c>
      <c r="D2" s="15">
        <v>44715.631249999999</v>
      </c>
      <c r="E2" s="13" t="s">
        <v>19</v>
      </c>
      <c r="F2" s="13" t="s">
        <v>20</v>
      </c>
      <c r="G2" s="13" t="s">
        <v>31</v>
      </c>
      <c r="H2" s="13" t="s">
        <v>167</v>
      </c>
      <c r="I2" s="13" t="s">
        <v>22</v>
      </c>
      <c r="J2" s="13" t="s">
        <v>168</v>
      </c>
      <c r="K2" s="13" t="s">
        <v>24</v>
      </c>
      <c r="L2" s="15">
        <v>44715.65625</v>
      </c>
      <c r="M2" s="13" t="s">
        <v>25</v>
      </c>
      <c r="N2" s="13" t="s">
        <v>26</v>
      </c>
      <c r="O2" s="16">
        <v>44711.653472222199</v>
      </c>
      <c r="P2" s="16">
        <v>44711.653472222199</v>
      </c>
      <c r="Q2" s="21">
        <v>44711.653472222199</v>
      </c>
      <c r="R2" s="4">
        <f>IF(EXACT(K2, $K$2),1,0)</f>
        <v>1</v>
      </c>
      <c r="S2" s="5">
        <f>IF(EXACT(I2, $I$2),1,0)</f>
        <v>1</v>
      </c>
      <c r="T2" s="5">
        <v>1</v>
      </c>
      <c r="U2" s="4">
        <f>(T2+S2*0.5)/1.5</f>
        <v>1</v>
      </c>
      <c r="V2" s="5">
        <f>IF(EXACT(E2, $E$2),1,0)</f>
        <v>1</v>
      </c>
      <c r="W2" s="5">
        <f>IF(EXACT(F2, $F$2),1,0)</f>
        <v>1</v>
      </c>
      <c r="X2" s="5">
        <f>IF(EXACT(G2, $G$2),1,0)</f>
        <v>1</v>
      </c>
      <c r="Y2" s="5">
        <f>IF(EXACT(H2, $H$2),1,0)</f>
        <v>1</v>
      </c>
      <c r="Z2" s="4">
        <f>(W2+V2*0.5)/1.5</f>
        <v>1</v>
      </c>
      <c r="AA2" s="4">
        <f>(Y2+X2*0.5)/1.5</f>
        <v>1</v>
      </c>
      <c r="AB2" s="5">
        <f>(Z2+AA2)/2</f>
        <v>1</v>
      </c>
      <c r="AC2" s="13">
        <f>IF(GESTEP(Z2,0.51),1,0)</f>
        <v>1</v>
      </c>
      <c r="AD2" s="13">
        <f>IF(GESTEP(AA2,0.51),1,0)</f>
        <v>1</v>
      </c>
      <c r="AE2">
        <f>IF(GESTEP(AB2,0.51),1,0)</f>
        <v>1</v>
      </c>
    </row>
    <row r="3" spans="1:31" x14ac:dyDescent="0.3">
      <c r="A3" s="13" t="s">
        <v>63</v>
      </c>
      <c r="B3" s="13" t="s">
        <v>169</v>
      </c>
      <c r="C3" s="14">
        <v>44710</v>
      </c>
      <c r="D3" s="15">
        <v>44715.768750000003</v>
      </c>
      <c r="E3" s="13" t="s">
        <v>19</v>
      </c>
      <c r="F3" s="13" t="s">
        <v>20</v>
      </c>
      <c r="G3" s="13" t="s">
        <v>31</v>
      </c>
      <c r="H3" s="13" t="s">
        <v>167</v>
      </c>
      <c r="I3" s="13" t="s">
        <v>22</v>
      </c>
      <c r="J3" s="13" t="s">
        <v>170</v>
      </c>
      <c r="K3" s="13" t="s">
        <v>24</v>
      </c>
      <c r="L3" s="15">
        <v>44715.822916666701</v>
      </c>
      <c r="M3" s="13" t="s">
        <v>25</v>
      </c>
      <c r="N3" s="13" t="s">
        <v>26</v>
      </c>
      <c r="O3" s="16">
        <v>44710.59375</v>
      </c>
      <c r="P3" s="16">
        <v>44710.59375</v>
      </c>
      <c r="Q3" s="21">
        <v>44710.59375</v>
      </c>
      <c r="R3" s="4">
        <f t="shared" ref="R3:R21" si="0">IF(EXACT(K3, $K$2),1,0)</f>
        <v>1</v>
      </c>
      <c r="S3" s="5">
        <f t="shared" ref="S3:S21" si="1">IF(EXACT(I3, $I$2),1,0)</f>
        <v>1</v>
      </c>
      <c r="T3" s="5">
        <v>1</v>
      </c>
      <c r="U3" s="4">
        <f t="shared" ref="U3:U21" si="2">(T3+S3*0.5)/1.5</f>
        <v>1</v>
      </c>
      <c r="V3" s="5">
        <f t="shared" ref="V3:V21" si="3">IF(EXACT(E3, $E$2),1,0)</f>
        <v>1</v>
      </c>
      <c r="W3" s="5">
        <f t="shared" ref="W3:W21" si="4">IF(EXACT(F3, $F$2),1,0)</f>
        <v>1</v>
      </c>
      <c r="X3" s="5">
        <f t="shared" ref="X3:X21" si="5">IF(EXACT(G3, $G$2),1,0)</f>
        <v>1</v>
      </c>
      <c r="Y3" s="5">
        <f t="shared" ref="Y3:Y21" si="6">IF(EXACT(H3, $H$2),1,0)</f>
        <v>1</v>
      </c>
      <c r="Z3" s="4">
        <f t="shared" ref="Z3:Z21" si="7">(W3+V3*0.5)/1.5</f>
        <v>1</v>
      </c>
      <c r="AA3" s="4">
        <f t="shared" ref="AA3:AA21" si="8">(Y3+X3*0.5)/1.5</f>
        <v>1</v>
      </c>
      <c r="AB3" s="5">
        <f t="shared" ref="AB3:AB21" si="9">(Z3+AA3)/2</f>
        <v>1</v>
      </c>
      <c r="AC3" s="13">
        <f t="shared" ref="AC3:AC21" si="10">IF(GESTEP(Z3,0.51),1,0)</f>
        <v>1</v>
      </c>
      <c r="AD3" s="13">
        <f t="shared" ref="AD3:AD21" si="11">IF(GESTEP(AA3,0.51),1,0)</f>
        <v>1</v>
      </c>
      <c r="AE3">
        <f t="shared" ref="AE3:AE21" si="12">IF(GESTEP(AB3,0.51),1,0)</f>
        <v>1</v>
      </c>
    </row>
    <row r="4" spans="1:31" x14ac:dyDescent="0.3">
      <c r="A4" s="13" t="s">
        <v>67</v>
      </c>
      <c r="B4" s="13" t="s">
        <v>171</v>
      </c>
      <c r="C4" s="14">
        <v>44708</v>
      </c>
      <c r="D4" s="15">
        <v>44715.995138888902</v>
      </c>
      <c r="E4" s="13" t="s">
        <v>19</v>
      </c>
      <c r="F4" s="13" t="s">
        <v>20</v>
      </c>
      <c r="G4" s="13" t="s">
        <v>21</v>
      </c>
      <c r="H4" s="13" t="s">
        <v>167</v>
      </c>
      <c r="I4" s="13" t="s">
        <v>22</v>
      </c>
      <c r="J4" s="13" t="s">
        <v>172</v>
      </c>
      <c r="K4" s="13" t="s">
        <v>24</v>
      </c>
      <c r="L4" s="15">
        <v>44715.010416666701</v>
      </c>
      <c r="M4" s="13" t="s">
        <v>25</v>
      </c>
      <c r="N4" s="13" t="s">
        <v>26</v>
      </c>
      <c r="O4" s="16">
        <v>44708.759722222203</v>
      </c>
      <c r="P4" s="16">
        <v>44708.759722222203</v>
      </c>
      <c r="Q4" s="21">
        <v>44708.759722222203</v>
      </c>
      <c r="R4" s="4">
        <f t="shared" si="0"/>
        <v>1</v>
      </c>
      <c r="S4" s="5">
        <f t="shared" si="1"/>
        <v>1</v>
      </c>
      <c r="T4" s="5">
        <v>1</v>
      </c>
      <c r="U4" s="4">
        <f t="shared" si="2"/>
        <v>1</v>
      </c>
      <c r="V4" s="5">
        <f t="shared" si="3"/>
        <v>1</v>
      </c>
      <c r="W4" s="5">
        <f t="shared" si="4"/>
        <v>1</v>
      </c>
      <c r="X4" s="5">
        <f t="shared" si="5"/>
        <v>0</v>
      </c>
      <c r="Y4" s="5">
        <f t="shared" si="6"/>
        <v>1</v>
      </c>
      <c r="Z4" s="4">
        <f t="shared" si="7"/>
        <v>1</v>
      </c>
      <c r="AA4" s="4">
        <f t="shared" si="8"/>
        <v>0.66666666666666663</v>
      </c>
      <c r="AB4" s="5">
        <f t="shared" si="9"/>
        <v>0.83333333333333326</v>
      </c>
      <c r="AC4" s="13">
        <f t="shared" si="10"/>
        <v>1</v>
      </c>
      <c r="AD4" s="13">
        <f t="shared" si="11"/>
        <v>1</v>
      </c>
      <c r="AE4">
        <f t="shared" si="12"/>
        <v>1</v>
      </c>
    </row>
    <row r="5" spans="1:31" x14ac:dyDescent="0.3">
      <c r="A5" s="13" t="s">
        <v>138</v>
      </c>
      <c r="B5" s="13" t="s">
        <v>173</v>
      </c>
      <c r="C5" s="14">
        <v>44708</v>
      </c>
      <c r="D5" s="15">
        <v>44715.59375</v>
      </c>
      <c r="E5" s="13" t="s">
        <v>19</v>
      </c>
      <c r="F5" s="13" t="s">
        <v>20</v>
      </c>
      <c r="G5" s="13" t="s">
        <v>31</v>
      </c>
      <c r="H5" s="13" t="s">
        <v>167</v>
      </c>
      <c r="I5" s="13" t="s">
        <v>22</v>
      </c>
      <c r="J5" s="13" t="s">
        <v>174</v>
      </c>
      <c r="K5" s="13" t="s">
        <v>24</v>
      </c>
      <c r="L5" s="15">
        <v>44715.6118055556</v>
      </c>
      <c r="M5" s="13" t="s">
        <v>25</v>
      </c>
      <c r="N5" s="13" t="s">
        <v>26</v>
      </c>
      <c r="O5" s="16">
        <v>44708.7368055556</v>
      </c>
      <c r="P5" s="16">
        <v>44708.7368055556</v>
      </c>
      <c r="Q5" s="21">
        <v>44708.7368055556</v>
      </c>
      <c r="R5" s="4">
        <f t="shared" si="0"/>
        <v>1</v>
      </c>
      <c r="S5" s="5">
        <f t="shared" si="1"/>
        <v>1</v>
      </c>
      <c r="T5" s="5">
        <v>1</v>
      </c>
      <c r="U5" s="4">
        <f t="shared" si="2"/>
        <v>1</v>
      </c>
      <c r="V5" s="5">
        <f t="shared" si="3"/>
        <v>1</v>
      </c>
      <c r="W5" s="5">
        <f t="shared" si="4"/>
        <v>1</v>
      </c>
      <c r="X5" s="5">
        <f t="shared" si="5"/>
        <v>1</v>
      </c>
      <c r="Y5" s="5">
        <f t="shared" si="6"/>
        <v>1</v>
      </c>
      <c r="Z5" s="4">
        <f t="shared" si="7"/>
        <v>1</v>
      </c>
      <c r="AA5" s="4">
        <f t="shared" si="8"/>
        <v>1</v>
      </c>
      <c r="AB5" s="5">
        <f t="shared" si="9"/>
        <v>1</v>
      </c>
      <c r="AC5" s="13">
        <f t="shared" si="10"/>
        <v>1</v>
      </c>
      <c r="AD5" s="13">
        <f t="shared" si="11"/>
        <v>1</v>
      </c>
      <c r="AE5">
        <f t="shared" si="12"/>
        <v>1</v>
      </c>
    </row>
    <row r="6" spans="1:31" x14ac:dyDescent="0.3">
      <c r="A6" s="13" t="s">
        <v>74</v>
      </c>
      <c r="B6" s="13" t="s">
        <v>175</v>
      </c>
      <c r="C6" s="14">
        <v>44702</v>
      </c>
      <c r="D6" s="15">
        <v>44715.625694444403</v>
      </c>
      <c r="E6" s="13" t="s">
        <v>19</v>
      </c>
      <c r="F6" s="13" t="s">
        <v>20</v>
      </c>
      <c r="G6" s="13" t="s">
        <v>31</v>
      </c>
      <c r="H6" s="13" t="s">
        <v>167</v>
      </c>
      <c r="I6" s="13" t="s">
        <v>22</v>
      </c>
      <c r="J6" s="13" t="s">
        <v>176</v>
      </c>
      <c r="K6" s="13" t="s">
        <v>24</v>
      </c>
      <c r="L6" s="15">
        <v>44715.65625</v>
      </c>
      <c r="M6" s="13" t="s">
        <v>175</v>
      </c>
      <c r="N6" s="13" t="s">
        <v>26</v>
      </c>
      <c r="O6" s="16">
        <v>44702.658333333296</v>
      </c>
      <c r="P6" s="16">
        <v>44702.658333333296</v>
      </c>
      <c r="Q6" s="21">
        <v>44702.658333333296</v>
      </c>
      <c r="R6" s="4">
        <f t="shared" si="0"/>
        <v>1</v>
      </c>
      <c r="S6" s="5">
        <f t="shared" si="1"/>
        <v>1</v>
      </c>
      <c r="T6" s="5">
        <v>0</v>
      </c>
      <c r="U6" s="4">
        <f t="shared" si="2"/>
        <v>0.33333333333333331</v>
      </c>
      <c r="V6" s="5">
        <f t="shared" si="3"/>
        <v>1</v>
      </c>
      <c r="W6" s="5">
        <f t="shared" si="4"/>
        <v>1</v>
      </c>
      <c r="X6" s="5">
        <f t="shared" si="5"/>
        <v>1</v>
      </c>
      <c r="Y6" s="5">
        <f t="shared" si="6"/>
        <v>1</v>
      </c>
      <c r="Z6" s="4">
        <f t="shared" si="7"/>
        <v>1</v>
      </c>
      <c r="AA6" s="4">
        <f t="shared" si="8"/>
        <v>1</v>
      </c>
      <c r="AB6" s="5">
        <f t="shared" si="9"/>
        <v>1</v>
      </c>
      <c r="AC6" s="13">
        <f t="shared" si="10"/>
        <v>1</v>
      </c>
      <c r="AD6" s="13">
        <f t="shared" si="11"/>
        <v>1</v>
      </c>
      <c r="AE6">
        <f t="shared" si="12"/>
        <v>1</v>
      </c>
    </row>
    <row r="7" spans="1:31" x14ac:dyDescent="0.3">
      <c r="A7" s="13" t="s">
        <v>161</v>
      </c>
      <c r="B7" s="13" t="s">
        <v>177</v>
      </c>
      <c r="C7" s="14">
        <v>44701</v>
      </c>
      <c r="D7" s="15">
        <v>44715.957638888904</v>
      </c>
      <c r="E7" s="13" t="s">
        <v>19</v>
      </c>
      <c r="F7" s="13" t="s">
        <v>20</v>
      </c>
      <c r="G7" s="13" t="s">
        <v>31</v>
      </c>
      <c r="H7" s="13" t="s">
        <v>167</v>
      </c>
      <c r="I7" s="13" t="s">
        <v>22</v>
      </c>
      <c r="J7" s="13" t="s">
        <v>178</v>
      </c>
      <c r="K7" s="13" t="s">
        <v>24</v>
      </c>
      <c r="L7" s="15">
        <v>44715.971527777801</v>
      </c>
      <c r="M7" s="13" t="s">
        <v>179</v>
      </c>
      <c r="N7" s="13" t="s">
        <v>26</v>
      </c>
      <c r="O7" s="16">
        <v>44701.977083333302</v>
      </c>
      <c r="P7" s="16">
        <v>44701.977083333302</v>
      </c>
      <c r="Q7" s="21">
        <v>44701.977083333302</v>
      </c>
      <c r="R7" s="4">
        <f t="shared" si="0"/>
        <v>1</v>
      </c>
      <c r="S7" s="5">
        <f t="shared" si="1"/>
        <v>1</v>
      </c>
      <c r="T7" s="5">
        <v>1</v>
      </c>
      <c r="U7" s="4">
        <f t="shared" si="2"/>
        <v>1</v>
      </c>
      <c r="V7" s="5">
        <f t="shared" si="3"/>
        <v>1</v>
      </c>
      <c r="W7" s="5">
        <f t="shared" si="4"/>
        <v>1</v>
      </c>
      <c r="X7" s="5">
        <f t="shared" si="5"/>
        <v>1</v>
      </c>
      <c r="Y7" s="5">
        <f t="shared" si="6"/>
        <v>1</v>
      </c>
      <c r="Z7" s="4">
        <f t="shared" si="7"/>
        <v>1</v>
      </c>
      <c r="AA7" s="4">
        <f t="shared" si="8"/>
        <v>1</v>
      </c>
      <c r="AB7" s="5">
        <f t="shared" si="9"/>
        <v>1</v>
      </c>
      <c r="AC7" s="13">
        <f t="shared" si="10"/>
        <v>1</v>
      </c>
      <c r="AD7" s="13">
        <f t="shared" si="11"/>
        <v>1</v>
      </c>
      <c r="AE7">
        <f t="shared" si="12"/>
        <v>1</v>
      </c>
    </row>
    <row r="8" spans="1:31" x14ac:dyDescent="0.3">
      <c r="A8" s="13" t="s">
        <v>100</v>
      </c>
      <c r="B8" s="13" t="s">
        <v>180</v>
      </c>
      <c r="C8" s="14">
        <v>44710</v>
      </c>
      <c r="D8" s="15">
        <v>44715.894444444399</v>
      </c>
      <c r="E8" s="13" t="s">
        <v>19</v>
      </c>
      <c r="F8" s="13" t="s">
        <v>20</v>
      </c>
      <c r="G8" s="13" t="s">
        <v>31</v>
      </c>
      <c r="H8" s="13" t="s">
        <v>167</v>
      </c>
      <c r="I8" s="13" t="s">
        <v>22</v>
      </c>
      <c r="J8" s="13" t="s">
        <v>181</v>
      </c>
      <c r="K8" s="13" t="s">
        <v>24</v>
      </c>
      <c r="L8" s="15">
        <v>44715.918749999997</v>
      </c>
      <c r="M8" s="13" t="s">
        <v>182</v>
      </c>
      <c r="N8" s="13" t="s">
        <v>26</v>
      </c>
      <c r="O8" s="16">
        <v>44710.711805555598</v>
      </c>
      <c r="P8" s="16">
        <v>44710.711805555598</v>
      </c>
      <c r="Q8" s="21">
        <v>44710.711805555598</v>
      </c>
      <c r="R8" s="4">
        <f t="shared" si="0"/>
        <v>1</v>
      </c>
      <c r="S8" s="5">
        <f t="shared" si="1"/>
        <v>1</v>
      </c>
      <c r="T8" s="5">
        <v>1</v>
      </c>
      <c r="U8" s="4">
        <f t="shared" si="2"/>
        <v>1</v>
      </c>
      <c r="V8" s="5">
        <f t="shared" si="3"/>
        <v>1</v>
      </c>
      <c r="W8" s="5">
        <f t="shared" si="4"/>
        <v>1</v>
      </c>
      <c r="X8" s="5">
        <f t="shared" si="5"/>
        <v>1</v>
      </c>
      <c r="Y8" s="5">
        <f t="shared" si="6"/>
        <v>1</v>
      </c>
      <c r="Z8" s="4">
        <f t="shared" si="7"/>
        <v>1</v>
      </c>
      <c r="AA8" s="4">
        <f t="shared" si="8"/>
        <v>1</v>
      </c>
      <c r="AB8" s="5">
        <f t="shared" si="9"/>
        <v>1</v>
      </c>
      <c r="AC8" s="13">
        <f t="shared" si="10"/>
        <v>1</v>
      </c>
      <c r="AD8" s="13">
        <f t="shared" si="11"/>
        <v>1</v>
      </c>
      <c r="AE8">
        <f t="shared" si="12"/>
        <v>1</v>
      </c>
    </row>
    <row r="9" spans="1:31" x14ac:dyDescent="0.3">
      <c r="A9" s="13" t="s">
        <v>105</v>
      </c>
      <c r="B9" s="13" t="s">
        <v>183</v>
      </c>
      <c r="C9" s="14">
        <v>44708</v>
      </c>
      <c r="D9" s="15">
        <v>44715.854166666701</v>
      </c>
      <c r="E9" s="13" t="s">
        <v>19</v>
      </c>
      <c r="F9" s="13" t="s">
        <v>20</v>
      </c>
      <c r="G9" s="13" t="s">
        <v>31</v>
      </c>
      <c r="H9" s="13" t="s">
        <v>167</v>
      </c>
      <c r="I9" s="13" t="s">
        <v>22</v>
      </c>
      <c r="J9" s="13" t="s">
        <v>184</v>
      </c>
      <c r="K9" s="13" t="s">
        <v>72</v>
      </c>
      <c r="L9" s="15">
        <v>44715.927083333299</v>
      </c>
      <c r="M9" s="13" t="s">
        <v>25</v>
      </c>
      <c r="N9" s="13" t="s">
        <v>26</v>
      </c>
      <c r="O9" s="16">
        <v>44708.929166666698</v>
      </c>
      <c r="P9" s="16">
        <v>44708.929166666698</v>
      </c>
      <c r="Q9" s="21">
        <v>44708.929166666698</v>
      </c>
      <c r="R9" s="4">
        <f t="shared" si="0"/>
        <v>0</v>
      </c>
      <c r="S9" s="5">
        <f t="shared" si="1"/>
        <v>1</v>
      </c>
      <c r="T9" s="5">
        <v>0</v>
      </c>
      <c r="U9" s="4">
        <f t="shared" si="2"/>
        <v>0.33333333333333331</v>
      </c>
      <c r="V9" s="5">
        <f t="shared" si="3"/>
        <v>1</v>
      </c>
      <c r="W9" s="5">
        <f t="shared" si="4"/>
        <v>1</v>
      </c>
      <c r="X9" s="5">
        <f t="shared" si="5"/>
        <v>1</v>
      </c>
      <c r="Y9" s="5">
        <f t="shared" si="6"/>
        <v>1</v>
      </c>
      <c r="Z9" s="4">
        <f t="shared" si="7"/>
        <v>1</v>
      </c>
      <c r="AA9" s="4">
        <f t="shared" si="8"/>
        <v>1</v>
      </c>
      <c r="AB9" s="5">
        <f t="shared" si="9"/>
        <v>1</v>
      </c>
      <c r="AC9" s="13">
        <f t="shared" si="10"/>
        <v>1</v>
      </c>
      <c r="AD9" s="13">
        <f t="shared" si="11"/>
        <v>1</v>
      </c>
      <c r="AE9">
        <f t="shared" si="12"/>
        <v>1</v>
      </c>
    </row>
    <row r="10" spans="1:31" x14ac:dyDescent="0.3">
      <c r="A10" s="13" t="s">
        <v>17</v>
      </c>
      <c r="B10" s="13" t="s">
        <v>18</v>
      </c>
      <c r="C10" s="14">
        <v>44705</v>
      </c>
      <c r="D10" s="15">
        <v>44715.804861111101</v>
      </c>
      <c r="E10" s="13" t="s">
        <v>19</v>
      </c>
      <c r="F10" s="13" t="s">
        <v>20</v>
      </c>
      <c r="G10" s="13" t="s">
        <v>21</v>
      </c>
      <c r="H10" s="13" t="s">
        <v>167</v>
      </c>
      <c r="I10" s="13" t="s">
        <v>22</v>
      </c>
      <c r="J10" s="13" t="s">
        <v>23</v>
      </c>
      <c r="K10" s="13" t="s">
        <v>24</v>
      </c>
      <c r="L10" s="15">
        <v>44715.8125</v>
      </c>
      <c r="M10" s="13" t="s">
        <v>25</v>
      </c>
      <c r="N10" s="13" t="s">
        <v>26</v>
      </c>
      <c r="O10" s="16">
        <v>44705.604861111096</v>
      </c>
      <c r="P10" s="16">
        <v>44705.604861111096</v>
      </c>
      <c r="Q10" s="21">
        <v>44705.604861111096</v>
      </c>
      <c r="R10" s="4">
        <f t="shared" si="0"/>
        <v>1</v>
      </c>
      <c r="S10" s="5">
        <f t="shared" si="1"/>
        <v>1</v>
      </c>
      <c r="T10" s="5">
        <v>1</v>
      </c>
      <c r="U10" s="4">
        <f t="shared" si="2"/>
        <v>1</v>
      </c>
      <c r="V10" s="5">
        <f t="shared" si="3"/>
        <v>1</v>
      </c>
      <c r="W10" s="5">
        <f t="shared" si="4"/>
        <v>1</v>
      </c>
      <c r="X10" s="5">
        <f t="shared" si="5"/>
        <v>0</v>
      </c>
      <c r="Y10" s="5">
        <f t="shared" si="6"/>
        <v>1</v>
      </c>
      <c r="Z10" s="4">
        <f t="shared" si="7"/>
        <v>1</v>
      </c>
      <c r="AA10" s="4">
        <f t="shared" si="8"/>
        <v>0.66666666666666663</v>
      </c>
      <c r="AB10" s="5">
        <f t="shared" si="9"/>
        <v>0.83333333333333326</v>
      </c>
      <c r="AC10" s="13">
        <f t="shared" si="10"/>
        <v>1</v>
      </c>
      <c r="AD10" s="13">
        <f t="shared" si="11"/>
        <v>1</v>
      </c>
      <c r="AE10">
        <f t="shared" si="12"/>
        <v>1</v>
      </c>
    </row>
    <row r="11" spans="1:31" x14ac:dyDescent="0.3">
      <c r="A11" s="13" t="s">
        <v>27</v>
      </c>
      <c r="B11" s="13" t="s">
        <v>28</v>
      </c>
      <c r="C11" s="14">
        <v>44704</v>
      </c>
      <c r="D11" s="15">
        <v>44715.631944444402</v>
      </c>
      <c r="E11" s="13" t="s">
        <v>29</v>
      </c>
      <c r="F11" s="13" t="s">
        <v>30</v>
      </c>
      <c r="G11" s="13" t="s">
        <v>31</v>
      </c>
      <c r="H11" s="13" t="s">
        <v>32</v>
      </c>
      <c r="I11" s="13" t="s">
        <v>22</v>
      </c>
      <c r="J11" s="13" t="s">
        <v>33</v>
      </c>
      <c r="K11" s="13" t="s">
        <v>24</v>
      </c>
      <c r="L11" s="15">
        <v>44715.6381944444</v>
      </c>
      <c r="M11" s="13" t="s">
        <v>34</v>
      </c>
      <c r="N11" s="13" t="s">
        <v>26</v>
      </c>
      <c r="O11" s="16">
        <v>44704.430555555598</v>
      </c>
      <c r="P11" s="16">
        <v>44704.430555555598</v>
      </c>
      <c r="Q11" s="21">
        <v>44704.430555555598</v>
      </c>
      <c r="R11" s="4">
        <f t="shared" si="0"/>
        <v>1</v>
      </c>
      <c r="S11" s="5">
        <f t="shared" si="1"/>
        <v>1</v>
      </c>
      <c r="T11" s="5">
        <v>1</v>
      </c>
      <c r="U11" s="4">
        <f t="shared" si="2"/>
        <v>1</v>
      </c>
      <c r="V11" s="5">
        <f t="shared" si="3"/>
        <v>0</v>
      </c>
      <c r="W11" s="5">
        <f t="shared" si="4"/>
        <v>0</v>
      </c>
      <c r="X11" s="5">
        <f t="shared" si="5"/>
        <v>1</v>
      </c>
      <c r="Y11" s="5">
        <f t="shared" si="6"/>
        <v>0</v>
      </c>
      <c r="Z11" s="4">
        <f t="shared" si="7"/>
        <v>0</v>
      </c>
      <c r="AA11" s="4">
        <f t="shared" si="8"/>
        <v>0.33333333333333331</v>
      </c>
      <c r="AB11" s="5">
        <f t="shared" si="9"/>
        <v>0.16666666666666666</v>
      </c>
      <c r="AC11" s="13">
        <f t="shared" si="10"/>
        <v>0</v>
      </c>
      <c r="AD11" s="13">
        <f t="shared" si="11"/>
        <v>0</v>
      </c>
      <c r="AE11">
        <f t="shared" si="12"/>
        <v>0</v>
      </c>
    </row>
    <row r="12" spans="1:31" x14ac:dyDescent="0.3">
      <c r="A12" s="13" t="s">
        <v>35</v>
      </c>
      <c r="B12" s="13" t="s">
        <v>36</v>
      </c>
      <c r="C12" s="14">
        <v>44704</v>
      </c>
      <c r="D12" s="15">
        <v>44715.668055555601</v>
      </c>
      <c r="E12" s="13" t="s">
        <v>19</v>
      </c>
      <c r="F12" s="13" t="s">
        <v>20</v>
      </c>
      <c r="G12" s="13" t="s">
        <v>31</v>
      </c>
      <c r="H12" s="13" t="s">
        <v>167</v>
      </c>
      <c r="I12" s="13" t="s">
        <v>22</v>
      </c>
      <c r="J12" s="13" t="s">
        <v>38</v>
      </c>
      <c r="K12" s="13" t="s">
        <v>39</v>
      </c>
      <c r="L12" s="15">
        <v>44715.840277777803</v>
      </c>
      <c r="M12" s="13" t="s">
        <v>40</v>
      </c>
      <c r="N12" s="13" t="s">
        <v>26</v>
      </c>
      <c r="O12" s="16">
        <v>44704.4194444444</v>
      </c>
      <c r="P12" s="16">
        <v>44704.4194444444</v>
      </c>
      <c r="Q12" s="21">
        <v>44704.4194444444</v>
      </c>
      <c r="R12" s="4">
        <f t="shared" si="0"/>
        <v>0</v>
      </c>
      <c r="S12" s="5">
        <f t="shared" si="1"/>
        <v>1</v>
      </c>
      <c r="T12" s="5">
        <v>0</v>
      </c>
      <c r="U12" s="4">
        <f t="shared" si="2"/>
        <v>0.33333333333333331</v>
      </c>
      <c r="V12" s="5">
        <f t="shared" si="3"/>
        <v>1</v>
      </c>
      <c r="W12" s="5">
        <f t="shared" si="4"/>
        <v>1</v>
      </c>
      <c r="X12" s="5">
        <f t="shared" si="5"/>
        <v>1</v>
      </c>
      <c r="Y12" s="5">
        <f t="shared" si="6"/>
        <v>1</v>
      </c>
      <c r="Z12" s="4">
        <f t="shared" si="7"/>
        <v>1</v>
      </c>
      <c r="AA12" s="4">
        <f t="shared" si="8"/>
        <v>1</v>
      </c>
      <c r="AB12" s="5">
        <f t="shared" si="9"/>
        <v>1</v>
      </c>
      <c r="AC12" s="13">
        <f t="shared" si="10"/>
        <v>1</v>
      </c>
      <c r="AD12" s="13">
        <f t="shared" si="11"/>
        <v>1</v>
      </c>
      <c r="AE12">
        <f t="shared" si="12"/>
        <v>1</v>
      </c>
    </row>
    <row r="13" spans="1:31" x14ac:dyDescent="0.3">
      <c r="A13" s="13" t="s">
        <v>41</v>
      </c>
      <c r="B13" s="13" t="s">
        <v>42</v>
      </c>
      <c r="C13" s="14">
        <v>44700</v>
      </c>
      <c r="D13" s="15">
        <v>44715.3881944444</v>
      </c>
      <c r="E13" s="13" t="s">
        <v>29</v>
      </c>
      <c r="F13" s="13" t="s">
        <v>30</v>
      </c>
      <c r="G13" s="13" t="s">
        <v>37</v>
      </c>
      <c r="H13" s="13" t="s">
        <v>32</v>
      </c>
      <c r="I13" s="13" t="s">
        <v>43</v>
      </c>
      <c r="J13" s="13" t="s">
        <v>38</v>
      </c>
      <c r="K13" s="13" t="s">
        <v>24</v>
      </c>
      <c r="L13" s="15">
        <v>44715.388888888898</v>
      </c>
      <c r="M13" s="13" t="s">
        <v>25</v>
      </c>
      <c r="N13" s="13" t="s">
        <v>26</v>
      </c>
      <c r="O13" s="16">
        <v>44700.180555555598</v>
      </c>
      <c r="P13" s="16">
        <v>44700.180555555598</v>
      </c>
      <c r="Q13" s="21">
        <v>44700.180555555598</v>
      </c>
      <c r="R13" s="4">
        <f t="shared" si="0"/>
        <v>1</v>
      </c>
      <c r="S13" s="5">
        <f t="shared" si="1"/>
        <v>0</v>
      </c>
      <c r="T13" s="5">
        <v>0</v>
      </c>
      <c r="U13" s="4">
        <f t="shared" si="2"/>
        <v>0</v>
      </c>
      <c r="V13" s="5">
        <f t="shared" si="3"/>
        <v>0</v>
      </c>
      <c r="W13" s="5">
        <f t="shared" si="4"/>
        <v>0</v>
      </c>
      <c r="X13" s="5">
        <f t="shared" si="5"/>
        <v>0</v>
      </c>
      <c r="Y13" s="5">
        <f t="shared" si="6"/>
        <v>0</v>
      </c>
      <c r="Z13" s="4">
        <f t="shared" si="7"/>
        <v>0</v>
      </c>
      <c r="AA13" s="4">
        <f t="shared" si="8"/>
        <v>0</v>
      </c>
      <c r="AB13" s="5">
        <f t="shared" si="9"/>
        <v>0</v>
      </c>
      <c r="AC13" s="13">
        <f t="shared" si="10"/>
        <v>0</v>
      </c>
      <c r="AD13" s="13">
        <f t="shared" si="11"/>
        <v>0</v>
      </c>
      <c r="AE13">
        <f t="shared" si="12"/>
        <v>0</v>
      </c>
    </row>
    <row r="14" spans="1:31" x14ac:dyDescent="0.3">
      <c r="A14" s="13" t="s">
        <v>44</v>
      </c>
      <c r="B14" s="13" t="s">
        <v>45</v>
      </c>
      <c r="C14" s="14">
        <v>44700</v>
      </c>
      <c r="D14" s="15">
        <v>44715.252083333296</v>
      </c>
      <c r="E14" s="13" t="s">
        <v>19</v>
      </c>
      <c r="F14" s="13" t="s">
        <v>20</v>
      </c>
      <c r="G14" s="13" t="s">
        <v>21</v>
      </c>
      <c r="H14" s="13" t="s">
        <v>167</v>
      </c>
      <c r="I14" s="13" t="s">
        <v>22</v>
      </c>
      <c r="J14" s="13" t="s">
        <v>46</v>
      </c>
      <c r="K14" s="13" t="s">
        <v>24</v>
      </c>
      <c r="L14" s="15">
        <v>44715.254861111098</v>
      </c>
      <c r="M14" s="13" t="s">
        <v>47</v>
      </c>
      <c r="N14" s="13" t="s">
        <v>26</v>
      </c>
      <c r="O14" s="16">
        <v>44700.05</v>
      </c>
      <c r="P14" s="16">
        <v>44700.05</v>
      </c>
      <c r="Q14" s="21">
        <v>44700.05</v>
      </c>
      <c r="R14" s="4">
        <f t="shared" si="0"/>
        <v>1</v>
      </c>
      <c r="S14" s="5">
        <f t="shared" si="1"/>
        <v>1</v>
      </c>
      <c r="T14" s="5">
        <v>1</v>
      </c>
      <c r="U14" s="4">
        <f t="shared" si="2"/>
        <v>1</v>
      </c>
      <c r="V14" s="5">
        <f t="shared" si="3"/>
        <v>1</v>
      </c>
      <c r="W14" s="5">
        <f t="shared" si="4"/>
        <v>1</v>
      </c>
      <c r="X14" s="5">
        <f t="shared" si="5"/>
        <v>0</v>
      </c>
      <c r="Y14" s="5">
        <f t="shared" si="6"/>
        <v>1</v>
      </c>
      <c r="Z14" s="4">
        <f t="shared" si="7"/>
        <v>1</v>
      </c>
      <c r="AA14" s="4">
        <f t="shared" si="8"/>
        <v>0.66666666666666663</v>
      </c>
      <c r="AB14" s="5">
        <f t="shared" si="9"/>
        <v>0.83333333333333326</v>
      </c>
      <c r="AC14" s="13">
        <f t="shared" si="10"/>
        <v>1</v>
      </c>
      <c r="AD14" s="13">
        <f t="shared" si="11"/>
        <v>1</v>
      </c>
      <c r="AE14">
        <f t="shared" si="12"/>
        <v>1</v>
      </c>
    </row>
    <row r="15" spans="1:31" x14ac:dyDescent="0.3">
      <c r="A15" s="13" t="s">
        <v>48</v>
      </c>
      <c r="B15" s="13" t="s">
        <v>49</v>
      </c>
      <c r="C15" s="14">
        <v>44699</v>
      </c>
      <c r="D15" s="15">
        <v>44715.528472222199</v>
      </c>
      <c r="E15" s="13" t="s">
        <v>19</v>
      </c>
      <c r="F15" s="13" t="s">
        <v>20</v>
      </c>
      <c r="G15" s="13" t="s">
        <v>31</v>
      </c>
      <c r="H15" s="13" t="s">
        <v>167</v>
      </c>
      <c r="I15" s="13" t="s">
        <v>22</v>
      </c>
      <c r="J15" s="13" t="s">
        <v>50</v>
      </c>
      <c r="K15" s="13" t="s">
        <v>24</v>
      </c>
      <c r="L15" s="15">
        <v>44715.538888888899</v>
      </c>
      <c r="M15" s="13" t="s">
        <v>25</v>
      </c>
      <c r="N15" s="13" t="s">
        <v>26</v>
      </c>
      <c r="O15" s="16">
        <v>44699.538888888899</v>
      </c>
      <c r="P15" s="16">
        <v>44699.538888888899</v>
      </c>
      <c r="Q15" s="21">
        <v>44699.538888888899</v>
      </c>
      <c r="R15" s="4">
        <f t="shared" si="0"/>
        <v>1</v>
      </c>
      <c r="S15" s="5">
        <f t="shared" si="1"/>
        <v>1</v>
      </c>
      <c r="T15" s="5">
        <v>1</v>
      </c>
      <c r="U15" s="4">
        <f t="shared" si="2"/>
        <v>1</v>
      </c>
      <c r="V15" s="5">
        <f t="shared" si="3"/>
        <v>1</v>
      </c>
      <c r="W15" s="5">
        <f t="shared" si="4"/>
        <v>1</v>
      </c>
      <c r="X15" s="5">
        <f t="shared" si="5"/>
        <v>1</v>
      </c>
      <c r="Y15" s="5">
        <f t="shared" si="6"/>
        <v>1</v>
      </c>
      <c r="Z15" s="4">
        <f t="shared" si="7"/>
        <v>1</v>
      </c>
      <c r="AA15" s="4">
        <f t="shared" si="8"/>
        <v>1</v>
      </c>
      <c r="AB15" s="5">
        <f t="shared" si="9"/>
        <v>1</v>
      </c>
      <c r="AC15" s="13">
        <f t="shared" si="10"/>
        <v>1</v>
      </c>
      <c r="AD15" s="13">
        <f t="shared" si="11"/>
        <v>1</v>
      </c>
      <c r="AE15">
        <f t="shared" si="12"/>
        <v>1</v>
      </c>
    </row>
    <row r="16" spans="1:31" x14ac:dyDescent="0.3">
      <c r="A16" s="13" t="s">
        <v>51</v>
      </c>
      <c r="B16" s="13" t="s">
        <v>52</v>
      </c>
      <c r="C16" s="14">
        <v>44699</v>
      </c>
      <c r="D16" s="15">
        <v>44715.670138888898</v>
      </c>
      <c r="E16" s="13" t="s">
        <v>19</v>
      </c>
      <c r="F16" s="13" t="s">
        <v>20</v>
      </c>
      <c r="G16" s="13" t="s">
        <v>31</v>
      </c>
      <c r="H16" s="13" t="s">
        <v>167</v>
      </c>
      <c r="I16" s="13" t="s">
        <v>22</v>
      </c>
      <c r="J16" s="13" t="s">
        <v>53</v>
      </c>
      <c r="K16" s="13" t="s">
        <v>24</v>
      </c>
      <c r="L16" s="15">
        <v>44715.688888888901</v>
      </c>
      <c r="M16" s="13" t="s">
        <v>54</v>
      </c>
      <c r="N16" s="13" t="s">
        <v>26</v>
      </c>
      <c r="O16" s="16">
        <v>44699.480555555601</v>
      </c>
      <c r="P16" s="16">
        <v>44699.480555555601</v>
      </c>
      <c r="Q16" s="21">
        <v>44699.480555555601</v>
      </c>
      <c r="R16" s="4">
        <f t="shared" si="0"/>
        <v>1</v>
      </c>
      <c r="S16" s="5">
        <f t="shared" si="1"/>
        <v>1</v>
      </c>
      <c r="T16" s="5">
        <v>1</v>
      </c>
      <c r="U16" s="4">
        <f t="shared" si="2"/>
        <v>1</v>
      </c>
      <c r="V16" s="5">
        <f t="shared" si="3"/>
        <v>1</v>
      </c>
      <c r="W16" s="5">
        <f t="shared" si="4"/>
        <v>1</v>
      </c>
      <c r="X16" s="5">
        <f t="shared" si="5"/>
        <v>1</v>
      </c>
      <c r="Y16" s="5">
        <f t="shared" si="6"/>
        <v>1</v>
      </c>
      <c r="Z16" s="4">
        <f t="shared" si="7"/>
        <v>1</v>
      </c>
      <c r="AA16" s="4">
        <f t="shared" si="8"/>
        <v>1</v>
      </c>
      <c r="AB16" s="5">
        <f t="shared" si="9"/>
        <v>1</v>
      </c>
      <c r="AC16" s="13">
        <f t="shared" si="10"/>
        <v>1</v>
      </c>
      <c r="AD16" s="13">
        <f t="shared" si="11"/>
        <v>1</v>
      </c>
      <c r="AE16">
        <f t="shared" si="12"/>
        <v>1</v>
      </c>
    </row>
    <row r="17" spans="1:31" x14ac:dyDescent="0.3">
      <c r="A17" s="13" t="s">
        <v>55</v>
      </c>
      <c r="B17" s="13" t="s">
        <v>56</v>
      </c>
      <c r="C17" s="14">
        <v>44698</v>
      </c>
      <c r="D17" s="15">
        <v>44715.192361111098</v>
      </c>
      <c r="E17" s="13" t="s">
        <v>19</v>
      </c>
      <c r="F17" s="13" t="s">
        <v>20</v>
      </c>
      <c r="G17" s="13" t="s">
        <v>31</v>
      </c>
      <c r="H17" s="13" t="s">
        <v>167</v>
      </c>
      <c r="I17" s="13" t="s">
        <v>22</v>
      </c>
      <c r="J17" s="13" t="s">
        <v>57</v>
      </c>
      <c r="K17" s="13" t="s">
        <v>24</v>
      </c>
      <c r="L17" s="15">
        <v>44715.710416666698</v>
      </c>
      <c r="M17" s="13" t="s">
        <v>25</v>
      </c>
      <c r="N17" s="13" t="s">
        <v>26</v>
      </c>
      <c r="O17" s="16">
        <v>44698.217361111099</v>
      </c>
      <c r="P17" s="16">
        <v>44698.217361111099</v>
      </c>
      <c r="Q17" s="21">
        <v>44698.217361111099</v>
      </c>
      <c r="R17" s="4">
        <f t="shared" si="0"/>
        <v>1</v>
      </c>
      <c r="S17" s="5">
        <f t="shared" si="1"/>
        <v>1</v>
      </c>
      <c r="T17" s="5">
        <v>1</v>
      </c>
      <c r="U17" s="4">
        <f t="shared" si="2"/>
        <v>1</v>
      </c>
      <c r="V17" s="5">
        <f t="shared" si="3"/>
        <v>1</v>
      </c>
      <c r="W17" s="5">
        <f t="shared" si="4"/>
        <v>1</v>
      </c>
      <c r="X17" s="5">
        <f t="shared" si="5"/>
        <v>1</v>
      </c>
      <c r="Y17" s="5">
        <f t="shared" si="6"/>
        <v>1</v>
      </c>
      <c r="Z17" s="4">
        <f t="shared" si="7"/>
        <v>1</v>
      </c>
      <c r="AA17" s="4">
        <f t="shared" si="8"/>
        <v>1</v>
      </c>
      <c r="AB17" s="5">
        <f t="shared" si="9"/>
        <v>1</v>
      </c>
      <c r="AC17" s="13">
        <f t="shared" si="10"/>
        <v>1</v>
      </c>
      <c r="AD17" s="13">
        <f t="shared" si="11"/>
        <v>1</v>
      </c>
      <c r="AE17">
        <f t="shared" si="12"/>
        <v>1</v>
      </c>
    </row>
    <row r="18" spans="1:31" x14ac:dyDescent="0.3">
      <c r="A18" s="13" t="s">
        <v>58</v>
      </c>
      <c r="B18" s="13" t="s">
        <v>59</v>
      </c>
      <c r="C18" s="14">
        <v>44696</v>
      </c>
      <c r="D18" s="15">
        <v>44715.811805555597</v>
      </c>
      <c r="E18" s="13" t="s">
        <v>19</v>
      </c>
      <c r="F18" s="13" t="s">
        <v>20</v>
      </c>
      <c r="G18" s="13" t="s">
        <v>31</v>
      </c>
      <c r="H18" s="13" t="s">
        <v>167</v>
      </c>
      <c r="I18" s="13" t="s">
        <v>22</v>
      </c>
      <c r="J18" s="13" t="s">
        <v>61</v>
      </c>
      <c r="K18" s="13" t="s">
        <v>24</v>
      </c>
      <c r="L18" s="15">
        <v>44715.824999999997</v>
      </c>
      <c r="M18" s="13" t="s">
        <v>62</v>
      </c>
      <c r="N18" s="13" t="s">
        <v>26</v>
      </c>
      <c r="O18" s="16">
        <v>44696.618055555598</v>
      </c>
      <c r="P18" s="16">
        <v>44696.618055555598</v>
      </c>
      <c r="Q18" s="21">
        <v>44696.618055555598</v>
      </c>
      <c r="R18" s="4">
        <f t="shared" si="0"/>
        <v>1</v>
      </c>
      <c r="S18" s="5">
        <f t="shared" si="1"/>
        <v>1</v>
      </c>
      <c r="T18" s="5">
        <v>1</v>
      </c>
      <c r="U18" s="4">
        <f t="shared" si="2"/>
        <v>1</v>
      </c>
      <c r="V18" s="5">
        <f t="shared" si="3"/>
        <v>1</v>
      </c>
      <c r="W18" s="5">
        <f t="shared" si="4"/>
        <v>1</v>
      </c>
      <c r="X18" s="5">
        <f t="shared" si="5"/>
        <v>1</v>
      </c>
      <c r="Y18" s="5">
        <f t="shared" si="6"/>
        <v>1</v>
      </c>
      <c r="Z18" s="4">
        <f t="shared" si="7"/>
        <v>1</v>
      </c>
      <c r="AA18" s="4">
        <f t="shared" si="8"/>
        <v>1</v>
      </c>
      <c r="AB18" s="5">
        <f t="shared" si="9"/>
        <v>1</v>
      </c>
      <c r="AC18" s="13">
        <f t="shared" si="10"/>
        <v>1</v>
      </c>
      <c r="AD18" s="13">
        <f t="shared" si="11"/>
        <v>1</v>
      </c>
      <c r="AE18" s="13">
        <f>IF(GESTEP(AB18,0.51),1,0)</f>
        <v>1</v>
      </c>
    </row>
    <row r="19" spans="1:31" x14ac:dyDescent="0.3">
      <c r="A19" s="13" t="s">
        <v>63</v>
      </c>
      <c r="B19" s="13" t="s">
        <v>64</v>
      </c>
      <c r="C19" s="14">
        <v>44695</v>
      </c>
      <c r="D19" s="15">
        <v>44715.947222222203</v>
      </c>
      <c r="E19" s="13" t="s">
        <v>29</v>
      </c>
      <c r="F19" s="13" t="s">
        <v>30</v>
      </c>
      <c r="G19" s="13" t="s">
        <v>60</v>
      </c>
      <c r="H19" s="13" t="s">
        <v>32</v>
      </c>
      <c r="I19" s="13" t="s">
        <v>22</v>
      </c>
      <c r="J19" s="13" t="s">
        <v>65</v>
      </c>
      <c r="K19" s="13" t="s">
        <v>39</v>
      </c>
      <c r="L19" s="15">
        <v>44715.953472222202</v>
      </c>
      <c r="M19" s="13" t="s">
        <v>66</v>
      </c>
      <c r="N19" s="13" t="s">
        <v>26</v>
      </c>
      <c r="O19" s="16">
        <v>44695.745833333298</v>
      </c>
      <c r="P19" s="16">
        <v>44695.745833333298</v>
      </c>
      <c r="Q19" s="21">
        <v>44695.745833333298</v>
      </c>
      <c r="R19" s="4">
        <f t="shared" si="0"/>
        <v>0</v>
      </c>
      <c r="S19" s="5">
        <f t="shared" si="1"/>
        <v>1</v>
      </c>
      <c r="T19" s="5">
        <v>1</v>
      </c>
      <c r="U19" s="4">
        <f t="shared" si="2"/>
        <v>1</v>
      </c>
      <c r="V19" s="5">
        <f t="shared" si="3"/>
        <v>0</v>
      </c>
      <c r="W19" s="5">
        <f t="shared" si="4"/>
        <v>0</v>
      </c>
      <c r="X19" s="5">
        <f t="shared" si="5"/>
        <v>0</v>
      </c>
      <c r="Y19" s="5">
        <f t="shared" si="6"/>
        <v>0</v>
      </c>
      <c r="Z19" s="4">
        <f t="shared" si="7"/>
        <v>0</v>
      </c>
      <c r="AA19" s="4">
        <f t="shared" si="8"/>
        <v>0</v>
      </c>
      <c r="AB19" s="5">
        <f t="shared" si="9"/>
        <v>0</v>
      </c>
      <c r="AC19" s="13">
        <f t="shared" si="10"/>
        <v>0</v>
      </c>
      <c r="AD19" s="13">
        <f t="shared" si="11"/>
        <v>0</v>
      </c>
      <c r="AE19" s="13">
        <f t="shared" si="12"/>
        <v>0</v>
      </c>
    </row>
    <row r="20" spans="1:31" x14ac:dyDescent="0.3">
      <c r="A20" s="13" t="s">
        <v>67</v>
      </c>
      <c r="B20" s="13" t="s">
        <v>68</v>
      </c>
      <c r="C20" s="14">
        <v>44695</v>
      </c>
      <c r="D20" s="15">
        <v>44715.777777777803</v>
      </c>
      <c r="E20" s="13" t="s">
        <v>19</v>
      </c>
      <c r="F20" s="13" t="s">
        <v>20</v>
      </c>
      <c r="G20" s="13" t="s">
        <v>31</v>
      </c>
      <c r="H20" s="13" t="s">
        <v>32</v>
      </c>
      <c r="I20" s="13" t="s">
        <v>70</v>
      </c>
      <c r="J20" s="13" t="s">
        <v>71</v>
      </c>
      <c r="K20" s="13" t="s">
        <v>72</v>
      </c>
      <c r="L20" s="15">
        <v>44715.791666666701</v>
      </c>
      <c r="M20" s="13" t="s">
        <v>73</v>
      </c>
      <c r="N20" s="13" t="s">
        <v>26</v>
      </c>
      <c r="O20" s="16">
        <v>44695.582638888904</v>
      </c>
      <c r="P20" s="16">
        <v>44695.582638888904</v>
      </c>
      <c r="Q20" s="21">
        <v>44695.582638888904</v>
      </c>
      <c r="R20" s="4">
        <f t="shared" si="0"/>
        <v>0</v>
      </c>
      <c r="S20" s="5">
        <f t="shared" si="1"/>
        <v>0</v>
      </c>
      <c r="T20" s="5">
        <v>0</v>
      </c>
      <c r="U20" s="4">
        <f t="shared" si="2"/>
        <v>0</v>
      </c>
      <c r="V20" s="5">
        <f t="shared" si="3"/>
        <v>1</v>
      </c>
      <c r="W20" s="5">
        <f t="shared" si="4"/>
        <v>1</v>
      </c>
      <c r="X20" s="5">
        <f t="shared" si="5"/>
        <v>1</v>
      </c>
      <c r="Y20" s="5">
        <f t="shared" si="6"/>
        <v>0</v>
      </c>
      <c r="Z20" s="4">
        <f t="shared" si="7"/>
        <v>1</v>
      </c>
      <c r="AA20" s="4">
        <f t="shared" si="8"/>
        <v>0.33333333333333331</v>
      </c>
      <c r="AB20" s="5">
        <f t="shared" si="9"/>
        <v>0.66666666666666663</v>
      </c>
      <c r="AC20" s="13">
        <f t="shared" si="10"/>
        <v>1</v>
      </c>
      <c r="AD20" s="13">
        <f t="shared" si="11"/>
        <v>0</v>
      </c>
      <c r="AE20" s="13">
        <f t="shared" si="12"/>
        <v>1</v>
      </c>
    </row>
    <row r="21" spans="1:31" x14ac:dyDescent="0.3">
      <c r="A21" s="13" t="s">
        <v>74</v>
      </c>
      <c r="B21" s="13" t="s">
        <v>75</v>
      </c>
      <c r="C21" s="14">
        <v>44694</v>
      </c>
      <c r="D21" s="15">
        <v>44715.834027777797</v>
      </c>
      <c r="E21" s="13" t="s">
        <v>19</v>
      </c>
      <c r="F21" s="13" t="s">
        <v>20</v>
      </c>
      <c r="G21" s="13" t="s">
        <v>31</v>
      </c>
      <c r="H21" s="13" t="s">
        <v>167</v>
      </c>
      <c r="I21" s="13" t="s">
        <v>22</v>
      </c>
      <c r="J21" s="13" t="s">
        <v>76</v>
      </c>
      <c r="K21" s="13" t="s">
        <v>72</v>
      </c>
      <c r="L21" s="15">
        <v>44715.835416666698</v>
      </c>
      <c r="M21" s="13" t="s">
        <v>77</v>
      </c>
      <c r="N21" s="13" t="s">
        <v>26</v>
      </c>
      <c r="O21" s="16">
        <v>44694.836111111101</v>
      </c>
      <c r="P21" s="16">
        <v>44694.836111111101</v>
      </c>
      <c r="Q21" s="21">
        <v>44694.836111111101</v>
      </c>
      <c r="R21" s="4">
        <f t="shared" si="0"/>
        <v>0</v>
      </c>
      <c r="S21" s="5">
        <f t="shared" si="1"/>
        <v>1</v>
      </c>
      <c r="T21" s="5">
        <v>1</v>
      </c>
      <c r="U21" s="4">
        <f t="shared" si="2"/>
        <v>1</v>
      </c>
      <c r="V21" s="5">
        <f t="shared" si="3"/>
        <v>1</v>
      </c>
      <c r="W21" s="5">
        <f t="shared" si="4"/>
        <v>1</v>
      </c>
      <c r="X21" s="5">
        <f t="shared" si="5"/>
        <v>1</v>
      </c>
      <c r="Y21" s="5">
        <f t="shared" si="6"/>
        <v>1</v>
      </c>
      <c r="Z21" s="4">
        <f t="shared" si="7"/>
        <v>1</v>
      </c>
      <c r="AA21" s="4">
        <f t="shared" si="8"/>
        <v>1</v>
      </c>
      <c r="AB21" s="5">
        <f t="shared" si="9"/>
        <v>1</v>
      </c>
      <c r="AC21" s="13">
        <f t="shared" si="10"/>
        <v>1</v>
      </c>
      <c r="AD21" s="13">
        <f t="shared" si="11"/>
        <v>1</v>
      </c>
      <c r="AE21" s="13">
        <f t="shared" si="12"/>
        <v>1</v>
      </c>
    </row>
    <row r="22" spans="1:31" x14ac:dyDescent="0.3">
      <c r="A22" s="13"/>
      <c r="B22" s="13"/>
      <c r="C22" s="14"/>
      <c r="D22" s="15"/>
      <c r="E22" s="13"/>
      <c r="F22" s="13"/>
      <c r="G22" s="13"/>
      <c r="H22" s="13"/>
      <c r="I22" s="13"/>
      <c r="J22" s="13"/>
      <c r="K22" s="13"/>
      <c r="L22" s="15"/>
      <c r="M22" s="13"/>
      <c r="N22" s="13"/>
      <c r="O22" s="16"/>
      <c r="P22" s="16"/>
      <c r="Q22" s="16"/>
      <c r="Z22" s="4"/>
      <c r="AA22" s="4"/>
      <c r="AE22" s="13"/>
    </row>
    <row r="23" spans="1:31" x14ac:dyDescent="0.3">
      <c r="A23" s="13"/>
      <c r="B23" s="13"/>
      <c r="C23" s="14"/>
      <c r="D23" s="15"/>
      <c r="E23" s="13"/>
      <c r="F23" s="13"/>
      <c r="G23" s="13"/>
      <c r="H23" s="13"/>
      <c r="I23" s="13"/>
      <c r="J23" s="13"/>
      <c r="K23" s="13"/>
      <c r="L23" s="15"/>
      <c r="M23" s="13"/>
      <c r="N23" s="13"/>
      <c r="O23" s="16"/>
      <c r="P23" s="16"/>
      <c r="Q23" s="16"/>
      <c r="Z23" s="4"/>
      <c r="AA23" s="4"/>
      <c r="AE23" s="13"/>
    </row>
    <row r="24" spans="1:31" x14ac:dyDescent="0.3">
      <c r="A24" s="13"/>
      <c r="B24" s="13"/>
      <c r="C24" s="14"/>
      <c r="D24" s="15"/>
      <c r="E24" s="13"/>
      <c r="F24" s="13"/>
      <c r="G24" s="13"/>
      <c r="H24" s="13"/>
      <c r="I24" s="13"/>
      <c r="J24" s="13"/>
      <c r="K24" s="13"/>
      <c r="L24" s="15"/>
      <c r="M24" s="13"/>
      <c r="N24" s="13"/>
      <c r="O24" s="16"/>
      <c r="P24" s="16"/>
      <c r="Q24" s="16"/>
      <c r="Z24" s="4"/>
      <c r="AA24" s="4"/>
    </row>
    <row r="25" spans="1:31" x14ac:dyDescent="0.3">
      <c r="A25" s="13"/>
      <c r="B25" s="13"/>
      <c r="C25" s="14"/>
      <c r="D25" s="15"/>
      <c r="E25" s="13"/>
      <c r="F25" s="13"/>
      <c r="G25" s="13"/>
      <c r="H25" s="13"/>
      <c r="I25" s="13"/>
      <c r="J25" s="13"/>
      <c r="K25" s="13"/>
      <c r="L25" s="15"/>
      <c r="M25" s="13"/>
      <c r="N25" s="13"/>
      <c r="O25" s="16"/>
      <c r="P25" s="16"/>
      <c r="Q25" s="16"/>
      <c r="Z25" s="4"/>
      <c r="AA25" s="4"/>
    </row>
    <row r="26" spans="1:31" x14ac:dyDescent="0.3">
      <c r="A26" s="13"/>
      <c r="B26" s="13"/>
      <c r="C26" s="14"/>
      <c r="D26" s="15"/>
      <c r="E26" s="13"/>
      <c r="F26" s="13"/>
      <c r="G26" s="13"/>
      <c r="H26" s="13"/>
      <c r="I26" s="13"/>
      <c r="J26" s="13"/>
      <c r="K26" s="13"/>
      <c r="L26" s="15"/>
      <c r="M26" s="13"/>
      <c r="N26" s="13"/>
      <c r="O26" s="16"/>
      <c r="P26" s="16"/>
      <c r="Q26" s="16"/>
      <c r="Z26" s="4"/>
      <c r="AA26" s="4"/>
    </row>
    <row r="27" spans="1:31" x14ac:dyDescent="0.3">
      <c r="A27" s="13"/>
      <c r="B27" s="13"/>
      <c r="C27" s="14"/>
      <c r="D27" s="15"/>
      <c r="E27" s="13"/>
      <c r="F27" s="13"/>
      <c r="G27" s="13"/>
      <c r="H27" s="13"/>
      <c r="I27" s="13"/>
      <c r="J27" s="13"/>
      <c r="K27" s="13"/>
      <c r="L27" s="15"/>
      <c r="M27" s="13"/>
      <c r="N27" s="13"/>
      <c r="O27" s="16"/>
      <c r="P27" s="16"/>
      <c r="Q2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6704-215B-48B1-930B-8EED5F4BD70F}">
  <dimension ref="A1:AE27"/>
  <sheetViews>
    <sheetView topLeftCell="Q1" workbookViewId="0">
      <selection activeCell="Z1" sqref="Z1:AB13"/>
    </sheetView>
  </sheetViews>
  <sheetFormatPr baseColWidth="10" defaultColWidth="11.44140625" defaultRowHeight="14.4" x14ac:dyDescent="0.3"/>
  <cols>
    <col min="1" max="4" width="11.44140625" style="13"/>
    <col min="5" max="5" width="38.5546875" style="13" customWidth="1"/>
    <col min="6" max="6" width="48.33203125" style="13" customWidth="1"/>
    <col min="7" max="7" width="16.6640625" style="13" customWidth="1"/>
    <col min="8" max="8" width="31.88671875" style="13" customWidth="1"/>
    <col min="9" max="9" width="26" style="13" customWidth="1"/>
    <col min="10" max="10" width="50.33203125" style="13" customWidth="1"/>
    <col min="11" max="11" width="56.5546875" style="13" customWidth="1"/>
    <col min="12" max="14" width="11.44140625" style="13"/>
    <col min="15" max="15" width="15.109375" style="13" customWidth="1"/>
    <col min="16" max="16" width="17.33203125" style="13" customWidth="1"/>
    <col min="17" max="17" width="20.6640625" style="13" customWidth="1"/>
    <col min="18" max="18" width="15.44140625" style="3" bestFit="1" customWidth="1"/>
    <col min="19" max="20" width="15.44140625" style="13" customWidth="1"/>
    <col min="21" max="21" width="12.109375" style="3" customWidth="1"/>
    <col min="22" max="22" width="8.44140625" style="13" customWidth="1"/>
    <col min="23" max="23" width="10.33203125" style="13" customWidth="1"/>
    <col min="24" max="25" width="11.44140625" style="13"/>
    <col min="26" max="26" width="11.44140625" style="3"/>
    <col min="27" max="27" width="9.88671875" style="3" customWidth="1"/>
    <col min="28" max="28" width="18.88671875" style="13" customWidth="1"/>
    <col min="29" max="29" width="11.5546875" style="13" customWidth="1"/>
    <col min="30" max="30" width="7.6640625" style="13" customWidth="1"/>
    <col min="31" max="16384" width="11.44140625" style="13"/>
  </cols>
  <sheetData>
    <row r="1" spans="1:3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3" t="s">
        <v>78</v>
      </c>
      <c r="S1" s="13" t="s">
        <v>79</v>
      </c>
      <c r="T1" s="13" t="s">
        <v>80</v>
      </c>
      <c r="U1" s="3" t="s">
        <v>81</v>
      </c>
      <c r="V1" s="13" t="s">
        <v>82</v>
      </c>
      <c r="W1" s="13" t="s">
        <v>83</v>
      </c>
      <c r="X1" s="13" t="s">
        <v>84</v>
      </c>
      <c r="Y1" s="13" t="s">
        <v>85</v>
      </c>
      <c r="Z1" s="3" t="s">
        <v>86</v>
      </c>
      <c r="AA1" s="3" t="s">
        <v>87</v>
      </c>
      <c r="AB1" s="13" t="s">
        <v>88</v>
      </c>
      <c r="AC1" s="13" t="s">
        <v>186</v>
      </c>
      <c r="AD1" s="13" t="s">
        <v>187</v>
      </c>
      <c r="AE1" s="13" t="s">
        <v>185</v>
      </c>
    </row>
    <row r="2" spans="1:31" x14ac:dyDescent="0.3">
      <c r="A2" s="17" t="s">
        <v>63</v>
      </c>
      <c r="B2" s="17" t="s">
        <v>188</v>
      </c>
      <c r="C2" s="19">
        <v>44712</v>
      </c>
      <c r="D2" s="20">
        <v>44715.249305555597</v>
      </c>
      <c r="E2" s="17" t="s">
        <v>19</v>
      </c>
      <c r="F2" s="17" t="s">
        <v>20</v>
      </c>
      <c r="G2" s="17" t="s">
        <v>60</v>
      </c>
      <c r="H2" s="17" t="s">
        <v>167</v>
      </c>
      <c r="I2" s="17" t="s">
        <v>70</v>
      </c>
      <c r="J2" s="17" t="s">
        <v>189</v>
      </c>
      <c r="K2" s="17" t="s">
        <v>24</v>
      </c>
      <c r="L2" s="20">
        <v>44715.260416666701</v>
      </c>
      <c r="M2" s="17" t="s">
        <v>25</v>
      </c>
      <c r="N2" s="17" t="s">
        <v>26</v>
      </c>
      <c r="O2" s="21">
        <v>44712.248611111099</v>
      </c>
      <c r="P2" s="21">
        <v>44712.248611111099</v>
      </c>
      <c r="Q2" s="21">
        <v>44712.248611111099</v>
      </c>
      <c r="R2" s="4">
        <f>IF(EXACT(K2, $K$2),1,0)</f>
        <v>1</v>
      </c>
      <c r="S2" s="5">
        <f>IF(EXACT(I2, $I$3),1,0)</f>
        <v>0</v>
      </c>
      <c r="T2" s="5">
        <f>IF(OR(EXACT(J2, $J$2),EXACT(J2, $J$8)),1,0)</f>
        <v>1</v>
      </c>
      <c r="U2" s="4">
        <f>(T2+S2*0.5)/1.5</f>
        <v>0.66666666666666663</v>
      </c>
      <c r="V2" s="5">
        <f>IF(EXACT(E2, $E$2),1,0)</f>
        <v>1</v>
      </c>
      <c r="W2" s="5">
        <f>IF(EXACT(F2, $F$2),1,0)</f>
        <v>1</v>
      </c>
      <c r="X2" s="5">
        <f>IF(EXACT(G2, $G$4),1,0)</f>
        <v>0</v>
      </c>
      <c r="Y2" s="5">
        <f>IF(EXACT(H2, $H$2),1,0)</f>
        <v>1</v>
      </c>
      <c r="Z2" s="4">
        <f>(W2+V2*0.5)/1.5</f>
        <v>1</v>
      </c>
      <c r="AA2" s="4">
        <f>(Y2+X2*0.5)/1.5</f>
        <v>0.66666666666666663</v>
      </c>
      <c r="AB2" s="5">
        <f>(Z2+AA2)/2</f>
        <v>0.83333333333333326</v>
      </c>
      <c r="AC2" s="13">
        <f>IF(GESTEP(Z2,0.51),1,0)</f>
        <v>1</v>
      </c>
      <c r="AD2" s="13">
        <f>IF(GESTEP(AA2,0.51),1,0)</f>
        <v>1</v>
      </c>
      <c r="AE2" s="13">
        <f>IF(GESTEP(AB2,0.51),1,0)</f>
        <v>1</v>
      </c>
    </row>
    <row r="3" spans="1:31" ht="12" customHeight="1" x14ac:dyDescent="0.3">
      <c r="A3" s="17" t="s">
        <v>67</v>
      </c>
      <c r="B3" s="17" t="s">
        <v>190</v>
      </c>
      <c r="C3" s="19">
        <v>44711</v>
      </c>
      <c r="D3" s="20">
        <v>44715.831250000003</v>
      </c>
      <c r="E3" s="17" t="s">
        <v>29</v>
      </c>
      <c r="F3" s="17" t="s">
        <v>20</v>
      </c>
      <c r="G3" s="17" t="s">
        <v>60</v>
      </c>
      <c r="H3" s="17" t="s">
        <v>167</v>
      </c>
      <c r="I3" s="17" t="s">
        <v>22</v>
      </c>
      <c r="J3" s="17" t="s">
        <v>191</v>
      </c>
      <c r="K3" s="17" t="s">
        <v>39</v>
      </c>
      <c r="L3" s="20">
        <v>44715.970138888901</v>
      </c>
      <c r="M3" s="8" t="s">
        <v>214</v>
      </c>
      <c r="N3" s="17" t="s">
        <v>26</v>
      </c>
      <c r="O3" s="21">
        <v>44711.639583333301</v>
      </c>
      <c r="P3" s="21">
        <v>44711.639583333301</v>
      </c>
      <c r="Q3" s="21">
        <v>44711.639583333301</v>
      </c>
      <c r="R3" s="4">
        <f t="shared" ref="R3:R13" si="0">IF(EXACT(K3, $K$2),1,0)</f>
        <v>0</v>
      </c>
      <c r="S3" s="5">
        <f t="shared" ref="S3:S13" si="1">IF(EXACT(I3, $I$3),1,0)</f>
        <v>1</v>
      </c>
      <c r="T3" s="5">
        <v>1</v>
      </c>
      <c r="U3" s="4">
        <f t="shared" ref="U3:U13" si="2">(T3+S3*0.5)/1.5</f>
        <v>1</v>
      </c>
      <c r="V3" s="5">
        <f t="shared" ref="V3:V13" si="3">IF(EXACT(E3, $E$2),1,0)</f>
        <v>0</v>
      </c>
      <c r="W3" s="5">
        <f t="shared" ref="W3:W13" si="4">IF(EXACT(F3, $F$2),1,0)</f>
        <v>1</v>
      </c>
      <c r="X3" s="5">
        <f t="shared" ref="X3:X13" si="5">IF(EXACT(G3, $G$4),1,0)</f>
        <v>0</v>
      </c>
      <c r="Y3" s="5">
        <f t="shared" ref="Y3:Y13" si="6">IF(EXACT(H3, $H$2),1,0)</f>
        <v>1</v>
      </c>
      <c r="Z3" s="4">
        <f t="shared" ref="Z3:Z13" si="7">(W3+V3*0.5)/1.5</f>
        <v>0.66666666666666663</v>
      </c>
      <c r="AA3" s="4">
        <f t="shared" ref="AA3:AA13" si="8">(Y3+X3*0.5)/1.5</f>
        <v>0.66666666666666663</v>
      </c>
      <c r="AB3" s="5">
        <f t="shared" ref="AB3:AB13" si="9">(Z3+AA3)/2</f>
        <v>0.66666666666666663</v>
      </c>
      <c r="AC3" s="13">
        <f t="shared" ref="AC3:AE13" si="10">IF(GESTEP(Z3,0.51),1,0)</f>
        <v>1</v>
      </c>
      <c r="AD3" s="13">
        <f t="shared" si="10"/>
        <v>1</v>
      </c>
      <c r="AE3" s="13">
        <f t="shared" si="10"/>
        <v>1</v>
      </c>
    </row>
    <row r="4" spans="1:31" x14ac:dyDescent="0.3">
      <c r="A4" s="17" t="s">
        <v>138</v>
      </c>
      <c r="B4" s="17" t="s">
        <v>192</v>
      </c>
      <c r="C4" s="19">
        <v>44703</v>
      </c>
      <c r="D4" s="20">
        <v>44715.565972222197</v>
      </c>
      <c r="E4" s="17" t="s">
        <v>19</v>
      </c>
      <c r="F4" s="17" t="s">
        <v>20</v>
      </c>
      <c r="G4" s="17" t="s">
        <v>31</v>
      </c>
      <c r="H4" s="17" t="s">
        <v>167</v>
      </c>
      <c r="I4" s="17" t="s">
        <v>22</v>
      </c>
      <c r="J4" s="17" t="s">
        <v>193</v>
      </c>
      <c r="K4" s="17" t="s">
        <v>24</v>
      </c>
      <c r="L4" s="20">
        <v>44715.597916666702</v>
      </c>
      <c r="M4" s="17" t="s">
        <v>194</v>
      </c>
      <c r="N4" s="17" t="s">
        <v>26</v>
      </c>
      <c r="O4" s="21">
        <v>44703.764583333301</v>
      </c>
      <c r="P4" s="21">
        <v>44703.764583333301</v>
      </c>
      <c r="Q4" s="21">
        <v>44703.764583333301</v>
      </c>
      <c r="R4" s="4">
        <f t="shared" si="0"/>
        <v>1</v>
      </c>
      <c r="S4" s="5">
        <f t="shared" si="1"/>
        <v>1</v>
      </c>
      <c r="T4" s="5">
        <v>1</v>
      </c>
      <c r="U4" s="4">
        <f t="shared" si="2"/>
        <v>1</v>
      </c>
      <c r="V4" s="5">
        <f t="shared" si="3"/>
        <v>1</v>
      </c>
      <c r="W4" s="5">
        <f t="shared" si="4"/>
        <v>1</v>
      </c>
      <c r="X4" s="5">
        <f t="shared" si="5"/>
        <v>1</v>
      </c>
      <c r="Y4" s="5">
        <f t="shared" si="6"/>
        <v>1</v>
      </c>
      <c r="Z4" s="4">
        <f t="shared" si="7"/>
        <v>1</v>
      </c>
      <c r="AA4" s="4">
        <f t="shared" si="8"/>
        <v>1</v>
      </c>
      <c r="AB4" s="5">
        <f t="shared" si="9"/>
        <v>1</v>
      </c>
      <c r="AC4" s="13">
        <f t="shared" si="10"/>
        <v>1</v>
      </c>
      <c r="AD4" s="13">
        <f t="shared" si="10"/>
        <v>1</v>
      </c>
      <c r="AE4" s="13">
        <f t="shared" si="10"/>
        <v>1</v>
      </c>
    </row>
    <row r="5" spans="1:31" x14ac:dyDescent="0.3">
      <c r="A5" s="17" t="s">
        <v>74</v>
      </c>
      <c r="B5" s="17" t="s">
        <v>195</v>
      </c>
      <c r="C5" s="19">
        <v>44701</v>
      </c>
      <c r="D5" s="20">
        <v>44715.809027777803</v>
      </c>
      <c r="E5" s="17" t="s">
        <v>29</v>
      </c>
      <c r="F5" s="17" t="s">
        <v>20</v>
      </c>
      <c r="G5" s="17" t="s">
        <v>60</v>
      </c>
      <c r="H5" s="17" t="s">
        <v>167</v>
      </c>
      <c r="I5" s="17" t="s">
        <v>22</v>
      </c>
      <c r="J5" s="17" t="s">
        <v>196</v>
      </c>
      <c r="K5" s="17" t="s">
        <v>72</v>
      </c>
      <c r="L5" s="20">
        <v>44715.813194444403</v>
      </c>
      <c r="M5" s="17" t="s">
        <v>25</v>
      </c>
      <c r="N5" s="17" t="s">
        <v>26</v>
      </c>
      <c r="O5" s="21">
        <v>44701.980555555601</v>
      </c>
      <c r="P5" s="21">
        <v>44701.980555555601</v>
      </c>
      <c r="Q5" s="21">
        <v>44701.980555555601</v>
      </c>
      <c r="R5" s="4">
        <f t="shared" si="0"/>
        <v>0</v>
      </c>
      <c r="S5" s="5">
        <f t="shared" si="1"/>
        <v>1</v>
      </c>
      <c r="T5" s="5">
        <v>1</v>
      </c>
      <c r="U5" s="4">
        <f t="shared" si="2"/>
        <v>1</v>
      </c>
      <c r="V5" s="5">
        <f t="shared" si="3"/>
        <v>0</v>
      </c>
      <c r="W5" s="5">
        <f t="shared" si="4"/>
        <v>1</v>
      </c>
      <c r="X5" s="5">
        <f t="shared" si="5"/>
        <v>0</v>
      </c>
      <c r="Y5" s="5">
        <f t="shared" si="6"/>
        <v>1</v>
      </c>
      <c r="Z5" s="4">
        <f t="shared" si="7"/>
        <v>0.66666666666666663</v>
      </c>
      <c r="AA5" s="4">
        <f t="shared" si="8"/>
        <v>0.66666666666666663</v>
      </c>
      <c r="AB5" s="5">
        <f t="shared" si="9"/>
        <v>0.66666666666666663</v>
      </c>
      <c r="AC5" s="13">
        <f t="shared" si="10"/>
        <v>1</v>
      </c>
      <c r="AD5" s="13">
        <f t="shared" si="10"/>
        <v>1</v>
      </c>
      <c r="AE5" s="13">
        <f t="shared" si="10"/>
        <v>1</v>
      </c>
    </row>
    <row r="6" spans="1:31" x14ac:dyDescent="0.3">
      <c r="A6" s="17" t="s">
        <v>161</v>
      </c>
      <c r="B6" s="17" t="s">
        <v>197</v>
      </c>
      <c r="C6" s="19">
        <v>44700</v>
      </c>
      <c r="D6" s="20">
        <v>44715.225694444402</v>
      </c>
      <c r="E6" s="17" t="s">
        <v>29</v>
      </c>
      <c r="F6" s="17" t="s">
        <v>20</v>
      </c>
      <c r="G6" s="17" t="s">
        <v>60</v>
      </c>
      <c r="H6" s="17" t="s">
        <v>167</v>
      </c>
      <c r="I6" s="17" t="s">
        <v>43</v>
      </c>
      <c r="J6" s="17" t="s">
        <v>38</v>
      </c>
      <c r="K6" s="17" t="s">
        <v>39</v>
      </c>
      <c r="L6" s="20">
        <v>44715.234027777798</v>
      </c>
      <c r="M6" s="17" t="s">
        <v>25</v>
      </c>
      <c r="N6" s="17" t="s">
        <v>26</v>
      </c>
      <c r="O6" s="21">
        <v>44700.2</v>
      </c>
      <c r="P6" s="21">
        <v>44700.2</v>
      </c>
      <c r="Q6" s="21">
        <v>44700.2</v>
      </c>
      <c r="R6" s="4">
        <f t="shared" si="0"/>
        <v>0</v>
      </c>
      <c r="S6" s="5">
        <f t="shared" si="1"/>
        <v>0</v>
      </c>
      <c r="T6" s="5">
        <v>0</v>
      </c>
      <c r="U6" s="4">
        <f t="shared" si="2"/>
        <v>0</v>
      </c>
      <c r="V6" s="5">
        <f t="shared" si="3"/>
        <v>0</v>
      </c>
      <c r="W6" s="5">
        <f t="shared" si="4"/>
        <v>1</v>
      </c>
      <c r="X6" s="5">
        <f t="shared" si="5"/>
        <v>0</v>
      </c>
      <c r="Y6" s="5">
        <f t="shared" si="6"/>
        <v>1</v>
      </c>
      <c r="Z6" s="4">
        <f t="shared" si="7"/>
        <v>0.66666666666666663</v>
      </c>
      <c r="AA6" s="4">
        <f t="shared" si="8"/>
        <v>0.66666666666666663</v>
      </c>
      <c r="AB6" s="5">
        <f t="shared" si="9"/>
        <v>0.66666666666666663</v>
      </c>
      <c r="AC6" s="13">
        <f t="shared" si="10"/>
        <v>1</v>
      </c>
      <c r="AD6" s="13">
        <f t="shared" si="10"/>
        <v>1</v>
      </c>
      <c r="AE6" s="13">
        <f t="shared" si="10"/>
        <v>1</v>
      </c>
    </row>
    <row r="7" spans="1:31" x14ac:dyDescent="0.3">
      <c r="A7" s="18" t="s">
        <v>41</v>
      </c>
      <c r="B7" s="18" t="s">
        <v>198</v>
      </c>
      <c r="C7" s="19">
        <v>44703</v>
      </c>
      <c r="D7" s="20">
        <v>44715.959027777797</v>
      </c>
      <c r="E7" s="18" t="s">
        <v>19</v>
      </c>
      <c r="F7" s="18" t="s">
        <v>20</v>
      </c>
      <c r="G7" s="18" t="s">
        <v>31</v>
      </c>
      <c r="H7" s="18" t="s">
        <v>167</v>
      </c>
      <c r="I7" s="18" t="s">
        <v>22</v>
      </c>
      <c r="J7" s="18" t="s">
        <v>199</v>
      </c>
      <c r="K7" s="18" t="s">
        <v>24</v>
      </c>
      <c r="L7" s="20">
        <v>44715.005555555603</v>
      </c>
      <c r="M7" s="18" t="s">
        <v>25</v>
      </c>
      <c r="N7" s="18" t="s">
        <v>26</v>
      </c>
      <c r="O7" s="21">
        <v>44703.797222222202</v>
      </c>
      <c r="P7" s="21">
        <v>44703.797222222202</v>
      </c>
      <c r="Q7" s="21">
        <v>44703.797222222202</v>
      </c>
      <c r="R7" s="4">
        <f t="shared" si="0"/>
        <v>1</v>
      </c>
      <c r="S7" s="5">
        <f t="shared" si="1"/>
        <v>1</v>
      </c>
      <c r="T7" s="5">
        <v>1</v>
      </c>
      <c r="U7" s="4">
        <f t="shared" si="2"/>
        <v>1</v>
      </c>
      <c r="V7" s="5">
        <f t="shared" si="3"/>
        <v>1</v>
      </c>
      <c r="W7" s="5">
        <f t="shared" si="4"/>
        <v>1</v>
      </c>
      <c r="X7" s="5">
        <f t="shared" si="5"/>
        <v>1</v>
      </c>
      <c r="Y7" s="5">
        <f t="shared" si="6"/>
        <v>1</v>
      </c>
      <c r="Z7" s="4">
        <f t="shared" si="7"/>
        <v>1</v>
      </c>
      <c r="AA7" s="4">
        <f t="shared" si="8"/>
        <v>1</v>
      </c>
      <c r="AB7" s="5">
        <f t="shared" si="9"/>
        <v>1</v>
      </c>
      <c r="AC7" s="13">
        <f t="shared" si="10"/>
        <v>1</v>
      </c>
      <c r="AD7" s="13">
        <f t="shared" si="10"/>
        <v>1</v>
      </c>
      <c r="AE7" s="13">
        <f t="shared" si="10"/>
        <v>1</v>
      </c>
    </row>
    <row r="8" spans="1:31" x14ac:dyDescent="0.3">
      <c r="A8" s="18" t="s">
        <v>44</v>
      </c>
      <c r="B8" s="18" t="s">
        <v>200</v>
      </c>
      <c r="C8" s="19">
        <v>44698</v>
      </c>
      <c r="D8" s="20">
        <v>44715.790972222203</v>
      </c>
      <c r="E8" s="18" t="s">
        <v>29</v>
      </c>
      <c r="F8" s="18" t="s">
        <v>69</v>
      </c>
      <c r="G8" s="18" t="s">
        <v>60</v>
      </c>
      <c r="H8" s="18" t="s">
        <v>32</v>
      </c>
      <c r="I8" s="18" t="s">
        <v>22</v>
      </c>
      <c r="J8" s="18" t="s">
        <v>201</v>
      </c>
      <c r="K8" s="18" t="s">
        <v>24</v>
      </c>
      <c r="L8" s="20">
        <v>44715.816666666702</v>
      </c>
      <c r="M8" s="18" t="s">
        <v>202</v>
      </c>
      <c r="N8" s="18" t="s">
        <v>26</v>
      </c>
      <c r="O8" s="21">
        <v>44698.609027777798</v>
      </c>
      <c r="P8" s="21">
        <v>44698.609027777798</v>
      </c>
      <c r="Q8" s="21">
        <v>44698.609027777798</v>
      </c>
      <c r="R8" s="4">
        <f t="shared" si="0"/>
        <v>1</v>
      </c>
      <c r="S8" s="5">
        <f t="shared" si="1"/>
        <v>1</v>
      </c>
      <c r="T8" s="5">
        <v>1</v>
      </c>
      <c r="U8" s="4">
        <f t="shared" si="2"/>
        <v>1</v>
      </c>
      <c r="V8" s="5">
        <f t="shared" si="3"/>
        <v>0</v>
      </c>
      <c r="W8" s="5">
        <f t="shared" si="4"/>
        <v>0</v>
      </c>
      <c r="X8" s="5">
        <f t="shared" si="5"/>
        <v>0</v>
      </c>
      <c r="Y8" s="5">
        <f t="shared" si="6"/>
        <v>0</v>
      </c>
      <c r="Z8" s="4">
        <f t="shared" si="7"/>
        <v>0</v>
      </c>
      <c r="AA8" s="4">
        <f t="shared" si="8"/>
        <v>0</v>
      </c>
      <c r="AB8" s="5">
        <f t="shared" si="9"/>
        <v>0</v>
      </c>
      <c r="AC8" s="13">
        <f t="shared" si="10"/>
        <v>0</v>
      </c>
      <c r="AD8" s="13">
        <f t="shared" si="10"/>
        <v>0</v>
      </c>
      <c r="AE8" s="13">
        <f t="shared" si="10"/>
        <v>0</v>
      </c>
    </row>
    <row r="9" spans="1:31" x14ac:dyDescent="0.3">
      <c r="A9" s="18" t="s">
        <v>48</v>
      </c>
      <c r="B9" s="18" t="s">
        <v>203</v>
      </c>
      <c r="C9" s="19">
        <v>44698</v>
      </c>
      <c r="D9" s="20">
        <v>44715.358333333301</v>
      </c>
      <c r="E9" s="18" t="s">
        <v>117</v>
      </c>
      <c r="F9" s="18" t="s">
        <v>20</v>
      </c>
      <c r="G9" s="18" t="s">
        <v>37</v>
      </c>
      <c r="H9" s="18" t="s">
        <v>215</v>
      </c>
      <c r="I9" s="18" t="s">
        <v>22</v>
      </c>
      <c r="J9" s="18" t="s">
        <v>38</v>
      </c>
      <c r="K9" s="18" t="s">
        <v>72</v>
      </c>
      <c r="L9" s="20">
        <v>44715.386111111096</v>
      </c>
      <c r="M9" s="18" t="s">
        <v>25</v>
      </c>
      <c r="N9" s="18" t="s">
        <v>26</v>
      </c>
      <c r="O9" s="21">
        <v>44698.177777777797</v>
      </c>
      <c r="P9" s="21">
        <v>44698.177777777797</v>
      </c>
      <c r="Q9" s="21">
        <v>44698.177777777797</v>
      </c>
      <c r="R9" s="4">
        <f t="shared" si="0"/>
        <v>0</v>
      </c>
      <c r="S9" s="5">
        <f t="shared" si="1"/>
        <v>1</v>
      </c>
      <c r="T9" s="5">
        <v>0</v>
      </c>
      <c r="U9" s="4">
        <f t="shared" si="2"/>
        <v>0.33333333333333331</v>
      </c>
      <c r="V9" s="5">
        <f t="shared" si="3"/>
        <v>0</v>
      </c>
      <c r="W9" s="5">
        <f t="shared" si="4"/>
        <v>1</v>
      </c>
      <c r="X9" s="5">
        <f t="shared" si="5"/>
        <v>0</v>
      </c>
      <c r="Y9" s="5">
        <f t="shared" si="6"/>
        <v>0</v>
      </c>
      <c r="Z9" s="4">
        <f t="shared" si="7"/>
        <v>0.66666666666666663</v>
      </c>
      <c r="AA9" s="4">
        <f t="shared" si="8"/>
        <v>0</v>
      </c>
      <c r="AB9" s="5">
        <f t="shared" si="9"/>
        <v>0.33333333333333331</v>
      </c>
      <c r="AC9" s="13">
        <f t="shared" si="10"/>
        <v>1</v>
      </c>
      <c r="AD9" s="13">
        <f t="shared" si="10"/>
        <v>0</v>
      </c>
      <c r="AE9" s="13">
        <f t="shared" si="10"/>
        <v>0</v>
      </c>
    </row>
    <row r="10" spans="1:31" x14ac:dyDescent="0.3">
      <c r="A10" s="18" t="s">
        <v>51</v>
      </c>
      <c r="B10" s="18" t="s">
        <v>204</v>
      </c>
      <c r="C10" s="19">
        <v>44698</v>
      </c>
      <c r="D10" s="20">
        <v>44715.3347222222</v>
      </c>
      <c r="E10" s="18" t="s">
        <v>19</v>
      </c>
      <c r="F10" s="18" t="s">
        <v>20</v>
      </c>
      <c r="G10" s="18" t="s">
        <v>60</v>
      </c>
      <c r="H10" s="18" t="s">
        <v>167</v>
      </c>
      <c r="I10" s="18" t="s">
        <v>22</v>
      </c>
      <c r="J10" s="18" t="s">
        <v>205</v>
      </c>
      <c r="K10" s="18" t="s">
        <v>24</v>
      </c>
      <c r="L10" s="20">
        <v>44715.381249999999</v>
      </c>
      <c r="M10" s="18" t="s">
        <v>206</v>
      </c>
      <c r="N10" s="18" t="s">
        <v>26</v>
      </c>
      <c r="O10" s="21">
        <v>44698.172916666699</v>
      </c>
      <c r="P10" s="21">
        <v>44698.172916666699</v>
      </c>
      <c r="Q10" s="21">
        <v>44698.172916666699</v>
      </c>
      <c r="R10" s="4">
        <f t="shared" si="0"/>
        <v>1</v>
      </c>
      <c r="S10" s="5">
        <f t="shared" si="1"/>
        <v>1</v>
      </c>
      <c r="T10" s="5">
        <v>1</v>
      </c>
      <c r="U10" s="4">
        <f t="shared" si="2"/>
        <v>1</v>
      </c>
      <c r="V10" s="5">
        <f t="shared" si="3"/>
        <v>1</v>
      </c>
      <c r="W10" s="5">
        <f t="shared" si="4"/>
        <v>1</v>
      </c>
      <c r="X10" s="5">
        <f t="shared" si="5"/>
        <v>0</v>
      </c>
      <c r="Y10" s="5">
        <f t="shared" si="6"/>
        <v>1</v>
      </c>
      <c r="Z10" s="4">
        <f t="shared" si="7"/>
        <v>1</v>
      </c>
      <c r="AA10" s="4">
        <f t="shared" si="8"/>
        <v>0.66666666666666663</v>
      </c>
      <c r="AB10" s="5">
        <f t="shared" si="9"/>
        <v>0.83333333333333326</v>
      </c>
      <c r="AC10" s="13">
        <f t="shared" si="10"/>
        <v>1</v>
      </c>
      <c r="AD10" s="13">
        <f t="shared" si="10"/>
        <v>1</v>
      </c>
      <c r="AE10" s="13">
        <f t="shared" si="10"/>
        <v>1</v>
      </c>
    </row>
    <row r="11" spans="1:31" x14ac:dyDescent="0.3">
      <c r="A11" s="18" t="s">
        <v>55</v>
      </c>
      <c r="B11" s="18" t="s">
        <v>207</v>
      </c>
      <c r="C11" s="19">
        <v>44698</v>
      </c>
      <c r="D11" s="20">
        <v>44715.282638888901</v>
      </c>
      <c r="E11" s="18" t="s">
        <v>29</v>
      </c>
      <c r="F11" s="18" t="s">
        <v>20</v>
      </c>
      <c r="G11" s="18" t="s">
        <v>60</v>
      </c>
      <c r="H11" s="18" t="s">
        <v>167</v>
      </c>
      <c r="I11" s="18" t="s">
        <v>22</v>
      </c>
      <c r="J11" s="18" t="s">
        <v>208</v>
      </c>
      <c r="K11" s="18" t="s">
        <v>209</v>
      </c>
      <c r="L11" s="20">
        <v>44715.2993055556</v>
      </c>
      <c r="M11" s="18" t="s">
        <v>210</v>
      </c>
      <c r="N11" s="18" t="s">
        <v>26</v>
      </c>
      <c r="O11" s="21">
        <v>44698.094444444403</v>
      </c>
      <c r="P11" s="21">
        <v>44698.094444444403</v>
      </c>
      <c r="Q11" s="21">
        <v>44698.094444444403</v>
      </c>
      <c r="R11" s="4">
        <f t="shared" si="0"/>
        <v>0</v>
      </c>
      <c r="S11" s="5">
        <f t="shared" si="1"/>
        <v>1</v>
      </c>
      <c r="T11" s="5">
        <v>1</v>
      </c>
      <c r="U11" s="4">
        <f t="shared" si="2"/>
        <v>1</v>
      </c>
      <c r="V11" s="5">
        <f t="shared" si="3"/>
        <v>0</v>
      </c>
      <c r="W11" s="5">
        <f t="shared" si="4"/>
        <v>1</v>
      </c>
      <c r="X11" s="5">
        <f t="shared" si="5"/>
        <v>0</v>
      </c>
      <c r="Y11" s="5">
        <f t="shared" si="6"/>
        <v>1</v>
      </c>
      <c r="Z11" s="4">
        <f t="shared" si="7"/>
        <v>0.66666666666666663</v>
      </c>
      <c r="AA11" s="4">
        <f t="shared" si="8"/>
        <v>0.66666666666666663</v>
      </c>
      <c r="AB11" s="5">
        <f t="shared" si="9"/>
        <v>0.66666666666666663</v>
      </c>
      <c r="AC11" s="13">
        <f t="shared" si="10"/>
        <v>1</v>
      </c>
      <c r="AD11" s="13">
        <f t="shared" si="10"/>
        <v>1</v>
      </c>
      <c r="AE11" s="13">
        <f t="shared" si="10"/>
        <v>1</v>
      </c>
    </row>
    <row r="12" spans="1:31" x14ac:dyDescent="0.3">
      <c r="A12" s="18" t="s">
        <v>58</v>
      </c>
      <c r="B12" s="18" t="s">
        <v>211</v>
      </c>
      <c r="C12" s="19">
        <v>44697</v>
      </c>
      <c r="D12" s="20">
        <v>44715.641666666699</v>
      </c>
      <c r="E12" s="18" t="s">
        <v>19</v>
      </c>
      <c r="F12" s="18" t="s">
        <v>20</v>
      </c>
      <c r="G12" s="18" t="s">
        <v>21</v>
      </c>
      <c r="H12" s="18" t="s">
        <v>167</v>
      </c>
      <c r="I12" s="18" t="s">
        <v>22</v>
      </c>
      <c r="J12" s="18" t="s">
        <v>212</v>
      </c>
      <c r="K12" s="18" t="s">
        <v>39</v>
      </c>
      <c r="L12" s="20">
        <v>44715.625</v>
      </c>
      <c r="M12" s="18" t="s">
        <v>134</v>
      </c>
      <c r="N12" s="18" t="s">
        <v>26</v>
      </c>
      <c r="O12" s="21">
        <v>44697.420138888898</v>
      </c>
      <c r="P12" s="21">
        <v>44697.420138888898</v>
      </c>
      <c r="Q12" s="21">
        <v>44697.420138888898</v>
      </c>
      <c r="R12" s="4">
        <f t="shared" si="0"/>
        <v>0</v>
      </c>
      <c r="S12" s="5">
        <f t="shared" si="1"/>
        <v>1</v>
      </c>
      <c r="T12" s="5">
        <v>1</v>
      </c>
      <c r="U12" s="4">
        <f t="shared" si="2"/>
        <v>1</v>
      </c>
      <c r="V12" s="5">
        <f t="shared" si="3"/>
        <v>1</v>
      </c>
      <c r="W12" s="5">
        <f t="shared" si="4"/>
        <v>1</v>
      </c>
      <c r="X12" s="5">
        <f t="shared" si="5"/>
        <v>0</v>
      </c>
      <c r="Y12" s="5">
        <f t="shared" si="6"/>
        <v>1</v>
      </c>
      <c r="Z12" s="4">
        <f t="shared" si="7"/>
        <v>1</v>
      </c>
      <c r="AA12" s="4">
        <f t="shared" si="8"/>
        <v>0.66666666666666663</v>
      </c>
      <c r="AB12" s="5">
        <f t="shared" si="9"/>
        <v>0.83333333333333326</v>
      </c>
      <c r="AC12" s="13">
        <f t="shared" si="10"/>
        <v>1</v>
      </c>
      <c r="AD12" s="13">
        <f t="shared" si="10"/>
        <v>1</v>
      </c>
      <c r="AE12" s="13">
        <f t="shared" si="10"/>
        <v>1</v>
      </c>
    </row>
    <row r="13" spans="1:31" x14ac:dyDescent="0.3">
      <c r="A13" s="18" t="s">
        <v>63</v>
      </c>
      <c r="B13" s="18" t="s">
        <v>213</v>
      </c>
      <c r="C13" s="19">
        <v>44696</v>
      </c>
      <c r="D13" s="20">
        <v>44715.880555555603</v>
      </c>
      <c r="E13" s="18" t="s">
        <v>19</v>
      </c>
      <c r="F13" s="18" t="s">
        <v>20</v>
      </c>
      <c r="G13" s="18" t="s">
        <v>21</v>
      </c>
      <c r="H13" s="18" t="s">
        <v>167</v>
      </c>
      <c r="I13" s="18" t="s">
        <v>22</v>
      </c>
      <c r="J13" s="18" t="s">
        <v>178</v>
      </c>
      <c r="K13" s="18" t="s">
        <v>24</v>
      </c>
      <c r="L13" s="20">
        <v>44715.993750000001</v>
      </c>
      <c r="M13" s="18" t="s">
        <v>25</v>
      </c>
      <c r="N13" s="18" t="s">
        <v>26</v>
      </c>
      <c r="O13" s="21">
        <v>44696.786111111098</v>
      </c>
      <c r="P13" s="21">
        <v>44696.786111111098</v>
      </c>
      <c r="Q13" s="21">
        <v>44696.786111111098</v>
      </c>
      <c r="R13" s="4">
        <f t="shared" si="0"/>
        <v>1</v>
      </c>
      <c r="S13" s="5">
        <f t="shared" si="1"/>
        <v>1</v>
      </c>
      <c r="T13" s="5">
        <v>1</v>
      </c>
      <c r="U13" s="4">
        <f t="shared" si="2"/>
        <v>1</v>
      </c>
      <c r="V13" s="5">
        <f t="shared" si="3"/>
        <v>1</v>
      </c>
      <c r="W13" s="5">
        <f t="shared" si="4"/>
        <v>1</v>
      </c>
      <c r="X13" s="5">
        <f t="shared" si="5"/>
        <v>0</v>
      </c>
      <c r="Y13" s="5">
        <f t="shared" si="6"/>
        <v>1</v>
      </c>
      <c r="Z13" s="4">
        <f t="shared" si="7"/>
        <v>1</v>
      </c>
      <c r="AA13" s="4">
        <f t="shared" si="8"/>
        <v>0.66666666666666663</v>
      </c>
      <c r="AB13" s="5">
        <f t="shared" si="9"/>
        <v>0.83333333333333326</v>
      </c>
      <c r="AC13" s="13">
        <f t="shared" si="10"/>
        <v>1</v>
      </c>
      <c r="AD13" s="13">
        <f t="shared" si="10"/>
        <v>1</v>
      </c>
      <c r="AE13" s="13">
        <f t="shared" si="10"/>
        <v>1</v>
      </c>
    </row>
    <row r="14" spans="1:31" x14ac:dyDescent="0.3">
      <c r="C14" s="14"/>
      <c r="D14" s="15"/>
      <c r="L14" s="15"/>
      <c r="O14" s="16"/>
      <c r="P14" s="16"/>
      <c r="Q14" s="16"/>
      <c r="R14" s="4"/>
      <c r="S14" s="5"/>
      <c r="T14" s="5"/>
      <c r="U14" s="4"/>
      <c r="V14" s="5"/>
      <c r="W14" s="5"/>
      <c r="X14" s="5"/>
      <c r="Y14" s="5"/>
      <c r="Z14" s="4"/>
      <c r="AA14" s="4"/>
      <c r="AB14" s="5"/>
    </row>
    <row r="15" spans="1:31" x14ac:dyDescent="0.3">
      <c r="C15" s="14"/>
      <c r="D15" s="15"/>
      <c r="L15" s="15"/>
      <c r="O15" s="16"/>
      <c r="P15" s="16"/>
      <c r="Q15" s="16"/>
      <c r="R15" s="4"/>
      <c r="S15" s="5"/>
      <c r="T15" s="5"/>
      <c r="U15" s="4"/>
      <c r="V15" s="5"/>
      <c r="W15" s="5"/>
      <c r="X15" s="5"/>
      <c r="Y15" s="5"/>
      <c r="Z15" s="4"/>
      <c r="AA15" s="4"/>
      <c r="AB15" s="5"/>
    </row>
    <row r="16" spans="1:31" x14ac:dyDescent="0.3">
      <c r="C16" s="14"/>
      <c r="D16" s="15"/>
      <c r="L16" s="15"/>
      <c r="O16" s="16"/>
      <c r="P16" s="16"/>
      <c r="Q16" s="16"/>
      <c r="R16" s="4"/>
      <c r="S16" s="5"/>
      <c r="T16" s="5"/>
      <c r="U16" s="4"/>
      <c r="V16" s="5"/>
      <c r="W16" s="5"/>
      <c r="X16" s="5"/>
      <c r="Y16" s="5"/>
      <c r="Z16" s="4"/>
      <c r="AA16" s="4"/>
      <c r="AB16" s="5"/>
    </row>
    <row r="17" spans="3:28" x14ac:dyDescent="0.3">
      <c r="C17" s="14"/>
      <c r="D17" s="15"/>
      <c r="L17" s="15"/>
      <c r="O17" s="16"/>
      <c r="P17" s="16"/>
      <c r="Q17" s="16"/>
      <c r="R17" s="4"/>
      <c r="S17" s="5"/>
      <c r="T17" s="5"/>
      <c r="U17" s="4"/>
      <c r="V17" s="5"/>
      <c r="W17" s="5"/>
      <c r="X17" s="5"/>
      <c r="Y17" s="5"/>
      <c r="Z17" s="4"/>
      <c r="AA17" s="4"/>
      <c r="AB17" s="5"/>
    </row>
    <row r="18" spans="3:28" x14ac:dyDescent="0.3">
      <c r="C18" s="14"/>
      <c r="D18" s="15"/>
      <c r="L18" s="15"/>
      <c r="O18" s="16"/>
      <c r="P18" s="16"/>
      <c r="Q18" s="16"/>
      <c r="R18" s="4"/>
      <c r="S18" s="5"/>
      <c r="U18" s="4"/>
      <c r="Z18" s="4"/>
      <c r="AA18" s="4"/>
      <c r="AB18" s="5"/>
    </row>
    <row r="19" spans="3:28" x14ac:dyDescent="0.3">
      <c r="C19" s="14"/>
      <c r="D19" s="15"/>
      <c r="L19" s="15"/>
      <c r="O19" s="16"/>
      <c r="P19" s="16"/>
      <c r="Q19" s="16"/>
      <c r="R19" s="4"/>
      <c r="S19" s="5"/>
      <c r="Z19" s="4"/>
      <c r="AA19" s="4"/>
      <c r="AB19" s="5"/>
    </row>
    <row r="20" spans="3:28" x14ac:dyDescent="0.3">
      <c r="C20" s="14"/>
      <c r="D20" s="15"/>
      <c r="L20" s="15"/>
      <c r="O20" s="16"/>
      <c r="P20" s="16"/>
      <c r="Q20" s="16"/>
      <c r="R20" s="4"/>
      <c r="S20" s="5"/>
      <c r="Z20" s="4"/>
      <c r="AA20" s="4"/>
      <c r="AB20" s="5"/>
    </row>
    <row r="21" spans="3:28" x14ac:dyDescent="0.3">
      <c r="C21" s="14"/>
      <c r="D21" s="15"/>
      <c r="L21" s="15"/>
      <c r="O21" s="16"/>
      <c r="P21" s="16"/>
      <c r="Q21" s="16"/>
      <c r="R21" s="4"/>
      <c r="S21" s="5"/>
      <c r="Z21" s="4"/>
      <c r="AA21" s="4"/>
    </row>
    <row r="22" spans="3:28" x14ac:dyDescent="0.3">
      <c r="C22" s="14"/>
      <c r="D22" s="15"/>
      <c r="L22" s="15"/>
      <c r="O22" s="16"/>
      <c r="P22" s="16"/>
      <c r="Q22" s="16"/>
      <c r="Z22" s="4"/>
      <c r="AA22" s="4"/>
    </row>
    <row r="23" spans="3:28" x14ac:dyDescent="0.3">
      <c r="C23" s="14"/>
      <c r="D23" s="15"/>
      <c r="L23" s="15"/>
      <c r="O23" s="16"/>
      <c r="P23" s="16"/>
      <c r="Q23" s="16"/>
      <c r="Z23" s="4"/>
      <c r="AA23" s="4"/>
    </row>
    <row r="24" spans="3:28" x14ac:dyDescent="0.3">
      <c r="C24" s="14"/>
      <c r="D24" s="15"/>
      <c r="L24" s="15"/>
      <c r="O24" s="16"/>
      <c r="P24" s="16"/>
      <c r="Q24" s="16"/>
      <c r="Z24" s="4"/>
      <c r="AA24" s="4"/>
    </row>
    <row r="25" spans="3:28" x14ac:dyDescent="0.3">
      <c r="C25" s="14"/>
      <c r="D25" s="15"/>
      <c r="L25" s="15"/>
      <c r="O25" s="16"/>
      <c r="P25" s="16"/>
      <c r="Q25" s="16"/>
      <c r="Z25" s="4"/>
      <c r="AA25" s="4"/>
    </row>
    <row r="26" spans="3:28" x14ac:dyDescent="0.3">
      <c r="C26" s="14"/>
      <c r="D26" s="15"/>
      <c r="L26" s="15"/>
      <c r="O26" s="16"/>
      <c r="P26" s="16"/>
      <c r="Q26" s="16"/>
      <c r="Z26" s="4"/>
      <c r="AA26" s="4"/>
    </row>
    <row r="27" spans="3:28" x14ac:dyDescent="0.3">
      <c r="C27" s="14"/>
      <c r="D27" s="15"/>
      <c r="L27" s="15"/>
      <c r="O27" s="16"/>
      <c r="P27" s="16"/>
      <c r="Q2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4398-7C71-4FB8-8A7C-2459F3D5F6F4}">
  <dimension ref="A1:E28"/>
  <sheetViews>
    <sheetView tabSelected="1" workbookViewId="0">
      <selection activeCell="I15" sqref="I15"/>
    </sheetView>
  </sheetViews>
  <sheetFormatPr baseColWidth="10" defaultRowHeight="14.4" x14ac:dyDescent="0.3"/>
  <cols>
    <col min="5" max="5" width="20.109375" customWidth="1"/>
  </cols>
  <sheetData>
    <row r="1" spans="1:5" x14ac:dyDescent="0.3">
      <c r="A1" s="5" t="s">
        <v>78</v>
      </c>
      <c r="B1" s="5" t="s">
        <v>81</v>
      </c>
      <c r="C1" s="5" t="s">
        <v>86</v>
      </c>
      <c r="D1" s="5" t="s">
        <v>87</v>
      </c>
      <c r="E1" s="5" t="s">
        <v>88</v>
      </c>
    </row>
    <row r="2" spans="1:5" x14ac:dyDescent="0.3">
      <c r="A2" s="5">
        <v>1</v>
      </c>
      <c r="B2" s="5">
        <v>1</v>
      </c>
      <c r="C2" s="5">
        <v>1</v>
      </c>
      <c r="D2" s="5">
        <v>0</v>
      </c>
      <c r="E2" s="5">
        <v>0.5</v>
      </c>
    </row>
    <row r="3" spans="1:5" x14ac:dyDescent="0.3">
      <c r="A3" s="5">
        <v>1</v>
      </c>
      <c r="B3" s="5">
        <v>1</v>
      </c>
      <c r="C3" s="5">
        <v>1</v>
      </c>
      <c r="D3" s="5">
        <v>1</v>
      </c>
      <c r="E3" s="5">
        <v>1</v>
      </c>
    </row>
    <row r="4" spans="1:5" x14ac:dyDescent="0.3">
      <c r="A4" s="5">
        <v>0</v>
      </c>
      <c r="B4" s="5">
        <v>1</v>
      </c>
      <c r="C4" s="5">
        <v>0.33333333333333331</v>
      </c>
      <c r="D4" s="5">
        <v>0.33333333333333331</v>
      </c>
      <c r="E4" s="5">
        <v>0.33333333333333331</v>
      </c>
    </row>
    <row r="5" spans="1:5" x14ac:dyDescent="0.3">
      <c r="A5" s="5">
        <v>0</v>
      </c>
      <c r="B5" s="5">
        <v>0.33333333333333331</v>
      </c>
      <c r="C5" s="5">
        <v>0.33333333333333331</v>
      </c>
      <c r="D5" s="5">
        <v>0.33333333333333331</v>
      </c>
      <c r="E5" s="5">
        <v>0.33333333333333331</v>
      </c>
    </row>
    <row r="6" spans="1:5" x14ac:dyDescent="0.3">
      <c r="A6" s="5">
        <v>1</v>
      </c>
      <c r="B6" s="5">
        <v>1</v>
      </c>
      <c r="C6" s="5">
        <v>0.33333333333333331</v>
      </c>
      <c r="D6" s="5">
        <v>0</v>
      </c>
      <c r="E6" s="5">
        <v>0.16666666666666666</v>
      </c>
    </row>
    <row r="7" spans="1:5" x14ac:dyDescent="0.3">
      <c r="A7" s="5">
        <v>0</v>
      </c>
      <c r="B7" s="5">
        <v>0.33333333333333331</v>
      </c>
      <c r="C7" s="5">
        <v>1</v>
      </c>
      <c r="D7" s="5">
        <v>1</v>
      </c>
      <c r="E7" s="5">
        <v>1</v>
      </c>
    </row>
    <row r="8" spans="1:5" x14ac:dyDescent="0.3">
      <c r="A8" s="5">
        <v>1</v>
      </c>
      <c r="B8" s="5">
        <v>1</v>
      </c>
      <c r="C8" s="5">
        <v>1</v>
      </c>
      <c r="D8" s="5">
        <v>0.66666666666666663</v>
      </c>
      <c r="E8" s="5">
        <v>0.83333333333333326</v>
      </c>
    </row>
    <row r="9" spans="1:5" x14ac:dyDescent="0.3">
      <c r="A9" s="5">
        <v>0</v>
      </c>
      <c r="B9" s="5">
        <v>0</v>
      </c>
      <c r="C9" s="5">
        <v>0</v>
      </c>
      <c r="D9" s="5">
        <v>0</v>
      </c>
      <c r="E9" s="5">
        <v>0</v>
      </c>
    </row>
    <row r="10" spans="1:5" x14ac:dyDescent="0.3">
      <c r="A10" s="5">
        <v>1</v>
      </c>
      <c r="B10" s="5">
        <v>0.33333333333333331</v>
      </c>
      <c r="C10" s="5">
        <v>0</v>
      </c>
      <c r="D10" s="5">
        <v>0.33333333333333331</v>
      </c>
      <c r="E10" s="5">
        <v>0.16666666666666666</v>
      </c>
    </row>
    <row r="11" spans="1:5" x14ac:dyDescent="0.3">
      <c r="A11" s="5">
        <v>1</v>
      </c>
      <c r="B11" s="5">
        <v>1</v>
      </c>
      <c r="C11" s="5">
        <v>0</v>
      </c>
      <c r="D11" s="5">
        <v>0.33333333333333331</v>
      </c>
      <c r="E11" s="5">
        <v>0.16666666666666666</v>
      </c>
    </row>
    <row r="12" spans="1:5" x14ac:dyDescent="0.3">
      <c r="A12" s="5">
        <v>0</v>
      </c>
      <c r="B12" s="5">
        <v>1</v>
      </c>
      <c r="C12" s="5">
        <v>0</v>
      </c>
      <c r="D12" s="5">
        <v>0</v>
      </c>
      <c r="E12" s="5">
        <v>0</v>
      </c>
    </row>
    <row r="13" spans="1:5" x14ac:dyDescent="0.3">
      <c r="A13" s="5">
        <v>0</v>
      </c>
      <c r="B13" s="5">
        <v>1</v>
      </c>
      <c r="C13" s="5">
        <v>0.33333333333333331</v>
      </c>
      <c r="D13" s="5">
        <v>0.66666666666666663</v>
      </c>
      <c r="E13" s="5">
        <v>0.5</v>
      </c>
    </row>
    <row r="14" spans="1:5" x14ac:dyDescent="0.3">
      <c r="A14" s="5">
        <v>1</v>
      </c>
      <c r="B14" s="5">
        <v>1</v>
      </c>
      <c r="C14" s="5">
        <v>1</v>
      </c>
      <c r="D14" s="5">
        <v>1</v>
      </c>
      <c r="E14" s="5">
        <v>1</v>
      </c>
    </row>
    <row r="15" spans="1:5" x14ac:dyDescent="0.3">
      <c r="A15" s="5">
        <v>0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5">
        <v>1</v>
      </c>
      <c r="B16" s="5">
        <v>0.33333333333333331</v>
      </c>
      <c r="C16" s="5">
        <v>1</v>
      </c>
      <c r="D16" s="5">
        <v>0.66666666666666663</v>
      </c>
      <c r="E16" s="5">
        <v>0.83333333333333326</v>
      </c>
    </row>
    <row r="17" spans="1:5" x14ac:dyDescent="0.3">
      <c r="A17" s="5">
        <v>1</v>
      </c>
      <c r="B17" s="5">
        <v>0</v>
      </c>
      <c r="C17" s="5">
        <v>0.66666666666666663</v>
      </c>
      <c r="D17" s="5">
        <v>0</v>
      </c>
      <c r="E17" s="5">
        <v>0.33333333333333331</v>
      </c>
    </row>
    <row r="18" spans="1:5" x14ac:dyDescent="0.3">
      <c r="A18" s="5">
        <v>0</v>
      </c>
      <c r="B18" s="5">
        <v>1</v>
      </c>
      <c r="C18" s="5">
        <v>1</v>
      </c>
      <c r="D18" s="5">
        <v>0</v>
      </c>
      <c r="E18" s="5">
        <v>0.5</v>
      </c>
    </row>
    <row r="19" spans="1:5" x14ac:dyDescent="0.3">
      <c r="A19" s="5">
        <v>0</v>
      </c>
      <c r="B19" s="5">
        <v>1</v>
      </c>
      <c r="C19" s="5">
        <v>0</v>
      </c>
      <c r="D19" s="5">
        <v>0</v>
      </c>
      <c r="E19" s="5">
        <v>0</v>
      </c>
    </row>
    <row r="20" spans="1:5" x14ac:dyDescent="0.3">
      <c r="A20" s="5">
        <v>1</v>
      </c>
      <c r="B20" s="5">
        <v>1</v>
      </c>
      <c r="C20" s="5">
        <v>1</v>
      </c>
      <c r="D20" s="5">
        <v>1</v>
      </c>
      <c r="E20" s="5">
        <v>1</v>
      </c>
    </row>
    <row r="21" spans="1:5" x14ac:dyDescent="0.3">
      <c r="A21" s="5">
        <v>1</v>
      </c>
      <c r="B21" s="5">
        <v>1</v>
      </c>
      <c r="C21" s="5">
        <v>1</v>
      </c>
      <c r="D21" s="5">
        <v>0.33333333333333331</v>
      </c>
      <c r="E21" s="5">
        <v>0.66666666666666663</v>
      </c>
    </row>
    <row r="22" spans="1:5" x14ac:dyDescent="0.3">
      <c r="A22" s="5">
        <v>1</v>
      </c>
      <c r="B22" s="5">
        <v>1</v>
      </c>
      <c r="C22" s="5">
        <v>1</v>
      </c>
      <c r="D22" s="5">
        <v>0.66666666666666663</v>
      </c>
      <c r="E22" s="5">
        <v>0.83333333333333326</v>
      </c>
    </row>
    <row r="23" spans="1:5" x14ac:dyDescent="0.3">
      <c r="A23" s="5">
        <v>0</v>
      </c>
      <c r="B23" s="5">
        <v>1</v>
      </c>
      <c r="C23" s="5">
        <v>0</v>
      </c>
      <c r="D23" s="5">
        <v>0</v>
      </c>
      <c r="E23" s="5">
        <v>0</v>
      </c>
    </row>
    <row r="24" spans="1:5" x14ac:dyDescent="0.3">
      <c r="A24" s="5">
        <v>1</v>
      </c>
      <c r="B24" s="5">
        <v>1</v>
      </c>
      <c r="C24" s="5">
        <v>0</v>
      </c>
      <c r="D24" s="5">
        <v>0.66666666666666663</v>
      </c>
      <c r="E24" s="5">
        <v>0.33333333333333331</v>
      </c>
    </row>
    <row r="25" spans="1:5" x14ac:dyDescent="0.3">
      <c r="A25" s="5">
        <v>0</v>
      </c>
      <c r="B25" s="5">
        <v>0</v>
      </c>
      <c r="C25" s="5">
        <v>1</v>
      </c>
      <c r="D25" s="5">
        <v>0</v>
      </c>
      <c r="E25" s="5">
        <v>0.5</v>
      </c>
    </row>
    <row r="26" spans="1:5" x14ac:dyDescent="0.3">
      <c r="A26" s="5">
        <v>1</v>
      </c>
      <c r="B26" s="5">
        <v>0</v>
      </c>
      <c r="C26" s="5">
        <v>0.66666666666666663</v>
      </c>
      <c r="D26" s="5">
        <v>0</v>
      </c>
      <c r="E26" s="5">
        <v>0.33333333333333331</v>
      </c>
    </row>
    <row r="27" spans="1:5" x14ac:dyDescent="0.3">
      <c r="A27" s="5">
        <v>1</v>
      </c>
      <c r="B27" s="5">
        <v>1</v>
      </c>
      <c r="C27" s="5">
        <v>0.66666666666666663</v>
      </c>
      <c r="D27" s="5">
        <v>0</v>
      </c>
      <c r="E27" s="5">
        <v>0.33333333333333331</v>
      </c>
    </row>
    <row r="28" spans="1:5" x14ac:dyDescent="0.3">
      <c r="A28" s="5"/>
      <c r="B28" s="5"/>
      <c r="C28" s="5"/>
      <c r="D28" s="5"/>
      <c r="E2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66BB-1435-427B-AF28-67524651E3CF}">
  <dimension ref="A1:E21"/>
  <sheetViews>
    <sheetView workbookViewId="0">
      <selection activeCell="L17" sqref="L17"/>
    </sheetView>
  </sheetViews>
  <sheetFormatPr baseColWidth="10" defaultRowHeight="14.4" x14ac:dyDescent="0.3"/>
  <cols>
    <col min="5" max="5" width="22.33203125" customWidth="1"/>
  </cols>
  <sheetData>
    <row r="1" spans="1:5" x14ac:dyDescent="0.3">
      <c r="A1" s="5" t="s">
        <v>78</v>
      </c>
      <c r="B1" s="5" t="s">
        <v>81</v>
      </c>
      <c r="C1" s="5" t="s">
        <v>86</v>
      </c>
      <c r="D1" s="5" t="s">
        <v>87</v>
      </c>
      <c r="E1" s="5" t="s">
        <v>88</v>
      </c>
    </row>
    <row r="2" spans="1:5" x14ac:dyDescent="0.3">
      <c r="A2" s="5">
        <v>1</v>
      </c>
      <c r="B2" s="5">
        <v>1</v>
      </c>
      <c r="C2" s="5">
        <v>1</v>
      </c>
      <c r="D2" s="5">
        <v>1</v>
      </c>
      <c r="E2" s="5">
        <v>1</v>
      </c>
    </row>
    <row r="3" spans="1:5" x14ac:dyDescent="0.3">
      <c r="A3" s="5">
        <v>1</v>
      </c>
      <c r="B3" s="5">
        <v>1</v>
      </c>
      <c r="C3" s="5">
        <v>1</v>
      </c>
      <c r="D3" s="5">
        <v>1</v>
      </c>
      <c r="E3" s="5">
        <v>1</v>
      </c>
    </row>
    <row r="4" spans="1:5" x14ac:dyDescent="0.3">
      <c r="A4" s="5">
        <v>1</v>
      </c>
      <c r="B4" s="5">
        <v>1</v>
      </c>
      <c r="C4" s="5">
        <v>1</v>
      </c>
      <c r="D4" s="5">
        <v>0.66666666666666663</v>
      </c>
      <c r="E4" s="5">
        <v>0.83333333333333326</v>
      </c>
    </row>
    <row r="5" spans="1:5" x14ac:dyDescent="0.3">
      <c r="A5" s="5">
        <v>1</v>
      </c>
      <c r="B5" s="5">
        <v>1</v>
      </c>
      <c r="C5" s="5">
        <v>1</v>
      </c>
      <c r="D5" s="5">
        <v>1</v>
      </c>
      <c r="E5" s="5">
        <v>1</v>
      </c>
    </row>
    <row r="6" spans="1:5" x14ac:dyDescent="0.3">
      <c r="A6" s="5">
        <v>1</v>
      </c>
      <c r="B6" s="5">
        <v>0.33333333333333331</v>
      </c>
      <c r="C6" s="5">
        <v>1</v>
      </c>
      <c r="D6" s="5">
        <v>1</v>
      </c>
      <c r="E6" s="5">
        <v>1</v>
      </c>
    </row>
    <row r="7" spans="1:5" x14ac:dyDescent="0.3">
      <c r="A7" s="5">
        <v>1</v>
      </c>
      <c r="B7" s="5">
        <v>1</v>
      </c>
      <c r="C7" s="5">
        <v>1</v>
      </c>
      <c r="D7" s="5">
        <v>1</v>
      </c>
      <c r="E7" s="5">
        <v>1</v>
      </c>
    </row>
    <row r="8" spans="1:5" x14ac:dyDescent="0.3">
      <c r="A8" s="5">
        <v>1</v>
      </c>
      <c r="B8" s="5">
        <v>1</v>
      </c>
      <c r="C8" s="5">
        <v>1</v>
      </c>
      <c r="D8" s="5">
        <v>1</v>
      </c>
      <c r="E8" s="5">
        <v>1</v>
      </c>
    </row>
    <row r="9" spans="1:5" x14ac:dyDescent="0.3">
      <c r="A9" s="5">
        <v>0</v>
      </c>
      <c r="B9" s="5">
        <v>0.33333333333333331</v>
      </c>
      <c r="C9" s="5">
        <v>1</v>
      </c>
      <c r="D9" s="5">
        <v>1</v>
      </c>
      <c r="E9" s="5">
        <v>1</v>
      </c>
    </row>
    <row r="10" spans="1:5" x14ac:dyDescent="0.3">
      <c r="A10" s="5">
        <v>1</v>
      </c>
      <c r="B10" s="5">
        <v>1</v>
      </c>
      <c r="C10" s="5">
        <v>1</v>
      </c>
      <c r="D10" s="5">
        <v>0.66666666666666663</v>
      </c>
      <c r="E10" s="5">
        <v>0.83333333333333326</v>
      </c>
    </row>
    <row r="11" spans="1:5" x14ac:dyDescent="0.3">
      <c r="A11" s="5">
        <v>1</v>
      </c>
      <c r="B11" s="5">
        <v>1</v>
      </c>
      <c r="C11" s="5">
        <v>0</v>
      </c>
      <c r="D11" s="5">
        <v>0.33333333333333331</v>
      </c>
      <c r="E11" s="5">
        <v>0.16666666666666666</v>
      </c>
    </row>
    <row r="12" spans="1:5" x14ac:dyDescent="0.3">
      <c r="A12" s="5">
        <v>0</v>
      </c>
      <c r="B12" s="5">
        <v>0.33333333333333331</v>
      </c>
      <c r="C12" s="5">
        <v>1</v>
      </c>
      <c r="D12" s="5">
        <v>1</v>
      </c>
      <c r="E12" s="5">
        <v>1</v>
      </c>
    </row>
    <row r="13" spans="1:5" x14ac:dyDescent="0.3">
      <c r="A13" s="5">
        <v>1</v>
      </c>
      <c r="B13" s="5">
        <v>0</v>
      </c>
      <c r="C13" s="5">
        <v>0</v>
      </c>
      <c r="D13" s="5">
        <v>0</v>
      </c>
      <c r="E13" s="5">
        <v>0</v>
      </c>
    </row>
    <row r="14" spans="1:5" x14ac:dyDescent="0.3">
      <c r="A14" s="5">
        <v>1</v>
      </c>
      <c r="B14" s="5">
        <v>1</v>
      </c>
      <c r="C14" s="5">
        <v>1</v>
      </c>
      <c r="D14" s="5">
        <v>0.66666666666666663</v>
      </c>
      <c r="E14" s="5">
        <v>0.83333333333333326</v>
      </c>
    </row>
    <row r="15" spans="1:5" x14ac:dyDescent="0.3">
      <c r="A15" s="5">
        <v>1</v>
      </c>
      <c r="B15" s="5">
        <v>1</v>
      </c>
      <c r="C15" s="5">
        <v>1</v>
      </c>
      <c r="D15" s="5">
        <v>1</v>
      </c>
      <c r="E15" s="5">
        <v>1</v>
      </c>
    </row>
    <row r="16" spans="1:5" x14ac:dyDescent="0.3">
      <c r="A16" s="5">
        <v>1</v>
      </c>
      <c r="B16" s="5">
        <v>1</v>
      </c>
      <c r="C16" s="5">
        <v>1</v>
      </c>
      <c r="D16" s="5">
        <v>1</v>
      </c>
      <c r="E16" s="5">
        <v>1</v>
      </c>
    </row>
    <row r="17" spans="1:5" x14ac:dyDescent="0.3">
      <c r="A17" s="5">
        <v>1</v>
      </c>
      <c r="B17" s="5">
        <v>1</v>
      </c>
      <c r="C17" s="5">
        <v>1</v>
      </c>
      <c r="D17" s="5">
        <v>1</v>
      </c>
      <c r="E17" s="5">
        <v>1</v>
      </c>
    </row>
    <row r="18" spans="1:5" x14ac:dyDescent="0.3">
      <c r="A18" s="5">
        <v>1</v>
      </c>
      <c r="B18" s="5">
        <v>1</v>
      </c>
      <c r="C18" s="5">
        <v>1</v>
      </c>
      <c r="D18" s="5">
        <v>1</v>
      </c>
      <c r="E18" s="5">
        <v>1</v>
      </c>
    </row>
    <row r="19" spans="1:5" x14ac:dyDescent="0.3">
      <c r="A19" s="5">
        <v>0</v>
      </c>
      <c r="B19" s="5">
        <v>1</v>
      </c>
      <c r="C19" s="5">
        <v>0</v>
      </c>
      <c r="D19" s="5">
        <v>0</v>
      </c>
      <c r="E19" s="5">
        <v>0</v>
      </c>
    </row>
    <row r="20" spans="1:5" x14ac:dyDescent="0.3">
      <c r="A20" s="5">
        <v>0</v>
      </c>
      <c r="B20" s="5">
        <v>0</v>
      </c>
      <c r="C20" s="5">
        <v>1</v>
      </c>
      <c r="D20" s="5">
        <v>0.33333333333333331</v>
      </c>
      <c r="E20" s="5">
        <v>0.66666666666666663</v>
      </c>
    </row>
    <row r="21" spans="1:5" x14ac:dyDescent="0.3">
      <c r="A21" s="5">
        <v>0</v>
      </c>
      <c r="B21" s="5">
        <v>1</v>
      </c>
      <c r="C21" s="5">
        <v>1</v>
      </c>
      <c r="D21" s="5">
        <v>1</v>
      </c>
      <c r="E21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2827-0A39-4937-940C-999FFDE62ACD}">
  <dimension ref="A1:E13"/>
  <sheetViews>
    <sheetView workbookViewId="0">
      <selection activeCell="H12" sqref="H12"/>
    </sheetView>
  </sheetViews>
  <sheetFormatPr baseColWidth="10" defaultRowHeight="14.4" x14ac:dyDescent="0.3"/>
  <cols>
    <col min="5" max="5" width="22.5546875" customWidth="1"/>
  </cols>
  <sheetData>
    <row r="1" spans="1:5" x14ac:dyDescent="0.3">
      <c r="A1" t="s">
        <v>78</v>
      </c>
      <c r="B1" t="s">
        <v>81</v>
      </c>
      <c r="C1" t="s">
        <v>86</v>
      </c>
      <c r="D1" t="s">
        <v>87</v>
      </c>
      <c r="E1" t="s">
        <v>88</v>
      </c>
    </row>
    <row r="2" spans="1:5" x14ac:dyDescent="0.3">
      <c r="A2" s="5">
        <v>1</v>
      </c>
      <c r="B2" s="5">
        <v>0.66666666666666663</v>
      </c>
      <c r="C2" s="5">
        <v>1</v>
      </c>
      <c r="D2" s="5">
        <v>0.66666666666666663</v>
      </c>
      <c r="E2" s="5">
        <v>0.83333333333333326</v>
      </c>
    </row>
    <row r="3" spans="1:5" x14ac:dyDescent="0.3">
      <c r="A3" s="5">
        <v>0</v>
      </c>
      <c r="B3" s="5">
        <v>1</v>
      </c>
      <c r="C3" s="5">
        <v>0.66666666666666663</v>
      </c>
      <c r="D3" s="5">
        <v>0.66666666666666663</v>
      </c>
      <c r="E3" s="5">
        <v>0.66666666666666663</v>
      </c>
    </row>
    <row r="4" spans="1:5" x14ac:dyDescent="0.3">
      <c r="A4" s="5">
        <v>1</v>
      </c>
      <c r="B4" s="5">
        <v>1</v>
      </c>
      <c r="C4" s="5">
        <v>1</v>
      </c>
      <c r="D4" s="5">
        <v>1</v>
      </c>
      <c r="E4" s="5">
        <v>1</v>
      </c>
    </row>
    <row r="5" spans="1:5" x14ac:dyDescent="0.3">
      <c r="A5" s="5">
        <v>0</v>
      </c>
      <c r="B5" s="5">
        <v>1</v>
      </c>
      <c r="C5" s="5">
        <v>0.66666666666666663</v>
      </c>
      <c r="D5" s="5">
        <v>0.66666666666666663</v>
      </c>
      <c r="E5" s="5">
        <v>0.66666666666666663</v>
      </c>
    </row>
    <row r="6" spans="1:5" x14ac:dyDescent="0.3">
      <c r="A6" s="5">
        <v>0</v>
      </c>
      <c r="B6" s="5">
        <v>0</v>
      </c>
      <c r="C6" s="5">
        <v>0.66666666666666663</v>
      </c>
      <c r="D6" s="5">
        <v>0.66666666666666663</v>
      </c>
      <c r="E6" s="5">
        <v>0.66666666666666663</v>
      </c>
    </row>
    <row r="7" spans="1:5" x14ac:dyDescent="0.3">
      <c r="A7" s="5">
        <v>1</v>
      </c>
      <c r="B7" s="5">
        <v>1</v>
      </c>
      <c r="C7" s="5">
        <v>1</v>
      </c>
      <c r="D7" s="5">
        <v>1</v>
      </c>
      <c r="E7" s="5">
        <v>1</v>
      </c>
    </row>
    <row r="8" spans="1:5" x14ac:dyDescent="0.3">
      <c r="A8" s="5">
        <v>1</v>
      </c>
      <c r="B8" s="5">
        <v>1</v>
      </c>
      <c r="C8" s="5">
        <v>0</v>
      </c>
      <c r="D8" s="5">
        <v>0</v>
      </c>
      <c r="E8" s="5">
        <v>0</v>
      </c>
    </row>
    <row r="9" spans="1:5" x14ac:dyDescent="0.3">
      <c r="A9" s="5">
        <v>0</v>
      </c>
      <c r="B9" s="5">
        <v>0.33333333333333331</v>
      </c>
      <c r="C9" s="5">
        <v>0.66666666666666663</v>
      </c>
      <c r="D9" s="5">
        <v>0</v>
      </c>
      <c r="E9" s="5">
        <v>0.33333333333333331</v>
      </c>
    </row>
    <row r="10" spans="1:5" x14ac:dyDescent="0.3">
      <c r="A10" s="5">
        <v>1</v>
      </c>
      <c r="B10" s="5">
        <v>1</v>
      </c>
      <c r="C10" s="5">
        <v>1</v>
      </c>
      <c r="D10" s="5">
        <v>0.66666666666666663</v>
      </c>
      <c r="E10" s="5">
        <v>0.83333333333333326</v>
      </c>
    </row>
    <row r="11" spans="1:5" x14ac:dyDescent="0.3">
      <c r="A11" s="5">
        <v>0</v>
      </c>
      <c r="B11" s="5">
        <v>1</v>
      </c>
      <c r="C11" s="5">
        <v>0.66666666666666663</v>
      </c>
      <c r="D11" s="5">
        <v>0.66666666666666663</v>
      </c>
      <c r="E11" s="5">
        <v>0.66666666666666663</v>
      </c>
    </row>
    <row r="12" spans="1:5" x14ac:dyDescent="0.3">
      <c r="A12" s="5">
        <v>0</v>
      </c>
      <c r="B12" s="5">
        <v>1</v>
      </c>
      <c r="C12" s="5">
        <v>1</v>
      </c>
      <c r="D12" s="5">
        <v>0.66666666666666663</v>
      </c>
      <c r="E12" s="5">
        <v>0.83333333333333326</v>
      </c>
    </row>
    <row r="13" spans="1:5" x14ac:dyDescent="0.3">
      <c r="A13" s="5">
        <v>1</v>
      </c>
      <c r="B13" s="5">
        <v>1</v>
      </c>
      <c r="C13" s="5">
        <v>1</v>
      </c>
      <c r="D13" s="5">
        <v>0.66666666666666663</v>
      </c>
      <c r="E13" s="5">
        <v>0.83333333333333326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QuestionnaireGroup1</vt:lpstr>
      <vt:lpstr>QuestionnaireGroup2</vt:lpstr>
      <vt:lpstr>QuestionnaireGroup3</vt:lpstr>
      <vt:lpstr>Group1</vt:lpstr>
      <vt:lpstr>Group2</vt:lpstr>
      <vt:lpstr>Group3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Ntang, Pierre Marie</dc:creator>
  <cp:lastModifiedBy>NTANGPM</cp:lastModifiedBy>
  <dcterms:modified xsi:type="dcterms:W3CDTF">2022-06-11T14:41:39Z</dcterms:modified>
</cp:coreProperties>
</file>