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s\SIMDGiraffe\survey_materials\CSV_Data_Extracted_From_Raw_Data_Collected\"/>
    </mc:Choice>
  </mc:AlternateContent>
  <xr:revisionPtr revIDLastSave="0" documentId="13_ncr:1_{DA5A054D-A787-48E5-BB93-15E47ADAE699}" xr6:coauthVersionLast="47" xr6:coauthVersionMax="47" xr10:uidLastSave="{00000000-0000-0000-0000-000000000000}"/>
  <bookViews>
    <workbookView xWindow="4596" yWindow="96" windowWidth="17280" windowHeight="8976" activeTab="1" xr2:uid="{00000000-000D-0000-FFFF-FFFF00000000}"/>
  </bookViews>
  <sheets>
    <sheet name="QuestionnaireGroup1" sheetId="2" r:id="rId1"/>
    <sheet name="DonneBrute" sheetId="8" r:id="rId2"/>
    <sheet name="QuestionnaireGroup2" sheetId="1" r:id="rId3"/>
    <sheet name="QuestionnaireGroup3" sheetId="3" r:id="rId4"/>
    <sheet name="Group1" sheetId="5" r:id="rId5"/>
    <sheet name="Group2" sheetId="6" r:id="rId6"/>
    <sheet name="Group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8" l="1"/>
  <c r="C49" i="8"/>
  <c r="D49" i="8"/>
  <c r="E49" i="8"/>
  <c r="F49" i="8"/>
  <c r="G49" i="8"/>
  <c r="H49" i="8"/>
  <c r="B50" i="8"/>
  <c r="C50" i="8"/>
  <c r="D50" i="8"/>
  <c r="E50" i="8"/>
  <c r="F50" i="8"/>
  <c r="G50" i="8"/>
  <c r="H50" i="8"/>
  <c r="B51" i="8"/>
  <c r="C51" i="8"/>
  <c r="D51" i="8"/>
  <c r="E51" i="8"/>
  <c r="F51" i="8"/>
  <c r="G51" i="8"/>
  <c r="H51" i="8"/>
  <c r="B52" i="8"/>
  <c r="C52" i="8"/>
  <c r="D52" i="8"/>
  <c r="E52" i="8"/>
  <c r="F52" i="8"/>
  <c r="G52" i="8"/>
  <c r="H52" i="8"/>
  <c r="B53" i="8"/>
  <c r="C53" i="8"/>
  <c r="D53" i="8"/>
  <c r="E53" i="8"/>
  <c r="F53" i="8"/>
  <c r="G53" i="8"/>
  <c r="H53" i="8"/>
  <c r="B54" i="8"/>
  <c r="C54" i="8"/>
  <c r="D54" i="8"/>
  <c r="E54" i="8"/>
  <c r="F54" i="8"/>
  <c r="G54" i="8"/>
  <c r="H54" i="8"/>
  <c r="B55" i="8"/>
  <c r="C55" i="8"/>
  <c r="D55" i="8"/>
  <c r="E55" i="8"/>
  <c r="F55" i="8"/>
  <c r="G55" i="8"/>
  <c r="H55" i="8"/>
  <c r="B56" i="8"/>
  <c r="C56" i="8"/>
  <c r="D56" i="8"/>
  <c r="E56" i="8"/>
  <c r="F56" i="8"/>
  <c r="G56" i="8"/>
  <c r="H56" i="8"/>
  <c r="B57" i="8"/>
  <c r="C57" i="8"/>
  <c r="D57" i="8"/>
  <c r="E57" i="8"/>
  <c r="F57" i="8"/>
  <c r="G57" i="8"/>
  <c r="H57" i="8"/>
  <c r="B58" i="8"/>
  <c r="C58" i="8"/>
  <c r="D58" i="8"/>
  <c r="E58" i="8"/>
  <c r="F58" i="8"/>
  <c r="G58" i="8"/>
  <c r="H58" i="8"/>
  <c r="B59" i="8"/>
  <c r="C59" i="8"/>
  <c r="D59" i="8"/>
  <c r="E59" i="8"/>
  <c r="F59" i="8"/>
  <c r="G59" i="8"/>
  <c r="H59" i="8"/>
  <c r="C48" i="8"/>
  <c r="D48" i="8"/>
  <c r="E48" i="8"/>
  <c r="F48" i="8"/>
  <c r="G48" i="8"/>
  <c r="H48" i="8"/>
  <c r="B48" i="8"/>
  <c r="B35" i="8"/>
  <c r="C35" i="8"/>
  <c r="D35" i="8"/>
  <c r="E35" i="8"/>
  <c r="F35" i="8"/>
  <c r="G35" i="8"/>
  <c r="H35" i="8"/>
  <c r="B36" i="8"/>
  <c r="C36" i="8"/>
  <c r="D36" i="8"/>
  <c r="E36" i="8"/>
  <c r="F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E39" i="8"/>
  <c r="F39" i="8"/>
  <c r="G39" i="8"/>
  <c r="H39" i="8"/>
  <c r="B40" i="8"/>
  <c r="C40" i="8"/>
  <c r="D40" i="8"/>
  <c r="E40" i="8"/>
  <c r="F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E43" i="8"/>
  <c r="F43" i="8"/>
  <c r="G43" i="8"/>
  <c r="H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C28" i="8"/>
  <c r="D28" i="8"/>
  <c r="E28" i="8"/>
  <c r="F28" i="8"/>
  <c r="G28" i="8"/>
  <c r="H28" i="8"/>
  <c r="B28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H2" i="8"/>
  <c r="F2" i="8"/>
  <c r="G2" i="8"/>
  <c r="D2" i="8"/>
  <c r="E2" i="8"/>
  <c r="C18" i="8"/>
  <c r="C19" i="8"/>
  <c r="C20" i="8"/>
  <c r="C21" i="8"/>
  <c r="C22" i="8"/>
  <c r="C23" i="8"/>
  <c r="C24" i="8"/>
  <c r="C25" i="8"/>
  <c r="C26" i="8"/>
  <c r="C27" i="8"/>
  <c r="B18" i="8"/>
  <c r="B19" i="8"/>
  <c r="B20" i="8"/>
  <c r="B21" i="8"/>
  <c r="B22" i="8"/>
  <c r="B23" i="8"/>
  <c r="B24" i="8"/>
  <c r="B25" i="8"/>
  <c r="B26" i="8"/>
  <c r="B2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2" i="8"/>
  <c r="Y3" i="3"/>
  <c r="Y4" i="3"/>
  <c r="Y5" i="3"/>
  <c r="Y6" i="3"/>
  <c r="Y7" i="3"/>
  <c r="Y8" i="3"/>
  <c r="Y9" i="3"/>
  <c r="Y10" i="3"/>
  <c r="Y11" i="3"/>
  <c r="Y12" i="3"/>
  <c r="Y13" i="3"/>
  <c r="X3" i="3"/>
  <c r="X4" i="3"/>
  <c r="X5" i="3"/>
  <c r="X6" i="3"/>
  <c r="X7" i="3"/>
  <c r="X8" i="3"/>
  <c r="X9" i="3"/>
  <c r="X10" i="3"/>
  <c r="X11" i="3"/>
  <c r="X12" i="3"/>
  <c r="X13" i="3"/>
  <c r="X2" i="3"/>
  <c r="W3" i="3"/>
  <c r="W4" i="3"/>
  <c r="W5" i="3"/>
  <c r="W6" i="3"/>
  <c r="W7" i="3"/>
  <c r="W8" i="3"/>
  <c r="W9" i="3"/>
  <c r="W10" i="3"/>
  <c r="W11" i="3"/>
  <c r="W12" i="3"/>
  <c r="W13" i="3"/>
  <c r="V3" i="3"/>
  <c r="V4" i="3"/>
  <c r="V5" i="3"/>
  <c r="V6" i="3"/>
  <c r="V7" i="3"/>
  <c r="V8" i="3"/>
  <c r="V9" i="3"/>
  <c r="V10" i="3"/>
  <c r="V11" i="3"/>
  <c r="V12" i="3"/>
  <c r="V13" i="3"/>
  <c r="S3" i="3"/>
  <c r="S4" i="3"/>
  <c r="S5" i="3"/>
  <c r="S6" i="3"/>
  <c r="S7" i="3"/>
  <c r="S8" i="3"/>
  <c r="S9" i="3"/>
  <c r="U9" i="3" s="1"/>
  <c r="S10" i="3"/>
  <c r="U10" i="3" s="1"/>
  <c r="S11" i="3"/>
  <c r="S12" i="3"/>
  <c r="S13" i="3"/>
  <c r="U6" i="3"/>
  <c r="R3" i="3"/>
  <c r="R4" i="3"/>
  <c r="R5" i="3"/>
  <c r="R6" i="3"/>
  <c r="R7" i="3"/>
  <c r="R8" i="3"/>
  <c r="R9" i="3"/>
  <c r="R10" i="3"/>
  <c r="R11" i="3"/>
  <c r="R12" i="3"/>
  <c r="R13" i="3"/>
  <c r="R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Z3" i="1"/>
  <c r="Z4" i="1"/>
  <c r="Z5" i="1"/>
  <c r="Z6" i="1"/>
  <c r="Z7" i="1"/>
  <c r="Z8" i="1"/>
  <c r="Z9" i="1"/>
  <c r="AC9" i="1" s="1"/>
  <c r="Z10" i="1"/>
  <c r="Z11" i="1"/>
  <c r="Z12" i="1"/>
  <c r="Z13" i="1"/>
  <c r="Z14" i="1"/>
  <c r="Z15" i="1"/>
  <c r="Z16" i="1"/>
  <c r="Z17" i="1"/>
  <c r="Z18" i="1"/>
  <c r="Z19" i="1"/>
  <c r="Z20" i="1"/>
  <c r="Z2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AA2" i="1" s="1"/>
  <c r="AD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X8" i="2"/>
  <c r="X9" i="2"/>
  <c r="X10" i="2"/>
  <c r="X11" i="2"/>
  <c r="X12" i="2"/>
  <c r="X13" i="2"/>
  <c r="X14" i="2"/>
  <c r="AA14" i="2" s="1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4" i="2"/>
  <c r="X5" i="2"/>
  <c r="AA5" i="2" s="1"/>
  <c r="X6" i="2"/>
  <c r="AA6" i="2" s="1"/>
  <c r="X7" i="2"/>
  <c r="AA7" i="2" s="1"/>
  <c r="AD7" i="2" s="1"/>
  <c r="X3" i="2"/>
  <c r="X2" i="2"/>
  <c r="V3" i="2"/>
  <c r="Z3" i="2" s="1"/>
  <c r="AC3" i="2" s="1"/>
  <c r="V4" i="2"/>
  <c r="V5" i="2"/>
  <c r="V6" i="2"/>
  <c r="Z6" i="2" s="1"/>
  <c r="AC6" i="2" s="1"/>
  <c r="V7" i="2"/>
  <c r="Z7" i="2" s="1"/>
  <c r="AC7" i="2" s="1"/>
  <c r="V8" i="2"/>
  <c r="V9" i="2"/>
  <c r="V10" i="2"/>
  <c r="Z10" i="2" s="1"/>
  <c r="AC10" i="2" s="1"/>
  <c r="V11" i="2"/>
  <c r="Z11" i="2" s="1"/>
  <c r="AC11" i="2" s="1"/>
  <c r="V12" i="2"/>
  <c r="V13" i="2"/>
  <c r="V14" i="2"/>
  <c r="Z14" i="2" s="1"/>
  <c r="AC14" i="2" s="1"/>
  <c r="V15" i="2"/>
  <c r="Z15" i="2" s="1"/>
  <c r="AC15" i="2" s="1"/>
  <c r="V16" i="2"/>
  <c r="V17" i="2"/>
  <c r="V18" i="2"/>
  <c r="Z18" i="2" s="1"/>
  <c r="AC18" i="2" s="1"/>
  <c r="V19" i="2"/>
  <c r="Z19" i="2" s="1"/>
  <c r="AC19" i="2" s="1"/>
  <c r="V20" i="2"/>
  <c r="V21" i="2"/>
  <c r="V22" i="2"/>
  <c r="Z22" i="2" s="1"/>
  <c r="AC22" i="2" s="1"/>
  <c r="V23" i="2"/>
  <c r="Z23" i="2" s="1"/>
  <c r="AC23" i="2" s="1"/>
  <c r="V24" i="2"/>
  <c r="V25" i="2"/>
  <c r="V26" i="2"/>
  <c r="Z26" i="2" s="1"/>
  <c r="AC26" i="2" s="1"/>
  <c r="V27" i="2"/>
  <c r="Z27" i="2" s="1"/>
  <c r="AC27" i="2" s="1"/>
  <c r="V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" i="2"/>
  <c r="AA3" i="2"/>
  <c r="AA4" i="2"/>
  <c r="AA8" i="2"/>
  <c r="AA9" i="2"/>
  <c r="AA10" i="2"/>
  <c r="AA11" i="2"/>
  <c r="AD11" i="2" s="1"/>
  <c r="AA12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Z4" i="2"/>
  <c r="AC4" i="2" s="1"/>
  <c r="Z5" i="2"/>
  <c r="AC5" i="2" s="1"/>
  <c r="Z8" i="2"/>
  <c r="Z9" i="2"/>
  <c r="AC9" i="2" s="1"/>
  <c r="Z12" i="2"/>
  <c r="AC12" i="2" s="1"/>
  <c r="Z13" i="2"/>
  <c r="AC13" i="2" s="1"/>
  <c r="Z16" i="2"/>
  <c r="Z17" i="2"/>
  <c r="AC17" i="2" s="1"/>
  <c r="Z20" i="2"/>
  <c r="AC20" i="2" s="1"/>
  <c r="Z21" i="2"/>
  <c r="AC21" i="2" s="1"/>
  <c r="Z24" i="2"/>
  <c r="Z25" i="2"/>
  <c r="AC25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3" i="2"/>
  <c r="Y4" i="2"/>
  <c r="Y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" i="2"/>
  <c r="AD19" i="1"/>
  <c r="AD20" i="1"/>
  <c r="AC19" i="1"/>
  <c r="U3" i="3"/>
  <c r="U4" i="3"/>
  <c r="U7" i="3"/>
  <c r="U11" i="3"/>
  <c r="U12" i="3"/>
  <c r="U13" i="3"/>
  <c r="S2" i="3"/>
  <c r="Y2" i="3"/>
  <c r="W2" i="3"/>
  <c r="V2" i="3"/>
  <c r="T2" i="3"/>
  <c r="S21" i="1"/>
  <c r="S18" i="1"/>
  <c r="S19" i="1"/>
  <c r="S20" i="1"/>
  <c r="AC8" i="2"/>
  <c r="AC16" i="2"/>
  <c r="AC24" i="2"/>
  <c r="AC2" i="1"/>
  <c r="W18" i="2"/>
  <c r="W19" i="2"/>
  <c r="W20" i="2"/>
  <c r="W21" i="2"/>
  <c r="W22" i="2"/>
  <c r="W23" i="2"/>
  <c r="W24" i="2"/>
  <c r="W25" i="2"/>
  <c r="W26" i="2"/>
  <c r="W27" i="2"/>
  <c r="S18" i="2"/>
  <c r="U18" i="2" s="1"/>
  <c r="S19" i="2"/>
  <c r="U19" i="2" s="1"/>
  <c r="S20" i="2"/>
  <c r="U20" i="2" s="1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W17" i="2"/>
  <c r="S17" i="2"/>
  <c r="U17" i="2" s="1"/>
  <c r="W16" i="2"/>
  <c r="S16" i="2"/>
  <c r="W15" i="2"/>
  <c r="S15" i="2"/>
  <c r="W14" i="2"/>
  <c r="S14" i="2"/>
  <c r="U14" i="2" s="1"/>
  <c r="AD13" i="2"/>
  <c r="W13" i="2"/>
  <c r="S13" i="2"/>
  <c r="U13" i="2" s="1"/>
  <c r="W12" i="2"/>
  <c r="S12" i="2"/>
  <c r="U12" i="2" s="1"/>
  <c r="W11" i="2"/>
  <c r="S11" i="2"/>
  <c r="U11" i="2" s="1"/>
  <c r="W10" i="2"/>
  <c r="S10" i="2"/>
  <c r="U10" i="2" s="1"/>
  <c r="AD9" i="2"/>
  <c r="W9" i="2"/>
  <c r="S9" i="2"/>
  <c r="U9" i="2" s="1"/>
  <c r="W8" i="2"/>
  <c r="S8" i="2"/>
  <c r="W7" i="2"/>
  <c r="S7" i="2"/>
  <c r="W6" i="2"/>
  <c r="U6" i="2"/>
  <c r="S6" i="2"/>
  <c r="W5" i="2"/>
  <c r="U5" i="2"/>
  <c r="S5" i="2"/>
  <c r="W4" i="2"/>
  <c r="S4" i="2"/>
  <c r="U4" i="2" s="1"/>
  <c r="W3" i="2"/>
  <c r="S3" i="2"/>
  <c r="U3" i="2" s="1"/>
  <c r="W2" i="2"/>
  <c r="S2" i="2"/>
  <c r="Y2" i="1"/>
  <c r="V2" i="1"/>
  <c r="S17" i="1"/>
  <c r="S16" i="1"/>
  <c r="S15" i="1"/>
  <c r="S14" i="1"/>
  <c r="AC13" i="1"/>
  <c r="S13" i="1"/>
  <c r="AC12" i="1"/>
  <c r="S12" i="1"/>
  <c r="S11" i="1"/>
  <c r="S10" i="1"/>
  <c r="S9" i="1"/>
  <c r="S8" i="1"/>
  <c r="S7" i="1"/>
  <c r="S6" i="1"/>
  <c r="S5" i="1"/>
  <c r="S4" i="1"/>
  <c r="S3" i="1"/>
  <c r="W2" i="1"/>
  <c r="S2" i="1"/>
  <c r="AD13" i="1" l="1"/>
  <c r="AD5" i="1"/>
  <c r="AC10" i="1"/>
  <c r="AC5" i="1"/>
  <c r="AD18" i="1"/>
  <c r="AD21" i="1"/>
  <c r="AB21" i="1"/>
  <c r="AE21" i="1" s="1"/>
  <c r="AD10" i="1"/>
  <c r="AC21" i="1"/>
  <c r="AC18" i="1"/>
  <c r="AB18" i="1"/>
  <c r="AE18" i="1" s="1"/>
  <c r="AB20" i="1"/>
  <c r="AE20" i="1" s="1"/>
  <c r="AC20" i="1"/>
  <c r="AB19" i="1"/>
  <c r="AE19" i="1" s="1"/>
  <c r="AD8" i="1"/>
  <c r="AA9" i="3"/>
  <c r="AD9" i="3" s="1"/>
  <c r="AA7" i="3"/>
  <c r="AD7" i="3" s="1"/>
  <c r="Z10" i="3"/>
  <c r="AC10" i="3" s="1"/>
  <c r="AA12" i="3"/>
  <c r="AD12" i="3" s="1"/>
  <c r="U2" i="3"/>
  <c r="AA3" i="3"/>
  <c r="AD3" i="3" s="1"/>
  <c r="AA8" i="3"/>
  <c r="AD8" i="3" s="1"/>
  <c r="AA11" i="3"/>
  <c r="AD11" i="3" s="1"/>
  <c r="Z9" i="3"/>
  <c r="Z3" i="3"/>
  <c r="AC3" i="3" s="1"/>
  <c r="Z2" i="3"/>
  <c r="AC2" i="3" s="1"/>
  <c r="Z7" i="3"/>
  <c r="AC7" i="3" s="1"/>
  <c r="Z8" i="3"/>
  <c r="AC8" i="3" s="1"/>
  <c r="Z5" i="3"/>
  <c r="AC5" i="3" s="1"/>
  <c r="AA6" i="3"/>
  <c r="AD6" i="3" s="1"/>
  <c r="Z4" i="3"/>
  <c r="AC4" i="3" s="1"/>
  <c r="U8" i="3"/>
  <c r="Z6" i="3"/>
  <c r="AC6" i="3" s="1"/>
  <c r="AA10" i="3"/>
  <c r="AD10" i="3" s="1"/>
  <c r="AA4" i="3"/>
  <c r="AD4" i="3" s="1"/>
  <c r="AA5" i="3"/>
  <c r="AD5" i="3" s="1"/>
  <c r="AA2" i="3"/>
  <c r="AD2" i="3" s="1"/>
  <c r="Z12" i="3"/>
  <c r="Z13" i="3"/>
  <c r="U5" i="3"/>
  <c r="Z11" i="3"/>
  <c r="AA13" i="3"/>
  <c r="AD13" i="3" s="1"/>
  <c r="AD7" i="1"/>
  <c r="AC4" i="1"/>
  <c r="AC6" i="1"/>
  <c r="AC14" i="1"/>
  <c r="AD6" i="1"/>
  <c r="AC15" i="1"/>
  <c r="AD11" i="1"/>
  <c r="AD17" i="1"/>
  <c r="AC3" i="1"/>
  <c r="AD3" i="1"/>
  <c r="U2" i="1"/>
  <c r="AD14" i="1"/>
  <c r="AB11" i="2"/>
  <c r="AE11" i="2" s="1"/>
  <c r="AD6" i="2"/>
  <c r="AD12" i="2"/>
  <c r="U8" i="2"/>
  <c r="U7" i="2"/>
  <c r="AB13" i="2"/>
  <c r="AE13" i="2" s="1"/>
  <c r="AD25" i="2"/>
  <c r="AD24" i="2"/>
  <c r="AB6" i="2"/>
  <c r="AE6" i="2" s="1"/>
  <c r="U2" i="2"/>
  <c r="Z2" i="2"/>
  <c r="AC2" i="2" s="1"/>
  <c r="AD4" i="2"/>
  <c r="AD8" i="2"/>
  <c r="AD26" i="2"/>
  <c r="AD14" i="2"/>
  <c r="AA2" i="2"/>
  <c r="AB7" i="2"/>
  <c r="AE7" i="2" s="1"/>
  <c r="AB9" i="2"/>
  <c r="AE9" i="2" s="1"/>
  <c r="AB26" i="2"/>
  <c r="AE26" i="2" s="1"/>
  <c r="AB12" i="2"/>
  <c r="AE12" i="2" s="1"/>
  <c r="AB25" i="2"/>
  <c r="AE25" i="2" s="1"/>
  <c r="AD23" i="2"/>
  <c r="AD17" i="2"/>
  <c r="AD21" i="2"/>
  <c r="AD20" i="2"/>
  <c r="U15" i="2"/>
  <c r="U16" i="2"/>
  <c r="AB13" i="1"/>
  <c r="AE13" i="1" s="1"/>
  <c r="AB5" i="1"/>
  <c r="AE5" i="1" s="1"/>
  <c r="AD16" i="1"/>
  <c r="AD15" i="1"/>
  <c r="AC17" i="1"/>
  <c r="AC7" i="1"/>
  <c r="AC11" i="1"/>
  <c r="AC16" i="1"/>
  <c r="Z2" i="1"/>
  <c r="AB2" i="1" s="1"/>
  <c r="AE2" i="1" s="1"/>
  <c r="AB9" i="3" l="1"/>
  <c r="AE9" i="3" s="1"/>
  <c r="AB10" i="1"/>
  <c r="AE10" i="1" s="1"/>
  <c r="AB4" i="1"/>
  <c r="AE4" i="1" s="1"/>
  <c r="AD4" i="1"/>
  <c r="AB3" i="1"/>
  <c r="AE3" i="1" s="1"/>
  <c r="AB8" i="1"/>
  <c r="AE8" i="1" s="1"/>
  <c r="AC8" i="1"/>
  <c r="AB2" i="2"/>
  <c r="AE2" i="2" s="1"/>
  <c r="AD2" i="2"/>
  <c r="AB10" i="2"/>
  <c r="AE10" i="2" s="1"/>
  <c r="AD10" i="2"/>
  <c r="AB15" i="2"/>
  <c r="AE15" i="2" s="1"/>
  <c r="AD15" i="2"/>
  <c r="AB5" i="2"/>
  <c r="AE5" i="2" s="1"/>
  <c r="AD5" i="2"/>
  <c r="AB18" i="2"/>
  <c r="AE18" i="2" s="1"/>
  <c r="AD18" i="2"/>
  <c r="AB3" i="2"/>
  <c r="AE3" i="2" s="1"/>
  <c r="AD3" i="2"/>
  <c r="AB27" i="2"/>
  <c r="AE27" i="2" s="1"/>
  <c r="AD27" i="2"/>
  <c r="AB16" i="2"/>
  <c r="AE16" i="2" s="1"/>
  <c r="AD16" i="2"/>
  <c r="AB19" i="2"/>
  <c r="AE19" i="2" s="1"/>
  <c r="AD19" i="2"/>
  <c r="AB22" i="2"/>
  <c r="AE22" i="2" s="1"/>
  <c r="AD22" i="2"/>
  <c r="AB12" i="1"/>
  <c r="AE12" i="1" s="1"/>
  <c r="AD12" i="1"/>
  <c r="AB9" i="1"/>
  <c r="AE9" i="1" s="1"/>
  <c r="AD9" i="1"/>
  <c r="AB10" i="3"/>
  <c r="AE10" i="3" s="1"/>
  <c r="AB12" i="3"/>
  <c r="AE12" i="3" s="1"/>
  <c r="AC12" i="3"/>
  <c r="AB11" i="3"/>
  <c r="AE11" i="3" s="1"/>
  <c r="AC9" i="3"/>
  <c r="AB4" i="3"/>
  <c r="AE4" i="3" s="1"/>
  <c r="AB13" i="3"/>
  <c r="AE13" i="3" s="1"/>
  <c r="AB8" i="3"/>
  <c r="AE8" i="3" s="1"/>
  <c r="AB3" i="3"/>
  <c r="AE3" i="3" s="1"/>
  <c r="AB6" i="3"/>
  <c r="AE6" i="3" s="1"/>
  <c r="AC11" i="3"/>
  <c r="AB7" i="3"/>
  <c r="AE7" i="3" s="1"/>
  <c r="AC13" i="3"/>
  <c r="AB5" i="3"/>
  <c r="AE5" i="3" s="1"/>
  <c r="AB2" i="3"/>
  <c r="AE2" i="3" s="1"/>
  <c r="AB15" i="1"/>
  <c r="AE15" i="1" s="1"/>
  <c r="AB7" i="1"/>
  <c r="AE7" i="1" s="1"/>
  <c r="AB14" i="1"/>
  <c r="AE14" i="1" s="1"/>
  <c r="AB16" i="1"/>
  <c r="AE16" i="1" s="1"/>
  <c r="AB6" i="1"/>
  <c r="AE6" i="1" s="1"/>
  <c r="AB11" i="1"/>
  <c r="AE11" i="1" s="1"/>
  <c r="AB17" i="1"/>
  <c r="AE17" i="1" s="1"/>
  <c r="AB14" i="2"/>
  <c r="AE14" i="2" s="1"/>
  <c r="AB24" i="2"/>
  <c r="AE24" i="2" s="1"/>
  <c r="AB23" i="2"/>
  <c r="AE23" i="2" s="1"/>
  <c r="AB4" i="2"/>
  <c r="AE4" i="2" s="1"/>
  <c r="AB8" i="2"/>
  <c r="AE8" i="2" s="1"/>
  <c r="AB20" i="2"/>
  <c r="AE20" i="2" s="1"/>
  <c r="AB21" i="2"/>
  <c r="AE21" i="2" s="1"/>
  <c r="AB17" i="2"/>
  <c r="AE17" i="2" s="1"/>
</calcChain>
</file>

<file path=xl/sharedStrings.xml><?xml version="1.0" encoding="utf-8"?>
<sst xmlns="http://schemas.openxmlformats.org/spreadsheetml/2006/main" count="813" uniqueCount="228">
  <si>
    <t>QuestionnaireGroupe2_Id</t>
  </si>
  <si>
    <t>ARenseignementsPersonnelsDateEtHeureDuDébutDeRemplissageDuQuestionnaire_Q1NomOuPseudonyme</t>
  </si>
  <si>
    <t>ARenseignementsPersonnelsDateEtHeureDuDébutDeRemplissageDuQuestionnaire_Q2Date</t>
  </si>
  <si>
    <t>ARenseignementsPersonnelsDateEtHeureDuDébutDeRemplissageDuQuestionnaire_Q3HeureDuDébut</t>
  </si>
  <si>
    <t>CCompréhensionDuComportementDesInstructionsVectoriellesmm512maskaddpsEtmmshuffleepi32__1InstructionVectoriellemm512maskaddps_Q7AprèsAvoirBienObservéLaFigureCidessusDiteCeQueFaitLinstructionmm512maskaddpsEnEffectuantLeCalculSuivantÉtantDonnésSrc1341254123411341K1001100101100010A6123145123413121B6123145123413121CalculerRmm512maskaddpssrcKAB</t>
  </si>
  <si>
    <t>CCompréhensionDuComportementDesInstructionsVectoriellesmm512maskaddpsEtmmshuffleepi32__1InstructionVectoriellemm512maskaddps_Q8ToujoursÀLaideDeLaFigureCidessusDonnezUneFormuleGénéraleDeCalculDesCoordonnéesDeRriEnFonctionDeCellesDeSrcsrciKkiAaiEtBbiRi</t>
  </si>
  <si>
    <t>CCompréhensionDuComportementDesInstructionsVectoriellesmm512maskaddpsEtmmshuffleepi32__2InstructionVectoriellemmshuffleepi32_Q9AprèsAvoirBienObservéLaFigureCidessusDiteCeQueFaitLinstructionmmshuffleepi32EnEffectuantLeCalculSuivantÉtantDonnésA6743Imm80123CalculezRmmshuffleepi32aImm8</t>
  </si>
  <si>
    <t>CCompréhensionDuComportementDesInstructionsVectoriellesmm512maskaddpsEtmmshuffleepi32__2InstructionVectoriellemmshuffleepi32_Q10ToujoursÀLaideDeLaFigureCidessusDonnezUneFormuleGénéraleDeCalculDesCoordonnéesDeRriEnFonctionDeCellesDeAaiEtImm8imm8iRi</t>
  </si>
  <si>
    <t>BConnaissancesPréliminaires_IConnaissanceDeLalgèbreEtDeLespaceVectoriel_Q4CalculezChacunDesVecteursRes1EtRes2Res1Res2</t>
  </si>
  <si>
    <t>BConnaissancesPréliminaires_IConnaissanceDeLalgèbreEtDeLespaceVectoriel_Q5DonnezUneFormuleGénéraleDeCalculDesCoordonnéesDeRes1xiEtDeRes2yiEnFonctionDeCellesDeAaiBbiEtCciXiYi</t>
  </si>
  <si>
    <t>BConnaissancesPréliminaires_IIConnaissanceDuLangageC_Q6DéterminezEnCDeuxInstructionssoitInstruction1EtInstruction2QuiPermettentDeDéclarerTroisVariablesEntiersABCEtDePlacerDansCLaDifférenceDeAEtBÀLaideDeLaFonctionFInstruction1Instruction2</t>
  </si>
  <si>
    <t>DHeureDeLaFinDeRemplissageDuQuestionnaireEtCommentaires_Q11HeureDeFin</t>
  </si>
  <si>
    <t>DHeureDeLaFinDeRemplissageDuQuestionnaireEtCommentaires_Q12AutresCommentairesEtRemarques</t>
  </si>
  <si>
    <t>Entry_Status</t>
  </si>
  <si>
    <t>Entry_DateCreated</t>
  </si>
  <si>
    <t>Entry_DateSubmitted</t>
  </si>
  <si>
    <t>Entry_DateUpdated</t>
  </si>
  <si>
    <t>14</t>
  </si>
  <si>
    <t>Laurence</t>
  </si>
  <si>
    <t>r = (12, 3, 4, 6, 2, 5, 4, 2, 2, 6, 8, 1, 1, 3, 4, 1)</t>
  </si>
  <si>
    <t>ri=Ei=(1-Bi) x Ai+Bi x (Ci+Di)=(1-ki) x srci+ki x (ai+bi)</t>
  </si>
  <si>
    <t>r = (3, 7, 4, 6)</t>
  </si>
  <si>
    <t>Res1=(0,0,2 );   Res2=(1,0,1).</t>
  </si>
  <si>
    <t>xi= ai-bi+ci ; yi=bi*(ai-ci)+ci   .</t>
  </si>
  <si>
    <t>Instruction1: int c, a, b;  Instruction2: c=f(a,b);</t>
  </si>
  <si>
    <t/>
  </si>
  <si>
    <t>Submitted</t>
  </si>
  <si>
    <t>13</t>
  </si>
  <si>
    <t>Mfad20</t>
  </si>
  <si>
    <t>r = (12, 2, 4, 6, 2, 8, 10, 2, 4, 6, 8, 2, 6, 2, 4, 0)</t>
  </si>
  <si>
    <t>ri=Ei=(1-Bi) x Ai+Ci+Di=(1-ki) x srci+ai+bi</t>
  </si>
  <si>
    <t>r = (3, 4, 7, 6)</t>
  </si>
  <si>
    <t>ri=Ci=Ai x Bi=ai x imm8i</t>
  </si>
  <si>
    <t>xi=ai-bi+ci  ; yi=bi(ai-ci)+ci   .</t>
  </si>
  <si>
    <t>Je suis débutant en langage C</t>
  </si>
  <si>
    <t>12</t>
  </si>
  <si>
    <t>MND</t>
  </si>
  <si>
    <t>r = (6, 2, 1, 3)</t>
  </si>
  <si>
    <t>xi=  ; yi=   .</t>
  </si>
  <si>
    <t>Instruction1: int c, a, b;  Instruction2: {return c=f(a-b);}</t>
  </si>
  <si>
    <t>Compliqué mais ça va</t>
  </si>
  <si>
    <t>11</t>
  </si>
  <si>
    <t>Donald</t>
  </si>
  <si>
    <t>Res1=(2,2,2 );   Res2=(1,1,1).</t>
  </si>
  <si>
    <t>10</t>
  </si>
  <si>
    <t>Aurelle</t>
  </si>
  <si>
    <t>xi=ai-bi+ci  ; yi=bi*(ai-ci)+ci.</t>
  </si>
  <si>
    <t>Moi particulièrement j'ai constaté que c'est de la programmation vectoriel, et la difficulté c'est qu'on arrive pas à accéder à votre page facilement. Je vous remercie car grâce à vous j'ai de nouvelles connaissances.</t>
  </si>
  <si>
    <t>9</t>
  </si>
  <si>
    <t>Mathieu</t>
  </si>
  <si>
    <t>xi= ai - bi + ci  ; yi=   .bi * (ai - ci ) + ci</t>
  </si>
  <si>
    <t>8</t>
  </si>
  <si>
    <t>Abena</t>
  </si>
  <si>
    <t>xi=ai-bi+ci  ; yi= bi*(ai-ci)+ci  .</t>
  </si>
  <si>
    <t>Test très technique</t>
  </si>
  <si>
    <t>7</t>
  </si>
  <si>
    <t>Io</t>
  </si>
  <si>
    <t>xi=ai-bi+ci  ; yi= bi x (ai - ci) + ci  .</t>
  </si>
  <si>
    <t>6</t>
  </si>
  <si>
    <t>hamza</t>
  </si>
  <si>
    <t>r = (6, 7, 4, 3)</t>
  </si>
  <si>
    <t>xi=ai-bi +ci  ; yi=bi x(ai-ci) + ci.</t>
  </si>
  <si>
    <t>ce questionnaire nécessite de vrai connaissances en maths.</t>
  </si>
  <si>
    <t>5</t>
  </si>
  <si>
    <t>A10</t>
  </si>
  <si>
    <t>xi= ai -bi+ci; yi=bi*(ai-ci)+ci .</t>
  </si>
  <si>
    <t>Absolument rien aux questions 7à 10. L'heure de fin</t>
  </si>
  <si>
    <t>4</t>
  </si>
  <si>
    <t>Nepontsa</t>
  </si>
  <si>
    <t>ri=Ei=Bi x Ai+(1-Bi) x (Ci+Di)=ki x srci+(1-ki) x (ai+bi)</t>
  </si>
  <si>
    <t>Res1=(1,0,2 );   Res2=(0,0,1).</t>
  </si>
  <si>
    <t>xi=a1-a2+a3  ; yi=b1+b2-b3   .</t>
  </si>
  <si>
    <t>Instruction1: int c, a, b;  Instruction2: c=f(a-b);</t>
  </si>
  <si>
    <t>Belle initiative.</t>
  </si>
  <si>
    <t>2</t>
  </si>
  <si>
    <t>Ans</t>
  </si>
  <si>
    <t>xi=ai-bi+ci  ; yi=bix(ai-ci)+ci   .</t>
  </si>
  <si>
    <t>merci</t>
  </si>
  <si>
    <t>NtoteEnC</t>
  </si>
  <si>
    <t>NoteAlgebre1</t>
  </si>
  <si>
    <t>NoteAlgebre2</t>
  </si>
  <si>
    <t>NoteAlgebre</t>
  </si>
  <si>
    <t>Noteen_mm512maskaddps_1</t>
  </si>
  <si>
    <t>Noteen_mm512maskaddps_2</t>
  </si>
  <si>
    <t>Noteen_mmshuffleepi32__1</t>
  </si>
  <si>
    <t>Noteen_mmshuffleepi32__2</t>
  </si>
  <si>
    <t>Noteen_mm512maskaddps_</t>
  </si>
  <si>
    <t>Noteen_mmshuffleepi32__</t>
  </si>
  <si>
    <t>NoteInstrucionVectorielle</t>
  </si>
  <si>
    <t>QuestionnaireGroupe1_Id</t>
  </si>
  <si>
    <t>CCompréhensionDuComportementDesInstructionsVectoriellesmm512maskaddpsEtmmshuffleepi32__1InstructionVectoriellemm512maskaddps_Q7AprèsAvoirBienLuLaDescriptionEtLesExplicationsCidessusDitesCeQueFaitLinstructionmm512maskaddpsEnEffectuantLeCalculSuivantÉtantDonnésSrc1341254123411341K1001100101100010A6123145123413121B6123145123413121CalculerRmm512maskaddpssrcKAB</t>
  </si>
  <si>
    <t>CCompréhensionDuComportementDesInstructionsVectoriellesmm512maskaddpsEtmmshuffleepi32__1InstructionVectoriellemm512maskaddps_Q8ToujoursÀLaideDeLaDescriptionEtDesExplicationsCidessusDonnezUneFormuleGénéraleDeCalculDesCoordonnéesDeRriEnFonctionDeCellesDeSrcsrciKkiAaiEtBbiRi</t>
  </si>
  <si>
    <t>CCompréhensionDuComportementDesInstructionsVectoriellesmm512maskaddpsEtmmshuffleepi32__2InstructionVectoriellemmshuffleepi32_Q9AprèsAvoirBienLuLaDescriptionEtLesExplicationsCidessusDitesCeQueFaitLinstructionmmshuffleepi32EnEffectuantLeCalculSuivantÉtantDonnésA6743Imm80123CalculezRmmshuffleepi32aImm8</t>
  </si>
  <si>
    <t>CCompréhensionDuComportementDesInstructionsVectoriellesmm512maskaddpsEtmmshuffleepi32__2InstructionVectoriellemmshuffleepi32_Q10ToujoursÀLaideDeLaDescriptionEtDesExplicationsCidessusDonnezUneFormuleGénéraleDeCalculDesCoordonnéesDeRriEnFonctionDeCellesDeAaiEtImm8imm8iRi</t>
  </si>
  <si>
    <t>18</t>
  </si>
  <si>
    <t>Shinybuss</t>
  </si>
  <si>
    <t>r = (13, 0, 0, 7, 4, 0, 0, 3, 0, 9, 12, 0, 0, 0, 8, 0)</t>
  </si>
  <si>
    <t>ri=(1-ki) x srci+ki x (ai+bi)</t>
  </si>
  <si>
    <t>xi=ai-bi+ci  ; yi=bi×(ai-ci)+ci   .</t>
  </si>
  <si>
    <t>Aucune compréhension du language des instructions vectorielles.</t>
  </si>
  <si>
    <t>17</t>
  </si>
  <si>
    <t>Intellect</t>
  </si>
  <si>
    <t>ri=(1-ki) x srci+ai+bi</t>
  </si>
  <si>
    <t>xi=  ; yi=   .ai-bi+ci ; bi(ai,-ci)+ci</t>
  </si>
  <si>
    <t>La comprehension des instructions vectorielles étaient des  moins aisée  j'aurai aimé plus de précision sinon tout va pour le reste</t>
  </si>
  <si>
    <t>16</t>
  </si>
  <si>
    <t>erickevin</t>
  </si>
  <si>
    <t>xi=ai-bi+ci  ; yi=bix(ai-ci)+ci</t>
  </si>
  <si>
    <t>15</t>
  </si>
  <si>
    <t>Tammy</t>
  </si>
  <si>
    <t>ri=ai x imm8i</t>
  </si>
  <si>
    <t>Maestros</t>
  </si>
  <si>
    <t>Manguiong2Donald</t>
  </si>
  <si>
    <t>Très complexe ce questionnaire</t>
  </si>
  <si>
    <t>Vanicko</t>
  </si>
  <si>
    <t>xi=ai-bi+ci  ; yi=bi*(ai-ci) + ci  .</t>
  </si>
  <si>
    <t>Belange</t>
  </si>
  <si>
    <t>r = (1, 0, 0, 1, 2, 0, 0, 1, 0, 3, 4, 0, 0, 0, 4, 0)</t>
  </si>
  <si>
    <t>xi=ai-bi+ci  ; yi=bi*(ai-ci) + ci</t>
  </si>
  <si>
    <t>JeremiePiotte</t>
  </si>
  <si>
    <t>xi= ai - bi + ci ; yi= bi X (ai - ci) + ci</t>
  </si>
  <si>
    <t>Fatma</t>
  </si>
  <si>
    <t>xi=ai-bi+ci  ; yi=bi*(ai-ci)+ci</t>
  </si>
  <si>
    <t>Q10 n'était pas trop claire pour moi.
Il est souhaitable d'avoir un exemple dans la vidéo de C1.
Merci!</t>
  </si>
  <si>
    <t>Zacharie</t>
  </si>
  <si>
    <t>xi= ai-bi+ci ; yi=bi*(ai-ci)  .</t>
  </si>
  <si>
    <t>Nzogoum</t>
  </si>
  <si>
    <t>xi=  ; yi=   .xi=ai-bi+ci;  yi=bi×(ai-ci)+ci</t>
  </si>
  <si>
    <t>J ai apprécié l'épreuve</t>
  </si>
  <si>
    <t>Bello</t>
  </si>
  <si>
    <t>xi= ai - bi +ci ; yi=  bi *(ai - ci) + ci</t>
  </si>
  <si>
    <t>Ras</t>
  </si>
  <si>
    <t>Dolby</t>
  </si>
  <si>
    <t>ri=ai</t>
  </si>
  <si>
    <t>RAS</t>
  </si>
  <si>
    <t>Farafin2</t>
  </si>
  <si>
    <t>xi=1  ; yi=   .2</t>
  </si>
  <si>
    <t>Concepts mathématiques très avancées pour moi.</t>
  </si>
  <si>
    <t>3</t>
  </si>
  <si>
    <t>Michel</t>
  </si>
  <si>
    <t>xi= ai-bi+ci; yi=bi(ai-ci)+ci   .</t>
  </si>
  <si>
    <t>Dima</t>
  </si>
  <si>
    <t>xi=ai-bi+ci ; yi= bi*(ai-ci)+ci.</t>
  </si>
  <si>
    <t>Thanks for challenge!</t>
  </si>
  <si>
    <t>Alexander</t>
  </si>
  <si>
    <t>ri=aj, where j=imm8i</t>
  </si>
  <si>
    <t>xi=ai-bi+ci ; yi=bi x  (ai - ci) + ci.</t>
  </si>
  <si>
    <t>Interesting questionnare! It finally explained SIMD in an approachable way to me, in that it exposed how to think about vectors lanes as array elements! Very useful! (That said, I leaned heavily on my college education in Computer Engineering to understand the math side.)</t>
  </si>
  <si>
    <t>Dele</t>
  </si>
  <si>
    <t>xi= ai - bi + ci; yi = bi(ai-ci)+ci</t>
  </si>
  <si>
    <t>xi= ; yi= .</t>
  </si>
  <si>
    <t>Rien</t>
  </si>
  <si>
    <t>ri=aij, where j=imm8i</t>
  </si>
  <si>
    <t>xi= a1 - bi + ci ; yi=bi x (ai - ci) + ci .</t>
  </si>
  <si>
    <t>poseidon4o</t>
  </si>
  <si>
    <t>I don't understand the notation for the general formulae. The explanations below the question do not help .</t>
  </si>
  <si>
    <t>AlecEdgington</t>
  </si>
  <si>
    <t>xi=ai-bi+ci ; yi=bi x (ai-ci) + ci .</t>
  </si>
  <si>
    <t>bitcoin</t>
  </si>
  <si>
    <t>Res1=(2,1,0 );   Res2=(1,1,0).</t>
  </si>
  <si>
    <t>mh</t>
  </si>
  <si>
    <t>1</t>
  </si>
  <si>
    <t>Abdul</t>
  </si>
  <si>
    <t>xi= ; yi=ai-bi+ci ; biai-bici+ci</t>
  </si>
  <si>
    <t>ri=ki x srci+(1-ki) x (ai+bi)</t>
  </si>
  <si>
    <t>ri=ai+bi</t>
  </si>
  <si>
    <t>MarkChristensen</t>
  </si>
  <si>
    <t>ri=Ci=Aj=aj, where j=Bi=imm8i</t>
  </si>
  <si>
    <t>xi=  ai - bi + ci; yi=   bi * (ai-ci) +ci.</t>
  </si>
  <si>
    <t>Serk</t>
  </si>
  <si>
    <t>xi=  ai - bi + ci; yi= bi x (ai - ci) + ci  .</t>
  </si>
  <si>
    <t>Zhenyu</t>
  </si>
  <si>
    <t>xi=  ai - bi + ci; yi= bi x (ai - ci) +ci .</t>
  </si>
  <si>
    <t>Pope</t>
  </si>
  <si>
    <t>xi=ai-bi+ci; yi=bi*(ai-ci)+ci .</t>
  </si>
  <si>
    <t>ouch</t>
  </si>
  <si>
    <t>xi= a-(b+c) ; yi=B*(A-C)+C   .</t>
  </si>
  <si>
    <t>yinglinLu</t>
  </si>
  <si>
    <t>xi=ai-bi+ci  ; yi= bi x (ai-ci) + ci  .</t>
  </si>
  <si>
    <t>the description is intimidating, when it comes to  answering the question, it seems simple</t>
  </si>
  <si>
    <t>LandryKanyou</t>
  </si>
  <si>
    <t>xi = ai - bi + ci  ; yi = bi * (ai - ci) + ci   .</t>
  </si>
  <si>
    <t>passionnant</t>
  </si>
  <si>
    <t>Baba</t>
  </si>
  <si>
    <t>xi= ... ; yi= ...</t>
  </si>
  <si>
    <t>UnderstandIntrinsics</t>
  </si>
  <si>
    <t>understand_mm512maskaddps_</t>
  </si>
  <si>
    <t>understand_mmshuffleepi32__</t>
  </si>
  <si>
    <t>O2o</t>
  </si>
  <si>
    <t>xi= Ai - Bi + Ci ; yi= Bi x (Ai - Ci)  .</t>
  </si>
  <si>
    <t>Yonghc</t>
  </si>
  <si>
    <t>xi= ai - bi + ci ; yi=  bi x (ai - ci) + ci</t>
  </si>
  <si>
    <t>student</t>
  </si>
  <si>
    <t>xi= ai - bi + ci  ; yi= bi * (ai- ci) + ci   .</t>
  </si>
  <si>
    <t>Why is the subscript of the graphic description section not the same as its index?</t>
  </si>
  <si>
    <t>HauVu</t>
  </si>
  <si>
    <t>xi= ai-bi+ci ; yi=  bi*(ai-ci)+ci</t>
  </si>
  <si>
    <t>Wiseone</t>
  </si>
  <si>
    <t>Dsk</t>
  </si>
  <si>
    <t>xi= ai-bi+ci ; yi=  bi*(ai-ci) +ci.</t>
  </si>
  <si>
    <t>Hans</t>
  </si>
  <si>
    <t>xi= ai-bi+ci ; yi= bi×(ai-ci)+ci  .</t>
  </si>
  <si>
    <t>J'ai pas beaucoup d'expérience en informatique pour la partie informatique</t>
  </si>
  <si>
    <t>PascalPerez</t>
  </si>
  <si>
    <t>Gabin</t>
  </si>
  <si>
    <t>xi= ai-bi+ci ; yi= bi×(ai-ci)+ci</t>
  </si>
  <si>
    <t>Cordialement</t>
  </si>
  <si>
    <t>Klions</t>
  </si>
  <si>
    <t>xi=A(ai)-B(bi)+C(ci)  ; yi= B(bi)[ai-ci]+ci.</t>
  </si>
  <si>
    <t>Instruction1: int c, a, b;  Instruction2:  {return c=f(a,b);}</t>
  </si>
  <si>
    <t>Les deux dernières questions sont très longues,
Les erreurs de compréhension peuvent suivre..
Très bon questionnaire , j'ai aimé !</t>
  </si>
  <si>
    <t>Dantyche</t>
  </si>
  <si>
    <t>xi= Ai-Bi+Ci ; yi= Bi*(Ai-Ci)+Ci   .</t>
  </si>
  <si>
    <t>Danito</t>
  </si>
  <si>
    <t>Q10: where j = ... should read where j =...
Q6 Choice should read Choose.</t>
  </si>
  <si>
    <t>ri=Ci=Aij=aij, where j=Bi=imm8i</t>
  </si>
  <si>
    <t>UnderstandAlgebra</t>
  </si>
  <si>
    <t>S1</t>
  </si>
  <si>
    <t>S2</t>
  </si>
  <si>
    <t>S</t>
  </si>
  <si>
    <t>I</t>
  </si>
  <si>
    <t>Q7( S11)</t>
  </si>
  <si>
    <t>Q8(S12)</t>
  </si>
  <si>
    <t>Q9(S21)</t>
  </si>
  <si>
    <t>Q10(S22)</t>
  </si>
  <si>
    <t>II</t>
  </si>
  <si>
    <t>III</t>
  </si>
  <si>
    <t>Grpe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</si>
</sst>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5589-63FA-4EC7-8F3C-688269502CEF}">
  <dimension ref="A1:AF33"/>
  <sheetViews>
    <sheetView topLeftCell="V1" workbookViewId="0">
      <selection activeCell="A2" sqref="A2"/>
    </sheetView>
  </sheetViews>
  <sheetFormatPr baseColWidth="10" defaultRowHeight="14.4" x14ac:dyDescent="0.3"/>
  <cols>
    <col min="1" max="1" width="3.6640625" customWidth="1"/>
    <col min="2" max="2" width="5.33203125" customWidth="1"/>
    <col min="3" max="3" width="12" customWidth="1"/>
    <col min="4" max="4" width="7.109375" customWidth="1"/>
    <col min="5" max="5" width="44.44140625" customWidth="1"/>
    <col min="6" max="6" width="25" customWidth="1"/>
    <col min="7" max="7" width="13.44140625" customWidth="1"/>
    <col min="8" max="8" width="19.88671875" customWidth="1"/>
    <col min="9" max="9" width="26.44140625" customWidth="1"/>
    <col min="10" max="10" width="33" customWidth="1"/>
    <col min="11" max="11" width="52.88671875" customWidth="1"/>
    <col min="13" max="13" width="31.5546875" customWidth="1"/>
    <col min="15" max="15" width="18" customWidth="1"/>
    <col min="16" max="16" width="15.6640625" customWidth="1"/>
    <col min="17" max="17" width="20.33203125" customWidth="1"/>
    <col min="18" max="18" width="15.44140625" style="3" bestFit="1" customWidth="1"/>
    <col min="19" max="20" width="15.44140625" customWidth="1"/>
    <col min="21" max="21" width="12.109375" style="3" customWidth="1"/>
    <col min="22" max="22" width="14.88671875" customWidth="1"/>
    <col min="23" max="23" width="9.44140625" customWidth="1"/>
    <col min="26" max="26" width="11.44140625" style="3"/>
    <col min="27" max="27" width="9.88671875" style="3" customWidth="1"/>
    <col min="28" max="28" width="13.109375" customWidth="1"/>
  </cols>
  <sheetData>
    <row r="1" spans="1:32" x14ac:dyDescent="0.3">
      <c r="A1" t="s">
        <v>89</v>
      </c>
      <c r="B1" t="s">
        <v>1</v>
      </c>
      <c r="C1" t="s">
        <v>2</v>
      </c>
      <c r="D1" t="s">
        <v>3</v>
      </c>
      <c r="E1" t="s">
        <v>90</v>
      </c>
      <c r="F1" t="s">
        <v>91</v>
      </c>
      <c r="G1" t="s">
        <v>92</v>
      </c>
      <c r="H1" t="s">
        <v>93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78</v>
      </c>
      <c r="S1" t="s">
        <v>79</v>
      </c>
      <c r="T1" t="s">
        <v>80</v>
      </c>
      <c r="U1" s="3" t="s">
        <v>81</v>
      </c>
      <c r="V1" t="s">
        <v>82</v>
      </c>
      <c r="W1" t="s">
        <v>83</v>
      </c>
      <c r="X1" t="s">
        <v>84</v>
      </c>
      <c r="Y1" t="s">
        <v>85</v>
      </c>
      <c r="Z1" s="3" t="s">
        <v>86</v>
      </c>
      <c r="AA1" s="3" t="s">
        <v>87</v>
      </c>
      <c r="AB1" t="s">
        <v>88</v>
      </c>
      <c r="AC1" t="s">
        <v>186</v>
      </c>
      <c r="AD1" t="s">
        <v>187</v>
      </c>
      <c r="AE1" t="s">
        <v>185</v>
      </c>
      <c r="AF1" t="s">
        <v>216</v>
      </c>
    </row>
    <row r="2" spans="1:32" x14ac:dyDescent="0.3">
      <c r="A2" t="s">
        <v>44</v>
      </c>
      <c r="B2" t="s">
        <v>141</v>
      </c>
      <c r="C2" s="6">
        <v>44710</v>
      </c>
      <c r="D2" s="1">
        <v>44715.444444444402</v>
      </c>
      <c r="E2" t="s">
        <v>19</v>
      </c>
      <c r="F2" t="s">
        <v>97</v>
      </c>
      <c r="G2" t="s">
        <v>60</v>
      </c>
      <c r="H2" t="s">
        <v>110</v>
      </c>
      <c r="I2" t="s">
        <v>22</v>
      </c>
      <c r="J2" t="s">
        <v>142</v>
      </c>
      <c r="K2" t="s">
        <v>24</v>
      </c>
      <c r="L2" s="1">
        <v>44715.447916666701</v>
      </c>
      <c r="M2" t="s">
        <v>143</v>
      </c>
      <c r="N2" t="s">
        <v>26</v>
      </c>
      <c r="O2" s="2">
        <v>44710.173611111102</v>
      </c>
      <c r="P2" s="2">
        <v>44710.173611111102</v>
      </c>
      <c r="Q2" s="2">
        <v>44710.173611111102</v>
      </c>
      <c r="R2" s="4">
        <f>IF(EXACT(K2, $K$2),1,0)</f>
        <v>1</v>
      </c>
      <c r="S2" s="5">
        <f>IF(EXACT(I2, $I$2),1,0)</f>
        <v>1</v>
      </c>
      <c r="T2" s="5">
        <v>1</v>
      </c>
      <c r="U2" s="4">
        <f>(T2+S2*0.5)/1.5</f>
        <v>1</v>
      </c>
      <c r="V2" s="5">
        <f>IF(EXACT(E2, $E$2),1,0)</f>
        <v>1</v>
      </c>
      <c r="W2" s="5">
        <f>IF(EXACT(F2, $F$2),1,0)</f>
        <v>1</v>
      </c>
      <c r="X2" s="5">
        <f>IF(EXACT(G2, $G$3),1,0)</f>
        <v>0</v>
      </c>
      <c r="Y2" s="5">
        <f>IF(EXACT(H2, $H$3),1,0)</f>
        <v>0</v>
      </c>
      <c r="Z2" s="4">
        <f>(W2+V2*0.5)/1.5</f>
        <v>1</v>
      </c>
      <c r="AA2" s="4">
        <f>(Y2+X2*0.5)/1.5</f>
        <v>0</v>
      </c>
      <c r="AB2" s="5">
        <f>(Z2+AA2)/2</f>
        <v>0.5</v>
      </c>
      <c r="AC2">
        <f>IF(GESTEP(Z2,0.51),1,0)</f>
        <v>1</v>
      </c>
      <c r="AD2">
        <f>IF(GESTEP(AA2,0.51),1,0)</f>
        <v>0</v>
      </c>
      <c r="AE2">
        <f>IF(GESTEP(AB2,0.51),1,0)</f>
        <v>0</v>
      </c>
      <c r="AF2">
        <f>IF(GESTEP(U2,0.51),1,0)</f>
        <v>1</v>
      </c>
    </row>
    <row r="3" spans="1:32" x14ac:dyDescent="0.3">
      <c r="A3" t="s">
        <v>48</v>
      </c>
      <c r="B3" t="s">
        <v>144</v>
      </c>
      <c r="C3" s="6">
        <v>44709</v>
      </c>
      <c r="D3" s="1">
        <v>44715.993750000001</v>
      </c>
      <c r="E3" t="s">
        <v>19</v>
      </c>
      <c r="F3" t="s">
        <v>97</v>
      </c>
      <c r="G3" t="s">
        <v>31</v>
      </c>
      <c r="H3" t="s">
        <v>145</v>
      </c>
      <c r="I3" t="s">
        <v>22</v>
      </c>
      <c r="J3" t="s">
        <v>146</v>
      </c>
      <c r="K3" t="s">
        <v>24</v>
      </c>
      <c r="L3" s="1">
        <v>44715</v>
      </c>
      <c r="M3" t="s">
        <v>147</v>
      </c>
      <c r="N3" t="s">
        <v>26</v>
      </c>
      <c r="O3" s="2">
        <v>44710.000694444403</v>
      </c>
      <c r="P3" s="2">
        <v>44710.000694444403</v>
      </c>
      <c r="Q3" s="2">
        <v>44710.000694444403</v>
      </c>
      <c r="R3" s="4">
        <f t="shared" ref="R3:R27" si="0">IF(EXACT(K3, $K$2),1,0)</f>
        <v>1</v>
      </c>
      <c r="S3" s="5">
        <f t="shared" ref="S3:S27" si="1">IF(EXACT(I3, $I$2),1,0)</f>
        <v>1</v>
      </c>
      <c r="T3" s="5">
        <v>1</v>
      </c>
      <c r="U3" s="4">
        <f t="shared" ref="U3:U27" si="2">(T3+S3*0.5)/1.5</f>
        <v>1</v>
      </c>
      <c r="V3" s="5">
        <f t="shared" ref="V3:V27" si="3">IF(EXACT(E3, $E$2),1,0)</f>
        <v>1</v>
      </c>
      <c r="W3" s="5">
        <f t="shared" ref="W3:W27" si="4">IF(EXACT(F3, $F$2),1,0)</f>
        <v>1</v>
      </c>
      <c r="X3" s="5">
        <f>IF(EXACT(G3, $G$3),1,0)</f>
        <v>1</v>
      </c>
      <c r="Y3" s="5">
        <f t="shared" ref="Y3:Y27" si="5">IF(EXACT(H3, $H$3),1,0)</f>
        <v>1</v>
      </c>
      <c r="Z3" s="4">
        <f t="shared" ref="Z3:Z27" si="6">(W3+V3*0.5)/1.5</f>
        <v>1</v>
      </c>
      <c r="AA3" s="4">
        <f t="shared" ref="AA3:AA27" si="7">(Y3+X3*0.5)/1.5</f>
        <v>1</v>
      </c>
      <c r="AB3" s="5">
        <f t="shared" ref="AB3:AB27" si="8">(Z3+AA3)/2</f>
        <v>1</v>
      </c>
      <c r="AC3">
        <f t="shared" ref="AC3:AC27" si="9">IF(GESTEP(Z3,0.51),1,0)</f>
        <v>1</v>
      </c>
      <c r="AD3">
        <f t="shared" ref="AD3:AD27" si="10">IF(GESTEP(AA3,0.51),1,0)</f>
        <v>1</v>
      </c>
      <c r="AE3">
        <f t="shared" ref="AE3:AE27" si="11">IF(GESTEP(AB3,0.51),1,0)</f>
        <v>1</v>
      </c>
      <c r="AF3">
        <f t="shared" ref="AF3:AF27" si="12">IF(GESTEP(U3,0.51),1,0)</f>
        <v>1</v>
      </c>
    </row>
    <row r="4" spans="1:32" x14ac:dyDescent="0.3">
      <c r="A4" t="s">
        <v>51</v>
      </c>
      <c r="B4" t="s">
        <v>148</v>
      </c>
      <c r="C4" s="6">
        <v>44709</v>
      </c>
      <c r="D4" s="1">
        <v>44715.552777777797</v>
      </c>
      <c r="E4" t="s">
        <v>19</v>
      </c>
      <c r="F4" t="s">
        <v>102</v>
      </c>
      <c r="G4" t="s">
        <v>31</v>
      </c>
      <c r="H4" t="s">
        <v>133</v>
      </c>
      <c r="I4" t="s">
        <v>22</v>
      </c>
      <c r="J4" t="s">
        <v>149</v>
      </c>
      <c r="K4" t="s">
        <v>72</v>
      </c>
      <c r="L4" s="1">
        <v>44715.572916666701</v>
      </c>
      <c r="M4" t="s">
        <v>25</v>
      </c>
      <c r="N4" t="s">
        <v>26</v>
      </c>
      <c r="O4" s="2">
        <v>44709.345833333296</v>
      </c>
      <c r="P4" s="2">
        <v>44709.345833333296</v>
      </c>
      <c r="Q4" s="2">
        <v>44709.345833333296</v>
      </c>
      <c r="R4" s="4">
        <f t="shared" si="0"/>
        <v>0</v>
      </c>
      <c r="S4" s="5">
        <f t="shared" si="1"/>
        <v>1</v>
      </c>
      <c r="T4" s="5">
        <v>1</v>
      </c>
      <c r="U4" s="4">
        <f t="shared" si="2"/>
        <v>1</v>
      </c>
      <c r="V4" s="5">
        <f t="shared" si="3"/>
        <v>1</v>
      </c>
      <c r="W4" s="5">
        <f t="shared" si="4"/>
        <v>0</v>
      </c>
      <c r="X4" s="5">
        <f t="shared" ref="X4:X27" si="13">IF(EXACT(G4, $G$3),1,0)</f>
        <v>1</v>
      </c>
      <c r="Y4" s="5">
        <f t="shared" si="5"/>
        <v>0</v>
      </c>
      <c r="Z4" s="4">
        <f t="shared" si="6"/>
        <v>0.33333333333333331</v>
      </c>
      <c r="AA4" s="4">
        <f t="shared" si="7"/>
        <v>0.33333333333333331</v>
      </c>
      <c r="AB4" s="5">
        <f t="shared" si="8"/>
        <v>0.33333333333333331</v>
      </c>
      <c r="AC4">
        <f t="shared" si="9"/>
        <v>0</v>
      </c>
      <c r="AD4">
        <f t="shared" si="10"/>
        <v>0</v>
      </c>
      <c r="AE4">
        <f t="shared" si="11"/>
        <v>0</v>
      </c>
      <c r="AF4">
        <f t="shared" si="12"/>
        <v>1</v>
      </c>
    </row>
    <row r="5" spans="1:32" x14ac:dyDescent="0.3">
      <c r="A5" t="s">
        <v>55</v>
      </c>
      <c r="B5" t="s">
        <v>148</v>
      </c>
      <c r="C5" s="6">
        <v>44709</v>
      </c>
      <c r="D5" s="1">
        <v>44715.493055555598</v>
      </c>
      <c r="E5" t="s">
        <v>19</v>
      </c>
      <c r="F5" t="s">
        <v>102</v>
      </c>
      <c r="G5" t="s">
        <v>31</v>
      </c>
      <c r="H5" t="s">
        <v>133</v>
      </c>
      <c r="I5" t="s">
        <v>22</v>
      </c>
      <c r="J5" t="s">
        <v>150</v>
      </c>
      <c r="K5" t="s">
        <v>72</v>
      </c>
      <c r="L5" s="1">
        <v>44715.520833333299</v>
      </c>
      <c r="M5" t="s">
        <v>25</v>
      </c>
      <c r="N5" t="s">
        <v>26</v>
      </c>
      <c r="O5" s="2">
        <v>44709.339583333298</v>
      </c>
      <c r="P5" s="2">
        <v>44709.339583333298</v>
      </c>
      <c r="Q5" s="2">
        <v>44709.339583333298</v>
      </c>
      <c r="R5" s="4">
        <f t="shared" si="0"/>
        <v>0</v>
      </c>
      <c r="S5" s="5">
        <f t="shared" si="1"/>
        <v>1</v>
      </c>
      <c r="T5" s="5">
        <v>0</v>
      </c>
      <c r="U5" s="4">
        <f t="shared" si="2"/>
        <v>0.33333333333333331</v>
      </c>
      <c r="V5" s="5">
        <f t="shared" si="3"/>
        <v>1</v>
      </c>
      <c r="W5" s="5">
        <f t="shared" si="4"/>
        <v>0</v>
      </c>
      <c r="X5" s="5">
        <f t="shared" si="13"/>
        <v>1</v>
      </c>
      <c r="Y5" s="5">
        <f t="shared" si="5"/>
        <v>0</v>
      </c>
      <c r="Z5" s="4">
        <f t="shared" si="6"/>
        <v>0.33333333333333331</v>
      </c>
      <c r="AA5" s="4">
        <f t="shared" si="7"/>
        <v>0.33333333333333331</v>
      </c>
      <c r="AB5" s="5">
        <f t="shared" si="8"/>
        <v>0.33333333333333331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</row>
    <row r="6" spans="1:32" x14ac:dyDescent="0.3">
      <c r="A6" t="s">
        <v>58</v>
      </c>
      <c r="B6" t="s">
        <v>151</v>
      </c>
      <c r="C6" s="6">
        <v>44709</v>
      </c>
      <c r="D6" s="1">
        <v>44715.513888888898</v>
      </c>
      <c r="E6" t="s">
        <v>19</v>
      </c>
      <c r="F6" t="s">
        <v>102</v>
      </c>
      <c r="G6" t="s">
        <v>60</v>
      </c>
      <c r="H6" t="s">
        <v>152</v>
      </c>
      <c r="I6" t="s">
        <v>22</v>
      </c>
      <c r="J6" t="s">
        <v>153</v>
      </c>
      <c r="K6" t="s">
        <v>24</v>
      </c>
      <c r="L6" s="1">
        <v>44715.524305555598</v>
      </c>
      <c r="M6" t="s">
        <v>25</v>
      </c>
      <c r="N6" t="s">
        <v>26</v>
      </c>
      <c r="O6" s="2">
        <v>44709.273611111101</v>
      </c>
      <c r="P6" s="2">
        <v>44709.273611111101</v>
      </c>
      <c r="Q6" s="2">
        <v>44709.273611111101</v>
      </c>
      <c r="R6" s="4">
        <f t="shared" si="0"/>
        <v>1</v>
      </c>
      <c r="S6" s="5">
        <f t="shared" si="1"/>
        <v>1</v>
      </c>
      <c r="T6" s="5">
        <v>1</v>
      </c>
      <c r="U6" s="4">
        <f t="shared" si="2"/>
        <v>1</v>
      </c>
      <c r="V6" s="5">
        <f t="shared" si="3"/>
        <v>1</v>
      </c>
      <c r="W6" s="5">
        <f t="shared" si="4"/>
        <v>0</v>
      </c>
      <c r="X6" s="5">
        <f t="shared" si="13"/>
        <v>0</v>
      </c>
      <c r="Y6" s="5">
        <f t="shared" si="5"/>
        <v>0</v>
      </c>
      <c r="Z6" s="4">
        <f t="shared" si="6"/>
        <v>0.33333333333333331</v>
      </c>
      <c r="AA6" s="4">
        <f t="shared" si="7"/>
        <v>0</v>
      </c>
      <c r="AB6" s="5">
        <f t="shared" si="8"/>
        <v>0.16666666666666666</v>
      </c>
      <c r="AC6">
        <f t="shared" si="9"/>
        <v>0</v>
      </c>
      <c r="AD6">
        <f t="shared" si="10"/>
        <v>0</v>
      </c>
      <c r="AE6">
        <f t="shared" si="11"/>
        <v>0</v>
      </c>
      <c r="AF6">
        <f t="shared" si="12"/>
        <v>1</v>
      </c>
    </row>
    <row r="7" spans="1:32" x14ac:dyDescent="0.3">
      <c r="A7" t="s">
        <v>63</v>
      </c>
      <c r="B7" t="s">
        <v>154</v>
      </c>
      <c r="C7" s="6">
        <v>44709</v>
      </c>
      <c r="D7" s="1">
        <v>44715.438194444403</v>
      </c>
      <c r="E7" t="s">
        <v>19</v>
      </c>
      <c r="F7" t="s">
        <v>97</v>
      </c>
      <c r="G7" t="s">
        <v>31</v>
      </c>
      <c r="H7" t="s">
        <v>145</v>
      </c>
      <c r="I7" t="s">
        <v>22</v>
      </c>
      <c r="J7" t="s">
        <v>150</v>
      </c>
      <c r="K7" t="s">
        <v>72</v>
      </c>
      <c r="L7" s="1">
        <v>44715.447916666701</v>
      </c>
      <c r="M7" t="s">
        <v>155</v>
      </c>
      <c r="N7" t="s">
        <v>26</v>
      </c>
      <c r="O7" s="2">
        <v>44709.160416666702</v>
      </c>
      <c r="P7" s="2">
        <v>44709.160416666702</v>
      </c>
      <c r="Q7" s="2">
        <v>44709.160416666702</v>
      </c>
      <c r="R7" s="4">
        <f t="shared" si="0"/>
        <v>0</v>
      </c>
      <c r="S7" s="5">
        <f t="shared" si="1"/>
        <v>1</v>
      </c>
      <c r="T7" s="5">
        <v>0</v>
      </c>
      <c r="U7" s="4">
        <f t="shared" si="2"/>
        <v>0.33333333333333331</v>
      </c>
      <c r="V7" s="5">
        <f t="shared" si="3"/>
        <v>1</v>
      </c>
      <c r="W7" s="5">
        <f t="shared" si="4"/>
        <v>1</v>
      </c>
      <c r="X7" s="5">
        <f t="shared" si="13"/>
        <v>1</v>
      </c>
      <c r="Y7" s="5">
        <f t="shared" si="5"/>
        <v>1</v>
      </c>
      <c r="Z7" s="4">
        <f t="shared" si="6"/>
        <v>1</v>
      </c>
      <c r="AA7" s="4">
        <f t="shared" si="7"/>
        <v>1</v>
      </c>
      <c r="AB7" s="5">
        <f t="shared" si="8"/>
        <v>1</v>
      </c>
      <c r="AC7">
        <f t="shared" si="9"/>
        <v>1</v>
      </c>
      <c r="AD7">
        <f t="shared" si="10"/>
        <v>1</v>
      </c>
      <c r="AE7">
        <f t="shared" si="11"/>
        <v>1</v>
      </c>
      <c r="AF7">
        <f t="shared" si="12"/>
        <v>0</v>
      </c>
    </row>
    <row r="8" spans="1:32" x14ac:dyDescent="0.3">
      <c r="A8" t="s">
        <v>67</v>
      </c>
      <c r="B8" t="s">
        <v>156</v>
      </c>
      <c r="C8" s="6">
        <v>44709</v>
      </c>
      <c r="D8" s="1">
        <v>44715.301388888904</v>
      </c>
      <c r="E8" t="s">
        <v>19</v>
      </c>
      <c r="F8" t="s">
        <v>97</v>
      </c>
      <c r="G8" t="s">
        <v>60</v>
      </c>
      <c r="H8" t="s">
        <v>145</v>
      </c>
      <c r="I8" t="s">
        <v>22</v>
      </c>
      <c r="J8" t="s">
        <v>157</v>
      </c>
      <c r="K8" t="s">
        <v>24</v>
      </c>
      <c r="L8" s="1">
        <v>44715.3125</v>
      </c>
      <c r="M8" t="s">
        <v>25</v>
      </c>
      <c r="N8" t="s">
        <v>26</v>
      </c>
      <c r="O8" s="2">
        <v>44709.104166666701</v>
      </c>
      <c r="P8" s="2">
        <v>44709.104166666701</v>
      </c>
      <c r="Q8" s="2">
        <v>44709.104166666701</v>
      </c>
      <c r="R8" s="4">
        <f t="shared" si="0"/>
        <v>1</v>
      </c>
      <c r="S8" s="5">
        <f t="shared" si="1"/>
        <v>1</v>
      </c>
      <c r="T8" s="5">
        <v>1</v>
      </c>
      <c r="U8" s="4">
        <f t="shared" si="2"/>
        <v>1</v>
      </c>
      <c r="V8" s="5">
        <f t="shared" si="3"/>
        <v>1</v>
      </c>
      <c r="W8" s="5">
        <f t="shared" si="4"/>
        <v>1</v>
      </c>
      <c r="X8" s="5">
        <f t="shared" si="13"/>
        <v>0</v>
      </c>
      <c r="Y8" s="5">
        <f t="shared" si="5"/>
        <v>1</v>
      </c>
      <c r="Z8" s="4">
        <f t="shared" si="6"/>
        <v>1</v>
      </c>
      <c r="AA8" s="4">
        <f t="shared" si="7"/>
        <v>0.66666666666666663</v>
      </c>
      <c r="AB8" s="5">
        <f t="shared" si="8"/>
        <v>0.83333333333333326</v>
      </c>
      <c r="AC8">
        <f t="shared" si="9"/>
        <v>1</v>
      </c>
      <c r="AD8">
        <f t="shared" si="10"/>
        <v>1</v>
      </c>
      <c r="AE8">
        <f t="shared" si="11"/>
        <v>1</v>
      </c>
      <c r="AF8">
        <f t="shared" si="12"/>
        <v>1</v>
      </c>
    </row>
    <row r="9" spans="1:32" x14ac:dyDescent="0.3">
      <c r="A9" t="s">
        <v>138</v>
      </c>
      <c r="B9" t="s">
        <v>158</v>
      </c>
      <c r="C9" s="6">
        <v>44708</v>
      </c>
      <c r="D9" s="1">
        <v>44715.570138888899</v>
      </c>
      <c r="E9" t="s">
        <v>117</v>
      </c>
      <c r="F9" t="s">
        <v>102</v>
      </c>
      <c r="G9" t="s">
        <v>60</v>
      </c>
      <c r="H9" t="s">
        <v>133</v>
      </c>
      <c r="I9" t="s">
        <v>159</v>
      </c>
      <c r="J9" t="s">
        <v>150</v>
      </c>
      <c r="K9" t="s">
        <v>72</v>
      </c>
      <c r="L9" s="1">
        <v>44715.333333333299</v>
      </c>
      <c r="M9" t="s">
        <v>25</v>
      </c>
      <c r="N9" t="s">
        <v>26</v>
      </c>
      <c r="O9" s="2">
        <v>44708.695833333302</v>
      </c>
      <c r="P9" s="2">
        <v>44708.695833333302</v>
      </c>
      <c r="Q9" s="2">
        <v>44708.695833333302</v>
      </c>
      <c r="R9" s="4">
        <f t="shared" si="0"/>
        <v>0</v>
      </c>
      <c r="S9" s="5">
        <f t="shared" si="1"/>
        <v>0</v>
      </c>
      <c r="T9" s="5">
        <v>0</v>
      </c>
      <c r="U9" s="4">
        <f t="shared" si="2"/>
        <v>0</v>
      </c>
      <c r="V9" s="5">
        <f t="shared" si="3"/>
        <v>0</v>
      </c>
      <c r="W9" s="5">
        <f t="shared" si="4"/>
        <v>0</v>
      </c>
      <c r="X9" s="5">
        <f t="shared" si="13"/>
        <v>0</v>
      </c>
      <c r="Y9" s="5">
        <f t="shared" si="5"/>
        <v>0</v>
      </c>
      <c r="Z9" s="4">
        <f t="shared" si="6"/>
        <v>0</v>
      </c>
      <c r="AA9" s="4">
        <f t="shared" si="7"/>
        <v>0</v>
      </c>
      <c r="AB9" s="5">
        <f t="shared" si="8"/>
        <v>0</v>
      </c>
      <c r="AC9">
        <f t="shared" si="9"/>
        <v>0</v>
      </c>
      <c r="AD9">
        <f t="shared" si="10"/>
        <v>0</v>
      </c>
      <c r="AE9">
        <f t="shared" si="11"/>
        <v>0</v>
      </c>
      <c r="AF9">
        <f t="shared" si="12"/>
        <v>0</v>
      </c>
    </row>
    <row r="10" spans="1:32" x14ac:dyDescent="0.3">
      <c r="A10" t="s">
        <v>74</v>
      </c>
      <c r="B10" t="s">
        <v>160</v>
      </c>
      <c r="C10" s="6">
        <v>44706</v>
      </c>
      <c r="D10" s="1">
        <v>44715.447916666701</v>
      </c>
      <c r="E10" t="s">
        <v>96</v>
      </c>
      <c r="F10" t="s">
        <v>102</v>
      </c>
      <c r="G10" t="s">
        <v>31</v>
      </c>
      <c r="H10" t="s">
        <v>152</v>
      </c>
      <c r="I10" t="s">
        <v>22</v>
      </c>
      <c r="J10" t="s">
        <v>150</v>
      </c>
      <c r="K10" t="s">
        <v>24</v>
      </c>
      <c r="L10" s="1">
        <v>44715.46875</v>
      </c>
      <c r="M10" t="s">
        <v>25</v>
      </c>
      <c r="N10" t="s">
        <v>26</v>
      </c>
      <c r="O10" s="2">
        <v>44706.177083333299</v>
      </c>
      <c r="P10" s="2">
        <v>44706.177083333299</v>
      </c>
      <c r="Q10" s="2">
        <v>44706.177083333299</v>
      </c>
      <c r="R10" s="4">
        <f t="shared" si="0"/>
        <v>1</v>
      </c>
      <c r="S10" s="5">
        <f t="shared" si="1"/>
        <v>1</v>
      </c>
      <c r="T10" s="5">
        <v>0</v>
      </c>
      <c r="U10" s="4">
        <f t="shared" si="2"/>
        <v>0.33333333333333331</v>
      </c>
      <c r="V10" s="5">
        <f t="shared" si="3"/>
        <v>0</v>
      </c>
      <c r="W10" s="5">
        <f t="shared" si="4"/>
        <v>0</v>
      </c>
      <c r="X10" s="5">
        <f t="shared" si="13"/>
        <v>1</v>
      </c>
      <c r="Y10" s="5">
        <f t="shared" si="5"/>
        <v>0</v>
      </c>
      <c r="Z10" s="4">
        <f t="shared" si="6"/>
        <v>0</v>
      </c>
      <c r="AA10" s="4">
        <f t="shared" si="7"/>
        <v>0.33333333333333331</v>
      </c>
      <c r="AB10" s="5">
        <f t="shared" si="8"/>
        <v>0.16666666666666666</v>
      </c>
      <c r="AC10">
        <f t="shared" si="9"/>
        <v>0</v>
      </c>
      <c r="AD10">
        <f t="shared" si="10"/>
        <v>0</v>
      </c>
      <c r="AE10">
        <f t="shared" si="11"/>
        <v>0</v>
      </c>
      <c r="AF10">
        <f t="shared" si="12"/>
        <v>0</v>
      </c>
    </row>
    <row r="11" spans="1:32" x14ac:dyDescent="0.3">
      <c r="A11" t="s">
        <v>161</v>
      </c>
      <c r="B11" t="s">
        <v>162</v>
      </c>
      <c r="C11" s="6">
        <v>44702</v>
      </c>
      <c r="D11" s="1">
        <v>44715.672916666699</v>
      </c>
      <c r="E11" t="s">
        <v>29</v>
      </c>
      <c r="F11" t="s">
        <v>102</v>
      </c>
      <c r="G11" t="s">
        <v>31</v>
      </c>
      <c r="H11" t="s">
        <v>152</v>
      </c>
      <c r="I11" t="s">
        <v>22</v>
      </c>
      <c r="J11" t="s">
        <v>163</v>
      </c>
      <c r="K11" t="s">
        <v>24</v>
      </c>
      <c r="L11" s="1">
        <v>44715.697916666701</v>
      </c>
      <c r="M11" t="s">
        <v>25</v>
      </c>
      <c r="N11" t="s">
        <v>26</v>
      </c>
      <c r="O11" s="2">
        <v>44702.702083333301</v>
      </c>
      <c r="P11" s="2">
        <v>44702.702083333301</v>
      </c>
      <c r="Q11" s="2">
        <v>44702.702083333301</v>
      </c>
      <c r="R11" s="4">
        <f t="shared" si="0"/>
        <v>1</v>
      </c>
      <c r="S11" s="5">
        <f t="shared" si="1"/>
        <v>1</v>
      </c>
      <c r="T11" s="5">
        <v>1</v>
      </c>
      <c r="U11" s="4">
        <f t="shared" si="2"/>
        <v>1</v>
      </c>
      <c r="V11" s="5">
        <f t="shared" si="3"/>
        <v>0</v>
      </c>
      <c r="W11" s="5">
        <f t="shared" si="4"/>
        <v>0</v>
      </c>
      <c r="X11" s="5">
        <f t="shared" si="13"/>
        <v>1</v>
      </c>
      <c r="Y11" s="5">
        <f t="shared" si="5"/>
        <v>0</v>
      </c>
      <c r="Z11" s="4">
        <f t="shared" si="6"/>
        <v>0</v>
      </c>
      <c r="AA11" s="4">
        <f t="shared" si="7"/>
        <v>0.33333333333333331</v>
      </c>
      <c r="AB11" s="5">
        <f t="shared" si="8"/>
        <v>0.16666666666666666</v>
      </c>
      <c r="AC11">
        <f t="shared" si="9"/>
        <v>0</v>
      </c>
      <c r="AD11">
        <f t="shared" si="10"/>
        <v>0</v>
      </c>
      <c r="AE11">
        <f t="shared" si="11"/>
        <v>0</v>
      </c>
      <c r="AF11">
        <f t="shared" si="12"/>
        <v>1</v>
      </c>
    </row>
    <row r="12" spans="1:32" x14ac:dyDescent="0.3">
      <c r="A12" t="s">
        <v>94</v>
      </c>
      <c r="B12" t="s">
        <v>95</v>
      </c>
      <c r="C12" s="6">
        <v>44705</v>
      </c>
      <c r="D12" s="1">
        <v>44715.387499999997</v>
      </c>
      <c r="E12" t="s">
        <v>96</v>
      </c>
      <c r="F12" t="s">
        <v>164</v>
      </c>
      <c r="G12" t="s">
        <v>37</v>
      </c>
      <c r="H12" t="s">
        <v>152</v>
      </c>
      <c r="I12" t="s">
        <v>22</v>
      </c>
      <c r="J12" t="s">
        <v>98</v>
      </c>
      <c r="K12" t="s">
        <v>39</v>
      </c>
      <c r="L12" s="1">
        <v>44715.460416666698</v>
      </c>
      <c r="M12" t="s">
        <v>99</v>
      </c>
      <c r="N12" t="s">
        <v>26</v>
      </c>
      <c r="O12" s="2">
        <v>44705.256944444402</v>
      </c>
      <c r="P12" s="2">
        <v>44705.256944444402</v>
      </c>
      <c r="Q12" s="2">
        <v>44705.256944444402</v>
      </c>
      <c r="R12" s="4">
        <f t="shared" si="0"/>
        <v>0</v>
      </c>
      <c r="S12" s="5">
        <f t="shared" si="1"/>
        <v>1</v>
      </c>
      <c r="T12" s="5">
        <v>1</v>
      </c>
      <c r="U12" s="4">
        <f t="shared" si="2"/>
        <v>1</v>
      </c>
      <c r="V12" s="5">
        <f t="shared" si="3"/>
        <v>0</v>
      </c>
      <c r="W12" s="5">
        <f t="shared" si="4"/>
        <v>0</v>
      </c>
      <c r="X12" s="5">
        <f t="shared" si="13"/>
        <v>0</v>
      </c>
      <c r="Y12" s="5">
        <f t="shared" si="5"/>
        <v>0</v>
      </c>
      <c r="Z12" s="4">
        <f t="shared" si="6"/>
        <v>0</v>
      </c>
      <c r="AA12" s="4">
        <f t="shared" si="7"/>
        <v>0</v>
      </c>
      <c r="AB12" s="5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0</v>
      </c>
      <c r="AF12">
        <f t="shared" si="12"/>
        <v>1</v>
      </c>
    </row>
    <row r="13" spans="1:32" x14ac:dyDescent="0.3">
      <c r="A13" t="s">
        <v>100</v>
      </c>
      <c r="B13" t="s">
        <v>101</v>
      </c>
      <c r="C13" s="6">
        <v>44704</v>
      </c>
      <c r="D13" s="1">
        <v>44715.617361111101</v>
      </c>
      <c r="E13" t="s">
        <v>19</v>
      </c>
      <c r="F13" t="s">
        <v>102</v>
      </c>
      <c r="G13" t="s">
        <v>60</v>
      </c>
      <c r="H13" t="s">
        <v>145</v>
      </c>
      <c r="I13" t="s">
        <v>22</v>
      </c>
      <c r="J13" t="s">
        <v>103</v>
      </c>
      <c r="K13" t="s">
        <v>72</v>
      </c>
      <c r="L13" s="1">
        <v>44715.631249999999</v>
      </c>
      <c r="M13" t="s">
        <v>104</v>
      </c>
      <c r="N13" t="s">
        <v>26</v>
      </c>
      <c r="O13" s="2">
        <v>44704.425000000003</v>
      </c>
      <c r="P13" s="2">
        <v>44704.425000000003</v>
      </c>
      <c r="Q13" s="2">
        <v>44704.425000000003</v>
      </c>
      <c r="R13" s="4">
        <f t="shared" si="0"/>
        <v>0</v>
      </c>
      <c r="S13" s="5">
        <f t="shared" si="1"/>
        <v>1</v>
      </c>
      <c r="T13" s="5">
        <v>1</v>
      </c>
      <c r="U13" s="4">
        <f t="shared" si="2"/>
        <v>1</v>
      </c>
      <c r="V13" s="5">
        <f t="shared" si="3"/>
        <v>1</v>
      </c>
      <c r="W13" s="5">
        <f t="shared" si="4"/>
        <v>0</v>
      </c>
      <c r="X13" s="5">
        <f t="shared" si="13"/>
        <v>0</v>
      </c>
      <c r="Y13" s="5">
        <f t="shared" si="5"/>
        <v>1</v>
      </c>
      <c r="Z13" s="4">
        <f t="shared" si="6"/>
        <v>0.33333333333333331</v>
      </c>
      <c r="AA13" s="4">
        <f t="shared" si="7"/>
        <v>0.66666666666666663</v>
      </c>
      <c r="AB13" s="5">
        <f t="shared" si="8"/>
        <v>0.5</v>
      </c>
      <c r="AC13">
        <f t="shared" si="9"/>
        <v>0</v>
      </c>
      <c r="AD13">
        <f t="shared" si="10"/>
        <v>1</v>
      </c>
      <c r="AE13">
        <f t="shared" si="11"/>
        <v>0</v>
      </c>
      <c r="AF13">
        <f t="shared" si="12"/>
        <v>1</v>
      </c>
    </row>
    <row r="14" spans="1:32" x14ac:dyDescent="0.3">
      <c r="A14" t="s">
        <v>105</v>
      </c>
      <c r="B14" t="s">
        <v>106</v>
      </c>
      <c r="C14" s="6">
        <v>44704</v>
      </c>
      <c r="D14" s="1">
        <v>44715.627083333296</v>
      </c>
      <c r="E14" t="s">
        <v>19</v>
      </c>
      <c r="F14" t="s">
        <v>97</v>
      </c>
      <c r="G14" t="s">
        <v>31</v>
      </c>
      <c r="H14" t="s">
        <v>145</v>
      </c>
      <c r="I14" t="s">
        <v>22</v>
      </c>
      <c r="J14" t="s">
        <v>107</v>
      </c>
      <c r="K14" t="s">
        <v>24</v>
      </c>
      <c r="L14" s="1">
        <v>44715.635416666701</v>
      </c>
      <c r="M14" t="s">
        <v>25</v>
      </c>
      <c r="N14" t="s">
        <v>26</v>
      </c>
      <c r="O14" s="2">
        <v>44704.383333333302</v>
      </c>
      <c r="P14" s="2">
        <v>44704.383333333302</v>
      </c>
      <c r="Q14" s="2">
        <v>44704.383333333302</v>
      </c>
      <c r="R14" s="4">
        <f t="shared" si="0"/>
        <v>1</v>
      </c>
      <c r="S14" s="5">
        <f t="shared" si="1"/>
        <v>1</v>
      </c>
      <c r="T14" s="5">
        <v>1</v>
      </c>
      <c r="U14" s="4">
        <f t="shared" si="2"/>
        <v>1</v>
      </c>
      <c r="V14" s="5">
        <f t="shared" si="3"/>
        <v>1</v>
      </c>
      <c r="W14" s="5">
        <f t="shared" si="4"/>
        <v>1</v>
      </c>
      <c r="X14" s="5">
        <f t="shared" si="13"/>
        <v>1</v>
      </c>
      <c r="Y14" s="5">
        <f t="shared" si="5"/>
        <v>1</v>
      </c>
      <c r="Z14" s="4">
        <f t="shared" si="6"/>
        <v>1</v>
      </c>
      <c r="AA14" s="4">
        <f t="shared" si="7"/>
        <v>1</v>
      </c>
      <c r="AB14" s="5">
        <f t="shared" si="8"/>
        <v>1</v>
      </c>
      <c r="AC14">
        <f t="shared" si="9"/>
        <v>1</v>
      </c>
      <c r="AD14">
        <f t="shared" si="10"/>
        <v>1</v>
      </c>
      <c r="AE14">
        <f t="shared" si="11"/>
        <v>1</v>
      </c>
      <c r="AF14">
        <f t="shared" si="12"/>
        <v>1</v>
      </c>
    </row>
    <row r="15" spans="1:32" x14ac:dyDescent="0.3">
      <c r="A15" t="s">
        <v>108</v>
      </c>
      <c r="B15" t="s">
        <v>109</v>
      </c>
      <c r="C15" s="6">
        <v>44704</v>
      </c>
      <c r="D15" s="1">
        <v>44715.098611111098</v>
      </c>
      <c r="E15" t="s">
        <v>29</v>
      </c>
      <c r="F15" t="s">
        <v>102</v>
      </c>
      <c r="G15" t="s">
        <v>37</v>
      </c>
      <c r="H15" t="s">
        <v>110</v>
      </c>
      <c r="I15" t="s">
        <v>43</v>
      </c>
      <c r="J15" t="s">
        <v>38</v>
      </c>
      <c r="K15" t="s">
        <v>72</v>
      </c>
      <c r="L15" s="1">
        <v>44715.103472222203</v>
      </c>
      <c r="M15" t="s">
        <v>25</v>
      </c>
      <c r="N15" t="s">
        <v>26</v>
      </c>
      <c r="O15" s="2">
        <v>44703.895833333299</v>
      </c>
      <c r="P15" s="2">
        <v>44703.895833333299</v>
      </c>
      <c r="Q15" s="2">
        <v>44703.895833333299</v>
      </c>
      <c r="R15" s="4">
        <f t="shared" si="0"/>
        <v>0</v>
      </c>
      <c r="S15" s="5">
        <f t="shared" si="1"/>
        <v>0</v>
      </c>
      <c r="T15" s="5">
        <v>0</v>
      </c>
      <c r="U15" s="4">
        <f t="shared" si="2"/>
        <v>0</v>
      </c>
      <c r="V15" s="5">
        <f t="shared" si="3"/>
        <v>0</v>
      </c>
      <c r="W15" s="5">
        <f t="shared" si="4"/>
        <v>0</v>
      </c>
      <c r="X15" s="5">
        <f t="shared" si="13"/>
        <v>0</v>
      </c>
      <c r="Y15" s="5">
        <f t="shared" si="5"/>
        <v>0</v>
      </c>
      <c r="Z15" s="4">
        <f t="shared" si="6"/>
        <v>0</v>
      </c>
      <c r="AA15" s="4">
        <f t="shared" si="7"/>
        <v>0</v>
      </c>
      <c r="AB15" s="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0</v>
      </c>
      <c r="AF15">
        <f t="shared" si="12"/>
        <v>0</v>
      </c>
    </row>
    <row r="16" spans="1:32" x14ac:dyDescent="0.3">
      <c r="A16" t="s">
        <v>17</v>
      </c>
      <c r="B16" t="s">
        <v>111</v>
      </c>
      <c r="C16" s="6">
        <v>44702</v>
      </c>
      <c r="D16" s="1">
        <v>44715.206250000003</v>
      </c>
      <c r="E16" t="s">
        <v>19</v>
      </c>
      <c r="F16" t="s">
        <v>97</v>
      </c>
      <c r="G16" t="s">
        <v>60</v>
      </c>
      <c r="H16" t="s">
        <v>145</v>
      </c>
      <c r="I16" t="s">
        <v>22</v>
      </c>
      <c r="J16" t="s">
        <v>38</v>
      </c>
      <c r="K16" t="s">
        <v>24</v>
      </c>
      <c r="L16" s="1">
        <v>44715.211805555598</v>
      </c>
      <c r="M16" t="s">
        <v>25</v>
      </c>
      <c r="N16" t="s">
        <v>26</v>
      </c>
      <c r="O16" s="2">
        <v>44702.004861111098</v>
      </c>
      <c r="P16" s="2">
        <v>44702.004861111098</v>
      </c>
      <c r="Q16" s="2">
        <v>44702.004861111098</v>
      </c>
      <c r="R16" s="4">
        <f t="shared" si="0"/>
        <v>1</v>
      </c>
      <c r="S16" s="5">
        <f t="shared" si="1"/>
        <v>1</v>
      </c>
      <c r="T16" s="5">
        <v>0</v>
      </c>
      <c r="U16" s="4">
        <f t="shared" si="2"/>
        <v>0.33333333333333331</v>
      </c>
      <c r="V16" s="5">
        <f t="shared" si="3"/>
        <v>1</v>
      </c>
      <c r="W16" s="5">
        <f t="shared" si="4"/>
        <v>1</v>
      </c>
      <c r="X16" s="5">
        <f t="shared" si="13"/>
        <v>0</v>
      </c>
      <c r="Y16" s="5">
        <f t="shared" si="5"/>
        <v>1</v>
      </c>
      <c r="Z16" s="4">
        <f t="shared" si="6"/>
        <v>1</v>
      </c>
      <c r="AA16" s="4">
        <f t="shared" si="7"/>
        <v>0.66666666666666663</v>
      </c>
      <c r="AB16" s="5">
        <f t="shared" si="8"/>
        <v>0.83333333333333326</v>
      </c>
      <c r="AC16">
        <f t="shared" si="9"/>
        <v>1</v>
      </c>
      <c r="AD16">
        <f t="shared" si="10"/>
        <v>1</v>
      </c>
      <c r="AE16">
        <f t="shared" si="11"/>
        <v>1</v>
      </c>
      <c r="AF16">
        <f t="shared" si="12"/>
        <v>0</v>
      </c>
    </row>
    <row r="17" spans="1:32" x14ac:dyDescent="0.3">
      <c r="A17" t="s">
        <v>27</v>
      </c>
      <c r="B17" t="s">
        <v>112</v>
      </c>
      <c r="C17" s="6">
        <v>44700</v>
      </c>
      <c r="D17" s="1">
        <v>44715.379166666702</v>
      </c>
      <c r="E17" t="s">
        <v>29</v>
      </c>
      <c r="F17" t="s">
        <v>97</v>
      </c>
      <c r="G17" t="s">
        <v>60</v>
      </c>
      <c r="H17" t="s">
        <v>110</v>
      </c>
      <c r="I17" t="s">
        <v>70</v>
      </c>
      <c r="J17" t="s">
        <v>38</v>
      </c>
      <c r="K17" t="s">
        <v>24</v>
      </c>
      <c r="L17" s="1">
        <v>44715.386805555601</v>
      </c>
      <c r="M17" t="s">
        <v>113</v>
      </c>
      <c r="N17" t="s">
        <v>26</v>
      </c>
      <c r="O17" s="2">
        <v>44700.179166666698</v>
      </c>
      <c r="P17" s="2">
        <v>44700.179166666698</v>
      </c>
      <c r="Q17" s="2">
        <v>44700.179166666698</v>
      </c>
      <c r="R17" s="4">
        <f t="shared" si="0"/>
        <v>1</v>
      </c>
      <c r="S17" s="5">
        <f t="shared" si="1"/>
        <v>0</v>
      </c>
      <c r="T17" s="5">
        <v>0</v>
      </c>
      <c r="U17" s="4">
        <f t="shared" si="2"/>
        <v>0</v>
      </c>
      <c r="V17" s="5">
        <f t="shared" si="3"/>
        <v>0</v>
      </c>
      <c r="W17" s="5">
        <f t="shared" si="4"/>
        <v>1</v>
      </c>
      <c r="X17" s="5">
        <f t="shared" si="13"/>
        <v>0</v>
      </c>
      <c r="Y17" s="5">
        <f t="shared" si="5"/>
        <v>0</v>
      </c>
      <c r="Z17" s="4">
        <f t="shared" si="6"/>
        <v>0.66666666666666663</v>
      </c>
      <c r="AA17" s="4">
        <f t="shared" si="7"/>
        <v>0</v>
      </c>
      <c r="AB17" s="5">
        <f t="shared" si="8"/>
        <v>0.33333333333333331</v>
      </c>
      <c r="AC17">
        <f t="shared" si="9"/>
        <v>1</v>
      </c>
      <c r="AD17">
        <f t="shared" si="10"/>
        <v>0</v>
      </c>
      <c r="AE17">
        <f t="shared" si="11"/>
        <v>0</v>
      </c>
      <c r="AF17">
        <f t="shared" si="12"/>
        <v>0</v>
      </c>
    </row>
    <row r="18" spans="1:32" x14ac:dyDescent="0.3">
      <c r="A18" t="s">
        <v>35</v>
      </c>
      <c r="B18" t="s">
        <v>114</v>
      </c>
      <c r="C18" s="6">
        <v>44699</v>
      </c>
      <c r="D18" s="1">
        <v>44715.694444444402</v>
      </c>
      <c r="E18" t="s">
        <v>19</v>
      </c>
      <c r="F18" t="s">
        <v>97</v>
      </c>
      <c r="G18" t="s">
        <v>60</v>
      </c>
      <c r="H18" t="s">
        <v>110</v>
      </c>
      <c r="I18" t="s">
        <v>22</v>
      </c>
      <c r="J18" t="s">
        <v>115</v>
      </c>
      <c r="K18" t="s">
        <v>39</v>
      </c>
      <c r="L18" s="1">
        <v>44715.7</v>
      </c>
      <c r="M18" t="s">
        <v>25</v>
      </c>
      <c r="N18" t="s">
        <v>26</v>
      </c>
      <c r="O18" s="2">
        <v>44699.493750000001</v>
      </c>
      <c r="P18" s="2">
        <v>44699.493750000001</v>
      </c>
      <c r="Q18" s="2">
        <v>44699.493750000001</v>
      </c>
      <c r="R18" s="4">
        <f t="shared" si="0"/>
        <v>0</v>
      </c>
      <c r="S18" s="5">
        <f t="shared" si="1"/>
        <v>1</v>
      </c>
      <c r="T18" s="5">
        <v>1</v>
      </c>
      <c r="U18" s="4">
        <f t="shared" si="2"/>
        <v>1</v>
      </c>
      <c r="V18" s="5">
        <f t="shared" si="3"/>
        <v>1</v>
      </c>
      <c r="W18" s="5">
        <f t="shared" si="4"/>
        <v>1</v>
      </c>
      <c r="X18" s="5">
        <f t="shared" si="13"/>
        <v>0</v>
      </c>
      <c r="Y18" s="5">
        <f t="shared" si="5"/>
        <v>0</v>
      </c>
      <c r="Z18" s="4">
        <f t="shared" si="6"/>
        <v>1</v>
      </c>
      <c r="AA18" s="4">
        <f t="shared" si="7"/>
        <v>0</v>
      </c>
      <c r="AB18" s="5">
        <f t="shared" si="8"/>
        <v>0.5</v>
      </c>
      <c r="AC18">
        <f t="shared" si="9"/>
        <v>1</v>
      </c>
      <c r="AD18">
        <f t="shared" si="10"/>
        <v>0</v>
      </c>
      <c r="AE18">
        <f t="shared" si="11"/>
        <v>0</v>
      </c>
      <c r="AF18">
        <f t="shared" si="12"/>
        <v>1</v>
      </c>
    </row>
    <row r="19" spans="1:32" x14ac:dyDescent="0.3">
      <c r="A19" t="s">
        <v>41</v>
      </c>
      <c r="B19" t="s">
        <v>116</v>
      </c>
      <c r="C19" s="6">
        <v>44698</v>
      </c>
      <c r="D19" s="1">
        <v>44715.823611111096</v>
      </c>
      <c r="E19" t="s">
        <v>117</v>
      </c>
      <c r="F19" t="s">
        <v>164</v>
      </c>
      <c r="G19" t="s">
        <v>60</v>
      </c>
      <c r="H19" t="s">
        <v>152</v>
      </c>
      <c r="I19" t="s">
        <v>22</v>
      </c>
      <c r="J19" t="s">
        <v>118</v>
      </c>
      <c r="K19" t="s">
        <v>39</v>
      </c>
      <c r="L19" s="1">
        <v>44715.834027777797</v>
      </c>
      <c r="M19" t="s">
        <v>25</v>
      </c>
      <c r="N19" t="s">
        <v>26</v>
      </c>
      <c r="O19" s="2">
        <v>44698.629861111098</v>
      </c>
      <c r="P19" s="2">
        <v>44698.629861111098</v>
      </c>
      <c r="Q19" s="2">
        <v>44698.629861111098</v>
      </c>
      <c r="R19" s="4">
        <f t="shared" si="0"/>
        <v>0</v>
      </c>
      <c r="S19" s="5">
        <f t="shared" si="1"/>
        <v>1</v>
      </c>
      <c r="T19" s="5">
        <v>1</v>
      </c>
      <c r="U19" s="4">
        <f t="shared" si="2"/>
        <v>1</v>
      </c>
      <c r="V19" s="5">
        <f t="shared" si="3"/>
        <v>0</v>
      </c>
      <c r="W19" s="5">
        <f t="shared" si="4"/>
        <v>0</v>
      </c>
      <c r="X19" s="5">
        <f t="shared" si="13"/>
        <v>0</v>
      </c>
      <c r="Y19" s="5">
        <f t="shared" si="5"/>
        <v>0</v>
      </c>
      <c r="Z19" s="4">
        <f t="shared" si="6"/>
        <v>0</v>
      </c>
      <c r="AA19" s="4">
        <f t="shared" si="7"/>
        <v>0</v>
      </c>
      <c r="AB19" s="5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0</v>
      </c>
      <c r="AF19">
        <f t="shared" si="12"/>
        <v>1</v>
      </c>
    </row>
    <row r="20" spans="1:32" x14ac:dyDescent="0.3">
      <c r="A20" t="s">
        <v>44</v>
      </c>
      <c r="B20" t="s">
        <v>119</v>
      </c>
      <c r="C20" s="6">
        <v>44698</v>
      </c>
      <c r="D20" s="1">
        <v>44715.477083333302</v>
      </c>
      <c r="E20" t="s">
        <v>19</v>
      </c>
      <c r="F20" t="s">
        <v>97</v>
      </c>
      <c r="G20" t="s">
        <v>31</v>
      </c>
      <c r="H20" t="s">
        <v>145</v>
      </c>
      <c r="I20" t="s">
        <v>22</v>
      </c>
      <c r="J20" t="s">
        <v>120</v>
      </c>
      <c r="K20" t="s">
        <v>24</v>
      </c>
      <c r="L20" s="1">
        <v>44715.489583333299</v>
      </c>
      <c r="M20" t="s">
        <v>25</v>
      </c>
      <c r="N20" t="s">
        <v>26</v>
      </c>
      <c r="O20" s="2">
        <v>44698.493750000001</v>
      </c>
      <c r="P20" s="2">
        <v>44698.493750000001</v>
      </c>
      <c r="Q20" s="2">
        <v>44698.493750000001</v>
      </c>
      <c r="R20" s="4">
        <f t="shared" si="0"/>
        <v>1</v>
      </c>
      <c r="S20" s="5">
        <f t="shared" si="1"/>
        <v>1</v>
      </c>
      <c r="T20" s="5">
        <v>1</v>
      </c>
      <c r="U20" s="4">
        <f t="shared" si="2"/>
        <v>1</v>
      </c>
      <c r="V20" s="5">
        <f t="shared" si="3"/>
        <v>1</v>
      </c>
      <c r="W20" s="5">
        <f t="shared" si="4"/>
        <v>1</v>
      </c>
      <c r="X20" s="5">
        <f t="shared" si="13"/>
        <v>1</v>
      </c>
      <c r="Y20" s="5">
        <f t="shared" si="5"/>
        <v>1</v>
      </c>
      <c r="Z20" s="4">
        <f t="shared" si="6"/>
        <v>1</v>
      </c>
      <c r="AA20" s="4">
        <f t="shared" si="7"/>
        <v>1</v>
      </c>
      <c r="AB20" s="5">
        <f t="shared" si="8"/>
        <v>1</v>
      </c>
      <c r="AC20">
        <f t="shared" si="9"/>
        <v>1</v>
      </c>
      <c r="AD20">
        <f t="shared" si="10"/>
        <v>1</v>
      </c>
      <c r="AE20">
        <f t="shared" si="11"/>
        <v>1</v>
      </c>
      <c r="AF20">
        <f t="shared" si="12"/>
        <v>1</v>
      </c>
    </row>
    <row r="21" spans="1:32" x14ac:dyDescent="0.3">
      <c r="A21" t="s">
        <v>48</v>
      </c>
      <c r="B21" t="s">
        <v>121</v>
      </c>
      <c r="C21" s="6">
        <v>44698</v>
      </c>
      <c r="D21" s="1">
        <v>44715.420833333301</v>
      </c>
      <c r="E21" t="s">
        <v>19</v>
      </c>
      <c r="F21" t="s">
        <v>97</v>
      </c>
      <c r="G21" t="s">
        <v>31</v>
      </c>
      <c r="H21" t="s">
        <v>152</v>
      </c>
      <c r="I21" t="s">
        <v>22</v>
      </c>
      <c r="J21" t="s">
        <v>122</v>
      </c>
      <c r="K21" t="s">
        <v>24</v>
      </c>
      <c r="L21" s="1">
        <v>44715.427083333299</v>
      </c>
      <c r="M21" t="s">
        <v>123</v>
      </c>
      <c r="N21" t="s">
        <v>26</v>
      </c>
      <c r="O21" s="2">
        <v>44698.470138888901</v>
      </c>
      <c r="P21" s="2">
        <v>44698.470138888901</v>
      </c>
      <c r="Q21" s="2">
        <v>44698.470138888901</v>
      </c>
      <c r="R21" s="4">
        <f t="shared" si="0"/>
        <v>1</v>
      </c>
      <c r="S21" s="5">
        <f t="shared" si="1"/>
        <v>1</v>
      </c>
      <c r="T21" s="5">
        <v>1</v>
      </c>
      <c r="U21" s="4">
        <f t="shared" si="2"/>
        <v>1</v>
      </c>
      <c r="V21" s="5">
        <f t="shared" si="3"/>
        <v>1</v>
      </c>
      <c r="W21" s="5">
        <f t="shared" si="4"/>
        <v>1</v>
      </c>
      <c r="X21" s="5">
        <f t="shared" si="13"/>
        <v>1</v>
      </c>
      <c r="Y21" s="5">
        <f t="shared" si="5"/>
        <v>0</v>
      </c>
      <c r="Z21" s="4">
        <f t="shared" si="6"/>
        <v>1</v>
      </c>
      <c r="AA21" s="4">
        <f t="shared" si="7"/>
        <v>0.33333333333333331</v>
      </c>
      <c r="AB21" s="5">
        <f t="shared" si="8"/>
        <v>0.66666666666666663</v>
      </c>
      <c r="AC21">
        <f t="shared" si="9"/>
        <v>1</v>
      </c>
      <c r="AD21">
        <f t="shared" si="10"/>
        <v>0</v>
      </c>
      <c r="AE21">
        <f t="shared" si="11"/>
        <v>1</v>
      </c>
      <c r="AF21">
        <f t="shared" si="12"/>
        <v>1</v>
      </c>
    </row>
    <row r="22" spans="1:32" x14ac:dyDescent="0.3">
      <c r="A22" t="s">
        <v>51</v>
      </c>
      <c r="B22" t="s">
        <v>124</v>
      </c>
      <c r="C22" s="6">
        <v>44698</v>
      </c>
      <c r="D22" s="1">
        <v>44715.644444444399</v>
      </c>
      <c r="E22" t="s">
        <v>19</v>
      </c>
      <c r="F22" t="s">
        <v>97</v>
      </c>
      <c r="G22" t="s">
        <v>60</v>
      </c>
      <c r="H22" t="s">
        <v>145</v>
      </c>
      <c r="I22" t="s">
        <v>22</v>
      </c>
      <c r="J22" t="s">
        <v>125</v>
      </c>
      <c r="K22" t="s">
        <v>24</v>
      </c>
      <c r="L22" s="1">
        <v>44715.660416666702</v>
      </c>
      <c r="M22" t="s">
        <v>25</v>
      </c>
      <c r="N22" t="s">
        <v>26</v>
      </c>
      <c r="O22" s="2">
        <v>44698.452083333301</v>
      </c>
      <c r="P22" s="2">
        <v>44698.452083333301</v>
      </c>
      <c r="Q22" s="2">
        <v>44698.452083333301</v>
      </c>
      <c r="R22" s="4">
        <f t="shared" si="0"/>
        <v>1</v>
      </c>
      <c r="S22" s="5">
        <f t="shared" si="1"/>
        <v>1</v>
      </c>
      <c r="T22" s="5">
        <v>1</v>
      </c>
      <c r="U22" s="4">
        <f t="shared" si="2"/>
        <v>1</v>
      </c>
      <c r="V22" s="5">
        <f t="shared" si="3"/>
        <v>1</v>
      </c>
      <c r="W22" s="5">
        <f t="shared" si="4"/>
        <v>1</v>
      </c>
      <c r="X22" s="5">
        <f t="shared" si="13"/>
        <v>0</v>
      </c>
      <c r="Y22" s="5">
        <f t="shared" si="5"/>
        <v>1</v>
      </c>
      <c r="Z22" s="4">
        <f t="shared" si="6"/>
        <v>1</v>
      </c>
      <c r="AA22" s="4">
        <f t="shared" si="7"/>
        <v>0.66666666666666663</v>
      </c>
      <c r="AB22" s="5">
        <f t="shared" si="8"/>
        <v>0.83333333333333326</v>
      </c>
      <c r="AC22">
        <f t="shared" si="9"/>
        <v>1</v>
      </c>
      <c r="AD22">
        <f t="shared" si="10"/>
        <v>1</v>
      </c>
      <c r="AE22">
        <f t="shared" si="11"/>
        <v>1</v>
      </c>
      <c r="AF22">
        <f t="shared" si="12"/>
        <v>1</v>
      </c>
    </row>
    <row r="23" spans="1:32" x14ac:dyDescent="0.3">
      <c r="A23" t="s">
        <v>55</v>
      </c>
      <c r="B23" t="s">
        <v>126</v>
      </c>
      <c r="C23" s="6">
        <v>44698</v>
      </c>
      <c r="D23" s="1">
        <v>44715.441666666702</v>
      </c>
      <c r="E23" t="s">
        <v>29</v>
      </c>
      <c r="F23" t="s">
        <v>164</v>
      </c>
      <c r="G23" t="s">
        <v>21</v>
      </c>
      <c r="H23" t="s">
        <v>152</v>
      </c>
      <c r="I23" t="s">
        <v>22</v>
      </c>
      <c r="J23" t="s">
        <v>127</v>
      </c>
      <c r="K23" t="s">
        <v>39</v>
      </c>
      <c r="L23" s="1">
        <v>44715.460416666698</v>
      </c>
      <c r="M23" t="s">
        <v>128</v>
      </c>
      <c r="N23" t="s">
        <v>26</v>
      </c>
      <c r="O23" s="2">
        <v>44698.252083333296</v>
      </c>
      <c r="P23" s="2">
        <v>44698.252083333296</v>
      </c>
      <c r="Q23" s="2">
        <v>44698.252083333296</v>
      </c>
      <c r="R23" s="4">
        <f t="shared" si="0"/>
        <v>0</v>
      </c>
      <c r="S23" s="5">
        <f t="shared" si="1"/>
        <v>1</v>
      </c>
      <c r="T23" s="5">
        <v>1</v>
      </c>
      <c r="U23" s="4">
        <f t="shared" si="2"/>
        <v>1</v>
      </c>
      <c r="V23" s="5">
        <f t="shared" si="3"/>
        <v>0</v>
      </c>
      <c r="W23" s="5">
        <f t="shared" si="4"/>
        <v>0</v>
      </c>
      <c r="X23" s="5">
        <f t="shared" si="13"/>
        <v>0</v>
      </c>
      <c r="Y23" s="5">
        <f t="shared" si="5"/>
        <v>0</v>
      </c>
      <c r="Z23" s="4">
        <f t="shared" si="6"/>
        <v>0</v>
      </c>
      <c r="AA23" s="4">
        <f t="shared" si="7"/>
        <v>0</v>
      </c>
      <c r="AB23" s="5">
        <f t="shared" si="8"/>
        <v>0</v>
      </c>
      <c r="AC23">
        <f t="shared" si="9"/>
        <v>0</v>
      </c>
      <c r="AD23">
        <f t="shared" si="10"/>
        <v>0</v>
      </c>
      <c r="AE23">
        <f t="shared" si="11"/>
        <v>0</v>
      </c>
      <c r="AF23">
        <f t="shared" si="12"/>
        <v>1</v>
      </c>
    </row>
    <row r="24" spans="1:32" x14ac:dyDescent="0.3">
      <c r="A24" t="s">
        <v>58</v>
      </c>
      <c r="B24" t="s">
        <v>129</v>
      </c>
      <c r="C24" s="6">
        <v>44698</v>
      </c>
      <c r="D24" s="1">
        <v>44715.427083333299</v>
      </c>
      <c r="E24" t="s">
        <v>29</v>
      </c>
      <c r="F24" t="s">
        <v>165</v>
      </c>
      <c r="G24" t="s">
        <v>37</v>
      </c>
      <c r="H24" t="s">
        <v>145</v>
      </c>
      <c r="I24" t="s">
        <v>22</v>
      </c>
      <c r="J24" t="s">
        <v>130</v>
      </c>
      <c r="K24" t="s">
        <v>24</v>
      </c>
      <c r="L24" s="1">
        <v>44715.445138888899</v>
      </c>
      <c r="M24" t="s">
        <v>131</v>
      </c>
      <c r="N24" t="s">
        <v>26</v>
      </c>
      <c r="O24" s="2">
        <v>44698.237500000003</v>
      </c>
      <c r="P24" s="2">
        <v>44698.237500000003</v>
      </c>
      <c r="Q24" s="2">
        <v>44698.237500000003</v>
      </c>
      <c r="R24" s="4">
        <f t="shared" si="0"/>
        <v>1</v>
      </c>
      <c r="S24" s="5">
        <f t="shared" si="1"/>
        <v>1</v>
      </c>
      <c r="T24" s="5">
        <v>1</v>
      </c>
      <c r="U24" s="4">
        <f t="shared" si="2"/>
        <v>1</v>
      </c>
      <c r="V24" s="5">
        <f t="shared" si="3"/>
        <v>0</v>
      </c>
      <c r="W24" s="5">
        <f t="shared" si="4"/>
        <v>0</v>
      </c>
      <c r="X24" s="5">
        <f t="shared" si="13"/>
        <v>0</v>
      </c>
      <c r="Y24" s="5">
        <f t="shared" si="5"/>
        <v>1</v>
      </c>
      <c r="Z24" s="4">
        <f t="shared" si="6"/>
        <v>0</v>
      </c>
      <c r="AA24" s="4">
        <f t="shared" si="7"/>
        <v>0.66666666666666663</v>
      </c>
      <c r="AB24" s="5">
        <f t="shared" si="8"/>
        <v>0.33333333333333331</v>
      </c>
      <c r="AC24">
        <f t="shared" si="9"/>
        <v>0</v>
      </c>
      <c r="AD24">
        <f t="shared" si="10"/>
        <v>1</v>
      </c>
      <c r="AE24">
        <f t="shared" si="11"/>
        <v>0</v>
      </c>
      <c r="AF24">
        <f t="shared" si="12"/>
        <v>1</v>
      </c>
    </row>
    <row r="25" spans="1:32" x14ac:dyDescent="0.3">
      <c r="A25" t="s">
        <v>63</v>
      </c>
      <c r="B25" t="s">
        <v>132</v>
      </c>
      <c r="C25" s="6">
        <v>44696</v>
      </c>
      <c r="D25" s="1">
        <v>44715.554861111101</v>
      </c>
      <c r="E25" t="s">
        <v>19</v>
      </c>
      <c r="F25" t="s">
        <v>97</v>
      </c>
      <c r="G25" t="s">
        <v>60</v>
      </c>
      <c r="H25" t="s">
        <v>133</v>
      </c>
      <c r="I25" t="s">
        <v>70</v>
      </c>
      <c r="J25" t="s">
        <v>38</v>
      </c>
      <c r="K25" t="s">
        <v>39</v>
      </c>
      <c r="L25" s="1">
        <v>44715.579861111102</v>
      </c>
      <c r="M25" t="s">
        <v>134</v>
      </c>
      <c r="N25" t="s">
        <v>26</v>
      </c>
      <c r="O25" s="2">
        <v>44696.35</v>
      </c>
      <c r="P25" s="2">
        <v>44696.35</v>
      </c>
      <c r="Q25" s="2">
        <v>44696.35</v>
      </c>
      <c r="R25" s="4">
        <f t="shared" si="0"/>
        <v>0</v>
      </c>
      <c r="S25" s="5">
        <f t="shared" si="1"/>
        <v>0</v>
      </c>
      <c r="T25" s="5">
        <v>0</v>
      </c>
      <c r="U25" s="4">
        <f t="shared" si="2"/>
        <v>0</v>
      </c>
      <c r="V25" s="5">
        <f t="shared" si="3"/>
        <v>1</v>
      </c>
      <c r="W25" s="5">
        <f t="shared" si="4"/>
        <v>1</v>
      </c>
      <c r="X25" s="5">
        <f t="shared" si="13"/>
        <v>0</v>
      </c>
      <c r="Y25" s="5">
        <f t="shared" si="5"/>
        <v>0</v>
      </c>
      <c r="Z25" s="4">
        <f t="shared" si="6"/>
        <v>1</v>
      </c>
      <c r="AA25" s="4">
        <f t="shared" si="7"/>
        <v>0</v>
      </c>
      <c r="AB25" s="5">
        <f t="shared" si="8"/>
        <v>0.5</v>
      </c>
      <c r="AC25">
        <f t="shared" si="9"/>
        <v>1</v>
      </c>
      <c r="AD25">
        <f t="shared" si="10"/>
        <v>0</v>
      </c>
      <c r="AE25">
        <f t="shared" si="11"/>
        <v>0</v>
      </c>
      <c r="AF25">
        <f t="shared" si="12"/>
        <v>0</v>
      </c>
    </row>
    <row r="26" spans="1:32" x14ac:dyDescent="0.3">
      <c r="A26" t="s">
        <v>67</v>
      </c>
      <c r="B26" t="s">
        <v>135</v>
      </c>
      <c r="C26" s="6">
        <v>44696</v>
      </c>
      <c r="D26" s="1">
        <v>44715.2409722222</v>
      </c>
      <c r="E26" t="s">
        <v>29</v>
      </c>
      <c r="F26" t="s">
        <v>97</v>
      </c>
      <c r="G26" t="s">
        <v>60</v>
      </c>
      <c r="H26" t="s">
        <v>152</v>
      </c>
      <c r="I26" t="s">
        <v>70</v>
      </c>
      <c r="J26" t="s">
        <v>136</v>
      </c>
      <c r="K26" t="s">
        <v>24</v>
      </c>
      <c r="L26" s="1">
        <v>44715.245833333298</v>
      </c>
      <c r="M26" t="s">
        <v>137</v>
      </c>
      <c r="N26" t="s">
        <v>26</v>
      </c>
      <c r="O26" s="2">
        <v>44696.079166666699</v>
      </c>
      <c r="P26" s="2">
        <v>44696.079166666699</v>
      </c>
      <c r="Q26" s="2">
        <v>44696.079166666699</v>
      </c>
      <c r="R26" s="4">
        <f t="shared" si="0"/>
        <v>1</v>
      </c>
      <c r="S26" s="5">
        <f t="shared" si="1"/>
        <v>0</v>
      </c>
      <c r="T26" s="5">
        <v>0</v>
      </c>
      <c r="U26" s="4">
        <f t="shared" si="2"/>
        <v>0</v>
      </c>
      <c r="V26" s="5">
        <f t="shared" si="3"/>
        <v>0</v>
      </c>
      <c r="W26" s="5">
        <f t="shared" si="4"/>
        <v>1</v>
      </c>
      <c r="X26" s="5">
        <f t="shared" si="13"/>
        <v>0</v>
      </c>
      <c r="Y26" s="5">
        <f t="shared" si="5"/>
        <v>0</v>
      </c>
      <c r="Z26" s="4">
        <f t="shared" si="6"/>
        <v>0.66666666666666663</v>
      </c>
      <c r="AA26" s="4">
        <f t="shared" si="7"/>
        <v>0</v>
      </c>
      <c r="AB26" s="5">
        <f t="shared" si="8"/>
        <v>0.33333333333333331</v>
      </c>
      <c r="AC26">
        <f t="shared" si="9"/>
        <v>1</v>
      </c>
      <c r="AD26">
        <f t="shared" si="10"/>
        <v>0</v>
      </c>
      <c r="AE26">
        <f t="shared" si="11"/>
        <v>0</v>
      </c>
      <c r="AF26">
        <f t="shared" si="12"/>
        <v>0</v>
      </c>
    </row>
    <row r="27" spans="1:32" x14ac:dyDescent="0.3">
      <c r="A27" t="s">
        <v>138</v>
      </c>
      <c r="B27" t="s">
        <v>139</v>
      </c>
      <c r="C27" s="6">
        <v>44695</v>
      </c>
      <c r="D27" s="1">
        <v>44715.870833333298</v>
      </c>
      <c r="E27" t="s">
        <v>117</v>
      </c>
      <c r="F27" t="s">
        <v>97</v>
      </c>
      <c r="G27" t="s">
        <v>60</v>
      </c>
      <c r="H27" t="s">
        <v>152</v>
      </c>
      <c r="I27" t="s">
        <v>22</v>
      </c>
      <c r="J27" t="s">
        <v>140</v>
      </c>
      <c r="K27" t="s">
        <v>24</v>
      </c>
      <c r="L27" s="1">
        <v>44715.877777777801</v>
      </c>
      <c r="M27" t="s">
        <v>25</v>
      </c>
      <c r="N27" t="s">
        <v>26</v>
      </c>
      <c r="O27" s="2">
        <v>44695.711111111101</v>
      </c>
      <c r="P27" s="2">
        <v>44695.711111111101</v>
      </c>
      <c r="Q27" s="2">
        <v>44695.711111111101</v>
      </c>
      <c r="R27" s="4">
        <f t="shared" si="0"/>
        <v>1</v>
      </c>
      <c r="S27" s="5">
        <f t="shared" si="1"/>
        <v>1</v>
      </c>
      <c r="T27" s="5">
        <v>1</v>
      </c>
      <c r="U27" s="4">
        <f t="shared" si="2"/>
        <v>1</v>
      </c>
      <c r="V27" s="5">
        <f t="shared" si="3"/>
        <v>0</v>
      </c>
      <c r="W27" s="5">
        <f t="shared" si="4"/>
        <v>1</v>
      </c>
      <c r="X27" s="5">
        <f t="shared" si="13"/>
        <v>0</v>
      </c>
      <c r="Y27" s="5">
        <f t="shared" si="5"/>
        <v>0</v>
      </c>
      <c r="Z27" s="4">
        <f t="shared" si="6"/>
        <v>0.66666666666666663</v>
      </c>
      <c r="AA27" s="4">
        <f t="shared" si="7"/>
        <v>0</v>
      </c>
      <c r="AB27" s="5">
        <f t="shared" si="8"/>
        <v>0.33333333333333331</v>
      </c>
      <c r="AC27">
        <f t="shared" si="9"/>
        <v>1</v>
      </c>
      <c r="AD27">
        <f t="shared" si="10"/>
        <v>0</v>
      </c>
      <c r="AE27">
        <f t="shared" si="11"/>
        <v>0</v>
      </c>
      <c r="AF27">
        <f t="shared" si="12"/>
        <v>1</v>
      </c>
    </row>
    <row r="28" spans="1:32" x14ac:dyDescent="0.3">
      <c r="C28" s="6"/>
      <c r="D28" s="1"/>
      <c r="L28" s="1"/>
      <c r="Q28" s="2"/>
    </row>
    <row r="29" spans="1:32" x14ac:dyDescent="0.3">
      <c r="C29" s="6"/>
      <c r="D29" s="1"/>
      <c r="Q29" s="2"/>
    </row>
    <row r="30" spans="1:32" x14ac:dyDescent="0.3">
      <c r="C30" s="6"/>
      <c r="D30" s="1"/>
      <c r="Q30" s="2"/>
    </row>
    <row r="31" spans="1:32" x14ac:dyDescent="0.3">
      <c r="C31" s="6"/>
      <c r="D31" s="1"/>
      <c r="Q31" s="2"/>
    </row>
    <row r="32" spans="1:32" x14ac:dyDescent="0.3">
      <c r="D32" s="1"/>
      <c r="Q32" s="2"/>
    </row>
    <row r="33" spans="4:4" x14ac:dyDescent="0.3">
      <c r="D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1FAB-0F14-4DB9-A8EB-2840501C1994}">
  <dimension ref="A1:H59"/>
  <sheetViews>
    <sheetView tabSelected="1" topLeftCell="A23" workbookViewId="0">
      <selection sqref="A1:H59"/>
    </sheetView>
  </sheetViews>
  <sheetFormatPr baseColWidth="10" defaultRowHeight="14.4" x14ac:dyDescent="0.3"/>
  <cols>
    <col min="1" max="8" width="4.33203125" customWidth="1"/>
  </cols>
  <sheetData>
    <row r="1" spans="1:8" x14ac:dyDescent="0.3">
      <c r="A1" s="8" t="s">
        <v>227</v>
      </c>
      <c r="B1" s="8" t="s">
        <v>221</v>
      </c>
      <c r="C1" s="8" t="s">
        <v>222</v>
      </c>
      <c r="D1" s="8" t="s">
        <v>223</v>
      </c>
      <c r="E1" s="8" t="s">
        <v>224</v>
      </c>
      <c r="F1" s="8" t="s">
        <v>217</v>
      </c>
      <c r="G1" s="8" t="s">
        <v>218</v>
      </c>
      <c r="H1" s="8" t="s">
        <v>219</v>
      </c>
    </row>
    <row r="2" spans="1:8" x14ac:dyDescent="0.3">
      <c r="A2" t="s">
        <v>220</v>
      </c>
      <c r="B2" s="5">
        <f>QuestionnaireGroup1!V2</f>
        <v>1</v>
      </c>
      <c r="C2" s="5">
        <f>QuestionnaireGroup1!W2</f>
        <v>1</v>
      </c>
      <c r="D2" s="5">
        <f>QuestionnaireGroup1!X2</f>
        <v>0</v>
      </c>
      <c r="E2" s="5">
        <f>QuestionnaireGroup1!Y2</f>
        <v>0</v>
      </c>
      <c r="F2" s="5">
        <f>QuestionnaireGroup1!Z2</f>
        <v>1</v>
      </c>
      <c r="G2" s="5">
        <f>QuestionnaireGroup1!AA2</f>
        <v>0</v>
      </c>
      <c r="H2" s="5">
        <f>QuestionnaireGroup1!AB2</f>
        <v>0.5</v>
      </c>
    </row>
    <row r="3" spans="1:8" x14ac:dyDescent="0.3">
      <c r="A3" t="s">
        <v>220</v>
      </c>
      <c r="B3" s="5">
        <f>QuestionnaireGroup1!V3</f>
        <v>1</v>
      </c>
      <c r="C3" s="5">
        <f>QuestionnaireGroup1!W3</f>
        <v>1</v>
      </c>
      <c r="D3" s="5">
        <f>QuestionnaireGroup1!X3</f>
        <v>1</v>
      </c>
      <c r="E3" s="5">
        <f>QuestionnaireGroup1!Y3</f>
        <v>1</v>
      </c>
      <c r="F3" s="5">
        <f>QuestionnaireGroup1!Z3</f>
        <v>1</v>
      </c>
      <c r="G3" s="5">
        <f>QuestionnaireGroup1!AA3</f>
        <v>1</v>
      </c>
      <c r="H3" s="5">
        <f>QuestionnaireGroup1!AB3</f>
        <v>1</v>
      </c>
    </row>
    <row r="4" spans="1:8" x14ac:dyDescent="0.3">
      <c r="A4" t="s">
        <v>220</v>
      </c>
      <c r="B4" s="5">
        <f>QuestionnaireGroup1!V4</f>
        <v>1</v>
      </c>
      <c r="C4" s="5">
        <f>QuestionnaireGroup1!W4</f>
        <v>0</v>
      </c>
      <c r="D4" s="5">
        <f>QuestionnaireGroup1!X4</f>
        <v>1</v>
      </c>
      <c r="E4" s="5">
        <f>QuestionnaireGroup1!Y4</f>
        <v>0</v>
      </c>
      <c r="F4" s="5">
        <f>QuestionnaireGroup1!Z4</f>
        <v>0.33333333333333331</v>
      </c>
      <c r="G4" s="5">
        <f>QuestionnaireGroup1!AA4</f>
        <v>0.33333333333333331</v>
      </c>
      <c r="H4" s="5">
        <f>QuestionnaireGroup1!AB4</f>
        <v>0.33333333333333331</v>
      </c>
    </row>
    <row r="5" spans="1:8" x14ac:dyDescent="0.3">
      <c r="A5" t="s">
        <v>220</v>
      </c>
      <c r="B5" s="5">
        <f>QuestionnaireGroup1!V5</f>
        <v>1</v>
      </c>
      <c r="C5" s="5">
        <f>QuestionnaireGroup1!W5</f>
        <v>0</v>
      </c>
      <c r="D5" s="5">
        <f>QuestionnaireGroup1!X5</f>
        <v>1</v>
      </c>
      <c r="E5" s="5">
        <f>QuestionnaireGroup1!Y5</f>
        <v>0</v>
      </c>
      <c r="F5" s="5">
        <f>QuestionnaireGroup1!Z5</f>
        <v>0.33333333333333331</v>
      </c>
      <c r="G5" s="5">
        <f>QuestionnaireGroup1!AA5</f>
        <v>0.33333333333333331</v>
      </c>
      <c r="H5" s="5">
        <f>QuestionnaireGroup1!AB5</f>
        <v>0.33333333333333331</v>
      </c>
    </row>
    <row r="6" spans="1:8" x14ac:dyDescent="0.3">
      <c r="A6" t="s">
        <v>220</v>
      </c>
      <c r="B6" s="5">
        <f>QuestionnaireGroup1!V6</f>
        <v>1</v>
      </c>
      <c r="C6" s="5">
        <f>QuestionnaireGroup1!W6</f>
        <v>0</v>
      </c>
      <c r="D6" s="5">
        <f>QuestionnaireGroup1!X6</f>
        <v>0</v>
      </c>
      <c r="E6" s="5">
        <f>QuestionnaireGroup1!Y6</f>
        <v>0</v>
      </c>
      <c r="F6" s="5">
        <f>QuestionnaireGroup1!Z6</f>
        <v>0.33333333333333331</v>
      </c>
      <c r="G6" s="5">
        <f>QuestionnaireGroup1!AA6</f>
        <v>0</v>
      </c>
      <c r="H6" s="5">
        <f>QuestionnaireGroup1!AB6</f>
        <v>0.16666666666666666</v>
      </c>
    </row>
    <row r="7" spans="1:8" x14ac:dyDescent="0.3">
      <c r="A7" t="s">
        <v>220</v>
      </c>
      <c r="B7" s="5">
        <f>QuestionnaireGroup1!V7</f>
        <v>1</v>
      </c>
      <c r="C7" s="5">
        <f>QuestionnaireGroup1!W7</f>
        <v>1</v>
      </c>
      <c r="D7" s="5">
        <f>QuestionnaireGroup1!X7</f>
        <v>1</v>
      </c>
      <c r="E7" s="5">
        <f>QuestionnaireGroup1!Y7</f>
        <v>1</v>
      </c>
      <c r="F7" s="5">
        <f>QuestionnaireGroup1!Z7</f>
        <v>1</v>
      </c>
      <c r="G7" s="5">
        <f>QuestionnaireGroup1!AA7</f>
        <v>1</v>
      </c>
      <c r="H7" s="5">
        <f>QuestionnaireGroup1!AB7</f>
        <v>1</v>
      </c>
    </row>
    <row r="8" spans="1:8" x14ac:dyDescent="0.3">
      <c r="A8" t="s">
        <v>220</v>
      </c>
      <c r="B8" s="5">
        <f>QuestionnaireGroup1!V8</f>
        <v>1</v>
      </c>
      <c r="C8" s="5">
        <f>QuestionnaireGroup1!W8</f>
        <v>1</v>
      </c>
      <c r="D8" s="5">
        <f>QuestionnaireGroup1!X8</f>
        <v>0</v>
      </c>
      <c r="E8" s="5">
        <f>QuestionnaireGroup1!Y8</f>
        <v>1</v>
      </c>
      <c r="F8" s="5">
        <f>QuestionnaireGroup1!Z8</f>
        <v>1</v>
      </c>
      <c r="G8" s="5">
        <f>QuestionnaireGroup1!AA8</f>
        <v>0.66666666666666663</v>
      </c>
      <c r="H8" s="5">
        <f>QuestionnaireGroup1!AB8</f>
        <v>0.83333333333333326</v>
      </c>
    </row>
    <row r="9" spans="1:8" x14ac:dyDescent="0.3">
      <c r="A9" t="s">
        <v>220</v>
      </c>
      <c r="B9" s="5">
        <f>QuestionnaireGroup1!V9</f>
        <v>0</v>
      </c>
      <c r="C9" s="5">
        <f>QuestionnaireGroup1!W9</f>
        <v>0</v>
      </c>
      <c r="D9" s="5">
        <f>QuestionnaireGroup1!X9</f>
        <v>0</v>
      </c>
      <c r="E9" s="5">
        <f>QuestionnaireGroup1!Y9</f>
        <v>0</v>
      </c>
      <c r="F9" s="5">
        <f>QuestionnaireGroup1!Z9</f>
        <v>0</v>
      </c>
      <c r="G9" s="5">
        <f>QuestionnaireGroup1!AA9</f>
        <v>0</v>
      </c>
      <c r="H9" s="5">
        <f>QuestionnaireGroup1!AB9</f>
        <v>0</v>
      </c>
    </row>
    <row r="10" spans="1:8" x14ac:dyDescent="0.3">
      <c r="A10" t="s">
        <v>220</v>
      </c>
      <c r="B10" s="5">
        <f>QuestionnaireGroup1!V10</f>
        <v>0</v>
      </c>
      <c r="C10" s="5">
        <f>QuestionnaireGroup1!W10</f>
        <v>0</v>
      </c>
      <c r="D10" s="5">
        <f>QuestionnaireGroup1!X10</f>
        <v>1</v>
      </c>
      <c r="E10" s="5">
        <f>QuestionnaireGroup1!Y10</f>
        <v>0</v>
      </c>
      <c r="F10" s="5">
        <f>QuestionnaireGroup1!Z10</f>
        <v>0</v>
      </c>
      <c r="G10" s="5">
        <f>QuestionnaireGroup1!AA10</f>
        <v>0.33333333333333331</v>
      </c>
      <c r="H10" s="5">
        <f>QuestionnaireGroup1!AB10</f>
        <v>0.16666666666666666</v>
      </c>
    </row>
    <row r="11" spans="1:8" x14ac:dyDescent="0.3">
      <c r="A11" t="s">
        <v>220</v>
      </c>
      <c r="B11" s="5">
        <f>QuestionnaireGroup1!V11</f>
        <v>0</v>
      </c>
      <c r="C11" s="5">
        <f>QuestionnaireGroup1!W11</f>
        <v>0</v>
      </c>
      <c r="D11" s="5">
        <f>QuestionnaireGroup1!X11</f>
        <v>1</v>
      </c>
      <c r="E11" s="5">
        <f>QuestionnaireGroup1!Y11</f>
        <v>0</v>
      </c>
      <c r="F11" s="5">
        <f>QuestionnaireGroup1!Z11</f>
        <v>0</v>
      </c>
      <c r="G11" s="5">
        <f>QuestionnaireGroup1!AA11</f>
        <v>0.33333333333333331</v>
      </c>
      <c r="H11" s="5">
        <f>QuestionnaireGroup1!AB11</f>
        <v>0.16666666666666666</v>
      </c>
    </row>
    <row r="12" spans="1:8" x14ac:dyDescent="0.3">
      <c r="A12" t="s">
        <v>220</v>
      </c>
      <c r="B12" s="5">
        <f>QuestionnaireGroup1!V12</f>
        <v>0</v>
      </c>
      <c r="C12" s="5">
        <f>QuestionnaireGroup1!W12</f>
        <v>0</v>
      </c>
      <c r="D12" s="5">
        <f>QuestionnaireGroup1!X12</f>
        <v>0</v>
      </c>
      <c r="E12" s="5">
        <f>QuestionnaireGroup1!Y12</f>
        <v>0</v>
      </c>
      <c r="F12" s="5">
        <f>QuestionnaireGroup1!Z12</f>
        <v>0</v>
      </c>
      <c r="G12" s="5">
        <f>QuestionnaireGroup1!AA12</f>
        <v>0</v>
      </c>
      <c r="H12" s="5">
        <f>QuestionnaireGroup1!AB12</f>
        <v>0</v>
      </c>
    </row>
    <row r="13" spans="1:8" x14ac:dyDescent="0.3">
      <c r="A13" t="s">
        <v>220</v>
      </c>
      <c r="B13" s="5">
        <f>QuestionnaireGroup1!V13</f>
        <v>1</v>
      </c>
      <c r="C13" s="5">
        <f>QuestionnaireGroup1!W13</f>
        <v>0</v>
      </c>
      <c r="D13" s="5">
        <f>QuestionnaireGroup1!X13</f>
        <v>0</v>
      </c>
      <c r="E13" s="5">
        <f>QuestionnaireGroup1!Y13</f>
        <v>1</v>
      </c>
      <c r="F13" s="5">
        <f>QuestionnaireGroup1!Z13</f>
        <v>0.33333333333333331</v>
      </c>
      <c r="G13" s="5">
        <f>QuestionnaireGroup1!AA13</f>
        <v>0.66666666666666663</v>
      </c>
      <c r="H13" s="5">
        <f>QuestionnaireGroup1!AB13</f>
        <v>0.5</v>
      </c>
    </row>
    <row r="14" spans="1:8" x14ac:dyDescent="0.3">
      <c r="A14" t="s">
        <v>220</v>
      </c>
      <c r="B14" s="5">
        <f>QuestionnaireGroup1!V14</f>
        <v>1</v>
      </c>
      <c r="C14" s="5">
        <f>QuestionnaireGroup1!W14</f>
        <v>1</v>
      </c>
      <c r="D14" s="5">
        <f>QuestionnaireGroup1!X14</f>
        <v>1</v>
      </c>
      <c r="E14" s="5">
        <f>QuestionnaireGroup1!Y14</f>
        <v>1</v>
      </c>
      <c r="F14" s="5">
        <f>QuestionnaireGroup1!Z14</f>
        <v>1</v>
      </c>
      <c r="G14" s="5">
        <f>QuestionnaireGroup1!AA14</f>
        <v>1</v>
      </c>
      <c r="H14" s="5">
        <f>QuestionnaireGroup1!AB14</f>
        <v>1</v>
      </c>
    </row>
    <row r="15" spans="1:8" x14ac:dyDescent="0.3">
      <c r="A15" t="s">
        <v>220</v>
      </c>
      <c r="B15" s="5">
        <f>QuestionnaireGroup1!V15</f>
        <v>0</v>
      </c>
      <c r="C15" s="5">
        <f>QuestionnaireGroup1!W15</f>
        <v>0</v>
      </c>
      <c r="D15" s="5">
        <f>QuestionnaireGroup1!X15</f>
        <v>0</v>
      </c>
      <c r="E15" s="5">
        <f>QuestionnaireGroup1!Y15</f>
        <v>0</v>
      </c>
      <c r="F15" s="5">
        <f>QuestionnaireGroup1!Z15</f>
        <v>0</v>
      </c>
      <c r="G15" s="5">
        <f>QuestionnaireGroup1!AA15</f>
        <v>0</v>
      </c>
      <c r="H15" s="5">
        <f>QuestionnaireGroup1!AB15</f>
        <v>0</v>
      </c>
    </row>
    <row r="16" spans="1:8" x14ac:dyDescent="0.3">
      <c r="A16" t="s">
        <v>220</v>
      </c>
      <c r="B16" s="5">
        <f>QuestionnaireGroup1!V16</f>
        <v>1</v>
      </c>
      <c r="C16" s="5">
        <f>QuestionnaireGroup1!W16</f>
        <v>1</v>
      </c>
      <c r="D16" s="5">
        <f>QuestionnaireGroup1!X16</f>
        <v>0</v>
      </c>
      <c r="E16" s="5">
        <f>QuestionnaireGroup1!Y16</f>
        <v>1</v>
      </c>
      <c r="F16" s="5">
        <f>QuestionnaireGroup1!Z16</f>
        <v>1</v>
      </c>
      <c r="G16" s="5">
        <f>QuestionnaireGroup1!AA16</f>
        <v>0.66666666666666663</v>
      </c>
      <c r="H16" s="5">
        <f>QuestionnaireGroup1!AB16</f>
        <v>0.83333333333333326</v>
      </c>
    </row>
    <row r="17" spans="1:8" x14ac:dyDescent="0.3">
      <c r="A17" t="s">
        <v>220</v>
      </c>
      <c r="B17" s="5">
        <f>QuestionnaireGroup1!V17</f>
        <v>0</v>
      </c>
      <c r="C17" s="5">
        <f>QuestionnaireGroup1!W17</f>
        <v>1</v>
      </c>
      <c r="D17" s="5">
        <f>QuestionnaireGroup1!X17</f>
        <v>0</v>
      </c>
      <c r="E17" s="5">
        <f>QuestionnaireGroup1!Y17</f>
        <v>0</v>
      </c>
      <c r="F17" s="5">
        <f>QuestionnaireGroup1!Z17</f>
        <v>0.66666666666666663</v>
      </c>
      <c r="G17" s="5">
        <f>QuestionnaireGroup1!AA17</f>
        <v>0</v>
      </c>
      <c r="H17" s="5">
        <f>QuestionnaireGroup1!AB17</f>
        <v>0.33333333333333331</v>
      </c>
    </row>
    <row r="18" spans="1:8" x14ac:dyDescent="0.3">
      <c r="A18" t="s">
        <v>220</v>
      </c>
      <c r="B18" s="5">
        <f>QuestionnaireGroup1!V18</f>
        <v>1</v>
      </c>
      <c r="C18" s="5">
        <f>QuestionnaireGroup1!W18</f>
        <v>1</v>
      </c>
      <c r="D18" s="5">
        <f>QuestionnaireGroup1!X18</f>
        <v>0</v>
      </c>
      <c r="E18" s="5">
        <f>QuestionnaireGroup1!Y18</f>
        <v>0</v>
      </c>
      <c r="F18" s="5">
        <f>QuestionnaireGroup1!Z18</f>
        <v>1</v>
      </c>
      <c r="G18" s="5">
        <f>QuestionnaireGroup1!AA18</f>
        <v>0</v>
      </c>
      <c r="H18" s="5">
        <f>QuestionnaireGroup1!AB18</f>
        <v>0.5</v>
      </c>
    </row>
    <row r="19" spans="1:8" x14ac:dyDescent="0.3">
      <c r="A19" t="s">
        <v>220</v>
      </c>
      <c r="B19" s="5">
        <f>QuestionnaireGroup1!V19</f>
        <v>0</v>
      </c>
      <c r="C19" s="5">
        <f>QuestionnaireGroup1!W19</f>
        <v>0</v>
      </c>
      <c r="D19" s="5">
        <f>QuestionnaireGroup1!X19</f>
        <v>0</v>
      </c>
      <c r="E19" s="5">
        <f>QuestionnaireGroup1!Y19</f>
        <v>0</v>
      </c>
      <c r="F19" s="5">
        <f>QuestionnaireGroup1!Z19</f>
        <v>0</v>
      </c>
      <c r="G19" s="5">
        <f>QuestionnaireGroup1!AA19</f>
        <v>0</v>
      </c>
      <c r="H19" s="5">
        <f>QuestionnaireGroup1!AB19</f>
        <v>0</v>
      </c>
    </row>
    <row r="20" spans="1:8" x14ac:dyDescent="0.3">
      <c r="A20" t="s">
        <v>220</v>
      </c>
      <c r="B20" s="5">
        <f>QuestionnaireGroup1!V20</f>
        <v>1</v>
      </c>
      <c r="C20" s="5">
        <f>QuestionnaireGroup1!W20</f>
        <v>1</v>
      </c>
      <c r="D20" s="5">
        <f>QuestionnaireGroup1!X20</f>
        <v>1</v>
      </c>
      <c r="E20" s="5">
        <f>QuestionnaireGroup1!Y20</f>
        <v>1</v>
      </c>
      <c r="F20" s="5">
        <f>QuestionnaireGroup1!Z20</f>
        <v>1</v>
      </c>
      <c r="G20" s="5">
        <f>QuestionnaireGroup1!AA20</f>
        <v>1</v>
      </c>
      <c r="H20" s="5">
        <f>QuestionnaireGroup1!AB20</f>
        <v>1</v>
      </c>
    </row>
    <row r="21" spans="1:8" x14ac:dyDescent="0.3">
      <c r="A21" t="s">
        <v>220</v>
      </c>
      <c r="B21" s="5">
        <f>QuestionnaireGroup1!V21</f>
        <v>1</v>
      </c>
      <c r="C21" s="5">
        <f>QuestionnaireGroup1!W21</f>
        <v>1</v>
      </c>
      <c r="D21" s="5">
        <f>QuestionnaireGroup1!X21</f>
        <v>1</v>
      </c>
      <c r="E21" s="5">
        <f>QuestionnaireGroup1!Y21</f>
        <v>0</v>
      </c>
      <c r="F21" s="5">
        <f>QuestionnaireGroup1!Z21</f>
        <v>1</v>
      </c>
      <c r="G21" s="5">
        <f>QuestionnaireGroup1!AA21</f>
        <v>0.33333333333333331</v>
      </c>
      <c r="H21" s="5">
        <f>QuestionnaireGroup1!AB21</f>
        <v>0.66666666666666663</v>
      </c>
    </row>
    <row r="22" spans="1:8" x14ac:dyDescent="0.3">
      <c r="A22" t="s">
        <v>220</v>
      </c>
      <c r="B22" s="5">
        <f>QuestionnaireGroup1!V22</f>
        <v>1</v>
      </c>
      <c r="C22" s="5">
        <f>QuestionnaireGroup1!W22</f>
        <v>1</v>
      </c>
      <c r="D22" s="5">
        <f>QuestionnaireGroup1!X22</f>
        <v>0</v>
      </c>
      <c r="E22" s="5">
        <f>QuestionnaireGroup1!Y22</f>
        <v>1</v>
      </c>
      <c r="F22" s="5">
        <f>QuestionnaireGroup1!Z22</f>
        <v>1</v>
      </c>
      <c r="G22" s="5">
        <f>QuestionnaireGroup1!AA22</f>
        <v>0.66666666666666663</v>
      </c>
      <c r="H22" s="5">
        <f>QuestionnaireGroup1!AB22</f>
        <v>0.83333333333333326</v>
      </c>
    </row>
    <row r="23" spans="1:8" x14ac:dyDescent="0.3">
      <c r="A23" t="s">
        <v>220</v>
      </c>
      <c r="B23" s="5">
        <f>QuestionnaireGroup1!V23</f>
        <v>0</v>
      </c>
      <c r="C23" s="5">
        <f>QuestionnaireGroup1!W23</f>
        <v>0</v>
      </c>
      <c r="D23" s="5">
        <f>QuestionnaireGroup1!X23</f>
        <v>0</v>
      </c>
      <c r="E23" s="5">
        <f>QuestionnaireGroup1!Y23</f>
        <v>0</v>
      </c>
      <c r="F23" s="5">
        <f>QuestionnaireGroup1!Z23</f>
        <v>0</v>
      </c>
      <c r="G23" s="5">
        <f>QuestionnaireGroup1!AA23</f>
        <v>0</v>
      </c>
      <c r="H23" s="5">
        <f>QuestionnaireGroup1!AB23</f>
        <v>0</v>
      </c>
    </row>
    <row r="24" spans="1:8" x14ac:dyDescent="0.3">
      <c r="A24" t="s">
        <v>220</v>
      </c>
      <c r="B24" s="5">
        <f>QuestionnaireGroup1!V24</f>
        <v>0</v>
      </c>
      <c r="C24" s="5">
        <f>QuestionnaireGroup1!W24</f>
        <v>0</v>
      </c>
      <c r="D24" s="5">
        <f>QuestionnaireGroup1!X24</f>
        <v>0</v>
      </c>
      <c r="E24" s="5">
        <f>QuestionnaireGroup1!Y24</f>
        <v>1</v>
      </c>
      <c r="F24" s="5">
        <f>QuestionnaireGroup1!Z24</f>
        <v>0</v>
      </c>
      <c r="G24" s="5">
        <f>QuestionnaireGroup1!AA24</f>
        <v>0.66666666666666663</v>
      </c>
      <c r="H24" s="5">
        <f>QuestionnaireGroup1!AB24</f>
        <v>0.33333333333333331</v>
      </c>
    </row>
    <row r="25" spans="1:8" x14ac:dyDescent="0.3">
      <c r="A25" t="s">
        <v>220</v>
      </c>
      <c r="B25" s="5">
        <f>QuestionnaireGroup1!V25</f>
        <v>1</v>
      </c>
      <c r="C25" s="5">
        <f>QuestionnaireGroup1!W25</f>
        <v>1</v>
      </c>
      <c r="D25" s="5">
        <f>QuestionnaireGroup1!X25</f>
        <v>0</v>
      </c>
      <c r="E25" s="5">
        <f>QuestionnaireGroup1!Y25</f>
        <v>0</v>
      </c>
      <c r="F25" s="5">
        <f>QuestionnaireGroup1!Z25</f>
        <v>1</v>
      </c>
      <c r="G25" s="5">
        <f>QuestionnaireGroup1!AA25</f>
        <v>0</v>
      </c>
      <c r="H25" s="5">
        <f>QuestionnaireGroup1!AB25</f>
        <v>0.5</v>
      </c>
    </row>
    <row r="26" spans="1:8" x14ac:dyDescent="0.3">
      <c r="A26" t="s">
        <v>220</v>
      </c>
      <c r="B26" s="5">
        <f>QuestionnaireGroup1!V26</f>
        <v>0</v>
      </c>
      <c r="C26" s="5">
        <f>QuestionnaireGroup1!W26</f>
        <v>1</v>
      </c>
      <c r="D26" s="5">
        <f>QuestionnaireGroup1!X26</f>
        <v>0</v>
      </c>
      <c r="E26" s="5">
        <f>QuestionnaireGroup1!Y26</f>
        <v>0</v>
      </c>
      <c r="F26" s="5">
        <f>QuestionnaireGroup1!Z26</f>
        <v>0.66666666666666663</v>
      </c>
      <c r="G26" s="5">
        <f>QuestionnaireGroup1!AA26</f>
        <v>0</v>
      </c>
      <c r="H26" s="5">
        <f>QuestionnaireGroup1!AB26</f>
        <v>0.33333333333333331</v>
      </c>
    </row>
    <row r="27" spans="1:8" x14ac:dyDescent="0.3">
      <c r="A27" t="s">
        <v>220</v>
      </c>
      <c r="B27" s="5">
        <f>QuestionnaireGroup1!V27</f>
        <v>0</v>
      </c>
      <c r="C27" s="5">
        <f>QuestionnaireGroup1!W27</f>
        <v>1</v>
      </c>
      <c r="D27" s="5">
        <f>QuestionnaireGroup1!X27</f>
        <v>0</v>
      </c>
      <c r="E27" s="5">
        <f>QuestionnaireGroup1!Y27</f>
        <v>0</v>
      </c>
      <c r="F27" s="5">
        <f>QuestionnaireGroup1!Z27</f>
        <v>0.66666666666666663</v>
      </c>
      <c r="G27" s="5">
        <f>QuestionnaireGroup1!AA27</f>
        <v>0</v>
      </c>
      <c r="H27" s="5">
        <f>QuestionnaireGroup1!AB27</f>
        <v>0.33333333333333331</v>
      </c>
    </row>
    <row r="28" spans="1:8" x14ac:dyDescent="0.3">
      <c r="A28" t="s">
        <v>225</v>
      </c>
      <c r="B28" s="5">
        <f>QuestionnaireGroup2!V2</f>
        <v>1</v>
      </c>
      <c r="C28" s="5">
        <f>QuestionnaireGroup2!W2</f>
        <v>1</v>
      </c>
      <c r="D28" s="5">
        <f>QuestionnaireGroup2!X2</f>
        <v>1</v>
      </c>
      <c r="E28" s="5">
        <f>QuestionnaireGroup2!Y2</f>
        <v>1</v>
      </c>
      <c r="F28" s="5">
        <f>QuestionnaireGroup2!Z2</f>
        <v>1</v>
      </c>
      <c r="G28" s="5">
        <f>QuestionnaireGroup2!AA2</f>
        <v>1</v>
      </c>
      <c r="H28" s="5">
        <f>QuestionnaireGroup2!AB2</f>
        <v>1</v>
      </c>
    </row>
    <row r="29" spans="1:8" x14ac:dyDescent="0.3">
      <c r="A29" t="s">
        <v>225</v>
      </c>
      <c r="B29" s="5">
        <f>QuestionnaireGroup2!V3</f>
        <v>1</v>
      </c>
      <c r="C29" s="5">
        <f>QuestionnaireGroup2!W3</f>
        <v>1</v>
      </c>
      <c r="D29" s="5">
        <f>QuestionnaireGroup2!X3</f>
        <v>1</v>
      </c>
      <c r="E29" s="5">
        <f>QuestionnaireGroup2!Y3</f>
        <v>1</v>
      </c>
      <c r="F29" s="5">
        <f>QuestionnaireGroup2!Z3</f>
        <v>1</v>
      </c>
      <c r="G29" s="5">
        <f>QuestionnaireGroup2!AA3</f>
        <v>1</v>
      </c>
      <c r="H29" s="5">
        <f>QuestionnaireGroup2!AB3</f>
        <v>1</v>
      </c>
    </row>
    <row r="30" spans="1:8" x14ac:dyDescent="0.3">
      <c r="A30" t="s">
        <v>225</v>
      </c>
      <c r="B30" s="5">
        <f>QuestionnaireGroup2!V4</f>
        <v>1</v>
      </c>
      <c r="C30" s="5">
        <f>QuestionnaireGroup2!W4</f>
        <v>1</v>
      </c>
      <c r="D30" s="5">
        <f>QuestionnaireGroup2!X4</f>
        <v>0</v>
      </c>
      <c r="E30" s="5">
        <f>QuestionnaireGroup2!Y4</f>
        <v>1</v>
      </c>
      <c r="F30" s="5">
        <f>QuestionnaireGroup2!Z4</f>
        <v>1</v>
      </c>
      <c r="G30" s="5">
        <f>QuestionnaireGroup2!AA4</f>
        <v>0.66666666666666663</v>
      </c>
      <c r="H30" s="5">
        <f>QuestionnaireGroup2!AB4</f>
        <v>0.83333333333333326</v>
      </c>
    </row>
    <row r="31" spans="1:8" x14ac:dyDescent="0.3">
      <c r="A31" t="s">
        <v>225</v>
      </c>
      <c r="B31" s="5">
        <f>QuestionnaireGroup2!V5</f>
        <v>1</v>
      </c>
      <c r="C31" s="5">
        <f>QuestionnaireGroup2!W5</f>
        <v>1</v>
      </c>
      <c r="D31" s="5">
        <f>QuestionnaireGroup2!X5</f>
        <v>1</v>
      </c>
      <c r="E31" s="5">
        <f>QuestionnaireGroup2!Y5</f>
        <v>1</v>
      </c>
      <c r="F31" s="5">
        <f>QuestionnaireGroup2!Z5</f>
        <v>1</v>
      </c>
      <c r="G31" s="5">
        <f>QuestionnaireGroup2!AA5</f>
        <v>1</v>
      </c>
      <c r="H31" s="5">
        <f>QuestionnaireGroup2!AB5</f>
        <v>1</v>
      </c>
    </row>
    <row r="32" spans="1:8" x14ac:dyDescent="0.3">
      <c r="A32" t="s">
        <v>225</v>
      </c>
      <c r="B32" s="5">
        <f>QuestionnaireGroup2!V6</f>
        <v>1</v>
      </c>
      <c r="C32" s="5">
        <f>QuestionnaireGroup2!W6</f>
        <v>1</v>
      </c>
      <c r="D32" s="5">
        <f>QuestionnaireGroup2!X6</f>
        <v>1</v>
      </c>
      <c r="E32" s="5">
        <f>QuestionnaireGroup2!Y6</f>
        <v>1</v>
      </c>
      <c r="F32" s="5">
        <f>QuestionnaireGroup2!Z6</f>
        <v>1</v>
      </c>
      <c r="G32" s="5">
        <f>QuestionnaireGroup2!AA6</f>
        <v>1</v>
      </c>
      <c r="H32" s="5">
        <f>QuestionnaireGroup2!AB6</f>
        <v>1</v>
      </c>
    </row>
    <row r="33" spans="1:8" x14ac:dyDescent="0.3">
      <c r="A33" t="s">
        <v>225</v>
      </c>
      <c r="B33" s="5">
        <f>QuestionnaireGroup2!V7</f>
        <v>1</v>
      </c>
      <c r="C33" s="5">
        <f>QuestionnaireGroup2!W7</f>
        <v>1</v>
      </c>
      <c r="D33" s="5">
        <f>QuestionnaireGroup2!X7</f>
        <v>1</v>
      </c>
      <c r="E33" s="5">
        <f>QuestionnaireGroup2!Y7</f>
        <v>1</v>
      </c>
      <c r="F33" s="5">
        <f>QuestionnaireGroup2!Z7</f>
        <v>1</v>
      </c>
      <c r="G33" s="5">
        <f>QuestionnaireGroup2!AA7</f>
        <v>1</v>
      </c>
      <c r="H33" s="5">
        <f>QuestionnaireGroup2!AB7</f>
        <v>1</v>
      </c>
    </row>
    <row r="34" spans="1:8" x14ac:dyDescent="0.3">
      <c r="A34" t="s">
        <v>225</v>
      </c>
      <c r="B34" s="5">
        <f>QuestionnaireGroup2!V8</f>
        <v>1</v>
      </c>
      <c r="C34" s="5">
        <f>QuestionnaireGroup2!W8</f>
        <v>1</v>
      </c>
      <c r="D34" s="5">
        <f>QuestionnaireGroup2!X8</f>
        <v>1</v>
      </c>
      <c r="E34" s="5">
        <f>QuestionnaireGroup2!Y8</f>
        <v>1</v>
      </c>
      <c r="F34" s="5">
        <f>QuestionnaireGroup2!Z8</f>
        <v>1</v>
      </c>
      <c r="G34" s="5">
        <f>QuestionnaireGroup2!AA8</f>
        <v>1</v>
      </c>
      <c r="H34" s="5">
        <f>QuestionnaireGroup2!AB8</f>
        <v>1</v>
      </c>
    </row>
    <row r="35" spans="1:8" x14ac:dyDescent="0.3">
      <c r="A35" t="s">
        <v>225</v>
      </c>
      <c r="B35" s="5">
        <f>QuestionnaireGroup2!V9</f>
        <v>1</v>
      </c>
      <c r="C35" s="5">
        <f>QuestionnaireGroup2!W9</f>
        <v>1</v>
      </c>
      <c r="D35" s="5">
        <f>QuestionnaireGroup2!X9</f>
        <v>1</v>
      </c>
      <c r="E35" s="5">
        <f>QuestionnaireGroup2!Y9</f>
        <v>1</v>
      </c>
      <c r="F35" s="5">
        <f>QuestionnaireGroup2!Z9</f>
        <v>1</v>
      </c>
      <c r="G35" s="5">
        <f>QuestionnaireGroup2!AA9</f>
        <v>1</v>
      </c>
      <c r="H35" s="5">
        <f>QuestionnaireGroup2!AB9</f>
        <v>1</v>
      </c>
    </row>
    <row r="36" spans="1:8" x14ac:dyDescent="0.3">
      <c r="A36" t="s">
        <v>225</v>
      </c>
      <c r="B36" s="5">
        <f>QuestionnaireGroup2!V10</f>
        <v>1</v>
      </c>
      <c r="C36" s="5">
        <f>QuestionnaireGroup2!W10</f>
        <v>1</v>
      </c>
      <c r="D36" s="5">
        <f>QuestionnaireGroup2!X10</f>
        <v>0</v>
      </c>
      <c r="E36" s="5">
        <f>QuestionnaireGroup2!Y10</f>
        <v>1</v>
      </c>
      <c r="F36" s="5">
        <f>QuestionnaireGroup2!Z10</f>
        <v>1</v>
      </c>
      <c r="G36" s="5">
        <f>QuestionnaireGroup2!AA10</f>
        <v>0.66666666666666663</v>
      </c>
      <c r="H36" s="5">
        <f>QuestionnaireGroup2!AB10</f>
        <v>0.83333333333333326</v>
      </c>
    </row>
    <row r="37" spans="1:8" x14ac:dyDescent="0.3">
      <c r="A37" t="s">
        <v>225</v>
      </c>
      <c r="B37" s="5">
        <f>QuestionnaireGroup2!V11</f>
        <v>0</v>
      </c>
      <c r="C37" s="5">
        <f>QuestionnaireGroup2!W11</f>
        <v>0</v>
      </c>
      <c r="D37" s="5">
        <f>QuestionnaireGroup2!X11</f>
        <v>1</v>
      </c>
      <c r="E37" s="5">
        <f>QuestionnaireGroup2!Y11</f>
        <v>0</v>
      </c>
      <c r="F37" s="5">
        <f>QuestionnaireGroup2!Z11</f>
        <v>0</v>
      </c>
      <c r="G37" s="5">
        <f>QuestionnaireGroup2!AA11</f>
        <v>0.33333333333333331</v>
      </c>
      <c r="H37" s="5">
        <f>QuestionnaireGroup2!AB11</f>
        <v>0.16666666666666666</v>
      </c>
    </row>
    <row r="38" spans="1:8" x14ac:dyDescent="0.3">
      <c r="A38" t="s">
        <v>225</v>
      </c>
      <c r="B38" s="5">
        <f>QuestionnaireGroup2!V12</f>
        <v>1</v>
      </c>
      <c r="C38" s="5">
        <f>QuestionnaireGroup2!W12</f>
        <v>1</v>
      </c>
      <c r="D38" s="5">
        <f>QuestionnaireGroup2!X12</f>
        <v>1</v>
      </c>
      <c r="E38" s="5">
        <f>QuestionnaireGroup2!Y12</f>
        <v>1</v>
      </c>
      <c r="F38" s="5">
        <f>QuestionnaireGroup2!Z12</f>
        <v>1</v>
      </c>
      <c r="G38" s="5">
        <f>QuestionnaireGroup2!AA12</f>
        <v>1</v>
      </c>
      <c r="H38" s="5">
        <f>QuestionnaireGroup2!AB12</f>
        <v>1</v>
      </c>
    </row>
    <row r="39" spans="1:8" x14ac:dyDescent="0.3">
      <c r="A39" t="s">
        <v>225</v>
      </c>
      <c r="B39" s="5">
        <f>QuestionnaireGroup2!V13</f>
        <v>0</v>
      </c>
      <c r="C39" s="5">
        <f>QuestionnaireGroup2!W13</f>
        <v>0</v>
      </c>
      <c r="D39" s="5">
        <f>QuestionnaireGroup2!X13</f>
        <v>0</v>
      </c>
      <c r="E39" s="5">
        <f>QuestionnaireGroup2!Y13</f>
        <v>0</v>
      </c>
      <c r="F39" s="5">
        <f>QuestionnaireGroup2!Z13</f>
        <v>0</v>
      </c>
      <c r="G39" s="5">
        <f>QuestionnaireGroup2!AA13</f>
        <v>0</v>
      </c>
      <c r="H39" s="5">
        <f>QuestionnaireGroup2!AB13</f>
        <v>0</v>
      </c>
    </row>
    <row r="40" spans="1:8" x14ac:dyDescent="0.3">
      <c r="A40" t="s">
        <v>225</v>
      </c>
      <c r="B40" s="5">
        <f>QuestionnaireGroup2!V14</f>
        <v>1</v>
      </c>
      <c r="C40" s="5">
        <f>QuestionnaireGroup2!W14</f>
        <v>1</v>
      </c>
      <c r="D40" s="5">
        <f>QuestionnaireGroup2!X14</f>
        <v>0</v>
      </c>
      <c r="E40" s="5">
        <f>QuestionnaireGroup2!Y14</f>
        <v>1</v>
      </c>
      <c r="F40" s="5">
        <f>QuestionnaireGroup2!Z14</f>
        <v>1</v>
      </c>
      <c r="G40" s="5">
        <f>QuestionnaireGroup2!AA14</f>
        <v>0.66666666666666663</v>
      </c>
      <c r="H40" s="5">
        <f>QuestionnaireGroup2!AB14</f>
        <v>0.83333333333333326</v>
      </c>
    </row>
    <row r="41" spans="1:8" x14ac:dyDescent="0.3">
      <c r="A41" t="s">
        <v>225</v>
      </c>
      <c r="B41" s="5">
        <f>QuestionnaireGroup2!V15</f>
        <v>1</v>
      </c>
      <c r="C41" s="5">
        <f>QuestionnaireGroup2!W15</f>
        <v>1</v>
      </c>
      <c r="D41" s="5">
        <f>QuestionnaireGroup2!X15</f>
        <v>1</v>
      </c>
      <c r="E41" s="5">
        <f>QuestionnaireGroup2!Y15</f>
        <v>1</v>
      </c>
      <c r="F41" s="5">
        <f>QuestionnaireGroup2!Z15</f>
        <v>1</v>
      </c>
      <c r="G41" s="5">
        <f>QuestionnaireGroup2!AA15</f>
        <v>1</v>
      </c>
      <c r="H41" s="5">
        <f>QuestionnaireGroup2!AB15</f>
        <v>1</v>
      </c>
    </row>
    <row r="42" spans="1:8" x14ac:dyDescent="0.3">
      <c r="A42" t="s">
        <v>225</v>
      </c>
      <c r="B42" s="5">
        <f>QuestionnaireGroup2!V16</f>
        <v>1</v>
      </c>
      <c r="C42" s="5">
        <f>QuestionnaireGroup2!W16</f>
        <v>1</v>
      </c>
      <c r="D42" s="5">
        <f>QuestionnaireGroup2!X16</f>
        <v>1</v>
      </c>
      <c r="E42" s="5">
        <f>QuestionnaireGroup2!Y16</f>
        <v>1</v>
      </c>
      <c r="F42" s="5">
        <f>QuestionnaireGroup2!Z16</f>
        <v>1</v>
      </c>
      <c r="G42" s="5">
        <f>QuestionnaireGroup2!AA16</f>
        <v>1</v>
      </c>
      <c r="H42" s="5">
        <f>QuestionnaireGroup2!AB16</f>
        <v>1</v>
      </c>
    </row>
    <row r="43" spans="1:8" x14ac:dyDescent="0.3">
      <c r="A43" t="s">
        <v>225</v>
      </c>
      <c r="B43" s="5">
        <f>QuestionnaireGroup2!V17</f>
        <v>1</v>
      </c>
      <c r="C43" s="5">
        <f>QuestionnaireGroup2!W17</f>
        <v>1</v>
      </c>
      <c r="D43" s="5">
        <f>QuestionnaireGroup2!X17</f>
        <v>1</v>
      </c>
      <c r="E43" s="5">
        <f>QuestionnaireGroup2!Y17</f>
        <v>1</v>
      </c>
      <c r="F43" s="5">
        <f>QuestionnaireGroup2!Z17</f>
        <v>1</v>
      </c>
      <c r="G43" s="5">
        <f>QuestionnaireGroup2!AA17</f>
        <v>1</v>
      </c>
      <c r="H43" s="5">
        <f>QuestionnaireGroup2!AB17</f>
        <v>1</v>
      </c>
    </row>
    <row r="44" spans="1:8" x14ac:dyDescent="0.3">
      <c r="A44" t="s">
        <v>225</v>
      </c>
      <c r="B44" s="5">
        <f>QuestionnaireGroup2!V18</f>
        <v>1</v>
      </c>
      <c r="C44" s="5">
        <f>QuestionnaireGroup2!W18</f>
        <v>1</v>
      </c>
      <c r="D44" s="5">
        <f>QuestionnaireGroup2!X18</f>
        <v>1</v>
      </c>
      <c r="E44" s="5">
        <f>QuestionnaireGroup2!Y18</f>
        <v>1</v>
      </c>
      <c r="F44" s="5">
        <f>QuestionnaireGroup2!Z18</f>
        <v>1</v>
      </c>
      <c r="G44" s="5">
        <f>QuestionnaireGroup2!AA18</f>
        <v>1</v>
      </c>
      <c r="H44" s="5">
        <f>QuestionnaireGroup2!AB18</f>
        <v>1</v>
      </c>
    </row>
    <row r="45" spans="1:8" x14ac:dyDescent="0.3">
      <c r="A45" t="s">
        <v>225</v>
      </c>
      <c r="B45" s="5">
        <f>QuestionnaireGroup2!V19</f>
        <v>0</v>
      </c>
      <c r="C45" s="5">
        <f>QuestionnaireGroup2!W19</f>
        <v>0</v>
      </c>
      <c r="D45" s="5">
        <f>QuestionnaireGroup2!X19</f>
        <v>0</v>
      </c>
      <c r="E45" s="5">
        <f>QuestionnaireGroup2!Y19</f>
        <v>0</v>
      </c>
      <c r="F45" s="5">
        <f>QuestionnaireGroup2!Z19</f>
        <v>0</v>
      </c>
      <c r="G45" s="5">
        <f>QuestionnaireGroup2!AA19</f>
        <v>0</v>
      </c>
      <c r="H45" s="5">
        <f>QuestionnaireGroup2!AB19</f>
        <v>0</v>
      </c>
    </row>
    <row r="46" spans="1:8" x14ac:dyDescent="0.3">
      <c r="A46" t="s">
        <v>225</v>
      </c>
      <c r="B46" s="5">
        <f>QuestionnaireGroup2!V20</f>
        <v>1</v>
      </c>
      <c r="C46" s="5">
        <f>QuestionnaireGroup2!W20</f>
        <v>1</v>
      </c>
      <c r="D46" s="5">
        <f>QuestionnaireGroup2!X20</f>
        <v>1</v>
      </c>
      <c r="E46" s="5">
        <f>QuestionnaireGroup2!Y20</f>
        <v>0</v>
      </c>
      <c r="F46" s="5">
        <f>QuestionnaireGroup2!Z20</f>
        <v>1</v>
      </c>
      <c r="G46" s="5">
        <f>QuestionnaireGroup2!AA20</f>
        <v>0.33333333333333331</v>
      </c>
      <c r="H46" s="5">
        <f>QuestionnaireGroup2!AB20</f>
        <v>0.66666666666666663</v>
      </c>
    </row>
    <row r="47" spans="1:8" x14ac:dyDescent="0.3">
      <c r="A47" t="s">
        <v>225</v>
      </c>
      <c r="B47" s="5">
        <f>QuestionnaireGroup2!V21</f>
        <v>1</v>
      </c>
      <c r="C47" s="5">
        <f>QuestionnaireGroup2!W21</f>
        <v>1</v>
      </c>
      <c r="D47" s="5">
        <f>QuestionnaireGroup2!X21</f>
        <v>1</v>
      </c>
      <c r="E47" s="5">
        <f>QuestionnaireGroup2!Y21</f>
        <v>1</v>
      </c>
      <c r="F47" s="5">
        <f>QuestionnaireGroup2!Z21</f>
        <v>1</v>
      </c>
      <c r="G47" s="5">
        <f>QuestionnaireGroup2!AA21</f>
        <v>1</v>
      </c>
      <c r="H47" s="5">
        <f>QuestionnaireGroup2!AB21</f>
        <v>1</v>
      </c>
    </row>
    <row r="48" spans="1:8" x14ac:dyDescent="0.3">
      <c r="A48" t="s">
        <v>226</v>
      </c>
      <c r="B48" s="5">
        <f>QuestionnaireGroup3!V2</f>
        <v>1</v>
      </c>
      <c r="C48" s="5">
        <f>QuestionnaireGroup3!W2</f>
        <v>1</v>
      </c>
      <c r="D48" s="5">
        <f>QuestionnaireGroup3!X2</f>
        <v>0</v>
      </c>
      <c r="E48" s="5">
        <f>QuestionnaireGroup3!Y2</f>
        <v>1</v>
      </c>
      <c r="F48" s="5">
        <f>QuestionnaireGroup3!Z2</f>
        <v>1</v>
      </c>
      <c r="G48" s="5">
        <f>QuestionnaireGroup3!AA2</f>
        <v>0.66666666666666663</v>
      </c>
      <c r="H48" s="5">
        <f>QuestionnaireGroup3!AB2</f>
        <v>0.83333333333333326</v>
      </c>
    </row>
    <row r="49" spans="1:8" x14ac:dyDescent="0.3">
      <c r="A49" t="s">
        <v>226</v>
      </c>
      <c r="B49" s="5">
        <f>QuestionnaireGroup3!V3</f>
        <v>0</v>
      </c>
      <c r="C49" s="5">
        <f>QuestionnaireGroup3!W3</f>
        <v>1</v>
      </c>
      <c r="D49" s="5">
        <f>QuestionnaireGroup3!X3</f>
        <v>0</v>
      </c>
      <c r="E49" s="5">
        <f>QuestionnaireGroup3!Y3</f>
        <v>1</v>
      </c>
      <c r="F49" s="5">
        <f>QuestionnaireGroup3!Z3</f>
        <v>0.66666666666666663</v>
      </c>
      <c r="G49" s="5">
        <f>QuestionnaireGroup3!AA3</f>
        <v>0.66666666666666663</v>
      </c>
      <c r="H49" s="5">
        <f>QuestionnaireGroup3!AB3</f>
        <v>0.66666666666666663</v>
      </c>
    </row>
    <row r="50" spans="1:8" x14ac:dyDescent="0.3">
      <c r="A50" t="s">
        <v>226</v>
      </c>
      <c r="B50" s="5">
        <f>QuestionnaireGroup3!V4</f>
        <v>1</v>
      </c>
      <c r="C50" s="5">
        <f>QuestionnaireGroup3!W4</f>
        <v>1</v>
      </c>
      <c r="D50" s="5">
        <f>QuestionnaireGroup3!X4</f>
        <v>1</v>
      </c>
      <c r="E50" s="5">
        <f>QuestionnaireGroup3!Y4</f>
        <v>1</v>
      </c>
      <c r="F50" s="5">
        <f>QuestionnaireGroup3!Z4</f>
        <v>1</v>
      </c>
      <c r="G50" s="5">
        <f>QuestionnaireGroup3!AA4</f>
        <v>1</v>
      </c>
      <c r="H50" s="5">
        <f>QuestionnaireGroup3!AB4</f>
        <v>1</v>
      </c>
    </row>
    <row r="51" spans="1:8" x14ac:dyDescent="0.3">
      <c r="A51" t="s">
        <v>226</v>
      </c>
      <c r="B51" s="5">
        <f>QuestionnaireGroup3!V5</f>
        <v>0</v>
      </c>
      <c r="C51" s="5">
        <f>QuestionnaireGroup3!W5</f>
        <v>1</v>
      </c>
      <c r="D51" s="5">
        <f>QuestionnaireGroup3!X5</f>
        <v>0</v>
      </c>
      <c r="E51" s="5">
        <f>QuestionnaireGroup3!Y5</f>
        <v>1</v>
      </c>
      <c r="F51" s="5">
        <f>QuestionnaireGroup3!Z5</f>
        <v>0.66666666666666663</v>
      </c>
      <c r="G51" s="5">
        <f>QuestionnaireGroup3!AA5</f>
        <v>0.66666666666666663</v>
      </c>
      <c r="H51" s="5">
        <f>QuestionnaireGroup3!AB5</f>
        <v>0.66666666666666663</v>
      </c>
    </row>
    <row r="52" spans="1:8" x14ac:dyDescent="0.3">
      <c r="A52" t="s">
        <v>226</v>
      </c>
      <c r="B52" s="5">
        <f>QuestionnaireGroup3!V6</f>
        <v>0</v>
      </c>
      <c r="C52" s="5">
        <f>QuestionnaireGroup3!W6</f>
        <v>1</v>
      </c>
      <c r="D52" s="5">
        <f>QuestionnaireGroup3!X6</f>
        <v>0</v>
      </c>
      <c r="E52" s="5">
        <f>QuestionnaireGroup3!Y6</f>
        <v>1</v>
      </c>
      <c r="F52" s="5">
        <f>QuestionnaireGroup3!Z6</f>
        <v>0.66666666666666663</v>
      </c>
      <c r="G52" s="5">
        <f>QuestionnaireGroup3!AA6</f>
        <v>0.66666666666666663</v>
      </c>
      <c r="H52" s="5">
        <f>QuestionnaireGroup3!AB6</f>
        <v>0.66666666666666663</v>
      </c>
    </row>
    <row r="53" spans="1:8" x14ac:dyDescent="0.3">
      <c r="A53" t="s">
        <v>226</v>
      </c>
      <c r="B53" s="5">
        <f>QuestionnaireGroup3!V7</f>
        <v>1</v>
      </c>
      <c r="C53" s="5">
        <f>QuestionnaireGroup3!W7</f>
        <v>1</v>
      </c>
      <c r="D53" s="5">
        <f>QuestionnaireGroup3!X7</f>
        <v>1</v>
      </c>
      <c r="E53" s="5">
        <f>QuestionnaireGroup3!Y7</f>
        <v>1</v>
      </c>
      <c r="F53" s="5">
        <f>QuestionnaireGroup3!Z7</f>
        <v>1</v>
      </c>
      <c r="G53" s="5">
        <f>QuestionnaireGroup3!AA7</f>
        <v>1</v>
      </c>
      <c r="H53" s="5">
        <f>QuestionnaireGroup3!AB7</f>
        <v>1</v>
      </c>
    </row>
    <row r="54" spans="1:8" x14ac:dyDescent="0.3">
      <c r="A54" t="s">
        <v>226</v>
      </c>
      <c r="B54" s="5">
        <f>QuestionnaireGroup3!V8</f>
        <v>0</v>
      </c>
      <c r="C54" s="5">
        <f>QuestionnaireGroup3!W8</f>
        <v>0</v>
      </c>
      <c r="D54" s="5">
        <f>QuestionnaireGroup3!X8</f>
        <v>0</v>
      </c>
      <c r="E54" s="5">
        <f>QuestionnaireGroup3!Y8</f>
        <v>0</v>
      </c>
      <c r="F54" s="5">
        <f>QuestionnaireGroup3!Z8</f>
        <v>0</v>
      </c>
      <c r="G54" s="5">
        <f>QuestionnaireGroup3!AA8</f>
        <v>0</v>
      </c>
      <c r="H54" s="5">
        <f>QuestionnaireGroup3!AB8</f>
        <v>0</v>
      </c>
    </row>
    <row r="55" spans="1:8" x14ac:dyDescent="0.3">
      <c r="A55" t="s">
        <v>226</v>
      </c>
      <c r="B55" s="5">
        <f>QuestionnaireGroup3!V9</f>
        <v>0</v>
      </c>
      <c r="C55" s="5">
        <f>QuestionnaireGroup3!W9</f>
        <v>1</v>
      </c>
      <c r="D55" s="5">
        <f>QuestionnaireGroup3!X9</f>
        <v>0</v>
      </c>
      <c r="E55" s="5">
        <f>QuestionnaireGroup3!Y9</f>
        <v>0</v>
      </c>
      <c r="F55" s="5">
        <f>QuestionnaireGroup3!Z9</f>
        <v>0.66666666666666663</v>
      </c>
      <c r="G55" s="5">
        <f>QuestionnaireGroup3!AA9</f>
        <v>0</v>
      </c>
      <c r="H55" s="5">
        <f>QuestionnaireGroup3!AB9</f>
        <v>0.33333333333333331</v>
      </c>
    </row>
    <row r="56" spans="1:8" x14ac:dyDescent="0.3">
      <c r="A56" t="s">
        <v>226</v>
      </c>
      <c r="B56" s="5">
        <f>QuestionnaireGroup3!V10</f>
        <v>1</v>
      </c>
      <c r="C56" s="5">
        <f>QuestionnaireGroup3!W10</f>
        <v>1</v>
      </c>
      <c r="D56" s="5">
        <f>QuestionnaireGroup3!X10</f>
        <v>0</v>
      </c>
      <c r="E56" s="5">
        <f>QuestionnaireGroup3!Y10</f>
        <v>1</v>
      </c>
      <c r="F56" s="5">
        <f>QuestionnaireGroup3!Z10</f>
        <v>1</v>
      </c>
      <c r="G56" s="5">
        <f>QuestionnaireGroup3!AA10</f>
        <v>0.66666666666666663</v>
      </c>
      <c r="H56" s="5">
        <f>QuestionnaireGroup3!AB10</f>
        <v>0.83333333333333326</v>
      </c>
    </row>
    <row r="57" spans="1:8" x14ac:dyDescent="0.3">
      <c r="A57" t="s">
        <v>226</v>
      </c>
      <c r="B57" s="5">
        <f>QuestionnaireGroup3!V11</f>
        <v>0</v>
      </c>
      <c r="C57" s="5">
        <f>QuestionnaireGroup3!W11</f>
        <v>1</v>
      </c>
      <c r="D57" s="5">
        <f>QuestionnaireGroup3!X11</f>
        <v>0</v>
      </c>
      <c r="E57" s="5">
        <f>QuestionnaireGroup3!Y11</f>
        <v>1</v>
      </c>
      <c r="F57" s="5">
        <f>QuestionnaireGroup3!Z11</f>
        <v>0.66666666666666663</v>
      </c>
      <c r="G57" s="5">
        <f>QuestionnaireGroup3!AA11</f>
        <v>0.66666666666666663</v>
      </c>
      <c r="H57" s="5">
        <f>QuestionnaireGroup3!AB11</f>
        <v>0.66666666666666663</v>
      </c>
    </row>
    <row r="58" spans="1:8" x14ac:dyDescent="0.3">
      <c r="A58" t="s">
        <v>226</v>
      </c>
      <c r="B58" s="5">
        <f>QuestionnaireGroup3!V12</f>
        <v>1</v>
      </c>
      <c r="C58" s="5">
        <f>QuestionnaireGroup3!W12</f>
        <v>1</v>
      </c>
      <c r="D58" s="5">
        <f>QuestionnaireGroup3!X12</f>
        <v>0</v>
      </c>
      <c r="E58" s="5">
        <f>QuestionnaireGroup3!Y12</f>
        <v>1</v>
      </c>
      <c r="F58" s="5">
        <f>QuestionnaireGroup3!Z12</f>
        <v>1</v>
      </c>
      <c r="G58" s="5">
        <f>QuestionnaireGroup3!AA12</f>
        <v>0.66666666666666663</v>
      </c>
      <c r="H58" s="5">
        <f>QuestionnaireGroup3!AB12</f>
        <v>0.83333333333333326</v>
      </c>
    </row>
    <row r="59" spans="1:8" x14ac:dyDescent="0.3">
      <c r="A59" t="s">
        <v>226</v>
      </c>
      <c r="B59" s="5">
        <f>QuestionnaireGroup3!V13</f>
        <v>1</v>
      </c>
      <c r="C59" s="5">
        <f>QuestionnaireGroup3!W13</f>
        <v>1</v>
      </c>
      <c r="D59" s="5">
        <f>QuestionnaireGroup3!X13</f>
        <v>0</v>
      </c>
      <c r="E59" s="5">
        <f>QuestionnaireGroup3!Y13</f>
        <v>1</v>
      </c>
      <c r="F59" s="5">
        <f>QuestionnaireGroup3!Z13</f>
        <v>1</v>
      </c>
      <c r="G59" s="5">
        <f>QuestionnaireGroup3!AA13</f>
        <v>0.66666666666666663</v>
      </c>
      <c r="H59" s="5">
        <f>QuestionnaireGroup3!AB13</f>
        <v>0.83333333333333326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topLeftCell="A7" workbookViewId="0"/>
  </sheetViews>
  <sheetFormatPr baseColWidth="10" defaultRowHeight="14.4" x14ac:dyDescent="0.3"/>
  <cols>
    <col min="1" max="1" width="4.5546875" customWidth="1"/>
    <col min="5" max="5" width="36.109375" customWidth="1"/>
    <col min="6" max="6" width="48.33203125" customWidth="1"/>
    <col min="8" max="8" width="31.88671875" customWidth="1"/>
    <col min="9" max="9" width="26" customWidth="1"/>
    <col min="10" max="10" width="50.33203125" customWidth="1"/>
    <col min="11" max="11" width="56.5546875" customWidth="1"/>
    <col min="15" max="15" width="15.109375" customWidth="1"/>
    <col min="16" max="16" width="17.33203125" customWidth="1"/>
    <col min="17" max="17" width="20.6640625" customWidth="1"/>
    <col min="18" max="18" width="15.44140625" style="3" bestFit="1" customWidth="1"/>
    <col min="19" max="20" width="15.44140625" customWidth="1"/>
    <col min="21" max="21" width="12.109375" style="3" customWidth="1"/>
    <col min="22" max="22" width="8.44140625" customWidth="1"/>
    <col min="23" max="23" width="10.33203125" customWidth="1"/>
    <col min="26" max="26" width="11.44140625" style="3"/>
    <col min="27" max="27" width="9.88671875" style="3" customWidth="1"/>
    <col min="28" max="28" width="18.88671875" customWidth="1"/>
    <col min="29" max="29" width="11.5546875" customWidth="1"/>
    <col min="30" max="30" width="7.664062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78</v>
      </c>
      <c r="S1" t="s">
        <v>79</v>
      </c>
      <c r="T1" t="s">
        <v>80</v>
      </c>
      <c r="U1" s="3" t="s">
        <v>81</v>
      </c>
      <c r="V1" t="s">
        <v>82</v>
      </c>
      <c r="W1" t="s">
        <v>83</v>
      </c>
      <c r="X1" t="s">
        <v>84</v>
      </c>
      <c r="Y1" t="s">
        <v>85</v>
      </c>
      <c r="Z1" s="3" t="s">
        <v>86</v>
      </c>
      <c r="AA1" s="3" t="s">
        <v>87</v>
      </c>
      <c r="AB1" t="s">
        <v>88</v>
      </c>
      <c r="AC1" t="s">
        <v>186</v>
      </c>
      <c r="AD1" t="s">
        <v>187</v>
      </c>
      <c r="AE1" t="s">
        <v>185</v>
      </c>
    </row>
    <row r="2" spans="1:31" x14ac:dyDescent="0.3">
      <c r="A2" t="s">
        <v>58</v>
      </c>
      <c r="B2" t="s">
        <v>166</v>
      </c>
      <c r="C2" s="6">
        <v>44711</v>
      </c>
      <c r="D2" s="1">
        <v>44715.631249999999</v>
      </c>
      <c r="E2" t="s">
        <v>19</v>
      </c>
      <c r="F2" t="s">
        <v>20</v>
      </c>
      <c r="G2" t="s">
        <v>31</v>
      </c>
      <c r="H2" t="s">
        <v>167</v>
      </c>
      <c r="I2" t="s">
        <v>22</v>
      </c>
      <c r="J2" t="s">
        <v>168</v>
      </c>
      <c r="K2" t="s">
        <v>24</v>
      </c>
      <c r="L2" s="1">
        <v>44715.65625</v>
      </c>
      <c r="M2" t="s">
        <v>25</v>
      </c>
      <c r="N2" t="s">
        <v>26</v>
      </c>
      <c r="O2" s="2">
        <v>44711.653472222199</v>
      </c>
      <c r="P2" s="2">
        <v>44711.653472222199</v>
      </c>
      <c r="Q2" s="2">
        <v>44711.653472222199</v>
      </c>
      <c r="R2" s="4">
        <f>IF(EXACT(K2, $K$2),1,0)</f>
        <v>1</v>
      </c>
      <c r="S2" s="5">
        <f>IF(EXACT(I2, $I$2),1,0)</f>
        <v>1</v>
      </c>
      <c r="T2" s="5">
        <v>1</v>
      </c>
      <c r="U2" s="4">
        <f>(T2+S2*0.5)/1.5</f>
        <v>1</v>
      </c>
      <c r="V2" s="5">
        <f>IF(EXACT(E2, $E$2),1,0)</f>
        <v>1</v>
      </c>
      <c r="W2" s="5">
        <f>IF(EXACT(F2, $F$2),1,0)</f>
        <v>1</v>
      </c>
      <c r="X2" s="5">
        <f>IF(EXACT(G2, $G$2),1,0)</f>
        <v>1</v>
      </c>
      <c r="Y2" s="5">
        <f>IF(EXACT(H2, $H$2),1,0)</f>
        <v>1</v>
      </c>
      <c r="Z2" s="4">
        <f>(W2+V2*0.5)/1.5</f>
        <v>1</v>
      </c>
      <c r="AA2" s="4">
        <f>(Y2+X2*0.5)/1.5</f>
        <v>1</v>
      </c>
      <c r="AB2" s="5">
        <f>(Z2+AA2)/2</f>
        <v>1</v>
      </c>
      <c r="AC2">
        <f>IF(GESTEP(Z2,0.51),1,0)</f>
        <v>1</v>
      </c>
      <c r="AD2">
        <f>IF(GESTEP(AA2,0.51),1,0)</f>
        <v>1</v>
      </c>
      <c r="AE2">
        <f>IF(GESTEP(AB2,0.51),1,0)</f>
        <v>1</v>
      </c>
    </row>
    <row r="3" spans="1:31" x14ac:dyDescent="0.3">
      <c r="A3" t="s">
        <v>63</v>
      </c>
      <c r="B3" t="s">
        <v>169</v>
      </c>
      <c r="C3" s="6">
        <v>44710</v>
      </c>
      <c r="D3" s="1">
        <v>44715.768750000003</v>
      </c>
      <c r="E3" t="s">
        <v>19</v>
      </c>
      <c r="F3" t="s">
        <v>20</v>
      </c>
      <c r="G3" t="s">
        <v>31</v>
      </c>
      <c r="H3" t="s">
        <v>167</v>
      </c>
      <c r="I3" t="s">
        <v>22</v>
      </c>
      <c r="J3" t="s">
        <v>170</v>
      </c>
      <c r="K3" t="s">
        <v>24</v>
      </c>
      <c r="L3" s="1">
        <v>44715.822916666701</v>
      </c>
      <c r="M3" t="s">
        <v>25</v>
      </c>
      <c r="N3" t="s">
        <v>26</v>
      </c>
      <c r="O3" s="2">
        <v>44710.59375</v>
      </c>
      <c r="P3" s="2">
        <v>44710.59375</v>
      </c>
      <c r="Q3" s="2">
        <v>44710.59375</v>
      </c>
      <c r="R3" s="4">
        <f t="shared" ref="R3:R21" si="0">IF(EXACT(K3, $K$2),1,0)</f>
        <v>1</v>
      </c>
      <c r="S3" s="5">
        <f t="shared" ref="S3:S21" si="1">IF(EXACT(I3, $I$2),1,0)</f>
        <v>1</v>
      </c>
      <c r="T3" s="5">
        <v>1</v>
      </c>
      <c r="U3" s="4">
        <f t="shared" ref="U3:U21" si="2">(T3+S3*0.5)/1.5</f>
        <v>1</v>
      </c>
      <c r="V3" s="5">
        <f t="shared" ref="V3:V21" si="3">IF(EXACT(E3, $E$2),1,0)</f>
        <v>1</v>
      </c>
      <c r="W3" s="5">
        <f t="shared" ref="W3:W21" si="4">IF(EXACT(F3, $F$2),1,0)</f>
        <v>1</v>
      </c>
      <c r="X3" s="5">
        <f t="shared" ref="X3:X21" si="5">IF(EXACT(G3, $G$2),1,0)</f>
        <v>1</v>
      </c>
      <c r="Y3" s="5">
        <f t="shared" ref="Y3:Y21" si="6">IF(EXACT(H3, $H$2),1,0)</f>
        <v>1</v>
      </c>
      <c r="Z3" s="4">
        <f t="shared" ref="Z3:Z21" si="7">(W3+V3*0.5)/1.5</f>
        <v>1</v>
      </c>
      <c r="AA3" s="4">
        <f t="shared" ref="AA3:AA21" si="8">(Y3+X3*0.5)/1.5</f>
        <v>1</v>
      </c>
      <c r="AB3" s="5">
        <f t="shared" ref="AB3:AB21" si="9">(Z3+AA3)/2</f>
        <v>1</v>
      </c>
      <c r="AC3">
        <f t="shared" ref="AC3:AC21" si="10">IF(GESTEP(Z3,0.51),1,0)</f>
        <v>1</v>
      </c>
      <c r="AD3">
        <f t="shared" ref="AD3:AD21" si="11">IF(GESTEP(AA3,0.51),1,0)</f>
        <v>1</v>
      </c>
      <c r="AE3">
        <f t="shared" ref="AE3:AE21" si="12">IF(GESTEP(AB3,0.51),1,0)</f>
        <v>1</v>
      </c>
    </row>
    <row r="4" spans="1:31" x14ac:dyDescent="0.3">
      <c r="A4" t="s">
        <v>67</v>
      </c>
      <c r="B4" t="s">
        <v>171</v>
      </c>
      <c r="C4" s="6">
        <v>44708</v>
      </c>
      <c r="D4" s="1">
        <v>44715.995138888902</v>
      </c>
      <c r="E4" t="s">
        <v>19</v>
      </c>
      <c r="F4" t="s">
        <v>20</v>
      </c>
      <c r="G4" t="s">
        <v>21</v>
      </c>
      <c r="H4" t="s">
        <v>167</v>
      </c>
      <c r="I4" t="s">
        <v>22</v>
      </c>
      <c r="J4" t="s">
        <v>172</v>
      </c>
      <c r="K4" t="s">
        <v>24</v>
      </c>
      <c r="L4" s="1">
        <v>44715.010416666701</v>
      </c>
      <c r="M4" t="s">
        <v>25</v>
      </c>
      <c r="N4" t="s">
        <v>26</v>
      </c>
      <c r="O4" s="2">
        <v>44708.759722222203</v>
      </c>
      <c r="P4" s="2">
        <v>44708.759722222203</v>
      </c>
      <c r="Q4" s="2">
        <v>44708.759722222203</v>
      </c>
      <c r="R4" s="4">
        <f t="shared" si="0"/>
        <v>1</v>
      </c>
      <c r="S4" s="5">
        <f t="shared" si="1"/>
        <v>1</v>
      </c>
      <c r="T4" s="5">
        <v>1</v>
      </c>
      <c r="U4" s="4">
        <f t="shared" si="2"/>
        <v>1</v>
      </c>
      <c r="V4" s="5">
        <f t="shared" si="3"/>
        <v>1</v>
      </c>
      <c r="W4" s="5">
        <f t="shared" si="4"/>
        <v>1</v>
      </c>
      <c r="X4" s="5">
        <f t="shared" si="5"/>
        <v>0</v>
      </c>
      <c r="Y4" s="5">
        <f t="shared" si="6"/>
        <v>1</v>
      </c>
      <c r="Z4" s="4">
        <f t="shared" si="7"/>
        <v>1</v>
      </c>
      <c r="AA4" s="4">
        <f t="shared" si="8"/>
        <v>0.66666666666666663</v>
      </c>
      <c r="AB4" s="5">
        <f t="shared" si="9"/>
        <v>0.83333333333333326</v>
      </c>
      <c r="AC4">
        <f t="shared" si="10"/>
        <v>1</v>
      </c>
      <c r="AD4">
        <f t="shared" si="11"/>
        <v>1</v>
      </c>
      <c r="AE4">
        <f t="shared" si="12"/>
        <v>1</v>
      </c>
    </row>
    <row r="5" spans="1:31" x14ac:dyDescent="0.3">
      <c r="A5" t="s">
        <v>138</v>
      </c>
      <c r="B5" t="s">
        <v>173</v>
      </c>
      <c r="C5" s="6">
        <v>44708</v>
      </c>
      <c r="D5" s="1">
        <v>44715.59375</v>
      </c>
      <c r="E5" t="s">
        <v>19</v>
      </c>
      <c r="F5" t="s">
        <v>20</v>
      </c>
      <c r="G5" t="s">
        <v>31</v>
      </c>
      <c r="H5" t="s">
        <v>167</v>
      </c>
      <c r="I5" t="s">
        <v>22</v>
      </c>
      <c r="J5" t="s">
        <v>174</v>
      </c>
      <c r="K5" t="s">
        <v>24</v>
      </c>
      <c r="L5" s="1">
        <v>44715.6118055556</v>
      </c>
      <c r="M5" t="s">
        <v>25</v>
      </c>
      <c r="N5" t="s">
        <v>26</v>
      </c>
      <c r="O5" s="2">
        <v>44708.7368055556</v>
      </c>
      <c r="P5" s="2">
        <v>44708.7368055556</v>
      </c>
      <c r="Q5" s="2">
        <v>44708.7368055556</v>
      </c>
      <c r="R5" s="4">
        <f t="shared" si="0"/>
        <v>1</v>
      </c>
      <c r="S5" s="5">
        <f t="shared" si="1"/>
        <v>1</v>
      </c>
      <c r="T5" s="5">
        <v>1</v>
      </c>
      <c r="U5" s="4">
        <f t="shared" si="2"/>
        <v>1</v>
      </c>
      <c r="V5" s="5">
        <f t="shared" si="3"/>
        <v>1</v>
      </c>
      <c r="W5" s="5">
        <f t="shared" si="4"/>
        <v>1</v>
      </c>
      <c r="X5" s="5">
        <f t="shared" si="5"/>
        <v>1</v>
      </c>
      <c r="Y5" s="5">
        <f t="shared" si="6"/>
        <v>1</v>
      </c>
      <c r="Z5" s="4">
        <f t="shared" si="7"/>
        <v>1</v>
      </c>
      <c r="AA5" s="4">
        <f t="shared" si="8"/>
        <v>1</v>
      </c>
      <c r="AB5" s="5">
        <f t="shared" si="9"/>
        <v>1</v>
      </c>
      <c r="AC5">
        <f t="shared" si="10"/>
        <v>1</v>
      </c>
      <c r="AD5">
        <f t="shared" si="11"/>
        <v>1</v>
      </c>
      <c r="AE5">
        <f t="shared" si="12"/>
        <v>1</v>
      </c>
    </row>
    <row r="6" spans="1:31" x14ac:dyDescent="0.3">
      <c r="A6" t="s">
        <v>74</v>
      </c>
      <c r="B6" t="s">
        <v>175</v>
      </c>
      <c r="C6" s="6">
        <v>44702</v>
      </c>
      <c r="D6" s="1">
        <v>44715.625694444403</v>
      </c>
      <c r="E6" t="s">
        <v>19</v>
      </c>
      <c r="F6" t="s">
        <v>20</v>
      </c>
      <c r="G6" t="s">
        <v>31</v>
      </c>
      <c r="H6" t="s">
        <v>167</v>
      </c>
      <c r="I6" t="s">
        <v>22</v>
      </c>
      <c r="J6" t="s">
        <v>176</v>
      </c>
      <c r="K6" t="s">
        <v>24</v>
      </c>
      <c r="L6" s="1">
        <v>44715.65625</v>
      </c>
      <c r="M6" t="s">
        <v>175</v>
      </c>
      <c r="N6" t="s">
        <v>26</v>
      </c>
      <c r="O6" s="2">
        <v>44702.658333333296</v>
      </c>
      <c r="P6" s="2">
        <v>44702.658333333296</v>
      </c>
      <c r="Q6" s="2">
        <v>44702.658333333296</v>
      </c>
      <c r="R6" s="4">
        <f t="shared" si="0"/>
        <v>1</v>
      </c>
      <c r="S6" s="5">
        <f t="shared" si="1"/>
        <v>1</v>
      </c>
      <c r="T6" s="5">
        <v>0</v>
      </c>
      <c r="U6" s="4">
        <f t="shared" si="2"/>
        <v>0.33333333333333331</v>
      </c>
      <c r="V6" s="5">
        <f t="shared" si="3"/>
        <v>1</v>
      </c>
      <c r="W6" s="5">
        <f t="shared" si="4"/>
        <v>1</v>
      </c>
      <c r="X6" s="5">
        <f t="shared" si="5"/>
        <v>1</v>
      </c>
      <c r="Y6" s="5">
        <f t="shared" si="6"/>
        <v>1</v>
      </c>
      <c r="Z6" s="4">
        <f t="shared" si="7"/>
        <v>1</v>
      </c>
      <c r="AA6" s="4">
        <f t="shared" si="8"/>
        <v>1</v>
      </c>
      <c r="AB6" s="5">
        <f t="shared" si="9"/>
        <v>1</v>
      </c>
      <c r="AC6">
        <f t="shared" si="10"/>
        <v>1</v>
      </c>
      <c r="AD6">
        <f t="shared" si="11"/>
        <v>1</v>
      </c>
      <c r="AE6">
        <f t="shared" si="12"/>
        <v>1</v>
      </c>
    </row>
    <row r="7" spans="1:31" x14ac:dyDescent="0.3">
      <c r="A7" t="s">
        <v>161</v>
      </c>
      <c r="B7" t="s">
        <v>177</v>
      </c>
      <c r="C7" s="6">
        <v>44701</v>
      </c>
      <c r="D7" s="1">
        <v>44715.957638888904</v>
      </c>
      <c r="E7" t="s">
        <v>19</v>
      </c>
      <c r="F7" t="s">
        <v>20</v>
      </c>
      <c r="G7" t="s">
        <v>31</v>
      </c>
      <c r="H7" t="s">
        <v>167</v>
      </c>
      <c r="I7" t="s">
        <v>22</v>
      </c>
      <c r="J7" t="s">
        <v>178</v>
      </c>
      <c r="K7" t="s">
        <v>24</v>
      </c>
      <c r="L7" s="1">
        <v>44715.971527777801</v>
      </c>
      <c r="M7" t="s">
        <v>179</v>
      </c>
      <c r="N7" t="s">
        <v>26</v>
      </c>
      <c r="O7" s="2">
        <v>44701.977083333302</v>
      </c>
      <c r="P7" s="2">
        <v>44701.977083333302</v>
      </c>
      <c r="Q7" s="2">
        <v>44701.977083333302</v>
      </c>
      <c r="R7" s="4">
        <f t="shared" si="0"/>
        <v>1</v>
      </c>
      <c r="S7" s="5">
        <f t="shared" si="1"/>
        <v>1</v>
      </c>
      <c r="T7" s="5">
        <v>1</v>
      </c>
      <c r="U7" s="4">
        <f t="shared" si="2"/>
        <v>1</v>
      </c>
      <c r="V7" s="5">
        <f t="shared" si="3"/>
        <v>1</v>
      </c>
      <c r="W7" s="5">
        <f t="shared" si="4"/>
        <v>1</v>
      </c>
      <c r="X7" s="5">
        <f t="shared" si="5"/>
        <v>1</v>
      </c>
      <c r="Y7" s="5">
        <f t="shared" si="6"/>
        <v>1</v>
      </c>
      <c r="Z7" s="4">
        <f t="shared" si="7"/>
        <v>1</v>
      </c>
      <c r="AA7" s="4">
        <f t="shared" si="8"/>
        <v>1</v>
      </c>
      <c r="AB7" s="5">
        <f t="shared" si="9"/>
        <v>1</v>
      </c>
      <c r="AC7">
        <f t="shared" si="10"/>
        <v>1</v>
      </c>
      <c r="AD7">
        <f t="shared" si="11"/>
        <v>1</v>
      </c>
      <c r="AE7">
        <f t="shared" si="12"/>
        <v>1</v>
      </c>
    </row>
    <row r="8" spans="1:31" x14ac:dyDescent="0.3">
      <c r="A8" t="s">
        <v>100</v>
      </c>
      <c r="B8" t="s">
        <v>180</v>
      </c>
      <c r="C8" s="6">
        <v>44710</v>
      </c>
      <c r="D8" s="1">
        <v>44715.894444444399</v>
      </c>
      <c r="E8" t="s">
        <v>19</v>
      </c>
      <c r="F8" t="s">
        <v>20</v>
      </c>
      <c r="G8" t="s">
        <v>31</v>
      </c>
      <c r="H8" t="s">
        <v>167</v>
      </c>
      <c r="I8" t="s">
        <v>22</v>
      </c>
      <c r="J8" t="s">
        <v>181</v>
      </c>
      <c r="K8" t="s">
        <v>24</v>
      </c>
      <c r="L8" s="1">
        <v>44715.918749999997</v>
      </c>
      <c r="M8" t="s">
        <v>182</v>
      </c>
      <c r="N8" t="s">
        <v>26</v>
      </c>
      <c r="O8" s="2">
        <v>44710.711805555598</v>
      </c>
      <c r="P8" s="2">
        <v>44710.711805555598</v>
      </c>
      <c r="Q8" s="2">
        <v>44710.711805555598</v>
      </c>
      <c r="R8" s="4">
        <f t="shared" si="0"/>
        <v>1</v>
      </c>
      <c r="S8" s="5">
        <f t="shared" si="1"/>
        <v>1</v>
      </c>
      <c r="T8" s="5">
        <v>1</v>
      </c>
      <c r="U8" s="4">
        <f t="shared" si="2"/>
        <v>1</v>
      </c>
      <c r="V8" s="5">
        <f t="shared" si="3"/>
        <v>1</v>
      </c>
      <c r="W8" s="5">
        <f t="shared" si="4"/>
        <v>1</v>
      </c>
      <c r="X8" s="5">
        <f t="shared" si="5"/>
        <v>1</v>
      </c>
      <c r="Y8" s="5">
        <f t="shared" si="6"/>
        <v>1</v>
      </c>
      <c r="Z8" s="4">
        <f t="shared" si="7"/>
        <v>1</v>
      </c>
      <c r="AA8" s="4">
        <f t="shared" si="8"/>
        <v>1</v>
      </c>
      <c r="AB8" s="5">
        <f t="shared" si="9"/>
        <v>1</v>
      </c>
      <c r="AC8">
        <f t="shared" si="10"/>
        <v>1</v>
      </c>
      <c r="AD8">
        <f t="shared" si="11"/>
        <v>1</v>
      </c>
      <c r="AE8">
        <f t="shared" si="12"/>
        <v>1</v>
      </c>
    </row>
    <row r="9" spans="1:31" x14ac:dyDescent="0.3">
      <c r="A9" t="s">
        <v>105</v>
      </c>
      <c r="B9" t="s">
        <v>183</v>
      </c>
      <c r="C9" s="6">
        <v>44708</v>
      </c>
      <c r="D9" s="1">
        <v>44715.854166666701</v>
      </c>
      <c r="E9" t="s">
        <v>19</v>
      </c>
      <c r="F9" t="s">
        <v>20</v>
      </c>
      <c r="G9" t="s">
        <v>31</v>
      </c>
      <c r="H9" t="s">
        <v>167</v>
      </c>
      <c r="I9" t="s">
        <v>22</v>
      </c>
      <c r="J9" t="s">
        <v>184</v>
      </c>
      <c r="K9" t="s">
        <v>72</v>
      </c>
      <c r="L9" s="1">
        <v>44715.927083333299</v>
      </c>
      <c r="M9" t="s">
        <v>25</v>
      </c>
      <c r="N9" t="s">
        <v>26</v>
      </c>
      <c r="O9" s="2">
        <v>44708.929166666698</v>
      </c>
      <c r="P9" s="2">
        <v>44708.929166666698</v>
      </c>
      <c r="Q9" s="2">
        <v>44708.929166666698</v>
      </c>
      <c r="R9" s="4">
        <f t="shared" si="0"/>
        <v>0</v>
      </c>
      <c r="S9" s="5">
        <f t="shared" si="1"/>
        <v>1</v>
      </c>
      <c r="T9" s="5">
        <v>0</v>
      </c>
      <c r="U9" s="4">
        <f t="shared" si="2"/>
        <v>0.33333333333333331</v>
      </c>
      <c r="V9" s="5">
        <f t="shared" si="3"/>
        <v>1</v>
      </c>
      <c r="W9" s="5">
        <f t="shared" si="4"/>
        <v>1</v>
      </c>
      <c r="X9" s="5">
        <f t="shared" si="5"/>
        <v>1</v>
      </c>
      <c r="Y9" s="5">
        <f t="shared" si="6"/>
        <v>1</v>
      </c>
      <c r="Z9" s="4">
        <f t="shared" si="7"/>
        <v>1</v>
      </c>
      <c r="AA9" s="4">
        <f t="shared" si="8"/>
        <v>1</v>
      </c>
      <c r="AB9" s="5">
        <f t="shared" si="9"/>
        <v>1</v>
      </c>
      <c r="AC9">
        <f t="shared" si="10"/>
        <v>1</v>
      </c>
      <c r="AD9">
        <f t="shared" si="11"/>
        <v>1</v>
      </c>
      <c r="AE9">
        <f t="shared" si="12"/>
        <v>1</v>
      </c>
    </row>
    <row r="10" spans="1:31" x14ac:dyDescent="0.3">
      <c r="A10" t="s">
        <v>17</v>
      </c>
      <c r="B10" t="s">
        <v>18</v>
      </c>
      <c r="C10" s="6">
        <v>44705</v>
      </c>
      <c r="D10" s="1">
        <v>44715.804861111101</v>
      </c>
      <c r="E10" t="s">
        <v>19</v>
      </c>
      <c r="F10" t="s">
        <v>20</v>
      </c>
      <c r="G10" t="s">
        <v>21</v>
      </c>
      <c r="H10" t="s">
        <v>167</v>
      </c>
      <c r="I10" t="s">
        <v>22</v>
      </c>
      <c r="J10" t="s">
        <v>23</v>
      </c>
      <c r="K10" t="s">
        <v>24</v>
      </c>
      <c r="L10" s="1">
        <v>44715.8125</v>
      </c>
      <c r="M10" t="s">
        <v>25</v>
      </c>
      <c r="N10" t="s">
        <v>26</v>
      </c>
      <c r="O10" s="2">
        <v>44705.604861111096</v>
      </c>
      <c r="P10" s="2">
        <v>44705.604861111096</v>
      </c>
      <c r="Q10" s="2">
        <v>44705.604861111096</v>
      </c>
      <c r="R10" s="4">
        <f t="shared" si="0"/>
        <v>1</v>
      </c>
      <c r="S10" s="5">
        <f t="shared" si="1"/>
        <v>1</v>
      </c>
      <c r="T10" s="5">
        <v>1</v>
      </c>
      <c r="U10" s="4">
        <f t="shared" si="2"/>
        <v>1</v>
      </c>
      <c r="V10" s="5">
        <f t="shared" si="3"/>
        <v>1</v>
      </c>
      <c r="W10" s="5">
        <f t="shared" si="4"/>
        <v>1</v>
      </c>
      <c r="X10" s="5">
        <f t="shared" si="5"/>
        <v>0</v>
      </c>
      <c r="Y10" s="5">
        <f t="shared" si="6"/>
        <v>1</v>
      </c>
      <c r="Z10" s="4">
        <f t="shared" si="7"/>
        <v>1</v>
      </c>
      <c r="AA10" s="4">
        <f t="shared" si="8"/>
        <v>0.66666666666666663</v>
      </c>
      <c r="AB10" s="5">
        <f t="shared" si="9"/>
        <v>0.83333333333333326</v>
      </c>
      <c r="AC10">
        <f t="shared" si="10"/>
        <v>1</v>
      </c>
      <c r="AD10">
        <f t="shared" si="11"/>
        <v>1</v>
      </c>
      <c r="AE10">
        <f t="shared" si="12"/>
        <v>1</v>
      </c>
    </row>
    <row r="11" spans="1:31" x14ac:dyDescent="0.3">
      <c r="A11" t="s">
        <v>27</v>
      </c>
      <c r="B11" t="s">
        <v>28</v>
      </c>
      <c r="C11" s="6">
        <v>44704</v>
      </c>
      <c r="D11" s="1">
        <v>44715.631944444402</v>
      </c>
      <c r="E11" t="s">
        <v>29</v>
      </c>
      <c r="F11" t="s">
        <v>30</v>
      </c>
      <c r="G11" t="s">
        <v>31</v>
      </c>
      <c r="H11" t="s">
        <v>32</v>
      </c>
      <c r="I11" t="s">
        <v>22</v>
      </c>
      <c r="J11" t="s">
        <v>33</v>
      </c>
      <c r="K11" t="s">
        <v>24</v>
      </c>
      <c r="L11" s="1">
        <v>44715.6381944444</v>
      </c>
      <c r="M11" t="s">
        <v>34</v>
      </c>
      <c r="N11" t="s">
        <v>26</v>
      </c>
      <c r="O11" s="2">
        <v>44704.430555555598</v>
      </c>
      <c r="P11" s="2">
        <v>44704.430555555598</v>
      </c>
      <c r="Q11" s="2">
        <v>44704.430555555598</v>
      </c>
      <c r="R11" s="4">
        <f t="shared" si="0"/>
        <v>1</v>
      </c>
      <c r="S11" s="5">
        <f t="shared" si="1"/>
        <v>1</v>
      </c>
      <c r="T11" s="5">
        <v>1</v>
      </c>
      <c r="U11" s="4">
        <f t="shared" si="2"/>
        <v>1</v>
      </c>
      <c r="V11" s="5">
        <f t="shared" si="3"/>
        <v>0</v>
      </c>
      <c r="W11" s="5">
        <f t="shared" si="4"/>
        <v>0</v>
      </c>
      <c r="X11" s="5">
        <f t="shared" si="5"/>
        <v>1</v>
      </c>
      <c r="Y11" s="5">
        <f t="shared" si="6"/>
        <v>0</v>
      </c>
      <c r="Z11" s="4">
        <f t="shared" si="7"/>
        <v>0</v>
      </c>
      <c r="AA11" s="4">
        <f t="shared" si="8"/>
        <v>0.33333333333333331</v>
      </c>
      <c r="AB11" s="5">
        <f t="shared" si="9"/>
        <v>0.16666666666666666</v>
      </c>
      <c r="AC11">
        <f t="shared" si="10"/>
        <v>0</v>
      </c>
      <c r="AD11">
        <f t="shared" si="11"/>
        <v>0</v>
      </c>
      <c r="AE11">
        <f t="shared" si="12"/>
        <v>0</v>
      </c>
    </row>
    <row r="12" spans="1:31" x14ac:dyDescent="0.3">
      <c r="A12" t="s">
        <v>35</v>
      </c>
      <c r="B12" t="s">
        <v>36</v>
      </c>
      <c r="C12" s="6">
        <v>44704</v>
      </c>
      <c r="D12" s="1">
        <v>44715.668055555601</v>
      </c>
      <c r="E12" t="s">
        <v>19</v>
      </c>
      <c r="F12" t="s">
        <v>20</v>
      </c>
      <c r="G12" t="s">
        <v>31</v>
      </c>
      <c r="H12" t="s">
        <v>167</v>
      </c>
      <c r="I12" t="s">
        <v>22</v>
      </c>
      <c r="J12" t="s">
        <v>38</v>
      </c>
      <c r="K12" t="s">
        <v>39</v>
      </c>
      <c r="L12" s="1">
        <v>44715.840277777803</v>
      </c>
      <c r="M12" t="s">
        <v>40</v>
      </c>
      <c r="N12" t="s">
        <v>26</v>
      </c>
      <c r="O12" s="2">
        <v>44704.4194444444</v>
      </c>
      <c r="P12" s="2">
        <v>44704.4194444444</v>
      </c>
      <c r="Q12" s="2">
        <v>44704.4194444444</v>
      </c>
      <c r="R12" s="4">
        <f t="shared" si="0"/>
        <v>0</v>
      </c>
      <c r="S12" s="5">
        <f t="shared" si="1"/>
        <v>1</v>
      </c>
      <c r="T12" s="5">
        <v>0</v>
      </c>
      <c r="U12" s="4">
        <f t="shared" si="2"/>
        <v>0.33333333333333331</v>
      </c>
      <c r="V12" s="5">
        <f t="shared" si="3"/>
        <v>1</v>
      </c>
      <c r="W12" s="5">
        <f t="shared" si="4"/>
        <v>1</v>
      </c>
      <c r="X12" s="5">
        <f t="shared" si="5"/>
        <v>1</v>
      </c>
      <c r="Y12" s="5">
        <f t="shared" si="6"/>
        <v>1</v>
      </c>
      <c r="Z12" s="4">
        <f t="shared" si="7"/>
        <v>1</v>
      </c>
      <c r="AA12" s="4">
        <f t="shared" si="8"/>
        <v>1</v>
      </c>
      <c r="AB12" s="5">
        <f t="shared" si="9"/>
        <v>1</v>
      </c>
      <c r="AC12">
        <f t="shared" si="10"/>
        <v>1</v>
      </c>
      <c r="AD12">
        <f t="shared" si="11"/>
        <v>1</v>
      </c>
      <c r="AE12">
        <f t="shared" si="12"/>
        <v>1</v>
      </c>
    </row>
    <row r="13" spans="1:31" x14ac:dyDescent="0.3">
      <c r="A13" t="s">
        <v>41</v>
      </c>
      <c r="B13" t="s">
        <v>42</v>
      </c>
      <c r="C13" s="6">
        <v>44700</v>
      </c>
      <c r="D13" s="1">
        <v>44715.3881944444</v>
      </c>
      <c r="E13" t="s">
        <v>29</v>
      </c>
      <c r="F13" t="s">
        <v>30</v>
      </c>
      <c r="G13" t="s">
        <v>37</v>
      </c>
      <c r="H13" t="s">
        <v>32</v>
      </c>
      <c r="I13" t="s">
        <v>43</v>
      </c>
      <c r="J13" t="s">
        <v>38</v>
      </c>
      <c r="K13" t="s">
        <v>24</v>
      </c>
      <c r="L13" s="1">
        <v>44715.388888888898</v>
      </c>
      <c r="M13" t="s">
        <v>25</v>
      </c>
      <c r="N13" t="s">
        <v>26</v>
      </c>
      <c r="O13" s="2">
        <v>44700.180555555598</v>
      </c>
      <c r="P13" s="2">
        <v>44700.180555555598</v>
      </c>
      <c r="Q13" s="2">
        <v>44700.180555555598</v>
      </c>
      <c r="R13" s="4">
        <f t="shared" si="0"/>
        <v>1</v>
      </c>
      <c r="S13" s="5">
        <f t="shared" si="1"/>
        <v>0</v>
      </c>
      <c r="T13" s="5">
        <v>0</v>
      </c>
      <c r="U13" s="4">
        <f t="shared" si="2"/>
        <v>0</v>
      </c>
      <c r="V13" s="5">
        <f t="shared" si="3"/>
        <v>0</v>
      </c>
      <c r="W13" s="5">
        <f t="shared" si="4"/>
        <v>0</v>
      </c>
      <c r="X13" s="5">
        <f t="shared" si="5"/>
        <v>0</v>
      </c>
      <c r="Y13" s="5">
        <f t="shared" si="6"/>
        <v>0</v>
      </c>
      <c r="Z13" s="4">
        <f t="shared" si="7"/>
        <v>0</v>
      </c>
      <c r="AA13" s="4">
        <f t="shared" si="8"/>
        <v>0</v>
      </c>
      <c r="AB13" s="5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</row>
    <row r="14" spans="1:31" x14ac:dyDescent="0.3">
      <c r="A14" t="s">
        <v>44</v>
      </c>
      <c r="B14" t="s">
        <v>45</v>
      </c>
      <c r="C14" s="6">
        <v>44700</v>
      </c>
      <c r="D14" s="1">
        <v>44715.252083333296</v>
      </c>
      <c r="E14" t="s">
        <v>19</v>
      </c>
      <c r="F14" t="s">
        <v>20</v>
      </c>
      <c r="G14" t="s">
        <v>21</v>
      </c>
      <c r="H14" t="s">
        <v>167</v>
      </c>
      <c r="I14" t="s">
        <v>22</v>
      </c>
      <c r="J14" t="s">
        <v>46</v>
      </c>
      <c r="K14" t="s">
        <v>24</v>
      </c>
      <c r="L14" s="1">
        <v>44715.254861111098</v>
      </c>
      <c r="M14" t="s">
        <v>47</v>
      </c>
      <c r="N14" t="s">
        <v>26</v>
      </c>
      <c r="O14" s="2">
        <v>44700.05</v>
      </c>
      <c r="P14" s="2">
        <v>44700.05</v>
      </c>
      <c r="Q14" s="2">
        <v>44700.05</v>
      </c>
      <c r="R14" s="4">
        <f t="shared" si="0"/>
        <v>1</v>
      </c>
      <c r="S14" s="5">
        <f t="shared" si="1"/>
        <v>1</v>
      </c>
      <c r="T14" s="5">
        <v>1</v>
      </c>
      <c r="U14" s="4">
        <f t="shared" si="2"/>
        <v>1</v>
      </c>
      <c r="V14" s="5">
        <f t="shared" si="3"/>
        <v>1</v>
      </c>
      <c r="W14" s="5">
        <f t="shared" si="4"/>
        <v>1</v>
      </c>
      <c r="X14" s="5">
        <f t="shared" si="5"/>
        <v>0</v>
      </c>
      <c r="Y14" s="5">
        <f t="shared" si="6"/>
        <v>1</v>
      </c>
      <c r="Z14" s="4">
        <f t="shared" si="7"/>
        <v>1</v>
      </c>
      <c r="AA14" s="4">
        <f t="shared" si="8"/>
        <v>0.66666666666666663</v>
      </c>
      <c r="AB14" s="5">
        <f t="shared" si="9"/>
        <v>0.83333333333333326</v>
      </c>
      <c r="AC14">
        <f t="shared" si="10"/>
        <v>1</v>
      </c>
      <c r="AD14">
        <f t="shared" si="11"/>
        <v>1</v>
      </c>
      <c r="AE14">
        <f t="shared" si="12"/>
        <v>1</v>
      </c>
    </row>
    <row r="15" spans="1:31" x14ac:dyDescent="0.3">
      <c r="A15" t="s">
        <v>48</v>
      </c>
      <c r="B15" t="s">
        <v>49</v>
      </c>
      <c r="C15" s="6">
        <v>44699</v>
      </c>
      <c r="D15" s="1">
        <v>44715.528472222199</v>
      </c>
      <c r="E15" t="s">
        <v>19</v>
      </c>
      <c r="F15" t="s">
        <v>20</v>
      </c>
      <c r="G15" t="s">
        <v>31</v>
      </c>
      <c r="H15" t="s">
        <v>167</v>
      </c>
      <c r="I15" t="s">
        <v>22</v>
      </c>
      <c r="J15" t="s">
        <v>50</v>
      </c>
      <c r="K15" t="s">
        <v>24</v>
      </c>
      <c r="L15" s="1">
        <v>44715.538888888899</v>
      </c>
      <c r="M15" t="s">
        <v>25</v>
      </c>
      <c r="N15" t="s">
        <v>26</v>
      </c>
      <c r="O15" s="2">
        <v>44699.538888888899</v>
      </c>
      <c r="P15" s="2">
        <v>44699.538888888899</v>
      </c>
      <c r="Q15" s="2">
        <v>44699.538888888899</v>
      </c>
      <c r="R15" s="4">
        <f t="shared" si="0"/>
        <v>1</v>
      </c>
      <c r="S15" s="5">
        <f t="shared" si="1"/>
        <v>1</v>
      </c>
      <c r="T15" s="5">
        <v>1</v>
      </c>
      <c r="U15" s="4">
        <f t="shared" si="2"/>
        <v>1</v>
      </c>
      <c r="V15" s="5">
        <f t="shared" si="3"/>
        <v>1</v>
      </c>
      <c r="W15" s="5">
        <f t="shared" si="4"/>
        <v>1</v>
      </c>
      <c r="X15" s="5">
        <f t="shared" si="5"/>
        <v>1</v>
      </c>
      <c r="Y15" s="5">
        <f t="shared" si="6"/>
        <v>1</v>
      </c>
      <c r="Z15" s="4">
        <f t="shared" si="7"/>
        <v>1</v>
      </c>
      <c r="AA15" s="4">
        <f t="shared" si="8"/>
        <v>1</v>
      </c>
      <c r="AB15" s="5">
        <f t="shared" si="9"/>
        <v>1</v>
      </c>
      <c r="AC15">
        <f t="shared" si="10"/>
        <v>1</v>
      </c>
      <c r="AD15">
        <f t="shared" si="11"/>
        <v>1</v>
      </c>
      <c r="AE15">
        <f t="shared" si="12"/>
        <v>1</v>
      </c>
    </row>
    <row r="16" spans="1:31" x14ac:dyDescent="0.3">
      <c r="A16" t="s">
        <v>51</v>
      </c>
      <c r="B16" t="s">
        <v>52</v>
      </c>
      <c r="C16" s="6">
        <v>44699</v>
      </c>
      <c r="D16" s="1">
        <v>44715.670138888898</v>
      </c>
      <c r="E16" t="s">
        <v>19</v>
      </c>
      <c r="F16" t="s">
        <v>20</v>
      </c>
      <c r="G16" t="s">
        <v>31</v>
      </c>
      <c r="H16" t="s">
        <v>167</v>
      </c>
      <c r="I16" t="s">
        <v>22</v>
      </c>
      <c r="J16" t="s">
        <v>53</v>
      </c>
      <c r="K16" t="s">
        <v>24</v>
      </c>
      <c r="L16" s="1">
        <v>44715.688888888901</v>
      </c>
      <c r="M16" t="s">
        <v>54</v>
      </c>
      <c r="N16" t="s">
        <v>26</v>
      </c>
      <c r="O16" s="2">
        <v>44699.480555555601</v>
      </c>
      <c r="P16" s="2">
        <v>44699.480555555601</v>
      </c>
      <c r="Q16" s="2">
        <v>44699.480555555601</v>
      </c>
      <c r="R16" s="4">
        <f t="shared" si="0"/>
        <v>1</v>
      </c>
      <c r="S16" s="5">
        <f t="shared" si="1"/>
        <v>1</v>
      </c>
      <c r="T16" s="5">
        <v>1</v>
      </c>
      <c r="U16" s="4">
        <f t="shared" si="2"/>
        <v>1</v>
      </c>
      <c r="V16" s="5">
        <f t="shared" si="3"/>
        <v>1</v>
      </c>
      <c r="W16" s="5">
        <f t="shared" si="4"/>
        <v>1</v>
      </c>
      <c r="X16" s="5">
        <f t="shared" si="5"/>
        <v>1</v>
      </c>
      <c r="Y16" s="5">
        <f t="shared" si="6"/>
        <v>1</v>
      </c>
      <c r="Z16" s="4">
        <f t="shared" si="7"/>
        <v>1</v>
      </c>
      <c r="AA16" s="4">
        <f t="shared" si="8"/>
        <v>1</v>
      </c>
      <c r="AB16" s="5">
        <f t="shared" si="9"/>
        <v>1</v>
      </c>
      <c r="AC16">
        <f t="shared" si="10"/>
        <v>1</v>
      </c>
      <c r="AD16">
        <f t="shared" si="11"/>
        <v>1</v>
      </c>
      <c r="AE16">
        <f t="shared" si="12"/>
        <v>1</v>
      </c>
    </row>
    <row r="17" spans="1:31" x14ac:dyDescent="0.3">
      <c r="A17" t="s">
        <v>55</v>
      </c>
      <c r="B17" t="s">
        <v>56</v>
      </c>
      <c r="C17" s="6">
        <v>44698</v>
      </c>
      <c r="D17" s="1">
        <v>44715.192361111098</v>
      </c>
      <c r="E17" t="s">
        <v>19</v>
      </c>
      <c r="F17" t="s">
        <v>20</v>
      </c>
      <c r="G17" t="s">
        <v>31</v>
      </c>
      <c r="H17" t="s">
        <v>167</v>
      </c>
      <c r="I17" t="s">
        <v>22</v>
      </c>
      <c r="J17" t="s">
        <v>57</v>
      </c>
      <c r="K17" t="s">
        <v>24</v>
      </c>
      <c r="L17" s="1">
        <v>44715.710416666698</v>
      </c>
      <c r="M17" t="s">
        <v>25</v>
      </c>
      <c r="N17" t="s">
        <v>26</v>
      </c>
      <c r="O17" s="2">
        <v>44698.217361111099</v>
      </c>
      <c r="P17" s="2">
        <v>44698.217361111099</v>
      </c>
      <c r="Q17" s="2">
        <v>44698.217361111099</v>
      </c>
      <c r="R17" s="4">
        <f t="shared" si="0"/>
        <v>1</v>
      </c>
      <c r="S17" s="5">
        <f t="shared" si="1"/>
        <v>1</v>
      </c>
      <c r="T17" s="5">
        <v>1</v>
      </c>
      <c r="U17" s="4">
        <f t="shared" si="2"/>
        <v>1</v>
      </c>
      <c r="V17" s="5">
        <f t="shared" si="3"/>
        <v>1</v>
      </c>
      <c r="W17" s="5">
        <f t="shared" si="4"/>
        <v>1</v>
      </c>
      <c r="X17" s="5">
        <f t="shared" si="5"/>
        <v>1</v>
      </c>
      <c r="Y17" s="5">
        <f t="shared" si="6"/>
        <v>1</v>
      </c>
      <c r="Z17" s="4">
        <f t="shared" si="7"/>
        <v>1</v>
      </c>
      <c r="AA17" s="4">
        <f t="shared" si="8"/>
        <v>1</v>
      </c>
      <c r="AB17" s="5">
        <f t="shared" si="9"/>
        <v>1</v>
      </c>
      <c r="AC17">
        <f t="shared" si="10"/>
        <v>1</v>
      </c>
      <c r="AD17">
        <f t="shared" si="11"/>
        <v>1</v>
      </c>
      <c r="AE17">
        <f t="shared" si="12"/>
        <v>1</v>
      </c>
    </row>
    <row r="18" spans="1:31" x14ac:dyDescent="0.3">
      <c r="A18" t="s">
        <v>58</v>
      </c>
      <c r="B18" t="s">
        <v>59</v>
      </c>
      <c r="C18" s="6">
        <v>44696</v>
      </c>
      <c r="D18" s="1">
        <v>44715.811805555597</v>
      </c>
      <c r="E18" t="s">
        <v>19</v>
      </c>
      <c r="F18" t="s">
        <v>20</v>
      </c>
      <c r="G18" t="s">
        <v>31</v>
      </c>
      <c r="H18" t="s">
        <v>167</v>
      </c>
      <c r="I18" t="s">
        <v>22</v>
      </c>
      <c r="J18" t="s">
        <v>61</v>
      </c>
      <c r="K18" t="s">
        <v>24</v>
      </c>
      <c r="L18" s="1">
        <v>44715.824999999997</v>
      </c>
      <c r="M18" t="s">
        <v>62</v>
      </c>
      <c r="N18" t="s">
        <v>26</v>
      </c>
      <c r="O18" s="2">
        <v>44696.618055555598</v>
      </c>
      <c r="P18" s="2">
        <v>44696.618055555598</v>
      </c>
      <c r="Q18" s="2">
        <v>44696.618055555598</v>
      </c>
      <c r="R18" s="4">
        <f t="shared" si="0"/>
        <v>1</v>
      </c>
      <c r="S18" s="5">
        <f t="shared" si="1"/>
        <v>1</v>
      </c>
      <c r="T18" s="5">
        <v>1</v>
      </c>
      <c r="U18" s="4">
        <f t="shared" si="2"/>
        <v>1</v>
      </c>
      <c r="V18" s="5">
        <f t="shared" si="3"/>
        <v>1</v>
      </c>
      <c r="W18" s="5">
        <f t="shared" si="4"/>
        <v>1</v>
      </c>
      <c r="X18" s="5">
        <f t="shared" si="5"/>
        <v>1</v>
      </c>
      <c r="Y18" s="5">
        <f t="shared" si="6"/>
        <v>1</v>
      </c>
      <c r="Z18" s="4">
        <f t="shared" si="7"/>
        <v>1</v>
      </c>
      <c r="AA18" s="4">
        <f t="shared" si="8"/>
        <v>1</v>
      </c>
      <c r="AB18" s="5">
        <f t="shared" si="9"/>
        <v>1</v>
      </c>
      <c r="AC18">
        <f t="shared" si="10"/>
        <v>1</v>
      </c>
      <c r="AD18">
        <f t="shared" si="11"/>
        <v>1</v>
      </c>
      <c r="AE18">
        <f>IF(GESTEP(AB18,0.51),1,0)</f>
        <v>1</v>
      </c>
    </row>
    <row r="19" spans="1:31" x14ac:dyDescent="0.3">
      <c r="A19" t="s">
        <v>63</v>
      </c>
      <c r="B19" t="s">
        <v>64</v>
      </c>
      <c r="C19" s="6">
        <v>44695</v>
      </c>
      <c r="D19" s="1">
        <v>44715.947222222203</v>
      </c>
      <c r="E19" t="s">
        <v>29</v>
      </c>
      <c r="F19" t="s">
        <v>30</v>
      </c>
      <c r="G19" t="s">
        <v>60</v>
      </c>
      <c r="H19" t="s">
        <v>32</v>
      </c>
      <c r="I19" t="s">
        <v>22</v>
      </c>
      <c r="J19" t="s">
        <v>65</v>
      </c>
      <c r="K19" t="s">
        <v>39</v>
      </c>
      <c r="L19" s="1">
        <v>44715.953472222202</v>
      </c>
      <c r="M19" t="s">
        <v>66</v>
      </c>
      <c r="N19" t="s">
        <v>26</v>
      </c>
      <c r="O19" s="2">
        <v>44695.745833333298</v>
      </c>
      <c r="P19" s="2">
        <v>44695.745833333298</v>
      </c>
      <c r="Q19" s="2">
        <v>44695.745833333298</v>
      </c>
      <c r="R19" s="4">
        <f t="shared" si="0"/>
        <v>0</v>
      </c>
      <c r="S19" s="5">
        <f t="shared" si="1"/>
        <v>1</v>
      </c>
      <c r="T19" s="5">
        <v>1</v>
      </c>
      <c r="U19" s="4">
        <f t="shared" si="2"/>
        <v>1</v>
      </c>
      <c r="V19" s="5">
        <f t="shared" si="3"/>
        <v>0</v>
      </c>
      <c r="W19" s="5">
        <f t="shared" si="4"/>
        <v>0</v>
      </c>
      <c r="X19" s="5">
        <f t="shared" si="5"/>
        <v>0</v>
      </c>
      <c r="Y19" s="5">
        <f t="shared" si="6"/>
        <v>0</v>
      </c>
      <c r="Z19" s="4">
        <f t="shared" si="7"/>
        <v>0</v>
      </c>
      <c r="AA19" s="4">
        <f t="shared" si="8"/>
        <v>0</v>
      </c>
      <c r="AB19" s="5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0</v>
      </c>
    </row>
    <row r="20" spans="1:31" x14ac:dyDescent="0.3">
      <c r="A20" t="s">
        <v>67</v>
      </c>
      <c r="B20" t="s">
        <v>68</v>
      </c>
      <c r="C20" s="6">
        <v>44695</v>
      </c>
      <c r="D20" s="1">
        <v>44715.777777777803</v>
      </c>
      <c r="E20" t="s">
        <v>19</v>
      </c>
      <c r="F20" t="s">
        <v>20</v>
      </c>
      <c r="G20" t="s">
        <v>31</v>
      </c>
      <c r="H20" t="s">
        <v>32</v>
      </c>
      <c r="I20" t="s">
        <v>70</v>
      </c>
      <c r="J20" t="s">
        <v>71</v>
      </c>
      <c r="K20" t="s">
        <v>72</v>
      </c>
      <c r="L20" s="1">
        <v>44715.791666666701</v>
      </c>
      <c r="M20" t="s">
        <v>73</v>
      </c>
      <c r="N20" t="s">
        <v>26</v>
      </c>
      <c r="O20" s="2">
        <v>44695.582638888904</v>
      </c>
      <c r="P20" s="2">
        <v>44695.582638888904</v>
      </c>
      <c r="Q20" s="2">
        <v>44695.582638888904</v>
      </c>
      <c r="R20" s="4">
        <f t="shared" si="0"/>
        <v>0</v>
      </c>
      <c r="S20" s="5">
        <f t="shared" si="1"/>
        <v>0</v>
      </c>
      <c r="T20" s="5">
        <v>0</v>
      </c>
      <c r="U20" s="4">
        <f t="shared" si="2"/>
        <v>0</v>
      </c>
      <c r="V20" s="5">
        <f t="shared" si="3"/>
        <v>1</v>
      </c>
      <c r="W20" s="5">
        <f t="shared" si="4"/>
        <v>1</v>
      </c>
      <c r="X20" s="5">
        <f t="shared" si="5"/>
        <v>1</v>
      </c>
      <c r="Y20" s="5">
        <f t="shared" si="6"/>
        <v>0</v>
      </c>
      <c r="Z20" s="4">
        <f t="shared" si="7"/>
        <v>1</v>
      </c>
      <c r="AA20" s="4">
        <f t="shared" si="8"/>
        <v>0.33333333333333331</v>
      </c>
      <c r="AB20" s="5">
        <f t="shared" si="9"/>
        <v>0.66666666666666663</v>
      </c>
      <c r="AC20">
        <f t="shared" si="10"/>
        <v>1</v>
      </c>
      <c r="AD20">
        <f t="shared" si="11"/>
        <v>0</v>
      </c>
      <c r="AE20">
        <f t="shared" si="12"/>
        <v>1</v>
      </c>
    </row>
    <row r="21" spans="1:31" x14ac:dyDescent="0.3">
      <c r="A21" t="s">
        <v>74</v>
      </c>
      <c r="B21" t="s">
        <v>75</v>
      </c>
      <c r="C21" s="6">
        <v>44694</v>
      </c>
      <c r="D21" s="1">
        <v>44715.834027777797</v>
      </c>
      <c r="E21" t="s">
        <v>19</v>
      </c>
      <c r="F21" t="s">
        <v>20</v>
      </c>
      <c r="G21" t="s">
        <v>31</v>
      </c>
      <c r="H21" t="s">
        <v>167</v>
      </c>
      <c r="I21" t="s">
        <v>22</v>
      </c>
      <c r="J21" t="s">
        <v>76</v>
      </c>
      <c r="K21" t="s">
        <v>72</v>
      </c>
      <c r="L21" s="1">
        <v>44715.835416666698</v>
      </c>
      <c r="M21" t="s">
        <v>77</v>
      </c>
      <c r="N21" t="s">
        <v>26</v>
      </c>
      <c r="O21" s="2">
        <v>44694.836111111101</v>
      </c>
      <c r="P21" s="2">
        <v>44694.836111111101</v>
      </c>
      <c r="Q21" s="2">
        <v>44694.836111111101</v>
      </c>
      <c r="R21" s="4">
        <f t="shared" si="0"/>
        <v>0</v>
      </c>
      <c r="S21" s="5">
        <f t="shared" si="1"/>
        <v>1</v>
      </c>
      <c r="T21" s="5">
        <v>1</v>
      </c>
      <c r="U21" s="4">
        <f t="shared" si="2"/>
        <v>1</v>
      </c>
      <c r="V21" s="5">
        <f t="shared" si="3"/>
        <v>1</v>
      </c>
      <c r="W21" s="5">
        <f t="shared" si="4"/>
        <v>1</v>
      </c>
      <c r="X21" s="5">
        <f t="shared" si="5"/>
        <v>1</v>
      </c>
      <c r="Y21" s="5">
        <f t="shared" si="6"/>
        <v>1</v>
      </c>
      <c r="Z21" s="4">
        <f t="shared" si="7"/>
        <v>1</v>
      </c>
      <c r="AA21" s="4">
        <f t="shared" si="8"/>
        <v>1</v>
      </c>
      <c r="AB21" s="5">
        <f t="shared" si="9"/>
        <v>1</v>
      </c>
      <c r="AC21">
        <f t="shared" si="10"/>
        <v>1</v>
      </c>
      <c r="AD21">
        <f t="shared" si="11"/>
        <v>1</v>
      </c>
      <c r="AE21">
        <f t="shared" si="12"/>
        <v>1</v>
      </c>
    </row>
    <row r="22" spans="1:31" x14ac:dyDescent="0.3">
      <c r="C22" s="6"/>
      <c r="D22" s="1"/>
      <c r="L22" s="1"/>
      <c r="O22" s="2"/>
      <c r="P22" s="2"/>
      <c r="Q22" s="2"/>
      <c r="Z22" s="4"/>
      <c r="AA22" s="4"/>
    </row>
    <row r="23" spans="1:31" x14ac:dyDescent="0.3">
      <c r="C23" s="6"/>
      <c r="D23" s="1"/>
      <c r="L23" s="1"/>
      <c r="O23" s="2"/>
      <c r="P23" s="2"/>
      <c r="Q23" s="2"/>
      <c r="Z23" s="4"/>
      <c r="AA23" s="4"/>
    </row>
    <row r="24" spans="1:31" x14ac:dyDescent="0.3">
      <c r="C24" s="6"/>
      <c r="D24" s="1"/>
      <c r="L24" s="1"/>
      <c r="O24" s="2"/>
      <c r="P24" s="2"/>
      <c r="Q24" s="2"/>
      <c r="Z24" s="4"/>
      <c r="AA24" s="4"/>
    </row>
    <row r="25" spans="1:31" x14ac:dyDescent="0.3">
      <c r="C25" s="6"/>
      <c r="D25" s="1"/>
      <c r="L25" s="1"/>
      <c r="O25" s="2"/>
      <c r="P25" s="2"/>
      <c r="Q25" s="2"/>
      <c r="Z25" s="4"/>
      <c r="AA25" s="4"/>
    </row>
    <row r="26" spans="1:31" x14ac:dyDescent="0.3">
      <c r="C26" s="6"/>
      <c r="D26" s="1"/>
      <c r="L26" s="1"/>
      <c r="O26" s="2"/>
      <c r="P26" s="2"/>
      <c r="Q26" s="2"/>
      <c r="Z26" s="4"/>
      <c r="AA26" s="4"/>
    </row>
    <row r="27" spans="1:31" x14ac:dyDescent="0.3">
      <c r="C27" s="6"/>
      <c r="D27" s="1"/>
      <c r="L27" s="1"/>
      <c r="O27" s="2"/>
      <c r="P27" s="2"/>
      <c r="Q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6704-215B-48B1-930B-8EED5F4BD70F}">
  <dimension ref="A1:AE27"/>
  <sheetViews>
    <sheetView topLeftCell="O1" workbookViewId="0">
      <selection activeCell="V2" sqref="V2"/>
    </sheetView>
  </sheetViews>
  <sheetFormatPr baseColWidth="10" defaultColWidth="11.44140625" defaultRowHeight="14.4" x14ac:dyDescent="0.3"/>
  <cols>
    <col min="5" max="5" width="38.5546875" customWidth="1"/>
    <col min="6" max="6" width="48.33203125" customWidth="1"/>
    <col min="7" max="7" width="16.6640625" customWidth="1"/>
    <col min="8" max="8" width="31.88671875" customWidth="1"/>
    <col min="9" max="9" width="26" customWidth="1"/>
    <col min="10" max="10" width="50.33203125" customWidth="1"/>
    <col min="11" max="11" width="56.5546875" customWidth="1"/>
    <col min="15" max="15" width="15.109375" customWidth="1"/>
    <col min="16" max="16" width="17.33203125" customWidth="1"/>
    <col min="17" max="17" width="20.6640625" customWidth="1"/>
    <col min="18" max="18" width="15.44140625" style="3" bestFit="1" customWidth="1"/>
    <col min="19" max="20" width="15.44140625" customWidth="1"/>
    <col min="21" max="21" width="12.109375" style="3" customWidth="1"/>
    <col min="22" max="22" width="8.44140625" customWidth="1"/>
    <col min="23" max="23" width="10.33203125" customWidth="1"/>
    <col min="26" max="26" width="11.44140625" style="3"/>
    <col min="27" max="27" width="9.88671875" style="3" customWidth="1"/>
    <col min="28" max="28" width="18.88671875" customWidth="1"/>
    <col min="29" max="29" width="11.5546875" customWidth="1"/>
    <col min="30" max="30" width="7.664062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78</v>
      </c>
      <c r="S1" t="s">
        <v>79</v>
      </c>
      <c r="T1" t="s">
        <v>80</v>
      </c>
      <c r="U1" s="3" t="s">
        <v>81</v>
      </c>
      <c r="V1" t="s">
        <v>82</v>
      </c>
      <c r="W1" t="s">
        <v>83</v>
      </c>
      <c r="X1" t="s">
        <v>84</v>
      </c>
      <c r="Y1" t="s">
        <v>85</v>
      </c>
      <c r="Z1" s="3" t="s">
        <v>86</v>
      </c>
      <c r="AA1" s="3" t="s">
        <v>87</v>
      </c>
      <c r="AB1" t="s">
        <v>88</v>
      </c>
      <c r="AC1" t="s">
        <v>186</v>
      </c>
      <c r="AD1" t="s">
        <v>187</v>
      </c>
      <c r="AE1" t="s">
        <v>185</v>
      </c>
    </row>
    <row r="2" spans="1:31" x14ac:dyDescent="0.3">
      <c r="A2" t="s">
        <v>63</v>
      </c>
      <c r="B2" t="s">
        <v>188</v>
      </c>
      <c r="C2" s="6">
        <v>44712</v>
      </c>
      <c r="D2" s="1">
        <v>44715.249305555597</v>
      </c>
      <c r="E2" t="s">
        <v>19</v>
      </c>
      <c r="F2" t="s">
        <v>20</v>
      </c>
      <c r="G2" t="s">
        <v>60</v>
      </c>
      <c r="H2" t="s">
        <v>167</v>
      </c>
      <c r="I2" t="s">
        <v>70</v>
      </c>
      <c r="J2" t="s">
        <v>189</v>
      </c>
      <c r="K2" t="s">
        <v>24</v>
      </c>
      <c r="L2" s="1">
        <v>44715.260416666701</v>
      </c>
      <c r="M2" t="s">
        <v>25</v>
      </c>
      <c r="N2" t="s">
        <v>26</v>
      </c>
      <c r="O2" s="2">
        <v>44712.248611111099</v>
      </c>
      <c r="P2" s="2">
        <v>44712.248611111099</v>
      </c>
      <c r="Q2" s="2">
        <v>44712.248611111099</v>
      </c>
      <c r="R2" s="4">
        <f>IF(EXACT(K2, $K$2),1,0)</f>
        <v>1</v>
      </c>
      <c r="S2" s="5">
        <f>IF(EXACT(I2, $I$3),1,0)</f>
        <v>0</v>
      </c>
      <c r="T2" s="5">
        <f>IF(OR(EXACT(J2, $J$2),EXACT(J2, $J$8)),1,0)</f>
        <v>1</v>
      </c>
      <c r="U2" s="4">
        <f>(T2+S2*0.5)/1.5</f>
        <v>0.66666666666666663</v>
      </c>
      <c r="V2" s="5">
        <f>IF(EXACT(E2, $E$2),1,0)</f>
        <v>1</v>
      </c>
      <c r="W2" s="5">
        <f>IF(EXACT(F2, $F$2),1,0)</f>
        <v>1</v>
      </c>
      <c r="X2" s="5">
        <f>IF(EXACT(G2, $G$4),1,0)</f>
        <v>0</v>
      </c>
      <c r="Y2" s="5">
        <f>IF(EXACT(H2, $H$2),1,0)</f>
        <v>1</v>
      </c>
      <c r="Z2" s="4">
        <f>(W2+V2*0.5)/1.5</f>
        <v>1</v>
      </c>
      <c r="AA2" s="4">
        <f>(Y2+X2*0.5)/1.5</f>
        <v>0.66666666666666663</v>
      </c>
      <c r="AB2" s="5">
        <f>(Z2+AA2)/2</f>
        <v>0.83333333333333326</v>
      </c>
      <c r="AC2">
        <f>IF(GESTEP(Z2,0.51),1,0)</f>
        <v>1</v>
      </c>
      <c r="AD2">
        <f>IF(GESTEP(AA2,0.51),1,0)</f>
        <v>1</v>
      </c>
      <c r="AE2">
        <f>IF(GESTEP(AB2,0.51),1,0)</f>
        <v>1</v>
      </c>
    </row>
    <row r="3" spans="1:31" ht="12" customHeight="1" x14ac:dyDescent="0.3">
      <c r="A3" t="s">
        <v>67</v>
      </c>
      <c r="B3" t="s">
        <v>190</v>
      </c>
      <c r="C3" s="6">
        <v>44711</v>
      </c>
      <c r="D3" s="1">
        <v>44715.831250000003</v>
      </c>
      <c r="E3" t="s">
        <v>29</v>
      </c>
      <c r="F3" t="s">
        <v>20</v>
      </c>
      <c r="G3" t="s">
        <v>60</v>
      </c>
      <c r="H3" t="s">
        <v>167</v>
      </c>
      <c r="I3" t="s">
        <v>22</v>
      </c>
      <c r="J3" t="s">
        <v>191</v>
      </c>
      <c r="K3" t="s">
        <v>39</v>
      </c>
      <c r="L3" s="1">
        <v>44715.970138888901</v>
      </c>
      <c r="M3" s="7" t="s">
        <v>214</v>
      </c>
      <c r="N3" t="s">
        <v>26</v>
      </c>
      <c r="O3" s="2">
        <v>44711.639583333301</v>
      </c>
      <c r="P3" s="2">
        <v>44711.639583333301</v>
      </c>
      <c r="Q3" s="2">
        <v>44711.639583333301</v>
      </c>
      <c r="R3" s="4">
        <f t="shared" ref="R3:R13" si="0">IF(EXACT(K3, $K$2),1,0)</f>
        <v>0</v>
      </c>
      <c r="S3" s="5">
        <f t="shared" ref="S3:S13" si="1">IF(EXACT(I3, $I$3),1,0)</f>
        <v>1</v>
      </c>
      <c r="T3" s="5">
        <v>1</v>
      </c>
      <c r="U3" s="4">
        <f t="shared" ref="U3:U13" si="2">(T3+S3*0.5)/1.5</f>
        <v>1</v>
      </c>
      <c r="V3" s="5">
        <f t="shared" ref="V3:V13" si="3">IF(EXACT(E3, $E$2),1,0)</f>
        <v>0</v>
      </c>
      <c r="W3" s="5">
        <f t="shared" ref="W3:W13" si="4">IF(EXACT(F3, $F$2),1,0)</f>
        <v>1</v>
      </c>
      <c r="X3" s="5">
        <f t="shared" ref="X3:X13" si="5">IF(EXACT(G3, $G$4),1,0)</f>
        <v>0</v>
      </c>
      <c r="Y3" s="5">
        <f t="shared" ref="Y3:Y13" si="6">IF(EXACT(H3, $H$2),1,0)</f>
        <v>1</v>
      </c>
      <c r="Z3" s="4">
        <f t="shared" ref="Z3:Z13" si="7">(W3+V3*0.5)/1.5</f>
        <v>0.66666666666666663</v>
      </c>
      <c r="AA3" s="4">
        <f t="shared" ref="AA3:AA13" si="8">(Y3+X3*0.5)/1.5</f>
        <v>0.66666666666666663</v>
      </c>
      <c r="AB3" s="5">
        <f t="shared" ref="AB3:AB13" si="9">(Z3+AA3)/2</f>
        <v>0.66666666666666663</v>
      </c>
      <c r="AC3">
        <f t="shared" ref="AC3:AE13" si="10">IF(GESTEP(Z3,0.51),1,0)</f>
        <v>1</v>
      </c>
      <c r="AD3">
        <f t="shared" si="10"/>
        <v>1</v>
      </c>
      <c r="AE3">
        <f t="shared" si="10"/>
        <v>1</v>
      </c>
    </row>
    <row r="4" spans="1:31" x14ac:dyDescent="0.3">
      <c r="A4" t="s">
        <v>138</v>
      </c>
      <c r="B4" t="s">
        <v>192</v>
      </c>
      <c r="C4" s="6">
        <v>44703</v>
      </c>
      <c r="D4" s="1">
        <v>44715.565972222197</v>
      </c>
      <c r="E4" t="s">
        <v>19</v>
      </c>
      <c r="F4" t="s">
        <v>20</v>
      </c>
      <c r="G4" t="s">
        <v>31</v>
      </c>
      <c r="H4" t="s">
        <v>167</v>
      </c>
      <c r="I4" t="s">
        <v>22</v>
      </c>
      <c r="J4" t="s">
        <v>193</v>
      </c>
      <c r="K4" t="s">
        <v>24</v>
      </c>
      <c r="L4" s="1">
        <v>44715.597916666702</v>
      </c>
      <c r="M4" t="s">
        <v>194</v>
      </c>
      <c r="N4" t="s">
        <v>26</v>
      </c>
      <c r="O4" s="2">
        <v>44703.764583333301</v>
      </c>
      <c r="P4" s="2">
        <v>44703.764583333301</v>
      </c>
      <c r="Q4" s="2">
        <v>44703.764583333301</v>
      </c>
      <c r="R4" s="4">
        <f t="shared" si="0"/>
        <v>1</v>
      </c>
      <c r="S4" s="5">
        <f t="shared" si="1"/>
        <v>1</v>
      </c>
      <c r="T4" s="5">
        <v>1</v>
      </c>
      <c r="U4" s="4">
        <f t="shared" si="2"/>
        <v>1</v>
      </c>
      <c r="V4" s="5">
        <f t="shared" si="3"/>
        <v>1</v>
      </c>
      <c r="W4" s="5">
        <f t="shared" si="4"/>
        <v>1</v>
      </c>
      <c r="X4" s="5">
        <f t="shared" si="5"/>
        <v>1</v>
      </c>
      <c r="Y4" s="5">
        <f t="shared" si="6"/>
        <v>1</v>
      </c>
      <c r="Z4" s="4">
        <f t="shared" si="7"/>
        <v>1</v>
      </c>
      <c r="AA4" s="4">
        <f t="shared" si="8"/>
        <v>1</v>
      </c>
      <c r="AB4" s="5">
        <f t="shared" si="9"/>
        <v>1</v>
      </c>
      <c r="AC4">
        <f t="shared" si="10"/>
        <v>1</v>
      </c>
      <c r="AD4">
        <f t="shared" si="10"/>
        <v>1</v>
      </c>
      <c r="AE4">
        <f t="shared" si="10"/>
        <v>1</v>
      </c>
    </row>
    <row r="5" spans="1:31" x14ac:dyDescent="0.3">
      <c r="A5" t="s">
        <v>74</v>
      </c>
      <c r="B5" t="s">
        <v>195</v>
      </c>
      <c r="C5" s="6">
        <v>44701</v>
      </c>
      <c r="D5" s="1">
        <v>44715.809027777803</v>
      </c>
      <c r="E5" t="s">
        <v>29</v>
      </c>
      <c r="F5" t="s">
        <v>20</v>
      </c>
      <c r="G5" t="s">
        <v>60</v>
      </c>
      <c r="H5" t="s">
        <v>167</v>
      </c>
      <c r="I5" t="s">
        <v>22</v>
      </c>
      <c r="J5" t="s">
        <v>196</v>
      </c>
      <c r="K5" t="s">
        <v>72</v>
      </c>
      <c r="L5" s="1">
        <v>44715.813194444403</v>
      </c>
      <c r="M5" t="s">
        <v>25</v>
      </c>
      <c r="N5" t="s">
        <v>26</v>
      </c>
      <c r="O5" s="2">
        <v>44701.980555555601</v>
      </c>
      <c r="P5" s="2">
        <v>44701.980555555601</v>
      </c>
      <c r="Q5" s="2">
        <v>44701.980555555601</v>
      </c>
      <c r="R5" s="4">
        <f t="shared" si="0"/>
        <v>0</v>
      </c>
      <c r="S5" s="5">
        <f t="shared" si="1"/>
        <v>1</v>
      </c>
      <c r="T5" s="5">
        <v>1</v>
      </c>
      <c r="U5" s="4">
        <f t="shared" si="2"/>
        <v>1</v>
      </c>
      <c r="V5" s="5">
        <f t="shared" si="3"/>
        <v>0</v>
      </c>
      <c r="W5" s="5">
        <f t="shared" si="4"/>
        <v>1</v>
      </c>
      <c r="X5" s="5">
        <f t="shared" si="5"/>
        <v>0</v>
      </c>
      <c r="Y5" s="5">
        <f t="shared" si="6"/>
        <v>1</v>
      </c>
      <c r="Z5" s="4">
        <f t="shared" si="7"/>
        <v>0.66666666666666663</v>
      </c>
      <c r="AA5" s="4">
        <f t="shared" si="8"/>
        <v>0.66666666666666663</v>
      </c>
      <c r="AB5" s="5">
        <f t="shared" si="9"/>
        <v>0.66666666666666663</v>
      </c>
      <c r="AC5">
        <f t="shared" si="10"/>
        <v>1</v>
      </c>
      <c r="AD5">
        <f t="shared" si="10"/>
        <v>1</v>
      </c>
      <c r="AE5">
        <f t="shared" si="10"/>
        <v>1</v>
      </c>
    </row>
    <row r="6" spans="1:31" x14ac:dyDescent="0.3">
      <c r="A6" t="s">
        <v>161</v>
      </c>
      <c r="B6" t="s">
        <v>197</v>
      </c>
      <c r="C6" s="6">
        <v>44700</v>
      </c>
      <c r="D6" s="1">
        <v>44715.225694444402</v>
      </c>
      <c r="E6" t="s">
        <v>29</v>
      </c>
      <c r="F6" t="s">
        <v>20</v>
      </c>
      <c r="G6" t="s">
        <v>60</v>
      </c>
      <c r="H6" t="s">
        <v>167</v>
      </c>
      <c r="I6" t="s">
        <v>43</v>
      </c>
      <c r="J6" t="s">
        <v>38</v>
      </c>
      <c r="K6" t="s">
        <v>39</v>
      </c>
      <c r="L6" s="1">
        <v>44715.234027777798</v>
      </c>
      <c r="M6" t="s">
        <v>25</v>
      </c>
      <c r="N6" t="s">
        <v>26</v>
      </c>
      <c r="O6" s="2">
        <v>44700.2</v>
      </c>
      <c r="P6" s="2">
        <v>44700.2</v>
      </c>
      <c r="Q6" s="2">
        <v>44700.2</v>
      </c>
      <c r="R6" s="4">
        <f t="shared" si="0"/>
        <v>0</v>
      </c>
      <c r="S6" s="5">
        <f t="shared" si="1"/>
        <v>0</v>
      </c>
      <c r="T6" s="5">
        <v>0</v>
      </c>
      <c r="U6" s="4">
        <f t="shared" si="2"/>
        <v>0</v>
      </c>
      <c r="V6" s="5">
        <f t="shared" si="3"/>
        <v>0</v>
      </c>
      <c r="W6" s="5">
        <f t="shared" si="4"/>
        <v>1</v>
      </c>
      <c r="X6" s="5">
        <f t="shared" si="5"/>
        <v>0</v>
      </c>
      <c r="Y6" s="5">
        <f t="shared" si="6"/>
        <v>1</v>
      </c>
      <c r="Z6" s="4">
        <f t="shared" si="7"/>
        <v>0.66666666666666663</v>
      </c>
      <c r="AA6" s="4">
        <f t="shared" si="8"/>
        <v>0.66666666666666663</v>
      </c>
      <c r="AB6" s="5">
        <f t="shared" si="9"/>
        <v>0.66666666666666663</v>
      </c>
      <c r="AC6">
        <f t="shared" si="10"/>
        <v>1</v>
      </c>
      <c r="AD6">
        <f t="shared" si="10"/>
        <v>1</v>
      </c>
      <c r="AE6">
        <f t="shared" si="10"/>
        <v>1</v>
      </c>
    </row>
    <row r="7" spans="1:31" x14ac:dyDescent="0.3">
      <c r="A7" t="s">
        <v>41</v>
      </c>
      <c r="B7" t="s">
        <v>198</v>
      </c>
      <c r="C7" s="6">
        <v>44703</v>
      </c>
      <c r="D7" s="1">
        <v>44715.959027777797</v>
      </c>
      <c r="E7" t="s">
        <v>19</v>
      </c>
      <c r="F7" t="s">
        <v>20</v>
      </c>
      <c r="G7" t="s">
        <v>31</v>
      </c>
      <c r="H7" t="s">
        <v>167</v>
      </c>
      <c r="I7" t="s">
        <v>22</v>
      </c>
      <c r="J7" t="s">
        <v>199</v>
      </c>
      <c r="K7" t="s">
        <v>24</v>
      </c>
      <c r="L7" s="1">
        <v>44715.005555555603</v>
      </c>
      <c r="M7" t="s">
        <v>25</v>
      </c>
      <c r="N7" t="s">
        <v>26</v>
      </c>
      <c r="O7" s="2">
        <v>44703.797222222202</v>
      </c>
      <c r="P7" s="2">
        <v>44703.797222222202</v>
      </c>
      <c r="Q7" s="2">
        <v>44703.797222222202</v>
      </c>
      <c r="R7" s="4">
        <f t="shared" si="0"/>
        <v>1</v>
      </c>
      <c r="S7" s="5">
        <f t="shared" si="1"/>
        <v>1</v>
      </c>
      <c r="T7" s="5">
        <v>1</v>
      </c>
      <c r="U7" s="4">
        <f t="shared" si="2"/>
        <v>1</v>
      </c>
      <c r="V7" s="5">
        <f t="shared" si="3"/>
        <v>1</v>
      </c>
      <c r="W7" s="5">
        <f t="shared" si="4"/>
        <v>1</v>
      </c>
      <c r="X7" s="5">
        <f t="shared" si="5"/>
        <v>1</v>
      </c>
      <c r="Y7" s="5">
        <f t="shared" si="6"/>
        <v>1</v>
      </c>
      <c r="Z7" s="4">
        <f t="shared" si="7"/>
        <v>1</v>
      </c>
      <c r="AA7" s="4">
        <f t="shared" si="8"/>
        <v>1</v>
      </c>
      <c r="AB7" s="5">
        <f t="shared" si="9"/>
        <v>1</v>
      </c>
      <c r="AC7">
        <f t="shared" si="10"/>
        <v>1</v>
      </c>
      <c r="AD7">
        <f t="shared" si="10"/>
        <v>1</v>
      </c>
      <c r="AE7">
        <f t="shared" si="10"/>
        <v>1</v>
      </c>
    </row>
    <row r="8" spans="1:31" x14ac:dyDescent="0.3">
      <c r="A8" t="s">
        <v>44</v>
      </c>
      <c r="B8" t="s">
        <v>200</v>
      </c>
      <c r="C8" s="6">
        <v>44698</v>
      </c>
      <c r="D8" s="1">
        <v>44715.790972222203</v>
      </c>
      <c r="E8" t="s">
        <v>29</v>
      </c>
      <c r="F8" t="s">
        <v>69</v>
      </c>
      <c r="G8" t="s">
        <v>60</v>
      </c>
      <c r="H8" t="s">
        <v>32</v>
      </c>
      <c r="I8" t="s">
        <v>22</v>
      </c>
      <c r="J8" t="s">
        <v>201</v>
      </c>
      <c r="K8" t="s">
        <v>24</v>
      </c>
      <c r="L8" s="1">
        <v>44715.816666666702</v>
      </c>
      <c r="M8" t="s">
        <v>202</v>
      </c>
      <c r="N8" t="s">
        <v>26</v>
      </c>
      <c r="O8" s="2">
        <v>44698.609027777798</v>
      </c>
      <c r="P8" s="2">
        <v>44698.609027777798</v>
      </c>
      <c r="Q8" s="2">
        <v>44698.609027777798</v>
      </c>
      <c r="R8" s="4">
        <f t="shared" si="0"/>
        <v>1</v>
      </c>
      <c r="S8" s="5">
        <f t="shared" si="1"/>
        <v>1</v>
      </c>
      <c r="T8" s="5">
        <v>1</v>
      </c>
      <c r="U8" s="4">
        <f t="shared" si="2"/>
        <v>1</v>
      </c>
      <c r="V8" s="5">
        <f t="shared" si="3"/>
        <v>0</v>
      </c>
      <c r="W8" s="5">
        <f t="shared" si="4"/>
        <v>0</v>
      </c>
      <c r="X8" s="5">
        <f t="shared" si="5"/>
        <v>0</v>
      </c>
      <c r="Y8" s="5">
        <f t="shared" si="6"/>
        <v>0</v>
      </c>
      <c r="Z8" s="4">
        <f t="shared" si="7"/>
        <v>0</v>
      </c>
      <c r="AA8" s="4">
        <f t="shared" si="8"/>
        <v>0</v>
      </c>
      <c r="AB8" s="5">
        <f t="shared" si="9"/>
        <v>0</v>
      </c>
      <c r="AC8">
        <f t="shared" si="10"/>
        <v>0</v>
      </c>
      <c r="AD8">
        <f t="shared" si="10"/>
        <v>0</v>
      </c>
      <c r="AE8">
        <f t="shared" si="10"/>
        <v>0</v>
      </c>
    </row>
    <row r="9" spans="1:31" x14ac:dyDescent="0.3">
      <c r="A9" t="s">
        <v>48</v>
      </c>
      <c r="B9" t="s">
        <v>203</v>
      </c>
      <c r="C9" s="6">
        <v>44698</v>
      </c>
      <c r="D9" s="1">
        <v>44715.358333333301</v>
      </c>
      <c r="E9" t="s">
        <v>117</v>
      </c>
      <c r="F9" t="s">
        <v>20</v>
      </c>
      <c r="G9" t="s">
        <v>37</v>
      </c>
      <c r="H9" t="s">
        <v>215</v>
      </c>
      <c r="I9" t="s">
        <v>22</v>
      </c>
      <c r="J9" t="s">
        <v>38</v>
      </c>
      <c r="K9" t="s">
        <v>72</v>
      </c>
      <c r="L9" s="1">
        <v>44715.386111111096</v>
      </c>
      <c r="M9" t="s">
        <v>25</v>
      </c>
      <c r="N9" t="s">
        <v>26</v>
      </c>
      <c r="O9" s="2">
        <v>44698.177777777797</v>
      </c>
      <c r="P9" s="2">
        <v>44698.177777777797</v>
      </c>
      <c r="Q9" s="2">
        <v>44698.177777777797</v>
      </c>
      <c r="R9" s="4">
        <f t="shared" si="0"/>
        <v>0</v>
      </c>
      <c r="S9" s="5">
        <f t="shared" si="1"/>
        <v>1</v>
      </c>
      <c r="T9" s="5">
        <v>0</v>
      </c>
      <c r="U9" s="4">
        <f t="shared" si="2"/>
        <v>0.33333333333333331</v>
      </c>
      <c r="V9" s="5">
        <f t="shared" si="3"/>
        <v>0</v>
      </c>
      <c r="W9" s="5">
        <f t="shared" si="4"/>
        <v>1</v>
      </c>
      <c r="X9" s="5">
        <f t="shared" si="5"/>
        <v>0</v>
      </c>
      <c r="Y9" s="5">
        <f t="shared" si="6"/>
        <v>0</v>
      </c>
      <c r="Z9" s="4">
        <f t="shared" si="7"/>
        <v>0.66666666666666663</v>
      </c>
      <c r="AA9" s="4">
        <f t="shared" si="8"/>
        <v>0</v>
      </c>
      <c r="AB9" s="5">
        <f t="shared" si="9"/>
        <v>0.33333333333333331</v>
      </c>
      <c r="AC9">
        <f t="shared" si="10"/>
        <v>1</v>
      </c>
      <c r="AD9">
        <f t="shared" si="10"/>
        <v>0</v>
      </c>
      <c r="AE9">
        <f t="shared" si="10"/>
        <v>0</v>
      </c>
    </row>
    <row r="10" spans="1:31" x14ac:dyDescent="0.3">
      <c r="A10" t="s">
        <v>51</v>
      </c>
      <c r="B10" t="s">
        <v>204</v>
      </c>
      <c r="C10" s="6">
        <v>44698</v>
      </c>
      <c r="D10" s="1">
        <v>44715.3347222222</v>
      </c>
      <c r="E10" t="s">
        <v>19</v>
      </c>
      <c r="F10" t="s">
        <v>20</v>
      </c>
      <c r="G10" t="s">
        <v>60</v>
      </c>
      <c r="H10" t="s">
        <v>167</v>
      </c>
      <c r="I10" t="s">
        <v>22</v>
      </c>
      <c r="J10" t="s">
        <v>205</v>
      </c>
      <c r="K10" t="s">
        <v>24</v>
      </c>
      <c r="L10" s="1">
        <v>44715.381249999999</v>
      </c>
      <c r="M10" t="s">
        <v>206</v>
      </c>
      <c r="N10" t="s">
        <v>26</v>
      </c>
      <c r="O10" s="2">
        <v>44698.172916666699</v>
      </c>
      <c r="P10" s="2">
        <v>44698.172916666699</v>
      </c>
      <c r="Q10" s="2">
        <v>44698.172916666699</v>
      </c>
      <c r="R10" s="4">
        <f t="shared" si="0"/>
        <v>1</v>
      </c>
      <c r="S10" s="5">
        <f t="shared" si="1"/>
        <v>1</v>
      </c>
      <c r="T10" s="5">
        <v>1</v>
      </c>
      <c r="U10" s="4">
        <f t="shared" si="2"/>
        <v>1</v>
      </c>
      <c r="V10" s="5">
        <f t="shared" si="3"/>
        <v>1</v>
      </c>
      <c r="W10" s="5">
        <f t="shared" si="4"/>
        <v>1</v>
      </c>
      <c r="X10" s="5">
        <f t="shared" si="5"/>
        <v>0</v>
      </c>
      <c r="Y10" s="5">
        <f t="shared" si="6"/>
        <v>1</v>
      </c>
      <c r="Z10" s="4">
        <f t="shared" si="7"/>
        <v>1</v>
      </c>
      <c r="AA10" s="4">
        <f t="shared" si="8"/>
        <v>0.66666666666666663</v>
      </c>
      <c r="AB10" s="5">
        <f t="shared" si="9"/>
        <v>0.83333333333333326</v>
      </c>
      <c r="AC10">
        <f t="shared" si="10"/>
        <v>1</v>
      </c>
      <c r="AD10">
        <f t="shared" si="10"/>
        <v>1</v>
      </c>
      <c r="AE10">
        <f t="shared" si="10"/>
        <v>1</v>
      </c>
    </row>
    <row r="11" spans="1:31" x14ac:dyDescent="0.3">
      <c r="A11" t="s">
        <v>55</v>
      </c>
      <c r="B11" t="s">
        <v>207</v>
      </c>
      <c r="C11" s="6">
        <v>44698</v>
      </c>
      <c r="D11" s="1">
        <v>44715.282638888901</v>
      </c>
      <c r="E11" t="s">
        <v>29</v>
      </c>
      <c r="F11" t="s">
        <v>20</v>
      </c>
      <c r="G11" t="s">
        <v>60</v>
      </c>
      <c r="H11" t="s">
        <v>167</v>
      </c>
      <c r="I11" t="s">
        <v>22</v>
      </c>
      <c r="J11" t="s">
        <v>208</v>
      </c>
      <c r="K11" t="s">
        <v>209</v>
      </c>
      <c r="L11" s="1">
        <v>44715.2993055556</v>
      </c>
      <c r="M11" t="s">
        <v>210</v>
      </c>
      <c r="N11" t="s">
        <v>26</v>
      </c>
      <c r="O11" s="2">
        <v>44698.094444444403</v>
      </c>
      <c r="P11" s="2">
        <v>44698.094444444403</v>
      </c>
      <c r="Q11" s="2">
        <v>44698.094444444403</v>
      </c>
      <c r="R11" s="4">
        <f t="shared" si="0"/>
        <v>0</v>
      </c>
      <c r="S11" s="5">
        <f t="shared" si="1"/>
        <v>1</v>
      </c>
      <c r="T11" s="5">
        <v>1</v>
      </c>
      <c r="U11" s="4">
        <f t="shared" si="2"/>
        <v>1</v>
      </c>
      <c r="V11" s="5">
        <f t="shared" si="3"/>
        <v>0</v>
      </c>
      <c r="W11" s="5">
        <f t="shared" si="4"/>
        <v>1</v>
      </c>
      <c r="X11" s="5">
        <f t="shared" si="5"/>
        <v>0</v>
      </c>
      <c r="Y11" s="5">
        <f t="shared" si="6"/>
        <v>1</v>
      </c>
      <c r="Z11" s="4">
        <f t="shared" si="7"/>
        <v>0.66666666666666663</v>
      </c>
      <c r="AA11" s="4">
        <f t="shared" si="8"/>
        <v>0.66666666666666663</v>
      </c>
      <c r="AB11" s="5">
        <f t="shared" si="9"/>
        <v>0.66666666666666663</v>
      </c>
      <c r="AC11">
        <f t="shared" si="10"/>
        <v>1</v>
      </c>
      <c r="AD11">
        <f t="shared" si="10"/>
        <v>1</v>
      </c>
      <c r="AE11">
        <f t="shared" si="10"/>
        <v>1</v>
      </c>
    </row>
    <row r="12" spans="1:31" x14ac:dyDescent="0.3">
      <c r="A12" t="s">
        <v>58</v>
      </c>
      <c r="B12" t="s">
        <v>211</v>
      </c>
      <c r="C12" s="6">
        <v>44697</v>
      </c>
      <c r="D12" s="1">
        <v>44715.641666666699</v>
      </c>
      <c r="E12" t="s">
        <v>19</v>
      </c>
      <c r="F12" t="s">
        <v>20</v>
      </c>
      <c r="G12" t="s">
        <v>21</v>
      </c>
      <c r="H12" t="s">
        <v>167</v>
      </c>
      <c r="I12" t="s">
        <v>22</v>
      </c>
      <c r="J12" t="s">
        <v>212</v>
      </c>
      <c r="K12" t="s">
        <v>39</v>
      </c>
      <c r="L12" s="1">
        <v>44715.625</v>
      </c>
      <c r="M12" t="s">
        <v>134</v>
      </c>
      <c r="N12" t="s">
        <v>26</v>
      </c>
      <c r="O12" s="2">
        <v>44697.420138888898</v>
      </c>
      <c r="P12" s="2">
        <v>44697.420138888898</v>
      </c>
      <c r="Q12" s="2">
        <v>44697.420138888898</v>
      </c>
      <c r="R12" s="4">
        <f t="shared" si="0"/>
        <v>0</v>
      </c>
      <c r="S12" s="5">
        <f t="shared" si="1"/>
        <v>1</v>
      </c>
      <c r="T12" s="5">
        <v>1</v>
      </c>
      <c r="U12" s="4">
        <f t="shared" si="2"/>
        <v>1</v>
      </c>
      <c r="V12" s="5">
        <f t="shared" si="3"/>
        <v>1</v>
      </c>
      <c r="W12" s="5">
        <f t="shared" si="4"/>
        <v>1</v>
      </c>
      <c r="X12" s="5">
        <f t="shared" si="5"/>
        <v>0</v>
      </c>
      <c r="Y12" s="5">
        <f t="shared" si="6"/>
        <v>1</v>
      </c>
      <c r="Z12" s="4">
        <f t="shared" si="7"/>
        <v>1</v>
      </c>
      <c r="AA12" s="4">
        <f t="shared" si="8"/>
        <v>0.66666666666666663</v>
      </c>
      <c r="AB12" s="5">
        <f t="shared" si="9"/>
        <v>0.83333333333333326</v>
      </c>
      <c r="AC12">
        <f t="shared" si="10"/>
        <v>1</v>
      </c>
      <c r="AD12">
        <f t="shared" si="10"/>
        <v>1</v>
      </c>
      <c r="AE12">
        <f t="shared" si="10"/>
        <v>1</v>
      </c>
    </row>
    <row r="13" spans="1:31" x14ac:dyDescent="0.3">
      <c r="A13" t="s">
        <v>63</v>
      </c>
      <c r="B13" t="s">
        <v>213</v>
      </c>
      <c r="C13" s="6">
        <v>44696</v>
      </c>
      <c r="D13" s="1">
        <v>44715.880555555603</v>
      </c>
      <c r="E13" t="s">
        <v>19</v>
      </c>
      <c r="F13" t="s">
        <v>20</v>
      </c>
      <c r="G13" t="s">
        <v>21</v>
      </c>
      <c r="H13" t="s">
        <v>167</v>
      </c>
      <c r="I13" t="s">
        <v>22</v>
      </c>
      <c r="J13" t="s">
        <v>178</v>
      </c>
      <c r="K13" t="s">
        <v>24</v>
      </c>
      <c r="L13" s="1">
        <v>44715.993750000001</v>
      </c>
      <c r="M13" t="s">
        <v>25</v>
      </c>
      <c r="N13" t="s">
        <v>26</v>
      </c>
      <c r="O13" s="2">
        <v>44696.786111111098</v>
      </c>
      <c r="P13" s="2">
        <v>44696.786111111098</v>
      </c>
      <c r="Q13" s="2">
        <v>44696.786111111098</v>
      </c>
      <c r="R13" s="4">
        <f t="shared" si="0"/>
        <v>1</v>
      </c>
      <c r="S13" s="5">
        <f t="shared" si="1"/>
        <v>1</v>
      </c>
      <c r="T13" s="5">
        <v>1</v>
      </c>
      <c r="U13" s="4">
        <f t="shared" si="2"/>
        <v>1</v>
      </c>
      <c r="V13" s="5">
        <f t="shared" si="3"/>
        <v>1</v>
      </c>
      <c r="W13" s="5">
        <f t="shared" si="4"/>
        <v>1</v>
      </c>
      <c r="X13" s="5">
        <f t="shared" si="5"/>
        <v>0</v>
      </c>
      <c r="Y13" s="5">
        <f t="shared" si="6"/>
        <v>1</v>
      </c>
      <c r="Z13" s="4">
        <f t="shared" si="7"/>
        <v>1</v>
      </c>
      <c r="AA13" s="4">
        <f t="shared" si="8"/>
        <v>0.66666666666666663</v>
      </c>
      <c r="AB13" s="5">
        <f t="shared" si="9"/>
        <v>0.83333333333333326</v>
      </c>
      <c r="AC13">
        <f t="shared" si="10"/>
        <v>1</v>
      </c>
      <c r="AD13">
        <f t="shared" si="10"/>
        <v>1</v>
      </c>
      <c r="AE13">
        <f t="shared" si="10"/>
        <v>1</v>
      </c>
    </row>
    <row r="14" spans="1:31" x14ac:dyDescent="0.3">
      <c r="C14" s="6"/>
      <c r="D14" s="1"/>
      <c r="L14" s="1"/>
      <c r="O14" s="2"/>
      <c r="P14" s="2"/>
      <c r="Q14" s="2"/>
      <c r="R14" s="4"/>
      <c r="S14" s="5"/>
      <c r="T14" s="5"/>
      <c r="U14" s="4"/>
      <c r="V14" s="5"/>
      <c r="W14" s="5"/>
      <c r="X14" s="5"/>
      <c r="Y14" s="5"/>
      <c r="Z14" s="4"/>
      <c r="AA14" s="4"/>
      <c r="AB14" s="5"/>
    </row>
    <row r="15" spans="1:31" x14ac:dyDescent="0.3">
      <c r="C15" s="6"/>
      <c r="D15" s="1"/>
      <c r="L15" s="1"/>
      <c r="O15" s="2"/>
      <c r="P15" s="2"/>
      <c r="Q15" s="2"/>
      <c r="R15" s="4"/>
      <c r="S15" s="5"/>
      <c r="T15" s="5"/>
      <c r="U15" s="4"/>
      <c r="V15" s="5"/>
      <c r="W15" s="5"/>
      <c r="X15" s="5"/>
      <c r="Y15" s="5"/>
      <c r="Z15" s="4"/>
      <c r="AA15" s="4"/>
      <c r="AB15" s="5"/>
    </row>
    <row r="16" spans="1:31" x14ac:dyDescent="0.3">
      <c r="C16" s="6"/>
      <c r="D16" s="1"/>
      <c r="L16" s="1"/>
      <c r="O16" s="2"/>
      <c r="P16" s="2"/>
      <c r="Q16" s="2"/>
      <c r="R16" s="4"/>
      <c r="S16" s="5"/>
      <c r="T16" s="5"/>
      <c r="U16" s="4"/>
      <c r="V16" s="5"/>
      <c r="W16" s="5"/>
      <c r="X16" s="5"/>
      <c r="Y16" s="5"/>
      <c r="Z16" s="4"/>
      <c r="AA16" s="4"/>
      <c r="AB16" s="5"/>
    </row>
    <row r="17" spans="3:28" x14ac:dyDescent="0.3">
      <c r="C17" s="6"/>
      <c r="D17" s="1"/>
      <c r="L17" s="1"/>
      <c r="O17" s="2"/>
      <c r="P17" s="2"/>
      <c r="Q17" s="2"/>
      <c r="R17" s="4"/>
      <c r="S17" s="5"/>
      <c r="T17" s="5"/>
      <c r="U17" s="4"/>
      <c r="V17" s="5"/>
      <c r="W17" s="5"/>
      <c r="X17" s="5"/>
      <c r="Y17" s="5"/>
      <c r="Z17" s="4"/>
      <c r="AA17" s="4"/>
      <c r="AB17" s="5"/>
    </row>
    <row r="18" spans="3:28" x14ac:dyDescent="0.3">
      <c r="C18" s="6"/>
      <c r="D18" s="1"/>
      <c r="L18" s="1"/>
      <c r="O18" s="2"/>
      <c r="P18" s="2"/>
      <c r="Q18" s="2"/>
      <c r="R18" s="4"/>
      <c r="S18" s="5"/>
      <c r="U18" s="4"/>
      <c r="Z18" s="4"/>
      <c r="AA18" s="4"/>
      <c r="AB18" s="5"/>
    </row>
    <row r="19" spans="3:28" x14ac:dyDescent="0.3">
      <c r="C19" s="6"/>
      <c r="D19" s="1"/>
      <c r="L19" s="1"/>
      <c r="O19" s="2"/>
      <c r="P19" s="2"/>
      <c r="Q19" s="2"/>
      <c r="R19" s="4"/>
      <c r="S19" s="5"/>
      <c r="Z19" s="4"/>
      <c r="AA19" s="4"/>
      <c r="AB19" s="5"/>
    </row>
    <row r="20" spans="3:28" x14ac:dyDescent="0.3">
      <c r="C20" s="6"/>
      <c r="D20" s="1"/>
      <c r="L20" s="1"/>
      <c r="O20" s="2"/>
      <c r="P20" s="2"/>
      <c r="Q20" s="2"/>
      <c r="R20" s="4"/>
      <c r="S20" s="5"/>
      <c r="Z20" s="4"/>
      <c r="AA20" s="4"/>
      <c r="AB20" s="5"/>
    </row>
    <row r="21" spans="3:28" x14ac:dyDescent="0.3">
      <c r="C21" s="6"/>
      <c r="D21" s="1"/>
      <c r="L21" s="1"/>
      <c r="O21" s="2"/>
      <c r="P21" s="2"/>
      <c r="Q21" s="2"/>
      <c r="R21" s="4"/>
      <c r="S21" s="5"/>
      <c r="Z21" s="4"/>
      <c r="AA21" s="4"/>
    </row>
    <row r="22" spans="3:28" x14ac:dyDescent="0.3">
      <c r="C22" s="6"/>
      <c r="D22" s="1"/>
      <c r="L22" s="1"/>
      <c r="O22" s="2"/>
      <c r="P22" s="2"/>
      <c r="Q22" s="2"/>
      <c r="Z22" s="4"/>
      <c r="AA22" s="4"/>
    </row>
    <row r="23" spans="3:28" x14ac:dyDescent="0.3">
      <c r="C23" s="6"/>
      <c r="D23" s="1"/>
      <c r="L23" s="1"/>
      <c r="O23" s="2"/>
      <c r="P23" s="2"/>
      <c r="Q23" s="2"/>
      <c r="Z23" s="4"/>
      <c r="AA23" s="4"/>
    </row>
    <row r="24" spans="3:28" x14ac:dyDescent="0.3">
      <c r="C24" s="6"/>
      <c r="D24" s="1"/>
      <c r="L24" s="1"/>
      <c r="O24" s="2"/>
      <c r="P24" s="2"/>
      <c r="Q24" s="2"/>
      <c r="Z24" s="4"/>
      <c r="AA24" s="4"/>
    </row>
    <row r="25" spans="3:28" x14ac:dyDescent="0.3">
      <c r="C25" s="6"/>
      <c r="D25" s="1"/>
      <c r="L25" s="1"/>
      <c r="O25" s="2"/>
      <c r="P25" s="2"/>
      <c r="Q25" s="2"/>
      <c r="Z25" s="4"/>
      <c r="AA25" s="4"/>
    </row>
    <row r="26" spans="3:28" x14ac:dyDescent="0.3">
      <c r="C26" s="6"/>
      <c r="D26" s="1"/>
      <c r="L26" s="1"/>
      <c r="O26" s="2"/>
      <c r="P26" s="2"/>
      <c r="Q26" s="2"/>
      <c r="Z26" s="4"/>
      <c r="AA26" s="4"/>
    </row>
    <row r="27" spans="3:28" x14ac:dyDescent="0.3">
      <c r="C27" s="6"/>
      <c r="D27" s="1"/>
      <c r="L27" s="1"/>
      <c r="O27" s="2"/>
      <c r="P27" s="2"/>
      <c r="Q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4398-7C71-4FB8-8A7C-2459F3D5F6F4}">
  <dimension ref="A1:E28"/>
  <sheetViews>
    <sheetView workbookViewId="0">
      <selection activeCell="I15" sqref="I15"/>
    </sheetView>
  </sheetViews>
  <sheetFormatPr baseColWidth="10" defaultRowHeight="14.4" x14ac:dyDescent="0.3"/>
  <cols>
    <col min="5" max="5" width="20.109375" customWidth="1"/>
  </cols>
  <sheetData>
    <row r="1" spans="1:5" x14ac:dyDescent="0.3">
      <c r="A1" s="5" t="s">
        <v>78</v>
      </c>
      <c r="B1" s="5" t="s">
        <v>81</v>
      </c>
      <c r="C1" s="5" t="s">
        <v>86</v>
      </c>
      <c r="D1" s="5" t="s">
        <v>87</v>
      </c>
      <c r="E1" s="5" t="s">
        <v>88</v>
      </c>
    </row>
    <row r="2" spans="1:5" x14ac:dyDescent="0.3">
      <c r="A2" s="5">
        <v>1</v>
      </c>
      <c r="B2" s="5">
        <v>1</v>
      </c>
      <c r="C2" s="5">
        <v>1</v>
      </c>
      <c r="D2" s="5">
        <v>0</v>
      </c>
      <c r="E2" s="5">
        <v>0.5</v>
      </c>
    </row>
    <row r="3" spans="1:5" x14ac:dyDescent="0.3">
      <c r="A3" s="5">
        <v>1</v>
      </c>
      <c r="B3" s="5">
        <v>1</v>
      </c>
      <c r="C3" s="5">
        <v>1</v>
      </c>
      <c r="D3" s="5">
        <v>1</v>
      </c>
      <c r="E3" s="5">
        <v>1</v>
      </c>
    </row>
    <row r="4" spans="1:5" x14ac:dyDescent="0.3">
      <c r="A4" s="5">
        <v>0</v>
      </c>
      <c r="B4" s="5">
        <v>1</v>
      </c>
      <c r="C4" s="5">
        <v>0.33333333333333331</v>
      </c>
      <c r="D4" s="5">
        <v>0.33333333333333331</v>
      </c>
      <c r="E4" s="5">
        <v>0.33333333333333331</v>
      </c>
    </row>
    <row r="5" spans="1:5" x14ac:dyDescent="0.3">
      <c r="A5" s="5">
        <v>0</v>
      </c>
      <c r="B5" s="5">
        <v>0.33333333333333331</v>
      </c>
      <c r="C5" s="5">
        <v>0.33333333333333331</v>
      </c>
      <c r="D5" s="5">
        <v>0.33333333333333331</v>
      </c>
      <c r="E5" s="5">
        <v>0.33333333333333331</v>
      </c>
    </row>
    <row r="6" spans="1:5" x14ac:dyDescent="0.3">
      <c r="A6" s="5">
        <v>1</v>
      </c>
      <c r="B6" s="5">
        <v>1</v>
      </c>
      <c r="C6" s="5">
        <v>0.33333333333333331</v>
      </c>
      <c r="D6" s="5">
        <v>0</v>
      </c>
      <c r="E6" s="5">
        <v>0.16666666666666666</v>
      </c>
    </row>
    <row r="7" spans="1:5" x14ac:dyDescent="0.3">
      <c r="A7" s="5">
        <v>0</v>
      </c>
      <c r="B7" s="5">
        <v>0.33333333333333331</v>
      </c>
      <c r="C7" s="5">
        <v>1</v>
      </c>
      <c r="D7" s="5">
        <v>1</v>
      </c>
      <c r="E7" s="5">
        <v>1</v>
      </c>
    </row>
    <row r="8" spans="1:5" x14ac:dyDescent="0.3">
      <c r="A8" s="5">
        <v>1</v>
      </c>
      <c r="B8" s="5">
        <v>1</v>
      </c>
      <c r="C8" s="5">
        <v>1</v>
      </c>
      <c r="D8" s="5">
        <v>0.66666666666666663</v>
      </c>
      <c r="E8" s="5">
        <v>0.83333333333333326</v>
      </c>
    </row>
    <row r="9" spans="1:5" x14ac:dyDescent="0.3">
      <c r="A9" s="5">
        <v>0</v>
      </c>
      <c r="B9" s="5">
        <v>0</v>
      </c>
      <c r="C9" s="5">
        <v>0</v>
      </c>
      <c r="D9" s="5">
        <v>0</v>
      </c>
      <c r="E9" s="5">
        <v>0</v>
      </c>
    </row>
    <row r="10" spans="1:5" x14ac:dyDescent="0.3">
      <c r="A10" s="5">
        <v>1</v>
      </c>
      <c r="B10" s="5">
        <v>0.33333333333333331</v>
      </c>
      <c r="C10" s="5">
        <v>0</v>
      </c>
      <c r="D10" s="5">
        <v>0.33333333333333331</v>
      </c>
      <c r="E10" s="5">
        <v>0.16666666666666666</v>
      </c>
    </row>
    <row r="11" spans="1:5" x14ac:dyDescent="0.3">
      <c r="A11" s="5">
        <v>1</v>
      </c>
      <c r="B11" s="5">
        <v>1</v>
      </c>
      <c r="C11" s="5">
        <v>0</v>
      </c>
      <c r="D11" s="5">
        <v>0.33333333333333331</v>
      </c>
      <c r="E11" s="5">
        <v>0.16666666666666666</v>
      </c>
    </row>
    <row r="12" spans="1:5" x14ac:dyDescent="0.3">
      <c r="A12" s="5">
        <v>0</v>
      </c>
      <c r="B12" s="5">
        <v>1</v>
      </c>
      <c r="C12" s="5">
        <v>0</v>
      </c>
      <c r="D12" s="5">
        <v>0</v>
      </c>
      <c r="E12" s="5">
        <v>0</v>
      </c>
    </row>
    <row r="13" spans="1:5" x14ac:dyDescent="0.3">
      <c r="A13" s="5">
        <v>0</v>
      </c>
      <c r="B13" s="5">
        <v>1</v>
      </c>
      <c r="C13" s="5">
        <v>0.33333333333333331</v>
      </c>
      <c r="D13" s="5">
        <v>0.66666666666666663</v>
      </c>
      <c r="E13" s="5">
        <v>0.5</v>
      </c>
    </row>
    <row r="14" spans="1:5" x14ac:dyDescent="0.3">
      <c r="A14" s="5">
        <v>1</v>
      </c>
      <c r="B14" s="5">
        <v>1</v>
      </c>
      <c r="C14" s="5">
        <v>1</v>
      </c>
      <c r="D14" s="5">
        <v>1</v>
      </c>
      <c r="E14" s="5">
        <v>1</v>
      </c>
    </row>
    <row r="15" spans="1:5" x14ac:dyDescent="0.3">
      <c r="A15" s="5">
        <v>0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5">
        <v>1</v>
      </c>
      <c r="B16" s="5">
        <v>0.33333333333333331</v>
      </c>
      <c r="C16" s="5">
        <v>1</v>
      </c>
      <c r="D16" s="5">
        <v>0.66666666666666663</v>
      </c>
      <c r="E16" s="5">
        <v>0.83333333333333326</v>
      </c>
    </row>
    <row r="17" spans="1:5" x14ac:dyDescent="0.3">
      <c r="A17" s="5">
        <v>1</v>
      </c>
      <c r="B17" s="5">
        <v>0</v>
      </c>
      <c r="C17" s="5">
        <v>0.66666666666666663</v>
      </c>
      <c r="D17" s="5">
        <v>0</v>
      </c>
      <c r="E17" s="5">
        <v>0.33333333333333331</v>
      </c>
    </row>
    <row r="18" spans="1:5" x14ac:dyDescent="0.3">
      <c r="A18" s="5">
        <v>0</v>
      </c>
      <c r="B18" s="5">
        <v>1</v>
      </c>
      <c r="C18" s="5">
        <v>1</v>
      </c>
      <c r="D18" s="5">
        <v>0</v>
      </c>
      <c r="E18" s="5">
        <v>0.5</v>
      </c>
    </row>
    <row r="19" spans="1:5" x14ac:dyDescent="0.3">
      <c r="A19" s="5">
        <v>0</v>
      </c>
      <c r="B19" s="5">
        <v>1</v>
      </c>
      <c r="C19" s="5">
        <v>0</v>
      </c>
      <c r="D19" s="5">
        <v>0</v>
      </c>
      <c r="E19" s="5">
        <v>0</v>
      </c>
    </row>
    <row r="20" spans="1:5" x14ac:dyDescent="0.3">
      <c r="A20" s="5">
        <v>1</v>
      </c>
      <c r="B20" s="5">
        <v>1</v>
      </c>
      <c r="C20" s="5">
        <v>1</v>
      </c>
      <c r="D20" s="5">
        <v>1</v>
      </c>
      <c r="E20" s="5">
        <v>1</v>
      </c>
    </row>
    <row r="21" spans="1:5" x14ac:dyDescent="0.3">
      <c r="A21" s="5">
        <v>1</v>
      </c>
      <c r="B21" s="5">
        <v>1</v>
      </c>
      <c r="C21" s="5">
        <v>1</v>
      </c>
      <c r="D21" s="5">
        <v>0.33333333333333331</v>
      </c>
      <c r="E21" s="5">
        <v>0.66666666666666663</v>
      </c>
    </row>
    <row r="22" spans="1:5" x14ac:dyDescent="0.3">
      <c r="A22" s="5">
        <v>1</v>
      </c>
      <c r="B22" s="5">
        <v>1</v>
      </c>
      <c r="C22" s="5">
        <v>1</v>
      </c>
      <c r="D22" s="5">
        <v>0.66666666666666663</v>
      </c>
      <c r="E22" s="5">
        <v>0.83333333333333326</v>
      </c>
    </row>
    <row r="23" spans="1:5" x14ac:dyDescent="0.3">
      <c r="A23" s="5">
        <v>0</v>
      </c>
      <c r="B23" s="5">
        <v>1</v>
      </c>
      <c r="C23" s="5">
        <v>0</v>
      </c>
      <c r="D23" s="5">
        <v>0</v>
      </c>
      <c r="E23" s="5">
        <v>0</v>
      </c>
    </row>
    <row r="24" spans="1:5" x14ac:dyDescent="0.3">
      <c r="A24" s="5">
        <v>1</v>
      </c>
      <c r="B24" s="5">
        <v>1</v>
      </c>
      <c r="C24" s="5">
        <v>0</v>
      </c>
      <c r="D24" s="5">
        <v>0.66666666666666663</v>
      </c>
      <c r="E24" s="5">
        <v>0.33333333333333331</v>
      </c>
    </row>
    <row r="25" spans="1:5" x14ac:dyDescent="0.3">
      <c r="A25" s="5">
        <v>0</v>
      </c>
      <c r="B25" s="5">
        <v>0</v>
      </c>
      <c r="C25" s="5">
        <v>1</v>
      </c>
      <c r="D25" s="5">
        <v>0</v>
      </c>
      <c r="E25" s="5">
        <v>0.5</v>
      </c>
    </row>
    <row r="26" spans="1:5" x14ac:dyDescent="0.3">
      <c r="A26" s="5">
        <v>1</v>
      </c>
      <c r="B26" s="5">
        <v>0</v>
      </c>
      <c r="C26" s="5">
        <v>0.66666666666666663</v>
      </c>
      <c r="D26" s="5">
        <v>0</v>
      </c>
      <c r="E26" s="5">
        <v>0.33333333333333331</v>
      </c>
    </row>
    <row r="27" spans="1:5" x14ac:dyDescent="0.3">
      <c r="A27" s="5">
        <v>1</v>
      </c>
      <c r="B27" s="5">
        <v>1</v>
      </c>
      <c r="C27" s="5">
        <v>0.66666666666666663</v>
      </c>
      <c r="D27" s="5">
        <v>0</v>
      </c>
      <c r="E27" s="5">
        <v>0.33333333333333331</v>
      </c>
    </row>
    <row r="28" spans="1:5" x14ac:dyDescent="0.3">
      <c r="A28" s="5"/>
      <c r="B28" s="5"/>
      <c r="C28" s="5"/>
      <c r="D28" s="5"/>
      <c r="E2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6BB-1435-427B-AF28-67524651E3CF}">
  <dimension ref="A1:E21"/>
  <sheetViews>
    <sheetView workbookViewId="0">
      <selection activeCell="A17" sqref="A17"/>
    </sheetView>
  </sheetViews>
  <sheetFormatPr baseColWidth="10" defaultRowHeight="14.4" x14ac:dyDescent="0.3"/>
  <cols>
    <col min="3" max="3" width="26.109375" customWidth="1"/>
    <col min="4" max="4" width="22.77734375" customWidth="1"/>
    <col min="5" max="5" width="22.33203125" customWidth="1"/>
  </cols>
  <sheetData>
    <row r="1" spans="1:5" x14ac:dyDescent="0.3">
      <c r="A1" s="5" t="s">
        <v>78</v>
      </c>
      <c r="B1" s="5" t="s">
        <v>81</v>
      </c>
      <c r="C1" s="5" t="s">
        <v>86</v>
      </c>
      <c r="D1" s="5" t="s">
        <v>87</v>
      </c>
      <c r="E1" s="5" t="s">
        <v>88</v>
      </c>
    </row>
    <row r="2" spans="1:5" x14ac:dyDescent="0.3">
      <c r="A2" s="5">
        <v>1</v>
      </c>
      <c r="B2" s="5">
        <v>1</v>
      </c>
      <c r="C2" s="5">
        <v>1</v>
      </c>
      <c r="D2" s="5">
        <v>1</v>
      </c>
      <c r="E2" s="5">
        <v>1</v>
      </c>
    </row>
    <row r="3" spans="1:5" x14ac:dyDescent="0.3">
      <c r="A3" s="5">
        <v>1</v>
      </c>
      <c r="B3" s="5">
        <v>1</v>
      </c>
      <c r="C3" s="5">
        <v>1</v>
      </c>
      <c r="D3" s="5">
        <v>1</v>
      </c>
      <c r="E3" s="5">
        <v>1</v>
      </c>
    </row>
    <row r="4" spans="1:5" x14ac:dyDescent="0.3">
      <c r="A4" s="5">
        <v>1</v>
      </c>
      <c r="B4" s="5">
        <v>1</v>
      </c>
      <c r="C4" s="5">
        <v>1</v>
      </c>
      <c r="D4" s="5">
        <v>0.66666666666666663</v>
      </c>
      <c r="E4" s="5">
        <v>0.83333333333333326</v>
      </c>
    </row>
    <row r="5" spans="1:5" x14ac:dyDescent="0.3">
      <c r="A5" s="5">
        <v>1</v>
      </c>
      <c r="B5" s="5">
        <v>1</v>
      </c>
      <c r="C5" s="5">
        <v>1</v>
      </c>
      <c r="D5" s="5">
        <v>1</v>
      </c>
      <c r="E5" s="5">
        <v>1</v>
      </c>
    </row>
    <row r="6" spans="1:5" x14ac:dyDescent="0.3">
      <c r="A6" s="5">
        <v>1</v>
      </c>
      <c r="B6" s="5">
        <v>0.33333333333333331</v>
      </c>
      <c r="C6" s="5">
        <v>1</v>
      </c>
      <c r="D6" s="5">
        <v>1</v>
      </c>
      <c r="E6" s="5">
        <v>1</v>
      </c>
    </row>
    <row r="7" spans="1:5" x14ac:dyDescent="0.3">
      <c r="A7" s="5">
        <v>1</v>
      </c>
      <c r="B7" s="5">
        <v>1</v>
      </c>
      <c r="C7" s="5">
        <v>1</v>
      </c>
      <c r="D7" s="5">
        <v>1</v>
      </c>
      <c r="E7" s="5">
        <v>1</v>
      </c>
    </row>
    <row r="8" spans="1:5" x14ac:dyDescent="0.3">
      <c r="A8" s="5">
        <v>1</v>
      </c>
      <c r="B8" s="5">
        <v>1</v>
      </c>
      <c r="C8" s="5">
        <v>1</v>
      </c>
      <c r="D8" s="5">
        <v>1</v>
      </c>
      <c r="E8" s="5">
        <v>1</v>
      </c>
    </row>
    <row r="9" spans="1:5" x14ac:dyDescent="0.3">
      <c r="A9" s="5">
        <v>0</v>
      </c>
      <c r="B9" s="5">
        <v>0.33333333333333331</v>
      </c>
      <c r="C9" s="5">
        <v>1</v>
      </c>
      <c r="D9" s="5">
        <v>1</v>
      </c>
      <c r="E9" s="5">
        <v>1</v>
      </c>
    </row>
    <row r="10" spans="1:5" x14ac:dyDescent="0.3">
      <c r="A10" s="5">
        <v>1</v>
      </c>
      <c r="B10" s="5">
        <v>1</v>
      </c>
      <c r="C10" s="5">
        <v>1</v>
      </c>
      <c r="D10" s="5">
        <v>0.66666666666666663</v>
      </c>
      <c r="E10" s="5">
        <v>0.83333333333333326</v>
      </c>
    </row>
    <row r="11" spans="1:5" x14ac:dyDescent="0.3">
      <c r="A11" s="5">
        <v>1</v>
      </c>
      <c r="B11" s="5">
        <v>1</v>
      </c>
      <c r="C11" s="5">
        <v>0</v>
      </c>
      <c r="D11" s="5">
        <v>0.33333333333333331</v>
      </c>
      <c r="E11" s="5">
        <v>0.16666666666666666</v>
      </c>
    </row>
    <row r="12" spans="1:5" x14ac:dyDescent="0.3">
      <c r="A12" s="5">
        <v>0</v>
      </c>
      <c r="B12" s="5">
        <v>0.33333333333333331</v>
      </c>
      <c r="C12" s="5">
        <v>1</v>
      </c>
      <c r="D12" s="5">
        <v>1</v>
      </c>
      <c r="E12" s="5">
        <v>1</v>
      </c>
    </row>
    <row r="13" spans="1:5" x14ac:dyDescent="0.3">
      <c r="A13" s="5">
        <v>1</v>
      </c>
      <c r="B13" s="5">
        <v>0</v>
      </c>
      <c r="C13" s="5">
        <v>0</v>
      </c>
      <c r="D13" s="5">
        <v>0</v>
      </c>
      <c r="E13" s="5">
        <v>0</v>
      </c>
    </row>
    <row r="14" spans="1:5" x14ac:dyDescent="0.3">
      <c r="A14" s="5">
        <v>1</v>
      </c>
      <c r="B14" s="5">
        <v>1</v>
      </c>
      <c r="C14" s="5">
        <v>1</v>
      </c>
      <c r="D14" s="5">
        <v>0.66666666666666663</v>
      </c>
      <c r="E14" s="5">
        <v>0.83333333333333326</v>
      </c>
    </row>
    <row r="15" spans="1:5" x14ac:dyDescent="0.3">
      <c r="A15" s="5">
        <v>1</v>
      </c>
      <c r="B15" s="5">
        <v>1</v>
      </c>
      <c r="C15" s="5">
        <v>1</v>
      </c>
      <c r="D15" s="5">
        <v>1</v>
      </c>
      <c r="E15" s="5">
        <v>1</v>
      </c>
    </row>
    <row r="16" spans="1:5" x14ac:dyDescent="0.3">
      <c r="A16" s="5">
        <v>1</v>
      </c>
      <c r="B16" s="5">
        <v>1</v>
      </c>
      <c r="C16" s="5">
        <v>1</v>
      </c>
      <c r="D16" s="5">
        <v>1</v>
      </c>
      <c r="E16" s="5">
        <v>1</v>
      </c>
    </row>
    <row r="17" spans="1:5" x14ac:dyDescent="0.3">
      <c r="A17" s="5">
        <v>1</v>
      </c>
      <c r="B17" s="5">
        <v>1</v>
      </c>
      <c r="C17" s="5">
        <v>1</v>
      </c>
      <c r="D17" s="5">
        <v>1</v>
      </c>
      <c r="E17" s="5">
        <v>1</v>
      </c>
    </row>
    <row r="18" spans="1:5" x14ac:dyDescent="0.3">
      <c r="A18" s="5">
        <v>1</v>
      </c>
      <c r="B18" s="5">
        <v>1</v>
      </c>
      <c r="C18" s="5">
        <v>1</v>
      </c>
      <c r="D18" s="5">
        <v>1</v>
      </c>
      <c r="E18" s="5">
        <v>1</v>
      </c>
    </row>
    <row r="19" spans="1:5" x14ac:dyDescent="0.3">
      <c r="A19" s="5">
        <v>0</v>
      </c>
      <c r="B19" s="5">
        <v>1</v>
      </c>
      <c r="C19" s="5">
        <v>0</v>
      </c>
      <c r="D19" s="5">
        <v>0</v>
      </c>
      <c r="E19" s="5">
        <v>0</v>
      </c>
    </row>
    <row r="20" spans="1:5" x14ac:dyDescent="0.3">
      <c r="A20" s="5">
        <v>0</v>
      </c>
      <c r="B20" s="5">
        <v>0</v>
      </c>
      <c r="C20" s="5">
        <v>1</v>
      </c>
      <c r="D20" s="5">
        <v>0.33333333333333331</v>
      </c>
      <c r="E20" s="5">
        <v>0.66666666666666663</v>
      </c>
    </row>
    <row r="21" spans="1:5" x14ac:dyDescent="0.3">
      <c r="A21" s="5">
        <v>0</v>
      </c>
      <c r="B21" s="5">
        <v>1</v>
      </c>
      <c r="C21" s="5">
        <v>1</v>
      </c>
      <c r="D21" s="5">
        <v>1</v>
      </c>
      <c r="E21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2827-0A39-4937-940C-999FFDE62ACD}">
  <dimension ref="A1:E13"/>
  <sheetViews>
    <sheetView workbookViewId="0">
      <selection activeCell="H12" sqref="H12"/>
    </sheetView>
  </sheetViews>
  <sheetFormatPr baseColWidth="10" defaultRowHeight="14.4" x14ac:dyDescent="0.3"/>
  <cols>
    <col min="5" max="5" width="22.5546875" customWidth="1"/>
  </cols>
  <sheetData>
    <row r="1" spans="1:5" x14ac:dyDescent="0.3">
      <c r="A1" t="s">
        <v>78</v>
      </c>
      <c r="B1" t="s">
        <v>81</v>
      </c>
      <c r="C1" t="s">
        <v>86</v>
      </c>
      <c r="D1" t="s">
        <v>87</v>
      </c>
      <c r="E1" t="s">
        <v>88</v>
      </c>
    </row>
    <row r="2" spans="1:5" x14ac:dyDescent="0.3">
      <c r="A2" s="5">
        <v>1</v>
      </c>
      <c r="B2" s="5">
        <v>0.66666666666666663</v>
      </c>
      <c r="C2" s="5">
        <v>1</v>
      </c>
      <c r="D2" s="5">
        <v>0.66666666666666663</v>
      </c>
      <c r="E2" s="5">
        <v>0.83333333333333326</v>
      </c>
    </row>
    <row r="3" spans="1:5" x14ac:dyDescent="0.3">
      <c r="A3" s="5">
        <v>0</v>
      </c>
      <c r="B3" s="5">
        <v>1</v>
      </c>
      <c r="C3" s="5">
        <v>0.66666666666666663</v>
      </c>
      <c r="D3" s="5">
        <v>0.66666666666666663</v>
      </c>
      <c r="E3" s="5">
        <v>0.66666666666666663</v>
      </c>
    </row>
    <row r="4" spans="1:5" x14ac:dyDescent="0.3">
      <c r="A4" s="5">
        <v>1</v>
      </c>
      <c r="B4" s="5">
        <v>1</v>
      </c>
      <c r="C4" s="5">
        <v>1</v>
      </c>
      <c r="D4" s="5">
        <v>1</v>
      </c>
      <c r="E4" s="5">
        <v>1</v>
      </c>
    </row>
    <row r="5" spans="1:5" x14ac:dyDescent="0.3">
      <c r="A5" s="5">
        <v>0</v>
      </c>
      <c r="B5" s="5">
        <v>1</v>
      </c>
      <c r="C5" s="5">
        <v>0.66666666666666663</v>
      </c>
      <c r="D5" s="5">
        <v>0.66666666666666663</v>
      </c>
      <c r="E5" s="5">
        <v>0.66666666666666663</v>
      </c>
    </row>
    <row r="6" spans="1:5" x14ac:dyDescent="0.3">
      <c r="A6" s="5">
        <v>0</v>
      </c>
      <c r="B6" s="5">
        <v>0</v>
      </c>
      <c r="C6" s="5">
        <v>0.66666666666666663</v>
      </c>
      <c r="D6" s="5">
        <v>0.66666666666666663</v>
      </c>
      <c r="E6" s="5">
        <v>0.66666666666666663</v>
      </c>
    </row>
    <row r="7" spans="1:5" x14ac:dyDescent="0.3">
      <c r="A7" s="5">
        <v>1</v>
      </c>
      <c r="B7" s="5">
        <v>1</v>
      </c>
      <c r="C7" s="5">
        <v>1</v>
      </c>
      <c r="D7" s="5">
        <v>1</v>
      </c>
      <c r="E7" s="5">
        <v>1</v>
      </c>
    </row>
    <row r="8" spans="1:5" x14ac:dyDescent="0.3">
      <c r="A8" s="5">
        <v>1</v>
      </c>
      <c r="B8" s="5">
        <v>1</v>
      </c>
      <c r="C8" s="5">
        <v>0</v>
      </c>
      <c r="D8" s="5">
        <v>0</v>
      </c>
      <c r="E8" s="5">
        <v>0</v>
      </c>
    </row>
    <row r="9" spans="1:5" x14ac:dyDescent="0.3">
      <c r="A9" s="5">
        <v>0</v>
      </c>
      <c r="B9" s="5">
        <v>0.33333333333333331</v>
      </c>
      <c r="C9" s="5">
        <v>0.66666666666666663</v>
      </c>
      <c r="D9" s="5">
        <v>0</v>
      </c>
      <c r="E9" s="5">
        <v>0.33333333333333331</v>
      </c>
    </row>
    <row r="10" spans="1:5" x14ac:dyDescent="0.3">
      <c r="A10" s="5">
        <v>1</v>
      </c>
      <c r="B10" s="5">
        <v>1</v>
      </c>
      <c r="C10" s="5">
        <v>1</v>
      </c>
      <c r="D10" s="5">
        <v>0.66666666666666663</v>
      </c>
      <c r="E10" s="5">
        <v>0.83333333333333326</v>
      </c>
    </row>
    <row r="11" spans="1:5" x14ac:dyDescent="0.3">
      <c r="A11" s="5">
        <v>0</v>
      </c>
      <c r="B11" s="5">
        <v>1</v>
      </c>
      <c r="C11" s="5">
        <v>0.66666666666666663</v>
      </c>
      <c r="D11" s="5">
        <v>0.66666666666666663</v>
      </c>
      <c r="E11" s="5">
        <v>0.66666666666666663</v>
      </c>
    </row>
    <row r="12" spans="1:5" x14ac:dyDescent="0.3">
      <c r="A12" s="5">
        <v>0</v>
      </c>
      <c r="B12" s="5">
        <v>1</v>
      </c>
      <c r="C12" s="5">
        <v>1</v>
      </c>
      <c r="D12" s="5">
        <v>0.66666666666666663</v>
      </c>
      <c r="E12" s="5">
        <v>0.83333333333333326</v>
      </c>
    </row>
    <row r="13" spans="1:5" x14ac:dyDescent="0.3">
      <c r="A13" s="5">
        <v>1</v>
      </c>
      <c r="B13" s="5">
        <v>1</v>
      </c>
      <c r="C13" s="5">
        <v>1</v>
      </c>
      <c r="D13" s="5">
        <v>0.66666666666666663</v>
      </c>
      <c r="E13" s="5">
        <v>0.83333333333333326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QuestionnaireGroup1</vt:lpstr>
      <vt:lpstr>DonneBrute</vt:lpstr>
      <vt:lpstr>QuestionnaireGroup2</vt:lpstr>
      <vt:lpstr>QuestionnaireGroup3</vt:lpstr>
      <vt:lpstr>Group1</vt:lpstr>
      <vt:lpstr>Group2</vt:lpstr>
      <vt:lpstr>Group3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Ntang, Pierre Marie</dc:creator>
  <cp:lastModifiedBy>NTANGPM</cp:lastModifiedBy>
  <dcterms:modified xsi:type="dcterms:W3CDTF">2023-02-02T12:10:58Z</dcterms:modified>
</cp:coreProperties>
</file>