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dalu-my.sharepoint.com/personal/ph818849_dal_ca/Documents/Teaching/INFO6540 - Winter 2021/"/>
    </mc:Choice>
  </mc:AlternateContent>
  <xr:revisionPtr revIDLastSave="33" documentId="11_11D7F19C560FDFC64C99DC6E011DAD8FC3608645" xr6:coauthVersionLast="45" xr6:coauthVersionMax="45" xr10:uidLastSave="{7AAE1CDD-5145-4D1A-A993-F51F0ABF6B07}"/>
  <bookViews>
    <workbookView xWindow="-110" yWindow="-110" windowWidth="19420" windowHeight="10420" activeTab="3" xr2:uid="{00000000-000D-0000-FFFF-FFFF00000000}"/>
  </bookViews>
  <sheets>
    <sheet name="Useful Functions" sheetId="3" r:id="rId1"/>
    <sheet name="Bonus Formulas" sheetId="7" state="hidden" r:id="rId2"/>
    <sheet name="Instructions" sheetId="4" r:id="rId3"/>
    <sheet name="Exercise" sheetId="5" r:id="rId4"/>
    <sheet name="Results" sheetId="6" r:id="rId5"/>
    <sheet name="Pivot Tables Printable" sheetId="9" state="hidden" r:id="rId6"/>
  </sheets>
  <externalReferences>
    <externalReference r:id="rId7"/>
  </externalReferences>
  <definedNames>
    <definedName name="_xlnm._FilterDatabase" localSheetId="3" hidden="1">Exercise!$A$1:$K$43</definedName>
    <definedName name="Advanced_Tweaks" localSheetId="5">'Pivot Tables Printable'!$B$159</definedName>
    <definedName name="Advanced_Tweaks">#REF!</definedName>
    <definedName name="Ajouter_une_bordure_à_une_cellule">'Useful Functions'!$B$89</definedName>
    <definedName name="Aligner_le_texte_d_une_cellule_verticalement_ou_horizontalement">'Useful Functions'!$B$80</definedName>
    <definedName name="Anatomie_d_une_formule">'Useful Functions'!#REF!</definedName>
    <definedName name="Anatomy_of_a_Formula">'Bonus Formulas'!$C$24</definedName>
    <definedName name="Choisir_une_formule">'Useful Functions'!#REF!</definedName>
    <definedName name="Copier_le_format_d_une_cellule__une_ligne__ou_une_colonne">'Useful Functions'!$B$71</definedName>
    <definedName name="Copying__Pasting__and_Dragging_Formulas">'Bonus Formulas'!$C$105</definedName>
    <definedName name="Creating_a_Pivot_Table_and_Pivot_Chart" localSheetId="5">'Pivot Tables Printable'!$B$2</definedName>
    <definedName name="Creating_a_Pivot_Table_and_Pivot_Chart">#REF!</definedName>
    <definedName name="Creating_new_fields" localSheetId="5">'Pivot Tables Printable'!$B$103</definedName>
    <definedName name="Creating_new_fields">#REF!</definedName>
    <definedName name="Direction_du_texte">'Useful Functions'!$B$119</definedName>
    <definedName name="Entrer_et_visionner_une_formule">'Useful Functions'!#REF!</definedName>
    <definedName name="Figer_les_volets">'Useful Functions'!$B$42</definedName>
    <definedName name="Filtrage_de_données">'Useful Functions'!$A$337</definedName>
    <definedName name="Filtre_avancé">'Useful Functions'!$B$364</definedName>
    <definedName name="Filtre_régulier">'Useful Functions'!$B$341</definedName>
    <definedName name="Format_de_la_cellule">'Useful Functions'!$B$131</definedName>
    <definedName name="Formatting_a_Pivot_Chart" localSheetId="5">'Pivot Tables Printable'!$B$43</definedName>
    <definedName name="Formatting_a_Pivot_Chart">#REF!</definedName>
    <definedName name="Formules">'Useful Functions'!#REF!</definedName>
    <definedName name="Fusionner_des_cellules">'Useful Functions'!$B$150</definedName>
    <definedName name="Imprimer">'Useful Functions'!$A$391</definedName>
    <definedName name="Insérer_et_supprimer_des_lignes_ou_colonnes">'Useful Functions'!$B$159</definedName>
    <definedName name="Inserting_Formulas_in_a_worksheet">'Bonus Formulas'!$C$46</definedName>
    <definedName name="Langue_des_formules">'Useful Functions'!#REF!</definedName>
    <definedName name="Masquer_et_afficher_des_lignes_ou_colonnes">'Useful Functions'!$B$186</definedName>
    <definedName name="Menu">'Useful Functions'!$A$2</definedName>
    <definedName name="Miow">'Bonus Formulas'!$A$162</definedName>
    <definedName name="Mise_en_forme_conditionnelle">'Useful Functions'!$A$222</definedName>
    <definedName name="Mise_en_forme_de_cellules">'Useful Functions'!$A$57</definedName>
    <definedName name="Modifier_la_couleur_d_une_cellule">'Useful Functions'!$B$101</definedName>
    <definedName name="Modifying_Chart_Types" localSheetId="5">'Pivot Tables Printable'!$B$90</definedName>
    <definedName name="Modifying_Chart_Types">#REF!</definedName>
    <definedName name="Names_in_Formulas">'Bonus Formulas'!$C$153</definedName>
    <definedName name="Navigation">'Useful Functions'!$B$33</definedName>
    <definedName name="Navigation_et_sélection">'Useful Functions'!$A$13</definedName>
    <definedName name="Pivot_Charts">'Useful Functions'!#REF!</definedName>
    <definedName name="Pivot_Tables_and_Pivot_Charts" localSheetId="5">'Pivot Tables Printable'!$B$1</definedName>
    <definedName name="Pivot_Tables_and_Pivot_Charts">#REF!</definedName>
    <definedName name="_xlnm.Print_Area" localSheetId="2">Instructions!$A$1:$B$29</definedName>
    <definedName name="_xlnm.Print_Area" localSheetId="5">'Pivot Tables Printable'!$A$2:$B$220</definedName>
    <definedName name="_xlnm.Print_Area" localSheetId="0">'Useful Functions'!$A:$C</definedName>
    <definedName name="Références_à_des_cellules" localSheetId="5">[1]Rappels!#REF!</definedName>
    <definedName name="Références_à_des_cellules" localSheetId="4">'Useful Functions'!#REF!</definedName>
    <definedName name="Références_à_des_cellules">'Useful Functions'!#REF!</definedName>
    <definedName name="Relative_and_Absolute_Cell_Addresses_in_Formulas">'Bonus Formulas'!$C$137</definedName>
    <definedName name="Renvoyer_à_la_ligne_automatiquement">'Useful Functions'!$B$109</definedName>
    <definedName name="Sélection">'Useful Functions'!$B$18</definedName>
    <definedName name="Slicer_and_timelines" localSheetId="5">'Pivot Tables Printable'!$B$129</definedName>
    <definedName name="Slicer_and_timelines">#REF!</definedName>
    <definedName name="Styles_de_cellules_et_de_feuilles">'Useful Functions'!$B$205</definedName>
    <definedName name="Tables_pivots">'Useful Functions'!#REF!</definedName>
    <definedName name="TopMenu">'Bonus Formulas'!$A$2</definedName>
    <definedName name="Tri_de_données">'Useful Functions'!$A$298</definedName>
    <definedName name="Viewing_and_Finding_Formulas">'Bonus Formulas'!$C$71</definedName>
    <definedName name="What_is_a_Formula?">'Bonus Formulas'!$C$12</definedName>
    <definedName name="Working_with_Formulas">'Bonus Formulas'!$C$46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6" i="7" l="1"/>
  <c r="B165" i="7"/>
  <c r="B150" i="7"/>
  <c r="B149" i="7"/>
  <c r="B148" i="7"/>
  <c r="B146" i="7"/>
  <c r="B145" i="7"/>
  <c r="B144" i="7"/>
  <c r="B42" i="7"/>
  <c r="B41" i="7"/>
  <c r="B40" i="7"/>
  <c r="B39" i="7"/>
  <c r="B38" i="7"/>
  <c r="B34" i="7"/>
  <c r="B33" i="7"/>
  <c r="B32" i="7"/>
  <c r="B31" i="7"/>
  <c r="B30" i="7"/>
  <c r="B19" i="7"/>
  <c r="B15" i="7"/>
</calcChain>
</file>

<file path=xl/sharedStrings.xml><?xml version="1.0" encoding="utf-8"?>
<sst xmlns="http://schemas.openxmlformats.org/spreadsheetml/2006/main" count="1038" uniqueCount="512">
  <si>
    <t>Title</t>
  </si>
  <si>
    <t>Author</t>
  </si>
  <si>
    <t>Publisher</t>
  </si>
  <si>
    <t>Menu</t>
  </si>
  <si>
    <t>Navigation</t>
  </si>
  <si>
    <t>Ctrl-A</t>
  </si>
  <si>
    <t>Instructions</t>
  </si>
  <si>
    <t>67.50 USD</t>
  </si>
  <si>
    <t>HD59.2.V47 2015</t>
  </si>
  <si>
    <t>Research-Recommended</t>
  </si>
  <si>
    <t>ADV-AC</t>
  </si>
  <si>
    <t>Cloth</t>
  </si>
  <si>
    <t>PALGRAVE MACMILLAN</t>
  </si>
  <si>
    <t>VERHEZEN, PETER, 1960-</t>
  </si>
  <si>
    <t>VULNERABILITY OF CORPORATE REPUTATION: LEADERSHIP FOR SUSTAINABLE LONG-TERM VALUE.</t>
  </si>
  <si>
    <t>59.95 USD</t>
  </si>
  <si>
    <t>HF1365.B44</t>
  </si>
  <si>
    <t>Paper</t>
  </si>
  <si>
    <t>BUSINESS EXPERT PRESS</t>
  </si>
  <si>
    <t>BEER, LAWRENCE A</t>
  </si>
  <si>
    <t>HF5548.85.N67 2015</t>
  </si>
  <si>
    <t>NORDIN, MARIA</t>
  </si>
  <si>
    <t>SUPPORTING SLEEP: THE IMPORTANCE OF SOCIAL RELATIONS AT WORK.</t>
  </si>
  <si>
    <t>29.95 USD</t>
  </si>
  <si>
    <t>36.00 USD</t>
  </si>
  <si>
    <t>HD9161.M32G65 2015</t>
  </si>
  <si>
    <t>NUS PRESS</t>
  </si>
  <si>
    <t>GOLDTHORPE, C.C</t>
  </si>
  <si>
    <t>RUBBER MANUFACTURING IN MALAYSIA: RESOURCE-BASED INDUSTRIALIZATION IN PRACTICE.</t>
  </si>
  <si>
    <t>69.95 USD</t>
  </si>
  <si>
    <t>HD2785.E45 2016</t>
  </si>
  <si>
    <t>Basic-Recommended</t>
  </si>
  <si>
    <t>GEN-AC</t>
  </si>
  <si>
    <t>TRANSACTION</t>
  </si>
  <si>
    <t>EICHAR, DOUGLAS M</t>
  </si>
  <si>
    <t>RISE AND FALL OF CORPORATE SOCIAL RESPONSIBILITY.</t>
  </si>
  <si>
    <t>32.00 USD</t>
  </si>
  <si>
    <t>HD58.9</t>
  </si>
  <si>
    <t>ISLAND PRESS</t>
  </si>
  <si>
    <t>FIKSEL, JOSEPH</t>
  </si>
  <si>
    <t>RESILIENT BY DESIGN: CREATING BUSINESSES THAT ADAPT AND FLOURISH IN A CHANGING WORLD.</t>
  </si>
  <si>
    <t>49.95 USD</t>
  </si>
  <si>
    <t>HD3871.M67 2015</t>
  </si>
  <si>
    <t>Supplementary</t>
  </si>
  <si>
    <t>PROF</t>
  </si>
  <si>
    <t>KOGAN PAGE</t>
  </si>
  <si>
    <t>MORLEY, MALCOLM</t>
  </si>
  <si>
    <t>PUBLIC-PRIVATE PARTNERSHIP HANDBOOK: HOW TO MAXIMIZE VALUE FROM JOINT WORKING.</t>
  </si>
  <si>
    <t>95.00 USD</t>
  </si>
  <si>
    <t>HD58.8.P7 2016</t>
  </si>
  <si>
    <t>JOHN WILEY</t>
  </si>
  <si>
    <t>54.00 USD</t>
  </si>
  <si>
    <t>HD30.28.K367 2015</t>
  </si>
  <si>
    <t>WORLD SCIENTIFIC</t>
  </si>
  <si>
    <t>KASAHARA, EIICHI, 1958-</t>
  </si>
  <si>
    <t>PRACTICAL STRATEGIC MANAGEMENT: HOW TO APPLY STRATEGIC THINKING IN BUSINESS.</t>
  </si>
  <si>
    <t>60.00 USD</t>
  </si>
  <si>
    <t>HF5549.5.M3P433 2015</t>
  </si>
  <si>
    <t>PEASE, GENE, 1950-</t>
  </si>
  <si>
    <t>OPTIMIZE YOUR GREATEST ASSET--YOUR PEOPLE: HOW TO APPLY ANALYTICS TO BIG DATA TO IMPROVE YOUR HUMAN CAPITAL INVESTMENTS.</t>
  </si>
  <si>
    <t>HD62.5.B55 2015</t>
  </si>
  <si>
    <t>BIJAOUI, ILAN</t>
  </si>
  <si>
    <t>OPEN INCUBATOR MODEL: ENTREPRENEURSHIP, OPEN INNOVATION, AND ECONOMIC DEVELOPMENT IN THE... PERIPHERY.</t>
  </si>
  <si>
    <t>24.00 USD</t>
  </si>
  <si>
    <t>HF5415.1265</t>
  </si>
  <si>
    <t>SCOTT, DAVID MEERMAN</t>
  </si>
  <si>
    <t>34.99 USD</t>
  </si>
  <si>
    <t>HD31.2.E87 2015</t>
  </si>
  <si>
    <t>PEARSON</t>
  </si>
  <si>
    <t>ESPINOZA, CHIP, 1962-</t>
  </si>
  <si>
    <t>MILLENNIALS WHO MANAGE: HOW TO OVERCOME WORKPLACE PERCEPTIONS AND BECOME A GREAT LEADER.</t>
  </si>
  <si>
    <t>30.00 USD</t>
  </si>
  <si>
    <t>HF5422.K717 2015</t>
  </si>
  <si>
    <t>KRAKOVSKY, MARINA</t>
  </si>
  <si>
    <t>MIDDLEMAN ECONOMY: HOW BROKERS, AGENTS, DEALERS, AND EVERYDAY MATCHMAKERS CREATE VALUE AND PROFIT.</t>
  </si>
  <si>
    <t>99.95 USD</t>
  </si>
  <si>
    <t>HD58.8.D467</t>
  </si>
  <si>
    <t>ELSEVIER ACADEMIC PRESS</t>
  </si>
  <si>
    <t>DEPAMPHILIS, DONALD M</t>
  </si>
  <si>
    <t>HF5415.2.M37 2015</t>
  </si>
  <si>
    <t>PRINCE, MELVIN</t>
  </si>
  <si>
    <t>MARKET SENSING TODAY.</t>
  </si>
  <si>
    <t>HD49</t>
  </si>
  <si>
    <t>WEICK, KARL E</t>
  </si>
  <si>
    <t>70.00 USD</t>
  </si>
  <si>
    <t>HD38.5</t>
  </si>
  <si>
    <t>COPENHAGEN BUS SCHOOL PR</t>
  </si>
  <si>
    <t>HD30.3.Y36 2015</t>
  </si>
  <si>
    <t>YANKELEVITCH, SAM</t>
  </si>
  <si>
    <t>LEAN COMMUNICATION: APPLICATIONS FOR CONTINUOUS PROCESS IMPROVEMENT.</t>
  </si>
  <si>
    <t>40.00 USD</t>
  </si>
  <si>
    <t>HD30.27</t>
  </si>
  <si>
    <t>EMERALD GROUP PUBL</t>
  </si>
  <si>
    <t>LEADERSHIP 2050: CRITICAL CHALLENGES, KEY CONTEXTS, AND EMERGING TRENDS</t>
  </si>
  <si>
    <t>54.99 USD</t>
  </si>
  <si>
    <t>HD30.2</t>
  </si>
  <si>
    <t>SPRINGER</t>
  </si>
  <si>
    <t>AGRIFOGLIO, ROCCO</t>
  </si>
  <si>
    <t>KNOWLEDGE PRESERVATION THROUGH COMMUNITY OF PRACTICE: THEORETICAL ISSUES AND EMPIRICAL EVIDENCE</t>
  </si>
  <si>
    <t>39.95 USD</t>
  </si>
  <si>
    <t>PE1479.B87N53 2015</t>
  </si>
  <si>
    <t>ROUTLEDGE</t>
  </si>
  <si>
    <t>NICKERSON, CATHERINE, 1965-</t>
  </si>
  <si>
    <t>INTRODUCING BUSINESS ENGLISH.</t>
  </si>
  <si>
    <t>HD58.8.H697 2015</t>
  </si>
  <si>
    <t>HOYLE, ROBIN</t>
  </si>
  <si>
    <t>INFORMAL LEARNING IN ORGANIZATIONS: HOW TO CREATE A CONTINUOUS LEARNING CULTURE.</t>
  </si>
  <si>
    <t>46.99 USD</t>
  </si>
  <si>
    <t>HD45.S73 2016</t>
  </si>
  <si>
    <t>STAWSKI, SCOTT</t>
  </si>
  <si>
    <t>INFLECTION POINT: HOW THE CONVERGENCE OF CLOUD, MOBILITY, APPS, AND DATA WILL SHAPE THE FUTURE OF BUSINESS.</t>
  </si>
  <si>
    <t>44.95 USD</t>
  </si>
  <si>
    <t>HC79.C63R66 2015</t>
  </si>
  <si>
    <t>RONIT, KARSTEN</t>
  </si>
  <si>
    <t>GLOBAL CONSUMER ORGANIZATIONS.</t>
  </si>
  <si>
    <t>HD30.3.H96 2015</t>
  </si>
  <si>
    <t>HYNES, GERALDINE E</t>
  </si>
  <si>
    <t>GET ALONG, GET IT DONE, GET AHEAD: INTERPERSONAL COMMUNICATION IN THE DIVERSE WORKPLACE.</t>
  </si>
  <si>
    <t>40.95 USD</t>
  </si>
  <si>
    <t>HD6060.6.S74 2015</t>
  </si>
  <si>
    <t>PETER LANG</t>
  </si>
  <si>
    <t>STEFFENS, MELANIE C., 1969-</t>
  </si>
  <si>
    <t>GENDER AT WORK: A SOCIAL PSYCHOLOGICAL PERSPECTIVE.</t>
  </si>
  <si>
    <t>45.99 USD</t>
  </si>
  <si>
    <t>HD62.4.A746 2015</t>
  </si>
  <si>
    <t>INFORMATION AGE PUB</t>
  </si>
  <si>
    <t>ASGARY, NADER H</t>
  </si>
  <si>
    <t>FOUNDATIONS OF GLOBAL BUSINESS: A SYSTEMS APPROACH.</t>
  </si>
  <si>
    <t>HF5415.1263.H53 2015</t>
  </si>
  <si>
    <t>HIDALGO, CARLOS</t>
  </si>
  <si>
    <t>DRIVING DEMAND: TRANSFORMING B2B MARKETING TO MEET THE NEEDS OF THE MODERN BUYER.</t>
  </si>
  <si>
    <t>35.00 USD</t>
  </si>
  <si>
    <t>HF5415.1265W4525 2015</t>
  </si>
  <si>
    <t>WEINMAN, JOE, 1958-</t>
  </si>
  <si>
    <t>DIGITAL DISCIPLINES: ATTAINING MARKET LEADERSHIP VIA THE CLOUD, BIG DATA, SOCIAL, MOBILE, AND THE INTERNET OF THINGS.</t>
  </si>
  <si>
    <t>82.00 USD</t>
  </si>
  <si>
    <t>HD30.23.D379 2015</t>
  </si>
  <si>
    <t>NOVA SCIENCE</t>
  </si>
  <si>
    <t>DECISION-MAKING: PROCESSES, BEHAVIORAL INFLUENCES AND ROLE IN BUSINESS MANAGEMENT</t>
  </si>
  <si>
    <t>HF5415.5.D1655 2016</t>
  </si>
  <si>
    <t>DARK SIDE OF CRM: CUSTOMERS, RELATIONSHIPS AND MANAGEMENT</t>
  </si>
  <si>
    <t>HF5415.32.K37 2015</t>
  </si>
  <si>
    <t>KAPOOR, AVINASH</t>
  </si>
  <si>
    <t>CONSUMER EXPERIENCES AND EMOTION MANAGEMENT.</t>
  </si>
  <si>
    <t>HD45.S33 2015</t>
  </si>
  <si>
    <t>APRESS</t>
  </si>
  <si>
    <t>SCHAUFELD, JEROME</t>
  </si>
  <si>
    <t>COMMERCIALIZING INNOVATION: TURNING TECHNOLOGY BREAKTHROUGHS INTO PRODUCTS.</t>
  </si>
  <si>
    <t>HD38.2.C3765 2015</t>
  </si>
  <si>
    <t>CEO BRANDING: THEORY AND PRACTICE</t>
  </si>
  <si>
    <t>79.95 USD</t>
  </si>
  <si>
    <t>HD49.K55 2016</t>
  </si>
  <si>
    <t>AUERBACH PUBNS</t>
  </si>
  <si>
    <t>KLIEM, RALPH L</t>
  </si>
  <si>
    <t>BUSINESS CONTINUITY PLANNING: A PROJECT MANAGEMENT APPROACH.</t>
  </si>
  <si>
    <t>26.95 USD</t>
  </si>
  <si>
    <t>HF5381</t>
  </si>
  <si>
    <t>JOSSEY-BASS</t>
  </si>
  <si>
    <t>TULGAN, BRUCE</t>
  </si>
  <si>
    <t>BRIDGING THE SOFT SKILLS GAP: HOW TO TEACH THE MISSING BASICS TO TODAY'S YOUNG TALENT.</t>
  </si>
  <si>
    <t>79.99 USD</t>
  </si>
  <si>
    <t>HD30.23.B47 2016</t>
  </si>
  <si>
    <t>BEST THINKING IN BUSINESS ANALYTICS FROM THE DECISION SCIENCES INSTITUTE</t>
  </si>
  <si>
    <t>HD57.7.A3167 2014</t>
  </si>
  <si>
    <t>ADVANCES IN AUTHENTIC AND ETHICAL LEADERSHIP</t>
  </si>
  <si>
    <t>37.00 USD</t>
  </si>
  <si>
    <t>HD4885.U5C358 2015</t>
  </si>
  <si>
    <t>PRAEGER</t>
  </si>
  <si>
    <t>CANTOR, JEFFREY A</t>
  </si>
  <si>
    <t>21ST-CENTURY APPRENTICESHIP: BEST PRACTICES FOR BUILDING A WORLD-CLASS WORKFORCE.</t>
  </si>
  <si>
    <t>Binding</t>
  </si>
  <si>
    <t>ISBN</t>
  </si>
  <si>
    <t>TRACING THE ROOTS OF GLOBALIZATION AND BUSINESS PRINCIPLES. 2ND Ed.</t>
  </si>
  <si>
    <t>PRACTICING ORGANIZATION DEVELOPMENT: LEADING TRANSFORMATION AND CHANGE. 4th ed.</t>
  </si>
  <si>
    <t>NEW RULES OF MARKETING &amp; PR: HOW TO USE SOCIAL MEDIA, ONLINE VIDEO, MOBILE APPLICATIONS, BLOGS, NEWS RELEASES, AND VIRAL MARKETING TO REACH BUYERS DIRECTLY. 5th ed.</t>
  </si>
  <si>
    <t>MERGERS, ACQUISITIONS, AND OTHER RESTRUCTURING ACTIVITIES: AN INTEGRATED APPROACH TO PROCESS, TOOLS, CASES, AND SOLUTIONS. 8th ed.</t>
  </si>
  <si>
    <t>MANAGING THE UNEXPECTED: SUSTAINED PERFORMANCE IN A COMPLEX WORLD. 3rd ed.</t>
  </si>
  <si>
    <t>MANAGING THE GLOBAL SUPPLY CHAIN; JULIANA HSUAN ... ET AL. 4th ed.</t>
  </si>
  <si>
    <t>Apply these instructions to the Exercise worksheet. Following these instructions should result in a table similar to the one in the Results worksheet.</t>
  </si>
  <si>
    <t>Freeze the top row of the table (using Freeze Panes).</t>
  </si>
  <si>
    <t>Bold A1, center horizontally, apply a font size of 12.</t>
  </si>
  <si>
    <t>Copy-paste A1's formatting to the entire first row.</t>
  </si>
  <si>
    <t>Click in cell A2 and try to use keyboard shortcuts to select the rest of the table and apply a horizontal left-align.</t>
  </si>
  <si>
    <t>Add a thick outline for cells in rows 2 to end of table.</t>
  </si>
  <si>
    <t>Add a thick outline for cells in row 1 of the table.</t>
  </si>
  <si>
    <t>Add a thin interior border to the entire table.</t>
  </si>
  <si>
    <t>Roughly adjust width of columns to better fit width of content. Apply text wrapping.</t>
  </si>
  <si>
    <t>Center all text vertically.</t>
  </si>
  <si>
    <t>Pub Year</t>
  </si>
  <si>
    <t>LC/NLM/Dewey Class</t>
  </si>
  <si>
    <t>Content Level</t>
  </si>
  <si>
    <t>YBP Select</t>
  </si>
  <si>
    <t>US List</t>
  </si>
  <si>
    <t>Slip Date</t>
  </si>
  <si>
    <t>LINDA L. NEIDER / Editor</t>
  </si>
  <si>
    <t>MERRILL WARKENTIN / Editor</t>
  </si>
  <si>
    <t>MARC FETSCHERIN / Editor</t>
  </si>
  <si>
    <t>BANG NGUYEN / Editor</t>
  </si>
  <si>
    <t>REBECCA HUDSON / Editor</t>
  </si>
  <si>
    <t>MATTHEW SOWCIK / Editor</t>
  </si>
  <si>
    <t>WILLIAM J. ROTHWELL / Editor</t>
  </si>
  <si>
    <t>Add a beautiful fill color for cells in row 1 of the table.</t>
  </si>
  <si>
    <t>Change the orientation of text on row 1.</t>
  </si>
  <si>
    <t>Change your mind and re-establish the original orientation (Ctrl-Z or undo or select the appropriate option in the text orientation menu).</t>
  </si>
  <si>
    <t>Change the format of cells in column A to reveal the ISBN numbers.</t>
  </si>
  <si>
    <t>Insert a row before row 1, and a column before column A. Resize to make everything look more attractive. So pretty!</t>
  </si>
  <si>
    <t>Hide rows 5 to 15. Oh no! The data is gone?!</t>
  </si>
  <si>
    <t>Use find/replace to remove " USD" from the "US List" column.</t>
  </si>
  <si>
    <t>Use conditional formatting to reveal the most expensive books.</t>
  </si>
  <si>
    <t>Use conditional formatting to reveal books published in 2016.</t>
  </si>
  <si>
    <t>Use conditional formatting to highlight the books where the author is an editor.</t>
  </si>
  <si>
    <t>Format cells of the "US List" column to the "Currency" format (with two decimals).</t>
  </si>
  <si>
    <t>Sort the table by author and then title. "Knowledge Preservation Through Community of Practice" should be the first book in the list.</t>
  </si>
  <si>
    <t>Use a color filter to list together books published in 2016.</t>
  </si>
  <si>
    <t>Remove the color filter. Use a text filter to list together all edited books.</t>
  </si>
  <si>
    <t>Setup the "Exercise" worksheet for printing. Include page numbers.</t>
  </si>
  <si>
    <t>Don't worry, the data is still there! Reveal all rows in the worksheet.</t>
  </si>
  <si>
    <t>Navigation and Selection</t>
  </si>
  <si>
    <t>Selection</t>
  </si>
  <si>
    <t>Freeze Panes</t>
  </si>
  <si>
    <t>Clicking a cell</t>
  </si>
  <si>
    <t>Double-clicking a cell</t>
  </si>
  <si>
    <t>Start typing to modify the contents of a cell (clearing previous content).</t>
  </si>
  <si>
    <t>Start typing to modify the existing text or formula of the cell.</t>
  </si>
  <si>
    <t>Clicking row numbers</t>
  </si>
  <si>
    <t>Clicking column letters</t>
  </si>
  <si>
    <t>Note:</t>
  </si>
  <si>
    <t>If in a range, select all cells in a range (do it again to select all cells in worksheet). If not in a range, select all cells in the worksheet.</t>
  </si>
  <si>
    <t>Click-Hold and then moving your mouse</t>
  </si>
  <si>
    <t>Ctrl-Hold and clicking</t>
  </si>
  <si>
    <t>Clicking (in corner of worksheet)</t>
  </si>
  <si>
    <t>Select all cells in worksheet.</t>
  </si>
  <si>
    <t>Clicking away from an active selection executes the contents (if applicable) and then escapes the selection before selecting your target.</t>
  </si>
  <si>
    <t xml:space="preserve">Ctrl-Home </t>
  </si>
  <si>
    <t>Ctrl-End</t>
  </si>
  <si>
    <t>Ctrl-Shift-[Arrow]</t>
  </si>
  <si>
    <t>Ctrl-Shift-Home</t>
  </si>
  <si>
    <t>Ctrl-Shift-End</t>
  </si>
  <si>
    <t>Ctrl-[Arrow]</t>
  </si>
  <si>
    <t>Select one or more rows.</t>
  </si>
  <si>
    <t>Select one or more columns.</t>
  </si>
  <si>
    <t>Select adjacent elements.</t>
  </si>
  <si>
    <t>Select non-adjacent elements.</t>
  </si>
  <si>
    <t>Select the first cell in your worksheet (or the first cell under a freeze panes).</t>
  </si>
  <si>
    <t>Reach the last cell (lower right corner) where data exists or has existed in a worksheet.</t>
  </si>
  <si>
    <t>Move from the active cell to the last cell before a blank, in the direction of the chosen arrow.</t>
  </si>
  <si>
    <t>Select cells, starting from the active cell and selecting cells until there is a blank, in the direction of the chosen arrow.</t>
  </si>
  <si>
    <t>Select cells, starting from the active cell and selecting cells all the way to the first cell in your worksheet (or the first cell under a freeze pane).</t>
  </si>
  <si>
    <t>Select cells, starting from the active cell and selecting cells all the way to the last cell (lower right corner) where data exists or has existed in a worksheet.</t>
  </si>
  <si>
    <t>Allows you to freeze rows and/or columns in place, so they are displayed even if you scroll away.</t>
  </si>
  <si>
    <t>Click under the row you want to freeze and/or to the right of the column you want to freeze. Click "Freeze Panes".</t>
  </si>
  <si>
    <t>Click "Unfreeze Panes" (same position in the menu) to restablish the standard view.</t>
  </si>
  <si>
    <t>View - Window</t>
  </si>
  <si>
    <t>Cell Formats</t>
  </si>
  <si>
    <t>Copy formatting of a cell, row, or column</t>
  </si>
  <si>
    <t>Align text inside a cell</t>
  </si>
  <si>
    <t>Add a border to a cell</t>
  </si>
  <si>
    <t>Modify the color of a cell</t>
  </si>
  <si>
    <t>Wrap text (adjust height of rows to see text)</t>
  </si>
  <si>
    <t>Change direction of text</t>
  </si>
  <si>
    <t>Format of a cell</t>
  </si>
  <si>
    <t>Merge cells</t>
  </si>
  <si>
    <t>Insert and delete rows and columns</t>
  </si>
  <si>
    <t>Hide and show rows and columns</t>
  </si>
  <si>
    <t>Cell and worksheet styles</t>
  </si>
  <si>
    <t>Select the cell, row, or column containing the desired formatting. Click on "Format Painter".</t>
  </si>
  <si>
    <t>Home - Clipboard</t>
  </si>
  <si>
    <t>Select all cells, rows, or columns where the formatting should be pasted.</t>
  </si>
  <si>
    <t>Align cell text horizontally or vertically</t>
  </si>
  <si>
    <t>Home - Alignment</t>
  </si>
  <si>
    <t>Home - Font</t>
  </si>
  <si>
    <t>The tool directly available in the Font section of the Home ribbon does not allow you as much control as this method.</t>
  </si>
  <si>
    <t>After changing the width of columns, click twice on "Wrap Text" to deactivate it and reactivate it. Height of rows will be recalculated.</t>
  </si>
  <si>
    <t>Right click on a cell, row, or column</t>
  </si>
  <si>
    <t>Home - Number</t>
  </si>
  <si>
    <t>It's very important to select the appropriate format, especially when dealing with numbers, dates, and time.</t>
  </si>
  <si>
    <t>Only merge cells when you are completely finished with a worksheet. Consider making a copy of your worksheet and merging cells in the copy instead.</t>
  </si>
  <si>
    <r>
      <t xml:space="preserve">Select one (or more) rows or columns </t>
    </r>
    <r>
      <rPr>
        <b/>
        <i/>
        <sz val="11"/>
        <color theme="1"/>
        <rFont val="Calibri"/>
        <family val="2"/>
        <scheme val="minor"/>
      </rPr>
      <t xml:space="preserve">after </t>
    </r>
    <r>
      <rPr>
        <i/>
        <sz val="11"/>
        <color theme="1"/>
        <rFont val="Calibri"/>
        <family val="2"/>
        <scheme val="minor"/>
      </rPr>
      <t>where you want to make an insertion.</t>
    </r>
  </si>
  <si>
    <t>Home - Cells</t>
  </si>
  <si>
    <t>After rows or columns have been inserted, you can choose to copy the format of rows and columns surrounding it.</t>
  </si>
  <si>
    <t>Click on the Format Painter tool that temporarily appears and select the best option.</t>
  </si>
  <si>
    <t>Hide and unhide rows and columns</t>
  </si>
  <si>
    <t>Select rows or columns you wish to hide.</t>
  </si>
  <si>
    <t>To unhide, select rows or columns behind and after the hidden rows or columns.</t>
  </si>
  <si>
    <t>To unhide everything, select all cells in the worksheet and unhide.</t>
  </si>
  <si>
    <t>Right click on a row or column</t>
  </si>
  <si>
    <t>Home - Style</t>
  </si>
  <si>
    <t>For cells</t>
  </si>
  <si>
    <t>For worksheets</t>
  </si>
  <si>
    <t>Page Layout - Themes</t>
  </si>
  <si>
    <t>Conditional Formatting</t>
  </si>
  <si>
    <t>Home - Styles</t>
  </si>
  <si>
    <t>=mod(row(),#)=0</t>
  </si>
  <si>
    <t>Use a formula to create emphasis such as:</t>
  </si>
  <si>
    <t>Sort</t>
  </si>
  <si>
    <t xml:space="preserve">Data - Sort &amp; Filter </t>
  </si>
  <si>
    <t>Emphasize cells containing data according to specific criteria.</t>
  </si>
  <si>
    <t>Use our own criteria to emphasize certain cells.</t>
  </si>
  <si>
    <t>Emphasize cells containing specific text.</t>
  </si>
  <si>
    <t>Let Excel add emphasis to cells.</t>
  </si>
  <si>
    <t>Where '#' is a number for which every '#' row is formatted.</t>
  </si>
  <si>
    <t>Select any cell in a range of cells.</t>
  </si>
  <si>
    <t>Enter the column to sort - if the suggestions seem strange, check if "data has headers" is correctly applied and check if the entire data range is selected.</t>
  </si>
  <si>
    <t>It's possible to sort using cell color.</t>
  </si>
  <si>
    <t>Add a level to sort using more than one criteria.</t>
  </si>
  <si>
    <t>You can sort data by row instead of by column…</t>
  </si>
  <si>
    <t>Filters</t>
  </si>
  <si>
    <t>Regular Filter</t>
  </si>
  <si>
    <t>Advanced Filter</t>
  </si>
  <si>
    <t>Make sure to explore the possibilities of text, data, number, and color filters.</t>
  </si>
  <si>
    <t>Select any cell in a range, and then click on the filter tool.</t>
  </si>
  <si>
    <t>Apply filters to temporarily view only rows of data that fit with specific criteria.</t>
  </si>
  <si>
    <t>Harder to use than the regular filter, but offers some interesting possibilities.</t>
  </si>
  <si>
    <t>Create a  'table' using the exact same column titles as the ones in the range that you wish to filter.</t>
  </si>
  <si>
    <t xml:space="preserve">Enter criteria for each column. </t>
  </si>
  <si>
    <t>Enter on the same row for 'AND".</t>
  </si>
  <si>
    <t>Enter on a different row for 'OR".</t>
  </si>
  <si>
    <t>For example, the above table finds all paper books published after 2015.</t>
  </si>
  <si>
    <t>Or books published by Routledge, regardless of year and binding.</t>
  </si>
  <si>
    <t>Select any cell in a range, and then click on the advanced filter tool.</t>
  </si>
  <si>
    <t>Select your 'table' of criterias.</t>
  </si>
  <si>
    <t>Decide if you want to send the filtered data somewhere else or filter in place.</t>
  </si>
  <si>
    <t>Printing</t>
  </si>
  <si>
    <t>Try the following actions to more easily prepare a worksheet for printing:</t>
  </si>
  <si>
    <t>Page Layout - Page Setup</t>
  </si>
  <si>
    <t>Page Layout - Scale to Fit</t>
  </si>
  <si>
    <t>If you want a row or column to repeat on each printed page.</t>
  </si>
  <si>
    <t>Select all cells with data to print.</t>
  </si>
  <si>
    <t>File - Print</t>
  </si>
  <si>
    <t>Use narrow margins to make contents bigger</t>
  </si>
  <si>
    <t>Use File - Print to find the print preview.</t>
  </si>
  <si>
    <t>Go to "Page Setup" and then "Header/Footer" to add page numbers</t>
  </si>
  <si>
    <t>If you want to print a very wide table on two pages, select two pages instead of one for the width of the print area.</t>
  </si>
  <si>
    <t>Then choose the following option to keep the pages in order:</t>
  </si>
  <si>
    <r>
      <rPr>
        <b/>
        <sz val="11"/>
        <rFont val="Calibri"/>
        <family val="2"/>
        <scheme val="minor"/>
      </rPr>
      <t>Scroll down</t>
    </r>
    <r>
      <rPr>
        <sz val="11"/>
        <rFont val="Calibri"/>
        <family val="2"/>
        <scheme val="minor"/>
      </rPr>
      <t xml:space="preserve"> after selecting item in menu - desired instructions are at the bottom of the screen</t>
    </r>
  </si>
  <si>
    <t>Formulas</t>
  </si>
  <si>
    <r>
      <rPr>
        <b/>
        <sz val="12"/>
        <rFont val="Calibri"/>
        <family val="2"/>
        <scheme val="minor"/>
      </rPr>
      <t>Scroll down</t>
    </r>
    <r>
      <rPr>
        <sz val="12"/>
        <rFont val="Calibri"/>
        <family val="2"/>
        <scheme val="minor"/>
      </rPr>
      <t xml:space="preserve"> after selecting item from menu -- desired instructions are at the bottom of the screen</t>
    </r>
  </si>
  <si>
    <t>What is a formula?</t>
  </si>
  <si>
    <t>Anatomy of a formula</t>
  </si>
  <si>
    <t>Inserting formulas in a worksheet</t>
  </si>
  <si>
    <t>Viewing and finding formulas</t>
  </si>
  <si>
    <t>Copying, pasting, and dragging formulas</t>
  </si>
  <si>
    <t>Relative and absolute cell addresses in formulas</t>
  </si>
  <si>
    <t>Names in formulas</t>
  </si>
  <si>
    <t>What is a Formula?</t>
  </si>
  <si>
    <t>Formula</t>
  </si>
  <si>
    <t>Result</t>
  </si>
  <si>
    <r>
      <t>Formulas are commands used to manipulate data in Excel. They are introduced in a cell by using the '</t>
    </r>
    <r>
      <rPr>
        <b/>
        <i/>
        <sz val="12"/>
        <color rgb="FF00B050"/>
        <rFont val="Calibri"/>
        <family val="2"/>
        <scheme val="minor"/>
      </rPr>
      <t>=</t>
    </r>
    <r>
      <rPr>
        <i/>
        <sz val="12"/>
        <color theme="1"/>
        <rFont val="Calibri"/>
        <family val="2"/>
        <scheme val="minor"/>
      </rPr>
      <t>' symbol.</t>
    </r>
  </si>
  <si>
    <r>
      <rPr>
        <b/>
        <sz val="12"/>
        <color rgb="FF00B050"/>
        <rFont val="Calibri"/>
        <family val="2"/>
        <scheme val="minor"/>
      </rPr>
      <t>=</t>
    </r>
    <r>
      <rPr>
        <sz val="12"/>
        <color theme="1"/>
        <rFont val="Calibri"/>
        <family val="2"/>
        <scheme val="minor"/>
      </rPr>
      <t>2+3</t>
    </r>
  </si>
  <si>
    <t>For example, =2+3 makes Excel add 2 and 3 together, giving us "5" as a result.</t>
  </si>
  <si>
    <t>You can use '=' to make Excel calculate the result of most common numerical operations (and some string operations).</t>
  </si>
  <si>
    <t xml:space="preserve">But the true strength of formulas (also called functions) are special commands programmed by Excel. You summon these formulas by calling their name after the '=' sign. </t>
  </si>
  <si>
    <r>
      <rPr>
        <b/>
        <sz val="12"/>
        <color rgb="FF00B050"/>
        <rFont val="Calibri"/>
        <family val="2"/>
        <scheme val="minor"/>
      </rPr>
      <t>=SUM</t>
    </r>
    <r>
      <rPr>
        <sz val="12"/>
        <color theme="1"/>
        <rFont val="Calibri"/>
        <family val="2"/>
        <scheme val="minor"/>
      </rPr>
      <t>(2,2,1)</t>
    </r>
  </si>
  <si>
    <r>
      <t>For example, the</t>
    </r>
    <r>
      <rPr>
        <b/>
        <i/>
        <sz val="12"/>
        <color rgb="FF00B050"/>
        <rFont val="Calibri"/>
        <family val="2"/>
        <scheme val="minor"/>
      </rPr>
      <t>SUM</t>
    </r>
    <r>
      <rPr>
        <i/>
        <sz val="12"/>
        <color theme="1"/>
        <rFont val="Calibri"/>
        <family val="2"/>
        <scheme val="minor"/>
      </rPr>
      <t xml:space="preserve"> function sums up all numbers separated by commas contained in the formula (delimited by parentheses) and returns the result.</t>
    </r>
  </si>
  <si>
    <r>
      <t xml:space="preserve">The result of a formula, what the formula </t>
    </r>
    <r>
      <rPr>
        <b/>
        <i/>
        <sz val="12"/>
        <color theme="1"/>
        <rFont val="Calibri"/>
        <family val="2"/>
        <scheme val="minor"/>
      </rPr>
      <t>returns</t>
    </r>
    <r>
      <rPr>
        <i/>
        <sz val="12"/>
        <color theme="1"/>
        <rFont val="Calibri"/>
        <family val="2"/>
        <scheme val="minor"/>
      </rPr>
      <t>, might be a number or a string of text or something else entirely.</t>
    </r>
  </si>
  <si>
    <t>For the purposes of this tutorial, 'formulas' will refer to the special commands programmed by Excel.</t>
  </si>
  <si>
    <t>Back to Top</t>
  </si>
  <si>
    <t>Anatomy of a Formula</t>
  </si>
  <si>
    <r>
      <t xml:space="preserve">Formulas follow a specific structure. First, there is the '=' symbol and the </t>
    </r>
    <r>
      <rPr>
        <b/>
        <i/>
        <sz val="12"/>
        <color rgb="FF00B050"/>
        <rFont val="Calibri"/>
        <family val="2"/>
        <scheme val="minor"/>
      </rPr>
      <t xml:space="preserve">name </t>
    </r>
    <r>
      <rPr>
        <i/>
        <sz val="12"/>
        <color theme="1"/>
        <rFont val="Calibri"/>
        <family val="2"/>
        <scheme val="minor"/>
      </rPr>
      <t>of the function being called.</t>
    </r>
  </si>
  <si>
    <r>
      <t xml:space="preserve">Next, enclosed in parenthesis, you have the </t>
    </r>
    <r>
      <rPr>
        <b/>
        <i/>
        <sz val="12"/>
        <color theme="4" tint="-0.499984740745262"/>
        <rFont val="Calibri"/>
        <family val="2"/>
        <scheme val="minor"/>
      </rPr>
      <t>arguments</t>
    </r>
    <r>
      <rPr>
        <i/>
        <sz val="12"/>
        <color theme="1"/>
        <rFont val="Calibri"/>
        <family val="2"/>
        <scheme val="minor"/>
      </rPr>
      <t xml:space="preserve"> of a formula, separated by commas.</t>
    </r>
  </si>
  <si>
    <t>Some arguments might be optional - when manually entering a formula, optional arguments will be indicated by brackets.</t>
  </si>
  <si>
    <r>
      <rPr>
        <b/>
        <sz val="12"/>
        <color rgb="FF00B050"/>
        <rFont val="Calibri"/>
        <family val="2"/>
        <scheme val="minor"/>
      </rPr>
      <t>=SUM</t>
    </r>
    <r>
      <rPr>
        <b/>
        <sz val="12"/>
        <color theme="1"/>
        <rFont val="Calibri"/>
        <family val="2"/>
        <scheme val="minor"/>
      </rPr>
      <t>(</t>
    </r>
    <r>
      <rPr>
        <b/>
        <sz val="12"/>
        <color theme="4" tint="-0.499984740745262"/>
        <rFont val="Calibri"/>
        <family val="2"/>
        <scheme val="minor"/>
      </rPr>
      <t>2</t>
    </r>
    <r>
      <rPr>
        <b/>
        <sz val="12"/>
        <color theme="1"/>
        <rFont val="Calibri"/>
        <family val="2"/>
        <scheme val="minor"/>
      </rPr>
      <t>,</t>
    </r>
    <r>
      <rPr>
        <b/>
        <sz val="12"/>
        <color theme="4" tint="-0.499984740745262"/>
        <rFont val="Calibri"/>
        <family val="2"/>
        <scheme val="minor"/>
      </rPr>
      <t>3</t>
    </r>
    <r>
      <rPr>
        <b/>
        <sz val="12"/>
        <color theme="1"/>
        <rFont val="Calibri"/>
        <family val="2"/>
        <scheme val="minor"/>
      </rPr>
      <t>)</t>
    </r>
  </si>
  <si>
    <r>
      <rPr>
        <b/>
        <sz val="12"/>
        <color rgb="FF00B050"/>
        <rFont val="Calibri"/>
        <family val="2"/>
        <scheme val="minor"/>
      </rPr>
      <t>=SUM</t>
    </r>
    <r>
      <rPr>
        <b/>
        <sz val="12"/>
        <color theme="1"/>
        <rFont val="Calibri"/>
        <family val="2"/>
        <scheme val="minor"/>
      </rPr>
      <t>(</t>
    </r>
    <r>
      <rPr>
        <b/>
        <sz val="12"/>
        <color theme="4" tint="-0.499984740745262"/>
        <rFont val="Calibri"/>
        <family val="2"/>
        <scheme val="minor"/>
      </rPr>
      <t>2</t>
    </r>
    <r>
      <rPr>
        <b/>
        <sz val="12"/>
        <color theme="1"/>
        <rFont val="Calibri"/>
        <family val="2"/>
        <scheme val="minor"/>
      </rPr>
      <t>,</t>
    </r>
    <r>
      <rPr>
        <b/>
        <sz val="12"/>
        <color theme="4" tint="-0.499984740745262"/>
        <rFont val="Calibri"/>
        <family val="2"/>
        <scheme val="minor"/>
      </rPr>
      <t>3,1</t>
    </r>
    <r>
      <rPr>
        <b/>
        <sz val="12"/>
        <color theme="1"/>
        <rFont val="Calibri"/>
        <family val="2"/>
        <scheme val="minor"/>
      </rPr>
      <t>)</t>
    </r>
  </si>
  <si>
    <t>Formulas generally require specific types of argument: numbers, text, cell ranges, boolean values, etc.</t>
  </si>
  <si>
    <r>
      <rPr>
        <b/>
        <sz val="12"/>
        <color rgb="FF00B050"/>
        <rFont val="Calibri"/>
        <family val="2"/>
        <scheme val="minor"/>
      </rPr>
      <t>=SUM</t>
    </r>
    <r>
      <rPr>
        <b/>
        <sz val="12"/>
        <color theme="1"/>
        <rFont val="Calibri"/>
        <family val="2"/>
        <scheme val="minor"/>
      </rPr>
      <t>(</t>
    </r>
    <r>
      <rPr>
        <b/>
        <sz val="12"/>
        <color theme="4" tint="-0.499984740745262"/>
        <rFont val="Calibri"/>
        <family val="2"/>
        <scheme val="minor"/>
      </rPr>
      <t>2</t>
    </r>
    <r>
      <rPr>
        <b/>
        <sz val="12"/>
        <color theme="1"/>
        <rFont val="Calibri"/>
        <family val="2"/>
        <scheme val="minor"/>
      </rPr>
      <t>,</t>
    </r>
    <r>
      <rPr>
        <b/>
        <sz val="12"/>
        <color theme="4" tint="-0.499984740745262"/>
        <rFont val="Calibri"/>
        <family val="2"/>
        <scheme val="minor"/>
      </rPr>
      <t>3,"cat"</t>
    </r>
    <r>
      <rPr>
        <b/>
        <sz val="12"/>
        <color theme="1"/>
        <rFont val="Calibri"/>
        <family val="2"/>
        <scheme val="minor"/>
      </rPr>
      <t>)</t>
    </r>
  </si>
  <si>
    <t>For example, the sum formula uses numbers as its arguments, it won't work with text. It makes sense. How would you add up "cat" with 2 and 3?</t>
  </si>
  <si>
    <r>
      <rPr>
        <b/>
        <sz val="12"/>
        <color rgb="FF00B050"/>
        <rFont val="Calibri"/>
        <family val="2"/>
        <scheme val="minor"/>
      </rPr>
      <t>=SUM</t>
    </r>
    <r>
      <rPr>
        <b/>
        <sz val="12"/>
        <color theme="1"/>
        <rFont val="Calibri"/>
        <family val="2"/>
        <scheme val="minor"/>
      </rPr>
      <t>(</t>
    </r>
    <r>
      <rPr>
        <b/>
        <sz val="12"/>
        <color theme="4" tint="-0.499984740745262"/>
        <rFont val="Calibri"/>
        <family val="2"/>
        <scheme val="minor"/>
      </rPr>
      <t>2</t>
    </r>
    <r>
      <rPr>
        <b/>
        <sz val="12"/>
        <color theme="1"/>
        <rFont val="Calibri"/>
        <family val="2"/>
        <scheme val="minor"/>
      </rPr>
      <t>,</t>
    </r>
    <r>
      <rPr>
        <b/>
        <sz val="12"/>
        <color theme="5" tint="-0.499984740745262"/>
        <rFont val="Calibri"/>
        <family val="2"/>
        <scheme val="minor"/>
      </rPr>
      <t>B17</t>
    </r>
    <r>
      <rPr>
        <b/>
        <sz val="12"/>
        <color theme="1"/>
        <rFont val="Calibri"/>
        <family val="2"/>
        <scheme val="minor"/>
      </rPr>
      <t>)</t>
    </r>
  </si>
  <si>
    <r>
      <t xml:space="preserve">However, as long as the content of a cell is of the type needed by the argument, </t>
    </r>
    <r>
      <rPr>
        <b/>
        <i/>
        <sz val="12"/>
        <color theme="1"/>
        <rFont val="Calibri"/>
        <family val="2"/>
        <scheme val="minor"/>
      </rPr>
      <t xml:space="preserve">formula arguments work with </t>
    </r>
    <r>
      <rPr>
        <b/>
        <i/>
        <sz val="12"/>
        <color theme="5" tint="-0.499984740745262"/>
        <rFont val="Calibri"/>
        <family val="2"/>
        <scheme val="minor"/>
      </rPr>
      <t>cell addresses</t>
    </r>
    <r>
      <rPr>
        <b/>
        <i/>
        <sz val="12"/>
        <color theme="1"/>
        <rFont val="Calibri"/>
        <family val="2"/>
        <scheme val="minor"/>
      </rPr>
      <t xml:space="preserve">. </t>
    </r>
    <r>
      <rPr>
        <i/>
        <sz val="12"/>
        <color theme="1"/>
        <rFont val="Calibri"/>
        <family val="2"/>
        <scheme val="minor"/>
      </rPr>
      <t>Here, cell B17 contains the number 1, so the formula adds 2 and 1. If the value located at a specified cell address changes, the formula results will automatically update!</t>
    </r>
  </si>
  <si>
    <r>
      <rPr>
        <b/>
        <sz val="12"/>
        <color rgb="FF00B050"/>
        <rFont val="Calibri"/>
        <family val="2"/>
        <scheme val="minor"/>
      </rPr>
      <t>=SUM</t>
    </r>
    <r>
      <rPr>
        <b/>
        <sz val="12"/>
        <color theme="1"/>
        <rFont val="Calibri"/>
        <family val="2"/>
        <scheme val="minor"/>
      </rPr>
      <t>(</t>
    </r>
    <r>
      <rPr>
        <b/>
        <sz val="12"/>
        <color theme="4" tint="-0.499984740745262"/>
        <rFont val="Calibri"/>
        <family val="2"/>
        <scheme val="minor"/>
      </rPr>
      <t>2</t>
    </r>
    <r>
      <rPr>
        <b/>
        <sz val="12"/>
        <color theme="1"/>
        <rFont val="Calibri"/>
        <family val="2"/>
        <scheme val="minor"/>
      </rPr>
      <t>,</t>
    </r>
    <r>
      <rPr>
        <b/>
        <sz val="12"/>
        <color theme="7" tint="-0.499984740745262"/>
        <rFont val="Calibri"/>
        <family val="2"/>
        <scheme val="minor"/>
      </rPr>
      <t>B17:B20</t>
    </r>
    <r>
      <rPr>
        <b/>
        <sz val="12"/>
        <color theme="1"/>
        <rFont val="Calibri"/>
        <family val="2"/>
        <scheme val="minor"/>
      </rPr>
      <t>)</t>
    </r>
  </si>
  <si>
    <r>
      <rPr>
        <i/>
        <sz val="12"/>
        <rFont val="Calibri"/>
        <family val="2"/>
        <scheme val="minor"/>
      </rPr>
      <t xml:space="preserve">As long as all the cells contain the right type of value, </t>
    </r>
    <r>
      <rPr>
        <b/>
        <i/>
        <sz val="12"/>
        <color theme="7" tint="-0.499984740745262"/>
        <rFont val="Calibri"/>
        <family val="2"/>
        <scheme val="minor"/>
      </rPr>
      <t xml:space="preserve">cell ranges </t>
    </r>
    <r>
      <rPr>
        <i/>
        <sz val="12"/>
        <color theme="1"/>
        <rFont val="Calibri"/>
        <family val="2"/>
        <scheme val="minor"/>
      </rPr>
      <t xml:space="preserve">can also be used in formula arguments. In this example, </t>
    </r>
    <r>
      <rPr>
        <b/>
        <i/>
        <sz val="12"/>
        <color theme="7" tint="-0.499984740745262"/>
        <rFont val="Calibri"/>
        <family val="2"/>
        <scheme val="minor"/>
      </rPr>
      <t>B17:B20</t>
    </r>
    <r>
      <rPr>
        <i/>
        <sz val="12"/>
        <color theme="1"/>
        <rFont val="Calibri"/>
        <family val="2"/>
        <scheme val="minor"/>
      </rPr>
      <t xml:space="preserve"> means "start at B17 and keep going until you reach B20". This means that the formula adds up 2, the contents of B17 (1), the contents of B18 (2), and the contents of B19 (3).</t>
    </r>
  </si>
  <si>
    <t>If cells in the cell range contain data of a different type from what is accepted by the argument, the formula will either ignore the incorrect input or fail.</t>
  </si>
  <si>
    <r>
      <rPr>
        <b/>
        <sz val="12"/>
        <color rgb="FF00B050"/>
        <rFont val="Calibri"/>
        <family val="2"/>
        <scheme val="minor"/>
      </rPr>
      <t>=LEFT(</t>
    </r>
    <r>
      <rPr>
        <sz val="12"/>
        <color theme="1"/>
        <rFont val="Calibri"/>
        <family val="2"/>
        <scheme val="minor"/>
      </rPr>
      <t>"</t>
    </r>
    <r>
      <rPr>
        <b/>
        <sz val="12"/>
        <color theme="8" tint="-0.499984740745262"/>
        <rFont val="Calibri"/>
        <family val="2"/>
        <scheme val="minor"/>
      </rPr>
      <t>Excel is fun</t>
    </r>
    <r>
      <rPr>
        <sz val="12"/>
        <color theme="1"/>
        <rFont val="Calibri"/>
        <family val="2"/>
        <scheme val="minor"/>
      </rPr>
      <t>")</t>
    </r>
  </si>
  <si>
    <r>
      <t>The</t>
    </r>
    <r>
      <rPr>
        <b/>
        <i/>
        <sz val="12"/>
        <color rgb="FF00B050"/>
        <rFont val="Calibri"/>
        <family val="2"/>
        <scheme val="minor"/>
      </rPr>
      <t>left</t>
    </r>
    <r>
      <rPr>
        <i/>
        <sz val="12"/>
        <color theme="1"/>
        <rFont val="Calibri"/>
        <family val="2"/>
        <scheme val="minor"/>
      </rPr>
      <t xml:space="preserve"> function has two arguments. First, it requires some sort of </t>
    </r>
    <r>
      <rPr>
        <b/>
        <i/>
        <sz val="12"/>
        <color theme="8" tint="-0.499984740745262"/>
        <rFont val="Calibri"/>
        <family val="2"/>
        <scheme val="minor"/>
      </rPr>
      <t>text.</t>
    </r>
    <r>
      <rPr>
        <i/>
        <sz val="12"/>
        <color theme="1"/>
        <rFont val="Calibri"/>
        <family val="2"/>
        <scheme val="minor"/>
      </rPr>
      <t xml:space="preserve"> In Excel formulas, text (also called strings) are enclosed in quotation marks. The second argument is optional. We provide the number of characters to extract in the string, starting from the left. If we don't specify a number of characters, "1" is chosen by default. This formula </t>
    </r>
    <r>
      <rPr>
        <b/>
        <i/>
        <sz val="12"/>
        <color theme="1"/>
        <rFont val="Calibri"/>
        <family val="2"/>
        <scheme val="minor"/>
      </rPr>
      <t>returns text</t>
    </r>
    <r>
      <rPr>
        <i/>
        <sz val="12"/>
        <color theme="1"/>
        <rFont val="Calibri"/>
        <family val="2"/>
        <scheme val="minor"/>
      </rPr>
      <t>. In the example, the letter in position 1 is extracted from "Excel is fun": "E".</t>
    </r>
  </si>
  <si>
    <r>
      <rPr>
        <b/>
        <sz val="12"/>
        <color rgb="FF00B050"/>
        <rFont val="Calibri"/>
        <family val="2"/>
        <scheme val="minor"/>
      </rPr>
      <t>=LEFT(</t>
    </r>
    <r>
      <rPr>
        <sz val="12"/>
        <color theme="1"/>
        <rFont val="Calibri"/>
        <family val="2"/>
        <scheme val="minor"/>
      </rPr>
      <t>"</t>
    </r>
    <r>
      <rPr>
        <b/>
        <sz val="12"/>
        <color theme="8" tint="-0.499984740745262"/>
        <rFont val="Calibri"/>
        <family val="2"/>
        <scheme val="minor"/>
      </rPr>
      <t>Excel is fun</t>
    </r>
    <r>
      <rPr>
        <sz val="12"/>
        <color theme="1"/>
        <rFont val="Calibri"/>
        <family val="2"/>
        <scheme val="minor"/>
      </rPr>
      <t>",</t>
    </r>
    <r>
      <rPr>
        <b/>
        <sz val="12"/>
        <color theme="5" tint="-0.499984740745262"/>
        <rFont val="Calibri"/>
        <family val="2"/>
        <scheme val="minor"/>
      </rPr>
      <t>5</t>
    </r>
    <r>
      <rPr>
        <sz val="12"/>
        <color theme="1"/>
        <rFont val="Calibri"/>
        <family val="2"/>
        <scheme val="minor"/>
      </rPr>
      <t>)</t>
    </r>
  </si>
  <si>
    <r>
      <t xml:space="preserve">By supplying the optional argument, we tell Excel to return the </t>
    </r>
    <r>
      <rPr>
        <b/>
        <i/>
        <sz val="12"/>
        <color theme="5" tint="-0.499984740745262"/>
        <rFont val="Calibri"/>
        <family val="2"/>
        <scheme val="minor"/>
      </rPr>
      <t>first five letters</t>
    </r>
    <r>
      <rPr>
        <i/>
        <sz val="12"/>
        <color theme="1"/>
        <rFont val="Calibri"/>
        <family val="2"/>
        <scheme val="minor"/>
      </rPr>
      <t xml:space="preserve"> in "</t>
    </r>
    <r>
      <rPr>
        <b/>
        <i/>
        <sz val="12"/>
        <color theme="8" tint="-0.499984740745262"/>
        <rFont val="Calibri"/>
        <family val="2"/>
        <scheme val="minor"/>
      </rPr>
      <t>Excel is fun</t>
    </r>
    <r>
      <rPr>
        <i/>
        <sz val="12"/>
        <color theme="1"/>
        <rFont val="Calibri"/>
        <family val="2"/>
        <scheme val="minor"/>
      </rPr>
      <t>", starting from the left.</t>
    </r>
  </si>
  <si>
    <r>
      <rPr>
        <b/>
        <sz val="12"/>
        <color rgb="FF00B050"/>
        <rFont val="Calibri"/>
        <family val="2"/>
        <scheme val="minor"/>
      </rPr>
      <t>=LEFT(</t>
    </r>
    <r>
      <rPr>
        <sz val="12"/>
        <color theme="1"/>
        <rFont val="Calibri"/>
        <family val="2"/>
        <scheme val="minor"/>
      </rPr>
      <t>"</t>
    </r>
    <r>
      <rPr>
        <b/>
        <sz val="12"/>
        <color theme="8" tint="-0.499984740745262"/>
        <rFont val="Calibri"/>
        <family val="2"/>
        <scheme val="minor"/>
      </rPr>
      <t>Excel is fun</t>
    </r>
    <r>
      <rPr>
        <sz val="12"/>
        <color theme="1"/>
        <rFont val="Calibri"/>
        <family val="2"/>
        <scheme val="minor"/>
      </rPr>
      <t>",</t>
    </r>
    <r>
      <rPr>
        <b/>
        <sz val="12"/>
        <color theme="7" tint="-0.499984740745262"/>
        <rFont val="Calibri"/>
        <family val="2"/>
        <scheme val="minor"/>
      </rPr>
      <t>2+3</t>
    </r>
    <r>
      <rPr>
        <sz val="12"/>
        <color theme="1"/>
        <rFont val="Calibri"/>
        <family val="2"/>
        <scheme val="minor"/>
      </rPr>
      <t>)</t>
    </r>
  </si>
  <si>
    <r>
      <t xml:space="preserve">Excel is perfectly happy with performing a </t>
    </r>
    <r>
      <rPr>
        <b/>
        <i/>
        <sz val="12"/>
        <color theme="7" tint="-0.499984740745262"/>
        <rFont val="Calibri"/>
        <family val="2"/>
        <scheme val="minor"/>
      </rPr>
      <t>mathematical operation</t>
    </r>
    <r>
      <rPr>
        <i/>
        <sz val="12"/>
        <color theme="1"/>
        <rFont val="Calibri"/>
        <family val="2"/>
        <scheme val="minor"/>
      </rPr>
      <t xml:space="preserve"> in an argument and using its result.</t>
    </r>
  </si>
  <si>
    <r>
      <rPr>
        <b/>
        <sz val="12"/>
        <color rgb="FF00B050"/>
        <rFont val="Calibri"/>
        <family val="2"/>
        <scheme val="minor"/>
      </rPr>
      <t>=LEFT(</t>
    </r>
    <r>
      <rPr>
        <sz val="12"/>
        <color theme="1"/>
        <rFont val="Calibri"/>
        <family val="2"/>
        <scheme val="minor"/>
      </rPr>
      <t>"</t>
    </r>
    <r>
      <rPr>
        <b/>
        <sz val="12"/>
        <color theme="8" tint="-0.499984740745262"/>
        <rFont val="Calibri"/>
        <family val="2"/>
        <scheme val="minor"/>
      </rPr>
      <t>Excel is fun</t>
    </r>
    <r>
      <rPr>
        <sz val="12"/>
        <color theme="1"/>
        <rFont val="Calibri"/>
        <family val="2"/>
        <scheme val="minor"/>
      </rPr>
      <t>",</t>
    </r>
    <r>
      <rPr>
        <b/>
        <sz val="12"/>
        <color rgb="FF9933FF"/>
        <rFont val="Calibri"/>
        <family val="2"/>
        <scheme val="minor"/>
      </rPr>
      <t>sum(2,3)</t>
    </r>
    <r>
      <rPr>
        <sz val="12"/>
        <color theme="1"/>
        <rFont val="Calibri"/>
        <family val="2"/>
        <scheme val="minor"/>
      </rPr>
      <t>)</t>
    </r>
  </si>
  <si>
    <r>
      <t xml:space="preserve">As long as it returns a value of the right type, </t>
    </r>
    <r>
      <rPr>
        <b/>
        <i/>
        <sz val="12"/>
        <color theme="1"/>
        <rFont val="Calibri"/>
        <family val="2"/>
        <scheme val="minor"/>
      </rPr>
      <t>a formula can be used as the argument of another formula</t>
    </r>
    <r>
      <rPr>
        <i/>
        <sz val="12"/>
        <color theme="1"/>
        <rFont val="Calibri"/>
        <family val="2"/>
        <scheme val="minor"/>
      </rPr>
      <t>. For example, here we are using the string "</t>
    </r>
    <r>
      <rPr>
        <b/>
        <i/>
        <sz val="12"/>
        <color theme="8" tint="-0.499984740745262"/>
        <rFont val="Calibri"/>
        <family val="2"/>
        <scheme val="minor"/>
      </rPr>
      <t>Excel is fun</t>
    </r>
    <r>
      <rPr>
        <i/>
        <sz val="12"/>
        <color theme="1"/>
        <rFont val="Calibri"/>
        <family val="2"/>
        <scheme val="minor"/>
      </rPr>
      <t xml:space="preserve">" as our first argument. The next argument must be the </t>
    </r>
    <r>
      <rPr>
        <b/>
        <i/>
        <sz val="12"/>
        <color rgb="FF7030A0"/>
        <rFont val="Calibri"/>
        <family val="2"/>
        <scheme val="minor"/>
      </rPr>
      <t>number of characters we want to extract from the string</t>
    </r>
    <r>
      <rPr>
        <i/>
        <sz val="12"/>
        <color theme="1"/>
        <rFont val="Calibri"/>
        <family val="2"/>
        <scheme val="minor"/>
      </rPr>
      <t xml:space="preserve">. Instead of a number, we use  </t>
    </r>
    <r>
      <rPr>
        <b/>
        <i/>
        <sz val="12"/>
        <color rgb="FF7030A0"/>
        <rFont val="Calibri"/>
        <family val="2"/>
        <scheme val="minor"/>
      </rPr>
      <t>sum(2,3) to add together 2 and 3</t>
    </r>
    <r>
      <rPr>
        <i/>
        <sz val="12"/>
        <color theme="1"/>
        <rFont val="Calibri"/>
        <family val="2"/>
        <scheme val="minor"/>
      </rPr>
      <t xml:space="preserve">. That formula returns the number 5, which is then used to specify the number of characters to return in the </t>
    </r>
    <r>
      <rPr>
        <b/>
        <i/>
        <sz val="12"/>
        <color rgb="FF00B050"/>
        <rFont val="Calibri"/>
        <family val="2"/>
        <scheme val="minor"/>
      </rPr>
      <t>left</t>
    </r>
    <r>
      <rPr>
        <i/>
        <sz val="12"/>
        <color theme="1"/>
        <rFont val="Calibri"/>
        <family val="2"/>
        <scheme val="minor"/>
      </rPr>
      <t xml:space="preserve"> formula.</t>
    </r>
  </si>
  <si>
    <r>
      <rPr>
        <b/>
        <sz val="12"/>
        <color rgb="FF00B050"/>
        <rFont val="Calibri"/>
        <family val="2"/>
        <scheme val="minor"/>
      </rPr>
      <t>=LEFT</t>
    </r>
    <r>
      <rPr>
        <b/>
        <sz val="12"/>
        <color theme="8" tint="-0.499984740745262"/>
        <rFont val="Calibri"/>
        <family val="2"/>
        <scheme val="minor"/>
      </rPr>
      <t>("Wow"&amp;A30</t>
    </r>
    <r>
      <rPr>
        <sz val="12"/>
        <color theme="1"/>
        <rFont val="Calibri"/>
        <family val="2"/>
        <scheme val="minor"/>
      </rPr>
      <t>,</t>
    </r>
    <r>
      <rPr>
        <b/>
        <sz val="12"/>
        <color rgb="FF9933FF"/>
        <rFont val="Calibri"/>
        <family val="2"/>
        <scheme val="minor"/>
      </rPr>
      <t>sum(B17:B20)+1</t>
    </r>
    <r>
      <rPr>
        <sz val="12"/>
        <color theme="1"/>
        <rFont val="Calibri"/>
        <family val="2"/>
        <scheme val="minor"/>
      </rPr>
      <t>)</t>
    </r>
  </si>
  <si>
    <t>With arguments being able to contain cell addresses, cell ranges, mathematical operations, and other nested formulas, complexity quickly rises. It may be easiest to understand complex formulas by separately evaluating each argument - so remember to look for the commas. You could also try creating the simplest version of a formula before modifying its arguments for the desired effect.</t>
  </si>
  <si>
    <t>Inserting Formulas in a worksheet</t>
  </si>
  <si>
    <t xml:space="preserve">Select a cell. Write =  </t>
  </si>
  <si>
    <t>Allows you to manually input a formula in Excel - Excel will try to guess the name of the formula as you type it. It will give a brief reminder of what should be inputted for each argument of the function. Optional arguments are given in brackets. Instead of manually typing in a cell address, you can select the desired cell or cells. Use quotation marks to enter text as an argument.</t>
  </si>
  <si>
    <t>While actively manually typing in a formula, Excel will color code cell addresses in your formula, and will correspondingly color the cells at the specified addresses.</t>
  </si>
  <si>
    <t>Select a cell. Write '=</t>
  </si>
  <si>
    <t>Creates a formula without activating it, displays a formula without activating it. You won't get contextual help with building the formula, but you won't have to deal with error messages. When finished, remove the apostrophe to activate the formula.</t>
  </si>
  <si>
    <t>Select a cell. Formulas - Function Library</t>
  </si>
  <si>
    <t>Click on "Insert Function" to use a wizard to enter a formula. You can click on the arrows to select cells instead of manually inputting cell addresses. If you don't know what formula might fit your needs, you can also use Insert Function to search the formula library.</t>
  </si>
  <si>
    <t>Viewing and Finding Formulas</t>
  </si>
  <si>
    <t>Double-clicking on a cell containing a formula</t>
  </si>
  <si>
    <t>Enables you to edit the formula. Will activate matching colors for the cell addresses and the concerned cells if the formula has references (addresses) to cells.</t>
  </si>
  <si>
    <t>Formulas - Formula Auditing</t>
  </si>
  <si>
    <t>Select the cell containing a formula you would like to trace, and click on "Trace Precedents" or "Trace Dependents" to view locations of cells involved in a formula, as well as cells belonging to formulas nested inside other formulas. Click on "Remove Arrows" to clear this view.</t>
  </si>
  <si>
    <t>Click on "Show Formulas" to toggle from viewing results of formulas, to viewing the formula itself in all cells of the worksheet. WARNING: this might have an irreversible impact on the formatting of your worksheet.</t>
  </si>
  <si>
    <t>Click on a cell - F5</t>
  </si>
  <si>
    <t>Click on "Special" and select "formulas" to temporarily select all cells containing formulas in your worksheet. You can hit "enter" to navigate from cell to cell, format all cells that have formulas, etc.</t>
  </si>
  <si>
    <t>or</t>
  </si>
  <si>
    <t>Home - Editing</t>
  </si>
  <si>
    <t>Copying, Pasting, and Dragging Formulas</t>
  </si>
  <si>
    <t>About copy-pasted formulas</t>
  </si>
  <si>
    <t>When copy-pasting a formula that contains cell addresses, the formula will automatically change references to rows for each row where it is pasted, and will change references to columns for each columns where it is pasted.</t>
  </si>
  <si>
    <t>=A106</t>
  </si>
  <si>
    <r>
      <t>For example, copying the formula in cell B106 (</t>
    </r>
    <r>
      <rPr>
        <i/>
        <sz val="12"/>
        <color theme="4" tint="-0.499984740745262"/>
        <rFont val="Calibri"/>
        <family val="2"/>
        <scheme val="minor"/>
      </rPr>
      <t>=A106</t>
    </r>
    <r>
      <rPr>
        <i/>
        <sz val="12"/>
        <color theme="1"/>
        <rFont val="Calibri"/>
        <family val="2"/>
        <scheme val="minor"/>
      </rPr>
      <t xml:space="preserve">) into the cells below will make the formula automatically jump rows: </t>
    </r>
    <r>
      <rPr>
        <i/>
        <sz val="12"/>
        <color theme="4" tint="-0.499984740745262"/>
        <rFont val="Calibri"/>
        <family val="2"/>
        <scheme val="minor"/>
      </rPr>
      <t>=A107</t>
    </r>
    <r>
      <rPr>
        <i/>
        <sz val="12"/>
        <color theme="1"/>
        <rFont val="Calibri"/>
        <family val="2"/>
        <scheme val="minor"/>
      </rPr>
      <t xml:space="preserve"> for B107, and </t>
    </r>
    <r>
      <rPr>
        <i/>
        <sz val="12"/>
        <color theme="4" tint="-0.499984740745262"/>
        <rFont val="Calibri"/>
        <family val="2"/>
        <scheme val="minor"/>
      </rPr>
      <t xml:space="preserve">=A108 </t>
    </r>
    <r>
      <rPr>
        <i/>
        <sz val="12"/>
        <color theme="1"/>
        <rFont val="Calibri"/>
        <family val="2"/>
        <scheme val="minor"/>
      </rPr>
      <t>for B108</t>
    </r>
  </si>
  <si>
    <t>=A107</t>
  </si>
  <si>
    <t>=A108</t>
  </si>
  <si>
    <t>Ctrl-C and Ctrl-V</t>
  </si>
  <si>
    <t>Keyboard shortcuts for copy-pasting. Works with formulas.</t>
  </si>
  <si>
    <t>Right click on cell - Copy or Paste</t>
  </si>
  <si>
    <t>Copy-pasting. Works with formulas. The paste menu will have a few options - choose carefully.</t>
  </si>
  <si>
    <t>Dragging the fill handle</t>
  </si>
  <si>
    <t>Select a cell and drag the fill handle to copy-paste. Works with formulas.</t>
  </si>
  <si>
    <t>Double-clicking on the fill handle</t>
  </si>
  <si>
    <t>If working with a range of formulas, such as a table, double-clicking on the fill handle will fill out the rest of the row or column with the formula.</t>
  </si>
  <si>
    <t>To transform formulas back into values</t>
  </si>
  <si>
    <t>Select the formula or formulas. Copy using your favorite method. While the selection is still active, paste in place by selecting "paste as values". If using Ctrl-V to paste, you will temporarily be able to select "paste as values" from a tiny pop-up menu. Your formulas are gone, replaced by values.</t>
  </si>
  <si>
    <t>Relative and Absolute Cell Addresses in Formulas</t>
  </si>
  <si>
    <t>Cat</t>
  </si>
  <si>
    <r>
      <t>When copy-pasting a formula that contains cell addresses, the formula will automatically change references to rows for each row where it is pasted, and will change references to columns for each columns where it is pasted.</t>
    </r>
    <r>
      <rPr>
        <b/>
        <i/>
        <sz val="12"/>
        <color theme="1"/>
        <rFont val="Calibri"/>
        <family val="2"/>
        <scheme val="minor"/>
      </rPr>
      <t xml:space="preserve">This is not always desired behavior </t>
    </r>
    <r>
      <rPr>
        <i/>
        <sz val="12"/>
        <color theme="1"/>
        <rFont val="Calibri"/>
        <family val="2"/>
        <scheme val="minor"/>
      </rPr>
      <t>and can be especially problematic in formulas that have ranges as arguments.</t>
    </r>
  </si>
  <si>
    <r>
      <rPr>
        <i/>
        <sz val="12"/>
        <color theme="1"/>
        <rFont val="Calibri"/>
        <family val="2"/>
        <scheme val="minor"/>
      </rPr>
      <t xml:space="preserve">In a cell address, the $ symbol before a column and/or before a row tells Excel that when the formula is copy-pasted in a different location, it must </t>
    </r>
    <r>
      <rPr>
        <b/>
        <i/>
        <sz val="12"/>
        <color theme="1"/>
        <rFont val="Calibri"/>
        <family val="2"/>
        <scheme val="minor"/>
      </rPr>
      <t xml:space="preserve">not </t>
    </r>
    <r>
      <rPr>
        <i/>
        <sz val="12"/>
        <color theme="1"/>
        <rFont val="Calibri"/>
        <family val="2"/>
        <scheme val="minor"/>
      </rPr>
      <t>adjust the formula for the number of columns or rows that it has been moved. This is known as an absolute address.</t>
    </r>
  </si>
  <si>
    <r>
      <t>For example, let's pretend we want to gradually expand the number of characters revealed in the word "</t>
    </r>
    <r>
      <rPr>
        <b/>
        <i/>
        <sz val="12"/>
        <color theme="8" tint="-0.499984740745262"/>
        <rFont val="Calibri"/>
        <family val="2"/>
        <scheme val="minor"/>
      </rPr>
      <t>Cat</t>
    </r>
    <r>
      <rPr>
        <i/>
        <sz val="12"/>
        <color theme="1"/>
        <rFont val="Calibri"/>
        <family val="2"/>
        <scheme val="minor"/>
      </rPr>
      <t xml:space="preserve">" in </t>
    </r>
    <r>
      <rPr>
        <b/>
        <i/>
        <sz val="12"/>
        <color theme="8" tint="-0.499984740745262"/>
        <rFont val="Calibri"/>
        <family val="2"/>
        <scheme val="minor"/>
      </rPr>
      <t xml:space="preserve">B138 </t>
    </r>
    <r>
      <rPr>
        <i/>
        <sz val="12"/>
        <rFont val="Calibri"/>
        <family val="2"/>
        <scheme val="minor"/>
      </rPr>
      <t>by using the numbers supplied in B139 to B141.</t>
    </r>
  </si>
  <si>
    <t>Copy-Pasted Formula - Relative</t>
  </si>
  <si>
    <t>If we write our formula normally and copy-paste it, the location of the text (the first argument in the left function) moves down a row every time - not the behavior we wanted. Try double-clicking on B143, B144, and B145 to see what happened to the formula.</t>
  </si>
  <si>
    <r>
      <t>=LEFT(</t>
    </r>
    <r>
      <rPr>
        <b/>
        <sz val="12"/>
        <color theme="8" tint="-0.499984740745262"/>
        <rFont val="Calibri"/>
        <family val="2"/>
        <scheme val="minor"/>
      </rPr>
      <t>B138</t>
    </r>
    <r>
      <rPr>
        <sz val="12"/>
        <color theme="1"/>
        <rFont val="Calibri"/>
        <family val="2"/>
        <scheme val="minor"/>
      </rPr>
      <t>,</t>
    </r>
    <r>
      <rPr>
        <b/>
        <sz val="12"/>
        <color rgb="FFFFC000"/>
        <rFont val="Calibri"/>
        <family val="2"/>
        <scheme val="minor"/>
      </rPr>
      <t>B139</t>
    </r>
    <r>
      <rPr>
        <sz val="12"/>
        <color theme="1"/>
        <rFont val="Calibri"/>
        <family val="2"/>
        <scheme val="minor"/>
      </rPr>
      <t>)</t>
    </r>
  </si>
  <si>
    <r>
      <t>=LEFT(</t>
    </r>
    <r>
      <rPr>
        <b/>
        <sz val="12"/>
        <color rgb="FFFFC000"/>
        <rFont val="Calibri"/>
        <family val="2"/>
        <scheme val="minor"/>
      </rPr>
      <t>B139</t>
    </r>
    <r>
      <rPr>
        <sz val="12"/>
        <color theme="1"/>
        <rFont val="Calibri"/>
        <family val="2"/>
        <scheme val="minor"/>
      </rPr>
      <t>,</t>
    </r>
    <r>
      <rPr>
        <b/>
        <sz val="12"/>
        <color rgb="FF00B0F0"/>
        <rFont val="Calibri"/>
        <family val="2"/>
        <scheme val="minor"/>
      </rPr>
      <t>B140</t>
    </r>
    <r>
      <rPr>
        <sz val="12"/>
        <color theme="1"/>
        <rFont val="Calibri"/>
        <family val="2"/>
        <scheme val="minor"/>
      </rPr>
      <t>)</t>
    </r>
  </si>
  <si>
    <r>
      <t>=LEFT(</t>
    </r>
    <r>
      <rPr>
        <b/>
        <sz val="12"/>
        <color rgb="FF00B0F0"/>
        <rFont val="Calibri"/>
        <family val="2"/>
        <scheme val="minor"/>
      </rPr>
      <t>B140</t>
    </r>
    <r>
      <rPr>
        <sz val="12"/>
        <color theme="1"/>
        <rFont val="Calibri"/>
        <family val="2"/>
        <scheme val="minor"/>
      </rPr>
      <t>,</t>
    </r>
    <r>
      <rPr>
        <b/>
        <sz val="12"/>
        <color rgb="FF00B050"/>
        <rFont val="Calibri"/>
        <family val="2"/>
        <scheme val="minor"/>
      </rPr>
      <t>B141</t>
    </r>
    <r>
      <rPr>
        <sz val="12"/>
        <color theme="1"/>
        <rFont val="Calibri"/>
        <family val="2"/>
        <scheme val="minor"/>
      </rPr>
      <t>)</t>
    </r>
  </si>
  <si>
    <t>Copy-Pasted Formula - Absolute</t>
  </si>
  <si>
    <t>If instead we use the "$" symbol before the column and row of the location of the text, the formula will correctly refer to B138 for the text argument even when copy-pasted. Try clicking on B147, B148 and B149 to see what happened to the formula.</t>
  </si>
  <si>
    <r>
      <t>=LEFT(</t>
    </r>
    <r>
      <rPr>
        <b/>
        <sz val="12"/>
        <color theme="8" tint="-0.499984740745262"/>
        <rFont val="Calibri"/>
        <family val="2"/>
        <scheme val="minor"/>
      </rPr>
      <t>$B$138</t>
    </r>
    <r>
      <rPr>
        <sz val="12"/>
        <color theme="1"/>
        <rFont val="Calibri"/>
        <family val="2"/>
        <scheme val="minor"/>
      </rPr>
      <t>,</t>
    </r>
    <r>
      <rPr>
        <b/>
        <sz val="12"/>
        <color rgb="FFFFC000"/>
        <rFont val="Calibri"/>
        <family val="2"/>
        <scheme val="minor"/>
      </rPr>
      <t>B139</t>
    </r>
    <r>
      <rPr>
        <sz val="12"/>
        <color theme="1"/>
        <rFont val="Calibri"/>
        <family val="2"/>
        <scheme val="minor"/>
      </rPr>
      <t>)</t>
    </r>
  </si>
  <si>
    <r>
      <t>=LEFT(</t>
    </r>
    <r>
      <rPr>
        <b/>
        <sz val="12"/>
        <color theme="8" tint="-0.499984740745262"/>
        <rFont val="Calibri"/>
        <family val="2"/>
        <scheme val="minor"/>
      </rPr>
      <t>$B$138</t>
    </r>
    <r>
      <rPr>
        <sz val="12"/>
        <color theme="1"/>
        <rFont val="Calibri"/>
        <family val="2"/>
        <scheme val="minor"/>
      </rPr>
      <t>,</t>
    </r>
    <r>
      <rPr>
        <b/>
        <sz val="12"/>
        <color rgb="FF00B0F0"/>
        <rFont val="Calibri"/>
        <family val="2"/>
        <scheme val="minor"/>
      </rPr>
      <t>B140</t>
    </r>
    <r>
      <rPr>
        <sz val="12"/>
        <color theme="1"/>
        <rFont val="Calibri"/>
        <family val="2"/>
        <scheme val="minor"/>
      </rPr>
      <t>)</t>
    </r>
  </si>
  <si>
    <r>
      <t>=LEFT(</t>
    </r>
    <r>
      <rPr>
        <b/>
        <sz val="12"/>
        <color theme="8" tint="-0.499984740745262"/>
        <rFont val="Calibri"/>
        <family val="2"/>
        <scheme val="minor"/>
      </rPr>
      <t>$B$138</t>
    </r>
    <r>
      <rPr>
        <sz val="12"/>
        <color theme="1"/>
        <rFont val="Calibri"/>
        <family val="2"/>
        <scheme val="minor"/>
      </rPr>
      <t>,</t>
    </r>
    <r>
      <rPr>
        <b/>
        <sz val="12"/>
        <color rgb="FF00B050"/>
        <rFont val="Calibri"/>
        <family val="2"/>
        <scheme val="minor"/>
      </rPr>
      <t>B141</t>
    </r>
    <r>
      <rPr>
        <sz val="12"/>
        <color theme="1"/>
        <rFont val="Calibri"/>
        <family val="2"/>
        <scheme val="minor"/>
      </rPr>
      <t>)</t>
    </r>
  </si>
  <si>
    <t>Names in Formulas</t>
  </si>
  <si>
    <t>You can assign nicknames to cells, and use these nicknames instead of the cell addresses in formulas.</t>
  </si>
  <si>
    <t>Right Click - Define Name</t>
  </si>
  <si>
    <t>Formulas - Defined Names</t>
  </si>
  <si>
    <t>My name is Miow</t>
  </si>
  <si>
    <t>For example, we've assigned the name "Miow" to cell A162.</t>
  </si>
  <si>
    <t>LEFT(A162,8)</t>
  </si>
  <si>
    <t>The formula works whether we use the cell address or our nickname for the cell.</t>
  </si>
  <si>
    <t>LEFT(Miow,8)</t>
  </si>
  <si>
    <t>Pivot Tables and Pivot Charts</t>
  </si>
  <si>
    <t>Creating a Pivot Table and Pivot Chart</t>
  </si>
  <si>
    <t>Select a cell in the range that contains the data you would like to analyze.</t>
  </si>
  <si>
    <t>Each row must have a different observation, each column must have a different variable.</t>
  </si>
  <si>
    <t>Insert - Pivot Chart - Pivot Chart</t>
  </si>
  <si>
    <t>Either options will get you both a pivot chart and a pivot table.</t>
  </si>
  <si>
    <t>Click on the chart or the table to activate the contextual Pivot Table Fields menu</t>
  </si>
  <si>
    <t>Click on the chart and go to: PivotChart Tools -Analyze - Field List</t>
  </si>
  <si>
    <t>Drag an ID field or any other field from the top section of the menu to "Sum of Values" in the bottom of the menu.</t>
  </si>
  <si>
    <t>If you selected a numerical variable, you may want to toggle from "Sum of {your field}" to "Count of {your field}" depending on your analysis.</t>
  </si>
  <si>
    <t>Other options are also available and might be appropriate to specific situations - use with caution.</t>
  </si>
  <si>
    <t>Click on the drop-down arrow besides your field</t>
  </si>
  <si>
    <t>Drag other fields into the "Rows" and "Columns" or "Axis" and "Legend" areas of the bottom menu to generate charts.</t>
  </si>
  <si>
    <t>Drag other fields into "Filter" to filter data - making a subset of the data according to your specified criteria.</t>
  </si>
  <si>
    <t xml:space="preserve">PLEASE NOTE: filtered fields will stay filtered even after dragging away from the "filter area". </t>
  </si>
  <si>
    <t>Return to the "filter area" and remove the filter by clicking "All", or click on the drop-down arrow that appears when you hover over a field in "PivotTable Fields".</t>
  </si>
  <si>
    <t>Filters are identified in the PivotTable Fields list with the filter symbol.</t>
  </si>
  <si>
    <t>Formatting a Pivot Chart</t>
  </si>
  <si>
    <t>Click on a chart to activate the contextual PivotChart Tools ribbon.</t>
  </si>
  <si>
    <t>Click on a chart</t>
  </si>
  <si>
    <t>Click on "Add Chart Element" to add or remove various aspects of the chart.</t>
  </si>
  <si>
    <t>PivotChart Tools - Design</t>
  </si>
  <si>
    <t>Some more advanced options are hiding under "More [type of chart element] options.</t>
  </si>
  <si>
    <t>Modify the look as desired -- and use the "bar chart" icon to set advanced settings for the chart.</t>
  </si>
  <si>
    <t>Click on a "Quick Layout", Change Colors" or "Chart Styles" to quickly modify the look of the chart.</t>
  </si>
  <si>
    <t>PivotChart Tools - Analyze</t>
  </si>
  <si>
    <t>Go to "Field Buttons - Hide All" to remove PivotChart buttons from your chart.</t>
  </si>
  <si>
    <t>To prevent the chart from constantly resizing as you make updates, remove "Autofit columns on update" from the "Options" menu</t>
  </si>
  <si>
    <t>Modifying Chart Types</t>
  </si>
  <si>
    <t>Creating new fields from an existing field (especially useful with dates/times)</t>
  </si>
  <si>
    <t>Activate the contextual PivotTable Fields menu (click on chart OR Tools - Analyze - Field List)</t>
  </si>
  <si>
    <t>Remove all fields except the field in the "Sum of Values" area.</t>
  </si>
  <si>
    <t>Drag the field to be used for extraction in the "Rows" or "Axis" area.</t>
  </si>
  <si>
    <r>
      <t xml:space="preserve">Click on a cell in the first column of the Pivot </t>
    </r>
    <r>
      <rPr>
        <b/>
        <i/>
        <sz val="11"/>
        <color theme="1"/>
        <rFont val="Calibri"/>
        <family val="2"/>
        <scheme val="minor"/>
      </rPr>
      <t>Table</t>
    </r>
  </si>
  <si>
    <t>PivotTable Tools - Analyze</t>
  </si>
  <si>
    <t>Select any desired categories and click on "Ok".</t>
  </si>
  <si>
    <t>Fields will be added to your "PivotTable Fields" contextual menu.</t>
  </si>
  <si>
    <t>Slicers and Timelines</t>
  </si>
  <si>
    <t>WARNING: slicers and timelines are only available in the most recent versions of Excel and will not work when opened in older versions.</t>
  </si>
  <si>
    <t>Select one or more variables to put into place "slicers".</t>
  </si>
  <si>
    <t>Click (on a value in a slicer)</t>
  </si>
  <si>
    <t>Filter the pivot chart to only show data that corresponds to the selected value</t>
  </si>
  <si>
    <t>Ctrl-Click (on values in a slicer)</t>
  </si>
  <si>
    <t>Select more than one value to use to filter the pivot chart.</t>
  </si>
  <si>
    <t>Use Slicer Settings to change caption settings, sort order, and behavior of items with no data.</t>
  </si>
  <si>
    <t>Slicer Tools (click on a slicer to activate)</t>
  </si>
  <si>
    <t>Change the number of columns</t>
  </si>
  <si>
    <t>Quickly change the look of the slicer - select one or two values to judge the appearance of unselected values</t>
  </si>
  <si>
    <t>Works with date/time variables to create a draggeable "timeline".</t>
  </si>
  <si>
    <t>Advanced Tweaks</t>
  </si>
  <si>
    <t>Changing the order of data displayed in the chart</t>
  </si>
  <si>
    <t>File - Options - Advanced - Edit Custom Lists (near end of advanced screen)</t>
  </si>
  <si>
    <t>When alphabetical order does not display your data correctly, you can use custom lists to tell Excel in what order data should be displayed.</t>
  </si>
  <si>
    <t>This will work when displaying data in Pivot Tables and Pivot Charts.</t>
  </si>
  <si>
    <t>This Excel File already contains a few custom series, take a look and explore!</t>
  </si>
  <si>
    <t>Filling in categories to give your data the correct format</t>
  </si>
  <si>
    <t>You will sometimes need to fill in categories so that every row has the category value listed.</t>
  </si>
  <si>
    <t>In the example below, "Teaching", "Community - Large", and "Community - Medium" need to be repeated on every row in order to create a pivot table.</t>
  </si>
  <si>
    <t>Teaching</t>
  </si>
  <si>
    <t>Community - Large</t>
  </si>
  <si>
    <t>Community - Medium</t>
  </si>
  <si>
    <t>Starting from the first cell that contains a category, select ALL affected cells in the column of your table (so all blanks + categories at once).</t>
  </si>
  <si>
    <t>Hit F5 OR go to the Home ribbon - Editing section - Find &amp; Select - Go to special. Select "Blanks".</t>
  </si>
  <si>
    <t>Type "=" (no need to click anywhere, just start typing), hit the "up" arrow on your keyboard, and then do Ctrl-Enter.</t>
  </si>
  <si>
    <t>The series should fill in - please note that formulas will be inserted in the table.</t>
  </si>
  <si>
    <t>Moving Charts</t>
  </si>
  <si>
    <t>You can't delete the pivot table, but you can leave it behind in another worksheet, and hide the worksheet.</t>
  </si>
  <si>
    <t>Connecting a slicer to a second pivot chart</t>
  </si>
  <si>
    <t>Select the pivot tables of all pivot charts to connect.</t>
  </si>
  <si>
    <t>Or</t>
  </si>
  <si>
    <t>Start by creating a slicer connected to your first chart.Click on slicer and "Report Connections".</t>
  </si>
  <si>
    <t>Use in conjunction with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</si>
</sst>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7" x14ac:knownFonts="1">
    <font>
      <sz val="11"/>
      <color theme="1"/>
      <name val="Calibri"/>
      <family val="2"/>
      <scheme val="minor"/>
    </font>
    <font>
      <b/>
      <sz val="11"/>
      <color theme="1"/>
      <name val="Calibri"/>
      <family val="2"/>
      <scheme val="minor"/>
    </font>
    <font>
      <u/>
      <sz val="11"/>
      <color theme="10"/>
      <name val="Calibri"/>
      <family val="2"/>
      <scheme val="minor"/>
    </font>
    <font>
      <b/>
      <sz val="24"/>
      <color theme="1"/>
      <name val="Calibri"/>
      <family val="2"/>
      <scheme val="minor"/>
    </font>
    <font>
      <b/>
      <sz val="18"/>
      <color theme="1"/>
      <name val="Calibri"/>
      <family val="2"/>
      <scheme val="minor"/>
    </font>
    <font>
      <sz val="18"/>
      <color theme="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i/>
      <sz val="12"/>
      <color theme="1"/>
      <name val="Calibri"/>
      <family val="2"/>
      <scheme val="minor"/>
    </font>
    <font>
      <sz val="11"/>
      <color theme="6" tint="-0.499984740745262"/>
      <name val="Calibri"/>
      <family val="2"/>
      <scheme val="minor"/>
    </font>
    <font>
      <sz val="11"/>
      <name val="Calibri"/>
      <family val="2"/>
      <scheme val="minor"/>
    </font>
    <font>
      <b/>
      <sz val="11"/>
      <name val="Calibri"/>
      <family val="2"/>
      <scheme val="minor"/>
    </font>
    <font>
      <sz val="12"/>
      <color theme="1"/>
      <name val="Calibri"/>
      <family val="2"/>
      <scheme val="minor"/>
    </font>
    <font>
      <sz val="24"/>
      <color theme="1"/>
      <name val="Calibri"/>
      <family val="2"/>
      <scheme val="minor"/>
    </font>
    <font>
      <sz val="12"/>
      <name val="Calibri"/>
      <family val="2"/>
      <scheme val="minor"/>
    </font>
    <font>
      <b/>
      <sz val="12"/>
      <name val="Calibri"/>
      <family val="2"/>
      <scheme val="minor"/>
    </font>
    <font>
      <u/>
      <sz val="12"/>
      <color theme="10"/>
      <name val="Calibri"/>
      <family val="2"/>
      <scheme val="minor"/>
    </font>
    <font>
      <b/>
      <i/>
      <sz val="12"/>
      <color theme="1"/>
      <name val="Calibri"/>
      <family val="2"/>
      <scheme val="minor"/>
    </font>
    <font>
      <b/>
      <i/>
      <sz val="12"/>
      <color rgb="FF00B050"/>
      <name val="Calibri"/>
      <family val="2"/>
      <scheme val="minor"/>
    </font>
    <font>
      <b/>
      <sz val="12"/>
      <color rgb="FF00B050"/>
      <name val="Calibri"/>
      <family val="2"/>
      <scheme val="minor"/>
    </font>
    <font>
      <b/>
      <i/>
      <sz val="12"/>
      <color theme="4" tint="-0.499984740745262"/>
      <name val="Calibri"/>
      <family val="2"/>
      <scheme val="minor"/>
    </font>
    <font>
      <b/>
      <sz val="12"/>
      <color theme="4" tint="-0.499984740745262"/>
      <name val="Calibri"/>
      <family val="2"/>
      <scheme val="minor"/>
    </font>
    <font>
      <b/>
      <sz val="12"/>
      <color theme="5" tint="-0.499984740745262"/>
      <name val="Calibri"/>
      <family val="2"/>
      <scheme val="minor"/>
    </font>
    <font>
      <b/>
      <i/>
      <sz val="12"/>
      <color theme="5" tint="-0.499984740745262"/>
      <name val="Calibri"/>
      <family val="2"/>
      <scheme val="minor"/>
    </font>
    <font>
      <b/>
      <sz val="12"/>
      <color theme="7" tint="-0.499984740745262"/>
      <name val="Calibri"/>
      <family val="2"/>
      <scheme val="minor"/>
    </font>
    <font>
      <i/>
      <sz val="12"/>
      <name val="Calibri"/>
      <family val="2"/>
      <scheme val="minor"/>
    </font>
    <font>
      <b/>
      <i/>
      <sz val="12"/>
      <color theme="7" tint="-0.499984740745262"/>
      <name val="Calibri"/>
      <family val="2"/>
      <scheme val="minor"/>
    </font>
    <font>
      <b/>
      <sz val="12"/>
      <color theme="8" tint="-0.499984740745262"/>
      <name val="Calibri"/>
      <family val="2"/>
      <scheme val="minor"/>
    </font>
    <font>
      <b/>
      <i/>
      <sz val="12"/>
      <color theme="8" tint="-0.499984740745262"/>
      <name val="Calibri"/>
      <family val="2"/>
      <scheme val="minor"/>
    </font>
    <font>
      <b/>
      <sz val="12"/>
      <color rgb="FF9933FF"/>
      <name val="Calibri"/>
      <family val="2"/>
      <scheme val="minor"/>
    </font>
    <font>
      <b/>
      <i/>
      <sz val="12"/>
      <color rgb="FF7030A0"/>
      <name val="Calibri"/>
      <family val="2"/>
      <scheme val="minor"/>
    </font>
    <font>
      <i/>
      <sz val="12"/>
      <color theme="4" tint="-0.499984740745262"/>
      <name val="Calibri"/>
      <family val="2"/>
      <scheme val="minor"/>
    </font>
    <font>
      <b/>
      <sz val="12"/>
      <color rgb="FFFF9933"/>
      <name val="Calibri"/>
      <family val="2"/>
      <scheme val="minor"/>
    </font>
    <font>
      <b/>
      <sz val="12"/>
      <color rgb="FF00B0F0"/>
      <name val="Calibri"/>
      <family val="2"/>
      <scheme val="minor"/>
    </font>
    <font>
      <b/>
      <sz val="12"/>
      <color rgb="FFFFC000"/>
      <name val="Calibri"/>
      <family val="2"/>
      <scheme val="minor"/>
    </font>
    <font>
      <b/>
      <sz val="20"/>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rgb="FFB1A0C7"/>
        <bgColor indexed="64"/>
      </patternFill>
    </fill>
  </fills>
  <borders count="11">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0" fontId="2" fillId="0" borderId="0" applyNumberFormat="0" applyFill="0" applyBorder="0" applyAlignment="0" applyProtection="0"/>
  </cellStyleXfs>
  <cellXfs count="112">
    <xf numFmtId="0" fontId="0" fillId="0" borderId="0" xfId="0"/>
    <xf numFmtId="0" fontId="0" fillId="0" borderId="0" xfId="0" applyAlignment="1">
      <alignment vertical="center"/>
    </xf>
    <xf numFmtId="0" fontId="0" fillId="0" borderId="0" xfId="0" applyAlignment="1">
      <alignment horizontal="right"/>
    </xf>
    <xf numFmtId="0" fontId="0" fillId="0" borderId="0" xfId="0" applyFont="1" applyAlignment="1">
      <alignment horizontal="center" vertical="center"/>
    </xf>
    <xf numFmtId="0" fontId="0" fillId="2" borderId="0" xfId="0" applyFill="1" applyAlignment="1">
      <alignment horizontal="right"/>
    </xf>
    <xf numFmtId="0" fontId="0" fillId="2" borderId="0" xfId="0" applyFill="1" applyAlignment="1">
      <alignment vertical="center"/>
    </xf>
    <xf numFmtId="0" fontId="0" fillId="2" borderId="0" xfId="0" applyFill="1"/>
    <xf numFmtId="0" fontId="0" fillId="0" borderId="1" xfId="0" applyBorder="1" applyAlignment="1">
      <alignment horizontal="right"/>
    </xf>
    <xf numFmtId="0" fontId="1" fillId="0" borderId="1" xfId="0" applyFont="1" applyBorder="1" applyAlignment="1">
      <alignment horizontal="center"/>
    </xf>
    <xf numFmtId="0" fontId="0" fillId="0" borderId="1" xfId="0" applyBorder="1"/>
    <xf numFmtId="0" fontId="0" fillId="0" borderId="0" xfId="0" applyFont="1" applyAlignment="1">
      <alignment horizontal="right"/>
    </xf>
    <xf numFmtId="0" fontId="2" fillId="0" borderId="0" xfId="1" applyAlignment="1">
      <alignment horizontal="left"/>
    </xf>
    <xf numFmtId="0" fontId="2" fillId="0" borderId="0" xfId="1" applyAlignment="1">
      <alignment horizontal="left" vertical="top"/>
    </xf>
    <xf numFmtId="0" fontId="0" fillId="0" borderId="0" xfId="0" applyAlignment="1">
      <alignment vertical="top"/>
    </xf>
    <xf numFmtId="0" fontId="0" fillId="0" borderId="0" xfId="0" applyAlignment="1"/>
    <xf numFmtId="0" fontId="1" fillId="0" borderId="0" xfId="0" applyFont="1"/>
    <xf numFmtId="0" fontId="6" fillId="0" borderId="0" xfId="0" applyFont="1" applyAlignment="1">
      <alignment horizontal="left"/>
    </xf>
    <xf numFmtId="0" fontId="0" fillId="0" borderId="0" xfId="0" applyAlignment="1"/>
    <xf numFmtId="0" fontId="0" fillId="0" borderId="0" xfId="0" quotePrefix="1"/>
    <xf numFmtId="0" fontId="0" fillId="0" borderId="0" xfId="0" applyBorder="1" applyAlignment="1">
      <alignment horizontal="right"/>
    </xf>
    <xf numFmtId="0" fontId="0" fillId="0" borderId="0" xfId="0" applyBorder="1"/>
    <xf numFmtId="0" fontId="6" fillId="0" borderId="0" xfId="0" applyFont="1" applyAlignment="1"/>
    <xf numFmtId="0" fontId="6" fillId="0" borderId="0" xfId="0" applyFont="1"/>
    <xf numFmtId="0" fontId="6" fillId="0" borderId="0" xfId="0" applyFont="1" applyAlignment="1">
      <alignment horizontal="center"/>
    </xf>
    <xf numFmtId="0" fontId="0" fillId="0" borderId="0" xfId="0" applyAlignment="1">
      <alignment horizontal="right" vertical="center"/>
    </xf>
    <xf numFmtId="0" fontId="6" fillId="0" borderId="0" xfId="0" applyFont="1" applyAlignment="1">
      <alignment vertical="center"/>
    </xf>
    <xf numFmtId="0" fontId="1" fillId="0" borderId="0" xfId="0" applyFont="1" applyBorder="1" applyAlignment="1">
      <alignment horizontal="center"/>
    </xf>
    <xf numFmtId="0" fontId="6" fillId="0" borderId="0" xfId="0" quotePrefix="1" applyFont="1"/>
    <xf numFmtId="0" fontId="9" fillId="0" borderId="0" xfId="0" applyFont="1" applyAlignment="1">
      <alignment horizontal="center"/>
    </xf>
    <xf numFmtId="0" fontId="0" fillId="0" borderId="2" xfId="0" applyBorder="1" applyAlignment="1">
      <alignment horizontal="left" vertical="center" wrapText="1"/>
    </xf>
    <xf numFmtId="0" fontId="0" fillId="0" borderId="0" xfId="0" applyAlignment="1">
      <alignment horizontal="center"/>
    </xf>
    <xf numFmtId="0" fontId="10" fillId="0" borderId="0" xfId="0" applyFont="1" applyAlignment="1">
      <alignment horizontal="center"/>
    </xf>
    <xf numFmtId="0" fontId="8" fillId="3" borderId="0" xfId="0" applyFont="1" applyFill="1" applyAlignment="1">
      <alignment horizontal="center"/>
    </xf>
    <xf numFmtId="0" fontId="0" fillId="0" borderId="0" xfId="0" applyAlignment="1"/>
    <xf numFmtId="14" fontId="0" fillId="0" borderId="0" xfId="0" applyNumberFormat="1"/>
    <xf numFmtId="0" fontId="8" fillId="0" borderId="0" xfId="0" applyFont="1" applyAlignment="1">
      <alignment horizontal="center" vertical="center" wrapText="1"/>
    </xf>
    <xf numFmtId="14" fontId="0" fillId="0" borderId="7" xfId="0" applyNumberFormat="1" applyBorder="1" applyAlignment="1">
      <alignment horizontal="left" vertical="center" wrapText="1"/>
    </xf>
    <xf numFmtId="0" fontId="0" fillId="0" borderId="0" xfId="0" applyAlignment="1">
      <alignment vertical="center" wrapText="1"/>
    </xf>
    <xf numFmtId="0" fontId="0" fillId="0" borderId="9" xfId="0" applyBorder="1" applyAlignment="1">
      <alignment horizontal="left" vertical="center" wrapText="1"/>
    </xf>
    <xf numFmtId="14" fontId="0" fillId="0" borderId="10" xfId="0" applyNumberFormat="1" applyBorder="1" applyAlignment="1">
      <alignment horizontal="left"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1" fontId="8" fillId="4" borderId="3" xfId="0" applyNumberFormat="1" applyFont="1" applyFill="1" applyBorder="1" applyAlignment="1">
      <alignment horizontal="center" vertical="center" wrapText="1"/>
    </xf>
    <xf numFmtId="1" fontId="0" fillId="0" borderId="6" xfId="0" applyNumberFormat="1" applyBorder="1" applyAlignment="1">
      <alignment horizontal="left" vertical="center" wrapText="1"/>
    </xf>
    <xf numFmtId="1" fontId="0" fillId="0" borderId="8" xfId="0" applyNumberFormat="1" applyBorder="1" applyAlignment="1">
      <alignment horizontal="left" vertical="center" wrapText="1"/>
    </xf>
    <xf numFmtId="1" fontId="0" fillId="0" borderId="0" xfId="0" applyNumberFormat="1" applyAlignment="1">
      <alignment vertical="center" wrapText="1"/>
    </xf>
    <xf numFmtId="164" fontId="0" fillId="0" borderId="0" xfId="0" applyNumberFormat="1" applyAlignment="1">
      <alignment vertical="center" wrapText="1"/>
    </xf>
    <xf numFmtId="164" fontId="8" fillId="4" borderId="4" xfId="0" applyNumberFormat="1" applyFont="1" applyFill="1" applyBorder="1" applyAlignment="1">
      <alignment horizontal="center" vertical="center" wrapText="1"/>
    </xf>
    <xf numFmtId="164" fontId="0" fillId="0" borderId="2" xfId="0" applyNumberFormat="1" applyBorder="1" applyAlignment="1">
      <alignment horizontal="left" vertical="center" wrapText="1"/>
    </xf>
    <xf numFmtId="164" fontId="0" fillId="0" borderId="9" xfId="0" applyNumberFormat="1" applyBorder="1" applyAlignment="1">
      <alignment horizontal="left" vertical="center" wrapText="1"/>
    </xf>
    <xf numFmtId="0" fontId="6" fillId="0" borderId="0" xfId="0" applyFont="1" applyBorder="1" applyAlignment="1">
      <alignment horizontal="left"/>
    </xf>
    <xf numFmtId="0" fontId="13" fillId="5" borderId="0" xfId="0" applyFont="1" applyFill="1" applyAlignment="1">
      <alignment horizontal="right" vertical="center"/>
    </xf>
    <xf numFmtId="0" fontId="13" fillId="5" borderId="0" xfId="0" applyFont="1" applyFill="1" applyAlignment="1">
      <alignment horizontal="center" vertical="center"/>
    </xf>
    <xf numFmtId="49" fontId="9" fillId="5" borderId="0" xfId="0" applyNumberFormat="1" applyFont="1" applyFill="1" applyAlignment="1">
      <alignment vertical="center" wrapText="1"/>
    </xf>
    <xf numFmtId="0" fontId="0" fillId="5" borderId="0" xfId="0" applyFill="1"/>
    <xf numFmtId="0" fontId="13" fillId="0" borderId="0" xfId="0" applyFont="1" applyAlignment="1">
      <alignment horizontal="right" vertical="center"/>
    </xf>
    <xf numFmtId="0" fontId="15" fillId="0" borderId="0" xfId="1" applyFont="1" applyAlignment="1">
      <alignment horizontal="center" vertical="center"/>
    </xf>
    <xf numFmtId="0" fontId="15" fillId="0" borderId="0" xfId="1" applyFont="1" applyAlignment="1">
      <alignment horizontal="left" vertical="center"/>
    </xf>
    <xf numFmtId="0" fontId="17" fillId="0" borderId="0" xfId="1" applyFont="1" applyAlignment="1">
      <alignment horizontal="center" vertical="center"/>
    </xf>
    <xf numFmtId="0" fontId="2" fillId="0" borderId="0" xfId="1" applyAlignment="1">
      <alignment horizontal="left" vertical="center"/>
    </xf>
    <xf numFmtId="0" fontId="13" fillId="0" borderId="0" xfId="0" applyFont="1" applyAlignment="1">
      <alignment horizontal="center" vertical="center"/>
    </xf>
    <xf numFmtId="49" fontId="9" fillId="0" borderId="0" xfId="0" applyNumberFormat="1" applyFont="1" applyAlignment="1">
      <alignment vertical="center" wrapText="1"/>
    </xf>
    <xf numFmtId="0" fontId="13" fillId="0" borderId="1" xfId="0" applyFont="1" applyBorder="1" applyAlignment="1">
      <alignment horizontal="right" vertical="center"/>
    </xf>
    <xf numFmtId="0" fontId="13" fillId="0" borderId="1" xfId="0" applyFont="1" applyBorder="1" applyAlignment="1">
      <alignment horizontal="center" vertical="center"/>
    </xf>
    <xf numFmtId="49" fontId="4" fillId="0" borderId="1" xfId="0" applyNumberFormat="1" applyFont="1" applyBorder="1" applyAlignment="1">
      <alignment horizontal="left" wrapText="1"/>
    </xf>
    <xf numFmtId="0" fontId="13" fillId="0" borderId="0" xfId="0" applyFont="1" applyBorder="1" applyAlignment="1">
      <alignment horizontal="right" vertical="center"/>
    </xf>
    <xf numFmtId="0" fontId="13" fillId="0" borderId="0" xfId="0" applyFont="1" applyBorder="1" applyAlignment="1">
      <alignment horizontal="center" vertical="center"/>
    </xf>
    <xf numFmtId="49" fontId="18" fillId="0" borderId="0" xfId="0" applyNumberFormat="1" applyFont="1" applyBorder="1" applyAlignment="1">
      <alignment horizontal="center" wrapText="1"/>
    </xf>
    <xf numFmtId="0" fontId="8" fillId="0" borderId="0" xfId="0" applyFont="1" applyAlignment="1">
      <alignment horizontal="right" vertical="center"/>
    </xf>
    <xf numFmtId="0" fontId="8" fillId="0" borderId="0" xfId="0" applyFont="1" applyAlignment="1">
      <alignment horizontal="center" vertical="center"/>
    </xf>
    <xf numFmtId="49" fontId="9" fillId="0" borderId="0" xfId="0" applyNumberFormat="1" applyFont="1" applyAlignment="1">
      <alignment horizontal="left" vertical="center" wrapText="1"/>
    </xf>
    <xf numFmtId="0" fontId="13" fillId="0" borderId="0" xfId="0" quotePrefix="1" applyFont="1" applyAlignment="1">
      <alignment horizontal="right" vertical="center"/>
    </xf>
    <xf numFmtId="0" fontId="13" fillId="0" borderId="0" xfId="0" quotePrefix="1" applyFont="1" applyAlignment="1">
      <alignment horizontal="center" vertical="center"/>
    </xf>
    <xf numFmtId="0" fontId="8" fillId="0" borderId="0" xfId="0" quotePrefix="1" applyFont="1" applyAlignment="1">
      <alignment horizontal="right" vertical="center"/>
    </xf>
    <xf numFmtId="49" fontId="4" fillId="0" borderId="0" xfId="0" applyNumberFormat="1" applyFont="1" applyBorder="1" applyAlignment="1">
      <alignment horizontal="left" wrapText="1"/>
    </xf>
    <xf numFmtId="0" fontId="2" fillId="0" borderId="1" xfId="1" applyBorder="1"/>
    <xf numFmtId="0" fontId="15" fillId="0" borderId="0" xfId="0" applyFont="1" applyAlignment="1">
      <alignment horizontal="center" vertical="center"/>
    </xf>
    <xf numFmtId="49" fontId="9" fillId="0" borderId="0" xfId="0" applyNumberFormat="1" applyFont="1" applyAlignment="1">
      <alignment horizontal="left" wrapText="1"/>
    </xf>
    <xf numFmtId="49" fontId="9" fillId="0" borderId="0" xfId="0" applyNumberFormat="1" applyFont="1" applyAlignment="1">
      <alignment wrapText="1"/>
    </xf>
    <xf numFmtId="49" fontId="18" fillId="0" borderId="0" xfId="0" applyNumberFormat="1" applyFont="1" applyAlignment="1">
      <alignment wrapText="1"/>
    </xf>
    <xf numFmtId="49" fontId="9" fillId="0" borderId="0" xfId="0" applyNumberFormat="1" applyFont="1" applyAlignment="1">
      <alignment vertical="top" wrapText="1"/>
    </xf>
    <xf numFmtId="0" fontId="0" fillId="0" borderId="0" xfId="0" applyAlignment="1">
      <alignment wrapText="1"/>
    </xf>
    <xf numFmtId="49" fontId="8" fillId="0" borderId="0" xfId="0" applyNumberFormat="1" applyFont="1" applyAlignment="1">
      <alignment wrapText="1"/>
    </xf>
    <xf numFmtId="0" fontId="15" fillId="0" borderId="0" xfId="0" quotePrefix="1" applyFont="1" applyAlignment="1">
      <alignment horizontal="right" vertical="center"/>
    </xf>
    <xf numFmtId="0" fontId="22" fillId="0" borderId="0" xfId="0" quotePrefix="1" applyFont="1" applyAlignment="1">
      <alignment horizontal="right" vertical="center"/>
    </xf>
    <xf numFmtId="0" fontId="22" fillId="0" borderId="0" xfId="0" applyFont="1" applyAlignment="1">
      <alignment horizontal="center" vertical="center"/>
    </xf>
    <xf numFmtId="0" fontId="33" fillId="0" borderId="0" xfId="0" applyFont="1" applyAlignment="1">
      <alignment horizontal="center" vertical="center"/>
    </xf>
    <xf numFmtId="0" fontId="34" fillId="0" borderId="0" xfId="0" applyFont="1" applyAlignment="1">
      <alignment horizontal="center" vertical="center"/>
    </xf>
    <xf numFmtId="0" fontId="20" fillId="0" borderId="0" xfId="0" applyFont="1" applyAlignment="1">
      <alignment horizontal="center" vertical="center"/>
    </xf>
    <xf numFmtId="0" fontId="0" fillId="0" borderId="0" xfId="0" applyAlignment="1">
      <alignment horizontal="right" wrapText="1"/>
    </xf>
    <xf numFmtId="0" fontId="36" fillId="0" borderId="0" xfId="0" applyFont="1" applyAlignment="1">
      <alignment horizontal="center" vertical="center" wrapText="1"/>
    </xf>
    <xf numFmtId="0" fontId="36" fillId="0" borderId="0" xfId="0" applyFont="1" applyAlignment="1">
      <alignment horizontal="center" vertical="center"/>
    </xf>
    <xf numFmtId="0" fontId="6" fillId="0" borderId="0" xfId="0" applyFont="1" applyAlignment="1">
      <alignment wrapText="1"/>
    </xf>
    <xf numFmtId="0" fontId="13" fillId="0" borderId="0" xfId="0" applyFont="1" applyBorder="1" applyAlignment="1">
      <alignment horizontal="center" vertical="center" wrapText="1"/>
    </xf>
    <xf numFmtId="0" fontId="6" fillId="0" borderId="0" xfId="0" applyFont="1" applyAlignment="1">
      <alignment horizontal="left" wrapText="1"/>
    </xf>
    <xf numFmtId="49" fontId="6" fillId="0" borderId="0" xfId="0" applyNumberFormat="1" applyFont="1" applyAlignment="1">
      <alignment wrapText="1"/>
    </xf>
    <xf numFmtId="0" fontId="1" fillId="0" borderId="0" xfId="0" applyFont="1" applyAlignment="1">
      <alignment horizontal="left" wrapText="1"/>
    </xf>
    <xf numFmtId="0" fontId="0" fillId="0" borderId="0" xfId="0" applyFont="1" applyAlignment="1">
      <alignment horizontal="left" wrapText="1"/>
    </xf>
    <xf numFmtId="0" fontId="1" fillId="0" borderId="0" xfId="0" applyFont="1" applyAlignment="1">
      <alignment wrapText="1"/>
    </xf>
    <xf numFmtId="0" fontId="13" fillId="0" borderId="1" xfId="0" applyFont="1" applyBorder="1" applyAlignment="1">
      <alignment horizontal="right" vertical="center" wrapText="1"/>
    </xf>
    <xf numFmtId="0" fontId="13" fillId="0" borderId="0" xfId="0" applyFont="1" applyBorder="1" applyAlignment="1">
      <alignment horizontal="right" vertical="center" wrapText="1"/>
    </xf>
    <xf numFmtId="0" fontId="4" fillId="0" borderId="0" xfId="0" applyFont="1" applyAlignment="1">
      <alignment horizontal="center" vertical="center"/>
    </xf>
    <xf numFmtId="0" fontId="5" fillId="0" borderId="0" xfId="0" applyFont="1" applyAlignment="1"/>
    <xf numFmtId="0" fontId="2" fillId="0" borderId="0" xfId="1" applyAlignment="1">
      <alignment horizontal="center"/>
    </xf>
    <xf numFmtId="0" fontId="0" fillId="0" borderId="0" xfId="0" applyAlignment="1"/>
    <xf numFmtId="0" fontId="3" fillId="0" borderId="0" xfId="0" applyFont="1" applyAlignment="1">
      <alignment horizontal="center" vertical="center"/>
    </xf>
    <xf numFmtId="0" fontId="2" fillId="0" borderId="0" xfId="1" applyAlignment="1">
      <alignment horizontal="center" vertical="center"/>
    </xf>
    <xf numFmtId="0" fontId="11" fillId="0" borderId="0" xfId="1" applyFont="1" applyAlignment="1">
      <alignment horizontal="left" vertical="center"/>
    </xf>
    <xf numFmtId="0" fontId="11" fillId="0" borderId="0" xfId="0" applyFont="1" applyAlignment="1">
      <alignment horizontal="left"/>
    </xf>
    <xf numFmtId="0" fontId="14" fillId="0" borderId="0" xfId="0" applyFont="1" applyAlignment="1"/>
    <xf numFmtId="0" fontId="13" fillId="0" borderId="0" xfId="0" applyFont="1" applyAlignment="1">
      <alignment horizontal="right" vertical="center"/>
    </xf>
    <xf numFmtId="0" fontId="0" fillId="0" borderId="0" xfId="0" applyAlignment="1">
      <alignment vertical="center"/>
    </xf>
  </cellXfs>
  <cellStyles count="2">
    <cellStyle name="Hyperlink" xfId="1" builtinId="8"/>
    <cellStyle name="Normal" xfId="0" builtinId="0"/>
  </cellStyles>
  <dxfs count="3">
    <dxf>
      <fill>
        <patternFill>
          <bgColor theme="0" tint="-4.9989318521683403E-2"/>
        </patternFill>
      </fill>
    </dxf>
    <dxf>
      <fill>
        <patternFill>
          <bgColor theme="7" tint="0.79998168889431442"/>
        </patternFill>
      </fill>
    </dxf>
    <dxf>
      <font>
        <color rgb="FF9C6500"/>
      </font>
      <fill>
        <patternFill>
          <bgColor rgb="FFFFEB9C"/>
        </patternFill>
      </fill>
    </dxf>
  </dxfs>
  <tableStyles count="0" defaultTableStyle="TableStyleMedium2" defaultPivotStyle="PivotStyleLight16"/>
  <colors>
    <mruColors>
      <color rgb="FFFFFE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47.png"/><Relationship Id="rId13" Type="http://schemas.openxmlformats.org/officeDocument/2006/relationships/image" Target="../media/image52.png"/><Relationship Id="rId18" Type="http://schemas.openxmlformats.org/officeDocument/2006/relationships/image" Target="../media/image57.png"/><Relationship Id="rId3" Type="http://schemas.openxmlformats.org/officeDocument/2006/relationships/image" Target="../media/image42.png"/><Relationship Id="rId7" Type="http://schemas.openxmlformats.org/officeDocument/2006/relationships/image" Target="../media/image46.png"/><Relationship Id="rId12" Type="http://schemas.openxmlformats.org/officeDocument/2006/relationships/image" Target="../media/image51.png"/><Relationship Id="rId17" Type="http://schemas.openxmlformats.org/officeDocument/2006/relationships/image" Target="../media/image56.png"/><Relationship Id="rId2" Type="http://schemas.openxmlformats.org/officeDocument/2006/relationships/image" Target="../media/image41.png"/><Relationship Id="rId16" Type="http://schemas.openxmlformats.org/officeDocument/2006/relationships/image" Target="../media/image55.png"/><Relationship Id="rId1" Type="http://schemas.openxmlformats.org/officeDocument/2006/relationships/image" Target="../media/image40.png"/><Relationship Id="rId6" Type="http://schemas.openxmlformats.org/officeDocument/2006/relationships/image" Target="../media/image45.png"/><Relationship Id="rId11" Type="http://schemas.openxmlformats.org/officeDocument/2006/relationships/image" Target="../media/image50.png"/><Relationship Id="rId5" Type="http://schemas.openxmlformats.org/officeDocument/2006/relationships/image" Target="../media/image44.png"/><Relationship Id="rId15" Type="http://schemas.openxmlformats.org/officeDocument/2006/relationships/image" Target="../media/image54.png"/><Relationship Id="rId10" Type="http://schemas.openxmlformats.org/officeDocument/2006/relationships/image" Target="../media/image49.png"/><Relationship Id="rId19" Type="http://schemas.openxmlformats.org/officeDocument/2006/relationships/image" Target="../media/image58.png"/><Relationship Id="rId4" Type="http://schemas.openxmlformats.org/officeDocument/2006/relationships/image" Target="../media/image43.png"/><Relationship Id="rId9" Type="http://schemas.openxmlformats.org/officeDocument/2006/relationships/image" Target="../media/image48.png"/><Relationship Id="rId14" Type="http://schemas.openxmlformats.org/officeDocument/2006/relationships/image" Target="../media/image53.png"/></Relationships>
</file>

<file path=xl/drawings/_rels/drawing3.xml.rels><?xml version="1.0" encoding="UTF-8" standalone="yes"?>
<Relationships xmlns="http://schemas.openxmlformats.org/package/2006/relationships"><Relationship Id="rId13" Type="http://schemas.openxmlformats.org/officeDocument/2006/relationships/image" Target="../media/image71.png"/><Relationship Id="rId18" Type="http://schemas.openxmlformats.org/officeDocument/2006/relationships/image" Target="../media/image76.png"/><Relationship Id="rId26" Type="http://schemas.openxmlformats.org/officeDocument/2006/relationships/image" Target="../media/image84.png"/><Relationship Id="rId3" Type="http://schemas.openxmlformats.org/officeDocument/2006/relationships/image" Target="../media/image61.png"/><Relationship Id="rId21" Type="http://schemas.openxmlformats.org/officeDocument/2006/relationships/image" Target="../media/image79.png"/><Relationship Id="rId34" Type="http://schemas.openxmlformats.org/officeDocument/2006/relationships/image" Target="../media/image92.png"/><Relationship Id="rId7" Type="http://schemas.openxmlformats.org/officeDocument/2006/relationships/image" Target="../media/image65.png"/><Relationship Id="rId12" Type="http://schemas.openxmlformats.org/officeDocument/2006/relationships/image" Target="../media/image70.png"/><Relationship Id="rId17" Type="http://schemas.openxmlformats.org/officeDocument/2006/relationships/image" Target="../media/image75.png"/><Relationship Id="rId25" Type="http://schemas.openxmlformats.org/officeDocument/2006/relationships/image" Target="../media/image83.png"/><Relationship Id="rId33" Type="http://schemas.openxmlformats.org/officeDocument/2006/relationships/image" Target="../media/image91.png"/><Relationship Id="rId2" Type="http://schemas.openxmlformats.org/officeDocument/2006/relationships/image" Target="../media/image60.png"/><Relationship Id="rId16" Type="http://schemas.openxmlformats.org/officeDocument/2006/relationships/image" Target="../media/image74.png"/><Relationship Id="rId20" Type="http://schemas.openxmlformats.org/officeDocument/2006/relationships/image" Target="../media/image78.png"/><Relationship Id="rId29" Type="http://schemas.openxmlformats.org/officeDocument/2006/relationships/image" Target="../media/image87.png"/><Relationship Id="rId1" Type="http://schemas.openxmlformats.org/officeDocument/2006/relationships/image" Target="../media/image59.png"/><Relationship Id="rId6" Type="http://schemas.openxmlformats.org/officeDocument/2006/relationships/image" Target="../media/image64.png"/><Relationship Id="rId11" Type="http://schemas.openxmlformats.org/officeDocument/2006/relationships/image" Target="../media/image69.png"/><Relationship Id="rId24" Type="http://schemas.openxmlformats.org/officeDocument/2006/relationships/image" Target="../media/image82.png"/><Relationship Id="rId32" Type="http://schemas.openxmlformats.org/officeDocument/2006/relationships/image" Target="../media/image90.png"/><Relationship Id="rId5" Type="http://schemas.openxmlformats.org/officeDocument/2006/relationships/image" Target="../media/image63.png"/><Relationship Id="rId15" Type="http://schemas.openxmlformats.org/officeDocument/2006/relationships/image" Target="../media/image73.png"/><Relationship Id="rId23" Type="http://schemas.openxmlformats.org/officeDocument/2006/relationships/image" Target="../media/image81.png"/><Relationship Id="rId28" Type="http://schemas.openxmlformats.org/officeDocument/2006/relationships/image" Target="../media/image86.png"/><Relationship Id="rId10" Type="http://schemas.openxmlformats.org/officeDocument/2006/relationships/image" Target="../media/image68.png"/><Relationship Id="rId19" Type="http://schemas.openxmlformats.org/officeDocument/2006/relationships/image" Target="../media/image77.png"/><Relationship Id="rId31" Type="http://schemas.openxmlformats.org/officeDocument/2006/relationships/image" Target="../media/image89.png"/><Relationship Id="rId4" Type="http://schemas.openxmlformats.org/officeDocument/2006/relationships/image" Target="../media/image62.png"/><Relationship Id="rId9" Type="http://schemas.openxmlformats.org/officeDocument/2006/relationships/image" Target="../media/image67.png"/><Relationship Id="rId14" Type="http://schemas.openxmlformats.org/officeDocument/2006/relationships/image" Target="../media/image72.png"/><Relationship Id="rId22" Type="http://schemas.openxmlformats.org/officeDocument/2006/relationships/image" Target="../media/image80.png"/><Relationship Id="rId27" Type="http://schemas.openxmlformats.org/officeDocument/2006/relationships/image" Target="../media/image85.png"/><Relationship Id="rId30" Type="http://schemas.openxmlformats.org/officeDocument/2006/relationships/image" Target="../media/image88.png"/><Relationship Id="rId8" Type="http://schemas.openxmlformats.org/officeDocument/2006/relationships/image" Target="../media/image66.png"/></Relationships>
</file>

<file path=xl/drawings/drawing1.xml><?xml version="1.0" encoding="utf-8"?>
<xdr:wsDr xmlns:xdr="http://schemas.openxmlformats.org/drawingml/2006/spreadsheetDrawing" xmlns:a="http://schemas.openxmlformats.org/drawingml/2006/main">
  <xdr:twoCellAnchor>
    <xdr:from>
      <xdr:col>1</xdr:col>
      <xdr:colOff>1428750</xdr:colOff>
      <xdr:row>200</xdr:row>
      <xdr:rowOff>9525</xdr:rowOff>
    </xdr:from>
    <xdr:to>
      <xdr:col>1</xdr:col>
      <xdr:colOff>2190750</xdr:colOff>
      <xdr:row>200</xdr:row>
      <xdr:rowOff>19051</xdr:rowOff>
    </xdr:to>
    <xdr:cxnSp macro="">
      <xdr:nvCxnSpPr>
        <xdr:cNvPr id="5" name="Connecteur droit avec flèche 4">
          <a:extLst>
            <a:ext uri="{FF2B5EF4-FFF2-40B4-BE49-F238E27FC236}">
              <a16:creationId xmlns:a16="http://schemas.microsoft.com/office/drawing/2014/main" id="{00000000-0008-0000-0000-000005000000}"/>
            </a:ext>
          </a:extLst>
        </xdr:cNvPr>
        <xdr:cNvCxnSpPr/>
      </xdr:nvCxnSpPr>
      <xdr:spPr>
        <a:xfrm flipV="1">
          <a:off x="4038600" y="39014400"/>
          <a:ext cx="762000" cy="9526"/>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2628900</xdr:colOff>
      <xdr:row>26</xdr:row>
      <xdr:rowOff>66675</xdr:rowOff>
    </xdr:from>
    <xdr:to>
      <xdr:col>2</xdr:col>
      <xdr:colOff>866775</xdr:colOff>
      <xdr:row>29</xdr:row>
      <xdr:rowOff>19050</xdr:rowOff>
    </xdr:to>
    <xdr:pic>
      <xdr:nvPicPr>
        <xdr:cNvPr id="28" name="Image 27">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5825" y="5486400"/>
          <a:ext cx="138112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46</xdr:row>
      <xdr:rowOff>133350</xdr:rowOff>
    </xdr:from>
    <xdr:to>
      <xdr:col>2</xdr:col>
      <xdr:colOff>1142488</xdr:colOff>
      <xdr:row>53</xdr:row>
      <xdr:rowOff>9374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2800350" y="9553575"/>
          <a:ext cx="4095238" cy="1209524"/>
        </a:xfrm>
        <a:prstGeom prst="rect">
          <a:avLst/>
        </a:prstGeom>
        <a:ln>
          <a:solidFill>
            <a:schemeClr val="tx1"/>
          </a:solidFill>
        </a:ln>
      </xdr:spPr>
    </xdr:pic>
    <xdr:clientData/>
  </xdr:twoCellAnchor>
  <xdr:twoCellAnchor>
    <xdr:from>
      <xdr:col>1</xdr:col>
      <xdr:colOff>133350</xdr:colOff>
      <xdr:row>73</xdr:row>
      <xdr:rowOff>47625</xdr:rowOff>
    </xdr:from>
    <xdr:to>
      <xdr:col>1</xdr:col>
      <xdr:colOff>1571445</xdr:colOff>
      <xdr:row>76</xdr:row>
      <xdr:rowOff>285649</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2870200" y="14512925"/>
          <a:ext cx="1438095" cy="790474"/>
          <a:chOff x="2743200" y="14801850"/>
          <a:chExt cx="1438095" cy="809524"/>
        </a:xfrm>
      </xdr:grpSpPr>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stretch>
            <a:fillRect/>
          </a:stretch>
        </xdr:blipFill>
        <xdr:spPr>
          <a:xfrm>
            <a:off x="2743200" y="14801850"/>
            <a:ext cx="1438095" cy="809524"/>
          </a:xfrm>
          <a:prstGeom prst="rect">
            <a:avLst/>
          </a:prstGeom>
          <a:ln>
            <a:solidFill>
              <a:schemeClr val="tx1"/>
            </a:solidFill>
          </a:ln>
        </xdr:spPr>
      </xdr:pic>
      <xdr:sp macro="" textlink="">
        <xdr:nvSpPr>
          <xdr:cNvPr id="14" name="Oval 13">
            <a:extLst>
              <a:ext uri="{FF2B5EF4-FFF2-40B4-BE49-F238E27FC236}">
                <a16:creationId xmlns:a16="http://schemas.microsoft.com/office/drawing/2014/main" id="{00000000-0008-0000-0000-00000E000000}"/>
              </a:ext>
            </a:extLst>
          </xdr:cNvPr>
          <xdr:cNvSpPr/>
        </xdr:nvSpPr>
        <xdr:spPr>
          <a:xfrm>
            <a:off x="3086100" y="15182850"/>
            <a:ext cx="1057275" cy="2762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47624</xdr:colOff>
      <xdr:row>81</xdr:row>
      <xdr:rowOff>9525</xdr:rowOff>
    </xdr:from>
    <xdr:to>
      <xdr:col>1</xdr:col>
      <xdr:colOff>2590489</xdr:colOff>
      <xdr:row>85</xdr:row>
      <xdr:rowOff>104677</xdr:rowOff>
    </xdr:to>
    <xdr:grpSp>
      <xdr:nvGrpSpPr>
        <xdr:cNvPr id="22" name="Group 21">
          <a:extLst>
            <a:ext uri="{FF2B5EF4-FFF2-40B4-BE49-F238E27FC236}">
              <a16:creationId xmlns:a16="http://schemas.microsoft.com/office/drawing/2014/main" id="{00000000-0008-0000-0000-000016000000}"/>
            </a:ext>
          </a:extLst>
        </xdr:cNvPr>
        <xdr:cNvGrpSpPr/>
      </xdr:nvGrpSpPr>
      <xdr:grpSpPr>
        <a:xfrm>
          <a:off x="2784474" y="16055975"/>
          <a:ext cx="2542865" cy="831752"/>
          <a:chOff x="2657474" y="16392525"/>
          <a:chExt cx="2542865" cy="857152"/>
        </a:xfrm>
      </xdr:grpSpPr>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4"/>
          <a:stretch>
            <a:fillRect/>
          </a:stretch>
        </xdr:blipFill>
        <xdr:spPr>
          <a:xfrm>
            <a:off x="2714625" y="16468725"/>
            <a:ext cx="2485714" cy="780952"/>
          </a:xfrm>
          <a:prstGeom prst="rect">
            <a:avLst/>
          </a:prstGeom>
          <a:ln>
            <a:solidFill>
              <a:schemeClr val="tx1"/>
            </a:solidFill>
          </a:ln>
        </xdr:spPr>
      </xdr:pic>
      <xdr:sp macro="" textlink="">
        <xdr:nvSpPr>
          <xdr:cNvPr id="71" name="Oval 70">
            <a:extLst>
              <a:ext uri="{FF2B5EF4-FFF2-40B4-BE49-F238E27FC236}">
                <a16:creationId xmlns:a16="http://schemas.microsoft.com/office/drawing/2014/main" id="{00000000-0008-0000-0000-000047000000}"/>
              </a:ext>
            </a:extLst>
          </xdr:cNvPr>
          <xdr:cNvSpPr/>
        </xdr:nvSpPr>
        <xdr:spPr>
          <a:xfrm>
            <a:off x="2657474" y="16392525"/>
            <a:ext cx="885825" cy="6858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123825</xdr:colOff>
      <xdr:row>91</xdr:row>
      <xdr:rowOff>95250</xdr:rowOff>
    </xdr:from>
    <xdr:to>
      <xdr:col>1</xdr:col>
      <xdr:colOff>2171700</xdr:colOff>
      <xdr:row>96</xdr:row>
      <xdr:rowOff>57149</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2860675" y="17913350"/>
          <a:ext cx="2047875" cy="882649"/>
          <a:chOff x="2733675" y="18307050"/>
          <a:chExt cx="2047875" cy="914399"/>
        </a:xfrm>
      </xdr:grpSpPr>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5"/>
          <a:stretch>
            <a:fillRect/>
          </a:stretch>
        </xdr:blipFill>
        <xdr:spPr>
          <a:xfrm>
            <a:off x="2733675" y="18307050"/>
            <a:ext cx="1933333" cy="828571"/>
          </a:xfrm>
          <a:prstGeom prst="rect">
            <a:avLst/>
          </a:prstGeom>
          <a:ln>
            <a:solidFill>
              <a:schemeClr val="tx1"/>
            </a:solidFill>
          </a:ln>
        </xdr:spPr>
      </xdr:pic>
      <xdr:sp macro="" textlink="">
        <xdr:nvSpPr>
          <xdr:cNvPr id="76" name="Oval 75">
            <a:extLst>
              <a:ext uri="{FF2B5EF4-FFF2-40B4-BE49-F238E27FC236}">
                <a16:creationId xmlns:a16="http://schemas.microsoft.com/office/drawing/2014/main" id="{00000000-0008-0000-0000-00004C000000}"/>
              </a:ext>
            </a:extLst>
          </xdr:cNvPr>
          <xdr:cNvSpPr/>
        </xdr:nvSpPr>
        <xdr:spPr>
          <a:xfrm>
            <a:off x="4467226" y="18964274"/>
            <a:ext cx="314324" cy="2571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2552700</xdr:colOff>
      <xdr:row>89</xdr:row>
      <xdr:rowOff>28575</xdr:rowOff>
    </xdr:from>
    <xdr:to>
      <xdr:col>2</xdr:col>
      <xdr:colOff>2933259</xdr:colOff>
      <xdr:row>96</xdr:row>
      <xdr:rowOff>171275</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6"/>
        <a:stretch>
          <a:fillRect/>
        </a:stretch>
      </xdr:blipFill>
      <xdr:spPr>
        <a:xfrm>
          <a:off x="5162550" y="17935575"/>
          <a:ext cx="3523809" cy="1400000"/>
        </a:xfrm>
        <a:prstGeom prst="rect">
          <a:avLst/>
        </a:prstGeom>
      </xdr:spPr>
    </xdr:pic>
    <xdr:clientData/>
  </xdr:twoCellAnchor>
  <xdr:twoCellAnchor>
    <xdr:from>
      <xdr:col>1</xdr:col>
      <xdr:colOff>209550</xdr:colOff>
      <xdr:row>101</xdr:row>
      <xdr:rowOff>171450</xdr:rowOff>
    </xdr:from>
    <xdr:to>
      <xdr:col>1</xdr:col>
      <xdr:colOff>2142883</xdr:colOff>
      <xdr:row>106</xdr:row>
      <xdr:rowOff>47521</xdr:rowOff>
    </xdr:to>
    <xdr:grpSp>
      <xdr:nvGrpSpPr>
        <xdr:cNvPr id="35" name="Group 34">
          <a:extLst>
            <a:ext uri="{FF2B5EF4-FFF2-40B4-BE49-F238E27FC236}">
              <a16:creationId xmlns:a16="http://schemas.microsoft.com/office/drawing/2014/main" id="{00000000-0008-0000-0000-000023000000}"/>
            </a:ext>
          </a:extLst>
        </xdr:cNvPr>
        <xdr:cNvGrpSpPr/>
      </xdr:nvGrpSpPr>
      <xdr:grpSpPr>
        <a:xfrm>
          <a:off x="2946400" y="19862800"/>
          <a:ext cx="1933333" cy="796821"/>
          <a:chOff x="2743200" y="20288250"/>
          <a:chExt cx="1933333" cy="828571"/>
        </a:xfrm>
      </xdr:grpSpPr>
      <xdr:pic>
        <xdr:nvPicPr>
          <xdr:cNvPr id="78" name="Picture 77">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5"/>
          <a:stretch>
            <a:fillRect/>
          </a:stretch>
        </xdr:blipFill>
        <xdr:spPr>
          <a:xfrm>
            <a:off x="2743200" y="20288250"/>
            <a:ext cx="1933333" cy="828571"/>
          </a:xfrm>
          <a:prstGeom prst="rect">
            <a:avLst/>
          </a:prstGeom>
          <a:ln>
            <a:solidFill>
              <a:schemeClr val="tx1"/>
            </a:solidFill>
          </a:ln>
        </xdr:spPr>
      </xdr:pic>
      <xdr:sp macro="" textlink="">
        <xdr:nvSpPr>
          <xdr:cNvPr id="79" name="Oval 78">
            <a:extLst>
              <a:ext uri="{FF2B5EF4-FFF2-40B4-BE49-F238E27FC236}">
                <a16:creationId xmlns:a16="http://schemas.microsoft.com/office/drawing/2014/main" id="{00000000-0008-0000-0000-00004F000000}"/>
              </a:ext>
            </a:extLst>
          </xdr:cNvPr>
          <xdr:cNvSpPr/>
        </xdr:nvSpPr>
        <xdr:spPr>
          <a:xfrm>
            <a:off x="4000501" y="20631149"/>
            <a:ext cx="314324" cy="2571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295276</xdr:colOff>
      <xdr:row>109</xdr:row>
      <xdr:rowOff>152400</xdr:rowOff>
    </xdr:from>
    <xdr:to>
      <xdr:col>1</xdr:col>
      <xdr:colOff>2780990</xdr:colOff>
      <xdr:row>114</xdr:row>
      <xdr:rowOff>18952</xdr:rowOff>
    </xdr:to>
    <xdr:grpSp>
      <xdr:nvGrpSpPr>
        <xdr:cNvPr id="38" name="Group 37">
          <a:extLst>
            <a:ext uri="{FF2B5EF4-FFF2-40B4-BE49-F238E27FC236}">
              <a16:creationId xmlns:a16="http://schemas.microsoft.com/office/drawing/2014/main" id="{00000000-0008-0000-0000-000026000000}"/>
            </a:ext>
          </a:extLst>
        </xdr:cNvPr>
        <xdr:cNvGrpSpPr/>
      </xdr:nvGrpSpPr>
      <xdr:grpSpPr>
        <a:xfrm>
          <a:off x="3032126" y="21316950"/>
          <a:ext cx="2485714" cy="787302"/>
          <a:chOff x="2905126" y="21821775"/>
          <a:chExt cx="2485714" cy="819052"/>
        </a:xfrm>
      </xdr:grpSpPr>
      <xdr:pic>
        <xdr:nvPicPr>
          <xdr:cNvPr id="81" name="Picture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4"/>
          <a:stretch>
            <a:fillRect/>
          </a:stretch>
        </xdr:blipFill>
        <xdr:spPr>
          <a:xfrm>
            <a:off x="2905126" y="21859875"/>
            <a:ext cx="2485714" cy="780952"/>
          </a:xfrm>
          <a:prstGeom prst="rect">
            <a:avLst/>
          </a:prstGeom>
          <a:ln>
            <a:solidFill>
              <a:schemeClr val="tx1"/>
            </a:solidFill>
          </a:ln>
        </xdr:spPr>
      </xdr:pic>
      <xdr:sp macro="" textlink="">
        <xdr:nvSpPr>
          <xdr:cNvPr id="82" name="Oval 81">
            <a:extLst>
              <a:ext uri="{FF2B5EF4-FFF2-40B4-BE49-F238E27FC236}">
                <a16:creationId xmlns:a16="http://schemas.microsoft.com/office/drawing/2014/main" id="{00000000-0008-0000-0000-000052000000}"/>
              </a:ext>
            </a:extLst>
          </xdr:cNvPr>
          <xdr:cNvSpPr/>
        </xdr:nvSpPr>
        <xdr:spPr>
          <a:xfrm>
            <a:off x="4019550" y="21821775"/>
            <a:ext cx="10763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371475</xdr:colOff>
      <xdr:row>119</xdr:row>
      <xdr:rowOff>161925</xdr:rowOff>
    </xdr:from>
    <xdr:to>
      <xdr:col>1</xdr:col>
      <xdr:colOff>2866713</xdr:colOff>
      <xdr:row>128</xdr:row>
      <xdr:rowOff>142664</xdr:rowOff>
    </xdr:to>
    <xdr:grpSp>
      <xdr:nvGrpSpPr>
        <xdr:cNvPr id="48" name="Group 47">
          <a:extLst>
            <a:ext uri="{FF2B5EF4-FFF2-40B4-BE49-F238E27FC236}">
              <a16:creationId xmlns:a16="http://schemas.microsoft.com/office/drawing/2014/main" id="{00000000-0008-0000-0000-000030000000}"/>
            </a:ext>
          </a:extLst>
        </xdr:cNvPr>
        <xdr:cNvGrpSpPr/>
      </xdr:nvGrpSpPr>
      <xdr:grpSpPr>
        <a:xfrm>
          <a:off x="3108325" y="23167975"/>
          <a:ext cx="2495238" cy="1638089"/>
          <a:chOff x="2847975" y="23679150"/>
          <a:chExt cx="2495238" cy="1695239"/>
        </a:xfrm>
      </xdr:grpSpPr>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7"/>
          <a:stretch>
            <a:fillRect/>
          </a:stretch>
        </xdr:blipFill>
        <xdr:spPr>
          <a:xfrm>
            <a:off x="2847975" y="23688675"/>
            <a:ext cx="2495238" cy="1685714"/>
          </a:xfrm>
          <a:prstGeom prst="rect">
            <a:avLst/>
          </a:prstGeom>
          <a:ln>
            <a:solidFill>
              <a:schemeClr val="tx1"/>
            </a:solidFill>
          </a:ln>
        </xdr:spPr>
      </xdr:pic>
      <xdr:sp macro="" textlink="">
        <xdr:nvSpPr>
          <xdr:cNvPr id="83" name="Oval 82">
            <a:extLst>
              <a:ext uri="{FF2B5EF4-FFF2-40B4-BE49-F238E27FC236}">
                <a16:creationId xmlns:a16="http://schemas.microsoft.com/office/drawing/2014/main" id="{00000000-0008-0000-0000-000053000000}"/>
              </a:ext>
            </a:extLst>
          </xdr:cNvPr>
          <xdr:cNvSpPr/>
        </xdr:nvSpPr>
        <xdr:spPr>
          <a:xfrm>
            <a:off x="3543300" y="23679150"/>
            <a:ext cx="381000" cy="3524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161925</xdr:colOff>
      <xdr:row>131</xdr:row>
      <xdr:rowOff>171450</xdr:rowOff>
    </xdr:from>
    <xdr:to>
      <xdr:col>1</xdr:col>
      <xdr:colOff>2104795</xdr:colOff>
      <xdr:row>141</xdr:row>
      <xdr:rowOff>66450</xdr:rowOff>
    </xdr:to>
    <xdr:grpSp>
      <xdr:nvGrpSpPr>
        <xdr:cNvPr id="40" name="Group 39">
          <a:extLst>
            <a:ext uri="{FF2B5EF4-FFF2-40B4-BE49-F238E27FC236}">
              <a16:creationId xmlns:a16="http://schemas.microsoft.com/office/drawing/2014/main" id="{00000000-0008-0000-0000-000028000000}"/>
            </a:ext>
          </a:extLst>
        </xdr:cNvPr>
        <xdr:cNvGrpSpPr/>
      </xdr:nvGrpSpPr>
      <xdr:grpSpPr>
        <a:xfrm>
          <a:off x="2898775" y="25387300"/>
          <a:ext cx="1942870" cy="1736500"/>
          <a:chOff x="2771775" y="25898475"/>
          <a:chExt cx="1942870" cy="1800000"/>
        </a:xfrm>
      </xdr:grpSpPr>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8"/>
          <a:stretch>
            <a:fillRect/>
          </a:stretch>
        </xdr:blipFill>
        <xdr:spPr>
          <a:xfrm>
            <a:off x="2876550" y="25898475"/>
            <a:ext cx="1838095" cy="1800000"/>
          </a:xfrm>
          <a:prstGeom prst="rect">
            <a:avLst/>
          </a:prstGeom>
          <a:ln>
            <a:solidFill>
              <a:schemeClr val="tx1"/>
            </a:solidFill>
          </a:ln>
        </xdr:spPr>
      </xdr:pic>
      <xdr:sp macro="" textlink="">
        <xdr:nvSpPr>
          <xdr:cNvPr id="84" name="Oval 83">
            <a:extLst>
              <a:ext uri="{FF2B5EF4-FFF2-40B4-BE49-F238E27FC236}">
                <a16:creationId xmlns:a16="http://schemas.microsoft.com/office/drawing/2014/main" id="{00000000-0008-0000-0000-000054000000}"/>
              </a:ext>
            </a:extLst>
          </xdr:cNvPr>
          <xdr:cNvSpPr/>
        </xdr:nvSpPr>
        <xdr:spPr>
          <a:xfrm>
            <a:off x="2771775" y="26784300"/>
            <a:ext cx="1752600" cy="2952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2647950</xdr:colOff>
      <xdr:row>134</xdr:row>
      <xdr:rowOff>133350</xdr:rowOff>
    </xdr:from>
    <xdr:to>
      <xdr:col>2</xdr:col>
      <xdr:colOff>1923748</xdr:colOff>
      <xdr:row>142</xdr:row>
      <xdr:rowOff>152207</xdr:rowOff>
    </xdr:to>
    <xdr:grpSp>
      <xdr:nvGrpSpPr>
        <xdr:cNvPr id="87" name="Group 86">
          <a:extLst>
            <a:ext uri="{FF2B5EF4-FFF2-40B4-BE49-F238E27FC236}">
              <a16:creationId xmlns:a16="http://schemas.microsoft.com/office/drawing/2014/main" id="{00000000-0008-0000-0000-000057000000}"/>
            </a:ext>
          </a:extLst>
        </xdr:cNvPr>
        <xdr:cNvGrpSpPr/>
      </xdr:nvGrpSpPr>
      <xdr:grpSpPr>
        <a:xfrm>
          <a:off x="5384800" y="25901650"/>
          <a:ext cx="2571448" cy="1492057"/>
          <a:chOff x="5257800" y="26565225"/>
          <a:chExt cx="2419048" cy="1542857"/>
        </a:xfrm>
      </xdr:grpSpPr>
      <xdr:pic>
        <xdr:nvPicPr>
          <xdr:cNvPr id="85" name="Picture 84">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9"/>
          <a:stretch>
            <a:fillRect/>
          </a:stretch>
        </xdr:blipFill>
        <xdr:spPr>
          <a:xfrm>
            <a:off x="5257800" y="26565225"/>
            <a:ext cx="2419048" cy="1542857"/>
          </a:xfrm>
          <a:prstGeom prst="rect">
            <a:avLst/>
          </a:prstGeom>
          <a:ln>
            <a:solidFill>
              <a:schemeClr val="tx1"/>
            </a:solidFill>
          </a:ln>
        </xdr:spPr>
      </xdr:pic>
      <xdr:sp macro="" textlink="">
        <xdr:nvSpPr>
          <xdr:cNvPr id="86" name="Oval 85">
            <a:extLst>
              <a:ext uri="{FF2B5EF4-FFF2-40B4-BE49-F238E27FC236}">
                <a16:creationId xmlns:a16="http://schemas.microsoft.com/office/drawing/2014/main" id="{00000000-0008-0000-0000-000056000000}"/>
              </a:ext>
            </a:extLst>
          </xdr:cNvPr>
          <xdr:cNvSpPr/>
        </xdr:nvSpPr>
        <xdr:spPr>
          <a:xfrm>
            <a:off x="5286376" y="26812875"/>
            <a:ext cx="723900" cy="2667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266700</xdr:colOff>
      <xdr:row>142</xdr:row>
      <xdr:rowOff>19050</xdr:rowOff>
    </xdr:from>
    <xdr:to>
      <xdr:col>1</xdr:col>
      <xdr:colOff>1542890</xdr:colOff>
      <xdr:row>146</xdr:row>
      <xdr:rowOff>66574</xdr:rowOff>
    </xdr:to>
    <xdr:pic>
      <xdr:nvPicPr>
        <xdr:cNvPr id="88" name="Picture 87">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10"/>
        <a:stretch>
          <a:fillRect/>
        </a:stretch>
      </xdr:blipFill>
      <xdr:spPr>
        <a:xfrm>
          <a:off x="2876550" y="27974925"/>
          <a:ext cx="1276190" cy="809524"/>
        </a:xfrm>
        <a:prstGeom prst="rect">
          <a:avLst/>
        </a:prstGeom>
        <a:ln>
          <a:solidFill>
            <a:schemeClr val="tx1"/>
          </a:solidFill>
        </a:ln>
      </xdr:spPr>
    </xdr:pic>
    <xdr:clientData/>
  </xdr:twoCellAnchor>
  <xdr:twoCellAnchor>
    <xdr:from>
      <xdr:col>1</xdr:col>
      <xdr:colOff>228600</xdr:colOff>
      <xdr:row>151</xdr:row>
      <xdr:rowOff>0</xdr:rowOff>
    </xdr:from>
    <xdr:to>
      <xdr:col>1</xdr:col>
      <xdr:colOff>2714625</xdr:colOff>
      <xdr:row>155</xdr:row>
      <xdr:rowOff>18952</xdr:rowOff>
    </xdr:to>
    <xdr:grpSp>
      <xdr:nvGrpSpPr>
        <xdr:cNvPr id="92" name="Group 91">
          <a:extLst>
            <a:ext uri="{FF2B5EF4-FFF2-40B4-BE49-F238E27FC236}">
              <a16:creationId xmlns:a16="http://schemas.microsoft.com/office/drawing/2014/main" id="{00000000-0008-0000-0000-00005C000000}"/>
            </a:ext>
          </a:extLst>
        </xdr:cNvPr>
        <xdr:cNvGrpSpPr/>
      </xdr:nvGrpSpPr>
      <xdr:grpSpPr>
        <a:xfrm>
          <a:off x="2965450" y="28898850"/>
          <a:ext cx="2486025" cy="755552"/>
          <a:chOff x="2838450" y="29670375"/>
          <a:chExt cx="2486025" cy="780952"/>
        </a:xfrm>
      </xdr:grpSpPr>
      <xdr:pic>
        <xdr:nvPicPr>
          <xdr:cNvPr id="90" name="Picture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4"/>
          <a:stretch>
            <a:fillRect/>
          </a:stretch>
        </xdr:blipFill>
        <xdr:spPr>
          <a:xfrm>
            <a:off x="2838450" y="29670375"/>
            <a:ext cx="2485714" cy="780952"/>
          </a:xfrm>
          <a:prstGeom prst="rect">
            <a:avLst/>
          </a:prstGeom>
          <a:ln>
            <a:solidFill>
              <a:schemeClr val="tx1"/>
            </a:solidFill>
          </a:ln>
        </xdr:spPr>
      </xdr:pic>
      <xdr:sp macro="" textlink="">
        <xdr:nvSpPr>
          <xdr:cNvPr id="91" name="Oval 90">
            <a:extLst>
              <a:ext uri="{FF2B5EF4-FFF2-40B4-BE49-F238E27FC236}">
                <a16:creationId xmlns:a16="http://schemas.microsoft.com/office/drawing/2014/main" id="{00000000-0008-0000-0000-00005B000000}"/>
              </a:ext>
            </a:extLst>
          </xdr:cNvPr>
          <xdr:cNvSpPr/>
        </xdr:nvSpPr>
        <xdr:spPr>
          <a:xfrm>
            <a:off x="4000499" y="29956124"/>
            <a:ext cx="1323976" cy="30480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162</xdr:row>
      <xdr:rowOff>114300</xdr:rowOff>
    </xdr:from>
    <xdr:to>
      <xdr:col>1</xdr:col>
      <xdr:colOff>1457168</xdr:colOff>
      <xdr:row>171</xdr:row>
      <xdr:rowOff>37895</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2936875" y="31038800"/>
          <a:ext cx="1257143" cy="1580945"/>
          <a:chOff x="2809875" y="31689675"/>
          <a:chExt cx="1257143" cy="1638095"/>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1"/>
          <a:stretch>
            <a:fillRect/>
          </a:stretch>
        </xdr:blipFill>
        <xdr:spPr>
          <a:xfrm>
            <a:off x="2809875" y="31689675"/>
            <a:ext cx="1257143" cy="1638095"/>
          </a:xfrm>
          <a:prstGeom prst="rect">
            <a:avLst/>
          </a:prstGeom>
          <a:ln>
            <a:solidFill>
              <a:schemeClr val="tx1"/>
            </a:solidFill>
          </a:ln>
        </xdr:spPr>
      </xdr:pic>
      <xdr:sp macro="" textlink="">
        <xdr:nvSpPr>
          <xdr:cNvPr id="80" name="Oval 79">
            <a:extLst>
              <a:ext uri="{FF2B5EF4-FFF2-40B4-BE49-F238E27FC236}">
                <a16:creationId xmlns:a16="http://schemas.microsoft.com/office/drawing/2014/main" id="{00000000-0008-0000-0000-000050000000}"/>
              </a:ext>
            </a:extLst>
          </xdr:cNvPr>
          <xdr:cNvSpPr/>
        </xdr:nvSpPr>
        <xdr:spPr>
          <a:xfrm>
            <a:off x="2847975" y="32880300"/>
            <a:ext cx="895350" cy="4381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152400</xdr:colOff>
      <xdr:row>171</xdr:row>
      <xdr:rowOff>142875</xdr:rowOff>
    </xdr:from>
    <xdr:to>
      <xdr:col>1</xdr:col>
      <xdr:colOff>1419070</xdr:colOff>
      <xdr:row>176</xdr:row>
      <xdr:rowOff>85618</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2889250" y="32724725"/>
          <a:ext cx="1266670" cy="863493"/>
          <a:chOff x="2762250" y="33432750"/>
          <a:chExt cx="1266670" cy="895243"/>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2"/>
          <a:stretch>
            <a:fillRect/>
          </a:stretch>
        </xdr:blipFill>
        <xdr:spPr>
          <a:xfrm>
            <a:off x="2790825" y="33470850"/>
            <a:ext cx="1238095" cy="857143"/>
          </a:xfrm>
          <a:prstGeom prst="rect">
            <a:avLst/>
          </a:prstGeom>
          <a:ln>
            <a:solidFill>
              <a:schemeClr val="tx1"/>
            </a:solidFill>
          </a:ln>
        </xdr:spPr>
      </xdr:pic>
      <xdr:sp macro="" textlink="">
        <xdr:nvSpPr>
          <xdr:cNvPr id="89" name="Oval 88">
            <a:extLst>
              <a:ext uri="{FF2B5EF4-FFF2-40B4-BE49-F238E27FC236}">
                <a16:creationId xmlns:a16="http://schemas.microsoft.com/office/drawing/2014/main" id="{00000000-0008-0000-0000-000059000000}"/>
              </a:ext>
            </a:extLst>
          </xdr:cNvPr>
          <xdr:cNvSpPr/>
        </xdr:nvSpPr>
        <xdr:spPr>
          <a:xfrm>
            <a:off x="2762250" y="33432750"/>
            <a:ext cx="904875" cy="752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1809750</xdr:colOff>
      <xdr:row>179</xdr:row>
      <xdr:rowOff>90195</xdr:rowOff>
    </xdr:from>
    <xdr:to>
      <xdr:col>2</xdr:col>
      <xdr:colOff>476037</xdr:colOff>
      <xdr:row>184</xdr:row>
      <xdr:rowOff>47518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3"/>
        <a:stretch>
          <a:fillRect/>
        </a:stretch>
      </xdr:blipFill>
      <xdr:spPr>
        <a:xfrm>
          <a:off x="4419600" y="35094570"/>
          <a:ext cx="1809537" cy="909823"/>
        </a:xfrm>
        <a:prstGeom prst="rect">
          <a:avLst/>
        </a:prstGeom>
        <a:ln>
          <a:solidFill>
            <a:schemeClr val="tx1"/>
          </a:solidFill>
        </a:ln>
      </xdr:spPr>
    </xdr:pic>
    <xdr:clientData/>
  </xdr:twoCellAnchor>
  <xdr:twoCellAnchor>
    <xdr:from>
      <xdr:col>1</xdr:col>
      <xdr:colOff>85725</xdr:colOff>
      <xdr:row>190</xdr:row>
      <xdr:rowOff>142875</xdr:rowOff>
    </xdr:from>
    <xdr:to>
      <xdr:col>1</xdr:col>
      <xdr:colOff>1961915</xdr:colOff>
      <xdr:row>196</xdr:row>
      <xdr:rowOff>152399</xdr:rowOff>
    </xdr:to>
    <xdr:grpSp>
      <xdr:nvGrpSpPr>
        <xdr:cNvPr id="12" name="Group 11">
          <a:extLst>
            <a:ext uri="{FF2B5EF4-FFF2-40B4-BE49-F238E27FC236}">
              <a16:creationId xmlns:a16="http://schemas.microsoft.com/office/drawing/2014/main" id="{00000000-0008-0000-0000-00000C000000}"/>
            </a:ext>
          </a:extLst>
        </xdr:cNvPr>
        <xdr:cNvGrpSpPr/>
      </xdr:nvGrpSpPr>
      <xdr:grpSpPr>
        <a:xfrm>
          <a:off x="2822575" y="36223575"/>
          <a:ext cx="1876190" cy="1114424"/>
          <a:chOff x="2695575" y="37242750"/>
          <a:chExt cx="1876190" cy="1152524"/>
        </a:xfrm>
      </xdr:grpSpPr>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4"/>
          <a:stretch>
            <a:fillRect/>
          </a:stretch>
        </xdr:blipFill>
        <xdr:spPr>
          <a:xfrm>
            <a:off x="2695575" y="37242750"/>
            <a:ext cx="1876190" cy="1133333"/>
          </a:xfrm>
          <a:prstGeom prst="rect">
            <a:avLst/>
          </a:prstGeom>
          <a:ln>
            <a:solidFill>
              <a:schemeClr val="tx1"/>
            </a:solidFill>
          </a:ln>
        </xdr:spPr>
      </xdr:pic>
      <xdr:sp macro="" textlink="">
        <xdr:nvSpPr>
          <xdr:cNvPr id="93" name="Oval 92">
            <a:extLst>
              <a:ext uri="{FF2B5EF4-FFF2-40B4-BE49-F238E27FC236}">
                <a16:creationId xmlns:a16="http://schemas.microsoft.com/office/drawing/2014/main" id="{00000000-0008-0000-0000-00005D000000}"/>
              </a:ext>
            </a:extLst>
          </xdr:cNvPr>
          <xdr:cNvSpPr/>
        </xdr:nvSpPr>
        <xdr:spPr>
          <a:xfrm>
            <a:off x="2733675" y="37995225"/>
            <a:ext cx="866775" cy="400049"/>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104775</xdr:colOff>
      <xdr:row>198</xdr:row>
      <xdr:rowOff>28575</xdr:rowOff>
    </xdr:from>
    <xdr:to>
      <xdr:col>1</xdr:col>
      <xdr:colOff>1371600</xdr:colOff>
      <xdr:row>202</xdr:row>
      <xdr:rowOff>123719</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2841625" y="37582475"/>
          <a:ext cx="1266825" cy="831744"/>
          <a:chOff x="2714625" y="38652450"/>
          <a:chExt cx="1266825" cy="857144"/>
        </a:xfrm>
      </xdr:grpSpPr>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5"/>
          <a:stretch>
            <a:fillRect/>
          </a:stretch>
        </xdr:blipFill>
        <xdr:spPr>
          <a:xfrm>
            <a:off x="2714625" y="38661975"/>
            <a:ext cx="1228571" cy="847619"/>
          </a:xfrm>
          <a:prstGeom prst="rect">
            <a:avLst/>
          </a:prstGeom>
          <a:ln>
            <a:solidFill>
              <a:schemeClr val="tx1"/>
            </a:solidFill>
          </a:ln>
        </xdr:spPr>
      </xdr:pic>
      <xdr:sp macro="" textlink="">
        <xdr:nvSpPr>
          <xdr:cNvPr id="94" name="Oval 93">
            <a:extLst>
              <a:ext uri="{FF2B5EF4-FFF2-40B4-BE49-F238E27FC236}">
                <a16:creationId xmlns:a16="http://schemas.microsoft.com/office/drawing/2014/main" id="{00000000-0008-0000-0000-00005E000000}"/>
              </a:ext>
            </a:extLst>
          </xdr:cNvPr>
          <xdr:cNvSpPr/>
        </xdr:nvSpPr>
        <xdr:spPr>
          <a:xfrm>
            <a:off x="3486150" y="38652450"/>
            <a:ext cx="495300" cy="7048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2314575</xdr:colOff>
      <xdr:row>193</xdr:row>
      <xdr:rowOff>123825</xdr:rowOff>
    </xdr:from>
    <xdr:to>
      <xdr:col>2</xdr:col>
      <xdr:colOff>2066925</xdr:colOff>
      <xdr:row>203</xdr:row>
      <xdr:rowOff>18825</xdr:rowOff>
    </xdr:to>
    <xdr:grpSp>
      <xdr:nvGrpSpPr>
        <xdr:cNvPr id="77" name="Group 76">
          <a:extLst>
            <a:ext uri="{FF2B5EF4-FFF2-40B4-BE49-F238E27FC236}">
              <a16:creationId xmlns:a16="http://schemas.microsoft.com/office/drawing/2014/main" id="{00000000-0008-0000-0000-00004D000000}"/>
            </a:ext>
          </a:extLst>
        </xdr:cNvPr>
        <xdr:cNvGrpSpPr/>
      </xdr:nvGrpSpPr>
      <xdr:grpSpPr>
        <a:xfrm>
          <a:off x="5051425" y="36756975"/>
          <a:ext cx="3048000" cy="1736500"/>
          <a:chOff x="4924425" y="37795200"/>
          <a:chExt cx="2895600" cy="1800000"/>
        </a:xfrm>
      </xdr:grpSpPr>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6"/>
          <a:stretch>
            <a:fillRect/>
          </a:stretch>
        </xdr:blipFill>
        <xdr:spPr>
          <a:xfrm>
            <a:off x="4924425" y="37795200"/>
            <a:ext cx="2866667" cy="1800000"/>
          </a:xfrm>
          <a:prstGeom prst="rect">
            <a:avLst/>
          </a:prstGeom>
          <a:ln>
            <a:solidFill>
              <a:schemeClr val="tx1"/>
            </a:solidFill>
          </a:ln>
        </xdr:spPr>
      </xdr:pic>
      <xdr:sp macro="" textlink="">
        <xdr:nvSpPr>
          <xdr:cNvPr id="95" name="Oval 94">
            <a:extLst>
              <a:ext uri="{FF2B5EF4-FFF2-40B4-BE49-F238E27FC236}">
                <a16:creationId xmlns:a16="http://schemas.microsoft.com/office/drawing/2014/main" id="{00000000-0008-0000-0000-00005F000000}"/>
              </a:ext>
            </a:extLst>
          </xdr:cNvPr>
          <xdr:cNvSpPr/>
        </xdr:nvSpPr>
        <xdr:spPr>
          <a:xfrm>
            <a:off x="4972050" y="38185725"/>
            <a:ext cx="1238250" cy="2952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6" name="Oval 95">
            <a:extLst>
              <a:ext uri="{FF2B5EF4-FFF2-40B4-BE49-F238E27FC236}">
                <a16:creationId xmlns:a16="http://schemas.microsoft.com/office/drawing/2014/main" id="{00000000-0008-0000-0000-000060000000}"/>
              </a:ext>
            </a:extLst>
          </xdr:cNvPr>
          <xdr:cNvSpPr/>
        </xdr:nvSpPr>
        <xdr:spPr>
          <a:xfrm>
            <a:off x="6572250" y="38261925"/>
            <a:ext cx="1238250" cy="4476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Oval 96">
            <a:extLst>
              <a:ext uri="{FF2B5EF4-FFF2-40B4-BE49-F238E27FC236}">
                <a16:creationId xmlns:a16="http://schemas.microsoft.com/office/drawing/2014/main" id="{00000000-0008-0000-0000-000061000000}"/>
              </a:ext>
            </a:extLst>
          </xdr:cNvPr>
          <xdr:cNvSpPr/>
        </xdr:nvSpPr>
        <xdr:spPr>
          <a:xfrm>
            <a:off x="6657975" y="38957250"/>
            <a:ext cx="1162050" cy="4857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2</xdr:col>
      <xdr:colOff>1323975</xdr:colOff>
      <xdr:row>204</xdr:row>
      <xdr:rowOff>76201</xdr:rowOff>
    </xdr:from>
    <xdr:to>
      <xdr:col>3</xdr:col>
      <xdr:colOff>2419350</xdr:colOff>
      <xdr:row>218</xdr:row>
      <xdr:rowOff>107195</xdr:rowOff>
    </xdr:to>
    <xdr:pic>
      <xdr:nvPicPr>
        <xdr:cNvPr id="102" name="Picture 101">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17"/>
        <a:stretch>
          <a:fillRect/>
        </a:stretch>
      </xdr:blipFill>
      <xdr:spPr>
        <a:xfrm>
          <a:off x="7077075" y="39843076"/>
          <a:ext cx="4095750" cy="2697994"/>
        </a:xfrm>
        <a:prstGeom prst="rect">
          <a:avLst/>
        </a:prstGeom>
        <a:ln>
          <a:solidFill>
            <a:schemeClr val="tx1"/>
          </a:solidFill>
        </a:ln>
      </xdr:spPr>
    </xdr:pic>
    <xdr:clientData/>
  </xdr:twoCellAnchor>
  <xdr:twoCellAnchor>
    <xdr:from>
      <xdr:col>1</xdr:col>
      <xdr:colOff>114300</xdr:colOff>
      <xdr:row>205</xdr:row>
      <xdr:rowOff>171450</xdr:rowOff>
    </xdr:from>
    <xdr:to>
      <xdr:col>2</xdr:col>
      <xdr:colOff>399621</xdr:colOff>
      <xdr:row>210</xdr:row>
      <xdr:rowOff>28474</xdr:rowOff>
    </xdr:to>
    <xdr:pic>
      <xdr:nvPicPr>
        <xdr:cNvPr id="100" name="Picture 99">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18"/>
        <a:stretch>
          <a:fillRect/>
        </a:stretch>
      </xdr:blipFill>
      <xdr:spPr>
        <a:xfrm>
          <a:off x="2724150" y="40128825"/>
          <a:ext cx="3428571" cy="809524"/>
        </a:xfrm>
        <a:prstGeom prst="rect">
          <a:avLst/>
        </a:prstGeom>
        <a:ln>
          <a:solidFill>
            <a:schemeClr val="tx1"/>
          </a:solidFill>
        </a:ln>
      </xdr:spPr>
    </xdr:pic>
    <xdr:clientData/>
  </xdr:twoCellAnchor>
  <xdr:twoCellAnchor>
    <xdr:from>
      <xdr:col>2</xdr:col>
      <xdr:colOff>95249</xdr:colOff>
      <xdr:row>207</xdr:row>
      <xdr:rowOff>95249</xdr:rowOff>
    </xdr:from>
    <xdr:to>
      <xdr:col>2</xdr:col>
      <xdr:colOff>466725</xdr:colOff>
      <xdr:row>209</xdr:row>
      <xdr:rowOff>57150</xdr:rowOff>
    </xdr:to>
    <xdr:sp macro="" textlink="">
      <xdr:nvSpPr>
        <xdr:cNvPr id="101" name="Oval 100">
          <a:extLst>
            <a:ext uri="{FF2B5EF4-FFF2-40B4-BE49-F238E27FC236}">
              <a16:creationId xmlns:a16="http://schemas.microsoft.com/office/drawing/2014/main" id="{00000000-0008-0000-0000-000065000000}"/>
            </a:ext>
          </a:extLst>
        </xdr:cNvPr>
        <xdr:cNvSpPr/>
      </xdr:nvSpPr>
      <xdr:spPr>
        <a:xfrm>
          <a:off x="5848349" y="40433624"/>
          <a:ext cx="371476" cy="34290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514350</xdr:colOff>
      <xdr:row>208</xdr:row>
      <xdr:rowOff>76200</xdr:rowOff>
    </xdr:from>
    <xdr:to>
      <xdr:col>2</xdr:col>
      <xdr:colOff>1276350</xdr:colOff>
      <xdr:row>208</xdr:row>
      <xdr:rowOff>85726</xdr:rowOff>
    </xdr:to>
    <xdr:cxnSp macro="">
      <xdr:nvCxnSpPr>
        <xdr:cNvPr id="105" name="Connecteur droit avec flèche 4">
          <a:extLst>
            <a:ext uri="{FF2B5EF4-FFF2-40B4-BE49-F238E27FC236}">
              <a16:creationId xmlns:a16="http://schemas.microsoft.com/office/drawing/2014/main" id="{00000000-0008-0000-0000-000069000000}"/>
            </a:ext>
          </a:extLst>
        </xdr:cNvPr>
        <xdr:cNvCxnSpPr/>
      </xdr:nvCxnSpPr>
      <xdr:spPr>
        <a:xfrm flipV="1">
          <a:off x="6267450" y="40605075"/>
          <a:ext cx="762000" cy="9526"/>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1019175</xdr:colOff>
      <xdr:row>211</xdr:row>
      <xdr:rowOff>95250</xdr:rowOff>
    </xdr:from>
    <xdr:to>
      <xdr:col>1</xdr:col>
      <xdr:colOff>2123937</xdr:colOff>
      <xdr:row>215</xdr:row>
      <xdr:rowOff>180869</xdr:rowOff>
    </xdr:to>
    <xdr:pic>
      <xdr:nvPicPr>
        <xdr:cNvPr id="106" name="Picture 105">
          <a:extLst>
            <a:ext uri="{FF2B5EF4-FFF2-40B4-BE49-F238E27FC236}">
              <a16:creationId xmlns:a16="http://schemas.microsoft.com/office/drawing/2014/main" id="{00000000-0008-0000-0000-00006A000000}"/>
            </a:ext>
          </a:extLst>
        </xdr:cNvPr>
        <xdr:cNvPicPr>
          <a:picLocks noChangeAspect="1"/>
        </xdr:cNvPicPr>
      </xdr:nvPicPr>
      <xdr:blipFill>
        <a:blip xmlns:r="http://schemas.openxmlformats.org/officeDocument/2006/relationships" r:embed="rId19"/>
        <a:stretch>
          <a:fillRect/>
        </a:stretch>
      </xdr:blipFill>
      <xdr:spPr>
        <a:xfrm>
          <a:off x="3629025" y="41195625"/>
          <a:ext cx="1104762" cy="847619"/>
        </a:xfrm>
        <a:prstGeom prst="rect">
          <a:avLst/>
        </a:prstGeom>
        <a:ln>
          <a:solidFill>
            <a:schemeClr val="tx1"/>
          </a:solidFill>
        </a:ln>
      </xdr:spPr>
    </xdr:pic>
    <xdr:clientData/>
  </xdr:twoCellAnchor>
  <xdr:twoCellAnchor>
    <xdr:from>
      <xdr:col>1</xdr:col>
      <xdr:colOff>9526</xdr:colOff>
      <xdr:row>225</xdr:row>
      <xdr:rowOff>95249</xdr:rowOff>
    </xdr:from>
    <xdr:to>
      <xdr:col>2</xdr:col>
      <xdr:colOff>332946</xdr:colOff>
      <xdr:row>230</xdr:row>
      <xdr:rowOff>9524</xdr:rowOff>
    </xdr:to>
    <xdr:grpSp>
      <xdr:nvGrpSpPr>
        <xdr:cNvPr id="45" name="Group 44">
          <a:extLst>
            <a:ext uri="{FF2B5EF4-FFF2-40B4-BE49-F238E27FC236}">
              <a16:creationId xmlns:a16="http://schemas.microsoft.com/office/drawing/2014/main" id="{00000000-0008-0000-0000-00002D000000}"/>
            </a:ext>
          </a:extLst>
        </xdr:cNvPr>
        <xdr:cNvGrpSpPr/>
      </xdr:nvGrpSpPr>
      <xdr:grpSpPr>
        <a:xfrm>
          <a:off x="2746376" y="42767249"/>
          <a:ext cx="3619070" cy="854075"/>
          <a:chOff x="2619376" y="43853099"/>
          <a:chExt cx="3466670" cy="866775"/>
        </a:xfrm>
      </xdr:grpSpPr>
      <xdr:pic>
        <xdr:nvPicPr>
          <xdr:cNvPr id="98" name="Picture 97">
            <a:extLst>
              <a:ext uri="{FF2B5EF4-FFF2-40B4-BE49-F238E27FC236}">
                <a16:creationId xmlns:a16="http://schemas.microsoft.com/office/drawing/2014/main" id="{00000000-0008-0000-0000-000062000000}"/>
              </a:ext>
            </a:extLst>
          </xdr:cNvPr>
          <xdr:cNvPicPr>
            <a:picLocks noChangeAspect="1"/>
          </xdr:cNvPicPr>
        </xdr:nvPicPr>
        <xdr:blipFill>
          <a:blip xmlns:r="http://schemas.openxmlformats.org/officeDocument/2006/relationships" r:embed="rId18"/>
          <a:stretch>
            <a:fillRect/>
          </a:stretch>
        </xdr:blipFill>
        <xdr:spPr>
          <a:xfrm>
            <a:off x="2657475" y="43881675"/>
            <a:ext cx="3428571" cy="809524"/>
          </a:xfrm>
          <a:prstGeom prst="rect">
            <a:avLst/>
          </a:prstGeom>
          <a:ln>
            <a:solidFill>
              <a:schemeClr val="tx1"/>
            </a:solidFill>
          </a:ln>
        </xdr:spPr>
      </xdr:pic>
      <xdr:sp macro="" textlink="">
        <xdr:nvSpPr>
          <xdr:cNvPr id="99" name="Oval 98">
            <a:extLst>
              <a:ext uri="{FF2B5EF4-FFF2-40B4-BE49-F238E27FC236}">
                <a16:creationId xmlns:a16="http://schemas.microsoft.com/office/drawing/2014/main" id="{00000000-0008-0000-0000-000063000000}"/>
              </a:ext>
            </a:extLst>
          </xdr:cNvPr>
          <xdr:cNvSpPr/>
        </xdr:nvSpPr>
        <xdr:spPr>
          <a:xfrm>
            <a:off x="2619376" y="43853099"/>
            <a:ext cx="742950" cy="8667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2562225</xdr:colOff>
      <xdr:row>232</xdr:row>
      <xdr:rowOff>85724</xdr:rowOff>
    </xdr:from>
    <xdr:to>
      <xdr:col>1</xdr:col>
      <xdr:colOff>1876425</xdr:colOff>
      <xdr:row>236</xdr:row>
      <xdr:rowOff>161820</xdr:rowOff>
    </xdr:to>
    <xdr:grpSp>
      <xdr:nvGrpSpPr>
        <xdr:cNvPr id="53" name="Group 52">
          <a:extLst>
            <a:ext uri="{FF2B5EF4-FFF2-40B4-BE49-F238E27FC236}">
              <a16:creationId xmlns:a16="http://schemas.microsoft.com/office/drawing/2014/main" id="{00000000-0008-0000-0000-000035000000}"/>
            </a:ext>
          </a:extLst>
        </xdr:cNvPr>
        <xdr:cNvGrpSpPr/>
      </xdr:nvGrpSpPr>
      <xdr:grpSpPr>
        <a:xfrm>
          <a:off x="2562225" y="44065824"/>
          <a:ext cx="2051050" cy="812696"/>
          <a:chOff x="2562225" y="45177074"/>
          <a:chExt cx="1924050" cy="838096"/>
        </a:xfrm>
      </xdr:grpSpPr>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0"/>
          <a:stretch>
            <a:fillRect/>
          </a:stretch>
        </xdr:blipFill>
        <xdr:spPr>
          <a:xfrm>
            <a:off x="2647950" y="45177075"/>
            <a:ext cx="1695238" cy="838095"/>
          </a:xfrm>
          <a:prstGeom prst="rect">
            <a:avLst/>
          </a:prstGeom>
          <a:ln>
            <a:solidFill>
              <a:sysClr val="windowText" lastClr="000000"/>
            </a:solidFill>
          </a:ln>
        </xdr:spPr>
      </xdr:pic>
      <xdr:sp macro="" textlink="">
        <xdr:nvSpPr>
          <xdr:cNvPr id="103" name="Oval 102">
            <a:extLst>
              <a:ext uri="{FF2B5EF4-FFF2-40B4-BE49-F238E27FC236}">
                <a16:creationId xmlns:a16="http://schemas.microsoft.com/office/drawing/2014/main" id="{00000000-0008-0000-0000-000067000000}"/>
              </a:ext>
            </a:extLst>
          </xdr:cNvPr>
          <xdr:cNvSpPr/>
        </xdr:nvSpPr>
        <xdr:spPr>
          <a:xfrm>
            <a:off x="2562225" y="45177074"/>
            <a:ext cx="1924050" cy="47625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2438400</xdr:colOff>
      <xdr:row>240</xdr:row>
      <xdr:rowOff>66675</xdr:rowOff>
    </xdr:from>
    <xdr:to>
      <xdr:col>2</xdr:col>
      <xdr:colOff>447675</xdr:colOff>
      <xdr:row>251</xdr:row>
      <xdr:rowOff>123825</xdr:rowOff>
    </xdr:to>
    <xdr:grpSp>
      <xdr:nvGrpSpPr>
        <xdr:cNvPr id="51" name="Group 50">
          <a:extLst>
            <a:ext uri="{FF2B5EF4-FFF2-40B4-BE49-F238E27FC236}">
              <a16:creationId xmlns:a16="http://schemas.microsoft.com/office/drawing/2014/main" id="{00000000-0008-0000-0000-000033000000}"/>
            </a:ext>
          </a:extLst>
        </xdr:cNvPr>
        <xdr:cNvGrpSpPr/>
      </xdr:nvGrpSpPr>
      <xdr:grpSpPr>
        <a:xfrm>
          <a:off x="2438400" y="45519975"/>
          <a:ext cx="4041775" cy="2082800"/>
          <a:chOff x="2438400" y="46682025"/>
          <a:chExt cx="3762375" cy="2152650"/>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1"/>
          <a:stretch>
            <a:fillRect/>
          </a:stretch>
        </xdr:blipFill>
        <xdr:spPr>
          <a:xfrm>
            <a:off x="2619375" y="46729650"/>
            <a:ext cx="3428571" cy="2095238"/>
          </a:xfrm>
          <a:prstGeom prst="rect">
            <a:avLst/>
          </a:prstGeom>
          <a:ln>
            <a:solidFill>
              <a:sysClr val="windowText" lastClr="000000"/>
            </a:solidFill>
          </a:ln>
        </xdr:spPr>
      </xdr:pic>
      <xdr:sp macro="" textlink="">
        <xdr:nvSpPr>
          <xdr:cNvPr id="107" name="Oval 106">
            <a:extLst>
              <a:ext uri="{FF2B5EF4-FFF2-40B4-BE49-F238E27FC236}">
                <a16:creationId xmlns:a16="http://schemas.microsoft.com/office/drawing/2014/main" id="{00000000-0008-0000-0000-00006B000000}"/>
              </a:ext>
            </a:extLst>
          </xdr:cNvPr>
          <xdr:cNvSpPr/>
        </xdr:nvSpPr>
        <xdr:spPr>
          <a:xfrm>
            <a:off x="2438400" y="46682025"/>
            <a:ext cx="2019300" cy="4572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8" name="Oval 107">
            <a:extLst>
              <a:ext uri="{FF2B5EF4-FFF2-40B4-BE49-F238E27FC236}">
                <a16:creationId xmlns:a16="http://schemas.microsoft.com/office/drawing/2014/main" id="{00000000-0008-0000-0000-00006C000000}"/>
              </a:ext>
            </a:extLst>
          </xdr:cNvPr>
          <xdr:cNvSpPr/>
        </xdr:nvSpPr>
        <xdr:spPr>
          <a:xfrm>
            <a:off x="4181475" y="48377475"/>
            <a:ext cx="2019300" cy="4572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152400</xdr:colOff>
      <xdr:row>254</xdr:row>
      <xdr:rowOff>85725</xdr:rowOff>
    </xdr:from>
    <xdr:to>
      <xdr:col>1</xdr:col>
      <xdr:colOff>1819069</xdr:colOff>
      <xdr:row>269</xdr:row>
      <xdr:rowOff>9177</xdr:rowOff>
    </xdr:to>
    <xdr:grpSp>
      <xdr:nvGrpSpPr>
        <xdr:cNvPr id="52" name="Group 51">
          <a:extLst>
            <a:ext uri="{FF2B5EF4-FFF2-40B4-BE49-F238E27FC236}">
              <a16:creationId xmlns:a16="http://schemas.microsoft.com/office/drawing/2014/main" id="{00000000-0008-0000-0000-000034000000}"/>
            </a:ext>
          </a:extLst>
        </xdr:cNvPr>
        <xdr:cNvGrpSpPr/>
      </xdr:nvGrpSpPr>
      <xdr:grpSpPr>
        <a:xfrm>
          <a:off x="2889250" y="48117125"/>
          <a:ext cx="1666669" cy="2685702"/>
          <a:chOff x="2762250" y="49368075"/>
          <a:chExt cx="1666669" cy="2780952"/>
        </a:xfrm>
      </xdr:grpSpPr>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2"/>
          <a:stretch>
            <a:fillRect/>
          </a:stretch>
        </xdr:blipFill>
        <xdr:spPr>
          <a:xfrm>
            <a:off x="2781300" y="49368075"/>
            <a:ext cx="1647619" cy="2780952"/>
          </a:xfrm>
          <a:prstGeom prst="rect">
            <a:avLst/>
          </a:prstGeom>
          <a:ln>
            <a:solidFill>
              <a:sysClr val="windowText" lastClr="000000"/>
            </a:solidFill>
          </a:ln>
        </xdr:spPr>
      </xdr:pic>
      <xdr:sp macro="" textlink="">
        <xdr:nvSpPr>
          <xdr:cNvPr id="20" name="Rounded Rectangle 19">
            <a:extLst>
              <a:ext uri="{FF2B5EF4-FFF2-40B4-BE49-F238E27FC236}">
                <a16:creationId xmlns:a16="http://schemas.microsoft.com/office/drawing/2014/main" id="{00000000-0008-0000-0000-000014000000}"/>
              </a:ext>
            </a:extLst>
          </xdr:cNvPr>
          <xdr:cNvSpPr/>
        </xdr:nvSpPr>
        <xdr:spPr>
          <a:xfrm>
            <a:off x="2762250" y="49758600"/>
            <a:ext cx="1657350" cy="170497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266700</xdr:colOff>
      <xdr:row>266</xdr:row>
      <xdr:rowOff>19050</xdr:rowOff>
    </xdr:from>
    <xdr:to>
      <xdr:col>2</xdr:col>
      <xdr:colOff>2057186</xdr:colOff>
      <xdr:row>274</xdr:row>
      <xdr:rowOff>37907</xdr:rowOff>
    </xdr:to>
    <xdr:grpSp>
      <xdr:nvGrpSpPr>
        <xdr:cNvPr id="54" name="Group 53">
          <a:extLst>
            <a:ext uri="{FF2B5EF4-FFF2-40B4-BE49-F238E27FC236}">
              <a16:creationId xmlns:a16="http://schemas.microsoft.com/office/drawing/2014/main" id="{00000000-0008-0000-0000-000036000000}"/>
            </a:ext>
          </a:extLst>
        </xdr:cNvPr>
        <xdr:cNvGrpSpPr/>
      </xdr:nvGrpSpPr>
      <xdr:grpSpPr>
        <a:xfrm>
          <a:off x="6299200" y="50260250"/>
          <a:ext cx="1790486" cy="1492057"/>
          <a:chOff x="6019800" y="51587400"/>
          <a:chExt cx="1790486" cy="1542857"/>
        </a:xfrm>
      </xdr:grpSpPr>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3"/>
          <a:stretch>
            <a:fillRect/>
          </a:stretch>
        </xdr:blipFill>
        <xdr:spPr>
          <a:xfrm>
            <a:off x="6096000" y="51587400"/>
            <a:ext cx="1714286" cy="1542857"/>
          </a:xfrm>
          <a:prstGeom prst="rect">
            <a:avLst/>
          </a:prstGeom>
          <a:ln>
            <a:solidFill>
              <a:sysClr val="windowText" lastClr="000000"/>
            </a:solidFill>
          </a:ln>
        </xdr:spPr>
      </xdr:pic>
      <xdr:sp macro="" textlink="">
        <xdr:nvSpPr>
          <xdr:cNvPr id="109" name="Oval 108">
            <a:extLst>
              <a:ext uri="{FF2B5EF4-FFF2-40B4-BE49-F238E27FC236}">
                <a16:creationId xmlns:a16="http://schemas.microsoft.com/office/drawing/2014/main" id="{00000000-0008-0000-0000-00006D000000}"/>
              </a:ext>
            </a:extLst>
          </xdr:cNvPr>
          <xdr:cNvSpPr/>
        </xdr:nvSpPr>
        <xdr:spPr>
          <a:xfrm>
            <a:off x="6019800" y="52435125"/>
            <a:ext cx="1476375" cy="2476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38100</xdr:colOff>
      <xdr:row>274</xdr:row>
      <xdr:rowOff>161925</xdr:rowOff>
    </xdr:from>
    <xdr:to>
      <xdr:col>2</xdr:col>
      <xdr:colOff>399612</xdr:colOff>
      <xdr:row>292</xdr:row>
      <xdr:rowOff>142449</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4"/>
        <a:stretch>
          <a:fillRect/>
        </a:stretch>
      </xdr:blipFill>
      <xdr:spPr>
        <a:xfrm>
          <a:off x="2647950" y="53387625"/>
          <a:ext cx="3504762" cy="3409524"/>
        </a:xfrm>
        <a:prstGeom prst="rect">
          <a:avLst/>
        </a:prstGeom>
        <a:ln>
          <a:solidFill>
            <a:sysClr val="windowText" lastClr="000000"/>
          </a:solidFill>
        </a:ln>
      </xdr:spPr>
    </xdr:pic>
    <xdr:clientData/>
  </xdr:twoCellAnchor>
  <xdr:twoCellAnchor>
    <xdr:from>
      <xdr:col>0</xdr:col>
      <xdr:colOff>2571750</xdr:colOff>
      <xdr:row>301</xdr:row>
      <xdr:rowOff>28574</xdr:rowOff>
    </xdr:from>
    <xdr:to>
      <xdr:col>1</xdr:col>
      <xdr:colOff>1895245</xdr:colOff>
      <xdr:row>305</xdr:row>
      <xdr:rowOff>152301</xdr:rowOff>
    </xdr:to>
    <xdr:grpSp>
      <xdr:nvGrpSpPr>
        <xdr:cNvPr id="55" name="Group 54">
          <a:extLst>
            <a:ext uri="{FF2B5EF4-FFF2-40B4-BE49-F238E27FC236}">
              <a16:creationId xmlns:a16="http://schemas.microsoft.com/office/drawing/2014/main" id="{00000000-0008-0000-0000-000037000000}"/>
            </a:ext>
          </a:extLst>
        </xdr:cNvPr>
        <xdr:cNvGrpSpPr/>
      </xdr:nvGrpSpPr>
      <xdr:grpSpPr>
        <a:xfrm>
          <a:off x="2571750" y="56842024"/>
          <a:ext cx="2060345" cy="860327"/>
          <a:chOff x="2571750" y="58369199"/>
          <a:chExt cx="1933345" cy="885727"/>
        </a:xfrm>
      </xdr:grpSpPr>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5"/>
          <a:stretch>
            <a:fillRect/>
          </a:stretch>
        </xdr:blipFill>
        <xdr:spPr>
          <a:xfrm>
            <a:off x="2667000" y="58464450"/>
            <a:ext cx="1838095" cy="790476"/>
          </a:xfrm>
          <a:prstGeom prst="rect">
            <a:avLst/>
          </a:prstGeom>
          <a:ln>
            <a:solidFill>
              <a:sysClr val="windowText" lastClr="000000"/>
            </a:solidFill>
          </a:ln>
        </xdr:spPr>
      </xdr:pic>
      <xdr:sp macro="" textlink="">
        <xdr:nvSpPr>
          <xdr:cNvPr id="110" name="Oval 109">
            <a:extLst>
              <a:ext uri="{FF2B5EF4-FFF2-40B4-BE49-F238E27FC236}">
                <a16:creationId xmlns:a16="http://schemas.microsoft.com/office/drawing/2014/main" id="{00000000-0008-0000-0000-00006E000000}"/>
              </a:ext>
            </a:extLst>
          </xdr:cNvPr>
          <xdr:cNvSpPr/>
        </xdr:nvSpPr>
        <xdr:spPr>
          <a:xfrm>
            <a:off x="2571750" y="58369199"/>
            <a:ext cx="781050" cy="74295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2466975</xdr:colOff>
      <xdr:row>308</xdr:row>
      <xdr:rowOff>114300</xdr:rowOff>
    </xdr:from>
    <xdr:to>
      <xdr:col>2</xdr:col>
      <xdr:colOff>2552699</xdr:colOff>
      <xdr:row>314</xdr:row>
      <xdr:rowOff>142875</xdr:rowOff>
    </xdr:to>
    <xdr:grpSp>
      <xdr:nvGrpSpPr>
        <xdr:cNvPr id="56" name="Group 55">
          <a:extLst>
            <a:ext uri="{FF2B5EF4-FFF2-40B4-BE49-F238E27FC236}">
              <a16:creationId xmlns:a16="http://schemas.microsoft.com/office/drawing/2014/main" id="{00000000-0008-0000-0000-000038000000}"/>
            </a:ext>
          </a:extLst>
        </xdr:cNvPr>
        <xdr:cNvGrpSpPr/>
      </xdr:nvGrpSpPr>
      <xdr:grpSpPr>
        <a:xfrm>
          <a:off x="2466975" y="58216800"/>
          <a:ext cx="6118224" cy="1133475"/>
          <a:chOff x="2466975" y="59788425"/>
          <a:chExt cx="5838824" cy="1171575"/>
        </a:xfrm>
      </xdr:grpSpPr>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6"/>
          <a:stretch>
            <a:fillRect/>
          </a:stretch>
        </xdr:blipFill>
        <xdr:spPr>
          <a:xfrm>
            <a:off x="2667000" y="59788425"/>
            <a:ext cx="5590476" cy="1095238"/>
          </a:xfrm>
          <a:prstGeom prst="rect">
            <a:avLst/>
          </a:prstGeom>
          <a:ln>
            <a:solidFill>
              <a:sysClr val="windowText" lastClr="000000"/>
            </a:solidFill>
          </a:ln>
        </xdr:spPr>
      </xdr:pic>
      <xdr:sp macro="" textlink="">
        <xdr:nvSpPr>
          <xdr:cNvPr id="111" name="Oval 110">
            <a:extLst>
              <a:ext uri="{FF2B5EF4-FFF2-40B4-BE49-F238E27FC236}">
                <a16:creationId xmlns:a16="http://schemas.microsoft.com/office/drawing/2014/main" id="{00000000-0008-0000-0000-00006F000000}"/>
              </a:ext>
            </a:extLst>
          </xdr:cNvPr>
          <xdr:cNvSpPr/>
        </xdr:nvSpPr>
        <xdr:spPr>
          <a:xfrm>
            <a:off x="2466975" y="60359925"/>
            <a:ext cx="2152650" cy="6000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Oval 111">
            <a:extLst>
              <a:ext uri="{FF2B5EF4-FFF2-40B4-BE49-F238E27FC236}">
                <a16:creationId xmlns:a16="http://schemas.microsoft.com/office/drawing/2014/main" id="{00000000-0008-0000-0000-000070000000}"/>
              </a:ext>
            </a:extLst>
          </xdr:cNvPr>
          <xdr:cNvSpPr/>
        </xdr:nvSpPr>
        <xdr:spPr>
          <a:xfrm>
            <a:off x="6886574" y="60026551"/>
            <a:ext cx="1419225" cy="4191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38100</xdr:colOff>
      <xdr:row>317</xdr:row>
      <xdr:rowOff>161925</xdr:rowOff>
    </xdr:from>
    <xdr:to>
      <xdr:col>1</xdr:col>
      <xdr:colOff>1971435</xdr:colOff>
      <xdr:row>323</xdr:row>
      <xdr:rowOff>57020</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2774950" y="59972575"/>
          <a:ext cx="1933335" cy="999995"/>
          <a:chOff x="2647950" y="61598175"/>
          <a:chExt cx="1933335" cy="1038095"/>
        </a:xfrm>
      </xdr:grpSpPr>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27"/>
          <a:stretch>
            <a:fillRect/>
          </a:stretch>
        </xdr:blipFill>
        <xdr:spPr>
          <a:xfrm>
            <a:off x="2657475" y="61598175"/>
            <a:ext cx="1923810" cy="1038095"/>
          </a:xfrm>
          <a:prstGeom prst="rect">
            <a:avLst/>
          </a:prstGeom>
          <a:ln>
            <a:solidFill>
              <a:sysClr val="windowText" lastClr="000000"/>
            </a:solidFill>
          </a:ln>
        </xdr:spPr>
      </xdr:pic>
      <xdr:sp macro="" textlink="">
        <xdr:nvSpPr>
          <xdr:cNvPr id="113" name="Oval 112">
            <a:extLst>
              <a:ext uri="{FF2B5EF4-FFF2-40B4-BE49-F238E27FC236}">
                <a16:creationId xmlns:a16="http://schemas.microsoft.com/office/drawing/2014/main" id="{00000000-0008-0000-0000-000071000000}"/>
              </a:ext>
            </a:extLst>
          </xdr:cNvPr>
          <xdr:cNvSpPr/>
        </xdr:nvSpPr>
        <xdr:spPr>
          <a:xfrm>
            <a:off x="2647950" y="61845825"/>
            <a:ext cx="1057275" cy="3619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76200</xdr:colOff>
      <xdr:row>326</xdr:row>
      <xdr:rowOff>28575</xdr:rowOff>
    </xdr:from>
    <xdr:to>
      <xdr:col>1</xdr:col>
      <xdr:colOff>1933343</xdr:colOff>
      <xdr:row>332</xdr:row>
      <xdr:rowOff>180813</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8"/>
        <a:stretch>
          <a:fillRect/>
        </a:stretch>
      </xdr:blipFill>
      <xdr:spPr>
        <a:xfrm>
          <a:off x="2686050" y="63369825"/>
          <a:ext cx="1857143" cy="1295238"/>
        </a:xfrm>
        <a:prstGeom prst="rect">
          <a:avLst/>
        </a:prstGeom>
        <a:ln>
          <a:solidFill>
            <a:sysClr val="windowText" lastClr="000000"/>
          </a:solidFill>
        </a:ln>
      </xdr:spPr>
    </xdr:pic>
    <xdr:clientData/>
  </xdr:twoCellAnchor>
  <xdr:twoCellAnchor>
    <xdr:from>
      <xdr:col>1</xdr:col>
      <xdr:colOff>933450</xdr:colOff>
      <xdr:row>327</xdr:row>
      <xdr:rowOff>171450</xdr:rowOff>
    </xdr:from>
    <xdr:to>
      <xdr:col>1</xdr:col>
      <xdr:colOff>2019300</xdr:colOff>
      <xdr:row>330</xdr:row>
      <xdr:rowOff>19050</xdr:rowOff>
    </xdr:to>
    <xdr:sp macro="" textlink="">
      <xdr:nvSpPr>
        <xdr:cNvPr id="114" name="Oval 113">
          <a:extLst>
            <a:ext uri="{FF2B5EF4-FFF2-40B4-BE49-F238E27FC236}">
              <a16:creationId xmlns:a16="http://schemas.microsoft.com/office/drawing/2014/main" id="{00000000-0008-0000-0000-000072000000}"/>
            </a:ext>
          </a:extLst>
        </xdr:cNvPr>
        <xdr:cNvSpPr/>
      </xdr:nvSpPr>
      <xdr:spPr>
        <a:xfrm>
          <a:off x="3543300" y="63703200"/>
          <a:ext cx="1085850" cy="4191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319</xdr:row>
      <xdr:rowOff>85725</xdr:rowOff>
    </xdr:from>
    <xdr:to>
      <xdr:col>2</xdr:col>
      <xdr:colOff>2485742</xdr:colOff>
      <xdr:row>329</xdr:row>
      <xdr:rowOff>85486</xdr:rowOff>
    </xdr:to>
    <xdr:grpSp>
      <xdr:nvGrpSpPr>
        <xdr:cNvPr id="59" name="Group 58">
          <a:extLst>
            <a:ext uri="{FF2B5EF4-FFF2-40B4-BE49-F238E27FC236}">
              <a16:creationId xmlns:a16="http://schemas.microsoft.com/office/drawing/2014/main" id="{00000000-0008-0000-0000-00003B000000}"/>
            </a:ext>
          </a:extLst>
        </xdr:cNvPr>
        <xdr:cNvGrpSpPr/>
      </xdr:nvGrpSpPr>
      <xdr:grpSpPr>
        <a:xfrm>
          <a:off x="6146800" y="60264675"/>
          <a:ext cx="2371442" cy="1904761"/>
          <a:chOff x="5867400" y="61902975"/>
          <a:chExt cx="2371442" cy="1961911"/>
        </a:xfrm>
      </xdr:grpSpPr>
      <xdr:pic>
        <xdr:nvPicPr>
          <xdr:cNvPr id="75" name="Picture 74">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29"/>
          <a:stretch>
            <a:fillRect/>
          </a:stretch>
        </xdr:blipFill>
        <xdr:spPr>
          <a:xfrm>
            <a:off x="5972175" y="61950600"/>
            <a:ext cx="2266667" cy="1914286"/>
          </a:xfrm>
          <a:prstGeom prst="rect">
            <a:avLst/>
          </a:prstGeom>
          <a:ln>
            <a:solidFill>
              <a:sysClr val="windowText" lastClr="000000"/>
            </a:solidFill>
          </a:ln>
        </xdr:spPr>
      </xdr:pic>
      <xdr:sp macro="" textlink="">
        <xdr:nvSpPr>
          <xdr:cNvPr id="115" name="Oval 114">
            <a:extLst>
              <a:ext uri="{FF2B5EF4-FFF2-40B4-BE49-F238E27FC236}">
                <a16:creationId xmlns:a16="http://schemas.microsoft.com/office/drawing/2014/main" id="{00000000-0008-0000-0000-000073000000}"/>
              </a:ext>
            </a:extLst>
          </xdr:cNvPr>
          <xdr:cNvSpPr/>
        </xdr:nvSpPr>
        <xdr:spPr>
          <a:xfrm>
            <a:off x="5867400" y="61902975"/>
            <a:ext cx="1009650" cy="4572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6" name="Oval 115">
            <a:extLst>
              <a:ext uri="{FF2B5EF4-FFF2-40B4-BE49-F238E27FC236}">
                <a16:creationId xmlns:a16="http://schemas.microsoft.com/office/drawing/2014/main" id="{00000000-0008-0000-0000-000074000000}"/>
              </a:ext>
            </a:extLst>
          </xdr:cNvPr>
          <xdr:cNvSpPr/>
        </xdr:nvSpPr>
        <xdr:spPr>
          <a:xfrm>
            <a:off x="6048374" y="63207901"/>
            <a:ext cx="1323975" cy="2857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152400</xdr:colOff>
      <xdr:row>344</xdr:row>
      <xdr:rowOff>123825</xdr:rowOff>
    </xdr:from>
    <xdr:to>
      <xdr:col>1</xdr:col>
      <xdr:colOff>1990495</xdr:colOff>
      <xdr:row>349</xdr:row>
      <xdr:rowOff>9426</xdr:rowOff>
    </xdr:to>
    <xdr:grpSp>
      <xdr:nvGrpSpPr>
        <xdr:cNvPr id="60" name="Group 59">
          <a:extLst>
            <a:ext uri="{FF2B5EF4-FFF2-40B4-BE49-F238E27FC236}">
              <a16:creationId xmlns:a16="http://schemas.microsoft.com/office/drawing/2014/main" id="{00000000-0008-0000-0000-00003C000000}"/>
            </a:ext>
          </a:extLst>
        </xdr:cNvPr>
        <xdr:cNvGrpSpPr/>
      </xdr:nvGrpSpPr>
      <xdr:grpSpPr>
        <a:xfrm>
          <a:off x="2889250" y="65090675"/>
          <a:ext cx="1838095" cy="806351"/>
          <a:chOff x="2762250" y="66865500"/>
          <a:chExt cx="1838095" cy="838101"/>
        </a:xfrm>
      </xdr:grpSpPr>
      <xdr:pic>
        <xdr:nvPicPr>
          <xdr:cNvPr id="118" name="Picture 117">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25"/>
          <a:stretch>
            <a:fillRect/>
          </a:stretch>
        </xdr:blipFill>
        <xdr:spPr>
          <a:xfrm>
            <a:off x="2762250" y="66913125"/>
            <a:ext cx="1838095" cy="790476"/>
          </a:xfrm>
          <a:prstGeom prst="rect">
            <a:avLst/>
          </a:prstGeom>
          <a:ln>
            <a:solidFill>
              <a:sysClr val="windowText" lastClr="000000"/>
            </a:solidFill>
          </a:ln>
        </xdr:spPr>
      </xdr:pic>
      <xdr:sp macro="" textlink="">
        <xdr:nvSpPr>
          <xdr:cNvPr id="119" name="Oval 118">
            <a:extLst>
              <a:ext uri="{FF2B5EF4-FFF2-40B4-BE49-F238E27FC236}">
                <a16:creationId xmlns:a16="http://schemas.microsoft.com/office/drawing/2014/main" id="{00000000-0008-0000-0000-000077000000}"/>
              </a:ext>
            </a:extLst>
          </xdr:cNvPr>
          <xdr:cNvSpPr/>
        </xdr:nvSpPr>
        <xdr:spPr>
          <a:xfrm>
            <a:off x="3371850" y="66865500"/>
            <a:ext cx="542925" cy="56197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38100</xdr:colOff>
      <xdr:row>352</xdr:row>
      <xdr:rowOff>104775</xdr:rowOff>
    </xdr:from>
    <xdr:to>
      <xdr:col>2</xdr:col>
      <xdr:colOff>656755</xdr:colOff>
      <xdr:row>361</xdr:row>
      <xdr:rowOff>37894</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0"/>
        <a:stretch>
          <a:fillRect/>
        </a:stretch>
      </xdr:blipFill>
      <xdr:spPr>
        <a:xfrm>
          <a:off x="2647950" y="68313300"/>
          <a:ext cx="3761905" cy="1647619"/>
        </a:xfrm>
        <a:prstGeom prst="rect">
          <a:avLst/>
        </a:prstGeom>
        <a:ln>
          <a:solidFill>
            <a:sysClr val="windowText" lastClr="000000"/>
          </a:solidFill>
        </a:ln>
      </xdr:spPr>
    </xdr:pic>
    <xdr:clientData/>
  </xdr:twoCellAnchor>
  <xdr:twoCellAnchor editAs="oneCell">
    <xdr:from>
      <xdr:col>1</xdr:col>
      <xdr:colOff>2124075</xdr:colOff>
      <xdr:row>368</xdr:row>
      <xdr:rowOff>19050</xdr:rowOff>
    </xdr:from>
    <xdr:to>
      <xdr:col>2</xdr:col>
      <xdr:colOff>1009396</xdr:colOff>
      <xdr:row>371</xdr:row>
      <xdr:rowOff>66598</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1"/>
        <a:stretch>
          <a:fillRect/>
        </a:stretch>
      </xdr:blipFill>
      <xdr:spPr>
        <a:xfrm>
          <a:off x="4733925" y="71466075"/>
          <a:ext cx="2028571" cy="619048"/>
        </a:xfrm>
        <a:prstGeom prst="rect">
          <a:avLst/>
        </a:prstGeom>
      </xdr:spPr>
    </xdr:pic>
    <xdr:clientData/>
  </xdr:twoCellAnchor>
  <xdr:twoCellAnchor>
    <xdr:from>
      <xdr:col>1</xdr:col>
      <xdr:colOff>76200</xdr:colOff>
      <xdr:row>378</xdr:row>
      <xdr:rowOff>123825</xdr:rowOff>
    </xdr:from>
    <xdr:to>
      <xdr:col>1</xdr:col>
      <xdr:colOff>2038350</xdr:colOff>
      <xdr:row>382</xdr:row>
      <xdr:rowOff>152301</xdr:rowOff>
    </xdr:to>
    <xdr:grpSp>
      <xdr:nvGrpSpPr>
        <xdr:cNvPr id="61" name="Group 60">
          <a:extLst>
            <a:ext uri="{FF2B5EF4-FFF2-40B4-BE49-F238E27FC236}">
              <a16:creationId xmlns:a16="http://schemas.microsoft.com/office/drawing/2014/main" id="{00000000-0008-0000-0000-00003D000000}"/>
            </a:ext>
          </a:extLst>
        </xdr:cNvPr>
        <xdr:cNvGrpSpPr/>
      </xdr:nvGrpSpPr>
      <xdr:grpSpPr>
        <a:xfrm>
          <a:off x="2813050" y="71351775"/>
          <a:ext cx="1962150" cy="765076"/>
          <a:chOff x="2686050" y="73342500"/>
          <a:chExt cx="1962150" cy="790476"/>
        </a:xfrm>
      </xdr:grpSpPr>
      <xdr:pic>
        <xdr:nvPicPr>
          <xdr:cNvPr id="120" name="Picture 119">
            <a:extLst>
              <a:ext uri="{FF2B5EF4-FFF2-40B4-BE49-F238E27FC236}">
                <a16:creationId xmlns:a16="http://schemas.microsoft.com/office/drawing/2014/main" id="{00000000-0008-0000-0000-000078000000}"/>
              </a:ext>
            </a:extLst>
          </xdr:cNvPr>
          <xdr:cNvPicPr>
            <a:picLocks noChangeAspect="1"/>
          </xdr:cNvPicPr>
        </xdr:nvPicPr>
        <xdr:blipFill>
          <a:blip xmlns:r="http://schemas.openxmlformats.org/officeDocument/2006/relationships" r:embed="rId25"/>
          <a:stretch>
            <a:fillRect/>
          </a:stretch>
        </xdr:blipFill>
        <xdr:spPr>
          <a:xfrm>
            <a:off x="2686050" y="73342500"/>
            <a:ext cx="1838095" cy="790476"/>
          </a:xfrm>
          <a:prstGeom prst="rect">
            <a:avLst/>
          </a:prstGeom>
          <a:ln>
            <a:solidFill>
              <a:sysClr val="windowText" lastClr="000000"/>
            </a:solidFill>
          </a:ln>
        </xdr:spPr>
      </xdr:pic>
      <xdr:sp macro="" textlink="">
        <xdr:nvSpPr>
          <xdr:cNvPr id="121" name="Oval 120">
            <a:extLst>
              <a:ext uri="{FF2B5EF4-FFF2-40B4-BE49-F238E27FC236}">
                <a16:creationId xmlns:a16="http://schemas.microsoft.com/office/drawing/2014/main" id="{00000000-0008-0000-0000-000079000000}"/>
              </a:ext>
            </a:extLst>
          </xdr:cNvPr>
          <xdr:cNvSpPr/>
        </xdr:nvSpPr>
        <xdr:spPr>
          <a:xfrm>
            <a:off x="3705225" y="73685400"/>
            <a:ext cx="942975" cy="314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762000</xdr:colOff>
      <xdr:row>374</xdr:row>
      <xdr:rowOff>38100</xdr:rowOff>
    </xdr:from>
    <xdr:to>
      <xdr:col>3</xdr:col>
      <xdr:colOff>38100</xdr:colOff>
      <xdr:row>385</xdr:row>
      <xdr:rowOff>171171</xdr:rowOff>
    </xdr:to>
    <xdr:grpSp>
      <xdr:nvGrpSpPr>
        <xdr:cNvPr id="62" name="Group 61">
          <a:extLst>
            <a:ext uri="{FF2B5EF4-FFF2-40B4-BE49-F238E27FC236}">
              <a16:creationId xmlns:a16="http://schemas.microsoft.com/office/drawing/2014/main" id="{00000000-0008-0000-0000-00003E000000}"/>
            </a:ext>
          </a:extLst>
        </xdr:cNvPr>
        <xdr:cNvGrpSpPr/>
      </xdr:nvGrpSpPr>
      <xdr:grpSpPr>
        <a:xfrm>
          <a:off x="6794500" y="70529450"/>
          <a:ext cx="2419350" cy="2158721"/>
          <a:chOff x="6515100" y="72494775"/>
          <a:chExt cx="2276475" cy="2228571"/>
        </a:xfrm>
      </xdr:grpSpPr>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2"/>
          <a:stretch>
            <a:fillRect/>
          </a:stretch>
        </xdr:blipFill>
        <xdr:spPr>
          <a:xfrm>
            <a:off x="6515100" y="72494775"/>
            <a:ext cx="2190476" cy="2228571"/>
          </a:xfrm>
          <a:prstGeom prst="rect">
            <a:avLst/>
          </a:prstGeom>
        </xdr:spPr>
      </xdr:pic>
      <xdr:sp macro="" textlink="">
        <xdr:nvSpPr>
          <xdr:cNvPr id="122" name="Oval 121">
            <a:extLst>
              <a:ext uri="{FF2B5EF4-FFF2-40B4-BE49-F238E27FC236}">
                <a16:creationId xmlns:a16="http://schemas.microsoft.com/office/drawing/2014/main" id="{00000000-0008-0000-0000-00007A000000}"/>
              </a:ext>
            </a:extLst>
          </xdr:cNvPr>
          <xdr:cNvSpPr/>
        </xdr:nvSpPr>
        <xdr:spPr>
          <a:xfrm>
            <a:off x="6553201" y="72913875"/>
            <a:ext cx="1828800" cy="5619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 name="Oval 122">
            <a:extLst>
              <a:ext uri="{FF2B5EF4-FFF2-40B4-BE49-F238E27FC236}">
                <a16:creationId xmlns:a16="http://schemas.microsoft.com/office/drawing/2014/main" id="{00000000-0008-0000-0000-00007B000000}"/>
              </a:ext>
            </a:extLst>
          </xdr:cNvPr>
          <xdr:cNvSpPr/>
        </xdr:nvSpPr>
        <xdr:spPr>
          <a:xfrm>
            <a:off x="6553200" y="73618724"/>
            <a:ext cx="2238375" cy="30480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85725</xdr:colOff>
      <xdr:row>396</xdr:row>
      <xdr:rowOff>0</xdr:rowOff>
    </xdr:from>
    <xdr:to>
      <xdr:col>2</xdr:col>
      <xdr:colOff>266284</xdr:colOff>
      <xdr:row>400</xdr:row>
      <xdr:rowOff>123714</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33"/>
        <a:stretch>
          <a:fillRect/>
        </a:stretch>
      </xdr:blipFill>
      <xdr:spPr>
        <a:xfrm>
          <a:off x="2695575" y="102565200"/>
          <a:ext cx="3323809" cy="885714"/>
        </a:xfrm>
        <a:prstGeom prst="rect">
          <a:avLst/>
        </a:prstGeom>
        <a:ln>
          <a:solidFill>
            <a:sysClr val="windowText" lastClr="000000"/>
          </a:solidFill>
        </a:ln>
      </xdr:spPr>
    </xdr:pic>
    <xdr:clientData/>
  </xdr:twoCellAnchor>
  <xdr:twoCellAnchor>
    <xdr:from>
      <xdr:col>1</xdr:col>
      <xdr:colOff>1409699</xdr:colOff>
      <xdr:row>395</xdr:row>
      <xdr:rowOff>104775</xdr:rowOff>
    </xdr:from>
    <xdr:to>
      <xdr:col>1</xdr:col>
      <xdr:colOff>2085974</xdr:colOff>
      <xdr:row>399</xdr:row>
      <xdr:rowOff>104774</xdr:rowOff>
    </xdr:to>
    <xdr:sp macro="" textlink="">
      <xdr:nvSpPr>
        <xdr:cNvPr id="117" name="Oval 116">
          <a:extLst>
            <a:ext uri="{FF2B5EF4-FFF2-40B4-BE49-F238E27FC236}">
              <a16:creationId xmlns:a16="http://schemas.microsoft.com/office/drawing/2014/main" id="{00000000-0008-0000-0000-000075000000}"/>
            </a:ext>
          </a:extLst>
        </xdr:cNvPr>
        <xdr:cNvSpPr/>
      </xdr:nvSpPr>
      <xdr:spPr>
        <a:xfrm>
          <a:off x="4019549" y="102479475"/>
          <a:ext cx="676275" cy="761999"/>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1476373</xdr:colOff>
      <xdr:row>399</xdr:row>
      <xdr:rowOff>95250</xdr:rowOff>
    </xdr:from>
    <xdr:to>
      <xdr:col>1</xdr:col>
      <xdr:colOff>2886074</xdr:colOff>
      <xdr:row>400</xdr:row>
      <xdr:rowOff>171450</xdr:rowOff>
    </xdr:to>
    <xdr:sp macro="" textlink="">
      <xdr:nvSpPr>
        <xdr:cNvPr id="124" name="Oval 123">
          <a:extLst>
            <a:ext uri="{FF2B5EF4-FFF2-40B4-BE49-F238E27FC236}">
              <a16:creationId xmlns:a16="http://schemas.microsoft.com/office/drawing/2014/main" id="{00000000-0008-0000-0000-00007C000000}"/>
            </a:ext>
          </a:extLst>
        </xdr:cNvPr>
        <xdr:cNvSpPr/>
      </xdr:nvSpPr>
      <xdr:spPr>
        <a:xfrm>
          <a:off x="4086223" y="103231950"/>
          <a:ext cx="1409701" cy="2667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114300</xdr:colOff>
      <xdr:row>401</xdr:row>
      <xdr:rowOff>133350</xdr:rowOff>
    </xdr:from>
    <xdr:to>
      <xdr:col>1</xdr:col>
      <xdr:colOff>2666681</xdr:colOff>
      <xdr:row>406</xdr:row>
      <xdr:rowOff>28469</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4"/>
        <a:stretch>
          <a:fillRect/>
        </a:stretch>
      </xdr:blipFill>
      <xdr:spPr>
        <a:xfrm>
          <a:off x="2724150" y="103651050"/>
          <a:ext cx="2552381" cy="847619"/>
        </a:xfrm>
        <a:prstGeom prst="rect">
          <a:avLst/>
        </a:prstGeom>
        <a:ln>
          <a:solidFill>
            <a:sysClr val="windowText" lastClr="000000"/>
          </a:solidFill>
        </a:ln>
      </xdr:spPr>
    </xdr:pic>
    <xdr:clientData/>
  </xdr:twoCellAnchor>
  <xdr:twoCellAnchor>
    <xdr:from>
      <xdr:col>1</xdr:col>
      <xdr:colOff>38098</xdr:colOff>
      <xdr:row>401</xdr:row>
      <xdr:rowOff>114300</xdr:rowOff>
    </xdr:from>
    <xdr:to>
      <xdr:col>1</xdr:col>
      <xdr:colOff>1609725</xdr:colOff>
      <xdr:row>403</xdr:row>
      <xdr:rowOff>0</xdr:rowOff>
    </xdr:to>
    <xdr:sp macro="" textlink="">
      <xdr:nvSpPr>
        <xdr:cNvPr id="125" name="Oval 124">
          <a:extLst>
            <a:ext uri="{FF2B5EF4-FFF2-40B4-BE49-F238E27FC236}">
              <a16:creationId xmlns:a16="http://schemas.microsoft.com/office/drawing/2014/main" id="{00000000-0008-0000-0000-00007D000000}"/>
            </a:ext>
          </a:extLst>
        </xdr:cNvPr>
        <xdr:cNvSpPr/>
      </xdr:nvSpPr>
      <xdr:spPr>
        <a:xfrm>
          <a:off x="2647948" y="103632000"/>
          <a:ext cx="1571627" cy="2667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609600</xdr:colOff>
      <xdr:row>403</xdr:row>
      <xdr:rowOff>133350</xdr:rowOff>
    </xdr:from>
    <xdr:to>
      <xdr:col>1</xdr:col>
      <xdr:colOff>1838326</xdr:colOff>
      <xdr:row>405</xdr:row>
      <xdr:rowOff>180975</xdr:rowOff>
    </xdr:to>
    <xdr:sp macro="" textlink="">
      <xdr:nvSpPr>
        <xdr:cNvPr id="126" name="Oval 125">
          <a:extLst>
            <a:ext uri="{FF2B5EF4-FFF2-40B4-BE49-F238E27FC236}">
              <a16:creationId xmlns:a16="http://schemas.microsoft.com/office/drawing/2014/main" id="{00000000-0008-0000-0000-00007E000000}"/>
            </a:ext>
          </a:extLst>
        </xdr:cNvPr>
        <xdr:cNvSpPr/>
      </xdr:nvSpPr>
      <xdr:spPr>
        <a:xfrm>
          <a:off x="3219450" y="104032050"/>
          <a:ext cx="1228726" cy="428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66675</xdr:colOff>
      <xdr:row>408</xdr:row>
      <xdr:rowOff>95250</xdr:rowOff>
    </xdr:from>
    <xdr:to>
      <xdr:col>2</xdr:col>
      <xdr:colOff>247234</xdr:colOff>
      <xdr:row>412</xdr:row>
      <xdr:rowOff>47536</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35"/>
        <a:stretch>
          <a:fillRect/>
        </a:stretch>
      </xdr:blipFill>
      <xdr:spPr>
        <a:xfrm>
          <a:off x="2676525" y="104946450"/>
          <a:ext cx="3323809" cy="714286"/>
        </a:xfrm>
        <a:prstGeom prst="rect">
          <a:avLst/>
        </a:prstGeom>
        <a:ln>
          <a:solidFill>
            <a:sysClr val="windowText" lastClr="000000"/>
          </a:solidFill>
        </a:ln>
      </xdr:spPr>
    </xdr:pic>
    <xdr:clientData/>
  </xdr:twoCellAnchor>
  <xdr:twoCellAnchor>
    <xdr:from>
      <xdr:col>1</xdr:col>
      <xdr:colOff>2876550</xdr:colOff>
      <xdr:row>408</xdr:row>
      <xdr:rowOff>114299</xdr:rowOff>
    </xdr:from>
    <xdr:to>
      <xdr:col>2</xdr:col>
      <xdr:colOff>447676</xdr:colOff>
      <xdr:row>412</xdr:row>
      <xdr:rowOff>104774</xdr:rowOff>
    </xdr:to>
    <xdr:sp macro="" textlink="">
      <xdr:nvSpPr>
        <xdr:cNvPr id="127" name="Oval 126">
          <a:extLst>
            <a:ext uri="{FF2B5EF4-FFF2-40B4-BE49-F238E27FC236}">
              <a16:creationId xmlns:a16="http://schemas.microsoft.com/office/drawing/2014/main" id="{00000000-0008-0000-0000-00007F000000}"/>
            </a:ext>
          </a:extLst>
        </xdr:cNvPr>
        <xdr:cNvSpPr/>
      </xdr:nvSpPr>
      <xdr:spPr>
        <a:xfrm>
          <a:off x="5486400" y="104965499"/>
          <a:ext cx="714376" cy="752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1019175</xdr:colOff>
      <xdr:row>406</xdr:row>
      <xdr:rowOff>161925</xdr:rowOff>
    </xdr:from>
    <xdr:to>
      <xdr:col>3</xdr:col>
      <xdr:colOff>514038</xdr:colOff>
      <xdr:row>424</xdr:row>
      <xdr:rowOff>104354</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6"/>
        <a:stretch>
          <a:fillRect/>
        </a:stretch>
      </xdr:blipFill>
      <xdr:spPr>
        <a:xfrm>
          <a:off x="6772275" y="104632125"/>
          <a:ext cx="2495238" cy="3371429"/>
        </a:xfrm>
        <a:prstGeom prst="rect">
          <a:avLst/>
        </a:prstGeom>
        <a:ln>
          <a:solidFill>
            <a:sysClr val="windowText" lastClr="000000"/>
          </a:solidFill>
        </a:ln>
      </xdr:spPr>
    </xdr:pic>
    <xdr:clientData/>
  </xdr:twoCellAnchor>
  <xdr:twoCellAnchor>
    <xdr:from>
      <xdr:col>2</xdr:col>
      <xdr:colOff>952500</xdr:colOff>
      <xdr:row>419</xdr:row>
      <xdr:rowOff>19050</xdr:rowOff>
    </xdr:from>
    <xdr:to>
      <xdr:col>3</xdr:col>
      <xdr:colOff>466725</xdr:colOff>
      <xdr:row>422</xdr:row>
      <xdr:rowOff>38099</xdr:rowOff>
    </xdr:to>
    <xdr:sp macro="" textlink="">
      <xdr:nvSpPr>
        <xdr:cNvPr id="128" name="Oval 127">
          <a:extLst>
            <a:ext uri="{FF2B5EF4-FFF2-40B4-BE49-F238E27FC236}">
              <a16:creationId xmlns:a16="http://schemas.microsoft.com/office/drawing/2014/main" id="{00000000-0008-0000-0000-000080000000}"/>
            </a:ext>
          </a:extLst>
        </xdr:cNvPr>
        <xdr:cNvSpPr/>
      </xdr:nvSpPr>
      <xdr:spPr>
        <a:xfrm>
          <a:off x="6705600" y="106965750"/>
          <a:ext cx="2514600" cy="590549"/>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962025</xdr:colOff>
      <xdr:row>415</xdr:row>
      <xdr:rowOff>1</xdr:rowOff>
    </xdr:from>
    <xdr:to>
      <xdr:col>3</xdr:col>
      <xdr:colOff>533400</xdr:colOff>
      <xdr:row>418</xdr:row>
      <xdr:rowOff>38101</xdr:rowOff>
    </xdr:to>
    <xdr:sp macro="" textlink="">
      <xdr:nvSpPr>
        <xdr:cNvPr id="129" name="Oval 128">
          <a:extLst>
            <a:ext uri="{FF2B5EF4-FFF2-40B4-BE49-F238E27FC236}">
              <a16:creationId xmlns:a16="http://schemas.microsoft.com/office/drawing/2014/main" id="{00000000-0008-0000-0000-000081000000}"/>
            </a:ext>
          </a:extLst>
        </xdr:cNvPr>
        <xdr:cNvSpPr/>
      </xdr:nvSpPr>
      <xdr:spPr>
        <a:xfrm>
          <a:off x="6715125" y="106184701"/>
          <a:ext cx="25717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95250</xdr:colOff>
      <xdr:row>417</xdr:row>
      <xdr:rowOff>76200</xdr:rowOff>
    </xdr:from>
    <xdr:to>
      <xdr:col>1</xdr:col>
      <xdr:colOff>2552393</xdr:colOff>
      <xdr:row>425</xdr:row>
      <xdr:rowOff>66486</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7"/>
        <a:stretch>
          <a:fillRect/>
        </a:stretch>
      </xdr:blipFill>
      <xdr:spPr>
        <a:xfrm>
          <a:off x="2705100" y="106641900"/>
          <a:ext cx="2457143" cy="1514286"/>
        </a:xfrm>
        <a:prstGeom prst="rect">
          <a:avLst/>
        </a:prstGeom>
        <a:ln>
          <a:solidFill>
            <a:sysClr val="windowText" lastClr="000000"/>
          </a:solidFill>
        </a:ln>
      </xdr:spPr>
    </xdr:pic>
    <xdr:clientData/>
  </xdr:twoCellAnchor>
  <xdr:twoCellAnchor>
    <xdr:from>
      <xdr:col>1</xdr:col>
      <xdr:colOff>1752599</xdr:colOff>
      <xdr:row>423</xdr:row>
      <xdr:rowOff>123825</xdr:rowOff>
    </xdr:from>
    <xdr:to>
      <xdr:col>1</xdr:col>
      <xdr:colOff>2600324</xdr:colOff>
      <xdr:row>425</xdr:row>
      <xdr:rowOff>142874</xdr:rowOff>
    </xdr:to>
    <xdr:sp macro="" textlink="">
      <xdr:nvSpPr>
        <xdr:cNvPr id="130" name="Oval 129">
          <a:extLst>
            <a:ext uri="{FF2B5EF4-FFF2-40B4-BE49-F238E27FC236}">
              <a16:creationId xmlns:a16="http://schemas.microsoft.com/office/drawing/2014/main" id="{00000000-0008-0000-0000-000082000000}"/>
            </a:ext>
          </a:extLst>
        </xdr:cNvPr>
        <xdr:cNvSpPr/>
      </xdr:nvSpPr>
      <xdr:spPr>
        <a:xfrm>
          <a:off x="4362449" y="107832525"/>
          <a:ext cx="847725" cy="400049"/>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114300</xdr:colOff>
      <xdr:row>426</xdr:row>
      <xdr:rowOff>85725</xdr:rowOff>
    </xdr:from>
    <xdr:to>
      <xdr:col>2</xdr:col>
      <xdr:colOff>2085336</xdr:colOff>
      <xdr:row>436</xdr:row>
      <xdr:rowOff>47392</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38"/>
        <a:stretch>
          <a:fillRect/>
        </a:stretch>
      </xdr:blipFill>
      <xdr:spPr>
        <a:xfrm>
          <a:off x="2724150" y="108365925"/>
          <a:ext cx="5114286" cy="1866667"/>
        </a:xfrm>
        <a:prstGeom prst="rect">
          <a:avLst/>
        </a:prstGeom>
        <a:ln>
          <a:solidFill>
            <a:sysClr val="windowText" lastClr="000000"/>
          </a:solidFill>
        </a:ln>
      </xdr:spPr>
    </xdr:pic>
    <xdr:clientData/>
  </xdr:twoCellAnchor>
  <xdr:twoCellAnchor>
    <xdr:from>
      <xdr:col>1</xdr:col>
      <xdr:colOff>1257299</xdr:colOff>
      <xdr:row>427</xdr:row>
      <xdr:rowOff>152400</xdr:rowOff>
    </xdr:from>
    <xdr:to>
      <xdr:col>1</xdr:col>
      <xdr:colOff>2209800</xdr:colOff>
      <xdr:row>429</xdr:row>
      <xdr:rowOff>171449</xdr:rowOff>
    </xdr:to>
    <xdr:sp macro="" textlink="">
      <xdr:nvSpPr>
        <xdr:cNvPr id="131" name="Oval 130">
          <a:extLst>
            <a:ext uri="{FF2B5EF4-FFF2-40B4-BE49-F238E27FC236}">
              <a16:creationId xmlns:a16="http://schemas.microsoft.com/office/drawing/2014/main" id="{00000000-0008-0000-0000-000083000000}"/>
            </a:ext>
          </a:extLst>
        </xdr:cNvPr>
        <xdr:cNvSpPr/>
      </xdr:nvSpPr>
      <xdr:spPr>
        <a:xfrm>
          <a:off x="3867149" y="108623100"/>
          <a:ext cx="952501" cy="400049"/>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1609725</xdr:colOff>
      <xdr:row>432</xdr:row>
      <xdr:rowOff>142875</xdr:rowOff>
    </xdr:from>
    <xdr:to>
      <xdr:col>2</xdr:col>
      <xdr:colOff>2209800</xdr:colOff>
      <xdr:row>434</xdr:row>
      <xdr:rowOff>114300</xdr:rowOff>
    </xdr:to>
    <xdr:sp macro="" textlink="">
      <xdr:nvSpPr>
        <xdr:cNvPr id="132" name="Oval 131">
          <a:extLst>
            <a:ext uri="{FF2B5EF4-FFF2-40B4-BE49-F238E27FC236}">
              <a16:creationId xmlns:a16="http://schemas.microsoft.com/office/drawing/2014/main" id="{00000000-0008-0000-0000-000084000000}"/>
            </a:ext>
          </a:extLst>
        </xdr:cNvPr>
        <xdr:cNvSpPr/>
      </xdr:nvSpPr>
      <xdr:spPr>
        <a:xfrm>
          <a:off x="7362825" y="109566075"/>
          <a:ext cx="60007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1485900</xdr:colOff>
      <xdr:row>434</xdr:row>
      <xdr:rowOff>47625</xdr:rowOff>
    </xdr:from>
    <xdr:to>
      <xdr:col>2</xdr:col>
      <xdr:colOff>828675</xdr:colOff>
      <xdr:row>436</xdr:row>
      <xdr:rowOff>66674</xdr:rowOff>
    </xdr:to>
    <xdr:sp macro="" textlink="">
      <xdr:nvSpPr>
        <xdr:cNvPr id="133" name="Oval 132">
          <a:extLst>
            <a:ext uri="{FF2B5EF4-FFF2-40B4-BE49-F238E27FC236}">
              <a16:creationId xmlns:a16="http://schemas.microsoft.com/office/drawing/2014/main" id="{00000000-0008-0000-0000-000085000000}"/>
            </a:ext>
          </a:extLst>
        </xdr:cNvPr>
        <xdr:cNvSpPr/>
      </xdr:nvSpPr>
      <xdr:spPr>
        <a:xfrm>
          <a:off x="4095750" y="109851825"/>
          <a:ext cx="2486025" cy="400049"/>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66675</xdr:colOff>
      <xdr:row>440</xdr:row>
      <xdr:rowOff>85725</xdr:rowOff>
    </xdr:from>
    <xdr:to>
      <xdr:col>1</xdr:col>
      <xdr:colOff>2857151</xdr:colOff>
      <xdr:row>457</xdr:row>
      <xdr:rowOff>75796</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39"/>
        <a:stretch>
          <a:fillRect/>
        </a:stretch>
      </xdr:blipFill>
      <xdr:spPr>
        <a:xfrm>
          <a:off x="2676525" y="111032925"/>
          <a:ext cx="2790476" cy="3228571"/>
        </a:xfrm>
        <a:prstGeom prst="rect">
          <a:avLst/>
        </a:prstGeom>
        <a:ln>
          <a:solidFill>
            <a:sysClr val="windowText" lastClr="000000"/>
          </a:solidFill>
        </a:ln>
      </xdr:spPr>
    </xdr:pic>
    <xdr:clientData/>
  </xdr:twoCellAnchor>
  <xdr:twoCellAnchor>
    <xdr:from>
      <xdr:col>1</xdr:col>
      <xdr:colOff>2038350</xdr:colOff>
      <xdr:row>441</xdr:row>
      <xdr:rowOff>142875</xdr:rowOff>
    </xdr:from>
    <xdr:to>
      <xdr:col>1</xdr:col>
      <xdr:colOff>2667000</xdr:colOff>
      <xdr:row>443</xdr:row>
      <xdr:rowOff>114300</xdr:rowOff>
    </xdr:to>
    <xdr:sp macro="" textlink="">
      <xdr:nvSpPr>
        <xdr:cNvPr id="134" name="Oval 133">
          <a:extLst>
            <a:ext uri="{FF2B5EF4-FFF2-40B4-BE49-F238E27FC236}">
              <a16:creationId xmlns:a16="http://schemas.microsoft.com/office/drawing/2014/main" id="{00000000-0008-0000-0000-000086000000}"/>
            </a:ext>
          </a:extLst>
        </xdr:cNvPr>
        <xdr:cNvSpPr/>
      </xdr:nvSpPr>
      <xdr:spPr>
        <a:xfrm>
          <a:off x="4648200" y="111280575"/>
          <a:ext cx="6286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228600</xdr:colOff>
      <xdr:row>455</xdr:row>
      <xdr:rowOff>9525</xdr:rowOff>
    </xdr:from>
    <xdr:to>
      <xdr:col>1</xdr:col>
      <xdr:colOff>1400175</xdr:colOff>
      <xdr:row>456</xdr:row>
      <xdr:rowOff>142875</xdr:rowOff>
    </xdr:to>
    <xdr:sp macro="" textlink="">
      <xdr:nvSpPr>
        <xdr:cNvPr id="135" name="Oval 134">
          <a:extLst>
            <a:ext uri="{FF2B5EF4-FFF2-40B4-BE49-F238E27FC236}">
              <a16:creationId xmlns:a16="http://schemas.microsoft.com/office/drawing/2014/main" id="{00000000-0008-0000-0000-000087000000}"/>
            </a:ext>
          </a:extLst>
        </xdr:cNvPr>
        <xdr:cNvSpPr/>
      </xdr:nvSpPr>
      <xdr:spPr>
        <a:xfrm>
          <a:off x="2838450" y="113814225"/>
          <a:ext cx="1171575" cy="3238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7610475</xdr:colOff>
      <xdr:row>19</xdr:row>
      <xdr:rowOff>104775</xdr:rowOff>
    </xdr:from>
    <xdr:to>
      <xdr:col>2</xdr:col>
      <xdr:colOff>9181904</xdr:colOff>
      <xdr:row>20</xdr:row>
      <xdr:rowOff>76179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0953750" y="4400550"/>
          <a:ext cx="1571429" cy="171429"/>
        </a:xfrm>
        <a:prstGeom prst="rect">
          <a:avLst/>
        </a:prstGeom>
        <a:ln>
          <a:solidFill>
            <a:sysClr val="windowText" lastClr="000000"/>
          </a:solidFill>
        </a:ln>
      </xdr:spPr>
    </xdr:pic>
    <xdr:clientData/>
  </xdr:twoCellAnchor>
  <xdr:twoCellAnchor editAs="oneCell">
    <xdr:from>
      <xdr:col>2</xdr:col>
      <xdr:colOff>8010525</xdr:colOff>
      <xdr:row>37</xdr:row>
      <xdr:rowOff>438150</xdr:rowOff>
    </xdr:from>
    <xdr:to>
      <xdr:col>2</xdr:col>
      <xdr:colOff>9286715</xdr:colOff>
      <xdr:row>37</xdr:row>
      <xdr:rowOff>571483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1353800" y="9029700"/>
          <a:ext cx="1276190" cy="133333"/>
        </a:xfrm>
        <a:prstGeom prst="rect">
          <a:avLst/>
        </a:prstGeom>
        <a:ln>
          <a:solidFill>
            <a:sysClr val="windowText" lastClr="000000"/>
          </a:solidFill>
        </a:ln>
      </xdr:spPr>
    </xdr:pic>
    <xdr:clientData/>
  </xdr:twoCellAnchor>
  <xdr:twoCellAnchor editAs="oneCell">
    <xdr:from>
      <xdr:col>2</xdr:col>
      <xdr:colOff>2981325</xdr:colOff>
      <xdr:row>47</xdr:row>
      <xdr:rowOff>438150</xdr:rowOff>
    </xdr:from>
    <xdr:to>
      <xdr:col>2</xdr:col>
      <xdr:colOff>4257515</xdr:colOff>
      <xdr:row>47</xdr:row>
      <xdr:rowOff>571483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324600" y="12420600"/>
          <a:ext cx="1276190" cy="133333"/>
        </a:xfrm>
        <a:prstGeom prst="rect">
          <a:avLst/>
        </a:prstGeom>
        <a:ln>
          <a:solidFill>
            <a:sysClr val="windowText" lastClr="000000"/>
          </a:solidFill>
        </a:ln>
      </xdr:spPr>
    </xdr:pic>
    <xdr:clientData/>
  </xdr:twoCellAnchor>
  <xdr:twoCellAnchor editAs="oneCell">
    <xdr:from>
      <xdr:col>2</xdr:col>
      <xdr:colOff>2409976</xdr:colOff>
      <xdr:row>49</xdr:row>
      <xdr:rowOff>57150</xdr:rowOff>
    </xdr:from>
    <xdr:to>
      <xdr:col>2</xdr:col>
      <xdr:colOff>5419725</xdr:colOff>
      <xdr:row>54</xdr:row>
      <xdr:rowOff>76200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5753251" y="12896850"/>
          <a:ext cx="3009749" cy="1019175"/>
        </a:xfrm>
        <a:prstGeom prst="rect">
          <a:avLst/>
        </a:prstGeom>
        <a:ln>
          <a:solidFill>
            <a:sysClr val="windowText" lastClr="000000"/>
          </a:solidFill>
        </a:ln>
      </xdr:spPr>
    </xdr:pic>
    <xdr:clientData/>
  </xdr:twoCellAnchor>
  <xdr:twoCellAnchor editAs="oneCell">
    <xdr:from>
      <xdr:col>1</xdr:col>
      <xdr:colOff>266700</xdr:colOff>
      <xdr:row>56</xdr:row>
      <xdr:rowOff>333375</xdr:rowOff>
    </xdr:from>
    <xdr:to>
      <xdr:col>1</xdr:col>
      <xdr:colOff>656689</xdr:colOff>
      <xdr:row>59</xdr:row>
      <xdr:rowOff>19050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2733675" y="14773275"/>
          <a:ext cx="389989" cy="485775"/>
        </a:xfrm>
        <a:prstGeom prst="rect">
          <a:avLst/>
        </a:prstGeom>
        <a:ln>
          <a:solidFill>
            <a:sysClr val="windowText" lastClr="000000"/>
          </a:solidFill>
        </a:ln>
      </xdr:spPr>
    </xdr:pic>
    <xdr:clientData/>
  </xdr:twoCellAnchor>
  <xdr:twoCellAnchor editAs="oneCell">
    <xdr:from>
      <xdr:col>2</xdr:col>
      <xdr:colOff>3409950</xdr:colOff>
      <xdr:row>57</xdr:row>
      <xdr:rowOff>167794</xdr:rowOff>
    </xdr:from>
    <xdr:to>
      <xdr:col>2</xdr:col>
      <xdr:colOff>7629525</xdr:colOff>
      <xdr:row>66</xdr:row>
      <xdr:rowOff>74781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6753225" y="15007744"/>
          <a:ext cx="4219575" cy="1707212"/>
        </a:xfrm>
        <a:prstGeom prst="rect">
          <a:avLst/>
        </a:prstGeom>
        <a:ln>
          <a:solidFill>
            <a:sysClr val="windowText" lastClr="000000"/>
          </a:solidFill>
        </a:ln>
      </xdr:spPr>
    </xdr:pic>
    <xdr:clientData/>
  </xdr:twoCellAnchor>
  <xdr:twoCellAnchor editAs="oneCell">
    <xdr:from>
      <xdr:col>2</xdr:col>
      <xdr:colOff>209550</xdr:colOff>
      <xdr:row>57</xdr:row>
      <xdr:rowOff>85726</xdr:rowOff>
    </xdr:from>
    <xdr:to>
      <xdr:col>2</xdr:col>
      <xdr:colOff>3202106</xdr:colOff>
      <xdr:row>66</xdr:row>
      <xdr:rowOff>190501</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3552825" y="14925676"/>
          <a:ext cx="2992556" cy="1905000"/>
        </a:xfrm>
        <a:prstGeom prst="rect">
          <a:avLst/>
        </a:prstGeom>
        <a:ln>
          <a:solidFill>
            <a:sysClr val="windowText" lastClr="000000"/>
          </a:solidFill>
        </a:ln>
      </xdr:spPr>
    </xdr:pic>
    <xdr:clientData/>
  </xdr:twoCellAnchor>
  <xdr:twoCellAnchor editAs="oneCell">
    <xdr:from>
      <xdr:col>2</xdr:col>
      <xdr:colOff>400050</xdr:colOff>
      <xdr:row>81</xdr:row>
      <xdr:rowOff>85725</xdr:rowOff>
    </xdr:from>
    <xdr:to>
      <xdr:col>2</xdr:col>
      <xdr:colOff>2752431</xdr:colOff>
      <xdr:row>85</xdr:row>
      <xdr:rowOff>180863</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7"/>
        <a:stretch>
          <a:fillRect/>
        </a:stretch>
      </xdr:blipFill>
      <xdr:spPr>
        <a:xfrm>
          <a:off x="3743325" y="20116800"/>
          <a:ext cx="2352381" cy="895238"/>
        </a:xfrm>
        <a:prstGeom prst="rect">
          <a:avLst/>
        </a:prstGeom>
        <a:ln>
          <a:solidFill>
            <a:sysClr val="windowText" lastClr="000000"/>
          </a:solidFill>
        </a:ln>
      </xdr:spPr>
    </xdr:pic>
    <xdr:clientData/>
  </xdr:twoCellAnchor>
  <xdr:twoCellAnchor editAs="oneCell">
    <xdr:from>
      <xdr:col>2</xdr:col>
      <xdr:colOff>2933700</xdr:colOff>
      <xdr:row>81</xdr:row>
      <xdr:rowOff>85725</xdr:rowOff>
    </xdr:from>
    <xdr:to>
      <xdr:col>2</xdr:col>
      <xdr:colOff>5609890</xdr:colOff>
      <xdr:row>85</xdr:row>
      <xdr:rowOff>190387</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8"/>
        <a:stretch>
          <a:fillRect/>
        </a:stretch>
      </xdr:blipFill>
      <xdr:spPr>
        <a:xfrm>
          <a:off x="6276975" y="20116800"/>
          <a:ext cx="2676190" cy="904762"/>
        </a:xfrm>
        <a:prstGeom prst="rect">
          <a:avLst/>
        </a:prstGeom>
        <a:ln>
          <a:solidFill>
            <a:sysClr val="windowText" lastClr="000000"/>
          </a:solidFill>
        </a:ln>
      </xdr:spPr>
    </xdr:pic>
    <xdr:clientData/>
  </xdr:twoCellAnchor>
  <xdr:twoCellAnchor editAs="oneCell">
    <xdr:from>
      <xdr:col>2</xdr:col>
      <xdr:colOff>3038475</xdr:colOff>
      <xdr:row>87</xdr:row>
      <xdr:rowOff>238125</xdr:rowOff>
    </xdr:from>
    <xdr:to>
      <xdr:col>2</xdr:col>
      <xdr:colOff>5333713</xdr:colOff>
      <xdr:row>90</xdr:row>
      <xdr:rowOff>85644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9"/>
        <a:stretch>
          <a:fillRect/>
        </a:stretch>
      </xdr:blipFill>
      <xdr:spPr>
        <a:xfrm>
          <a:off x="6381750" y="21469350"/>
          <a:ext cx="2295238" cy="647619"/>
        </a:xfrm>
        <a:prstGeom prst="rect">
          <a:avLst/>
        </a:prstGeom>
        <a:ln>
          <a:solidFill>
            <a:sysClr val="windowText" lastClr="000000"/>
          </a:solidFill>
        </a:ln>
      </xdr:spPr>
    </xdr:pic>
    <xdr:clientData/>
  </xdr:twoCellAnchor>
  <xdr:twoCellAnchor editAs="oneCell">
    <xdr:from>
      <xdr:col>2</xdr:col>
      <xdr:colOff>514350</xdr:colOff>
      <xdr:row>73</xdr:row>
      <xdr:rowOff>114300</xdr:rowOff>
    </xdr:from>
    <xdr:to>
      <xdr:col>2</xdr:col>
      <xdr:colOff>3524099</xdr:colOff>
      <xdr:row>78</xdr:row>
      <xdr:rowOff>133350</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3857625" y="18345150"/>
          <a:ext cx="3009749" cy="1019175"/>
        </a:xfrm>
        <a:prstGeom prst="rect">
          <a:avLst/>
        </a:prstGeom>
        <a:ln>
          <a:solidFill>
            <a:sysClr val="windowText" lastClr="000000"/>
          </a:solidFill>
        </a:ln>
      </xdr:spPr>
    </xdr:pic>
    <xdr:clientData/>
  </xdr:twoCellAnchor>
  <xdr:twoCellAnchor editAs="oneCell">
    <xdr:from>
      <xdr:col>2</xdr:col>
      <xdr:colOff>5543550</xdr:colOff>
      <xdr:row>87</xdr:row>
      <xdr:rowOff>381000</xdr:rowOff>
    </xdr:from>
    <xdr:to>
      <xdr:col>2</xdr:col>
      <xdr:colOff>6991169</xdr:colOff>
      <xdr:row>88</xdr:row>
      <xdr:rowOff>161902</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0"/>
        <a:stretch>
          <a:fillRect/>
        </a:stretch>
      </xdr:blipFill>
      <xdr:spPr>
        <a:xfrm>
          <a:off x="8886825" y="21612225"/>
          <a:ext cx="1447619" cy="180952"/>
        </a:xfrm>
        <a:prstGeom prst="rect">
          <a:avLst/>
        </a:prstGeom>
        <a:ln>
          <a:solidFill>
            <a:sysClr val="windowText" lastClr="000000"/>
          </a:solidFill>
        </a:ln>
      </xdr:spPr>
    </xdr:pic>
    <xdr:clientData/>
  </xdr:twoCellAnchor>
  <xdr:twoCellAnchor editAs="oneCell">
    <xdr:from>
      <xdr:col>2</xdr:col>
      <xdr:colOff>114300</xdr:colOff>
      <xdr:row>93</xdr:row>
      <xdr:rowOff>95250</xdr:rowOff>
    </xdr:from>
    <xdr:to>
      <xdr:col>2</xdr:col>
      <xdr:colOff>1238250</xdr:colOff>
      <xdr:row>100</xdr:row>
      <xdr:rowOff>71506</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1"/>
        <a:stretch>
          <a:fillRect/>
        </a:stretch>
      </xdr:blipFill>
      <xdr:spPr>
        <a:xfrm>
          <a:off x="3457575" y="22926675"/>
          <a:ext cx="1123950" cy="1376431"/>
        </a:xfrm>
        <a:prstGeom prst="rect">
          <a:avLst/>
        </a:prstGeom>
        <a:ln>
          <a:solidFill>
            <a:sysClr val="windowText" lastClr="000000"/>
          </a:solidFill>
        </a:ln>
      </xdr:spPr>
    </xdr:pic>
    <xdr:clientData/>
  </xdr:twoCellAnchor>
  <xdr:twoCellAnchor editAs="oneCell">
    <xdr:from>
      <xdr:col>2</xdr:col>
      <xdr:colOff>2095500</xdr:colOff>
      <xdr:row>92</xdr:row>
      <xdr:rowOff>257175</xdr:rowOff>
    </xdr:from>
    <xdr:to>
      <xdr:col>2</xdr:col>
      <xdr:colOff>3333595</xdr:colOff>
      <xdr:row>101</xdr:row>
      <xdr:rowOff>37877</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2"/>
        <a:stretch>
          <a:fillRect/>
        </a:stretch>
      </xdr:blipFill>
      <xdr:spPr>
        <a:xfrm>
          <a:off x="5438775" y="22688550"/>
          <a:ext cx="1238095" cy="1780952"/>
        </a:xfrm>
        <a:prstGeom prst="rect">
          <a:avLst/>
        </a:prstGeom>
        <a:ln>
          <a:solidFill>
            <a:sysClr val="windowText" lastClr="000000"/>
          </a:solidFill>
        </a:ln>
      </xdr:spPr>
    </xdr:pic>
    <xdr:clientData/>
  </xdr:twoCellAnchor>
  <xdr:twoCellAnchor editAs="oneCell">
    <xdr:from>
      <xdr:col>2</xdr:col>
      <xdr:colOff>3095625</xdr:colOff>
      <xdr:row>113</xdr:row>
      <xdr:rowOff>114300</xdr:rowOff>
    </xdr:from>
    <xdr:to>
      <xdr:col>2</xdr:col>
      <xdr:colOff>5524196</xdr:colOff>
      <xdr:row>116</xdr:row>
      <xdr:rowOff>142796</xdr:rowOff>
    </xdr:to>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3"/>
        <a:stretch>
          <a:fillRect/>
        </a:stretch>
      </xdr:blipFill>
      <xdr:spPr>
        <a:xfrm>
          <a:off x="6438900" y="27536775"/>
          <a:ext cx="2428571" cy="628571"/>
        </a:xfrm>
        <a:prstGeom prst="rect">
          <a:avLst/>
        </a:prstGeom>
        <a:ln>
          <a:solidFill>
            <a:sysClr val="windowText" lastClr="000000"/>
          </a:solidFill>
        </a:ln>
      </xdr:spPr>
    </xdr:pic>
    <xdr:clientData/>
  </xdr:twoCellAnchor>
  <xdr:twoCellAnchor editAs="oneCell">
    <xdr:from>
      <xdr:col>2</xdr:col>
      <xdr:colOff>5953125</xdr:colOff>
      <xdr:row>112</xdr:row>
      <xdr:rowOff>28575</xdr:rowOff>
    </xdr:from>
    <xdr:to>
      <xdr:col>2</xdr:col>
      <xdr:colOff>7924554</xdr:colOff>
      <xdr:row>116</xdr:row>
      <xdr:rowOff>199904</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4"/>
        <a:stretch>
          <a:fillRect/>
        </a:stretch>
      </xdr:blipFill>
      <xdr:spPr>
        <a:xfrm>
          <a:off x="9296400" y="27251025"/>
          <a:ext cx="1971429" cy="971429"/>
        </a:xfrm>
        <a:prstGeom prst="rect">
          <a:avLst/>
        </a:prstGeom>
        <a:ln>
          <a:solidFill>
            <a:sysClr val="windowText" lastClr="000000"/>
          </a:solidFill>
        </a:ln>
      </xdr:spPr>
    </xdr:pic>
    <xdr:clientData/>
  </xdr:twoCellAnchor>
  <xdr:twoCellAnchor>
    <xdr:from>
      <xdr:col>2</xdr:col>
      <xdr:colOff>9077325</xdr:colOff>
      <xdr:row>116</xdr:row>
      <xdr:rowOff>190500</xdr:rowOff>
    </xdr:from>
    <xdr:to>
      <xdr:col>2</xdr:col>
      <xdr:colOff>10125074</xdr:colOff>
      <xdr:row>122</xdr:row>
      <xdr:rowOff>19051</xdr:rowOff>
    </xdr:to>
    <xdr:grpSp>
      <xdr:nvGrpSpPr>
        <xdr:cNvPr id="18" name="Group 17">
          <a:extLst>
            <a:ext uri="{FF2B5EF4-FFF2-40B4-BE49-F238E27FC236}">
              <a16:creationId xmlns:a16="http://schemas.microsoft.com/office/drawing/2014/main" id="{00000000-0008-0000-0100-000012000000}"/>
            </a:ext>
          </a:extLst>
        </xdr:cNvPr>
        <xdr:cNvGrpSpPr/>
      </xdr:nvGrpSpPr>
      <xdr:grpSpPr>
        <a:xfrm>
          <a:off x="12582525" y="27451050"/>
          <a:ext cx="1047749" cy="1009651"/>
          <a:chOff x="12420600" y="27813000"/>
          <a:chExt cx="1047749" cy="1028701"/>
        </a:xfrm>
      </xdr:grpSpPr>
      <xdr:pic>
        <xdr:nvPicPr>
          <xdr:cNvPr id="19" name="Picture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15"/>
          <a:stretch>
            <a:fillRect/>
          </a:stretch>
        </xdr:blipFill>
        <xdr:spPr>
          <a:xfrm>
            <a:off x="12420600" y="27813000"/>
            <a:ext cx="961905" cy="952381"/>
          </a:xfrm>
          <a:prstGeom prst="rect">
            <a:avLst/>
          </a:prstGeom>
        </xdr:spPr>
      </xdr:pic>
      <xdr:sp macro="" textlink="">
        <xdr:nvSpPr>
          <xdr:cNvPr id="20" name="Oval 19">
            <a:extLst>
              <a:ext uri="{FF2B5EF4-FFF2-40B4-BE49-F238E27FC236}">
                <a16:creationId xmlns:a16="http://schemas.microsoft.com/office/drawing/2014/main" id="{00000000-0008-0000-0100-000014000000}"/>
              </a:ext>
            </a:extLst>
          </xdr:cNvPr>
          <xdr:cNvSpPr/>
        </xdr:nvSpPr>
        <xdr:spPr>
          <a:xfrm>
            <a:off x="13192124" y="28536901"/>
            <a:ext cx="276225" cy="3048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4057650</xdr:colOff>
      <xdr:row>123</xdr:row>
      <xdr:rowOff>85725</xdr:rowOff>
    </xdr:from>
    <xdr:to>
      <xdr:col>2</xdr:col>
      <xdr:colOff>5438619</xdr:colOff>
      <xdr:row>133</xdr:row>
      <xdr:rowOff>114046</xdr:rowOff>
    </xdr:to>
    <xdr:grpSp>
      <xdr:nvGrpSpPr>
        <xdr:cNvPr id="21" name="Group 20">
          <a:extLst>
            <a:ext uri="{FF2B5EF4-FFF2-40B4-BE49-F238E27FC236}">
              <a16:creationId xmlns:a16="http://schemas.microsoft.com/office/drawing/2014/main" id="{00000000-0008-0000-0100-000015000000}"/>
            </a:ext>
          </a:extLst>
        </xdr:cNvPr>
        <xdr:cNvGrpSpPr/>
      </xdr:nvGrpSpPr>
      <xdr:grpSpPr>
        <a:xfrm>
          <a:off x="7562850" y="28921075"/>
          <a:ext cx="1380969" cy="1996821"/>
          <a:chOff x="7400925" y="29308425"/>
          <a:chExt cx="1380969" cy="2028571"/>
        </a:xfrm>
      </xdr:grpSpPr>
      <xdr:pic>
        <xdr:nvPicPr>
          <xdr:cNvPr id="22" name="Picture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6"/>
          <a:stretch>
            <a:fillRect/>
          </a:stretch>
        </xdr:blipFill>
        <xdr:spPr>
          <a:xfrm>
            <a:off x="7534275" y="29308425"/>
            <a:ext cx="1247619" cy="2028571"/>
          </a:xfrm>
          <a:prstGeom prst="rect">
            <a:avLst/>
          </a:prstGeom>
          <a:ln>
            <a:solidFill>
              <a:sysClr val="windowText" lastClr="000000"/>
            </a:solidFill>
          </a:ln>
        </xdr:spPr>
      </xdr:pic>
      <xdr:sp macro="" textlink="">
        <xdr:nvSpPr>
          <xdr:cNvPr id="23" name="Oval 22">
            <a:extLst>
              <a:ext uri="{FF2B5EF4-FFF2-40B4-BE49-F238E27FC236}">
                <a16:creationId xmlns:a16="http://schemas.microsoft.com/office/drawing/2014/main" id="{00000000-0008-0000-0100-000017000000}"/>
              </a:ext>
            </a:extLst>
          </xdr:cNvPr>
          <xdr:cNvSpPr/>
        </xdr:nvSpPr>
        <xdr:spPr>
          <a:xfrm>
            <a:off x="7400925" y="30079951"/>
            <a:ext cx="1333500" cy="561974"/>
          </a:xfrm>
          <a:prstGeom prst="ellipse">
            <a:avLst/>
          </a:prstGeom>
          <a:no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2</xdr:col>
      <xdr:colOff>6381749</xdr:colOff>
      <xdr:row>152</xdr:row>
      <xdr:rowOff>47625</xdr:rowOff>
    </xdr:from>
    <xdr:to>
      <xdr:col>2</xdr:col>
      <xdr:colOff>9020174</xdr:colOff>
      <xdr:row>161</xdr:row>
      <xdr:rowOff>98529</xdr:rowOff>
    </xdr:to>
    <xdr:pic>
      <xdr:nvPicPr>
        <xdr:cNvPr id="24" name="Picture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17"/>
        <a:stretch>
          <a:fillRect/>
        </a:stretch>
      </xdr:blipFill>
      <xdr:spPr>
        <a:xfrm>
          <a:off x="9725024" y="36814125"/>
          <a:ext cx="2638425" cy="1946379"/>
        </a:xfrm>
        <a:prstGeom prst="rect">
          <a:avLst/>
        </a:prstGeom>
        <a:ln>
          <a:solidFill>
            <a:sysClr val="windowText" lastClr="000000"/>
          </a:solidFill>
        </a:ln>
      </xdr:spPr>
    </xdr:pic>
    <xdr:clientData/>
  </xdr:twoCellAnchor>
  <xdr:twoCellAnchor editAs="oneCell">
    <xdr:from>
      <xdr:col>2</xdr:col>
      <xdr:colOff>76200</xdr:colOff>
      <xdr:row>155</xdr:row>
      <xdr:rowOff>114300</xdr:rowOff>
    </xdr:from>
    <xdr:to>
      <xdr:col>2</xdr:col>
      <xdr:colOff>3628581</xdr:colOff>
      <xdr:row>158</xdr:row>
      <xdr:rowOff>161844</xdr:rowOff>
    </xdr:to>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18"/>
        <a:stretch>
          <a:fillRect/>
        </a:stretch>
      </xdr:blipFill>
      <xdr:spPr>
        <a:xfrm>
          <a:off x="3419475" y="37576125"/>
          <a:ext cx="3552381" cy="647619"/>
        </a:xfrm>
        <a:prstGeom prst="rect">
          <a:avLst/>
        </a:prstGeom>
        <a:ln>
          <a:solidFill>
            <a:sysClr val="windowText" lastClr="000000"/>
          </a:solidFill>
        </a:ln>
      </xdr:spPr>
    </xdr:pic>
    <xdr:clientData/>
  </xdr:twoCellAnchor>
  <xdr:twoCellAnchor editAs="oneCell">
    <xdr:from>
      <xdr:col>2</xdr:col>
      <xdr:colOff>3914775</xdr:colOff>
      <xdr:row>155</xdr:row>
      <xdr:rowOff>76200</xdr:rowOff>
    </xdr:from>
    <xdr:to>
      <xdr:col>2</xdr:col>
      <xdr:colOff>5848108</xdr:colOff>
      <xdr:row>159</xdr:row>
      <xdr:rowOff>123719</xdr:rowOff>
    </xdr:to>
    <xdr:pic>
      <xdr:nvPicPr>
        <xdr:cNvPr id="26" name="Picture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19"/>
        <a:stretch>
          <a:fillRect/>
        </a:stretch>
      </xdr:blipFill>
      <xdr:spPr>
        <a:xfrm>
          <a:off x="7258050" y="37538025"/>
          <a:ext cx="1933333" cy="847619"/>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5610226</xdr:colOff>
      <xdr:row>48</xdr:row>
      <xdr:rowOff>172406</xdr:rowOff>
    </xdr:from>
    <xdr:to>
      <xdr:col>1</xdr:col>
      <xdr:colOff>7214942</xdr:colOff>
      <xdr:row>58</xdr:row>
      <xdr:rowOff>142876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486651" y="10954706"/>
          <a:ext cx="1604716" cy="1875470"/>
        </a:xfrm>
        <a:prstGeom prst="rect">
          <a:avLst/>
        </a:prstGeom>
        <a:ln>
          <a:solidFill>
            <a:sysClr val="windowText" lastClr="000000"/>
          </a:solidFill>
        </a:ln>
      </xdr:spPr>
    </xdr:pic>
    <xdr:clientData/>
  </xdr:twoCellAnchor>
  <xdr:twoCellAnchor editAs="oneCell">
    <xdr:from>
      <xdr:col>1</xdr:col>
      <xdr:colOff>5686425</xdr:colOff>
      <xdr:row>27</xdr:row>
      <xdr:rowOff>9525</xdr:rowOff>
    </xdr:from>
    <xdr:to>
      <xdr:col>1</xdr:col>
      <xdr:colOff>8010234</xdr:colOff>
      <xdr:row>34</xdr:row>
      <xdr:rowOff>142692</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7562850" y="6572250"/>
          <a:ext cx="2323809" cy="1466667"/>
        </a:xfrm>
        <a:prstGeom prst="rect">
          <a:avLst/>
        </a:prstGeom>
        <a:ln>
          <a:solidFill>
            <a:sysClr val="windowText" lastClr="000000"/>
          </a:solidFill>
        </a:ln>
      </xdr:spPr>
    </xdr:pic>
    <xdr:clientData/>
  </xdr:twoCellAnchor>
  <xdr:twoCellAnchor editAs="oneCell">
    <xdr:from>
      <xdr:col>1</xdr:col>
      <xdr:colOff>114300</xdr:colOff>
      <xdr:row>7</xdr:row>
      <xdr:rowOff>38100</xdr:rowOff>
    </xdr:from>
    <xdr:to>
      <xdr:col>1</xdr:col>
      <xdr:colOff>1857157</xdr:colOff>
      <xdr:row>9</xdr:row>
      <xdr:rowOff>418957</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990725" y="1809750"/>
          <a:ext cx="1742857" cy="1142857"/>
        </a:xfrm>
        <a:prstGeom prst="rect">
          <a:avLst/>
        </a:prstGeom>
        <a:ln>
          <a:solidFill>
            <a:schemeClr val="tx1"/>
          </a:solidFill>
        </a:ln>
      </xdr:spPr>
    </xdr:pic>
    <xdr:clientData/>
  </xdr:twoCellAnchor>
  <xdr:twoCellAnchor editAs="oneCell">
    <xdr:from>
      <xdr:col>1</xdr:col>
      <xdr:colOff>2038350</xdr:colOff>
      <xdr:row>5</xdr:row>
      <xdr:rowOff>133350</xdr:rowOff>
    </xdr:from>
    <xdr:to>
      <xdr:col>1</xdr:col>
      <xdr:colOff>4400255</xdr:colOff>
      <xdr:row>11</xdr:row>
      <xdr:rowOff>152136</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3914775" y="1333500"/>
          <a:ext cx="2361905" cy="2114286"/>
        </a:xfrm>
        <a:prstGeom prst="rect">
          <a:avLst/>
        </a:prstGeom>
        <a:ln>
          <a:solidFill>
            <a:sysClr val="windowText" lastClr="000000"/>
          </a:solidFill>
        </a:ln>
      </xdr:spPr>
    </xdr:pic>
    <xdr:clientData/>
  </xdr:twoCellAnchor>
  <xdr:twoCellAnchor editAs="oneCell">
    <xdr:from>
      <xdr:col>1</xdr:col>
      <xdr:colOff>4572000</xdr:colOff>
      <xdr:row>5</xdr:row>
      <xdr:rowOff>57150</xdr:rowOff>
    </xdr:from>
    <xdr:to>
      <xdr:col>1</xdr:col>
      <xdr:colOff>6895809</xdr:colOff>
      <xdr:row>13</xdr:row>
      <xdr:rowOff>28269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6448425" y="1257300"/>
          <a:ext cx="2323809" cy="2447619"/>
        </a:xfrm>
        <a:prstGeom prst="rect">
          <a:avLst/>
        </a:prstGeom>
        <a:ln>
          <a:solidFill>
            <a:sysClr val="windowText" lastClr="000000"/>
          </a:solidFill>
        </a:ln>
      </xdr:spPr>
    </xdr:pic>
    <xdr:clientData/>
  </xdr:twoCellAnchor>
  <xdr:twoCellAnchor>
    <xdr:from>
      <xdr:col>1</xdr:col>
      <xdr:colOff>5629275</xdr:colOff>
      <xdr:row>9</xdr:row>
      <xdr:rowOff>142874</xdr:rowOff>
    </xdr:from>
    <xdr:to>
      <xdr:col>1</xdr:col>
      <xdr:colOff>7010400</xdr:colOff>
      <xdr:row>10</xdr:row>
      <xdr:rowOff>85725</xdr:rowOff>
    </xdr:to>
    <xdr:sp macro="" textlink="">
      <xdr:nvSpPr>
        <xdr:cNvPr id="7" name="Oval 6">
          <a:extLst>
            <a:ext uri="{FF2B5EF4-FFF2-40B4-BE49-F238E27FC236}">
              <a16:creationId xmlns:a16="http://schemas.microsoft.com/office/drawing/2014/main" id="{00000000-0008-0000-0500-000007000000}"/>
            </a:ext>
          </a:extLst>
        </xdr:cNvPr>
        <xdr:cNvSpPr/>
      </xdr:nvSpPr>
      <xdr:spPr>
        <a:xfrm>
          <a:off x="7505700" y="2676524"/>
          <a:ext cx="1381125" cy="5143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2857500</xdr:colOff>
      <xdr:row>20</xdr:row>
      <xdr:rowOff>95250</xdr:rowOff>
    </xdr:from>
    <xdr:to>
      <xdr:col>1</xdr:col>
      <xdr:colOff>5171786</xdr:colOff>
      <xdr:row>29</xdr:row>
      <xdr:rowOff>28345</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stretch>
          <a:fillRect/>
        </a:stretch>
      </xdr:blipFill>
      <xdr:spPr>
        <a:xfrm>
          <a:off x="4733925" y="5133975"/>
          <a:ext cx="2314286" cy="1838095"/>
        </a:xfrm>
        <a:prstGeom prst="rect">
          <a:avLst/>
        </a:prstGeom>
        <a:ln>
          <a:solidFill>
            <a:sysClr val="windowText" lastClr="000000"/>
          </a:solidFill>
        </a:ln>
      </xdr:spPr>
    </xdr:pic>
    <xdr:clientData/>
  </xdr:twoCellAnchor>
  <xdr:twoCellAnchor editAs="oneCell">
    <xdr:from>
      <xdr:col>1</xdr:col>
      <xdr:colOff>257175</xdr:colOff>
      <xdr:row>19</xdr:row>
      <xdr:rowOff>133350</xdr:rowOff>
    </xdr:from>
    <xdr:to>
      <xdr:col>1</xdr:col>
      <xdr:colOff>2409556</xdr:colOff>
      <xdr:row>33</xdr:row>
      <xdr:rowOff>104421</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7"/>
        <a:stretch>
          <a:fillRect/>
        </a:stretch>
      </xdr:blipFill>
      <xdr:spPr>
        <a:xfrm>
          <a:off x="2133600" y="4981575"/>
          <a:ext cx="2152381" cy="2828571"/>
        </a:xfrm>
        <a:prstGeom prst="rect">
          <a:avLst/>
        </a:prstGeom>
        <a:ln>
          <a:solidFill>
            <a:sysClr val="windowText" lastClr="000000"/>
          </a:solidFill>
        </a:ln>
      </xdr:spPr>
    </xdr:pic>
    <xdr:clientData/>
  </xdr:twoCellAnchor>
  <xdr:twoCellAnchor editAs="oneCell">
    <xdr:from>
      <xdr:col>1</xdr:col>
      <xdr:colOff>438150</xdr:colOff>
      <xdr:row>45</xdr:row>
      <xdr:rowOff>47625</xdr:rowOff>
    </xdr:from>
    <xdr:to>
      <xdr:col>1</xdr:col>
      <xdr:colOff>2628626</xdr:colOff>
      <xdr:row>47</xdr:row>
      <xdr:rowOff>133292</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8"/>
        <a:stretch>
          <a:fillRect/>
        </a:stretch>
      </xdr:blipFill>
      <xdr:spPr>
        <a:xfrm>
          <a:off x="2314575" y="10258425"/>
          <a:ext cx="2190476" cy="466667"/>
        </a:xfrm>
        <a:prstGeom prst="rect">
          <a:avLst/>
        </a:prstGeom>
        <a:ln>
          <a:solidFill>
            <a:sysClr val="windowText" lastClr="000000"/>
          </a:solidFill>
        </a:ln>
      </xdr:spPr>
    </xdr:pic>
    <xdr:clientData/>
  </xdr:twoCellAnchor>
  <xdr:twoCellAnchor editAs="oneCell">
    <xdr:from>
      <xdr:col>1</xdr:col>
      <xdr:colOff>19050</xdr:colOff>
      <xdr:row>50</xdr:row>
      <xdr:rowOff>152400</xdr:rowOff>
    </xdr:from>
    <xdr:to>
      <xdr:col>1</xdr:col>
      <xdr:colOff>5180955</xdr:colOff>
      <xdr:row>55</xdr:row>
      <xdr:rowOff>37995</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9"/>
        <a:stretch>
          <a:fillRect/>
        </a:stretch>
      </xdr:blipFill>
      <xdr:spPr>
        <a:xfrm>
          <a:off x="1895475" y="11315700"/>
          <a:ext cx="5161905" cy="838095"/>
        </a:xfrm>
        <a:prstGeom prst="rect">
          <a:avLst/>
        </a:prstGeom>
        <a:ln>
          <a:solidFill>
            <a:sysClr val="windowText" lastClr="000000"/>
          </a:solidFill>
        </a:ln>
      </xdr:spPr>
    </xdr:pic>
    <xdr:clientData/>
  </xdr:twoCellAnchor>
  <xdr:twoCellAnchor editAs="oneCell">
    <xdr:from>
      <xdr:col>1</xdr:col>
      <xdr:colOff>7006590</xdr:colOff>
      <xdr:row>46</xdr:row>
      <xdr:rowOff>19050</xdr:rowOff>
    </xdr:from>
    <xdr:to>
      <xdr:col>1</xdr:col>
      <xdr:colOff>8229600</xdr:colOff>
      <xdr:row>62</xdr:row>
      <xdr:rowOff>28576</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0"/>
        <a:stretch>
          <a:fillRect/>
        </a:stretch>
      </xdr:blipFill>
      <xdr:spPr>
        <a:xfrm>
          <a:off x="8883015" y="10420350"/>
          <a:ext cx="1223010" cy="3057526"/>
        </a:xfrm>
        <a:prstGeom prst="rect">
          <a:avLst/>
        </a:prstGeom>
        <a:ln>
          <a:solidFill>
            <a:sysClr val="windowText" lastClr="000000"/>
          </a:solidFill>
        </a:ln>
      </xdr:spPr>
    </xdr:pic>
    <xdr:clientData/>
  </xdr:twoCellAnchor>
  <xdr:twoCellAnchor>
    <xdr:from>
      <xdr:col>0</xdr:col>
      <xdr:colOff>2295526</xdr:colOff>
      <xdr:row>50</xdr:row>
      <xdr:rowOff>104775</xdr:rowOff>
    </xdr:from>
    <xdr:to>
      <xdr:col>1</xdr:col>
      <xdr:colOff>790576</xdr:colOff>
      <xdr:row>54</xdr:row>
      <xdr:rowOff>171450</xdr:rowOff>
    </xdr:to>
    <xdr:sp macro="" textlink="">
      <xdr:nvSpPr>
        <xdr:cNvPr id="13" name="Oval 12">
          <a:extLst>
            <a:ext uri="{FF2B5EF4-FFF2-40B4-BE49-F238E27FC236}">
              <a16:creationId xmlns:a16="http://schemas.microsoft.com/office/drawing/2014/main" id="{00000000-0008-0000-0500-00000D000000}"/>
            </a:ext>
          </a:extLst>
        </xdr:cNvPr>
        <xdr:cNvSpPr/>
      </xdr:nvSpPr>
      <xdr:spPr>
        <a:xfrm>
          <a:off x="1876426" y="11268075"/>
          <a:ext cx="790575" cy="828675"/>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28575</xdr:colOff>
      <xdr:row>61</xdr:row>
      <xdr:rowOff>133350</xdr:rowOff>
    </xdr:from>
    <xdr:to>
      <xdr:col>1</xdr:col>
      <xdr:colOff>5190480</xdr:colOff>
      <xdr:row>66</xdr:row>
      <xdr:rowOff>18945</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9"/>
        <a:stretch>
          <a:fillRect/>
        </a:stretch>
      </xdr:blipFill>
      <xdr:spPr>
        <a:xfrm>
          <a:off x="1905000" y="13392150"/>
          <a:ext cx="5161905" cy="838095"/>
        </a:xfrm>
        <a:prstGeom prst="rect">
          <a:avLst/>
        </a:prstGeom>
        <a:ln>
          <a:solidFill>
            <a:sysClr val="windowText" lastClr="000000"/>
          </a:solidFill>
        </a:ln>
      </xdr:spPr>
    </xdr:pic>
    <xdr:clientData/>
  </xdr:twoCellAnchor>
  <xdr:twoCellAnchor>
    <xdr:from>
      <xdr:col>1</xdr:col>
      <xdr:colOff>523875</xdr:colOff>
      <xdr:row>61</xdr:row>
      <xdr:rowOff>104774</xdr:rowOff>
    </xdr:from>
    <xdr:to>
      <xdr:col>1</xdr:col>
      <xdr:colOff>1181100</xdr:colOff>
      <xdr:row>65</xdr:row>
      <xdr:rowOff>161925</xdr:rowOff>
    </xdr:to>
    <xdr:sp macro="" textlink="">
      <xdr:nvSpPr>
        <xdr:cNvPr id="15" name="Oval 14">
          <a:extLst>
            <a:ext uri="{FF2B5EF4-FFF2-40B4-BE49-F238E27FC236}">
              <a16:creationId xmlns:a16="http://schemas.microsoft.com/office/drawing/2014/main" id="{00000000-0008-0000-0500-00000F000000}"/>
            </a:ext>
          </a:extLst>
        </xdr:cNvPr>
        <xdr:cNvSpPr/>
      </xdr:nvSpPr>
      <xdr:spPr>
        <a:xfrm>
          <a:off x="2400300" y="13363574"/>
          <a:ext cx="657225" cy="8191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1028700</xdr:colOff>
      <xdr:row>61</xdr:row>
      <xdr:rowOff>104774</xdr:rowOff>
    </xdr:from>
    <xdr:to>
      <xdr:col>1</xdr:col>
      <xdr:colOff>1685925</xdr:colOff>
      <xdr:row>65</xdr:row>
      <xdr:rowOff>161925</xdr:rowOff>
    </xdr:to>
    <xdr:sp macro="" textlink="">
      <xdr:nvSpPr>
        <xdr:cNvPr id="16" name="Oval 15">
          <a:extLst>
            <a:ext uri="{FF2B5EF4-FFF2-40B4-BE49-F238E27FC236}">
              <a16:creationId xmlns:a16="http://schemas.microsoft.com/office/drawing/2014/main" id="{00000000-0008-0000-0500-000010000000}"/>
            </a:ext>
          </a:extLst>
        </xdr:cNvPr>
        <xdr:cNvSpPr/>
      </xdr:nvSpPr>
      <xdr:spPr>
        <a:xfrm>
          <a:off x="2905125" y="13363574"/>
          <a:ext cx="657225" cy="8191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1543050</xdr:colOff>
      <xdr:row>61</xdr:row>
      <xdr:rowOff>114299</xdr:rowOff>
    </xdr:from>
    <xdr:to>
      <xdr:col>1</xdr:col>
      <xdr:colOff>5343525</xdr:colOff>
      <xdr:row>65</xdr:row>
      <xdr:rowOff>171450</xdr:rowOff>
    </xdr:to>
    <xdr:sp macro="" textlink="">
      <xdr:nvSpPr>
        <xdr:cNvPr id="17" name="Oval 16">
          <a:extLst>
            <a:ext uri="{FF2B5EF4-FFF2-40B4-BE49-F238E27FC236}">
              <a16:creationId xmlns:a16="http://schemas.microsoft.com/office/drawing/2014/main" id="{00000000-0008-0000-0500-000011000000}"/>
            </a:ext>
          </a:extLst>
        </xdr:cNvPr>
        <xdr:cNvSpPr/>
      </xdr:nvSpPr>
      <xdr:spPr>
        <a:xfrm>
          <a:off x="3419475" y="13373099"/>
          <a:ext cx="3800475" cy="8191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171450</xdr:colOff>
      <xdr:row>92</xdr:row>
      <xdr:rowOff>57150</xdr:rowOff>
    </xdr:from>
    <xdr:to>
      <xdr:col>1</xdr:col>
      <xdr:colOff>2361926</xdr:colOff>
      <xdr:row>94</xdr:row>
      <xdr:rowOff>142817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8"/>
        <a:stretch>
          <a:fillRect/>
        </a:stretch>
      </xdr:blipFill>
      <xdr:spPr>
        <a:xfrm>
          <a:off x="2047875" y="19269075"/>
          <a:ext cx="2190476" cy="466667"/>
        </a:xfrm>
        <a:prstGeom prst="rect">
          <a:avLst/>
        </a:prstGeom>
        <a:ln>
          <a:solidFill>
            <a:sysClr val="windowText" lastClr="000000"/>
          </a:solidFill>
        </a:ln>
      </xdr:spPr>
    </xdr:pic>
    <xdr:clientData/>
  </xdr:twoCellAnchor>
  <xdr:twoCellAnchor editAs="oneCell">
    <xdr:from>
      <xdr:col>1</xdr:col>
      <xdr:colOff>2962275</xdr:colOff>
      <xdr:row>92</xdr:row>
      <xdr:rowOff>66675</xdr:rowOff>
    </xdr:from>
    <xdr:to>
      <xdr:col>1</xdr:col>
      <xdr:colOff>3590925</xdr:colOff>
      <xdr:row>97</xdr:row>
      <xdr:rowOff>22225</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1"/>
        <a:stretch>
          <a:fillRect/>
        </a:stretch>
      </xdr:blipFill>
      <xdr:spPr>
        <a:xfrm>
          <a:off x="4838700" y="19278600"/>
          <a:ext cx="628650" cy="908050"/>
        </a:xfrm>
        <a:prstGeom prst="rect">
          <a:avLst/>
        </a:prstGeom>
        <a:ln>
          <a:solidFill>
            <a:sysClr val="windowText" lastClr="000000"/>
          </a:solidFill>
        </a:ln>
      </xdr:spPr>
    </xdr:pic>
    <xdr:clientData/>
  </xdr:twoCellAnchor>
  <xdr:twoCellAnchor editAs="oneCell">
    <xdr:from>
      <xdr:col>1</xdr:col>
      <xdr:colOff>3952874</xdr:colOff>
      <xdr:row>89</xdr:row>
      <xdr:rowOff>57150</xdr:rowOff>
    </xdr:from>
    <xdr:to>
      <xdr:col>1</xdr:col>
      <xdr:colOff>7019925</xdr:colOff>
      <xdr:row>100</xdr:row>
      <xdr:rowOff>174771</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2"/>
        <a:stretch>
          <a:fillRect/>
        </a:stretch>
      </xdr:blipFill>
      <xdr:spPr>
        <a:xfrm>
          <a:off x="5829299" y="18592800"/>
          <a:ext cx="3067051" cy="2317896"/>
        </a:xfrm>
        <a:prstGeom prst="rect">
          <a:avLst/>
        </a:prstGeom>
        <a:ln>
          <a:solidFill>
            <a:sysClr val="windowText" lastClr="000000"/>
          </a:solidFill>
        </a:ln>
      </xdr:spPr>
    </xdr:pic>
    <xdr:clientData/>
  </xdr:twoCellAnchor>
  <xdr:twoCellAnchor editAs="oneCell">
    <xdr:from>
      <xdr:col>1</xdr:col>
      <xdr:colOff>285750</xdr:colOff>
      <xdr:row>109</xdr:row>
      <xdr:rowOff>38100</xdr:rowOff>
    </xdr:from>
    <xdr:to>
      <xdr:col>1</xdr:col>
      <xdr:colOff>2476226</xdr:colOff>
      <xdr:row>111</xdr:row>
      <xdr:rowOff>123767</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8"/>
        <a:stretch>
          <a:fillRect/>
        </a:stretch>
      </xdr:blipFill>
      <xdr:spPr>
        <a:xfrm>
          <a:off x="2162175" y="23031450"/>
          <a:ext cx="2190476" cy="466667"/>
        </a:xfrm>
        <a:prstGeom prst="rect">
          <a:avLst/>
        </a:prstGeom>
        <a:ln>
          <a:solidFill>
            <a:sysClr val="windowText" lastClr="000000"/>
          </a:solidFill>
        </a:ln>
      </xdr:spPr>
    </xdr:pic>
    <xdr:clientData/>
  </xdr:twoCellAnchor>
  <xdr:twoCellAnchor editAs="oneCell">
    <xdr:from>
      <xdr:col>1</xdr:col>
      <xdr:colOff>4248150</xdr:colOff>
      <xdr:row>104</xdr:row>
      <xdr:rowOff>161925</xdr:rowOff>
    </xdr:from>
    <xdr:to>
      <xdr:col>1</xdr:col>
      <xdr:colOff>6514817</xdr:colOff>
      <xdr:row>113</xdr:row>
      <xdr:rowOff>9256</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3"/>
        <a:stretch>
          <a:fillRect/>
        </a:stretch>
      </xdr:blipFill>
      <xdr:spPr>
        <a:xfrm>
          <a:off x="6124575" y="21631275"/>
          <a:ext cx="2266667" cy="2152381"/>
        </a:xfrm>
        <a:prstGeom prst="rect">
          <a:avLst/>
        </a:prstGeom>
        <a:ln>
          <a:solidFill>
            <a:sysClr val="windowText" lastClr="000000"/>
          </a:solidFill>
        </a:ln>
      </xdr:spPr>
    </xdr:pic>
    <xdr:clientData/>
  </xdr:twoCellAnchor>
  <xdr:twoCellAnchor>
    <xdr:from>
      <xdr:col>1</xdr:col>
      <xdr:colOff>4162425</xdr:colOff>
      <xdr:row>111</xdr:row>
      <xdr:rowOff>47626</xdr:rowOff>
    </xdr:from>
    <xdr:to>
      <xdr:col>1</xdr:col>
      <xdr:colOff>6581775</xdr:colOff>
      <xdr:row>113</xdr:row>
      <xdr:rowOff>28575</xdr:rowOff>
    </xdr:to>
    <xdr:sp macro="" textlink="">
      <xdr:nvSpPr>
        <xdr:cNvPr id="23" name="Oval 22">
          <a:extLst>
            <a:ext uri="{FF2B5EF4-FFF2-40B4-BE49-F238E27FC236}">
              <a16:creationId xmlns:a16="http://schemas.microsoft.com/office/drawing/2014/main" id="{00000000-0008-0000-0500-000017000000}"/>
            </a:ext>
          </a:extLst>
        </xdr:cNvPr>
        <xdr:cNvSpPr/>
      </xdr:nvSpPr>
      <xdr:spPr>
        <a:xfrm>
          <a:off x="6038850" y="23421976"/>
          <a:ext cx="2419350" cy="380999"/>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914400</xdr:colOff>
      <xdr:row>113</xdr:row>
      <xdr:rowOff>76200</xdr:rowOff>
    </xdr:from>
    <xdr:to>
      <xdr:col>1</xdr:col>
      <xdr:colOff>2009638</xdr:colOff>
      <xdr:row>117</xdr:row>
      <xdr:rowOff>123724</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14"/>
        <a:stretch>
          <a:fillRect/>
        </a:stretch>
      </xdr:blipFill>
      <xdr:spPr>
        <a:xfrm>
          <a:off x="2790825" y="23850600"/>
          <a:ext cx="1095238" cy="809524"/>
        </a:xfrm>
        <a:prstGeom prst="rect">
          <a:avLst/>
        </a:prstGeom>
        <a:ln>
          <a:solidFill>
            <a:sysClr val="windowText" lastClr="000000"/>
          </a:solidFill>
        </a:ln>
      </xdr:spPr>
    </xdr:pic>
    <xdr:clientData/>
  </xdr:twoCellAnchor>
  <xdr:twoCellAnchor>
    <xdr:from>
      <xdr:col>1</xdr:col>
      <xdr:colOff>962025</xdr:colOff>
      <xdr:row>113</xdr:row>
      <xdr:rowOff>47624</xdr:rowOff>
    </xdr:from>
    <xdr:to>
      <xdr:col>1</xdr:col>
      <xdr:colOff>2076450</xdr:colOff>
      <xdr:row>114</xdr:row>
      <xdr:rowOff>142875</xdr:rowOff>
    </xdr:to>
    <xdr:sp macro="" textlink="">
      <xdr:nvSpPr>
        <xdr:cNvPr id="25" name="Oval 24">
          <a:extLst>
            <a:ext uri="{FF2B5EF4-FFF2-40B4-BE49-F238E27FC236}">
              <a16:creationId xmlns:a16="http://schemas.microsoft.com/office/drawing/2014/main" id="{00000000-0008-0000-0500-000019000000}"/>
            </a:ext>
          </a:extLst>
        </xdr:cNvPr>
        <xdr:cNvSpPr/>
      </xdr:nvSpPr>
      <xdr:spPr>
        <a:xfrm>
          <a:off x="2838450" y="23822024"/>
          <a:ext cx="1114425" cy="2857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5619750</xdr:colOff>
      <xdr:row>114</xdr:row>
      <xdr:rowOff>9525</xdr:rowOff>
    </xdr:from>
    <xdr:to>
      <xdr:col>1</xdr:col>
      <xdr:colOff>7639050</xdr:colOff>
      <xdr:row>127</xdr:row>
      <xdr:rowOff>23496</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5"/>
        <a:stretch>
          <a:fillRect/>
        </a:stretch>
      </xdr:blipFill>
      <xdr:spPr>
        <a:xfrm>
          <a:off x="7496175" y="23974425"/>
          <a:ext cx="2019300" cy="2490471"/>
        </a:xfrm>
        <a:prstGeom prst="rect">
          <a:avLst/>
        </a:prstGeom>
        <a:ln>
          <a:solidFill>
            <a:sysClr val="windowText" lastClr="000000"/>
          </a:solidFill>
        </a:ln>
      </xdr:spPr>
    </xdr:pic>
    <xdr:clientData/>
  </xdr:twoCellAnchor>
  <xdr:twoCellAnchor editAs="oneCell">
    <xdr:from>
      <xdr:col>1</xdr:col>
      <xdr:colOff>3895725</xdr:colOff>
      <xdr:row>114</xdr:row>
      <xdr:rowOff>104775</xdr:rowOff>
    </xdr:from>
    <xdr:to>
      <xdr:col>1</xdr:col>
      <xdr:colOff>5448301</xdr:colOff>
      <xdr:row>124</xdr:row>
      <xdr:rowOff>91420</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16"/>
        <a:stretch>
          <a:fillRect/>
        </a:stretch>
      </xdr:blipFill>
      <xdr:spPr>
        <a:xfrm>
          <a:off x="5772150" y="24069675"/>
          <a:ext cx="1552576" cy="1891645"/>
        </a:xfrm>
        <a:prstGeom prst="rect">
          <a:avLst/>
        </a:prstGeom>
        <a:ln>
          <a:solidFill>
            <a:sysClr val="windowText" lastClr="000000"/>
          </a:solidFill>
        </a:ln>
      </xdr:spPr>
    </xdr:pic>
    <xdr:clientData/>
  </xdr:twoCellAnchor>
  <xdr:twoCellAnchor editAs="oneCell">
    <xdr:from>
      <xdr:col>1</xdr:col>
      <xdr:colOff>5448300</xdr:colOff>
      <xdr:row>62</xdr:row>
      <xdr:rowOff>171450</xdr:rowOff>
    </xdr:from>
    <xdr:to>
      <xdr:col>1</xdr:col>
      <xdr:colOff>7743826</xdr:colOff>
      <xdr:row>71</xdr:row>
      <xdr:rowOff>146110</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17"/>
        <a:stretch>
          <a:fillRect/>
        </a:stretch>
      </xdr:blipFill>
      <xdr:spPr>
        <a:xfrm>
          <a:off x="7324725" y="13620750"/>
          <a:ext cx="2295526" cy="1689160"/>
        </a:xfrm>
        <a:prstGeom prst="rect">
          <a:avLst/>
        </a:prstGeom>
        <a:ln>
          <a:solidFill>
            <a:sysClr val="windowText" lastClr="000000"/>
          </a:solidFill>
        </a:ln>
      </xdr:spPr>
    </xdr:pic>
    <xdr:clientData/>
  </xdr:twoCellAnchor>
  <xdr:twoCellAnchor>
    <xdr:from>
      <xdr:col>1</xdr:col>
      <xdr:colOff>7639050</xdr:colOff>
      <xdr:row>32</xdr:row>
      <xdr:rowOff>95250</xdr:rowOff>
    </xdr:from>
    <xdr:to>
      <xdr:col>1</xdr:col>
      <xdr:colOff>8067675</xdr:colOff>
      <xdr:row>34</xdr:row>
      <xdr:rowOff>133349</xdr:rowOff>
    </xdr:to>
    <xdr:sp macro="" textlink="">
      <xdr:nvSpPr>
        <xdr:cNvPr id="29" name="Oval 28">
          <a:extLst>
            <a:ext uri="{FF2B5EF4-FFF2-40B4-BE49-F238E27FC236}">
              <a16:creationId xmlns:a16="http://schemas.microsoft.com/office/drawing/2014/main" id="{00000000-0008-0000-0500-00001D000000}"/>
            </a:ext>
          </a:extLst>
        </xdr:cNvPr>
        <xdr:cNvSpPr/>
      </xdr:nvSpPr>
      <xdr:spPr>
        <a:xfrm>
          <a:off x="9515475" y="7610475"/>
          <a:ext cx="428625" cy="419099"/>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314325</xdr:colOff>
      <xdr:row>131</xdr:row>
      <xdr:rowOff>76200</xdr:rowOff>
    </xdr:from>
    <xdr:to>
      <xdr:col>1</xdr:col>
      <xdr:colOff>1914325</xdr:colOff>
      <xdr:row>135</xdr:row>
      <xdr:rowOff>152295</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18"/>
        <a:stretch>
          <a:fillRect/>
        </a:stretch>
      </xdr:blipFill>
      <xdr:spPr>
        <a:xfrm>
          <a:off x="2190750" y="27279600"/>
          <a:ext cx="1600000" cy="838095"/>
        </a:xfrm>
        <a:prstGeom prst="rect">
          <a:avLst/>
        </a:prstGeom>
        <a:ln>
          <a:solidFill>
            <a:sysClr val="windowText" lastClr="000000"/>
          </a:solidFill>
        </a:ln>
      </xdr:spPr>
    </xdr:pic>
    <xdr:clientData/>
  </xdr:twoCellAnchor>
  <xdr:twoCellAnchor>
    <xdr:from>
      <xdr:col>1</xdr:col>
      <xdr:colOff>209551</xdr:colOff>
      <xdr:row>131</xdr:row>
      <xdr:rowOff>66675</xdr:rowOff>
    </xdr:from>
    <xdr:to>
      <xdr:col>1</xdr:col>
      <xdr:colOff>847725</xdr:colOff>
      <xdr:row>135</xdr:row>
      <xdr:rowOff>19050</xdr:rowOff>
    </xdr:to>
    <xdr:sp macro="" textlink="">
      <xdr:nvSpPr>
        <xdr:cNvPr id="31" name="Oval 30">
          <a:extLst>
            <a:ext uri="{FF2B5EF4-FFF2-40B4-BE49-F238E27FC236}">
              <a16:creationId xmlns:a16="http://schemas.microsoft.com/office/drawing/2014/main" id="{00000000-0008-0000-0500-00001F000000}"/>
            </a:ext>
          </a:extLst>
        </xdr:cNvPr>
        <xdr:cNvSpPr/>
      </xdr:nvSpPr>
      <xdr:spPr>
        <a:xfrm>
          <a:off x="2085976" y="27270075"/>
          <a:ext cx="638174" cy="714375"/>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2114550</xdr:colOff>
      <xdr:row>130</xdr:row>
      <xdr:rowOff>38100</xdr:rowOff>
    </xdr:from>
    <xdr:to>
      <xdr:col>1</xdr:col>
      <xdr:colOff>3695502</xdr:colOff>
      <xdr:row>136</xdr:row>
      <xdr:rowOff>180814</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19"/>
        <a:stretch>
          <a:fillRect/>
        </a:stretch>
      </xdr:blipFill>
      <xdr:spPr>
        <a:xfrm>
          <a:off x="3990975" y="27051000"/>
          <a:ext cx="1580952" cy="1285714"/>
        </a:xfrm>
        <a:prstGeom prst="rect">
          <a:avLst/>
        </a:prstGeom>
        <a:ln>
          <a:solidFill>
            <a:sysClr val="windowText" lastClr="000000"/>
          </a:solidFill>
        </a:ln>
      </xdr:spPr>
    </xdr:pic>
    <xdr:clientData/>
  </xdr:twoCellAnchor>
  <xdr:twoCellAnchor editAs="oneCell">
    <xdr:from>
      <xdr:col>1</xdr:col>
      <xdr:colOff>3819525</xdr:colOff>
      <xdr:row>130</xdr:row>
      <xdr:rowOff>95250</xdr:rowOff>
    </xdr:from>
    <xdr:to>
      <xdr:col>1</xdr:col>
      <xdr:colOff>5590954</xdr:colOff>
      <xdr:row>136</xdr:row>
      <xdr:rowOff>133202</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0"/>
        <a:stretch>
          <a:fillRect/>
        </a:stretch>
      </xdr:blipFill>
      <xdr:spPr>
        <a:xfrm>
          <a:off x="5695950" y="27108150"/>
          <a:ext cx="1771429" cy="1180952"/>
        </a:xfrm>
        <a:prstGeom prst="rect">
          <a:avLst/>
        </a:prstGeom>
        <a:ln>
          <a:solidFill>
            <a:sysClr val="windowText" lastClr="000000"/>
          </a:solidFill>
        </a:ln>
      </xdr:spPr>
    </xdr:pic>
    <xdr:clientData/>
  </xdr:twoCellAnchor>
  <xdr:twoCellAnchor editAs="oneCell">
    <xdr:from>
      <xdr:col>1</xdr:col>
      <xdr:colOff>104775</xdr:colOff>
      <xdr:row>143</xdr:row>
      <xdr:rowOff>104775</xdr:rowOff>
    </xdr:from>
    <xdr:to>
      <xdr:col>1</xdr:col>
      <xdr:colOff>1142870</xdr:colOff>
      <xdr:row>146</xdr:row>
      <xdr:rowOff>123727</xdr:rowOff>
    </xdr:to>
    <xdr:pic>
      <xdr:nvPicPr>
        <xdr:cNvPr id="34" name="Picture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21"/>
        <a:stretch>
          <a:fillRect/>
        </a:stretch>
      </xdr:blipFill>
      <xdr:spPr>
        <a:xfrm>
          <a:off x="1981200" y="29784675"/>
          <a:ext cx="1038095" cy="780952"/>
        </a:xfrm>
        <a:prstGeom prst="rect">
          <a:avLst/>
        </a:prstGeom>
        <a:ln>
          <a:solidFill>
            <a:sysClr val="windowText" lastClr="000000"/>
          </a:solidFill>
        </a:ln>
      </xdr:spPr>
    </xdr:pic>
    <xdr:clientData/>
  </xdr:twoCellAnchor>
  <xdr:twoCellAnchor editAs="oneCell">
    <xdr:from>
      <xdr:col>1</xdr:col>
      <xdr:colOff>5471523</xdr:colOff>
      <xdr:row>140</xdr:row>
      <xdr:rowOff>76200</xdr:rowOff>
    </xdr:from>
    <xdr:to>
      <xdr:col>1</xdr:col>
      <xdr:colOff>8220075</xdr:colOff>
      <xdr:row>146</xdr:row>
      <xdr:rowOff>104775</xdr:rowOff>
    </xdr:to>
    <xdr:pic>
      <xdr:nvPicPr>
        <xdr:cNvPr id="35" name="Picture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22"/>
        <a:stretch>
          <a:fillRect/>
        </a:stretch>
      </xdr:blipFill>
      <xdr:spPr>
        <a:xfrm>
          <a:off x="7347948" y="28994100"/>
          <a:ext cx="2748552" cy="1552575"/>
        </a:xfrm>
        <a:prstGeom prst="rect">
          <a:avLst/>
        </a:prstGeom>
        <a:ln>
          <a:solidFill>
            <a:sysClr val="windowText" lastClr="000000"/>
          </a:solidFill>
        </a:ln>
      </xdr:spPr>
    </xdr:pic>
    <xdr:clientData/>
  </xdr:twoCellAnchor>
  <xdr:twoCellAnchor editAs="oneCell">
    <xdr:from>
      <xdr:col>1</xdr:col>
      <xdr:colOff>2305050</xdr:colOff>
      <xdr:row>147</xdr:row>
      <xdr:rowOff>66675</xdr:rowOff>
    </xdr:from>
    <xdr:to>
      <xdr:col>1</xdr:col>
      <xdr:colOff>3600288</xdr:colOff>
      <xdr:row>150</xdr:row>
      <xdr:rowOff>123723</xdr:rowOff>
    </xdr:to>
    <xdr:pic>
      <xdr:nvPicPr>
        <xdr:cNvPr id="36" name="Picture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23"/>
        <a:stretch>
          <a:fillRect/>
        </a:stretch>
      </xdr:blipFill>
      <xdr:spPr>
        <a:xfrm>
          <a:off x="4181475" y="30699075"/>
          <a:ext cx="1295238" cy="819048"/>
        </a:xfrm>
        <a:prstGeom prst="rect">
          <a:avLst/>
        </a:prstGeom>
        <a:ln>
          <a:solidFill>
            <a:sysClr val="windowText" lastClr="000000"/>
          </a:solidFill>
        </a:ln>
      </xdr:spPr>
    </xdr:pic>
    <xdr:clientData/>
  </xdr:twoCellAnchor>
  <xdr:twoCellAnchor editAs="oneCell">
    <xdr:from>
      <xdr:col>1</xdr:col>
      <xdr:colOff>4143375</xdr:colOff>
      <xdr:row>147</xdr:row>
      <xdr:rowOff>95250</xdr:rowOff>
    </xdr:from>
    <xdr:to>
      <xdr:col>1</xdr:col>
      <xdr:colOff>8095756</xdr:colOff>
      <xdr:row>150</xdr:row>
      <xdr:rowOff>171345</xdr:rowOff>
    </xdr:to>
    <xdr:pic>
      <xdr:nvPicPr>
        <xdr:cNvPr id="37" name="Picture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24"/>
        <a:stretch>
          <a:fillRect/>
        </a:stretch>
      </xdr:blipFill>
      <xdr:spPr>
        <a:xfrm>
          <a:off x="6019800" y="30727650"/>
          <a:ext cx="3952381" cy="838095"/>
        </a:xfrm>
        <a:prstGeom prst="rect">
          <a:avLst/>
        </a:prstGeom>
        <a:ln>
          <a:solidFill>
            <a:sysClr val="windowText" lastClr="000000"/>
          </a:solidFill>
        </a:ln>
      </xdr:spPr>
    </xdr:pic>
    <xdr:clientData/>
  </xdr:twoCellAnchor>
  <xdr:twoCellAnchor editAs="oneCell">
    <xdr:from>
      <xdr:col>1</xdr:col>
      <xdr:colOff>95250</xdr:colOff>
      <xdr:row>74</xdr:row>
      <xdr:rowOff>47625</xdr:rowOff>
    </xdr:from>
    <xdr:to>
      <xdr:col>1</xdr:col>
      <xdr:colOff>876202</xdr:colOff>
      <xdr:row>78</xdr:row>
      <xdr:rowOff>95149</xdr:rowOff>
    </xdr:to>
    <xdr:pic>
      <xdr:nvPicPr>
        <xdr:cNvPr id="38" name="Picture 37">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25"/>
        <a:stretch>
          <a:fillRect/>
        </a:stretch>
      </xdr:blipFill>
      <xdr:spPr>
        <a:xfrm>
          <a:off x="1971675" y="15782925"/>
          <a:ext cx="780952" cy="809524"/>
        </a:xfrm>
        <a:prstGeom prst="rect">
          <a:avLst/>
        </a:prstGeom>
        <a:ln>
          <a:solidFill>
            <a:sysClr val="windowText" lastClr="000000"/>
          </a:solidFill>
        </a:ln>
      </xdr:spPr>
    </xdr:pic>
    <xdr:clientData/>
  </xdr:twoCellAnchor>
  <xdr:twoCellAnchor>
    <xdr:from>
      <xdr:col>1</xdr:col>
      <xdr:colOff>9525</xdr:colOff>
      <xdr:row>76</xdr:row>
      <xdr:rowOff>114301</xdr:rowOff>
    </xdr:from>
    <xdr:to>
      <xdr:col>1</xdr:col>
      <xdr:colOff>914400</xdr:colOff>
      <xdr:row>77</xdr:row>
      <xdr:rowOff>114301</xdr:rowOff>
    </xdr:to>
    <xdr:sp macro="" textlink="">
      <xdr:nvSpPr>
        <xdr:cNvPr id="39" name="Oval 38">
          <a:extLst>
            <a:ext uri="{FF2B5EF4-FFF2-40B4-BE49-F238E27FC236}">
              <a16:creationId xmlns:a16="http://schemas.microsoft.com/office/drawing/2014/main" id="{00000000-0008-0000-0500-000027000000}"/>
            </a:ext>
          </a:extLst>
        </xdr:cNvPr>
        <xdr:cNvSpPr/>
      </xdr:nvSpPr>
      <xdr:spPr>
        <a:xfrm>
          <a:off x="1885950" y="16230601"/>
          <a:ext cx="904875" cy="190500"/>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1238250</xdr:colOff>
      <xdr:row>74</xdr:row>
      <xdr:rowOff>19050</xdr:rowOff>
    </xdr:from>
    <xdr:to>
      <xdr:col>1</xdr:col>
      <xdr:colOff>3933825</xdr:colOff>
      <xdr:row>88</xdr:row>
      <xdr:rowOff>31861</xdr:rowOff>
    </xdr:to>
    <xdr:pic>
      <xdr:nvPicPr>
        <xdr:cNvPr id="40" name="Picture 39">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26"/>
        <a:stretch>
          <a:fillRect/>
        </a:stretch>
      </xdr:blipFill>
      <xdr:spPr>
        <a:xfrm>
          <a:off x="3114675" y="15754350"/>
          <a:ext cx="2695575" cy="2679811"/>
        </a:xfrm>
        <a:prstGeom prst="rect">
          <a:avLst/>
        </a:prstGeom>
        <a:ln>
          <a:solidFill>
            <a:sysClr val="windowText" lastClr="000000"/>
          </a:solidFill>
        </a:ln>
      </xdr:spPr>
    </xdr:pic>
    <xdr:clientData/>
  </xdr:twoCellAnchor>
  <xdr:twoCellAnchor>
    <xdr:from>
      <xdr:col>1</xdr:col>
      <xdr:colOff>1190625</xdr:colOff>
      <xdr:row>86</xdr:row>
      <xdr:rowOff>38100</xdr:rowOff>
    </xdr:from>
    <xdr:to>
      <xdr:col>1</xdr:col>
      <xdr:colOff>3124200</xdr:colOff>
      <xdr:row>87</xdr:row>
      <xdr:rowOff>76199</xdr:rowOff>
    </xdr:to>
    <xdr:sp macro="" textlink="">
      <xdr:nvSpPr>
        <xdr:cNvPr id="41" name="Oval 40">
          <a:extLst>
            <a:ext uri="{FF2B5EF4-FFF2-40B4-BE49-F238E27FC236}">
              <a16:creationId xmlns:a16="http://schemas.microsoft.com/office/drawing/2014/main" id="{00000000-0008-0000-0500-000029000000}"/>
            </a:ext>
          </a:extLst>
        </xdr:cNvPr>
        <xdr:cNvSpPr/>
      </xdr:nvSpPr>
      <xdr:spPr>
        <a:xfrm>
          <a:off x="3067050" y="18059400"/>
          <a:ext cx="1933575" cy="228599"/>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3876674</xdr:colOff>
      <xdr:row>152</xdr:row>
      <xdr:rowOff>114300</xdr:rowOff>
    </xdr:from>
    <xdr:to>
      <xdr:col>1</xdr:col>
      <xdr:colOff>5476674</xdr:colOff>
      <xdr:row>156</xdr:row>
      <xdr:rowOff>190395</xdr:rowOff>
    </xdr:to>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18"/>
        <a:stretch>
          <a:fillRect/>
        </a:stretch>
      </xdr:blipFill>
      <xdr:spPr>
        <a:xfrm>
          <a:off x="5753099" y="31889700"/>
          <a:ext cx="1600000" cy="838095"/>
        </a:xfrm>
        <a:prstGeom prst="rect">
          <a:avLst/>
        </a:prstGeom>
        <a:ln>
          <a:solidFill>
            <a:sysClr val="windowText" lastClr="000000"/>
          </a:solidFill>
        </a:ln>
      </xdr:spPr>
    </xdr:pic>
    <xdr:clientData/>
  </xdr:twoCellAnchor>
  <xdr:twoCellAnchor>
    <xdr:from>
      <xdr:col>1</xdr:col>
      <xdr:colOff>4219575</xdr:colOff>
      <xdr:row>152</xdr:row>
      <xdr:rowOff>133350</xdr:rowOff>
    </xdr:from>
    <xdr:to>
      <xdr:col>1</xdr:col>
      <xdr:colOff>4857749</xdr:colOff>
      <xdr:row>156</xdr:row>
      <xdr:rowOff>85725</xdr:rowOff>
    </xdr:to>
    <xdr:sp macro="" textlink="">
      <xdr:nvSpPr>
        <xdr:cNvPr id="43" name="Oval 42">
          <a:extLst>
            <a:ext uri="{FF2B5EF4-FFF2-40B4-BE49-F238E27FC236}">
              <a16:creationId xmlns:a16="http://schemas.microsoft.com/office/drawing/2014/main" id="{00000000-0008-0000-0500-00002B000000}"/>
            </a:ext>
          </a:extLst>
        </xdr:cNvPr>
        <xdr:cNvSpPr/>
      </xdr:nvSpPr>
      <xdr:spPr>
        <a:xfrm>
          <a:off x="6096000" y="31908750"/>
          <a:ext cx="638174" cy="714375"/>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5544442</xdr:colOff>
      <xdr:row>152</xdr:row>
      <xdr:rowOff>85725</xdr:rowOff>
    </xdr:from>
    <xdr:to>
      <xdr:col>1</xdr:col>
      <xdr:colOff>8086318</xdr:colOff>
      <xdr:row>157</xdr:row>
      <xdr:rowOff>114300</xdr:rowOff>
    </xdr:to>
    <xdr:pic>
      <xdr:nvPicPr>
        <xdr:cNvPr id="44" name="Picture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27"/>
        <a:stretch>
          <a:fillRect/>
        </a:stretch>
      </xdr:blipFill>
      <xdr:spPr>
        <a:xfrm>
          <a:off x="7420867" y="31861125"/>
          <a:ext cx="2541876" cy="981075"/>
        </a:xfrm>
        <a:prstGeom prst="rect">
          <a:avLst/>
        </a:prstGeom>
        <a:ln>
          <a:solidFill>
            <a:sysClr val="windowText" lastClr="000000"/>
          </a:solidFill>
        </a:ln>
      </xdr:spPr>
    </xdr:pic>
    <xdr:clientData/>
  </xdr:twoCellAnchor>
  <xdr:twoCellAnchor editAs="oneCell">
    <xdr:from>
      <xdr:col>1</xdr:col>
      <xdr:colOff>133350</xdr:colOff>
      <xdr:row>171</xdr:row>
      <xdr:rowOff>76200</xdr:rowOff>
    </xdr:from>
    <xdr:to>
      <xdr:col>1</xdr:col>
      <xdr:colOff>3419064</xdr:colOff>
      <xdr:row>189</xdr:row>
      <xdr:rowOff>190057</xdr:rowOff>
    </xdr:to>
    <xdr:pic>
      <xdr:nvPicPr>
        <xdr:cNvPr id="45" name="Picture 44">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28"/>
        <a:stretch>
          <a:fillRect/>
        </a:stretch>
      </xdr:blipFill>
      <xdr:spPr>
        <a:xfrm>
          <a:off x="2009775" y="36147375"/>
          <a:ext cx="3285714" cy="3542857"/>
        </a:xfrm>
        <a:prstGeom prst="rect">
          <a:avLst/>
        </a:prstGeom>
        <a:ln>
          <a:solidFill>
            <a:sysClr val="windowText" lastClr="000000"/>
          </a:solidFill>
        </a:ln>
      </xdr:spPr>
    </xdr:pic>
    <xdr:clientData/>
  </xdr:twoCellAnchor>
  <xdr:twoCellAnchor editAs="oneCell">
    <xdr:from>
      <xdr:col>1</xdr:col>
      <xdr:colOff>6991350</xdr:colOff>
      <xdr:row>192</xdr:row>
      <xdr:rowOff>85725</xdr:rowOff>
    </xdr:from>
    <xdr:to>
      <xdr:col>1</xdr:col>
      <xdr:colOff>8082710</xdr:colOff>
      <xdr:row>202</xdr:row>
      <xdr:rowOff>67481</xdr:rowOff>
    </xdr:to>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29"/>
        <a:stretch>
          <a:fillRect/>
        </a:stretch>
      </xdr:blipFill>
      <xdr:spPr>
        <a:xfrm>
          <a:off x="8867775" y="40157400"/>
          <a:ext cx="1091360" cy="1886756"/>
        </a:xfrm>
        <a:prstGeom prst="rect">
          <a:avLst/>
        </a:prstGeom>
        <a:ln>
          <a:solidFill>
            <a:sysClr val="windowText" lastClr="000000"/>
          </a:solidFill>
        </a:ln>
      </xdr:spPr>
    </xdr:pic>
    <xdr:clientData/>
  </xdr:twoCellAnchor>
  <xdr:twoCellAnchor editAs="oneCell">
    <xdr:from>
      <xdr:col>1</xdr:col>
      <xdr:colOff>4543424</xdr:colOff>
      <xdr:row>161</xdr:row>
      <xdr:rowOff>561975</xdr:rowOff>
    </xdr:from>
    <xdr:to>
      <xdr:col>1</xdr:col>
      <xdr:colOff>5914823</xdr:colOff>
      <xdr:row>168</xdr:row>
      <xdr:rowOff>40349</xdr:rowOff>
    </xdr:to>
    <xdr:pic>
      <xdr:nvPicPr>
        <xdr:cNvPr id="47" name="Picture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30"/>
        <a:stretch>
          <a:fillRect/>
        </a:stretch>
      </xdr:blipFill>
      <xdr:spPr>
        <a:xfrm>
          <a:off x="6419849" y="34156650"/>
          <a:ext cx="1371399" cy="1192874"/>
        </a:xfrm>
        <a:prstGeom prst="rect">
          <a:avLst/>
        </a:prstGeom>
        <a:ln>
          <a:solidFill>
            <a:sysClr val="windowText" lastClr="000000"/>
          </a:solidFill>
        </a:ln>
      </xdr:spPr>
    </xdr:pic>
    <xdr:clientData/>
  </xdr:twoCellAnchor>
  <xdr:twoCellAnchor editAs="oneCell">
    <xdr:from>
      <xdr:col>1</xdr:col>
      <xdr:colOff>114300</xdr:colOff>
      <xdr:row>200</xdr:row>
      <xdr:rowOff>76200</xdr:rowOff>
    </xdr:from>
    <xdr:to>
      <xdr:col>1</xdr:col>
      <xdr:colOff>2304776</xdr:colOff>
      <xdr:row>202</xdr:row>
      <xdr:rowOff>161867</xdr:rowOff>
    </xdr:to>
    <xdr:pic>
      <xdr:nvPicPr>
        <xdr:cNvPr id="48" name="Picture 47">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8"/>
        <a:stretch>
          <a:fillRect/>
        </a:stretch>
      </xdr:blipFill>
      <xdr:spPr>
        <a:xfrm>
          <a:off x="1990725" y="41671875"/>
          <a:ext cx="2190476" cy="466667"/>
        </a:xfrm>
        <a:prstGeom prst="rect">
          <a:avLst/>
        </a:prstGeom>
        <a:ln>
          <a:solidFill>
            <a:sysClr val="windowText" lastClr="000000"/>
          </a:solidFill>
        </a:ln>
      </xdr:spPr>
    </xdr:pic>
    <xdr:clientData/>
  </xdr:twoCellAnchor>
  <xdr:twoCellAnchor editAs="oneCell">
    <xdr:from>
      <xdr:col>1</xdr:col>
      <xdr:colOff>180975</xdr:colOff>
      <xdr:row>203</xdr:row>
      <xdr:rowOff>133350</xdr:rowOff>
    </xdr:from>
    <xdr:to>
      <xdr:col>1</xdr:col>
      <xdr:colOff>590499</xdr:colOff>
      <xdr:row>208</xdr:row>
      <xdr:rowOff>28469</xdr:rowOff>
    </xdr:to>
    <xdr:pic>
      <xdr:nvPicPr>
        <xdr:cNvPr id="49" name="Picture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31"/>
        <a:stretch>
          <a:fillRect/>
        </a:stretch>
      </xdr:blipFill>
      <xdr:spPr>
        <a:xfrm>
          <a:off x="2057400" y="42300525"/>
          <a:ext cx="409524" cy="847619"/>
        </a:xfrm>
        <a:prstGeom prst="rect">
          <a:avLst/>
        </a:prstGeom>
        <a:ln>
          <a:solidFill>
            <a:sysClr val="windowText" lastClr="000000"/>
          </a:solidFill>
        </a:ln>
      </xdr:spPr>
    </xdr:pic>
    <xdr:clientData/>
  </xdr:twoCellAnchor>
  <xdr:twoCellAnchor editAs="oneCell">
    <xdr:from>
      <xdr:col>1</xdr:col>
      <xdr:colOff>2514600</xdr:colOff>
      <xdr:row>200</xdr:row>
      <xdr:rowOff>57150</xdr:rowOff>
    </xdr:from>
    <xdr:to>
      <xdr:col>1</xdr:col>
      <xdr:colOff>6762219</xdr:colOff>
      <xdr:row>207</xdr:row>
      <xdr:rowOff>123650</xdr:rowOff>
    </xdr:to>
    <xdr:pic>
      <xdr:nvPicPr>
        <xdr:cNvPr id="50" name="Picture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32"/>
        <a:stretch>
          <a:fillRect/>
        </a:stretch>
      </xdr:blipFill>
      <xdr:spPr>
        <a:xfrm>
          <a:off x="4391025" y="41652825"/>
          <a:ext cx="4247619" cy="1400000"/>
        </a:xfrm>
        <a:prstGeom prst="rect">
          <a:avLst/>
        </a:prstGeom>
        <a:ln>
          <a:solidFill>
            <a:sysClr val="windowText" lastClr="000000"/>
          </a:solidFill>
        </a:ln>
      </xdr:spPr>
    </xdr:pic>
    <xdr:clientData/>
  </xdr:twoCellAnchor>
  <xdr:twoCellAnchor>
    <xdr:from>
      <xdr:col>1</xdr:col>
      <xdr:colOff>3181350</xdr:colOff>
      <xdr:row>205</xdr:row>
      <xdr:rowOff>66675</xdr:rowOff>
    </xdr:from>
    <xdr:to>
      <xdr:col>1</xdr:col>
      <xdr:colOff>6981825</xdr:colOff>
      <xdr:row>207</xdr:row>
      <xdr:rowOff>152401</xdr:rowOff>
    </xdr:to>
    <xdr:sp macro="" textlink="">
      <xdr:nvSpPr>
        <xdr:cNvPr id="51" name="Oval 50">
          <a:extLst>
            <a:ext uri="{FF2B5EF4-FFF2-40B4-BE49-F238E27FC236}">
              <a16:creationId xmlns:a16="http://schemas.microsoft.com/office/drawing/2014/main" id="{00000000-0008-0000-0500-000033000000}"/>
            </a:ext>
          </a:extLst>
        </xdr:cNvPr>
        <xdr:cNvSpPr/>
      </xdr:nvSpPr>
      <xdr:spPr>
        <a:xfrm>
          <a:off x="5057775" y="42614850"/>
          <a:ext cx="3800475" cy="466726"/>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4543425</xdr:colOff>
      <xdr:row>212</xdr:row>
      <xdr:rowOff>23663</xdr:rowOff>
    </xdr:from>
    <xdr:to>
      <xdr:col>1</xdr:col>
      <xdr:colOff>5048250</xdr:colOff>
      <xdr:row>214</xdr:row>
      <xdr:rowOff>133268</xdr:rowOff>
    </xdr:to>
    <xdr:pic>
      <xdr:nvPicPr>
        <xdr:cNvPr id="52" name="Picture 51">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33"/>
        <a:stretch>
          <a:fillRect/>
        </a:stretch>
      </xdr:blipFill>
      <xdr:spPr>
        <a:xfrm>
          <a:off x="6419850" y="43905338"/>
          <a:ext cx="504825" cy="490605"/>
        </a:xfrm>
        <a:prstGeom prst="rect">
          <a:avLst/>
        </a:prstGeom>
        <a:ln>
          <a:solidFill>
            <a:sysClr val="windowText" lastClr="000000"/>
          </a:solidFill>
        </a:ln>
      </xdr:spPr>
    </xdr:pic>
    <xdr:clientData/>
  </xdr:twoCellAnchor>
  <xdr:twoCellAnchor editAs="oneCell">
    <xdr:from>
      <xdr:col>1</xdr:col>
      <xdr:colOff>5534026</xdr:colOff>
      <xdr:row>209</xdr:row>
      <xdr:rowOff>190499</xdr:rowOff>
    </xdr:from>
    <xdr:to>
      <xdr:col>1</xdr:col>
      <xdr:colOff>8105776</xdr:colOff>
      <xdr:row>214</xdr:row>
      <xdr:rowOff>129200</xdr:rowOff>
    </xdr:to>
    <xdr:pic>
      <xdr:nvPicPr>
        <xdr:cNvPr id="53" name="Picture 52">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34"/>
        <a:stretch>
          <a:fillRect/>
        </a:stretch>
      </xdr:blipFill>
      <xdr:spPr>
        <a:xfrm>
          <a:off x="7410451" y="43500674"/>
          <a:ext cx="2571750" cy="891201"/>
        </a:xfrm>
        <a:prstGeom prst="rect">
          <a:avLst/>
        </a:prstGeom>
        <a:ln>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20Fonctions%20de%20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pels"/>
      <sheetName val="Instructions"/>
      <sheetName val="Exercice"/>
      <sheetName val="Resultat Attendu"/>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499984740745262"/>
  </sheetPr>
  <dimension ref="A1:D460"/>
  <sheetViews>
    <sheetView topLeftCell="A357" zoomScaleNormal="100" workbookViewId="0">
      <selection activeCell="A57" sqref="A57:C57"/>
    </sheetView>
  </sheetViews>
  <sheetFormatPr defaultColWidth="45" defaultRowHeight="14.5" x14ac:dyDescent="0.35"/>
  <cols>
    <col min="1" max="1" width="39.1796875" style="2" customWidth="1"/>
    <col min="2" max="2" width="47.1796875" customWidth="1"/>
  </cols>
  <sheetData>
    <row r="1" spans="1:3" s="6" customFormat="1" x14ac:dyDescent="0.35">
      <c r="A1" s="4"/>
    </row>
    <row r="2" spans="1:3" ht="42" customHeight="1" x14ac:dyDescent="0.35">
      <c r="A2" s="105" t="s">
        <v>3</v>
      </c>
      <c r="B2" s="104"/>
      <c r="C2" s="104"/>
    </row>
    <row r="3" spans="1:3" ht="19.5" customHeight="1" x14ac:dyDescent="0.35">
      <c r="A3" s="107" t="s">
        <v>334</v>
      </c>
      <c r="B3" s="108"/>
      <c r="C3" s="108"/>
    </row>
    <row r="4" spans="1:3" ht="15" customHeight="1" x14ac:dyDescent="0.35">
      <c r="A4" s="106" t="s">
        <v>217</v>
      </c>
      <c r="B4" s="103"/>
      <c r="C4" s="103"/>
    </row>
    <row r="5" spans="1:3" ht="15" customHeight="1" x14ac:dyDescent="0.35">
      <c r="A5" s="103" t="s">
        <v>253</v>
      </c>
      <c r="B5" s="103"/>
      <c r="C5" s="103"/>
    </row>
    <row r="6" spans="1:3" ht="15" customHeight="1" x14ac:dyDescent="0.35">
      <c r="A6" s="106" t="s">
        <v>290</v>
      </c>
      <c r="B6" s="103"/>
      <c r="C6" s="103"/>
    </row>
    <row r="7" spans="1:3" ht="15" customHeight="1" x14ac:dyDescent="0.35">
      <c r="A7" s="106" t="s">
        <v>294</v>
      </c>
      <c r="B7" s="103"/>
      <c r="C7" s="103"/>
    </row>
    <row r="8" spans="1:3" ht="15" customHeight="1" x14ac:dyDescent="0.35">
      <c r="A8" s="106" t="s">
        <v>306</v>
      </c>
      <c r="B8" s="103"/>
      <c r="C8" s="103"/>
    </row>
    <row r="9" spans="1:3" ht="15" customHeight="1" x14ac:dyDescent="0.35">
      <c r="A9" s="106" t="s">
        <v>322</v>
      </c>
      <c r="B9" s="103"/>
      <c r="C9" s="103"/>
    </row>
    <row r="10" spans="1:3" ht="15" customHeight="1" x14ac:dyDescent="0.35">
      <c r="B10" s="1"/>
    </row>
    <row r="11" spans="1:3" s="6" customFormat="1" ht="15" customHeight="1" x14ac:dyDescent="0.35">
      <c r="A11" s="4"/>
      <c r="B11" s="5"/>
    </row>
    <row r="12" spans="1:3" x14ac:dyDescent="0.35">
      <c r="A12" s="103" t="s">
        <v>3</v>
      </c>
      <c r="B12" s="104"/>
      <c r="C12" s="104"/>
    </row>
    <row r="13" spans="1:3" ht="24.75" customHeight="1" x14ac:dyDescent="0.55000000000000004">
      <c r="A13" s="101" t="s">
        <v>217</v>
      </c>
      <c r="B13" s="102"/>
      <c r="C13" s="102"/>
    </row>
    <row r="14" spans="1:3" ht="15" customHeight="1" x14ac:dyDescent="0.35">
      <c r="A14" s="11" t="s">
        <v>218</v>
      </c>
      <c r="B14" s="1"/>
    </row>
    <row r="15" spans="1:3" ht="15" customHeight="1" x14ac:dyDescent="0.35">
      <c r="A15" s="11" t="s">
        <v>4</v>
      </c>
      <c r="B15" s="1"/>
    </row>
    <row r="16" spans="1:3" ht="15" customHeight="1" x14ac:dyDescent="0.35">
      <c r="A16" s="11" t="s">
        <v>219</v>
      </c>
      <c r="B16" s="1"/>
    </row>
    <row r="17" spans="1:2" ht="15" customHeight="1" x14ac:dyDescent="0.35">
      <c r="B17" s="1"/>
    </row>
    <row r="18" spans="1:2" s="9" customFormat="1" x14ac:dyDescent="0.35">
      <c r="A18" s="7"/>
      <c r="B18" s="8" t="s">
        <v>218</v>
      </c>
    </row>
    <row r="19" spans="1:2" s="20" customFormat="1" x14ac:dyDescent="0.35">
      <c r="A19" s="19"/>
      <c r="B19" s="26"/>
    </row>
    <row r="20" spans="1:2" ht="15" customHeight="1" x14ac:dyDescent="0.35">
      <c r="A20" s="2" t="s">
        <v>220</v>
      </c>
      <c r="B20" s="25" t="s">
        <v>222</v>
      </c>
    </row>
    <row r="21" spans="1:2" ht="15" customHeight="1" x14ac:dyDescent="0.35">
      <c r="A21" s="2" t="s">
        <v>221</v>
      </c>
      <c r="B21" s="25" t="s">
        <v>223</v>
      </c>
    </row>
    <row r="22" spans="1:2" ht="15" customHeight="1" x14ac:dyDescent="0.35">
      <c r="A22" s="2" t="s">
        <v>224</v>
      </c>
      <c r="B22" s="25" t="s">
        <v>239</v>
      </c>
    </row>
    <row r="23" spans="1:2" ht="15" customHeight="1" x14ac:dyDescent="0.35">
      <c r="A23" s="2" t="s">
        <v>225</v>
      </c>
      <c r="B23" s="25" t="s">
        <v>240</v>
      </c>
    </row>
    <row r="24" spans="1:2" ht="15" customHeight="1" x14ac:dyDescent="0.35">
      <c r="A24" s="2" t="s">
        <v>228</v>
      </c>
      <c r="B24" s="25" t="s">
        <v>241</v>
      </c>
    </row>
    <row r="25" spans="1:2" ht="15" customHeight="1" x14ac:dyDescent="0.35">
      <c r="A25" s="2" t="s">
        <v>229</v>
      </c>
      <c r="B25" s="25" t="s">
        <v>242</v>
      </c>
    </row>
    <row r="26" spans="1:2" ht="15" customHeight="1" x14ac:dyDescent="0.35">
      <c r="A26" s="2" t="s">
        <v>5</v>
      </c>
      <c r="B26" s="25" t="s">
        <v>227</v>
      </c>
    </row>
    <row r="27" spans="1:2" ht="15" customHeight="1" x14ac:dyDescent="0.35">
      <c r="A27" s="2" t="s">
        <v>230</v>
      </c>
      <c r="B27" s="25" t="s">
        <v>231</v>
      </c>
    </row>
    <row r="28" spans="1:2" ht="15" customHeight="1" x14ac:dyDescent="0.35">
      <c r="B28" s="25"/>
    </row>
    <row r="29" spans="1:2" ht="15" customHeight="1" x14ac:dyDescent="0.35">
      <c r="B29" s="25"/>
    </row>
    <row r="30" spans="1:2" ht="15" customHeight="1" x14ac:dyDescent="0.35">
      <c r="B30" s="25"/>
    </row>
    <row r="31" spans="1:2" s="20" customFormat="1" x14ac:dyDescent="0.35">
      <c r="A31" s="19" t="s">
        <v>226</v>
      </c>
      <c r="B31" s="50" t="s">
        <v>232</v>
      </c>
    </row>
    <row r="32" spans="1:2" ht="15" customHeight="1" x14ac:dyDescent="0.35"/>
    <row r="33" spans="1:2" s="9" customFormat="1" x14ac:dyDescent="0.35">
      <c r="A33" s="7"/>
      <c r="B33" s="8" t="s">
        <v>4</v>
      </c>
    </row>
    <row r="34" spans="1:2" s="20" customFormat="1" x14ac:dyDescent="0.35">
      <c r="A34" s="19"/>
      <c r="B34" s="26"/>
    </row>
    <row r="35" spans="1:2" s="1" customFormat="1" ht="15" customHeight="1" x14ac:dyDescent="0.35">
      <c r="A35" s="24" t="s">
        <v>233</v>
      </c>
      <c r="B35" s="25" t="s">
        <v>243</v>
      </c>
    </row>
    <row r="36" spans="1:2" ht="15" customHeight="1" x14ac:dyDescent="0.35">
      <c r="A36" s="2" t="s">
        <v>234</v>
      </c>
      <c r="B36" s="25" t="s">
        <v>244</v>
      </c>
    </row>
    <row r="37" spans="1:2" ht="15" customHeight="1" x14ac:dyDescent="0.35">
      <c r="A37" s="2" t="s">
        <v>238</v>
      </c>
      <c r="B37" s="25" t="s">
        <v>245</v>
      </c>
    </row>
    <row r="38" spans="1:2" ht="15" customHeight="1" x14ac:dyDescent="0.35">
      <c r="A38" s="2" t="s">
        <v>235</v>
      </c>
      <c r="B38" s="25" t="s">
        <v>246</v>
      </c>
    </row>
    <row r="39" spans="1:2" ht="15" customHeight="1" x14ac:dyDescent="0.35">
      <c r="A39" s="2" t="s">
        <v>236</v>
      </c>
      <c r="B39" s="25" t="s">
        <v>247</v>
      </c>
    </row>
    <row r="40" spans="1:2" ht="15" customHeight="1" x14ac:dyDescent="0.35">
      <c r="A40" s="2" t="s">
        <v>237</v>
      </c>
      <c r="B40" s="25" t="s">
        <v>248</v>
      </c>
    </row>
    <row r="41" spans="1:2" ht="15" customHeight="1" x14ac:dyDescent="0.35">
      <c r="B41" s="25"/>
    </row>
    <row r="42" spans="1:2" s="9" customFormat="1" x14ac:dyDescent="0.35">
      <c r="A42" s="7"/>
      <c r="B42" s="8" t="s">
        <v>219</v>
      </c>
    </row>
    <row r="43" spans="1:2" ht="15" customHeight="1" x14ac:dyDescent="0.35">
      <c r="B43" s="25"/>
    </row>
    <row r="44" spans="1:2" ht="15" customHeight="1" x14ac:dyDescent="0.35">
      <c r="B44" s="25" t="s">
        <v>249</v>
      </c>
    </row>
    <row r="45" spans="1:2" ht="15" customHeight="1" x14ac:dyDescent="0.35">
      <c r="B45" s="25" t="s">
        <v>250</v>
      </c>
    </row>
    <row r="46" spans="1:2" ht="15" customHeight="1" x14ac:dyDescent="0.35">
      <c r="B46" s="25" t="s">
        <v>251</v>
      </c>
    </row>
    <row r="47" spans="1:2" ht="15" customHeight="1" x14ac:dyDescent="0.35">
      <c r="B47" s="25"/>
    </row>
    <row r="48" spans="1:2" ht="15" customHeight="1" x14ac:dyDescent="0.35">
      <c r="B48" s="25"/>
    </row>
    <row r="49" spans="1:4" ht="15" customHeight="1" x14ac:dyDescent="0.35">
      <c r="B49" s="25"/>
    </row>
    <row r="50" spans="1:4" ht="15" customHeight="1" x14ac:dyDescent="0.35">
      <c r="B50" s="25"/>
    </row>
    <row r="51" spans="1:4" ht="15" customHeight="1" x14ac:dyDescent="0.35">
      <c r="A51" s="2" t="s">
        <v>252</v>
      </c>
      <c r="B51" s="25"/>
    </row>
    <row r="52" spans="1:4" ht="15" customHeight="1" x14ac:dyDescent="0.35">
      <c r="B52" s="25"/>
    </row>
    <row r="53" spans="1:4" ht="15" customHeight="1" x14ac:dyDescent="0.35"/>
    <row r="54" spans="1:4" ht="15" customHeight="1" x14ac:dyDescent="0.35">
      <c r="B54" s="1"/>
    </row>
    <row r="55" spans="1:4" s="6" customFormat="1" ht="15" customHeight="1" x14ac:dyDescent="0.35">
      <c r="A55" s="4"/>
      <c r="B55" s="5"/>
    </row>
    <row r="56" spans="1:4" x14ac:dyDescent="0.35">
      <c r="A56" s="103" t="s">
        <v>3</v>
      </c>
      <c r="B56" s="104"/>
      <c r="C56" s="104"/>
    </row>
    <row r="57" spans="1:4" ht="24.75" customHeight="1" x14ac:dyDescent="0.55000000000000004">
      <c r="A57" s="101" t="s">
        <v>253</v>
      </c>
      <c r="B57" s="102"/>
      <c r="C57" s="102"/>
    </row>
    <row r="58" spans="1:4" x14ac:dyDescent="0.35">
      <c r="A58" s="11"/>
    </row>
    <row r="59" spans="1:4" x14ac:dyDescent="0.35">
      <c r="A59" s="11" t="s">
        <v>254</v>
      </c>
    </row>
    <row r="60" spans="1:4" x14ac:dyDescent="0.35">
      <c r="A60" s="11" t="s">
        <v>255</v>
      </c>
    </row>
    <row r="61" spans="1:4" x14ac:dyDescent="0.35">
      <c r="A61" s="11" t="s">
        <v>256</v>
      </c>
      <c r="D61" s="14"/>
    </row>
    <row r="62" spans="1:4" x14ac:dyDescent="0.35">
      <c r="A62" s="11" t="s">
        <v>257</v>
      </c>
      <c r="D62" s="17"/>
    </row>
    <row r="63" spans="1:4" x14ac:dyDescent="0.35">
      <c r="A63" s="11" t="s">
        <v>258</v>
      </c>
      <c r="D63" s="17"/>
    </row>
    <row r="64" spans="1:4" x14ac:dyDescent="0.35">
      <c r="A64" s="11" t="s">
        <v>259</v>
      </c>
      <c r="D64" s="17"/>
    </row>
    <row r="65" spans="1:4" x14ac:dyDescent="0.35">
      <c r="A65" s="11" t="s">
        <v>260</v>
      </c>
      <c r="D65" s="17"/>
    </row>
    <row r="66" spans="1:4" x14ac:dyDescent="0.35">
      <c r="A66" s="11" t="s">
        <v>261</v>
      </c>
      <c r="D66" s="17"/>
    </row>
    <row r="67" spans="1:4" x14ac:dyDescent="0.35">
      <c r="A67" s="11" t="s">
        <v>262</v>
      </c>
    </row>
    <row r="68" spans="1:4" x14ac:dyDescent="0.35">
      <c r="A68" s="11" t="s">
        <v>263</v>
      </c>
    </row>
    <row r="69" spans="1:4" x14ac:dyDescent="0.35">
      <c r="A69" s="11" t="s">
        <v>264</v>
      </c>
    </row>
    <row r="70" spans="1:4" s="13" customFormat="1" ht="23.25" customHeight="1" x14ac:dyDescent="0.35">
      <c r="A70" s="12"/>
    </row>
    <row r="71" spans="1:4" s="9" customFormat="1" x14ac:dyDescent="0.35">
      <c r="A71" s="7"/>
      <c r="B71" s="8" t="s">
        <v>254</v>
      </c>
    </row>
    <row r="72" spans="1:4" s="20" customFormat="1" ht="12" customHeight="1" x14ac:dyDescent="0.35">
      <c r="A72" s="19"/>
      <c r="B72" s="15"/>
    </row>
    <row r="73" spans="1:4" s="20" customFormat="1" x14ac:dyDescent="0.35">
      <c r="A73" s="19"/>
      <c r="B73" s="21" t="s">
        <v>265</v>
      </c>
    </row>
    <row r="74" spans="1:4" s="20" customFormat="1" x14ac:dyDescent="0.35">
      <c r="B74" s="15"/>
    </row>
    <row r="75" spans="1:4" s="20" customFormat="1" x14ac:dyDescent="0.35">
      <c r="A75" s="19"/>
      <c r="B75" s="15"/>
    </row>
    <row r="76" spans="1:4" x14ac:dyDescent="0.35">
      <c r="A76" s="2" t="s">
        <v>266</v>
      </c>
    </row>
    <row r="77" spans="1:4" ht="23.25" customHeight="1" x14ac:dyDescent="0.35"/>
    <row r="78" spans="1:4" x14ac:dyDescent="0.35">
      <c r="B78" s="22" t="s">
        <v>267</v>
      </c>
    </row>
    <row r="80" spans="1:4" s="9" customFormat="1" x14ac:dyDescent="0.35">
      <c r="A80" s="7"/>
      <c r="B80" s="8" t="s">
        <v>268</v>
      </c>
    </row>
    <row r="81" spans="1:4" x14ac:dyDescent="0.35">
      <c r="B81" s="3"/>
    </row>
    <row r="84" spans="1:4" x14ac:dyDescent="0.35">
      <c r="A84" s="10" t="s">
        <v>269</v>
      </c>
      <c r="D84" s="10"/>
    </row>
    <row r="89" spans="1:4" s="9" customFormat="1" x14ac:dyDescent="0.35">
      <c r="A89" s="7"/>
      <c r="B89" s="8" t="s">
        <v>256</v>
      </c>
    </row>
    <row r="90" spans="1:4" ht="9" customHeight="1" x14ac:dyDescent="0.35"/>
    <row r="94" spans="1:4" x14ac:dyDescent="0.35">
      <c r="A94" s="10" t="s">
        <v>270</v>
      </c>
    </row>
    <row r="98" spans="1:2" ht="17.25" customHeight="1" x14ac:dyDescent="0.35"/>
    <row r="99" spans="1:2" x14ac:dyDescent="0.35">
      <c r="B99" s="16" t="s">
        <v>271</v>
      </c>
    </row>
    <row r="101" spans="1:2" s="9" customFormat="1" x14ac:dyDescent="0.35">
      <c r="A101" s="7"/>
      <c r="B101" s="8" t="s">
        <v>257</v>
      </c>
    </row>
    <row r="104" spans="1:2" x14ac:dyDescent="0.35">
      <c r="A104" s="10" t="s">
        <v>270</v>
      </c>
    </row>
    <row r="109" spans="1:2" s="9" customFormat="1" x14ac:dyDescent="0.35">
      <c r="A109" s="7"/>
      <c r="B109" s="8" t="s">
        <v>258</v>
      </c>
    </row>
    <row r="112" spans="1:2" x14ac:dyDescent="0.35">
      <c r="A112" s="2" t="s">
        <v>269</v>
      </c>
    </row>
    <row r="116" spans="1:2" x14ac:dyDescent="0.35">
      <c r="B116" s="22" t="s">
        <v>272</v>
      </c>
    </row>
    <row r="119" spans="1:2" s="9" customFormat="1" x14ac:dyDescent="0.35">
      <c r="A119" s="7"/>
      <c r="B119" s="8" t="s">
        <v>259</v>
      </c>
    </row>
    <row r="123" spans="1:2" x14ac:dyDescent="0.35">
      <c r="A123"/>
    </row>
    <row r="124" spans="1:2" x14ac:dyDescent="0.35">
      <c r="A124" s="2" t="s">
        <v>269</v>
      </c>
    </row>
    <row r="131" spans="1:2" s="9" customFormat="1" x14ac:dyDescent="0.35">
      <c r="A131" s="7"/>
      <c r="B131" s="8" t="s">
        <v>260</v>
      </c>
    </row>
    <row r="133" spans="1:2" x14ac:dyDescent="0.35">
      <c r="A133"/>
    </row>
    <row r="134" spans="1:2" x14ac:dyDescent="0.35">
      <c r="A134"/>
    </row>
    <row r="135" spans="1:2" x14ac:dyDescent="0.35">
      <c r="A135" s="2" t="s">
        <v>273</v>
      </c>
    </row>
    <row r="136" spans="1:2" x14ac:dyDescent="0.35">
      <c r="A136"/>
    </row>
    <row r="144" spans="1:2" x14ac:dyDescent="0.35">
      <c r="A144" s="2" t="s">
        <v>274</v>
      </c>
    </row>
    <row r="148" spans="1:2" x14ac:dyDescent="0.35">
      <c r="B148" s="22" t="s">
        <v>275</v>
      </c>
    </row>
    <row r="150" spans="1:2" s="9" customFormat="1" x14ac:dyDescent="0.35">
      <c r="A150" s="7"/>
      <c r="B150" s="8" t="s">
        <v>261</v>
      </c>
    </row>
    <row r="153" spans="1:2" x14ac:dyDescent="0.35">
      <c r="A153" s="2" t="s">
        <v>269</v>
      </c>
    </row>
    <row r="157" spans="1:2" x14ac:dyDescent="0.35">
      <c r="B157" s="22" t="s">
        <v>276</v>
      </c>
    </row>
    <row r="159" spans="1:2" s="9" customFormat="1" x14ac:dyDescent="0.35">
      <c r="A159" s="7"/>
      <c r="B159" s="8" t="s">
        <v>262</v>
      </c>
    </row>
    <row r="160" spans="1:2" s="20" customFormat="1" x14ac:dyDescent="0.35">
      <c r="A160" s="19"/>
      <c r="B160" s="26"/>
    </row>
    <row r="161" spans="1:2" x14ac:dyDescent="0.35">
      <c r="B161" s="15"/>
    </row>
    <row r="162" spans="1:2" x14ac:dyDescent="0.35">
      <c r="B162" s="22" t="s">
        <v>277</v>
      </c>
    </row>
    <row r="167" spans="1:2" x14ac:dyDescent="0.35">
      <c r="A167" s="2" t="s">
        <v>285</v>
      </c>
    </row>
    <row r="172" spans="1:2" x14ac:dyDescent="0.35">
      <c r="B172" s="22"/>
    </row>
    <row r="174" spans="1:2" x14ac:dyDescent="0.35">
      <c r="A174" s="2" t="s">
        <v>278</v>
      </c>
    </row>
    <row r="178" spans="1:2" x14ac:dyDescent="0.35">
      <c r="B178" s="22" t="s">
        <v>279</v>
      </c>
    </row>
    <row r="179" spans="1:2" x14ac:dyDescent="0.35">
      <c r="B179" s="22" t="s">
        <v>280</v>
      </c>
    </row>
    <row r="180" spans="1:2" x14ac:dyDescent="0.35">
      <c r="B180" s="22"/>
    </row>
    <row r="186" spans="1:2" s="9" customFormat="1" x14ac:dyDescent="0.35">
      <c r="A186" s="7"/>
      <c r="B186" s="8" t="s">
        <v>281</v>
      </c>
    </row>
    <row r="188" spans="1:2" x14ac:dyDescent="0.35">
      <c r="B188" s="22" t="s">
        <v>282</v>
      </c>
    </row>
    <row r="189" spans="1:2" x14ac:dyDescent="0.35">
      <c r="B189" s="22" t="s">
        <v>283</v>
      </c>
    </row>
    <row r="190" spans="1:2" x14ac:dyDescent="0.35">
      <c r="B190" s="22" t="s">
        <v>284</v>
      </c>
    </row>
    <row r="193" spans="1:2" x14ac:dyDescent="0.35">
      <c r="A193" s="2" t="s">
        <v>285</v>
      </c>
    </row>
    <row r="200" spans="1:2" x14ac:dyDescent="0.35">
      <c r="A200" s="2" t="s">
        <v>278</v>
      </c>
    </row>
    <row r="205" spans="1:2" s="9" customFormat="1" x14ac:dyDescent="0.35">
      <c r="A205" s="7"/>
      <c r="B205" s="8" t="s">
        <v>264</v>
      </c>
    </row>
    <row r="208" spans="1:2" x14ac:dyDescent="0.35">
      <c r="A208" s="2" t="s">
        <v>286</v>
      </c>
    </row>
    <row r="211" spans="1:3" x14ac:dyDescent="0.35">
      <c r="B211" s="23" t="s">
        <v>287</v>
      </c>
    </row>
    <row r="214" spans="1:3" x14ac:dyDescent="0.35">
      <c r="A214" s="2" t="s">
        <v>289</v>
      </c>
    </row>
    <row r="217" spans="1:3" x14ac:dyDescent="0.35">
      <c r="B217" s="23" t="s">
        <v>288</v>
      </c>
    </row>
    <row r="220" spans="1:3" s="6" customFormat="1" ht="15" customHeight="1" x14ac:dyDescent="0.35">
      <c r="A220" s="4"/>
      <c r="B220" s="5"/>
    </row>
    <row r="221" spans="1:3" x14ac:dyDescent="0.35">
      <c r="A221" s="103" t="s">
        <v>3</v>
      </c>
      <c r="B221" s="104"/>
      <c r="C221" s="104"/>
    </row>
    <row r="222" spans="1:3" ht="24.75" customHeight="1" x14ac:dyDescent="0.55000000000000004">
      <c r="A222" s="101" t="s">
        <v>290</v>
      </c>
      <c r="B222" s="102"/>
      <c r="C222" s="102"/>
    </row>
    <row r="223" spans="1:3" ht="15" customHeight="1" x14ac:dyDescent="0.35">
      <c r="B223" s="1"/>
    </row>
    <row r="224" spans="1:3" s="9" customFormat="1" x14ac:dyDescent="0.35">
      <c r="A224" s="7"/>
      <c r="B224" s="8"/>
    </row>
    <row r="225" spans="1:2" ht="15" customHeight="1" x14ac:dyDescent="0.35">
      <c r="B225" s="22" t="s">
        <v>296</v>
      </c>
    </row>
    <row r="226" spans="1:2" ht="15" customHeight="1" x14ac:dyDescent="0.35">
      <c r="B226" s="25"/>
    </row>
    <row r="227" spans="1:2" ht="15" customHeight="1" x14ac:dyDescent="0.35">
      <c r="B227" s="25"/>
    </row>
    <row r="228" spans="1:2" ht="15" customHeight="1" x14ac:dyDescent="0.35">
      <c r="A228" s="2" t="s">
        <v>291</v>
      </c>
      <c r="B228" s="25"/>
    </row>
    <row r="232" spans="1:2" x14ac:dyDescent="0.35">
      <c r="B232" s="22" t="s">
        <v>297</v>
      </c>
    </row>
    <row r="240" spans="1:2" x14ac:dyDescent="0.35">
      <c r="B240" s="22" t="s">
        <v>298</v>
      </c>
    </row>
    <row r="254" spans="2:2" x14ac:dyDescent="0.35">
      <c r="B254" s="22" t="s">
        <v>299</v>
      </c>
    </row>
    <row r="272" spans="2:2" x14ac:dyDescent="0.35">
      <c r="B272" s="22" t="s">
        <v>293</v>
      </c>
    </row>
    <row r="273" spans="2:2" x14ac:dyDescent="0.35">
      <c r="B273" s="27" t="s">
        <v>292</v>
      </c>
    </row>
    <row r="274" spans="2:2" x14ac:dyDescent="0.35">
      <c r="B274" s="22" t="s">
        <v>300</v>
      </c>
    </row>
    <row r="296" spans="1:3" s="6" customFormat="1" ht="15" customHeight="1" x14ac:dyDescent="0.35">
      <c r="A296" s="4"/>
      <c r="B296" s="5"/>
    </row>
    <row r="297" spans="1:3" x14ac:dyDescent="0.35">
      <c r="A297" s="103" t="s">
        <v>3</v>
      </c>
      <c r="B297" s="104"/>
      <c r="C297" s="104"/>
    </row>
    <row r="298" spans="1:3" ht="24.75" customHeight="1" x14ac:dyDescent="0.55000000000000004">
      <c r="A298" s="101" t="s">
        <v>294</v>
      </c>
      <c r="B298" s="102"/>
      <c r="C298" s="102"/>
    </row>
    <row r="299" spans="1:3" ht="13.5" customHeight="1" x14ac:dyDescent="0.35">
      <c r="B299" s="1"/>
    </row>
    <row r="300" spans="1:3" s="9" customFormat="1" x14ac:dyDescent="0.35">
      <c r="A300" s="7"/>
      <c r="B300" s="8"/>
    </row>
    <row r="301" spans="1:3" ht="15" customHeight="1" x14ac:dyDescent="0.35">
      <c r="B301" s="22" t="s">
        <v>301</v>
      </c>
      <c r="C301" s="22"/>
    </row>
    <row r="304" spans="1:3" x14ac:dyDescent="0.35">
      <c r="A304" s="2" t="s">
        <v>295</v>
      </c>
    </row>
    <row r="308" spans="2:3" x14ac:dyDescent="0.35">
      <c r="B308" s="22" t="s">
        <v>302</v>
      </c>
    </row>
    <row r="316" spans="2:3" ht="18.75" customHeight="1" x14ac:dyDescent="0.35"/>
    <row r="317" spans="2:3" x14ac:dyDescent="0.35">
      <c r="B317" s="22" t="s">
        <v>304</v>
      </c>
    </row>
    <row r="319" spans="2:3" x14ac:dyDescent="0.35">
      <c r="C319" s="22" t="s">
        <v>305</v>
      </c>
    </row>
    <row r="324" spans="1:3" ht="19.5" customHeight="1" x14ac:dyDescent="0.35"/>
    <row r="325" spans="1:3" x14ac:dyDescent="0.35">
      <c r="B325" s="22" t="s">
        <v>303</v>
      </c>
    </row>
    <row r="326" spans="1:3" x14ac:dyDescent="0.35">
      <c r="B326" s="22" t="s">
        <v>511</v>
      </c>
    </row>
    <row r="335" spans="1:3" s="6" customFormat="1" ht="15" customHeight="1" x14ac:dyDescent="0.35">
      <c r="A335" s="4"/>
      <c r="B335" s="5"/>
    </row>
    <row r="336" spans="1:3" x14ac:dyDescent="0.35">
      <c r="A336" s="103" t="s">
        <v>3</v>
      </c>
      <c r="B336" s="104"/>
      <c r="C336" s="104"/>
    </row>
    <row r="337" spans="1:3" ht="24.75" customHeight="1" x14ac:dyDescent="0.55000000000000004">
      <c r="A337" s="101" t="s">
        <v>306</v>
      </c>
      <c r="B337" s="102"/>
      <c r="C337" s="102"/>
    </row>
    <row r="338" spans="1:3" x14ac:dyDescent="0.35">
      <c r="A338" s="11" t="s">
        <v>307</v>
      </c>
    </row>
    <row r="339" spans="1:3" x14ac:dyDescent="0.35">
      <c r="A339" s="11" t="s">
        <v>308</v>
      </c>
    </row>
    <row r="340" spans="1:3" ht="13.5" customHeight="1" x14ac:dyDescent="0.35">
      <c r="B340" s="1"/>
    </row>
    <row r="341" spans="1:3" s="9" customFormat="1" x14ac:dyDescent="0.35">
      <c r="A341" s="7"/>
      <c r="B341" s="8" t="s">
        <v>307</v>
      </c>
    </row>
    <row r="342" spans="1:3" s="20" customFormat="1" x14ac:dyDescent="0.35">
      <c r="A342" s="19"/>
      <c r="B342" s="26"/>
    </row>
    <row r="343" spans="1:3" x14ac:dyDescent="0.35">
      <c r="B343" s="22" t="s">
        <v>310</v>
      </c>
    </row>
    <row r="344" spans="1:3" x14ac:dyDescent="0.35">
      <c r="B344" s="22" t="s">
        <v>311</v>
      </c>
    </row>
    <row r="347" spans="1:3" x14ac:dyDescent="0.35">
      <c r="A347" s="2" t="s">
        <v>295</v>
      </c>
    </row>
    <row r="352" spans="1:3" x14ac:dyDescent="0.35">
      <c r="B352" s="22" t="s">
        <v>309</v>
      </c>
    </row>
    <row r="364" spans="1:2" s="9" customFormat="1" x14ac:dyDescent="0.35">
      <c r="A364" s="7"/>
      <c r="B364" s="8" t="s">
        <v>308</v>
      </c>
    </row>
    <row r="365" spans="1:2" s="20" customFormat="1" x14ac:dyDescent="0.35">
      <c r="A365" s="19"/>
      <c r="B365" s="26"/>
    </row>
    <row r="366" spans="1:2" x14ac:dyDescent="0.35">
      <c r="B366" s="22" t="s">
        <v>312</v>
      </c>
    </row>
    <row r="367" spans="1:2" x14ac:dyDescent="0.35">
      <c r="B367" s="22"/>
    </row>
    <row r="368" spans="1:2" x14ac:dyDescent="0.35">
      <c r="B368" s="22" t="s">
        <v>313</v>
      </c>
    </row>
    <row r="369" spans="1:2" x14ac:dyDescent="0.35">
      <c r="B369" s="22" t="s">
        <v>314</v>
      </c>
    </row>
    <row r="370" spans="1:2" x14ac:dyDescent="0.35">
      <c r="B370" s="22" t="s">
        <v>315</v>
      </c>
    </row>
    <row r="371" spans="1:2" x14ac:dyDescent="0.35">
      <c r="B371" s="22" t="s">
        <v>316</v>
      </c>
    </row>
    <row r="374" spans="1:2" x14ac:dyDescent="0.35">
      <c r="B374" s="22" t="s">
        <v>317</v>
      </c>
    </row>
    <row r="375" spans="1:2" x14ac:dyDescent="0.35">
      <c r="B375" s="22" t="s">
        <v>318</v>
      </c>
    </row>
    <row r="376" spans="1:2" x14ac:dyDescent="0.35">
      <c r="B376" s="22"/>
    </row>
    <row r="377" spans="1:2" x14ac:dyDescent="0.35">
      <c r="B377" s="22"/>
    </row>
    <row r="378" spans="1:2" x14ac:dyDescent="0.35">
      <c r="B378" s="22" t="s">
        <v>319</v>
      </c>
    </row>
    <row r="380" spans="1:2" x14ac:dyDescent="0.35">
      <c r="A380" s="2" t="s">
        <v>295</v>
      </c>
    </row>
    <row r="386" spans="1:3" x14ac:dyDescent="0.35">
      <c r="B386" s="22" t="s">
        <v>320</v>
      </c>
    </row>
    <row r="387" spans="1:3" x14ac:dyDescent="0.35">
      <c r="B387" s="22" t="s">
        <v>321</v>
      </c>
    </row>
    <row r="389" spans="1:3" s="6" customFormat="1" ht="15" customHeight="1" x14ac:dyDescent="0.35">
      <c r="A389" s="4"/>
      <c r="B389" s="5"/>
    </row>
    <row r="390" spans="1:3" x14ac:dyDescent="0.35">
      <c r="A390" s="103" t="s">
        <v>3</v>
      </c>
      <c r="B390" s="104"/>
      <c r="C390" s="104"/>
    </row>
    <row r="391" spans="1:3" ht="24.75" customHeight="1" x14ac:dyDescent="0.55000000000000004">
      <c r="A391" s="101" t="s">
        <v>322</v>
      </c>
      <c r="B391" s="102"/>
      <c r="C391" s="102"/>
    </row>
    <row r="393" spans="1:3" x14ac:dyDescent="0.35">
      <c r="B393" s="22" t="s">
        <v>323</v>
      </c>
    </row>
    <row r="394" spans="1:3" x14ac:dyDescent="0.35">
      <c r="B394" s="22"/>
    </row>
    <row r="395" spans="1:3" x14ac:dyDescent="0.35">
      <c r="B395" s="22" t="s">
        <v>327</v>
      </c>
    </row>
    <row r="399" spans="1:3" x14ac:dyDescent="0.35">
      <c r="A399" s="2" t="s">
        <v>324</v>
      </c>
    </row>
    <row r="404" spans="1:2" x14ac:dyDescent="0.35">
      <c r="A404" s="2" t="s">
        <v>325</v>
      </c>
    </row>
    <row r="408" spans="1:2" x14ac:dyDescent="0.35">
      <c r="B408" s="22" t="s">
        <v>326</v>
      </c>
    </row>
    <row r="410" spans="1:2" x14ac:dyDescent="0.35">
      <c r="A410" s="2" t="s">
        <v>324</v>
      </c>
    </row>
    <row r="414" spans="1:2" x14ac:dyDescent="0.35">
      <c r="B414" s="22" t="s">
        <v>330</v>
      </c>
    </row>
    <row r="415" spans="1:2" x14ac:dyDescent="0.35">
      <c r="A415" s="2" t="s">
        <v>328</v>
      </c>
      <c r="B415" s="22" t="s">
        <v>329</v>
      </c>
    </row>
    <row r="417" spans="2:2" x14ac:dyDescent="0.35">
      <c r="B417" s="22" t="s">
        <v>331</v>
      </c>
    </row>
    <row r="438" spans="1:2" x14ac:dyDescent="0.35">
      <c r="A438" s="2" t="s">
        <v>325</v>
      </c>
      <c r="B438" s="22" t="s">
        <v>332</v>
      </c>
    </row>
    <row r="439" spans="1:2" x14ac:dyDescent="0.35">
      <c r="B439" s="22"/>
    </row>
    <row r="440" spans="1:2" x14ac:dyDescent="0.35">
      <c r="A440" s="2" t="s">
        <v>328</v>
      </c>
      <c r="B440" s="22" t="s">
        <v>333</v>
      </c>
    </row>
    <row r="460" spans="1:2" s="6" customFormat="1" ht="15" customHeight="1" x14ac:dyDescent="0.35">
      <c r="A460" s="4"/>
      <c r="B460" s="5"/>
    </row>
  </sheetData>
  <mergeCells count="20">
    <mergeCell ref="A297:C297"/>
    <mergeCell ref="A221:C221"/>
    <mergeCell ref="A222:C222"/>
    <mergeCell ref="A9:C9"/>
    <mergeCell ref="A57:C57"/>
    <mergeCell ref="A56:C56"/>
    <mergeCell ref="A12:C12"/>
    <mergeCell ref="A13:C13"/>
    <mergeCell ref="A2:C2"/>
    <mergeCell ref="A5:C5"/>
    <mergeCell ref="A6:C6"/>
    <mergeCell ref="A7:C7"/>
    <mergeCell ref="A8:C8"/>
    <mergeCell ref="A4:C4"/>
    <mergeCell ref="A3:C3"/>
    <mergeCell ref="A391:C391"/>
    <mergeCell ref="A390:C390"/>
    <mergeCell ref="A298:C298"/>
    <mergeCell ref="A336:C336"/>
    <mergeCell ref="A337:C337"/>
  </mergeCells>
  <hyperlinks>
    <hyperlink ref="A5:C5" location="Mise_en_forme_de_cellules" display="Mise en forme de cellules" xr:uid="{00000000-0004-0000-0000-000000000000}"/>
    <hyperlink ref="A56" location="Menu" display="Menu" xr:uid="{00000000-0004-0000-0000-000001000000}"/>
    <hyperlink ref="A60" location="Aligner_le_texte_d_une_cellule_verticalement_ou_horizontalement" display="Aligner le texte d'une cellule" xr:uid="{00000000-0004-0000-0000-000002000000}"/>
    <hyperlink ref="A61" location="Ajouter_une_bordure_à_une_cellule" display="Ajouter une bordure à une cellule" xr:uid="{00000000-0004-0000-0000-000003000000}"/>
    <hyperlink ref="A62" location="Modifier_la_couleur_d_une_cellule" display="Modifier la couleur d'une cellule" xr:uid="{00000000-0004-0000-0000-000004000000}"/>
    <hyperlink ref="A59" location="Copier_le_format_d_une_cellule__une_ligne__ou_une_colonne" display="Copier_le_format_d'une_cellule, une_ligne, ou_une_colonne" xr:uid="{00000000-0004-0000-0000-000005000000}"/>
    <hyperlink ref="A63" location="Renvoyer_à_la_ligne_automatiquement" display="Ajuster la hauteur d'une ligne au texte" xr:uid="{00000000-0004-0000-0000-000006000000}"/>
    <hyperlink ref="A64" location="Direction_du_texte" display="Changer la direction_du_texte" xr:uid="{00000000-0004-0000-0000-000007000000}"/>
    <hyperlink ref="A65" location="Format_de_la_cellule" display="Format_de_la_cellule" xr:uid="{00000000-0004-0000-0000-000008000000}"/>
    <hyperlink ref="A66" location="Fusionner_des_cellules" display="Fusionner_des_cellules" xr:uid="{00000000-0004-0000-0000-000009000000}"/>
    <hyperlink ref="A67" location="Insérer_et_supprimer_des_lignes_ou_colonnes" display="Insérer_et_supprimer_des_lignes_ou_colonnes" xr:uid="{00000000-0004-0000-0000-00000A000000}"/>
    <hyperlink ref="A68" location="Masquer_et_afficher_des_lignes_ou_colonnes" display="Masquer_et_afficher_des_lignes_ou_colonnes" xr:uid="{00000000-0004-0000-0000-00000B000000}"/>
    <hyperlink ref="A69" location="Styles_de_cellules_et_de_feuilles" display="Styles_de_cellules_et_de_feuilles" xr:uid="{00000000-0004-0000-0000-00000C000000}"/>
    <hyperlink ref="A12" location="Menu" display="Menu" xr:uid="{00000000-0004-0000-0000-00000D000000}"/>
    <hyperlink ref="A4:C4" location="Navigation_et_sélection" display="Navigation et sélection" xr:uid="{00000000-0004-0000-0000-00000E000000}"/>
    <hyperlink ref="A15" location="Navigation" display="Navigation" xr:uid="{00000000-0004-0000-0000-00000F000000}"/>
    <hyperlink ref="A14" location="Sélection" display="Sélection" xr:uid="{00000000-0004-0000-0000-000010000000}"/>
    <hyperlink ref="A16" location="Figer_les_volets" display="Figer_les_volets" xr:uid="{00000000-0004-0000-0000-000011000000}"/>
    <hyperlink ref="A221" location="Menu" display="Menu" xr:uid="{00000000-0004-0000-0000-000012000000}"/>
    <hyperlink ref="A6:C6" location="Mise_en_forme_conditionnelle" display="Mise en forme conditionnelle" xr:uid="{00000000-0004-0000-0000-000013000000}"/>
    <hyperlink ref="A297" location="Menu" display="Menu" xr:uid="{00000000-0004-0000-0000-000014000000}"/>
    <hyperlink ref="A7:C7" location="Tri_de_données" display="Tri de données" xr:uid="{00000000-0004-0000-0000-000015000000}"/>
    <hyperlink ref="A336" location="Menu" display="Menu" xr:uid="{00000000-0004-0000-0000-000016000000}"/>
    <hyperlink ref="A8:C8" location="Filtrage_de_données" display="Filtrage de données" xr:uid="{00000000-0004-0000-0000-000017000000}"/>
    <hyperlink ref="A338" location="Filtre_régulier" display="Filtre_régulier" xr:uid="{00000000-0004-0000-0000-000018000000}"/>
    <hyperlink ref="A339" location="Filtre_avancé" display="Filtre_avancé" xr:uid="{00000000-0004-0000-0000-000019000000}"/>
    <hyperlink ref="A390" location="Menu" display="Menu" xr:uid="{00000000-0004-0000-0000-00001A000000}"/>
    <hyperlink ref="A9:C9" location="Imprimer" display="Imprimer" xr:uid="{00000000-0004-0000-0000-00001B000000}"/>
  </hyperlinks>
  <pageMargins left="0.7" right="0.7" top="0.75" bottom="0.75" header="0.3" footer="0.3"/>
  <pageSetup scale="80" fitToWidth="0" fitToHeight="0" orientation="portrait" r:id="rId1"/>
  <headerFooter>
    <oddHeade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31444"/>
  </sheetPr>
  <dimension ref="A1:E168"/>
  <sheetViews>
    <sheetView workbookViewId="0">
      <selection activeCell="C16" sqref="C16"/>
    </sheetView>
  </sheetViews>
  <sheetFormatPr defaultRowHeight="15.5" x14ac:dyDescent="0.35"/>
  <cols>
    <col min="1" max="1" width="37" style="55" customWidth="1"/>
    <col min="2" max="2" width="13.1796875" style="60" customWidth="1"/>
    <col min="3" max="3" width="156.54296875" style="78" customWidth="1"/>
  </cols>
  <sheetData>
    <row r="1" spans="1:5" s="54" customFormat="1" x14ac:dyDescent="0.35">
      <c r="A1" s="51"/>
      <c r="B1" s="52"/>
      <c r="C1" s="53"/>
    </row>
    <row r="2" spans="1:5" ht="31" x14ac:dyDescent="0.7">
      <c r="A2" s="105" t="s">
        <v>335</v>
      </c>
      <c r="B2" s="105"/>
      <c r="C2" s="109"/>
      <c r="D2" s="109"/>
    </row>
    <row r="3" spans="1:5" x14ac:dyDescent="0.35">
      <c r="B3" s="56"/>
      <c r="C3" s="57" t="s">
        <v>336</v>
      </c>
    </row>
    <row r="4" spans="1:5" x14ac:dyDescent="0.35">
      <c r="B4" s="58"/>
      <c r="C4" s="59" t="s">
        <v>337</v>
      </c>
    </row>
    <row r="5" spans="1:5" x14ac:dyDescent="0.35">
      <c r="B5" s="58"/>
      <c r="C5" s="59" t="s">
        <v>338</v>
      </c>
    </row>
    <row r="6" spans="1:5" x14ac:dyDescent="0.35">
      <c r="B6" s="58"/>
      <c r="C6" s="59" t="s">
        <v>339</v>
      </c>
    </row>
    <row r="7" spans="1:5" x14ac:dyDescent="0.35">
      <c r="B7" s="58"/>
      <c r="C7" s="59" t="s">
        <v>340</v>
      </c>
    </row>
    <row r="8" spans="1:5" x14ac:dyDescent="0.35">
      <c r="B8" s="58"/>
      <c r="C8" s="59" t="s">
        <v>341</v>
      </c>
    </row>
    <row r="9" spans="1:5" x14ac:dyDescent="0.35">
      <c r="B9" s="58"/>
      <c r="C9" s="59" t="s">
        <v>342</v>
      </c>
    </row>
    <row r="10" spans="1:5" x14ac:dyDescent="0.35">
      <c r="B10" s="58"/>
      <c r="C10" s="59" t="s">
        <v>343</v>
      </c>
    </row>
    <row r="11" spans="1:5" x14ac:dyDescent="0.35">
      <c r="C11" s="61"/>
    </row>
    <row r="12" spans="1:5" s="9" customFormat="1" ht="23.5" x14ac:dyDescent="0.55000000000000004">
      <c r="A12" s="62"/>
      <c r="B12" s="63"/>
      <c r="C12" s="64" t="s">
        <v>344</v>
      </c>
    </row>
    <row r="13" spans="1:5" x14ac:dyDescent="0.35">
      <c r="A13" s="65"/>
      <c r="B13" s="66"/>
      <c r="C13" s="67"/>
      <c r="D13" s="20"/>
      <c r="E13" s="20"/>
    </row>
    <row r="14" spans="1:5" x14ac:dyDescent="0.35">
      <c r="A14" s="68" t="s">
        <v>345</v>
      </c>
      <c r="B14" s="69" t="s">
        <v>346</v>
      </c>
      <c r="C14" s="70" t="s">
        <v>347</v>
      </c>
    </row>
    <row r="15" spans="1:5" x14ac:dyDescent="0.35">
      <c r="A15" s="71" t="s">
        <v>348</v>
      </c>
      <c r="B15" s="72">
        <f>2+3</f>
        <v>5</v>
      </c>
      <c r="C15" s="70" t="s">
        <v>349</v>
      </c>
    </row>
    <row r="16" spans="1:5" x14ac:dyDescent="0.35">
      <c r="C16" s="70"/>
    </row>
    <row r="17" spans="1:3" x14ac:dyDescent="0.35">
      <c r="C17" s="70" t="s">
        <v>350</v>
      </c>
    </row>
    <row r="18" spans="1:3" x14ac:dyDescent="0.35">
      <c r="C18" s="70" t="s">
        <v>351</v>
      </c>
    </row>
    <row r="19" spans="1:3" x14ac:dyDescent="0.35">
      <c r="A19" s="73" t="s">
        <v>352</v>
      </c>
      <c r="B19" s="60">
        <f>SUM(2,2,1)</f>
        <v>5</v>
      </c>
      <c r="C19" s="70" t="s">
        <v>353</v>
      </c>
    </row>
    <row r="20" spans="1:3" x14ac:dyDescent="0.35">
      <c r="A20" s="73"/>
      <c r="C20" s="70" t="s">
        <v>354</v>
      </c>
    </row>
    <row r="21" spans="1:3" x14ac:dyDescent="0.35">
      <c r="A21" s="71"/>
      <c r="C21" s="70" t="s">
        <v>355</v>
      </c>
    </row>
    <row r="22" spans="1:3" s="20" customFormat="1" ht="23.5" x14ac:dyDescent="0.55000000000000004">
      <c r="A22" s="65"/>
      <c r="B22" s="66"/>
      <c r="C22" s="74"/>
    </row>
    <row r="23" spans="1:3" s="9" customFormat="1" x14ac:dyDescent="0.35">
      <c r="A23" s="62"/>
      <c r="B23" s="63"/>
      <c r="C23" s="75" t="s">
        <v>356</v>
      </c>
    </row>
    <row r="24" spans="1:3" ht="23.5" x14ac:dyDescent="0.55000000000000004">
      <c r="B24" s="76"/>
      <c r="C24" s="74" t="s">
        <v>357</v>
      </c>
    </row>
    <row r="25" spans="1:3" x14ac:dyDescent="0.35">
      <c r="B25" s="76">
        <v>1</v>
      </c>
      <c r="C25" s="61"/>
    </row>
    <row r="26" spans="1:3" x14ac:dyDescent="0.35">
      <c r="B26" s="76">
        <v>2</v>
      </c>
      <c r="C26" s="70" t="s">
        <v>358</v>
      </c>
    </row>
    <row r="27" spans="1:3" x14ac:dyDescent="0.35">
      <c r="B27" s="76">
        <v>3</v>
      </c>
      <c r="C27" s="70" t="s">
        <v>359</v>
      </c>
    </row>
    <row r="28" spans="1:3" x14ac:dyDescent="0.35">
      <c r="A28" s="68"/>
      <c r="C28" s="70" t="s">
        <v>360</v>
      </c>
    </row>
    <row r="29" spans="1:3" x14ac:dyDescent="0.35">
      <c r="A29" s="68" t="s">
        <v>345</v>
      </c>
      <c r="B29" s="69" t="s">
        <v>346</v>
      </c>
      <c r="C29" s="77"/>
    </row>
    <row r="30" spans="1:3" x14ac:dyDescent="0.35">
      <c r="A30" s="73" t="s">
        <v>361</v>
      </c>
      <c r="B30" s="60">
        <f>SUM(2,3)</f>
        <v>5</v>
      </c>
      <c r="C30" s="77"/>
    </row>
    <row r="31" spans="1:3" x14ac:dyDescent="0.35">
      <c r="A31" s="73" t="s">
        <v>362</v>
      </c>
      <c r="B31" s="60">
        <f>SUM(2,3,1)</f>
        <v>6</v>
      </c>
      <c r="C31" s="77" t="s">
        <v>363</v>
      </c>
    </row>
    <row r="32" spans="1:3" x14ac:dyDescent="0.35">
      <c r="A32" s="73" t="s">
        <v>364</v>
      </c>
      <c r="B32" s="60" t="e">
        <f>SUM(2,3,"cat")</f>
        <v>#VALUE!</v>
      </c>
      <c r="C32" s="77" t="s">
        <v>365</v>
      </c>
    </row>
    <row r="33" spans="1:3" ht="31" x14ac:dyDescent="0.35">
      <c r="A33" s="73" t="s">
        <v>366</v>
      </c>
      <c r="B33" s="60">
        <f>SUM(2,B25)</f>
        <v>3</v>
      </c>
      <c r="C33" s="77" t="s">
        <v>367</v>
      </c>
    </row>
    <row r="34" spans="1:3" ht="39.75" customHeight="1" x14ac:dyDescent="0.35">
      <c r="A34" s="73" t="s">
        <v>368</v>
      </c>
      <c r="B34" s="60">
        <f>SUM(2,B25:B27)</f>
        <v>8</v>
      </c>
      <c r="C34" s="77" t="s">
        <v>369</v>
      </c>
    </row>
    <row r="35" spans="1:3" x14ac:dyDescent="0.35">
      <c r="C35" s="77" t="s">
        <v>370</v>
      </c>
    </row>
    <row r="36" spans="1:3" x14ac:dyDescent="0.35">
      <c r="C36" s="77"/>
    </row>
    <row r="37" spans="1:3" x14ac:dyDescent="0.35">
      <c r="A37" s="68" t="s">
        <v>345</v>
      </c>
      <c r="B37" s="69" t="s">
        <v>346</v>
      </c>
      <c r="C37" s="77"/>
    </row>
    <row r="38" spans="1:3" ht="46.5" x14ac:dyDescent="0.35">
      <c r="A38" s="71" t="s">
        <v>371</v>
      </c>
      <c r="B38" s="60" t="str">
        <f>LEFT("Excel is fun")</f>
        <v>E</v>
      </c>
      <c r="C38" s="77" t="s">
        <v>372</v>
      </c>
    </row>
    <row r="39" spans="1:3" x14ac:dyDescent="0.35">
      <c r="A39" s="71" t="s">
        <v>373</v>
      </c>
      <c r="B39" s="60" t="str">
        <f>LEFT("Excel is fun",5)</f>
        <v>Excel</v>
      </c>
      <c r="C39" s="78" t="s">
        <v>374</v>
      </c>
    </row>
    <row r="40" spans="1:3" x14ac:dyDescent="0.35">
      <c r="A40" s="71" t="s">
        <v>375</v>
      </c>
      <c r="B40" s="60" t="str">
        <f>LEFT("Excel is fun",2+3)</f>
        <v>Excel</v>
      </c>
      <c r="C40" s="78" t="s">
        <v>376</v>
      </c>
    </row>
    <row r="41" spans="1:3" ht="46.5" x14ac:dyDescent="0.35">
      <c r="A41" s="71" t="s">
        <v>377</v>
      </c>
      <c r="B41" s="60" t="str">
        <f>LEFT("Excel is fun",SUM(2,3))</f>
        <v>Excel</v>
      </c>
      <c r="C41" s="78" t="s">
        <v>378</v>
      </c>
    </row>
    <row r="42" spans="1:3" ht="46.5" x14ac:dyDescent="0.35">
      <c r="A42" s="71" t="s">
        <v>379</v>
      </c>
      <c r="B42" s="60" t="str">
        <f>LEFT("Wow"&amp;A37,SUM(B23:B27)+1)</f>
        <v>WowForm</v>
      </c>
      <c r="C42" s="78" t="s">
        <v>380</v>
      </c>
    </row>
    <row r="44" spans="1:3" s="20" customFormat="1" ht="23.5" x14ac:dyDescent="0.55000000000000004">
      <c r="A44" s="65"/>
      <c r="B44" s="66"/>
      <c r="C44" s="74"/>
    </row>
    <row r="45" spans="1:3" s="9" customFormat="1" x14ac:dyDescent="0.35">
      <c r="A45" s="62"/>
      <c r="B45" s="63"/>
      <c r="C45" s="75" t="s">
        <v>356</v>
      </c>
    </row>
    <row r="46" spans="1:3" ht="23.5" x14ac:dyDescent="0.55000000000000004">
      <c r="B46" s="76"/>
      <c r="C46" s="74" t="s">
        <v>381</v>
      </c>
    </row>
    <row r="47" spans="1:3" x14ac:dyDescent="0.35">
      <c r="C47" s="79"/>
    </row>
    <row r="48" spans="1:3" ht="46.5" x14ac:dyDescent="0.35">
      <c r="B48" s="55" t="s">
        <v>382</v>
      </c>
      <c r="C48" s="80" t="s">
        <v>383</v>
      </c>
    </row>
    <row r="49" spans="1:3" s="81" customFormat="1" ht="20.25" customHeight="1" x14ac:dyDescent="0.35">
      <c r="A49" s="37"/>
      <c r="B49" s="37"/>
      <c r="C49" s="80" t="s">
        <v>384</v>
      </c>
    </row>
    <row r="50" spans="1:3" x14ac:dyDescent="0.35">
      <c r="B50" s="1"/>
    </row>
    <row r="51" spans="1:3" x14ac:dyDescent="0.35">
      <c r="B51" s="1"/>
    </row>
    <row r="52" spans="1:3" x14ac:dyDescent="0.35">
      <c r="B52" s="1"/>
    </row>
    <row r="53" spans="1:3" x14ac:dyDescent="0.35">
      <c r="B53" s="1"/>
    </row>
    <row r="54" spans="1:3" x14ac:dyDescent="0.35">
      <c r="B54" s="1"/>
    </row>
    <row r="55" spans="1:3" x14ac:dyDescent="0.35">
      <c r="B55" s="1"/>
    </row>
    <row r="56" spans="1:3" ht="31" x14ac:dyDescent="0.35">
      <c r="A56" s="110" t="s">
        <v>385</v>
      </c>
      <c r="B56" s="111"/>
      <c r="C56" s="78" t="s">
        <v>386</v>
      </c>
    </row>
    <row r="57" spans="1:3" ht="31" x14ac:dyDescent="0.35">
      <c r="A57" s="110" t="s">
        <v>387</v>
      </c>
      <c r="B57" s="111"/>
      <c r="C57" s="78" t="s">
        <v>388</v>
      </c>
    </row>
    <row r="69" spans="1:3" s="20" customFormat="1" ht="23.5" x14ac:dyDescent="0.55000000000000004">
      <c r="A69" s="65"/>
      <c r="B69" s="66"/>
      <c r="C69" s="74"/>
    </row>
    <row r="70" spans="1:3" s="9" customFormat="1" x14ac:dyDescent="0.35">
      <c r="A70" s="62"/>
      <c r="B70" s="63"/>
      <c r="C70" s="75" t="s">
        <v>356</v>
      </c>
    </row>
    <row r="71" spans="1:3" ht="23.5" x14ac:dyDescent="0.55000000000000004">
      <c r="B71" s="76"/>
      <c r="C71" s="74" t="s">
        <v>389</v>
      </c>
    </row>
    <row r="72" spans="1:3" x14ac:dyDescent="0.35">
      <c r="B72" s="55"/>
      <c r="C72" s="82"/>
    </row>
    <row r="73" spans="1:3" x14ac:dyDescent="0.35">
      <c r="B73" s="55" t="s">
        <v>390</v>
      </c>
      <c r="C73" s="78" t="s">
        <v>391</v>
      </c>
    </row>
    <row r="74" spans="1:3" x14ac:dyDescent="0.35">
      <c r="B74" s="55"/>
    </row>
    <row r="75" spans="1:3" x14ac:dyDescent="0.35">
      <c r="B75" s="55"/>
    </row>
    <row r="76" spans="1:3" x14ac:dyDescent="0.35">
      <c r="B76" s="55"/>
    </row>
    <row r="77" spans="1:3" x14ac:dyDescent="0.35">
      <c r="B77" s="55"/>
    </row>
    <row r="78" spans="1:3" x14ac:dyDescent="0.35">
      <c r="B78" s="55"/>
    </row>
    <row r="79" spans="1:3" x14ac:dyDescent="0.35">
      <c r="B79" s="55"/>
    </row>
    <row r="80" spans="1:3" x14ac:dyDescent="0.35">
      <c r="B80" s="55"/>
    </row>
    <row r="81" spans="1:3" ht="31" x14ac:dyDescent="0.35">
      <c r="B81" s="55" t="s">
        <v>392</v>
      </c>
      <c r="C81" s="78" t="s">
        <v>393</v>
      </c>
    </row>
    <row r="88" spans="1:3" ht="31" x14ac:dyDescent="0.35">
      <c r="B88" s="55" t="s">
        <v>392</v>
      </c>
      <c r="C88" s="78" t="s">
        <v>394</v>
      </c>
    </row>
    <row r="92" spans="1:3" x14ac:dyDescent="0.35">
      <c r="A92" s="83"/>
    </row>
    <row r="93" spans="1:3" ht="31" x14ac:dyDescent="0.35">
      <c r="B93" s="55" t="s">
        <v>395</v>
      </c>
      <c r="C93" s="78" t="s">
        <v>396</v>
      </c>
    </row>
    <row r="94" spans="1:3" x14ac:dyDescent="0.35">
      <c r="B94" s="60" t="s">
        <v>397</v>
      </c>
    </row>
    <row r="95" spans="1:3" x14ac:dyDescent="0.35">
      <c r="B95" s="55" t="s">
        <v>398</v>
      </c>
    </row>
    <row r="103" spans="1:3" s="20" customFormat="1" ht="23.5" x14ac:dyDescent="0.55000000000000004">
      <c r="A103" s="65"/>
      <c r="B103" s="66"/>
      <c r="C103" s="74"/>
    </row>
    <row r="104" spans="1:3" s="9" customFormat="1" x14ac:dyDescent="0.35">
      <c r="A104" s="62"/>
      <c r="B104" s="63"/>
      <c r="C104" s="75" t="s">
        <v>356</v>
      </c>
    </row>
    <row r="105" spans="1:3" ht="23.5" x14ac:dyDescent="0.55000000000000004">
      <c r="B105" s="76"/>
      <c r="C105" s="74" t="s">
        <v>399</v>
      </c>
    </row>
    <row r="106" spans="1:3" x14ac:dyDescent="0.35">
      <c r="B106" s="55"/>
      <c r="C106" s="82"/>
    </row>
    <row r="107" spans="1:3" ht="31" x14ac:dyDescent="0.35">
      <c r="B107" s="68" t="s">
        <v>400</v>
      </c>
      <c r="C107" s="78" t="s">
        <v>401</v>
      </c>
    </row>
    <row r="108" spans="1:3" x14ac:dyDescent="0.35">
      <c r="A108" s="55">
        <v>1</v>
      </c>
      <c r="B108" s="84" t="s">
        <v>402</v>
      </c>
      <c r="C108" s="61" t="s">
        <v>403</v>
      </c>
    </row>
    <row r="109" spans="1:3" x14ac:dyDescent="0.35">
      <c r="A109" s="55">
        <v>2</v>
      </c>
      <c r="B109" s="84" t="s">
        <v>404</v>
      </c>
      <c r="C109" s="82"/>
    </row>
    <row r="110" spans="1:3" x14ac:dyDescent="0.35">
      <c r="A110" s="55">
        <v>3</v>
      </c>
      <c r="B110" s="84" t="s">
        <v>405</v>
      </c>
      <c r="C110" s="82"/>
    </row>
    <row r="111" spans="1:3" x14ac:dyDescent="0.35">
      <c r="B111" s="71"/>
      <c r="C111" s="82"/>
    </row>
    <row r="112" spans="1:3" x14ac:dyDescent="0.35">
      <c r="B112" s="55" t="s">
        <v>406</v>
      </c>
      <c r="C112" s="78" t="s">
        <v>407</v>
      </c>
    </row>
    <row r="113" spans="2:3" x14ac:dyDescent="0.35">
      <c r="B113" s="55" t="s">
        <v>408</v>
      </c>
      <c r="C113" s="78" t="s">
        <v>409</v>
      </c>
    </row>
    <row r="114" spans="2:3" x14ac:dyDescent="0.35">
      <c r="B114" s="55"/>
    </row>
    <row r="119" spans="2:3" x14ac:dyDescent="0.35">
      <c r="B119" s="55" t="s">
        <v>410</v>
      </c>
      <c r="C119" s="78" t="s">
        <v>411</v>
      </c>
    </row>
    <row r="120" spans="2:3" x14ac:dyDescent="0.35">
      <c r="B120" s="55" t="s">
        <v>412</v>
      </c>
      <c r="C120" s="78" t="s">
        <v>413</v>
      </c>
    </row>
    <row r="121" spans="2:3" x14ac:dyDescent="0.35">
      <c r="B121" s="55"/>
    </row>
    <row r="123" spans="2:3" ht="31" x14ac:dyDescent="0.35">
      <c r="B123" s="68" t="s">
        <v>414</v>
      </c>
      <c r="C123" s="78" t="s">
        <v>415</v>
      </c>
    </row>
    <row r="135" spans="1:3" s="20" customFormat="1" ht="23.5" x14ac:dyDescent="0.55000000000000004">
      <c r="A135" s="65"/>
      <c r="B135" s="66"/>
      <c r="C135" s="74"/>
    </row>
    <row r="136" spans="1:3" s="9" customFormat="1" x14ac:dyDescent="0.35">
      <c r="A136" s="62"/>
      <c r="B136" s="63"/>
      <c r="C136" s="75" t="s">
        <v>356</v>
      </c>
    </row>
    <row r="137" spans="1:3" ht="23.5" x14ac:dyDescent="0.55000000000000004">
      <c r="B137" s="76"/>
      <c r="C137" s="74" t="s">
        <v>416</v>
      </c>
    </row>
    <row r="138" spans="1:3" x14ac:dyDescent="0.35">
      <c r="C138" s="82"/>
    </row>
    <row r="139" spans="1:3" ht="31" x14ac:dyDescent="0.35">
      <c r="B139" s="85" t="s">
        <v>417</v>
      </c>
      <c r="C139" s="61" t="s">
        <v>418</v>
      </c>
    </row>
    <row r="140" spans="1:3" ht="31" x14ac:dyDescent="0.35">
      <c r="B140" s="86">
        <v>1</v>
      </c>
      <c r="C140" s="79" t="s">
        <v>419</v>
      </c>
    </row>
    <row r="141" spans="1:3" ht="20.25" customHeight="1" x14ac:dyDescent="0.35">
      <c r="B141" s="87">
        <v>2</v>
      </c>
      <c r="C141" s="78" t="s">
        <v>420</v>
      </c>
    </row>
    <row r="142" spans="1:3" x14ac:dyDescent="0.35">
      <c r="B142" s="88">
        <v>3</v>
      </c>
      <c r="C142" s="82"/>
    </row>
    <row r="143" spans="1:3" ht="31" x14ac:dyDescent="0.35">
      <c r="A143" s="68" t="s">
        <v>421</v>
      </c>
      <c r="B143" s="69" t="s">
        <v>346</v>
      </c>
      <c r="C143" s="78" t="s">
        <v>422</v>
      </c>
    </row>
    <row r="144" spans="1:3" x14ac:dyDescent="0.35">
      <c r="A144" s="71" t="s">
        <v>423</v>
      </c>
      <c r="B144" s="60" t="str">
        <f>LEFT(B139,B140)</f>
        <v>C</v>
      </c>
    </row>
    <row r="145" spans="1:3" x14ac:dyDescent="0.35">
      <c r="A145" s="71" t="s">
        <v>424</v>
      </c>
      <c r="B145" s="60" t="str">
        <f t="shared" ref="B145:B146" si="0">LEFT(B140,B141)</f>
        <v>1</v>
      </c>
      <c r="C145" s="82"/>
    </row>
    <row r="146" spans="1:3" x14ac:dyDescent="0.35">
      <c r="A146" s="71" t="s">
        <v>425</v>
      </c>
      <c r="B146" s="60" t="str">
        <f t="shared" si="0"/>
        <v>2</v>
      </c>
      <c r="C146" s="82"/>
    </row>
    <row r="147" spans="1:3" ht="31" x14ac:dyDescent="0.35">
      <c r="A147" s="68" t="s">
        <v>426</v>
      </c>
      <c r="B147" s="69" t="s">
        <v>346</v>
      </c>
      <c r="C147" s="70" t="s">
        <v>427</v>
      </c>
    </row>
    <row r="148" spans="1:3" x14ac:dyDescent="0.35">
      <c r="A148" s="71" t="s">
        <v>428</v>
      </c>
      <c r="B148" s="60" t="str">
        <f>LEFT($B$139,B140)</f>
        <v>C</v>
      </c>
      <c r="C148" s="82"/>
    </row>
    <row r="149" spans="1:3" x14ac:dyDescent="0.35">
      <c r="A149" s="71" t="s">
        <v>429</v>
      </c>
      <c r="B149" s="60" t="str">
        <f t="shared" ref="B149:B150" si="1">LEFT($B$139,B141)</f>
        <v>Ca</v>
      </c>
      <c r="C149" s="82"/>
    </row>
    <row r="150" spans="1:3" x14ac:dyDescent="0.35">
      <c r="A150" s="71" t="s">
        <v>430</v>
      </c>
      <c r="B150" s="60" t="str">
        <f t="shared" si="1"/>
        <v>Cat</v>
      </c>
      <c r="C150" s="82"/>
    </row>
    <row r="151" spans="1:3" s="20" customFormat="1" ht="23.5" x14ac:dyDescent="0.55000000000000004">
      <c r="A151" s="65"/>
      <c r="B151" s="66"/>
      <c r="C151" s="74"/>
    </row>
    <row r="152" spans="1:3" s="9" customFormat="1" x14ac:dyDescent="0.35">
      <c r="A152" s="62"/>
      <c r="B152" s="63"/>
      <c r="C152" s="75" t="s">
        <v>356</v>
      </c>
    </row>
    <row r="153" spans="1:3" ht="23.5" x14ac:dyDescent="0.55000000000000004">
      <c r="B153" s="76"/>
      <c r="C153" s="74" t="s">
        <v>431</v>
      </c>
    </row>
    <row r="154" spans="1:3" x14ac:dyDescent="0.35">
      <c r="A154" s="69"/>
    </row>
    <row r="155" spans="1:3" x14ac:dyDescent="0.35">
      <c r="C155" s="78" t="s">
        <v>432</v>
      </c>
    </row>
    <row r="156" spans="1:3" x14ac:dyDescent="0.35">
      <c r="B156" s="55" t="s">
        <v>433</v>
      </c>
    </row>
    <row r="157" spans="1:3" x14ac:dyDescent="0.35">
      <c r="B157" s="60" t="s">
        <v>397</v>
      </c>
    </row>
    <row r="158" spans="1:3" x14ac:dyDescent="0.35">
      <c r="B158" s="55" t="s">
        <v>434</v>
      </c>
    </row>
    <row r="161" spans="1:3" x14ac:dyDescent="0.35">
      <c r="A161" s="68"/>
    </row>
    <row r="162" spans="1:3" x14ac:dyDescent="0.35">
      <c r="A162" s="55" t="s">
        <v>435</v>
      </c>
      <c r="C162" s="78" t="s">
        <v>436</v>
      </c>
    </row>
    <row r="164" spans="1:3" x14ac:dyDescent="0.35">
      <c r="A164" s="68" t="s">
        <v>345</v>
      </c>
      <c r="B164" s="69" t="s">
        <v>346</v>
      </c>
    </row>
    <row r="165" spans="1:3" x14ac:dyDescent="0.35">
      <c r="A165" s="71" t="s">
        <v>437</v>
      </c>
      <c r="B165" s="60" t="str">
        <f>LEFT(A162,8)</f>
        <v xml:space="preserve">My name </v>
      </c>
      <c r="C165" s="78" t="s">
        <v>438</v>
      </c>
    </row>
    <row r="166" spans="1:3" x14ac:dyDescent="0.35">
      <c r="A166" s="71" t="s">
        <v>439</v>
      </c>
      <c r="B166" s="60" t="str">
        <f>LEFT(Miow,8)</f>
        <v xml:space="preserve">My name </v>
      </c>
    </row>
    <row r="168" spans="1:3" s="54" customFormat="1" x14ac:dyDescent="0.35">
      <c r="A168" s="51"/>
      <c r="B168" s="52"/>
      <c r="C168" s="53"/>
    </row>
  </sheetData>
  <mergeCells count="3">
    <mergeCell ref="A2:D2"/>
    <mergeCell ref="A56:B56"/>
    <mergeCell ref="A57:B57"/>
  </mergeCells>
  <hyperlinks>
    <hyperlink ref="C4" location="What_is_a_Formula?" display="What is a formula?" xr:uid="{00000000-0004-0000-0100-000000000000}"/>
    <hyperlink ref="C5" location="Anatomy_of_a_Formula" display="Anatomy of a formula" xr:uid="{00000000-0004-0000-0100-000001000000}"/>
    <hyperlink ref="C23" location="TopMenu" display="Back to Top" xr:uid="{00000000-0004-0000-0100-000002000000}"/>
    <hyperlink ref="C45" location="TopMenu" display="Back to Top" xr:uid="{00000000-0004-0000-0100-000003000000}"/>
    <hyperlink ref="C6" location="Working_with_Formulas" display="Working with formulas" xr:uid="{00000000-0004-0000-0100-000004000000}"/>
    <hyperlink ref="C70" location="TopMenu" display="Back to Top" xr:uid="{00000000-0004-0000-0100-000005000000}"/>
    <hyperlink ref="C7" location="Viewing_and_Finding_Formulas" display="Viewing and finding formulas" xr:uid="{00000000-0004-0000-0100-000006000000}"/>
    <hyperlink ref="C104" location="TopMenu" display="Back to Top" xr:uid="{00000000-0004-0000-0100-000007000000}"/>
    <hyperlink ref="C8" location="Copying__Pasting__and_Dragging_Formulas" display="Copying, pasting, and dragging formulas" xr:uid="{00000000-0004-0000-0100-000008000000}"/>
    <hyperlink ref="C136" location="TopMenu" display="Back to Top" xr:uid="{00000000-0004-0000-0100-000009000000}"/>
    <hyperlink ref="C9" location="Relative_and_Absolute_Cell_Addresses_in_Formulas" display="Relative and absolute cell addresses and formulas" xr:uid="{00000000-0004-0000-0100-00000A000000}"/>
    <hyperlink ref="C152" location="TopMenu" display="Back to Top" xr:uid="{00000000-0004-0000-0100-00000B000000}"/>
    <hyperlink ref="C10" location="Names_in_Formulas" display="Names in formulas" xr:uid="{00000000-0004-0000-0100-00000C000000}"/>
  </hyperlinks>
  <printOptions gridLine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C32"/>
  <sheetViews>
    <sheetView topLeftCell="A9" workbookViewId="0">
      <selection activeCell="B29" sqref="B29"/>
    </sheetView>
  </sheetViews>
  <sheetFormatPr defaultColWidth="11.453125" defaultRowHeight="14.5" x14ac:dyDescent="0.35"/>
  <cols>
    <col min="1" max="1" width="5" style="30" customWidth="1"/>
    <col min="2" max="2" width="134.453125" customWidth="1"/>
    <col min="3" max="3" width="11.453125" customWidth="1"/>
  </cols>
  <sheetData>
    <row r="1" spans="1:3" ht="15.5" x14ac:dyDescent="0.35">
      <c r="B1" s="32" t="s">
        <v>6</v>
      </c>
      <c r="C1" s="18"/>
    </row>
    <row r="2" spans="1:3" ht="15.5" x14ac:dyDescent="0.35">
      <c r="B2" s="28"/>
    </row>
    <row r="3" spans="1:3" ht="15.5" x14ac:dyDescent="0.35">
      <c r="B3" s="28" t="s">
        <v>178</v>
      </c>
    </row>
    <row r="4" spans="1:3" ht="15.5" x14ac:dyDescent="0.35">
      <c r="B4" s="32"/>
    </row>
    <row r="5" spans="1:3" x14ac:dyDescent="0.35">
      <c r="A5" s="31">
        <v>1</v>
      </c>
      <c r="B5" s="15" t="s">
        <v>179</v>
      </c>
    </row>
    <row r="6" spans="1:3" x14ac:dyDescent="0.35">
      <c r="A6" s="31">
        <v>2</v>
      </c>
      <c r="B6" s="15" t="s">
        <v>180</v>
      </c>
    </row>
    <row r="7" spans="1:3" x14ac:dyDescent="0.35">
      <c r="A7" s="31">
        <v>3</v>
      </c>
      <c r="B7" s="15" t="s">
        <v>181</v>
      </c>
    </row>
    <row r="8" spans="1:3" x14ac:dyDescent="0.35">
      <c r="A8" s="31">
        <v>4</v>
      </c>
      <c r="B8" s="15" t="s">
        <v>182</v>
      </c>
    </row>
    <row r="9" spans="1:3" x14ac:dyDescent="0.35">
      <c r="A9" s="31">
        <v>5</v>
      </c>
      <c r="B9" s="15" t="s">
        <v>183</v>
      </c>
    </row>
    <row r="10" spans="1:3" x14ac:dyDescent="0.35">
      <c r="A10" s="31">
        <v>6</v>
      </c>
      <c r="B10" s="15" t="s">
        <v>184</v>
      </c>
    </row>
    <row r="11" spans="1:3" x14ac:dyDescent="0.35">
      <c r="A11" s="31">
        <v>7</v>
      </c>
      <c r="B11" s="15" t="s">
        <v>185</v>
      </c>
    </row>
    <row r="12" spans="1:3" x14ac:dyDescent="0.35">
      <c r="A12" s="31">
        <v>8</v>
      </c>
      <c r="B12" s="15" t="s">
        <v>186</v>
      </c>
    </row>
    <row r="13" spans="1:3" x14ac:dyDescent="0.35">
      <c r="A13" s="31">
        <v>9</v>
      </c>
      <c r="B13" s="15" t="s">
        <v>187</v>
      </c>
    </row>
    <row r="14" spans="1:3" x14ac:dyDescent="0.35">
      <c r="A14" s="31">
        <v>10</v>
      </c>
      <c r="B14" s="15" t="s">
        <v>201</v>
      </c>
    </row>
    <row r="15" spans="1:3" x14ac:dyDescent="0.35">
      <c r="A15" s="31">
        <v>11</v>
      </c>
      <c r="B15" s="15" t="s">
        <v>202</v>
      </c>
    </row>
    <row r="16" spans="1:3" x14ac:dyDescent="0.35">
      <c r="A16" s="31">
        <v>12</v>
      </c>
      <c r="B16" s="15" t="s">
        <v>203</v>
      </c>
    </row>
    <row r="17" spans="1:2" x14ac:dyDescent="0.35">
      <c r="A17" s="31">
        <v>13</v>
      </c>
      <c r="B17" s="15" t="s">
        <v>204</v>
      </c>
    </row>
    <row r="18" spans="1:2" x14ac:dyDescent="0.35">
      <c r="A18" s="31">
        <v>14</v>
      </c>
      <c r="B18" s="15" t="s">
        <v>205</v>
      </c>
    </row>
    <row r="19" spans="1:2" x14ac:dyDescent="0.35">
      <c r="A19" s="31">
        <v>15</v>
      </c>
      <c r="B19" s="15" t="s">
        <v>206</v>
      </c>
    </row>
    <row r="20" spans="1:2" x14ac:dyDescent="0.35">
      <c r="A20" s="31">
        <v>16</v>
      </c>
      <c r="B20" s="15" t="s">
        <v>216</v>
      </c>
    </row>
    <row r="21" spans="1:2" x14ac:dyDescent="0.35">
      <c r="A21" s="31">
        <v>17</v>
      </c>
      <c r="B21" s="15" t="s">
        <v>207</v>
      </c>
    </row>
    <row r="22" spans="1:2" x14ac:dyDescent="0.35">
      <c r="A22" s="31">
        <v>18</v>
      </c>
      <c r="B22" s="15" t="s">
        <v>211</v>
      </c>
    </row>
    <row r="23" spans="1:2" x14ac:dyDescent="0.35">
      <c r="A23" s="31">
        <v>19</v>
      </c>
      <c r="B23" s="15" t="s">
        <v>208</v>
      </c>
    </row>
    <row r="24" spans="1:2" x14ac:dyDescent="0.35">
      <c r="A24" s="31">
        <v>20</v>
      </c>
      <c r="B24" s="15" t="s">
        <v>210</v>
      </c>
    </row>
    <row r="25" spans="1:2" x14ac:dyDescent="0.35">
      <c r="A25" s="31">
        <v>21</v>
      </c>
      <c r="B25" s="15" t="s">
        <v>209</v>
      </c>
    </row>
    <row r="26" spans="1:2" x14ac:dyDescent="0.35">
      <c r="A26" s="31">
        <v>22</v>
      </c>
      <c r="B26" s="15" t="s">
        <v>212</v>
      </c>
    </row>
    <row r="27" spans="1:2" x14ac:dyDescent="0.35">
      <c r="A27" s="31">
        <v>23</v>
      </c>
      <c r="B27" s="15" t="s">
        <v>213</v>
      </c>
    </row>
    <row r="28" spans="1:2" x14ac:dyDescent="0.35">
      <c r="A28" s="31">
        <v>24</v>
      </c>
      <c r="B28" s="15" t="s">
        <v>214</v>
      </c>
    </row>
    <row r="29" spans="1:2" x14ac:dyDescent="0.35">
      <c r="A29" s="31">
        <v>25</v>
      </c>
      <c r="B29" s="15" t="s">
        <v>215</v>
      </c>
    </row>
    <row r="32" spans="1:2" x14ac:dyDescent="0.35">
      <c r="B32" s="30"/>
    </row>
  </sheetData>
  <pageMargins left="0.25" right="0.25" top="0.75" bottom="0.75" header="0.3" footer="0.3"/>
  <pageSetup scale="96" orientation="landscape" r:id="rId1"/>
  <headerFooter>
    <oddFooter>&amp;C&amp;8&amp;K00-048Julie.Marcoux@dal.ca - Dalhousie Libraries - Easy Excel for Beginners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249977111117893"/>
  </sheetPr>
  <dimension ref="A1:K43"/>
  <sheetViews>
    <sheetView tabSelected="1" workbookViewId="0">
      <selection activeCell="C4" sqref="C4"/>
    </sheetView>
  </sheetViews>
  <sheetFormatPr defaultRowHeight="14.5" x14ac:dyDescent="0.35"/>
  <cols>
    <col min="1" max="1" width="11.81640625" bestFit="1" customWidth="1"/>
    <col min="2" max="3" width="9.1796875" style="33"/>
    <col min="11" max="11" width="10.08984375" bestFit="1" customWidth="1"/>
  </cols>
  <sheetData>
    <row r="1" spans="1:11" x14ac:dyDescent="0.35">
      <c r="A1" t="s">
        <v>171</v>
      </c>
      <c r="B1" s="33" t="s">
        <v>0</v>
      </c>
      <c r="C1" s="33" t="s">
        <v>1</v>
      </c>
      <c r="D1" t="s">
        <v>2</v>
      </c>
      <c r="E1" t="s">
        <v>188</v>
      </c>
      <c r="F1" t="s">
        <v>189</v>
      </c>
      <c r="G1" t="s">
        <v>170</v>
      </c>
      <c r="H1" t="s">
        <v>190</v>
      </c>
      <c r="I1" t="s">
        <v>191</v>
      </c>
      <c r="J1" t="s">
        <v>192</v>
      </c>
      <c r="K1" t="s">
        <v>193</v>
      </c>
    </row>
    <row r="2" spans="1:11" x14ac:dyDescent="0.35">
      <c r="A2">
        <v>9781440834189</v>
      </c>
      <c r="B2" s="33" t="s">
        <v>169</v>
      </c>
      <c r="C2" s="33" t="s">
        <v>168</v>
      </c>
      <c r="D2" t="s">
        <v>167</v>
      </c>
      <c r="E2">
        <v>2015</v>
      </c>
      <c r="F2" t="s">
        <v>166</v>
      </c>
      <c r="G2" t="s">
        <v>11</v>
      </c>
      <c r="H2" t="s">
        <v>10</v>
      </c>
      <c r="I2" t="s">
        <v>9</v>
      </c>
      <c r="J2" t="s">
        <v>165</v>
      </c>
      <c r="K2" s="34">
        <v>42298</v>
      </c>
    </row>
    <row r="3" spans="1:11" x14ac:dyDescent="0.35">
      <c r="A3">
        <v>9781623967208</v>
      </c>
      <c r="B3" s="33" t="s">
        <v>164</v>
      </c>
      <c r="C3" s="33" t="s">
        <v>194</v>
      </c>
      <c r="D3" t="s">
        <v>125</v>
      </c>
      <c r="E3">
        <v>2014</v>
      </c>
      <c r="F3" t="s">
        <v>163</v>
      </c>
      <c r="G3" t="s">
        <v>17</v>
      </c>
      <c r="H3" t="s">
        <v>10</v>
      </c>
      <c r="I3" t="s">
        <v>9</v>
      </c>
      <c r="J3" t="s">
        <v>123</v>
      </c>
      <c r="K3" s="34">
        <v>42270</v>
      </c>
    </row>
    <row r="4" spans="1:11" x14ac:dyDescent="0.35">
      <c r="A4">
        <v>9780134072951</v>
      </c>
      <c r="B4" s="33" t="s">
        <v>162</v>
      </c>
      <c r="C4" s="33" t="s">
        <v>195</v>
      </c>
      <c r="D4" t="s">
        <v>68</v>
      </c>
      <c r="E4">
        <v>2016</v>
      </c>
      <c r="F4" t="s">
        <v>161</v>
      </c>
      <c r="G4" t="s">
        <v>11</v>
      </c>
      <c r="H4" t="s">
        <v>10</v>
      </c>
      <c r="I4" t="s">
        <v>9</v>
      </c>
      <c r="J4" t="s">
        <v>160</v>
      </c>
      <c r="K4" s="34">
        <v>42291</v>
      </c>
    </row>
    <row r="5" spans="1:11" x14ac:dyDescent="0.35">
      <c r="A5">
        <v>9781118725641</v>
      </c>
      <c r="B5" s="33" t="s">
        <v>159</v>
      </c>
      <c r="C5" s="33" t="s">
        <v>158</v>
      </c>
      <c r="D5" t="s">
        <v>157</v>
      </c>
      <c r="E5">
        <v>2015</v>
      </c>
      <c r="F5" t="s">
        <v>156</v>
      </c>
      <c r="G5" t="s">
        <v>11</v>
      </c>
      <c r="H5" t="s">
        <v>44</v>
      </c>
      <c r="I5" t="s">
        <v>43</v>
      </c>
      <c r="J5" t="s">
        <v>155</v>
      </c>
      <c r="K5" s="34">
        <v>42277</v>
      </c>
    </row>
    <row r="6" spans="1:11" x14ac:dyDescent="0.35">
      <c r="A6">
        <v>9781482251784</v>
      </c>
      <c r="B6" s="33" t="s">
        <v>154</v>
      </c>
      <c r="C6" s="33" t="s">
        <v>153</v>
      </c>
      <c r="D6" t="s">
        <v>152</v>
      </c>
      <c r="E6">
        <v>2016</v>
      </c>
      <c r="F6" t="s">
        <v>151</v>
      </c>
      <c r="G6" t="s">
        <v>11</v>
      </c>
      <c r="H6" t="s">
        <v>44</v>
      </c>
      <c r="I6" t="s">
        <v>43</v>
      </c>
      <c r="J6" t="s">
        <v>150</v>
      </c>
      <c r="K6" s="34">
        <v>42277</v>
      </c>
    </row>
    <row r="7" spans="1:11" x14ac:dyDescent="0.35">
      <c r="A7">
        <v>9781138013728</v>
      </c>
      <c r="B7" s="33" t="s">
        <v>149</v>
      </c>
      <c r="C7" s="33" t="s">
        <v>196</v>
      </c>
      <c r="D7" t="s">
        <v>101</v>
      </c>
      <c r="E7">
        <v>2015</v>
      </c>
      <c r="F7" t="s">
        <v>148</v>
      </c>
      <c r="G7" t="s">
        <v>17</v>
      </c>
      <c r="H7" t="s">
        <v>10</v>
      </c>
      <c r="I7" t="s">
        <v>9</v>
      </c>
      <c r="J7" t="s">
        <v>15</v>
      </c>
      <c r="K7" s="34">
        <v>42333</v>
      </c>
    </row>
    <row r="8" spans="1:11" x14ac:dyDescent="0.35">
      <c r="A8">
        <v>9781430263524</v>
      </c>
      <c r="B8" s="33" t="s">
        <v>147</v>
      </c>
      <c r="C8" s="33" t="s">
        <v>146</v>
      </c>
      <c r="D8" t="s">
        <v>145</v>
      </c>
      <c r="E8">
        <v>2015</v>
      </c>
      <c r="F8" t="s">
        <v>144</v>
      </c>
      <c r="G8" t="s">
        <v>17</v>
      </c>
      <c r="H8" t="s">
        <v>44</v>
      </c>
      <c r="I8" t="s">
        <v>43</v>
      </c>
      <c r="J8" t="s">
        <v>66</v>
      </c>
      <c r="K8" s="34">
        <v>42263</v>
      </c>
    </row>
    <row r="9" spans="1:11" x14ac:dyDescent="0.35">
      <c r="A9">
        <v>9781606496466</v>
      </c>
      <c r="B9" s="33" t="s">
        <v>143</v>
      </c>
      <c r="C9" s="33" t="s">
        <v>142</v>
      </c>
      <c r="D9" t="s">
        <v>18</v>
      </c>
      <c r="E9">
        <v>2015</v>
      </c>
      <c r="F9" t="s">
        <v>141</v>
      </c>
      <c r="G9" t="s">
        <v>17</v>
      </c>
      <c r="H9" t="s">
        <v>10</v>
      </c>
      <c r="I9" t="s">
        <v>9</v>
      </c>
      <c r="J9" t="s">
        <v>15</v>
      </c>
      <c r="K9" s="34">
        <v>42277</v>
      </c>
    </row>
    <row r="10" spans="1:11" x14ac:dyDescent="0.35">
      <c r="A10">
        <v>9781138803329</v>
      </c>
      <c r="B10" s="33" t="s">
        <v>140</v>
      </c>
      <c r="C10" s="33" t="s">
        <v>197</v>
      </c>
      <c r="D10" t="s">
        <v>101</v>
      </c>
      <c r="E10">
        <v>2016</v>
      </c>
      <c r="F10" t="s">
        <v>139</v>
      </c>
      <c r="G10" t="s">
        <v>17</v>
      </c>
      <c r="H10" t="s">
        <v>10</v>
      </c>
      <c r="I10" t="s">
        <v>43</v>
      </c>
      <c r="J10" t="s">
        <v>15</v>
      </c>
      <c r="K10" s="34">
        <v>42284</v>
      </c>
    </row>
    <row r="11" spans="1:11" x14ac:dyDescent="0.35">
      <c r="A11">
        <v>9781634829595</v>
      </c>
      <c r="B11" s="33" t="s">
        <v>138</v>
      </c>
      <c r="C11" s="33" t="s">
        <v>198</v>
      </c>
      <c r="D11" t="s">
        <v>137</v>
      </c>
      <c r="E11">
        <v>2015</v>
      </c>
      <c r="F11" t="s">
        <v>136</v>
      </c>
      <c r="G11" t="s">
        <v>17</v>
      </c>
      <c r="H11" t="s">
        <v>10</v>
      </c>
      <c r="I11" t="s">
        <v>43</v>
      </c>
      <c r="J11" t="s">
        <v>135</v>
      </c>
      <c r="K11" s="34">
        <v>42277</v>
      </c>
    </row>
    <row r="12" spans="1:11" x14ac:dyDescent="0.35">
      <c r="A12">
        <v>9781118995396</v>
      </c>
      <c r="B12" s="33" t="s">
        <v>134</v>
      </c>
      <c r="C12" s="33" t="s">
        <v>133</v>
      </c>
      <c r="D12" t="s">
        <v>50</v>
      </c>
      <c r="E12">
        <v>2015</v>
      </c>
      <c r="F12" t="s">
        <v>132</v>
      </c>
      <c r="G12" t="s">
        <v>11</v>
      </c>
      <c r="H12" t="s">
        <v>44</v>
      </c>
      <c r="I12" t="s">
        <v>43</v>
      </c>
      <c r="J12" t="s">
        <v>131</v>
      </c>
      <c r="K12" s="34">
        <v>42263</v>
      </c>
    </row>
    <row r="13" spans="1:11" x14ac:dyDescent="0.35">
      <c r="A13">
        <v>9781137526786</v>
      </c>
      <c r="B13" s="33" t="s">
        <v>130</v>
      </c>
      <c r="C13" s="33" t="s">
        <v>129</v>
      </c>
      <c r="D13" t="s">
        <v>12</v>
      </c>
      <c r="E13">
        <v>2015</v>
      </c>
      <c r="F13" t="s">
        <v>128</v>
      </c>
      <c r="G13" t="s">
        <v>11</v>
      </c>
      <c r="H13" t="s">
        <v>44</v>
      </c>
      <c r="I13" t="s">
        <v>43</v>
      </c>
      <c r="J13" t="s">
        <v>71</v>
      </c>
      <c r="K13" s="34">
        <v>42319</v>
      </c>
    </row>
    <row r="14" spans="1:11" x14ac:dyDescent="0.35">
      <c r="A14">
        <v>9781681232683</v>
      </c>
      <c r="B14" s="33" t="s">
        <v>127</v>
      </c>
      <c r="C14" s="33" t="s">
        <v>126</v>
      </c>
      <c r="D14" t="s">
        <v>125</v>
      </c>
      <c r="E14">
        <v>2016</v>
      </c>
      <c r="F14" t="s">
        <v>124</v>
      </c>
      <c r="G14" t="s">
        <v>17</v>
      </c>
      <c r="H14" t="s">
        <v>10</v>
      </c>
      <c r="I14" t="s">
        <v>9</v>
      </c>
      <c r="J14" t="s">
        <v>123</v>
      </c>
      <c r="K14" s="34">
        <v>42326</v>
      </c>
    </row>
    <row r="15" spans="1:11" x14ac:dyDescent="0.35">
      <c r="A15">
        <v>9781433122033</v>
      </c>
      <c r="B15" s="33" t="s">
        <v>122</v>
      </c>
      <c r="C15" s="33" t="s">
        <v>121</v>
      </c>
      <c r="D15" t="s">
        <v>120</v>
      </c>
      <c r="E15">
        <v>2015</v>
      </c>
      <c r="F15" t="s">
        <v>119</v>
      </c>
      <c r="G15" t="s">
        <v>17</v>
      </c>
      <c r="H15" t="s">
        <v>10</v>
      </c>
      <c r="I15" t="s">
        <v>9</v>
      </c>
      <c r="J15" t="s">
        <v>118</v>
      </c>
      <c r="K15" s="34">
        <v>42263</v>
      </c>
    </row>
    <row r="16" spans="1:11" x14ac:dyDescent="0.35">
      <c r="A16">
        <v>9781631571305</v>
      </c>
      <c r="B16" s="33" t="s">
        <v>117</v>
      </c>
      <c r="C16" s="33" t="s">
        <v>116</v>
      </c>
      <c r="D16" t="s">
        <v>18</v>
      </c>
      <c r="E16">
        <v>2015</v>
      </c>
      <c r="F16" t="s">
        <v>115</v>
      </c>
      <c r="G16" t="s">
        <v>17</v>
      </c>
      <c r="H16" t="s">
        <v>44</v>
      </c>
      <c r="I16" t="s">
        <v>43</v>
      </c>
      <c r="J16" t="s">
        <v>15</v>
      </c>
      <c r="K16" s="34">
        <v>42284</v>
      </c>
    </row>
    <row r="17" spans="1:11" x14ac:dyDescent="0.35">
      <c r="A17">
        <v>9780415673419</v>
      </c>
      <c r="B17" s="33" t="s">
        <v>114</v>
      </c>
      <c r="C17" s="33" t="s">
        <v>113</v>
      </c>
      <c r="D17" t="s">
        <v>101</v>
      </c>
      <c r="E17">
        <v>2015</v>
      </c>
      <c r="F17" t="s">
        <v>112</v>
      </c>
      <c r="G17" t="s">
        <v>17</v>
      </c>
      <c r="H17" t="s">
        <v>32</v>
      </c>
      <c r="I17" t="s">
        <v>31</v>
      </c>
      <c r="J17" t="s">
        <v>111</v>
      </c>
      <c r="K17" s="34">
        <v>42312</v>
      </c>
    </row>
    <row r="18" spans="1:11" x14ac:dyDescent="0.35">
      <c r="A18">
        <v>9780134387048</v>
      </c>
      <c r="B18" s="33" t="s">
        <v>110</v>
      </c>
      <c r="C18" s="33" t="s">
        <v>109</v>
      </c>
      <c r="D18" t="s">
        <v>68</v>
      </c>
      <c r="E18">
        <v>2016</v>
      </c>
      <c r="F18" t="s">
        <v>108</v>
      </c>
      <c r="G18" t="s">
        <v>11</v>
      </c>
      <c r="H18" t="s">
        <v>44</v>
      </c>
      <c r="I18" t="s">
        <v>43</v>
      </c>
      <c r="J18" t="s">
        <v>107</v>
      </c>
      <c r="K18" s="34">
        <v>42305</v>
      </c>
    </row>
    <row r="19" spans="1:11" x14ac:dyDescent="0.35">
      <c r="A19">
        <v>9780749474591</v>
      </c>
      <c r="B19" s="33" t="s">
        <v>106</v>
      </c>
      <c r="C19" s="33" t="s">
        <v>105</v>
      </c>
      <c r="D19" t="s">
        <v>45</v>
      </c>
      <c r="E19">
        <v>2015</v>
      </c>
      <c r="F19" t="s">
        <v>104</v>
      </c>
      <c r="G19" t="s">
        <v>17</v>
      </c>
      <c r="H19" t="s">
        <v>44</v>
      </c>
      <c r="I19" t="s">
        <v>43</v>
      </c>
      <c r="J19" t="s">
        <v>99</v>
      </c>
      <c r="K19" s="34">
        <v>42298</v>
      </c>
    </row>
    <row r="20" spans="1:11" x14ac:dyDescent="0.35">
      <c r="A20">
        <v>9781138016316</v>
      </c>
      <c r="B20" s="33" t="s">
        <v>103</v>
      </c>
      <c r="C20" s="33" t="s">
        <v>102</v>
      </c>
      <c r="D20" t="s">
        <v>101</v>
      </c>
      <c r="E20">
        <v>2016</v>
      </c>
      <c r="F20" t="s">
        <v>100</v>
      </c>
      <c r="G20" t="s">
        <v>17</v>
      </c>
      <c r="H20" t="s">
        <v>10</v>
      </c>
      <c r="I20" t="s">
        <v>43</v>
      </c>
      <c r="J20" t="s">
        <v>99</v>
      </c>
      <c r="K20" s="34">
        <v>42326</v>
      </c>
    </row>
    <row r="21" spans="1:11" x14ac:dyDescent="0.35">
      <c r="A21">
        <v>9783319222332</v>
      </c>
      <c r="B21" s="33" t="s">
        <v>98</v>
      </c>
      <c r="C21" s="33" t="s">
        <v>97</v>
      </c>
      <c r="D21" t="s">
        <v>96</v>
      </c>
      <c r="E21">
        <v>2015</v>
      </c>
      <c r="F21" t="s">
        <v>95</v>
      </c>
      <c r="G21" t="s">
        <v>17</v>
      </c>
      <c r="H21" t="s">
        <v>10</v>
      </c>
      <c r="I21" t="s">
        <v>9</v>
      </c>
      <c r="J21" t="s">
        <v>94</v>
      </c>
      <c r="K21" s="34">
        <v>42291</v>
      </c>
    </row>
    <row r="22" spans="1:11" x14ac:dyDescent="0.35">
      <c r="A22">
        <v>9781785603495</v>
      </c>
      <c r="B22" s="33" t="s">
        <v>93</v>
      </c>
      <c r="C22" s="33" t="s">
        <v>199</v>
      </c>
      <c r="D22" t="s">
        <v>92</v>
      </c>
      <c r="E22">
        <v>2015</v>
      </c>
      <c r="F22" t="s">
        <v>91</v>
      </c>
      <c r="G22" t="s">
        <v>17</v>
      </c>
      <c r="H22" t="s">
        <v>10</v>
      </c>
      <c r="I22" t="s">
        <v>9</v>
      </c>
      <c r="J22" t="s">
        <v>90</v>
      </c>
      <c r="K22" s="34">
        <v>42263</v>
      </c>
    </row>
    <row r="23" spans="1:11" x14ac:dyDescent="0.35">
      <c r="A23">
        <v>9781631572388</v>
      </c>
      <c r="B23" s="33" t="s">
        <v>89</v>
      </c>
      <c r="C23" s="33" t="s">
        <v>88</v>
      </c>
      <c r="D23" t="s">
        <v>18</v>
      </c>
      <c r="E23">
        <v>2015</v>
      </c>
      <c r="F23" t="s">
        <v>87</v>
      </c>
      <c r="G23" t="s">
        <v>17</v>
      </c>
      <c r="H23" t="s">
        <v>10</v>
      </c>
      <c r="I23" t="s">
        <v>9</v>
      </c>
      <c r="J23" t="s">
        <v>15</v>
      </c>
      <c r="K23" s="34">
        <v>42277</v>
      </c>
    </row>
    <row r="24" spans="1:11" x14ac:dyDescent="0.35">
      <c r="A24">
        <v>9781631572388</v>
      </c>
      <c r="B24" s="33" t="s">
        <v>89</v>
      </c>
      <c r="C24" s="33" t="s">
        <v>88</v>
      </c>
      <c r="D24" t="s">
        <v>18</v>
      </c>
      <c r="E24">
        <v>2015</v>
      </c>
      <c r="F24" t="s">
        <v>87</v>
      </c>
      <c r="G24" t="s">
        <v>17</v>
      </c>
      <c r="H24" t="s">
        <v>10</v>
      </c>
      <c r="I24" t="s">
        <v>9</v>
      </c>
      <c r="J24" t="s">
        <v>15</v>
      </c>
      <c r="K24" s="34">
        <v>42277</v>
      </c>
    </row>
    <row r="25" spans="1:11" x14ac:dyDescent="0.35">
      <c r="A25">
        <v>9788763003254</v>
      </c>
      <c r="B25" s="33" t="s">
        <v>177</v>
      </c>
      <c r="D25" t="s">
        <v>86</v>
      </c>
      <c r="E25">
        <v>2015</v>
      </c>
      <c r="F25" t="s">
        <v>85</v>
      </c>
      <c r="G25" t="s">
        <v>17</v>
      </c>
      <c r="H25" t="s">
        <v>10</v>
      </c>
      <c r="I25" t="s">
        <v>9</v>
      </c>
      <c r="J25" t="s">
        <v>84</v>
      </c>
      <c r="K25" s="34">
        <v>42333</v>
      </c>
    </row>
    <row r="26" spans="1:11" x14ac:dyDescent="0.35">
      <c r="A26">
        <v>9781118862414</v>
      </c>
      <c r="B26" s="33" t="s">
        <v>176</v>
      </c>
      <c r="C26" s="33" t="s">
        <v>83</v>
      </c>
      <c r="D26" t="s">
        <v>50</v>
      </c>
      <c r="E26">
        <v>2015</v>
      </c>
      <c r="F26" t="s">
        <v>82</v>
      </c>
      <c r="G26" t="s">
        <v>11</v>
      </c>
      <c r="H26" t="s">
        <v>44</v>
      </c>
      <c r="I26" t="s">
        <v>43</v>
      </c>
      <c r="J26" t="s">
        <v>23</v>
      </c>
      <c r="K26" s="34">
        <v>42284</v>
      </c>
    </row>
    <row r="27" spans="1:11" x14ac:dyDescent="0.35">
      <c r="A27">
        <v>9781606499764</v>
      </c>
      <c r="B27" s="33" t="s">
        <v>81</v>
      </c>
      <c r="C27" s="33" t="s">
        <v>80</v>
      </c>
      <c r="D27" t="s">
        <v>18</v>
      </c>
      <c r="E27">
        <v>2015</v>
      </c>
      <c r="F27" t="s">
        <v>79</v>
      </c>
      <c r="G27" t="s">
        <v>17</v>
      </c>
      <c r="H27" t="s">
        <v>44</v>
      </c>
      <c r="I27" t="s">
        <v>43</v>
      </c>
      <c r="J27" t="s">
        <v>15</v>
      </c>
      <c r="K27" s="34">
        <v>42263</v>
      </c>
    </row>
    <row r="28" spans="1:11" x14ac:dyDescent="0.35">
      <c r="A28">
        <v>9781606499764</v>
      </c>
      <c r="B28" s="33" t="s">
        <v>81</v>
      </c>
      <c r="C28" s="33" t="s">
        <v>80</v>
      </c>
      <c r="D28" t="s">
        <v>18</v>
      </c>
      <c r="E28">
        <v>2015</v>
      </c>
      <c r="F28" t="s">
        <v>79</v>
      </c>
      <c r="G28" t="s">
        <v>17</v>
      </c>
      <c r="H28" t="s">
        <v>44</v>
      </c>
      <c r="I28" t="s">
        <v>43</v>
      </c>
      <c r="J28" t="s">
        <v>15</v>
      </c>
      <c r="K28" s="34">
        <v>42263</v>
      </c>
    </row>
    <row r="29" spans="1:11" x14ac:dyDescent="0.35">
      <c r="A29">
        <v>9780128013908</v>
      </c>
      <c r="B29" s="33" t="s">
        <v>175</v>
      </c>
      <c r="C29" s="33" t="s">
        <v>78</v>
      </c>
      <c r="D29" t="s">
        <v>77</v>
      </c>
      <c r="E29">
        <v>2015</v>
      </c>
      <c r="F29" t="s">
        <v>76</v>
      </c>
      <c r="G29" t="s">
        <v>11</v>
      </c>
      <c r="H29" t="s">
        <v>10</v>
      </c>
      <c r="J29" t="s">
        <v>75</v>
      </c>
      <c r="K29" s="34">
        <v>42284</v>
      </c>
    </row>
    <row r="30" spans="1:11" x14ac:dyDescent="0.35">
      <c r="A30">
        <v>9781137530196</v>
      </c>
      <c r="B30" s="33" t="s">
        <v>74</v>
      </c>
      <c r="C30" s="33" t="s">
        <v>73</v>
      </c>
      <c r="D30" t="s">
        <v>12</v>
      </c>
      <c r="E30">
        <v>2015</v>
      </c>
      <c r="F30" t="s">
        <v>72</v>
      </c>
      <c r="G30" t="s">
        <v>11</v>
      </c>
      <c r="H30" t="s">
        <v>32</v>
      </c>
      <c r="I30" t="s">
        <v>31</v>
      </c>
      <c r="J30" t="s">
        <v>71</v>
      </c>
      <c r="K30" s="34">
        <v>42284</v>
      </c>
    </row>
    <row r="31" spans="1:11" x14ac:dyDescent="0.35">
      <c r="A31">
        <v>9780134086798</v>
      </c>
      <c r="B31" s="33" t="s">
        <v>70</v>
      </c>
      <c r="C31" s="33" t="s">
        <v>69</v>
      </c>
      <c r="D31" t="s">
        <v>68</v>
      </c>
      <c r="E31">
        <v>2016</v>
      </c>
      <c r="F31" t="s">
        <v>67</v>
      </c>
      <c r="G31" t="s">
        <v>11</v>
      </c>
      <c r="H31" t="s">
        <v>44</v>
      </c>
      <c r="I31" t="s">
        <v>43</v>
      </c>
      <c r="J31" t="s">
        <v>66</v>
      </c>
      <c r="K31" s="34">
        <v>42319</v>
      </c>
    </row>
    <row r="32" spans="1:11" x14ac:dyDescent="0.35">
      <c r="A32">
        <v>9781119070481</v>
      </c>
      <c r="B32" s="33" t="s">
        <v>174</v>
      </c>
      <c r="C32" s="33" t="s">
        <v>65</v>
      </c>
      <c r="D32" t="s">
        <v>50</v>
      </c>
      <c r="E32">
        <v>2015</v>
      </c>
      <c r="F32" t="s">
        <v>64</v>
      </c>
      <c r="G32" t="s">
        <v>17</v>
      </c>
      <c r="H32" t="s">
        <v>44</v>
      </c>
      <c r="I32" t="s">
        <v>43</v>
      </c>
      <c r="J32" t="s">
        <v>63</v>
      </c>
      <c r="K32" s="34">
        <v>42312</v>
      </c>
    </row>
    <row r="33" spans="1:11" x14ac:dyDescent="0.35">
      <c r="A33">
        <v>9781137492395</v>
      </c>
      <c r="B33" s="33" t="s">
        <v>62</v>
      </c>
      <c r="C33" s="33" t="s">
        <v>61</v>
      </c>
      <c r="D33" t="s">
        <v>12</v>
      </c>
      <c r="E33">
        <v>2015</v>
      </c>
      <c r="F33" t="s">
        <v>60</v>
      </c>
      <c r="G33" t="s">
        <v>11</v>
      </c>
      <c r="H33" t="s">
        <v>10</v>
      </c>
      <c r="I33" t="s">
        <v>9</v>
      </c>
      <c r="J33" t="s">
        <v>7</v>
      </c>
      <c r="K33" s="34">
        <v>42358</v>
      </c>
    </row>
    <row r="34" spans="1:11" x14ac:dyDescent="0.35">
      <c r="A34">
        <v>9781119004387</v>
      </c>
      <c r="B34" s="33" t="s">
        <v>59</v>
      </c>
      <c r="C34" s="33" t="s">
        <v>58</v>
      </c>
      <c r="D34" t="s">
        <v>50</v>
      </c>
      <c r="E34">
        <v>2015</v>
      </c>
      <c r="F34" t="s">
        <v>57</v>
      </c>
      <c r="G34" t="s">
        <v>11</v>
      </c>
      <c r="H34" t="s">
        <v>10</v>
      </c>
      <c r="I34" t="s">
        <v>43</v>
      </c>
      <c r="J34" t="s">
        <v>56</v>
      </c>
      <c r="K34" s="34">
        <v>42263</v>
      </c>
    </row>
    <row r="35" spans="1:11" x14ac:dyDescent="0.35">
      <c r="A35">
        <v>9789814641555</v>
      </c>
      <c r="B35" s="33" t="s">
        <v>55</v>
      </c>
      <c r="C35" s="33" t="s">
        <v>54</v>
      </c>
      <c r="D35" t="s">
        <v>53</v>
      </c>
      <c r="E35">
        <v>2015</v>
      </c>
      <c r="F35" t="s">
        <v>52</v>
      </c>
      <c r="G35" t="s">
        <v>11</v>
      </c>
      <c r="H35" t="s">
        <v>10</v>
      </c>
      <c r="I35" t="s">
        <v>9</v>
      </c>
      <c r="J35" t="s">
        <v>51</v>
      </c>
      <c r="K35" s="34">
        <v>42333</v>
      </c>
    </row>
    <row r="36" spans="1:11" x14ac:dyDescent="0.35">
      <c r="A36">
        <v>9781118947708</v>
      </c>
      <c r="B36" s="33" t="s">
        <v>173</v>
      </c>
      <c r="C36" s="33" t="s">
        <v>200</v>
      </c>
      <c r="D36" t="s">
        <v>50</v>
      </c>
      <c r="E36">
        <v>2016</v>
      </c>
      <c r="F36" t="s">
        <v>49</v>
      </c>
      <c r="G36" t="s">
        <v>11</v>
      </c>
      <c r="H36" t="s">
        <v>10</v>
      </c>
      <c r="I36" t="s">
        <v>9</v>
      </c>
      <c r="J36" t="s">
        <v>48</v>
      </c>
      <c r="K36" s="34">
        <v>42333</v>
      </c>
    </row>
    <row r="37" spans="1:11" x14ac:dyDescent="0.35">
      <c r="A37">
        <v>9780749474263</v>
      </c>
      <c r="B37" s="33" t="s">
        <v>47</v>
      </c>
      <c r="C37" s="33" t="s">
        <v>46</v>
      </c>
      <c r="D37" t="s">
        <v>45</v>
      </c>
      <c r="E37">
        <v>2015</v>
      </c>
      <c r="F37" t="s">
        <v>42</v>
      </c>
      <c r="G37" t="s">
        <v>17</v>
      </c>
      <c r="H37" t="s">
        <v>44</v>
      </c>
      <c r="I37" t="s">
        <v>43</v>
      </c>
      <c r="J37" t="s">
        <v>41</v>
      </c>
      <c r="K37" s="34">
        <v>42333</v>
      </c>
    </row>
    <row r="38" spans="1:11" x14ac:dyDescent="0.35">
      <c r="A38">
        <v>9781610915878</v>
      </c>
      <c r="B38" s="33" t="s">
        <v>40</v>
      </c>
      <c r="C38" s="33" t="s">
        <v>39</v>
      </c>
      <c r="D38" t="s">
        <v>38</v>
      </c>
      <c r="E38">
        <v>2015</v>
      </c>
      <c r="F38" t="s">
        <v>37</v>
      </c>
      <c r="G38" t="s">
        <v>11</v>
      </c>
      <c r="H38" t="s">
        <v>10</v>
      </c>
      <c r="I38" t="s">
        <v>9</v>
      </c>
      <c r="J38" t="s">
        <v>36</v>
      </c>
      <c r="K38" s="34">
        <v>42326</v>
      </c>
    </row>
    <row r="39" spans="1:11" x14ac:dyDescent="0.35">
      <c r="A39">
        <v>9781412856904</v>
      </c>
      <c r="B39" s="33" t="s">
        <v>35</v>
      </c>
      <c r="C39" s="33" t="s">
        <v>34</v>
      </c>
      <c r="D39" t="s">
        <v>33</v>
      </c>
      <c r="E39">
        <v>2015</v>
      </c>
      <c r="F39" t="s">
        <v>30</v>
      </c>
      <c r="G39" t="s">
        <v>11</v>
      </c>
      <c r="H39" t="s">
        <v>32</v>
      </c>
      <c r="I39" t="s">
        <v>31</v>
      </c>
      <c r="J39" t="s">
        <v>29</v>
      </c>
      <c r="K39" s="34">
        <v>42277</v>
      </c>
    </row>
    <row r="40" spans="1:11" x14ac:dyDescent="0.35">
      <c r="A40">
        <v>9789971698362</v>
      </c>
      <c r="B40" s="33" t="s">
        <v>28</v>
      </c>
      <c r="C40" s="33" t="s">
        <v>27</v>
      </c>
      <c r="D40" t="s">
        <v>26</v>
      </c>
      <c r="E40">
        <v>2015</v>
      </c>
      <c r="F40" t="s">
        <v>25</v>
      </c>
      <c r="G40" t="s">
        <v>17</v>
      </c>
      <c r="H40" t="s">
        <v>10</v>
      </c>
      <c r="I40" t="s">
        <v>9</v>
      </c>
      <c r="J40" t="s">
        <v>24</v>
      </c>
      <c r="K40" s="34">
        <v>42312</v>
      </c>
    </row>
    <row r="41" spans="1:11" x14ac:dyDescent="0.35">
      <c r="A41">
        <v>9781137437846</v>
      </c>
      <c r="B41" s="33" t="s">
        <v>22</v>
      </c>
      <c r="C41" s="33" t="s">
        <v>21</v>
      </c>
      <c r="D41" t="s">
        <v>12</v>
      </c>
      <c r="E41">
        <v>2015</v>
      </c>
      <c r="F41" t="s">
        <v>20</v>
      </c>
      <c r="G41" t="s">
        <v>11</v>
      </c>
      <c r="H41" t="s">
        <v>10</v>
      </c>
      <c r="I41" t="s">
        <v>9</v>
      </c>
      <c r="J41" t="s">
        <v>7</v>
      </c>
      <c r="K41" s="34">
        <v>42326</v>
      </c>
    </row>
    <row r="42" spans="1:11" x14ac:dyDescent="0.35">
      <c r="A42">
        <v>9781631572302</v>
      </c>
      <c r="B42" s="33" t="s">
        <v>172</v>
      </c>
      <c r="C42" s="33" t="s">
        <v>19</v>
      </c>
      <c r="D42" t="s">
        <v>18</v>
      </c>
      <c r="E42">
        <v>2015</v>
      </c>
      <c r="F42" t="s">
        <v>16</v>
      </c>
      <c r="G42" t="s">
        <v>17</v>
      </c>
      <c r="H42" t="s">
        <v>10</v>
      </c>
      <c r="I42" t="s">
        <v>9</v>
      </c>
      <c r="J42" t="s">
        <v>15</v>
      </c>
      <c r="K42" s="34">
        <v>42319</v>
      </c>
    </row>
    <row r="43" spans="1:11" x14ac:dyDescent="0.35">
      <c r="A43">
        <v>9781137547354</v>
      </c>
      <c r="B43" s="33" t="s">
        <v>14</v>
      </c>
      <c r="C43" s="33" t="s">
        <v>13</v>
      </c>
      <c r="D43" t="s">
        <v>12</v>
      </c>
      <c r="E43">
        <v>2015</v>
      </c>
      <c r="F43" t="s">
        <v>8</v>
      </c>
      <c r="G43" t="s">
        <v>11</v>
      </c>
      <c r="H43" t="s">
        <v>10</v>
      </c>
      <c r="I43" t="s">
        <v>9</v>
      </c>
      <c r="J43" t="s">
        <v>7</v>
      </c>
      <c r="K43" s="34">
        <v>42319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79998168889431442"/>
  </sheetPr>
  <dimension ref="B1:L45"/>
  <sheetViews>
    <sheetView topLeftCell="C1" workbookViewId="0">
      <pane ySplit="2" topLeftCell="A3" activePane="bottomLeft" state="frozen"/>
      <selection pane="bottomLeft" activeCell="D41" sqref="D41"/>
    </sheetView>
  </sheetViews>
  <sheetFormatPr defaultColWidth="9.1796875" defaultRowHeight="14.5" x14ac:dyDescent="0.35"/>
  <cols>
    <col min="1" max="1" width="1.81640625" style="37" customWidth="1"/>
    <col min="2" max="2" width="14" style="45" customWidth="1"/>
    <col min="3" max="3" width="65" style="37" customWidth="1"/>
    <col min="4" max="4" width="27.26953125" style="37" customWidth="1"/>
    <col min="5" max="5" width="19.26953125" style="37" customWidth="1"/>
    <col min="6" max="6" width="5.81640625" style="37" customWidth="1"/>
    <col min="7" max="7" width="21" style="37" customWidth="1"/>
    <col min="8" max="8" width="9.1796875" style="37"/>
    <col min="9" max="9" width="11.26953125" style="37" customWidth="1"/>
    <col min="10" max="10" width="24.7265625" style="37" customWidth="1"/>
    <col min="11" max="11" width="11.1796875" style="46" customWidth="1"/>
    <col min="12" max="12" width="11.7265625" style="37" customWidth="1"/>
    <col min="13" max="16384" width="9.1796875" style="37"/>
  </cols>
  <sheetData>
    <row r="1" spans="2:12" ht="10.5" customHeight="1" thickBot="1" x14ac:dyDescent="0.4"/>
    <row r="2" spans="2:12" s="35" customFormat="1" ht="31.5" thickTop="1" x14ac:dyDescent="0.35">
      <c r="B2" s="42" t="s">
        <v>171</v>
      </c>
      <c r="C2" s="40" t="s">
        <v>0</v>
      </c>
      <c r="D2" s="40" t="s">
        <v>1</v>
      </c>
      <c r="E2" s="40" t="s">
        <v>2</v>
      </c>
      <c r="F2" s="40" t="s">
        <v>188</v>
      </c>
      <c r="G2" s="40" t="s">
        <v>189</v>
      </c>
      <c r="H2" s="40" t="s">
        <v>170</v>
      </c>
      <c r="I2" s="40" t="s">
        <v>190</v>
      </c>
      <c r="J2" s="40" t="s">
        <v>191</v>
      </c>
      <c r="K2" s="47" t="s">
        <v>192</v>
      </c>
      <c r="L2" s="41" t="s">
        <v>193</v>
      </c>
    </row>
    <row r="3" spans="2:12" ht="29" x14ac:dyDescent="0.35">
      <c r="B3" s="43">
        <v>9783319222332</v>
      </c>
      <c r="C3" s="29" t="s">
        <v>98</v>
      </c>
      <c r="D3" s="29" t="s">
        <v>97</v>
      </c>
      <c r="E3" s="29" t="s">
        <v>96</v>
      </c>
      <c r="F3" s="29">
        <v>2015</v>
      </c>
      <c r="G3" s="29" t="s">
        <v>95</v>
      </c>
      <c r="H3" s="29" t="s">
        <v>17</v>
      </c>
      <c r="I3" s="29" t="s">
        <v>10</v>
      </c>
      <c r="J3" s="29" t="s">
        <v>9</v>
      </c>
      <c r="K3" s="48">
        <v>54.99</v>
      </c>
      <c r="L3" s="36">
        <v>42291</v>
      </c>
    </row>
    <row r="4" spans="2:12" ht="29" x14ac:dyDescent="0.35">
      <c r="B4" s="43">
        <v>9781681232683</v>
      </c>
      <c r="C4" s="29" t="s">
        <v>127</v>
      </c>
      <c r="D4" s="29" t="s">
        <v>126</v>
      </c>
      <c r="E4" s="29" t="s">
        <v>125</v>
      </c>
      <c r="F4" s="29">
        <v>2016</v>
      </c>
      <c r="G4" s="29" t="s">
        <v>124</v>
      </c>
      <c r="H4" s="29" t="s">
        <v>17</v>
      </c>
      <c r="I4" s="29" t="s">
        <v>10</v>
      </c>
      <c r="J4" s="29" t="s">
        <v>9</v>
      </c>
      <c r="K4" s="48">
        <v>45.99</v>
      </c>
      <c r="L4" s="36">
        <v>42326</v>
      </c>
    </row>
    <row r="5" spans="2:12" x14ac:dyDescent="0.35">
      <c r="B5" s="43">
        <v>9781138803329</v>
      </c>
      <c r="C5" s="29" t="s">
        <v>140</v>
      </c>
      <c r="D5" s="29" t="s">
        <v>197</v>
      </c>
      <c r="E5" s="29" t="s">
        <v>101</v>
      </c>
      <c r="F5" s="29">
        <v>2016</v>
      </c>
      <c r="G5" s="29" t="s">
        <v>139</v>
      </c>
      <c r="H5" s="29" t="s">
        <v>17</v>
      </c>
      <c r="I5" s="29" t="s">
        <v>10</v>
      </c>
      <c r="J5" s="29" t="s">
        <v>43</v>
      </c>
      <c r="K5" s="48">
        <v>59.95</v>
      </c>
      <c r="L5" s="36">
        <v>42284</v>
      </c>
    </row>
    <row r="6" spans="2:12" ht="29" x14ac:dyDescent="0.35">
      <c r="B6" s="43">
        <v>9781631572302</v>
      </c>
      <c r="C6" s="29" t="s">
        <v>172</v>
      </c>
      <c r="D6" s="29" t="s">
        <v>19</v>
      </c>
      <c r="E6" s="29" t="s">
        <v>18</v>
      </c>
      <c r="F6" s="29">
        <v>2015</v>
      </c>
      <c r="G6" s="29" t="s">
        <v>16</v>
      </c>
      <c r="H6" s="29" t="s">
        <v>17</v>
      </c>
      <c r="I6" s="29" t="s">
        <v>10</v>
      </c>
      <c r="J6" s="29" t="s">
        <v>9</v>
      </c>
      <c r="K6" s="48">
        <v>59.95</v>
      </c>
      <c r="L6" s="36">
        <v>42319</v>
      </c>
    </row>
    <row r="7" spans="2:12" ht="29" x14ac:dyDescent="0.35">
      <c r="B7" s="43">
        <v>9781137492395</v>
      </c>
      <c r="C7" s="29" t="s">
        <v>62</v>
      </c>
      <c r="D7" s="29" t="s">
        <v>61</v>
      </c>
      <c r="E7" s="29" t="s">
        <v>12</v>
      </c>
      <c r="F7" s="29">
        <v>2015</v>
      </c>
      <c r="G7" s="29" t="s">
        <v>60</v>
      </c>
      <c r="H7" s="29" t="s">
        <v>11</v>
      </c>
      <c r="I7" s="29" t="s">
        <v>10</v>
      </c>
      <c r="J7" s="29" t="s">
        <v>9</v>
      </c>
      <c r="K7" s="48">
        <v>67.5</v>
      </c>
      <c r="L7" s="36">
        <v>42358</v>
      </c>
    </row>
    <row r="8" spans="2:12" ht="29" x14ac:dyDescent="0.35">
      <c r="B8" s="43">
        <v>9781440834189</v>
      </c>
      <c r="C8" s="29" t="s">
        <v>169</v>
      </c>
      <c r="D8" s="29" t="s">
        <v>168</v>
      </c>
      <c r="E8" s="29" t="s">
        <v>167</v>
      </c>
      <c r="F8" s="29">
        <v>2015</v>
      </c>
      <c r="G8" s="29" t="s">
        <v>166</v>
      </c>
      <c r="H8" s="29" t="s">
        <v>11</v>
      </c>
      <c r="I8" s="29" t="s">
        <v>10</v>
      </c>
      <c r="J8" s="29" t="s">
        <v>9</v>
      </c>
      <c r="K8" s="48">
        <v>37</v>
      </c>
      <c r="L8" s="36">
        <v>42298</v>
      </c>
    </row>
    <row r="9" spans="2:12" ht="43.5" x14ac:dyDescent="0.35">
      <c r="B9" s="43">
        <v>9780128013908</v>
      </c>
      <c r="C9" s="29" t="s">
        <v>175</v>
      </c>
      <c r="D9" s="29" t="s">
        <v>78</v>
      </c>
      <c r="E9" s="29" t="s">
        <v>77</v>
      </c>
      <c r="F9" s="29">
        <v>2015</v>
      </c>
      <c r="G9" s="29" t="s">
        <v>76</v>
      </c>
      <c r="H9" s="29" t="s">
        <v>11</v>
      </c>
      <c r="I9" s="29" t="s">
        <v>10</v>
      </c>
      <c r="J9" s="29"/>
      <c r="K9" s="48">
        <v>99.95</v>
      </c>
      <c r="L9" s="36">
        <v>42284</v>
      </c>
    </row>
    <row r="10" spans="2:12" x14ac:dyDescent="0.35">
      <c r="B10" s="43">
        <v>9781412856904</v>
      </c>
      <c r="C10" s="29" t="s">
        <v>35</v>
      </c>
      <c r="D10" s="29" t="s">
        <v>34</v>
      </c>
      <c r="E10" s="29" t="s">
        <v>33</v>
      </c>
      <c r="F10" s="29">
        <v>2015</v>
      </c>
      <c r="G10" s="29" t="s">
        <v>30</v>
      </c>
      <c r="H10" s="29" t="s">
        <v>11</v>
      </c>
      <c r="I10" s="29" t="s">
        <v>32</v>
      </c>
      <c r="J10" s="29" t="s">
        <v>31</v>
      </c>
      <c r="K10" s="48">
        <v>69.95</v>
      </c>
      <c r="L10" s="36">
        <v>42277</v>
      </c>
    </row>
    <row r="11" spans="2:12" ht="29" x14ac:dyDescent="0.35">
      <c r="B11" s="43">
        <v>9780134086798</v>
      </c>
      <c r="C11" s="29" t="s">
        <v>70</v>
      </c>
      <c r="D11" s="29" t="s">
        <v>69</v>
      </c>
      <c r="E11" s="29" t="s">
        <v>68</v>
      </c>
      <c r="F11" s="29">
        <v>2016</v>
      </c>
      <c r="G11" s="29" t="s">
        <v>67</v>
      </c>
      <c r="H11" s="29" t="s">
        <v>11</v>
      </c>
      <c r="I11" s="29" t="s">
        <v>44</v>
      </c>
      <c r="J11" s="29" t="s">
        <v>43</v>
      </c>
      <c r="K11" s="48">
        <v>34.99</v>
      </c>
      <c r="L11" s="36">
        <v>42319</v>
      </c>
    </row>
    <row r="12" spans="2:12" ht="29" x14ac:dyDescent="0.35">
      <c r="B12" s="43">
        <v>9781610915878</v>
      </c>
      <c r="C12" s="29" t="s">
        <v>40</v>
      </c>
      <c r="D12" s="29" t="s">
        <v>39</v>
      </c>
      <c r="E12" s="29" t="s">
        <v>38</v>
      </c>
      <c r="F12" s="29">
        <v>2015</v>
      </c>
      <c r="G12" s="29" t="s">
        <v>37</v>
      </c>
      <c r="H12" s="29" t="s">
        <v>11</v>
      </c>
      <c r="I12" s="29" t="s">
        <v>10</v>
      </c>
      <c r="J12" s="29" t="s">
        <v>9</v>
      </c>
      <c r="K12" s="48">
        <v>32</v>
      </c>
      <c r="L12" s="36">
        <v>42326</v>
      </c>
    </row>
    <row r="13" spans="2:12" ht="29" x14ac:dyDescent="0.35">
      <c r="B13" s="43">
        <v>9789971698362</v>
      </c>
      <c r="C13" s="29" t="s">
        <v>28</v>
      </c>
      <c r="D13" s="29" t="s">
        <v>27</v>
      </c>
      <c r="E13" s="29" t="s">
        <v>26</v>
      </c>
      <c r="F13" s="29">
        <v>2015</v>
      </c>
      <c r="G13" s="29" t="s">
        <v>25</v>
      </c>
      <c r="H13" s="29" t="s">
        <v>17</v>
      </c>
      <c r="I13" s="29" t="s">
        <v>10</v>
      </c>
      <c r="J13" s="29" t="s">
        <v>9</v>
      </c>
      <c r="K13" s="48">
        <v>36</v>
      </c>
      <c r="L13" s="36">
        <v>42312</v>
      </c>
    </row>
    <row r="14" spans="2:12" ht="29" x14ac:dyDescent="0.35">
      <c r="B14" s="43">
        <v>9781137526786</v>
      </c>
      <c r="C14" s="29" t="s">
        <v>130</v>
      </c>
      <c r="D14" s="29" t="s">
        <v>129</v>
      </c>
      <c r="E14" s="29" t="s">
        <v>12</v>
      </c>
      <c r="F14" s="29">
        <v>2015</v>
      </c>
      <c r="G14" s="29" t="s">
        <v>128</v>
      </c>
      <c r="H14" s="29" t="s">
        <v>11</v>
      </c>
      <c r="I14" s="29" t="s">
        <v>44</v>
      </c>
      <c r="J14" s="29" t="s">
        <v>43</v>
      </c>
      <c r="K14" s="48">
        <v>30</v>
      </c>
      <c r="L14" s="36">
        <v>42319</v>
      </c>
    </row>
    <row r="15" spans="2:12" ht="29" x14ac:dyDescent="0.35">
      <c r="B15" s="43">
        <v>9780749474591</v>
      </c>
      <c r="C15" s="29" t="s">
        <v>106</v>
      </c>
      <c r="D15" s="29" t="s">
        <v>105</v>
      </c>
      <c r="E15" s="29" t="s">
        <v>45</v>
      </c>
      <c r="F15" s="29">
        <v>2015</v>
      </c>
      <c r="G15" s="29" t="s">
        <v>104</v>
      </c>
      <c r="H15" s="29" t="s">
        <v>17</v>
      </c>
      <c r="I15" s="29" t="s">
        <v>44</v>
      </c>
      <c r="J15" s="29" t="s">
        <v>43</v>
      </c>
      <c r="K15" s="48">
        <v>39.950000000000003</v>
      </c>
      <c r="L15" s="36">
        <v>42298</v>
      </c>
    </row>
    <row r="16" spans="2:12" ht="29" x14ac:dyDescent="0.35">
      <c r="B16" s="43">
        <v>9781631571305</v>
      </c>
      <c r="C16" s="29" t="s">
        <v>117</v>
      </c>
      <c r="D16" s="29" t="s">
        <v>116</v>
      </c>
      <c r="E16" s="29" t="s">
        <v>18</v>
      </c>
      <c r="F16" s="29">
        <v>2015</v>
      </c>
      <c r="G16" s="29" t="s">
        <v>115</v>
      </c>
      <c r="H16" s="29" t="s">
        <v>17</v>
      </c>
      <c r="I16" s="29" t="s">
        <v>44</v>
      </c>
      <c r="J16" s="29" t="s">
        <v>43</v>
      </c>
      <c r="K16" s="48">
        <v>59.95</v>
      </c>
      <c r="L16" s="36">
        <v>42284</v>
      </c>
    </row>
    <row r="17" spans="2:12" ht="29" x14ac:dyDescent="0.35">
      <c r="B17" s="43">
        <v>9781606496466</v>
      </c>
      <c r="C17" s="29" t="s">
        <v>143</v>
      </c>
      <c r="D17" s="29" t="s">
        <v>142</v>
      </c>
      <c r="E17" s="29" t="s">
        <v>18</v>
      </c>
      <c r="F17" s="29">
        <v>2015</v>
      </c>
      <c r="G17" s="29" t="s">
        <v>141</v>
      </c>
      <c r="H17" s="29" t="s">
        <v>17</v>
      </c>
      <c r="I17" s="29" t="s">
        <v>10</v>
      </c>
      <c r="J17" s="29" t="s">
        <v>9</v>
      </c>
      <c r="K17" s="48">
        <v>59.95</v>
      </c>
      <c r="L17" s="36">
        <v>42277</v>
      </c>
    </row>
    <row r="18" spans="2:12" ht="29" x14ac:dyDescent="0.35">
      <c r="B18" s="43">
        <v>9789814641555</v>
      </c>
      <c r="C18" s="29" t="s">
        <v>55</v>
      </c>
      <c r="D18" s="29" t="s">
        <v>54</v>
      </c>
      <c r="E18" s="29" t="s">
        <v>53</v>
      </c>
      <c r="F18" s="29">
        <v>2015</v>
      </c>
      <c r="G18" s="29" t="s">
        <v>52</v>
      </c>
      <c r="H18" s="29" t="s">
        <v>11</v>
      </c>
      <c r="I18" s="29" t="s">
        <v>10</v>
      </c>
      <c r="J18" s="29" t="s">
        <v>9</v>
      </c>
      <c r="K18" s="48">
        <v>54</v>
      </c>
      <c r="L18" s="36">
        <v>42333</v>
      </c>
    </row>
    <row r="19" spans="2:12" x14ac:dyDescent="0.35">
      <c r="B19" s="43">
        <v>9781482251784</v>
      </c>
      <c r="C19" s="29" t="s">
        <v>154</v>
      </c>
      <c r="D19" s="29" t="s">
        <v>153</v>
      </c>
      <c r="E19" s="29" t="s">
        <v>152</v>
      </c>
      <c r="F19" s="29">
        <v>2016</v>
      </c>
      <c r="G19" s="29" t="s">
        <v>151</v>
      </c>
      <c r="H19" s="29" t="s">
        <v>11</v>
      </c>
      <c r="I19" s="29" t="s">
        <v>44</v>
      </c>
      <c r="J19" s="29" t="s">
        <v>43</v>
      </c>
      <c r="K19" s="48">
        <v>79.95</v>
      </c>
      <c r="L19" s="36">
        <v>42277</v>
      </c>
    </row>
    <row r="20" spans="2:12" ht="29" x14ac:dyDescent="0.35">
      <c r="B20" s="43">
        <v>9781137530196</v>
      </c>
      <c r="C20" s="29" t="s">
        <v>74</v>
      </c>
      <c r="D20" s="29" t="s">
        <v>73</v>
      </c>
      <c r="E20" s="29" t="s">
        <v>12</v>
      </c>
      <c r="F20" s="29">
        <v>2015</v>
      </c>
      <c r="G20" s="29" t="s">
        <v>72</v>
      </c>
      <c r="H20" s="29" t="s">
        <v>11</v>
      </c>
      <c r="I20" s="29" t="s">
        <v>32</v>
      </c>
      <c r="J20" s="29" t="s">
        <v>31</v>
      </c>
      <c r="K20" s="48">
        <v>30</v>
      </c>
      <c r="L20" s="36">
        <v>42284</v>
      </c>
    </row>
    <row r="21" spans="2:12" ht="29" x14ac:dyDescent="0.35">
      <c r="B21" s="43">
        <v>9781623967208</v>
      </c>
      <c r="C21" s="29" t="s">
        <v>164</v>
      </c>
      <c r="D21" s="29" t="s">
        <v>194</v>
      </c>
      <c r="E21" s="29" t="s">
        <v>125</v>
      </c>
      <c r="F21" s="29">
        <v>2014</v>
      </c>
      <c r="G21" s="29" t="s">
        <v>163</v>
      </c>
      <c r="H21" s="29" t="s">
        <v>17</v>
      </c>
      <c r="I21" s="29" t="s">
        <v>10</v>
      </c>
      <c r="J21" s="29" t="s">
        <v>9</v>
      </c>
      <c r="K21" s="48">
        <v>45.99</v>
      </c>
      <c r="L21" s="36">
        <v>42270</v>
      </c>
    </row>
    <row r="22" spans="2:12" x14ac:dyDescent="0.35">
      <c r="B22" s="43">
        <v>9781138013728</v>
      </c>
      <c r="C22" s="29" t="s">
        <v>149</v>
      </c>
      <c r="D22" s="29" t="s">
        <v>196</v>
      </c>
      <c r="E22" s="29" t="s">
        <v>101</v>
      </c>
      <c r="F22" s="29">
        <v>2015</v>
      </c>
      <c r="G22" s="29" t="s">
        <v>148</v>
      </c>
      <c r="H22" s="29" t="s">
        <v>17</v>
      </c>
      <c r="I22" s="29" t="s">
        <v>10</v>
      </c>
      <c r="J22" s="29" t="s">
        <v>9</v>
      </c>
      <c r="K22" s="48">
        <v>59.95</v>
      </c>
      <c r="L22" s="36">
        <v>42333</v>
      </c>
    </row>
    <row r="23" spans="2:12" ht="29" x14ac:dyDescent="0.35">
      <c r="B23" s="43">
        <v>9781785603495</v>
      </c>
      <c r="C23" s="29" t="s">
        <v>93</v>
      </c>
      <c r="D23" s="29" t="s">
        <v>199</v>
      </c>
      <c r="E23" s="29" t="s">
        <v>92</v>
      </c>
      <c r="F23" s="29">
        <v>2015</v>
      </c>
      <c r="G23" s="29" t="s">
        <v>91</v>
      </c>
      <c r="H23" s="29" t="s">
        <v>17</v>
      </c>
      <c r="I23" s="29" t="s">
        <v>10</v>
      </c>
      <c r="J23" s="29" t="s">
        <v>9</v>
      </c>
      <c r="K23" s="48">
        <v>40</v>
      </c>
      <c r="L23" s="36">
        <v>42263</v>
      </c>
    </row>
    <row r="24" spans="2:12" ht="29" x14ac:dyDescent="0.35">
      <c r="B24" s="43">
        <v>9780134072951</v>
      </c>
      <c r="C24" s="29" t="s">
        <v>162</v>
      </c>
      <c r="D24" s="29" t="s">
        <v>195</v>
      </c>
      <c r="E24" s="29" t="s">
        <v>68</v>
      </c>
      <c r="F24" s="29">
        <v>2016</v>
      </c>
      <c r="G24" s="29" t="s">
        <v>161</v>
      </c>
      <c r="H24" s="29" t="s">
        <v>11</v>
      </c>
      <c r="I24" s="29" t="s">
        <v>10</v>
      </c>
      <c r="J24" s="29" t="s">
        <v>9</v>
      </c>
      <c r="K24" s="48">
        <v>79.989999999999995</v>
      </c>
      <c r="L24" s="36">
        <v>42291</v>
      </c>
    </row>
    <row r="25" spans="2:12" ht="29" x14ac:dyDescent="0.35">
      <c r="B25" s="43">
        <v>9780749474263</v>
      </c>
      <c r="C25" s="29" t="s">
        <v>47</v>
      </c>
      <c r="D25" s="29" t="s">
        <v>46</v>
      </c>
      <c r="E25" s="29" t="s">
        <v>45</v>
      </c>
      <c r="F25" s="29">
        <v>2015</v>
      </c>
      <c r="G25" s="29" t="s">
        <v>42</v>
      </c>
      <c r="H25" s="29" t="s">
        <v>17</v>
      </c>
      <c r="I25" s="29" t="s">
        <v>44</v>
      </c>
      <c r="J25" s="29" t="s">
        <v>43</v>
      </c>
      <c r="K25" s="48">
        <v>49.95</v>
      </c>
      <c r="L25" s="36">
        <v>42333</v>
      </c>
    </row>
    <row r="26" spans="2:12" x14ac:dyDescent="0.35">
      <c r="B26" s="43">
        <v>9781138016316</v>
      </c>
      <c r="C26" s="29" t="s">
        <v>103</v>
      </c>
      <c r="D26" s="29" t="s">
        <v>102</v>
      </c>
      <c r="E26" s="29" t="s">
        <v>101</v>
      </c>
      <c r="F26" s="29">
        <v>2016</v>
      </c>
      <c r="G26" s="29" t="s">
        <v>100</v>
      </c>
      <c r="H26" s="29" t="s">
        <v>17</v>
      </c>
      <c r="I26" s="29" t="s">
        <v>10</v>
      </c>
      <c r="J26" s="29" t="s">
        <v>43</v>
      </c>
      <c r="K26" s="48">
        <v>39.950000000000003</v>
      </c>
      <c r="L26" s="36">
        <v>42326</v>
      </c>
    </row>
    <row r="27" spans="2:12" ht="29" x14ac:dyDescent="0.35">
      <c r="B27" s="43">
        <v>9781137437846</v>
      </c>
      <c r="C27" s="29" t="s">
        <v>22</v>
      </c>
      <c r="D27" s="29" t="s">
        <v>21</v>
      </c>
      <c r="E27" s="29" t="s">
        <v>12</v>
      </c>
      <c r="F27" s="29">
        <v>2015</v>
      </c>
      <c r="G27" s="29" t="s">
        <v>20</v>
      </c>
      <c r="H27" s="29" t="s">
        <v>11</v>
      </c>
      <c r="I27" s="29" t="s">
        <v>10</v>
      </c>
      <c r="J27" s="29" t="s">
        <v>9</v>
      </c>
      <c r="K27" s="48">
        <v>67.5</v>
      </c>
      <c r="L27" s="36">
        <v>42326</v>
      </c>
    </row>
    <row r="28" spans="2:12" ht="43.5" x14ac:dyDescent="0.35">
      <c r="B28" s="43">
        <v>9781119004387</v>
      </c>
      <c r="C28" s="29" t="s">
        <v>59</v>
      </c>
      <c r="D28" s="29" t="s">
        <v>58</v>
      </c>
      <c r="E28" s="29" t="s">
        <v>50</v>
      </c>
      <c r="F28" s="29">
        <v>2015</v>
      </c>
      <c r="G28" s="29" t="s">
        <v>57</v>
      </c>
      <c r="H28" s="29" t="s">
        <v>11</v>
      </c>
      <c r="I28" s="29" t="s">
        <v>10</v>
      </c>
      <c r="J28" s="29" t="s">
        <v>43</v>
      </c>
      <c r="K28" s="48">
        <v>60</v>
      </c>
      <c r="L28" s="36">
        <v>42263</v>
      </c>
    </row>
    <row r="29" spans="2:12" ht="29" x14ac:dyDescent="0.35">
      <c r="B29" s="43">
        <v>9781606499764</v>
      </c>
      <c r="C29" s="29" t="s">
        <v>81</v>
      </c>
      <c r="D29" s="29" t="s">
        <v>80</v>
      </c>
      <c r="E29" s="29" t="s">
        <v>18</v>
      </c>
      <c r="F29" s="29">
        <v>2015</v>
      </c>
      <c r="G29" s="29" t="s">
        <v>79</v>
      </c>
      <c r="H29" s="29" t="s">
        <v>17</v>
      </c>
      <c r="I29" s="29" t="s">
        <v>44</v>
      </c>
      <c r="J29" s="29" t="s">
        <v>43</v>
      </c>
      <c r="K29" s="48">
        <v>59.95</v>
      </c>
      <c r="L29" s="36">
        <v>42263</v>
      </c>
    </row>
    <row r="30" spans="2:12" ht="29" x14ac:dyDescent="0.35">
      <c r="B30" s="43">
        <v>9781606499764</v>
      </c>
      <c r="C30" s="29" t="s">
        <v>81</v>
      </c>
      <c r="D30" s="29" t="s">
        <v>80</v>
      </c>
      <c r="E30" s="29" t="s">
        <v>18</v>
      </c>
      <c r="F30" s="29">
        <v>2015</v>
      </c>
      <c r="G30" s="29" t="s">
        <v>79</v>
      </c>
      <c r="H30" s="29" t="s">
        <v>17</v>
      </c>
      <c r="I30" s="29" t="s">
        <v>44</v>
      </c>
      <c r="J30" s="29" t="s">
        <v>43</v>
      </c>
      <c r="K30" s="48">
        <v>59.95</v>
      </c>
      <c r="L30" s="36">
        <v>42263</v>
      </c>
    </row>
    <row r="31" spans="2:12" ht="29" x14ac:dyDescent="0.35">
      <c r="B31" s="43">
        <v>9781634829595</v>
      </c>
      <c r="C31" s="29" t="s">
        <v>138</v>
      </c>
      <c r="D31" s="29" t="s">
        <v>198</v>
      </c>
      <c r="E31" s="29" t="s">
        <v>137</v>
      </c>
      <c r="F31" s="29">
        <v>2015</v>
      </c>
      <c r="G31" s="29" t="s">
        <v>136</v>
      </c>
      <c r="H31" s="29" t="s">
        <v>17</v>
      </c>
      <c r="I31" s="29" t="s">
        <v>10</v>
      </c>
      <c r="J31" s="29" t="s">
        <v>43</v>
      </c>
      <c r="K31" s="48">
        <v>82</v>
      </c>
      <c r="L31" s="36">
        <v>42277</v>
      </c>
    </row>
    <row r="32" spans="2:12" x14ac:dyDescent="0.35">
      <c r="B32" s="43">
        <v>9780415673419</v>
      </c>
      <c r="C32" s="29" t="s">
        <v>114</v>
      </c>
      <c r="D32" s="29" t="s">
        <v>113</v>
      </c>
      <c r="E32" s="29" t="s">
        <v>101</v>
      </c>
      <c r="F32" s="29">
        <v>2015</v>
      </c>
      <c r="G32" s="29" t="s">
        <v>112</v>
      </c>
      <c r="H32" s="29" t="s">
        <v>17</v>
      </c>
      <c r="I32" s="29" t="s">
        <v>32</v>
      </c>
      <c r="J32" s="29" t="s">
        <v>31</v>
      </c>
      <c r="K32" s="48">
        <v>44.95</v>
      </c>
      <c r="L32" s="36">
        <v>42312</v>
      </c>
    </row>
    <row r="33" spans="2:12" ht="29" x14ac:dyDescent="0.35">
      <c r="B33" s="43">
        <v>9781430263524</v>
      </c>
      <c r="C33" s="29" t="s">
        <v>147</v>
      </c>
      <c r="D33" s="29" t="s">
        <v>146</v>
      </c>
      <c r="E33" s="29" t="s">
        <v>145</v>
      </c>
      <c r="F33" s="29">
        <v>2015</v>
      </c>
      <c r="G33" s="29" t="s">
        <v>144</v>
      </c>
      <c r="H33" s="29" t="s">
        <v>17</v>
      </c>
      <c r="I33" s="29" t="s">
        <v>44</v>
      </c>
      <c r="J33" s="29" t="s">
        <v>43</v>
      </c>
      <c r="K33" s="48">
        <v>34.99</v>
      </c>
      <c r="L33" s="36">
        <v>42263</v>
      </c>
    </row>
    <row r="34" spans="2:12" ht="43.5" x14ac:dyDescent="0.35">
      <c r="B34" s="43">
        <v>9781119070481</v>
      </c>
      <c r="C34" s="29" t="s">
        <v>174</v>
      </c>
      <c r="D34" s="29" t="s">
        <v>65</v>
      </c>
      <c r="E34" s="29" t="s">
        <v>50</v>
      </c>
      <c r="F34" s="29">
        <v>2015</v>
      </c>
      <c r="G34" s="29" t="s">
        <v>64</v>
      </c>
      <c r="H34" s="29" t="s">
        <v>17</v>
      </c>
      <c r="I34" s="29" t="s">
        <v>44</v>
      </c>
      <c r="J34" s="29" t="s">
        <v>43</v>
      </c>
      <c r="K34" s="48">
        <v>24</v>
      </c>
      <c r="L34" s="36">
        <v>42312</v>
      </c>
    </row>
    <row r="35" spans="2:12" ht="29" x14ac:dyDescent="0.35">
      <c r="B35" s="43">
        <v>9780134387048</v>
      </c>
      <c r="C35" s="29" t="s">
        <v>110</v>
      </c>
      <c r="D35" s="29" t="s">
        <v>109</v>
      </c>
      <c r="E35" s="29" t="s">
        <v>68</v>
      </c>
      <c r="F35" s="29">
        <v>2016</v>
      </c>
      <c r="G35" s="29" t="s">
        <v>108</v>
      </c>
      <c r="H35" s="29" t="s">
        <v>11</v>
      </c>
      <c r="I35" s="29" t="s">
        <v>44</v>
      </c>
      <c r="J35" s="29" t="s">
        <v>43</v>
      </c>
      <c r="K35" s="48">
        <v>46.99</v>
      </c>
      <c r="L35" s="36">
        <v>42305</v>
      </c>
    </row>
    <row r="36" spans="2:12" x14ac:dyDescent="0.35">
      <c r="B36" s="43">
        <v>9781433122033</v>
      </c>
      <c r="C36" s="29" t="s">
        <v>122</v>
      </c>
      <c r="D36" s="29" t="s">
        <v>121</v>
      </c>
      <c r="E36" s="29" t="s">
        <v>120</v>
      </c>
      <c r="F36" s="29">
        <v>2015</v>
      </c>
      <c r="G36" s="29" t="s">
        <v>119</v>
      </c>
      <c r="H36" s="29" t="s">
        <v>17</v>
      </c>
      <c r="I36" s="29" t="s">
        <v>10</v>
      </c>
      <c r="J36" s="29" t="s">
        <v>9</v>
      </c>
      <c r="K36" s="48">
        <v>40.950000000000003</v>
      </c>
      <c r="L36" s="36">
        <v>42263</v>
      </c>
    </row>
    <row r="37" spans="2:12" ht="29" x14ac:dyDescent="0.35">
      <c r="B37" s="43">
        <v>9781118725641</v>
      </c>
      <c r="C37" s="29" t="s">
        <v>159</v>
      </c>
      <c r="D37" s="29" t="s">
        <v>158</v>
      </c>
      <c r="E37" s="29" t="s">
        <v>157</v>
      </c>
      <c r="F37" s="29">
        <v>2015</v>
      </c>
      <c r="G37" s="29" t="s">
        <v>156</v>
      </c>
      <c r="H37" s="29" t="s">
        <v>11</v>
      </c>
      <c r="I37" s="29" t="s">
        <v>44</v>
      </c>
      <c r="J37" s="29" t="s">
        <v>43</v>
      </c>
      <c r="K37" s="48">
        <v>26.95</v>
      </c>
      <c r="L37" s="36">
        <v>42277</v>
      </c>
    </row>
    <row r="38" spans="2:12" ht="29" x14ac:dyDescent="0.35">
      <c r="B38" s="43">
        <v>9781137547354</v>
      </c>
      <c r="C38" s="29" t="s">
        <v>14</v>
      </c>
      <c r="D38" s="29" t="s">
        <v>13</v>
      </c>
      <c r="E38" s="29" t="s">
        <v>12</v>
      </c>
      <c r="F38" s="29">
        <v>2015</v>
      </c>
      <c r="G38" s="29" t="s">
        <v>8</v>
      </c>
      <c r="H38" s="29" t="s">
        <v>11</v>
      </c>
      <c r="I38" s="29" t="s">
        <v>10</v>
      </c>
      <c r="J38" s="29" t="s">
        <v>9</v>
      </c>
      <c r="K38" s="48">
        <v>67.5</v>
      </c>
      <c r="L38" s="36">
        <v>42319</v>
      </c>
    </row>
    <row r="39" spans="2:12" ht="29" x14ac:dyDescent="0.35">
      <c r="B39" s="43">
        <v>9781118862414</v>
      </c>
      <c r="C39" s="29" t="s">
        <v>176</v>
      </c>
      <c r="D39" s="29" t="s">
        <v>83</v>
      </c>
      <c r="E39" s="29" t="s">
        <v>50</v>
      </c>
      <c r="F39" s="29">
        <v>2015</v>
      </c>
      <c r="G39" s="29" t="s">
        <v>82</v>
      </c>
      <c r="H39" s="29" t="s">
        <v>11</v>
      </c>
      <c r="I39" s="29" t="s">
        <v>44</v>
      </c>
      <c r="J39" s="29" t="s">
        <v>43</v>
      </c>
      <c r="K39" s="48">
        <v>29.95</v>
      </c>
      <c r="L39" s="36">
        <v>42284</v>
      </c>
    </row>
    <row r="40" spans="2:12" ht="29" x14ac:dyDescent="0.35">
      <c r="B40" s="43">
        <v>9781118995396</v>
      </c>
      <c r="C40" s="29" t="s">
        <v>134</v>
      </c>
      <c r="D40" s="29" t="s">
        <v>133</v>
      </c>
      <c r="E40" s="29" t="s">
        <v>50</v>
      </c>
      <c r="F40" s="29">
        <v>2015</v>
      </c>
      <c r="G40" s="29" t="s">
        <v>132</v>
      </c>
      <c r="H40" s="29" t="s">
        <v>11</v>
      </c>
      <c r="I40" s="29" t="s">
        <v>44</v>
      </c>
      <c r="J40" s="29" t="s">
        <v>43</v>
      </c>
      <c r="K40" s="48">
        <v>35</v>
      </c>
      <c r="L40" s="36">
        <v>42263</v>
      </c>
    </row>
    <row r="41" spans="2:12" ht="29" x14ac:dyDescent="0.35">
      <c r="B41" s="43">
        <v>9781118947708</v>
      </c>
      <c r="C41" s="29" t="s">
        <v>173</v>
      </c>
      <c r="D41" s="29" t="s">
        <v>200</v>
      </c>
      <c r="E41" s="29" t="s">
        <v>50</v>
      </c>
      <c r="F41" s="29">
        <v>2016</v>
      </c>
      <c r="G41" s="29" t="s">
        <v>49</v>
      </c>
      <c r="H41" s="29" t="s">
        <v>11</v>
      </c>
      <c r="I41" s="29" t="s">
        <v>10</v>
      </c>
      <c r="J41" s="29" t="s">
        <v>9</v>
      </c>
      <c r="K41" s="48">
        <v>95</v>
      </c>
      <c r="L41" s="36">
        <v>42333</v>
      </c>
    </row>
    <row r="42" spans="2:12" ht="29" x14ac:dyDescent="0.35">
      <c r="B42" s="43">
        <v>9781631572388</v>
      </c>
      <c r="C42" s="29" t="s">
        <v>89</v>
      </c>
      <c r="D42" s="29" t="s">
        <v>88</v>
      </c>
      <c r="E42" s="29" t="s">
        <v>18</v>
      </c>
      <c r="F42" s="29">
        <v>2015</v>
      </c>
      <c r="G42" s="29" t="s">
        <v>87</v>
      </c>
      <c r="H42" s="29" t="s">
        <v>17</v>
      </c>
      <c r="I42" s="29" t="s">
        <v>10</v>
      </c>
      <c r="J42" s="29" t="s">
        <v>9</v>
      </c>
      <c r="K42" s="48">
        <v>59.95</v>
      </c>
      <c r="L42" s="36">
        <v>42277</v>
      </c>
    </row>
    <row r="43" spans="2:12" ht="29" x14ac:dyDescent="0.35">
      <c r="B43" s="43">
        <v>9781631572388</v>
      </c>
      <c r="C43" s="29" t="s">
        <v>89</v>
      </c>
      <c r="D43" s="29" t="s">
        <v>88</v>
      </c>
      <c r="E43" s="29" t="s">
        <v>18</v>
      </c>
      <c r="F43" s="29">
        <v>2015</v>
      </c>
      <c r="G43" s="29" t="s">
        <v>87</v>
      </c>
      <c r="H43" s="29" t="s">
        <v>17</v>
      </c>
      <c r="I43" s="29" t="s">
        <v>10</v>
      </c>
      <c r="J43" s="29" t="s">
        <v>9</v>
      </c>
      <c r="K43" s="48">
        <v>59.95</v>
      </c>
      <c r="L43" s="36">
        <v>42277</v>
      </c>
    </row>
    <row r="44" spans="2:12" ht="29.5" thickBot="1" x14ac:dyDescent="0.4">
      <c r="B44" s="44">
        <v>9788763003254</v>
      </c>
      <c r="C44" s="38" t="s">
        <v>177</v>
      </c>
      <c r="D44" s="38"/>
      <c r="E44" s="38" t="s">
        <v>86</v>
      </c>
      <c r="F44" s="38">
        <v>2015</v>
      </c>
      <c r="G44" s="38" t="s">
        <v>85</v>
      </c>
      <c r="H44" s="38" t="s">
        <v>17</v>
      </c>
      <c r="I44" s="38" t="s">
        <v>10</v>
      </c>
      <c r="J44" s="38" t="s">
        <v>9</v>
      </c>
      <c r="K44" s="49">
        <v>70</v>
      </c>
      <c r="L44" s="39">
        <v>42333</v>
      </c>
    </row>
    <row r="45" spans="2:12" ht="15" thickTop="1" x14ac:dyDescent="0.35"/>
  </sheetData>
  <sortState xmlns:xlrd2="http://schemas.microsoft.com/office/spreadsheetml/2017/richdata2" ref="B3:L44">
    <sortCondition ref="D3:D44"/>
    <sortCondition ref="C3:C44"/>
  </sortState>
  <conditionalFormatting sqref="K3:K44">
    <cfRule type="dataBar" priority="2">
      <dataBar>
        <cfvo type="min"/>
        <cfvo type="max"/>
        <color rgb="FF63C384"/>
      </dataBar>
      <extLst>
        <ext xmlns:x14="http://schemas.microsoft.com/office/spreadsheetml/2009/9/main" uri="{B025F937-C7B1-47D3-B67F-A62EFF666E3E}">
          <x14:id>{9BC6B234-A0B8-44E1-85C8-028A6B6477A9}</x14:id>
        </ext>
      </extLst>
    </cfRule>
  </conditionalFormatting>
  <conditionalFormatting sqref="D3:D44">
    <cfRule type="containsText" dxfId="2" priority="3" operator="containsText" text="Editor">
      <formula>NOT(ISERROR(SEARCH("Editor",D3)))</formula>
    </cfRule>
  </conditionalFormatting>
  <conditionalFormatting sqref="F3:F44">
    <cfRule type="cellIs" dxfId="1" priority="1" operator="greaterThan">
      <formula>2015</formula>
    </cfRule>
  </conditionalFormatting>
  <conditionalFormatting sqref="B3:L44">
    <cfRule type="expression" dxfId="0" priority="4">
      <formula>MOD(ROW(),3)=0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BC6B234-A0B8-44E1-85C8-028A6B6477A9}">
            <x14:dataBar minLength="0" maxLength="100" border="1" negativeBarBorderColorSameAsPositive="0">
              <x14:cfvo type="autoMin"/>
              <x14:cfvo type="autoMax"/>
              <x14:borderColor rgb="FF63C384"/>
              <x14:negativeFillColor rgb="FFFF0000"/>
              <x14:negativeBorderColor rgb="FFFF0000"/>
              <x14:axisColor rgb="FF000000"/>
            </x14:dataBar>
          </x14:cfRule>
          <xm:sqref>K3:K44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pageSetUpPr fitToPage="1"/>
  </sheetPr>
  <dimension ref="A1:C213"/>
  <sheetViews>
    <sheetView zoomScaleNormal="100" workbookViewId="0">
      <selection activeCell="C8" sqref="C8"/>
    </sheetView>
  </sheetViews>
  <sheetFormatPr defaultRowHeight="14.5" x14ac:dyDescent="0.35"/>
  <cols>
    <col min="1" max="1" width="28.1796875" style="89" customWidth="1"/>
    <col min="2" max="2" width="124.7265625" style="81" customWidth="1"/>
    <col min="3" max="3" width="78.26953125" customWidth="1"/>
  </cols>
  <sheetData>
    <row r="1" spans="1:3" ht="26" x14ac:dyDescent="0.35">
      <c r="B1" s="90" t="s">
        <v>440</v>
      </c>
      <c r="C1" s="91"/>
    </row>
    <row r="2" spans="1:3" s="9" customFormat="1" ht="23.5" x14ac:dyDescent="0.55000000000000004">
      <c r="A2" s="99"/>
      <c r="B2" s="64" t="s">
        <v>441</v>
      </c>
    </row>
    <row r="3" spans="1:3" x14ac:dyDescent="0.35">
      <c r="B3" s="92"/>
    </row>
    <row r="4" spans="1:3" x14ac:dyDescent="0.35">
      <c r="B4" s="92" t="s">
        <v>442</v>
      </c>
    </row>
    <row r="5" spans="1:3" x14ac:dyDescent="0.35">
      <c r="B5" s="92" t="s">
        <v>443</v>
      </c>
    </row>
    <row r="6" spans="1:3" x14ac:dyDescent="0.35">
      <c r="A6" s="89" t="s">
        <v>444</v>
      </c>
    </row>
    <row r="8" spans="1:3" ht="43.5" x14ac:dyDescent="0.35">
      <c r="A8" s="89" t="s">
        <v>446</v>
      </c>
    </row>
    <row r="9" spans="1:3" x14ac:dyDescent="0.35">
      <c r="A9" s="89" t="s">
        <v>509</v>
      </c>
    </row>
    <row r="10" spans="1:3" ht="43.5" x14ac:dyDescent="0.35">
      <c r="A10" s="89" t="s">
        <v>447</v>
      </c>
    </row>
    <row r="14" spans="1:3" x14ac:dyDescent="0.35">
      <c r="B14" s="92" t="s">
        <v>445</v>
      </c>
    </row>
    <row r="17" spans="1:2" x14ac:dyDescent="0.35">
      <c r="B17" s="92" t="s">
        <v>448</v>
      </c>
    </row>
    <row r="18" spans="1:2" ht="17.25" customHeight="1" x14ac:dyDescent="0.35">
      <c r="B18" s="92" t="s">
        <v>449</v>
      </c>
    </row>
    <row r="19" spans="1:2" x14ac:dyDescent="0.35">
      <c r="B19" s="92" t="s">
        <v>450</v>
      </c>
    </row>
    <row r="21" spans="1:2" ht="29" x14ac:dyDescent="0.35">
      <c r="A21" s="89" t="s">
        <v>451</v>
      </c>
    </row>
    <row r="36" spans="1:3" x14ac:dyDescent="0.35">
      <c r="B36" s="92" t="s">
        <v>452</v>
      </c>
    </row>
    <row r="37" spans="1:3" x14ac:dyDescent="0.35">
      <c r="B37" s="92"/>
    </row>
    <row r="38" spans="1:3" x14ac:dyDescent="0.35">
      <c r="B38" s="92" t="s">
        <v>453</v>
      </c>
    </row>
    <row r="39" spans="1:3" x14ac:dyDescent="0.35">
      <c r="B39" s="92" t="s">
        <v>454</v>
      </c>
    </row>
    <row r="40" spans="1:3" ht="29" x14ac:dyDescent="0.35">
      <c r="B40" s="92" t="s">
        <v>455</v>
      </c>
    </row>
    <row r="41" spans="1:3" x14ac:dyDescent="0.35">
      <c r="B41" s="92" t="s">
        <v>456</v>
      </c>
    </row>
    <row r="42" spans="1:3" s="20" customFormat="1" ht="9" customHeight="1" x14ac:dyDescent="0.55000000000000004">
      <c r="A42" s="100"/>
      <c r="B42" s="93"/>
      <c r="C42" s="74"/>
    </row>
    <row r="43" spans="1:3" s="9" customFormat="1" ht="23.5" x14ac:dyDescent="0.55000000000000004">
      <c r="A43" s="99"/>
      <c r="B43" s="64" t="s">
        <v>457</v>
      </c>
    </row>
    <row r="44" spans="1:3" x14ac:dyDescent="0.35">
      <c r="B44" s="92"/>
    </row>
    <row r="45" spans="1:3" x14ac:dyDescent="0.35">
      <c r="B45" s="92" t="s">
        <v>458</v>
      </c>
    </row>
    <row r="46" spans="1:3" x14ac:dyDescent="0.35">
      <c r="A46" s="89" t="s">
        <v>459</v>
      </c>
    </row>
    <row r="50" spans="1:2" x14ac:dyDescent="0.35">
      <c r="B50" s="92" t="s">
        <v>460</v>
      </c>
    </row>
    <row r="51" spans="1:2" x14ac:dyDescent="0.35">
      <c r="A51" s="89" t="s">
        <v>461</v>
      </c>
    </row>
    <row r="57" spans="1:2" x14ac:dyDescent="0.35">
      <c r="B57" s="92" t="s">
        <v>462</v>
      </c>
    </row>
    <row r="58" spans="1:2" x14ac:dyDescent="0.35">
      <c r="B58" s="92" t="s">
        <v>463</v>
      </c>
    </row>
    <row r="59" spans="1:2" x14ac:dyDescent="0.35">
      <c r="B59" s="92"/>
    </row>
    <row r="61" spans="1:2" x14ac:dyDescent="0.35">
      <c r="B61" s="92" t="s">
        <v>464</v>
      </c>
    </row>
    <row r="62" spans="1:2" x14ac:dyDescent="0.35">
      <c r="A62" s="89" t="s">
        <v>461</v>
      </c>
    </row>
    <row r="68" spans="1:2" x14ac:dyDescent="0.35">
      <c r="A68" s="89" t="s">
        <v>465</v>
      </c>
      <c r="B68" s="92" t="s">
        <v>466</v>
      </c>
    </row>
    <row r="69" spans="1:2" x14ac:dyDescent="0.35">
      <c r="B69" s="92"/>
    </row>
    <row r="74" spans="1:2" x14ac:dyDescent="0.35">
      <c r="B74" s="92" t="s">
        <v>467</v>
      </c>
    </row>
    <row r="75" spans="1:2" x14ac:dyDescent="0.35">
      <c r="A75" s="89" t="s">
        <v>465</v>
      </c>
      <c r="B75" s="92"/>
    </row>
    <row r="89" spans="1:3" s="20" customFormat="1" ht="10.5" customHeight="1" x14ac:dyDescent="0.55000000000000004">
      <c r="A89" s="100"/>
      <c r="B89" s="93"/>
      <c r="C89" s="74"/>
    </row>
    <row r="90" spans="1:3" s="9" customFormat="1" ht="23.5" x14ac:dyDescent="0.55000000000000004">
      <c r="A90" s="99"/>
      <c r="B90" s="64" t="s">
        <v>468</v>
      </c>
    </row>
    <row r="91" spans="1:3" x14ac:dyDescent="0.35">
      <c r="B91" s="92"/>
    </row>
    <row r="92" spans="1:3" x14ac:dyDescent="0.35">
      <c r="B92" s="92" t="s">
        <v>458</v>
      </c>
    </row>
    <row r="93" spans="1:3" x14ac:dyDescent="0.35">
      <c r="A93" s="89" t="s">
        <v>459</v>
      </c>
    </row>
    <row r="94" spans="1:3" x14ac:dyDescent="0.35">
      <c r="A94" s="89" t="s">
        <v>461</v>
      </c>
    </row>
    <row r="102" spans="1:3" s="20" customFormat="1" ht="4.5" customHeight="1" x14ac:dyDescent="0.55000000000000004">
      <c r="A102" s="100"/>
      <c r="B102" s="93"/>
      <c r="C102" s="74"/>
    </row>
    <row r="103" spans="1:3" s="9" customFormat="1" ht="23.5" x14ac:dyDescent="0.55000000000000004">
      <c r="A103" s="99"/>
      <c r="B103" s="64" t="s">
        <v>469</v>
      </c>
    </row>
    <row r="105" spans="1:3" ht="58" x14ac:dyDescent="0.35">
      <c r="A105" s="89" t="s">
        <v>470</v>
      </c>
      <c r="B105" s="92" t="s">
        <v>471</v>
      </c>
    </row>
    <row r="106" spans="1:3" x14ac:dyDescent="0.35">
      <c r="B106" s="92" t="s">
        <v>472</v>
      </c>
    </row>
    <row r="108" spans="1:3" x14ac:dyDescent="0.35">
      <c r="B108" s="92"/>
    </row>
    <row r="109" spans="1:3" x14ac:dyDescent="0.35">
      <c r="B109" s="92" t="s">
        <v>458</v>
      </c>
    </row>
    <row r="110" spans="1:3" x14ac:dyDescent="0.35">
      <c r="A110" s="89" t="s">
        <v>459</v>
      </c>
    </row>
    <row r="113" spans="1:3" ht="16.5" customHeight="1" x14ac:dyDescent="0.35">
      <c r="B113" s="94" t="s">
        <v>473</v>
      </c>
    </row>
    <row r="115" spans="1:3" x14ac:dyDescent="0.35">
      <c r="A115" s="89" t="s">
        <v>474</v>
      </c>
    </row>
    <row r="120" spans="1:3" x14ac:dyDescent="0.35">
      <c r="B120" s="92" t="s">
        <v>475</v>
      </c>
    </row>
    <row r="121" spans="1:3" x14ac:dyDescent="0.35">
      <c r="B121" s="92" t="s">
        <v>476</v>
      </c>
    </row>
    <row r="128" spans="1:3" s="20" customFormat="1" ht="6.75" customHeight="1" x14ac:dyDescent="0.55000000000000004">
      <c r="A128" s="100"/>
      <c r="B128" s="93"/>
      <c r="C128" s="74"/>
    </row>
    <row r="129" spans="1:2" s="9" customFormat="1" ht="23.5" x14ac:dyDescent="0.55000000000000004">
      <c r="A129" s="99"/>
      <c r="B129" s="64" t="s">
        <v>477</v>
      </c>
    </row>
    <row r="130" spans="1:2" x14ac:dyDescent="0.35">
      <c r="B130" s="95" t="s">
        <v>478</v>
      </c>
    </row>
    <row r="131" spans="1:2" x14ac:dyDescent="0.35">
      <c r="B131" s="92"/>
    </row>
    <row r="132" spans="1:2" x14ac:dyDescent="0.35">
      <c r="A132" s="89" t="s">
        <v>465</v>
      </c>
    </row>
    <row r="138" spans="1:2" x14ac:dyDescent="0.35">
      <c r="B138" s="92" t="s">
        <v>479</v>
      </c>
    </row>
    <row r="140" spans="1:2" x14ac:dyDescent="0.35">
      <c r="A140" s="89" t="s">
        <v>480</v>
      </c>
      <c r="B140" s="92" t="s">
        <v>481</v>
      </c>
    </row>
    <row r="141" spans="1:2" x14ac:dyDescent="0.35">
      <c r="A141" s="89" t="s">
        <v>482</v>
      </c>
      <c r="B141" s="92" t="s">
        <v>483</v>
      </c>
    </row>
    <row r="143" spans="1:2" x14ac:dyDescent="0.35">
      <c r="B143" s="92" t="s">
        <v>484</v>
      </c>
    </row>
    <row r="144" spans="1:2" ht="29" x14ac:dyDescent="0.35">
      <c r="A144" s="89" t="s">
        <v>485</v>
      </c>
    </row>
    <row r="148" spans="1:2" ht="29" x14ac:dyDescent="0.35">
      <c r="A148" s="89" t="s">
        <v>485</v>
      </c>
      <c r="B148" s="92" t="s">
        <v>486</v>
      </c>
    </row>
    <row r="152" spans="1:2" x14ac:dyDescent="0.35">
      <c r="B152" s="92" t="s">
        <v>487</v>
      </c>
    </row>
    <row r="154" spans="1:2" x14ac:dyDescent="0.35">
      <c r="B154" s="92" t="s">
        <v>488</v>
      </c>
    </row>
    <row r="155" spans="1:2" x14ac:dyDescent="0.35">
      <c r="A155" s="89" t="s">
        <v>465</v>
      </c>
    </row>
    <row r="159" spans="1:2" s="9" customFormat="1" ht="23.5" x14ac:dyDescent="0.55000000000000004">
      <c r="A159" s="99"/>
      <c r="B159" s="64" t="s">
        <v>489</v>
      </c>
    </row>
    <row r="160" spans="1:2" x14ac:dyDescent="0.35">
      <c r="B160" s="96"/>
    </row>
    <row r="161" spans="1:2" x14ac:dyDescent="0.35">
      <c r="B161" s="96" t="s">
        <v>490</v>
      </c>
    </row>
    <row r="162" spans="1:2" ht="43.5" x14ac:dyDescent="0.35">
      <c r="A162" s="89" t="s">
        <v>491</v>
      </c>
      <c r="B162" s="94" t="s">
        <v>492</v>
      </c>
    </row>
    <row r="163" spans="1:2" x14ac:dyDescent="0.35">
      <c r="B163" s="94" t="s">
        <v>493</v>
      </c>
    </row>
    <row r="164" spans="1:2" x14ac:dyDescent="0.35">
      <c r="B164" s="94" t="s">
        <v>494</v>
      </c>
    </row>
    <row r="165" spans="1:2" x14ac:dyDescent="0.35">
      <c r="B165" s="97"/>
    </row>
    <row r="166" spans="1:2" x14ac:dyDescent="0.35">
      <c r="B166" s="97"/>
    </row>
    <row r="167" spans="1:2" x14ac:dyDescent="0.35">
      <c r="B167" s="97"/>
    </row>
    <row r="168" spans="1:2" x14ac:dyDescent="0.35">
      <c r="B168" s="97"/>
    </row>
    <row r="169" spans="1:2" x14ac:dyDescent="0.35">
      <c r="B169" s="96" t="s">
        <v>495</v>
      </c>
    </row>
    <row r="170" spans="1:2" x14ac:dyDescent="0.35">
      <c r="B170" s="92" t="s">
        <v>496</v>
      </c>
    </row>
    <row r="171" spans="1:2" ht="29" x14ac:dyDescent="0.35">
      <c r="B171" s="92" t="s">
        <v>497</v>
      </c>
    </row>
    <row r="175" spans="1:2" x14ac:dyDescent="0.35">
      <c r="A175" s="89" t="s">
        <v>498</v>
      </c>
    </row>
    <row r="181" spans="1:2" x14ac:dyDescent="0.35">
      <c r="A181" s="89" t="s">
        <v>499</v>
      </c>
    </row>
    <row r="185" spans="1:2" x14ac:dyDescent="0.35">
      <c r="A185" s="89" t="s">
        <v>500</v>
      </c>
    </row>
    <row r="192" spans="1:2" x14ac:dyDescent="0.35">
      <c r="B192" s="92" t="s">
        <v>501</v>
      </c>
    </row>
    <row r="193" spans="1:2" x14ac:dyDescent="0.35">
      <c r="B193" s="92" t="s">
        <v>502</v>
      </c>
    </row>
    <row r="194" spans="1:2" x14ac:dyDescent="0.35">
      <c r="B194" s="92" t="s">
        <v>503</v>
      </c>
    </row>
    <row r="195" spans="1:2" x14ac:dyDescent="0.35">
      <c r="B195" s="92" t="s">
        <v>504</v>
      </c>
    </row>
    <row r="197" spans="1:2" x14ac:dyDescent="0.35">
      <c r="B197" s="98" t="s">
        <v>505</v>
      </c>
    </row>
    <row r="198" spans="1:2" x14ac:dyDescent="0.35">
      <c r="B198" s="92" t="s">
        <v>506</v>
      </c>
    </row>
    <row r="199" spans="1:2" x14ac:dyDescent="0.35">
      <c r="B199" s="92"/>
    </row>
    <row r="200" spans="1:2" x14ac:dyDescent="0.35">
      <c r="B200" s="92" t="s">
        <v>458</v>
      </c>
    </row>
    <row r="201" spans="1:2" x14ac:dyDescent="0.35">
      <c r="A201" s="89" t="s">
        <v>459</v>
      </c>
    </row>
    <row r="205" spans="1:2" x14ac:dyDescent="0.35">
      <c r="A205" s="89" t="s">
        <v>461</v>
      </c>
    </row>
    <row r="211" spans="2:2" x14ac:dyDescent="0.35">
      <c r="B211" s="98" t="s">
        <v>507</v>
      </c>
    </row>
    <row r="212" spans="2:2" x14ac:dyDescent="0.35">
      <c r="B212" s="92" t="s">
        <v>510</v>
      </c>
    </row>
    <row r="213" spans="2:2" x14ac:dyDescent="0.35">
      <c r="B213" s="92" t="s">
        <v>508</v>
      </c>
    </row>
  </sheetData>
  <pageMargins left="0.7" right="0.7" top="0.75" bottom="0.75" header="0.3" footer="0.3"/>
  <pageSetup scale="59" fitToHeight="0" orientation="portrait" r:id="rId1"/>
  <headerFooter>
    <oddHeader>&amp;C&amp;8&amp;K00-049&amp;P of &amp;N</oddHeader>
    <oddFooter>&amp;C&amp;8&amp;K00-048Julie.Marcoux@dal.ca - Dalhousie Libraries Bootcamp – Excel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Useful Functions</vt:lpstr>
      <vt:lpstr>Bonus Formulas</vt:lpstr>
      <vt:lpstr>Instructions</vt:lpstr>
      <vt:lpstr>Exercise</vt:lpstr>
      <vt:lpstr>Results</vt:lpstr>
      <vt:lpstr>Pivot Tables Printable</vt:lpstr>
      <vt:lpstr>'Pivot Tables Printable'!Advanced_Tweaks</vt:lpstr>
      <vt:lpstr>Ajouter_une_bordure_à_une_cellule</vt:lpstr>
      <vt:lpstr>Aligner_le_texte_d_une_cellule_verticalement_ou_horizontalement</vt:lpstr>
      <vt:lpstr>Anatomy_of_a_Formula</vt:lpstr>
      <vt:lpstr>Copier_le_format_d_une_cellule__une_ligne__ou_une_colonne</vt:lpstr>
      <vt:lpstr>Copying__Pasting__and_Dragging_Formulas</vt:lpstr>
      <vt:lpstr>'Pivot Tables Printable'!Creating_a_Pivot_Table_and_Pivot_Chart</vt:lpstr>
      <vt:lpstr>'Pivot Tables Printable'!Creating_new_fields</vt:lpstr>
      <vt:lpstr>Direction_du_texte</vt:lpstr>
      <vt:lpstr>Figer_les_volets</vt:lpstr>
      <vt:lpstr>Filtrage_de_données</vt:lpstr>
      <vt:lpstr>Filtre_avancé</vt:lpstr>
      <vt:lpstr>Filtre_régulier</vt:lpstr>
      <vt:lpstr>Format_de_la_cellule</vt:lpstr>
      <vt:lpstr>'Pivot Tables Printable'!Formatting_a_Pivot_Chart</vt:lpstr>
      <vt:lpstr>Fusionner_des_cellules</vt:lpstr>
      <vt:lpstr>Imprimer</vt:lpstr>
      <vt:lpstr>Insérer_et_supprimer_des_lignes_ou_colonnes</vt:lpstr>
      <vt:lpstr>Inserting_Formulas_in_a_worksheet</vt:lpstr>
      <vt:lpstr>Masquer_et_afficher_des_lignes_ou_colonnes</vt:lpstr>
      <vt:lpstr>Menu</vt:lpstr>
      <vt:lpstr>Miow</vt:lpstr>
      <vt:lpstr>Mise_en_forme_conditionnelle</vt:lpstr>
      <vt:lpstr>Mise_en_forme_de_cellules</vt:lpstr>
      <vt:lpstr>Modifier_la_couleur_d_une_cellule</vt:lpstr>
      <vt:lpstr>'Pivot Tables Printable'!Modifying_Chart_Types</vt:lpstr>
      <vt:lpstr>Names_in_Formulas</vt:lpstr>
      <vt:lpstr>Navigation</vt:lpstr>
      <vt:lpstr>Navigation_et_sélection</vt:lpstr>
      <vt:lpstr>'Pivot Tables Printable'!Pivot_Tables_and_Pivot_Charts</vt:lpstr>
      <vt:lpstr>Instructions!Print_Area</vt:lpstr>
      <vt:lpstr>'Pivot Tables Printable'!Print_Area</vt:lpstr>
      <vt:lpstr>'Useful Functions'!Print_Area</vt:lpstr>
      <vt:lpstr>Relative_and_Absolute_Cell_Addresses_in_Formulas</vt:lpstr>
      <vt:lpstr>Renvoyer_à_la_ligne_automatiquement</vt:lpstr>
      <vt:lpstr>Sélection</vt:lpstr>
      <vt:lpstr>'Pivot Tables Printable'!Slicer_and_timelines</vt:lpstr>
      <vt:lpstr>Styles_de_cellules_et_de_feuilles</vt:lpstr>
      <vt:lpstr>TopMenu</vt:lpstr>
      <vt:lpstr>Tri_de_données</vt:lpstr>
      <vt:lpstr>Viewing_and_Finding_Formulas</vt:lpstr>
      <vt:lpstr>What_is_a_Formula?</vt:lpstr>
      <vt:lpstr>Working_with_Formulas</vt:lpstr>
    </vt:vector>
  </TitlesOfParts>
  <Company>Université de Moncton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Marcoux</dc:creator>
  <cp:lastModifiedBy>Philippe Mongeon</cp:lastModifiedBy>
  <cp:lastPrinted>2016-08-25T14:51:33Z</cp:lastPrinted>
  <dcterms:created xsi:type="dcterms:W3CDTF">2012-06-13T13:48:35Z</dcterms:created>
  <dcterms:modified xsi:type="dcterms:W3CDTF">2021-01-11T05:03:54Z</dcterms:modified>
</cp:coreProperties>
</file>