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moores/Documents/Data Analytics Boot Camp - UofT/Bootcamp Classwork/Crowdfunding Analysis/"/>
    </mc:Choice>
  </mc:AlternateContent>
  <xr:revisionPtr revIDLastSave="0" documentId="13_ncr:1_{9EAD1D1B-0DD1-7B43-A709-336F3928932D}" xr6:coauthVersionLast="47" xr6:coauthVersionMax="47" xr10:uidLastSave="{00000000-0000-0000-0000-000000000000}"/>
  <bookViews>
    <workbookView xWindow="-37400" yWindow="-920" windowWidth="34840" windowHeight="211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re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4" i="11"/>
  <c r="B13" i="11"/>
  <c r="B12" i="11"/>
  <c r="B11" i="11"/>
  <c r="B10" i="11"/>
  <c r="B9" i="11"/>
  <c r="B8" i="11"/>
  <c r="B7" i="11"/>
  <c r="B6" i="11"/>
  <c r="B5" i="11"/>
  <c r="B3" i="11"/>
  <c r="C4" i="8"/>
  <c r="C13" i="8"/>
  <c r="C12" i="8"/>
  <c r="C11" i="8"/>
  <c r="C6" i="8"/>
  <c r="C5" i="8"/>
  <c r="C7" i="8" s="1"/>
  <c r="B13" i="8"/>
  <c r="B12" i="8"/>
  <c r="B14" i="8" s="1"/>
  <c r="B11" i="8"/>
  <c r="B5" i="8"/>
  <c r="B6" i="8"/>
  <c r="B4" i="8"/>
  <c r="C10" i="8"/>
  <c r="C9" i="8"/>
  <c r="B10" i="8"/>
  <c r="B9" i="8"/>
  <c r="C3" i="8"/>
  <c r="B3" i="8"/>
  <c r="C2" i="8"/>
  <c r="B2" i="8"/>
  <c r="C3" i="5"/>
  <c r="C4" i="5"/>
  <c r="C5" i="5"/>
  <c r="C6" i="5"/>
  <c r="C2" i="5"/>
  <c r="B3" i="5"/>
  <c r="B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8" l="1"/>
  <c r="B7" i="8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<sst xmlns="http://schemas.openxmlformats.org/spreadsheetml/2006/main" count="33048" uniqueCount="8417">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</sst>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222444889779567"/>
          <c:y val="4.21621657511952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5-EB47-BD3B-AD101E394D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1-AE42-B479-06025455A8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AE42-B479-06025455A8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AE42-B479-06025455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386175"/>
        <c:axId val="1480002271"/>
      </c:barChart>
      <c:catAx>
        <c:axId val="148038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002271"/>
        <c:crosses val="autoZero"/>
        <c:auto val="1"/>
        <c:lblAlgn val="ctr"/>
        <c:lblOffset val="100"/>
        <c:noMultiLvlLbl val="0"/>
      </c:catAx>
      <c:valAx>
        <c:axId val="148000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8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3-9945-8D17-721AB1EF18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B-3440-B756-E5DDA462AF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B-3440-B756-E5DDA462A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9233871"/>
        <c:axId val="1528918223"/>
      </c:barChart>
      <c:catAx>
        <c:axId val="152923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18223"/>
        <c:crosses val="autoZero"/>
        <c:auto val="1"/>
        <c:lblAlgn val="ctr"/>
        <c:lblOffset val="100"/>
        <c:noMultiLvlLbl val="0"/>
      </c:catAx>
      <c:valAx>
        <c:axId val="152891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23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D-2B4D-9F12-E2B112A5C8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D-2B4D-9F12-E2B112A5C8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D-2B4D-9F12-E2B112A5C8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FD-2B4D-9F12-E2B112A5C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265679"/>
        <c:axId val="1170159839"/>
      </c:lineChart>
      <c:catAx>
        <c:axId val="127626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59839"/>
        <c:crosses val="autoZero"/>
        <c:auto val="1"/>
        <c:lblAlgn val="ctr"/>
        <c:lblOffset val="100"/>
        <c:noMultiLvlLbl val="0"/>
      </c:catAx>
      <c:valAx>
        <c:axId val="117015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26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[Kickstarter_Challenge_Submission_copy.xlsx]Theatre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F-0C4F-A697-DA9D546BF36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F-0C4F-A697-DA9D546BF36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F-0C4F-A697-DA9D546B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765775"/>
        <c:axId val="1273522815"/>
      </c:lineChart>
      <c:catAx>
        <c:axId val="115776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22815"/>
        <c:crosses val="autoZero"/>
        <c:auto val="1"/>
        <c:lblAlgn val="ctr"/>
        <c:lblOffset val="100"/>
        <c:noMultiLvlLbl val="0"/>
      </c:catAx>
      <c:valAx>
        <c:axId val="12735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6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25-ED4C-BFBF-12E2F902801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5-ED4C-BFBF-12E2F902801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5-ED4C-BFBF-12E2F9028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311167"/>
        <c:axId val="789821679"/>
      </c:lineChart>
      <c:catAx>
        <c:axId val="74031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21679"/>
        <c:crosses val="autoZero"/>
        <c:auto val="1"/>
        <c:lblAlgn val="ctr"/>
        <c:lblOffset val="100"/>
        <c:noMultiLvlLbl val="0"/>
      </c:catAx>
      <c:valAx>
        <c:axId val="78982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1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105833</xdr:colOff>
      <xdr:row>3</xdr:row>
      <xdr:rowOff>131233</xdr:rowOff>
    </xdr:from>
    <xdr:to>
      <xdr:col>16</xdr:col>
      <xdr:colOff>245533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9912C-769F-924F-A0CD-2AB17B9F7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152400</xdr:rowOff>
    </xdr:from>
    <xdr:to>
      <xdr:col>21</xdr:col>
      <xdr:colOff>520700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69574-2BE8-4E44-8AF9-59808A0C2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302847</xdr:colOff>
      <xdr:row>19</xdr:row>
      <xdr:rowOff>30284</xdr:rowOff>
    </xdr:from>
    <xdr:to>
      <xdr:col>11</xdr:col>
      <xdr:colOff>722924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A8EE6-7639-BF4B-A862-AE3D515B1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14</xdr:row>
      <xdr:rowOff>114300</xdr:rowOff>
    </xdr:from>
    <xdr:to>
      <xdr:col>17</xdr:col>
      <xdr:colOff>152400</xdr:colOff>
      <xdr:row>38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AA0D4-3B23-7249-94A1-138EB61D2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839107</xdr:colOff>
      <xdr:row>15</xdr:row>
      <xdr:rowOff>102508</xdr:rowOff>
    </xdr:from>
    <xdr:to>
      <xdr:col>11</xdr:col>
      <xdr:colOff>380999</xdr:colOff>
      <xdr:row>33</xdr:row>
      <xdr:rowOff>9072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5C56C-619E-C348-98DB-0A8B7928E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1.552620254632" createdVersion="7" refreshedVersion="7" minRefreshableVersion="3" recordCount="4114" xr:uid="{4E304A86-BA5A-0647-813A-22DCDA55EF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1.628719444445" createdVersion="7" refreshedVersion="7" minRefreshableVersion="3" recordCount="4114" xr:uid="{12E03382-446A-504A-8DDB-870A741108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3.594389814818" createdVersion="7" refreshedVersion="7" minRefreshableVersion="3" recordCount="4114" xr:uid="{684AE4A6-21AC-4346-8975-0D6CE4510D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C4214-1BC1-F74D-8632-86DFA572D71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69BFF-5AA7-E74B-B1F8-2D6003E8C358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63493-56B7-5546-973F-9CD02EC1E59C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777AD-461D-5E40-9803-79CC7C2675A4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0" zoomScaleNormal="140" workbookViewId="0">
      <pane ySplit="1" topLeftCell="A2" activePane="bottomLeft" state="frozen"/>
      <selection pane="bottomLeft" activeCell="U4" sqref="U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15.6640625" customWidth="1"/>
    <col min="17" max="17" width="41.1640625" customWidth="1"/>
    <col min="18" max="18" width="13.1640625" customWidth="1"/>
    <col min="19" max="19" width="19.1640625" customWidth="1"/>
    <col min="20" max="20" width="20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4C637F05-FDA9-ED44-A8D6-6D91AE81D6BF}"/>
  <sortState xmlns:xlrd2="http://schemas.microsoft.com/office/spreadsheetml/2017/richdata2" ref="A2:O4117">
    <sortCondition ref="A1:A4117"/>
  </sortState>
  <conditionalFormatting sqref="F1:F1048576">
    <cfRule type="cellIs" dxfId="1" priority="7" operator="equal">
      <formula>"canceled"</formula>
    </cfRule>
    <cfRule type="cellIs" dxfId="0" priority="8" operator="equal">
      <formula>"failed"</formula>
    </cfRule>
  </conditionalFormatting>
  <conditionalFormatting sqref="O1:O1048576 P1 R1:S1 U1">
    <cfRule type="colorScale" priority="4">
      <colorScale>
        <cfvo type="min"/>
        <cfvo type="percentile" val="90"/>
        <color theme="5" tint="0.39997558519241921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theme="5" tint="0.39997558519241921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BE5E-9FEE-BF4D-A246-DD67AC955A63}">
  <dimension ref="A1:F6"/>
  <sheetViews>
    <sheetView zoomScale="150" zoomScaleNormal="150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FEC9-FD4D-4148-A1CF-4FF1BBA86F44}">
  <dimension ref="A1:E7"/>
  <sheetViews>
    <sheetView workbookViewId="0">
      <selection activeCell="F47" sqref="F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6505-66EE-7340-828F-7CFAC272D74C}">
  <dimension ref="A1:F18"/>
  <sheetViews>
    <sheetView zoomScale="130" zoomScaleNormal="13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078A-D852-A642-8592-BB7488D825F8}">
  <dimension ref="A1:D6"/>
  <sheetViews>
    <sheetView zoomScale="130" zoomScaleNormal="130" workbookViewId="0">
      <selection activeCell="D4" sqref="D4"/>
    </sheetView>
  </sheetViews>
  <sheetFormatPr baseColWidth="10" defaultRowHeight="15" x14ac:dyDescent="0.2"/>
  <cols>
    <col min="1" max="1" width="29.1640625" customWidth="1"/>
    <col min="2" max="2" width="32.6640625" customWidth="1"/>
    <col min="3" max="3" width="16.83203125" customWidth="1"/>
    <col min="4" max="4" width="12.5" customWidth="1"/>
  </cols>
  <sheetData>
    <row r="1" spans="1:4" x14ac:dyDescent="0.2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DFC19-EB8E-D64D-8234-6B7078A8D6DA}">
  <dimension ref="A1:C14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3.83203125" customWidth="1"/>
    <col min="3" max="3" width="11.1640625" bestFit="1" customWidth="1"/>
  </cols>
  <sheetData>
    <row r="1" spans="1:3" x14ac:dyDescent="0.2">
      <c r="B1" s="17" t="s">
        <v>8388</v>
      </c>
      <c r="C1" s="17" t="s">
        <v>8389</v>
      </c>
    </row>
    <row r="2" spans="1:3" x14ac:dyDescent="0.2">
      <c r="A2" s="17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">
      <c r="A3" s="17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">
      <c r="A4" s="17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s="17" t="s">
        <v>8391</v>
      </c>
      <c r="B5" s="18" t="e">
        <f>_xlfn.QUARTILE.EXC(#REF!,3)</f>
        <v>#REF!</v>
      </c>
      <c r="C5" s="18" t="e">
        <f>_xlfn.QUARTILE.EXC(#REF!, 3)</f>
        <v>#REF!</v>
      </c>
    </row>
    <row r="6" spans="1:3" x14ac:dyDescent="0.2">
      <c r="A6" s="17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s="17" t="s">
        <v>8393</v>
      </c>
      <c r="B7" s="18" t="e">
        <f>B5-B6</f>
        <v>#REF!</v>
      </c>
      <c r="C7" s="18" t="e">
        <f>C5-C6</f>
        <v>#REF!</v>
      </c>
    </row>
    <row r="8" spans="1:3" x14ac:dyDescent="0.2">
      <c r="A8" s="17"/>
      <c r="B8" s="18"/>
      <c r="C8" s="18"/>
    </row>
    <row r="9" spans="1:3" x14ac:dyDescent="0.2">
      <c r="A9" s="17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2">
      <c r="A10" s="17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">
      <c r="A11" s="17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s="17" t="s">
        <v>8395</v>
      </c>
      <c r="B12" s="18" t="e">
        <f>_xlfn.QUARTILE.EXC(#REF!,3)</f>
        <v>#REF!</v>
      </c>
      <c r="C12" s="18" t="e">
        <f>_xlfn.QUARTILE.EXC(#REF!, 3)</f>
        <v>#REF!</v>
      </c>
    </row>
    <row r="13" spans="1:3" x14ac:dyDescent="0.2">
      <c r="A13" s="17" t="s">
        <v>8396</v>
      </c>
      <c r="B13" s="18" t="e">
        <f>_xlfn.QUARTILE.EXC(#REF!,1)</f>
        <v>#REF!</v>
      </c>
      <c r="C13" s="18" t="e">
        <f>_xlfn.QUARTILE.EXC(#REF!, 1)</f>
        <v>#REF!</v>
      </c>
    </row>
    <row r="14" spans="1:3" x14ac:dyDescent="0.2">
      <c r="A14" s="17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0AA2-21C9-D345-A085-FEAC09FB7316}">
  <dimension ref="A1:E18"/>
  <sheetViews>
    <sheetView topLeftCell="A4" workbookViewId="0">
      <selection activeCell="S13" sqref="S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" customWidth="1"/>
    <col min="4" max="4" width="8.1640625" bestFit="1" customWidth="1"/>
    <col min="5" max="6" width="10" bestFit="1" customWidth="1"/>
    <col min="7" max="4115" width="11.1640625" bestFit="1" customWidth="1"/>
    <col min="4116" max="4116" width="10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E309D-7E70-8C48-9104-6BCCA11D28FF}">
  <dimension ref="A1:H13"/>
  <sheetViews>
    <sheetView zoomScale="140" zoomScaleNormal="140" workbookViewId="0">
      <selection activeCell="G8" sqref="G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8382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2">
      <c r="A2" t="s">
        <v>8405</v>
      </c>
      <c r="B2">
        <f>COUNTIFS(Kickstarter!F:F, "successful", Kickstarter!D:D, "&lt;1000", Kickstarter!R:R, 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 Kickstarter!R:R,"plays")</f>
        <v>0</v>
      </c>
      <c r="E2">
        <f>SUM(B2+C2+D2)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2">
      <c r="A3" t="s">
        <v>8406</v>
      </c>
      <c r="B3">
        <f>COUNTIFS(Kickstarter!F:F, "successful",Kickstarter!D:D,"&gt;=1000",Kickstarter!D:D,"&lt;=4999", Kickstarter!R:R, 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 Kickstarter!R:R,"plays")</f>
        <v>0</v>
      </c>
      <c r="E3">
        <f t="shared" ref="E3:E13" si="0">SUM(B3+C3+D3)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2">
      <c r="A4" t="s">
        <v>8407</v>
      </c>
      <c r="B4">
        <f>COUNTIFS(Kickstarter!F:F, "successful",Kickstarter!D:D,"&gt;=5000",Kickstarter!D:D,"&lt;=9999", Kickstarter!R:R, 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 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COUNTIFS(Kickstarter!F:F, "successful",Kickstarter!D:D,"&gt;=10000",Kickstarter!D:D,"&lt;=14999", Kickstarter!R:R, 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 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COUNTIFS(Kickstarter!F:F, "successful",Kickstarter!D:D,"&gt;=15000",Kickstarter!D:D,"&lt;=19999", Kickstarter!R:R, 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 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COUNTIFS(Kickstarter!F:F, "successful",Kickstarter!D:D,"&gt;=20000",Kickstarter!D:D,"&lt;=24999", Kickstarter!R:R, 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 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COUNTIFS(Kickstarter!F:F,"successful",Kickstarter!D:D,"&gt;=25000",Kickstarter!D:D,"&lt;=29999", Kickstarter!R:R, 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 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COUNTIFS(Kickstarter!F:F,"successful",Kickstarter!D:D,"&gt;=30000",Kickstarter!D:D,"&lt;=34999", Kickstarter!R:R, 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 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COUNTIFS(Kickstarter!F:F,"successful",Kickstarter!D:D,"&gt;=35000",Kickstarter!D:D,"&lt;=39999", Kickstarter!R:R, 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 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COUNTIFS(Kickstarter!F:F,"successful",Kickstarter!D:D,"&gt;=40000",Kickstarter!D:D,"&lt;=44999", Kickstarter!R:R, 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 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COUNTIFS(Kickstarter!F:F,"successful",Kickstarter!D:D,"&gt;=45000",Kickstarter!D:D,"&lt;=49999", Kickstarter!R:R, 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 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COUNTIFS(Kickstarter!F:F,"successful",Kickstarter!D:D,"&gt;50000",Kickstarter!R:R, 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 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2021-06-27T22:25:31Z</dcterms:modified>
</cp:coreProperties>
</file>