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ropbox\IPM2016\Testes_Utilizadores\"/>
    </mc:Choice>
  </mc:AlternateContent>
  <bookViews>
    <workbookView xWindow="0" yWindow="0" windowWidth="23040" windowHeight="937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75" i="1" l="1"/>
  <c r="P35" i="1"/>
  <c r="N35" i="1"/>
  <c r="J35" i="1"/>
  <c r="H35" i="1"/>
  <c r="D35" i="1"/>
  <c r="B35" i="1"/>
  <c r="S30" i="1"/>
  <c r="R30" i="1"/>
  <c r="P30" i="1"/>
  <c r="N30" i="1"/>
  <c r="M30" i="1"/>
  <c r="L30" i="1"/>
  <c r="J30" i="1"/>
  <c r="H30" i="1"/>
  <c r="G30" i="1"/>
  <c r="F30" i="1"/>
  <c r="D30" i="1"/>
  <c r="B30" i="1"/>
  <c r="Y32" i="1"/>
  <c r="Y33" i="1"/>
  <c r="U28" i="1" l="1"/>
  <c r="S28" i="1"/>
  <c r="R28" i="1"/>
  <c r="P28" i="1"/>
  <c r="N28" i="1"/>
  <c r="M28" i="1"/>
  <c r="L28" i="1"/>
  <c r="J28" i="1"/>
  <c r="H28" i="1"/>
  <c r="G28" i="1"/>
  <c r="F28" i="1"/>
  <c r="D28" i="1"/>
  <c r="B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J33" i="1" l="1"/>
  <c r="J32" i="1"/>
  <c r="L32" i="1"/>
  <c r="L33" i="1"/>
  <c r="B33" i="1"/>
  <c r="B32" i="1"/>
  <c r="N33" i="1"/>
  <c r="N32" i="1"/>
  <c r="D33" i="1"/>
  <c r="D32" i="1"/>
  <c r="P33" i="1"/>
  <c r="P32" i="1"/>
  <c r="F32" i="1"/>
  <c r="F33" i="1"/>
  <c r="R33" i="1"/>
  <c r="R32" i="1"/>
  <c r="H32" i="1"/>
  <c r="H33" i="1"/>
  <c r="G33" i="1"/>
  <c r="G32" i="1"/>
  <c r="S32" i="1"/>
  <c r="S33" i="1"/>
  <c r="M32" i="1"/>
  <c r="M33" i="1"/>
</calcChain>
</file>

<file path=xl/sharedStrings.xml><?xml version="1.0" encoding="utf-8"?>
<sst xmlns="http://schemas.openxmlformats.org/spreadsheetml/2006/main" count="90" uniqueCount="54">
  <si>
    <t>Tarefa 1 - Menu</t>
  </si>
  <si>
    <t>Tarefa 2 - Música</t>
  </si>
  <si>
    <t>Tarefa 3 - Corpos</t>
  </si>
  <si>
    <t>Utilizadores</t>
  </si>
  <si>
    <t>Tempo (s)</t>
  </si>
  <si>
    <t>No. de Toques</t>
  </si>
  <si>
    <t>Erros</t>
  </si>
  <si>
    <t>Satisfação</t>
  </si>
  <si>
    <t>Idade</t>
  </si>
  <si>
    <t>Sexo</t>
  </si>
  <si>
    <t>Orientação Sexual</t>
  </si>
  <si>
    <t>Tempo Total</t>
  </si>
  <si>
    <t>Notas</t>
  </si>
  <si>
    <t>M</t>
  </si>
  <si>
    <t>Hugo Guerreiro</t>
  </si>
  <si>
    <t>Carlos Silva</t>
  </si>
  <si>
    <t>botão de pedir mais visível</t>
  </si>
  <si>
    <t>F</t>
  </si>
  <si>
    <t>Joana Vicente</t>
  </si>
  <si>
    <t>João David Gaspar</t>
  </si>
  <si>
    <t>Lucas Rafael</t>
  </si>
  <si>
    <t>Manuel Vidigueira</t>
  </si>
  <si>
    <t>carregar na barra toda, música</t>
  </si>
  <si>
    <t>Rosa Lourenço</t>
  </si>
  <si>
    <t xml:space="preserve"> nao se percebe que substitui a musica</t>
  </si>
  <si>
    <t>Sofia Aparício</t>
  </si>
  <si>
    <t>João Ramos</t>
  </si>
  <si>
    <t>Pedro Lopes</t>
  </si>
  <si>
    <t>Margarida Alegria</t>
  </si>
  <si>
    <t>Daniel Ramalho</t>
  </si>
  <si>
    <t>João Pestana</t>
  </si>
  <si>
    <t>David Calhas</t>
  </si>
  <si>
    <t>Tiago Gonçalves</t>
  </si>
  <si>
    <t>sobreposição</t>
  </si>
  <si>
    <t>Afonso Mercier</t>
  </si>
  <si>
    <t>António Gonçalves</t>
  </si>
  <si>
    <t>Manuel Santos</t>
  </si>
  <si>
    <t>Beatriz Romão</t>
  </si>
  <si>
    <t>carregar na barra toda, música, comida</t>
  </si>
  <si>
    <t>Teresa Nogueira</t>
  </si>
  <si>
    <t>Henrique Lourenço</t>
  </si>
  <si>
    <t>Piiiiiter Cross</t>
  </si>
  <si>
    <t>TURIIIIIIIIIIII</t>
  </si>
  <si>
    <t>Filipa Oliveira</t>
  </si>
  <si>
    <t>manda nudes</t>
  </si>
  <si>
    <t>João Oliveira aka Raquel</t>
  </si>
  <si>
    <t>Médias</t>
  </si>
  <si>
    <t>Desvio Padrão</t>
  </si>
  <si>
    <t>Intervalo de Confiança</t>
  </si>
  <si>
    <t>Erro</t>
  </si>
  <si>
    <t>Lim Sup</t>
  </si>
  <si>
    <t>Lim Inf</t>
  </si>
  <si>
    <t>Mediana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</si>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</sst>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3" borderId="0" xfId="0" applyFont="1" applyFill="1"/>
    <xf numFmtId="0" fontId="5" fillId="2" borderId="0" xfId="0" applyFont="1" applyFill="1"/>
    <xf numFmtId="0" fontId="4" fillId="0" borderId="0" xfId="0" applyFont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0" xfId="0" applyFont="1" applyAlignment="1"/>
    <xf numFmtId="0" fontId="7" fillId="2" borderId="0" xfId="0" applyFont="1" applyFill="1"/>
    <xf numFmtId="20" fontId="6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Tarefa</a:t>
            </a:r>
            <a:r>
              <a:rPr lang="pt-PT" baseline="0"/>
              <a:t> 1 - Tempo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Média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Sheet1!$C$3:$C$27</c:f>
              <c:numCache>
                <c:formatCode>General</c:formatCode>
                <c:ptCount val="25"/>
                <c:pt idx="0">
                  <c:v>16.894400000000001</c:v>
                </c:pt>
                <c:pt idx="1">
                  <c:v>16.894400000000001</c:v>
                </c:pt>
                <c:pt idx="2">
                  <c:v>16.894400000000001</c:v>
                </c:pt>
                <c:pt idx="3">
                  <c:v>16.894400000000001</c:v>
                </c:pt>
                <c:pt idx="4">
                  <c:v>16.894400000000001</c:v>
                </c:pt>
                <c:pt idx="5">
                  <c:v>16.894400000000001</c:v>
                </c:pt>
                <c:pt idx="6">
                  <c:v>16.894400000000001</c:v>
                </c:pt>
                <c:pt idx="7">
                  <c:v>16.894400000000001</c:v>
                </c:pt>
                <c:pt idx="8">
                  <c:v>16.894400000000001</c:v>
                </c:pt>
                <c:pt idx="9">
                  <c:v>16.894400000000001</c:v>
                </c:pt>
                <c:pt idx="10">
                  <c:v>16.894400000000001</c:v>
                </c:pt>
                <c:pt idx="11">
                  <c:v>16.894400000000001</c:v>
                </c:pt>
                <c:pt idx="12">
                  <c:v>16.894400000000001</c:v>
                </c:pt>
                <c:pt idx="13">
                  <c:v>16.894400000000001</c:v>
                </c:pt>
                <c:pt idx="14">
                  <c:v>16.894400000000001</c:v>
                </c:pt>
                <c:pt idx="15">
                  <c:v>16.894400000000001</c:v>
                </c:pt>
                <c:pt idx="16">
                  <c:v>16.894400000000001</c:v>
                </c:pt>
                <c:pt idx="17">
                  <c:v>16.894400000000001</c:v>
                </c:pt>
                <c:pt idx="18">
                  <c:v>16.894400000000001</c:v>
                </c:pt>
                <c:pt idx="19">
                  <c:v>16.894400000000001</c:v>
                </c:pt>
                <c:pt idx="20">
                  <c:v>16.894400000000001</c:v>
                </c:pt>
                <c:pt idx="21">
                  <c:v>16.894400000000001</c:v>
                </c:pt>
                <c:pt idx="22">
                  <c:v>16.894400000000001</c:v>
                </c:pt>
                <c:pt idx="23">
                  <c:v>16.894400000000001</c:v>
                </c:pt>
                <c:pt idx="24">
                  <c:v>16.894400000000001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673456"/>
        <c:axId val="154809840"/>
      </c:lineChart>
      <c:scatterChart>
        <c:scatterStyle val="lineMarker"/>
        <c:varyColors val="0"/>
        <c:ser>
          <c:idx val="0"/>
          <c:order val="0"/>
          <c:tx>
            <c:v>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Sheet1!$B$3:$B$27</c:f>
              <c:numCache>
                <c:formatCode>General</c:formatCode>
                <c:ptCount val="25"/>
                <c:pt idx="0">
                  <c:v>32</c:v>
                </c:pt>
                <c:pt idx="1">
                  <c:v>19.21</c:v>
                </c:pt>
                <c:pt idx="2">
                  <c:v>14.86</c:v>
                </c:pt>
                <c:pt idx="3">
                  <c:v>12.19</c:v>
                </c:pt>
                <c:pt idx="4">
                  <c:v>10.63</c:v>
                </c:pt>
                <c:pt idx="5">
                  <c:v>12.52</c:v>
                </c:pt>
                <c:pt idx="6">
                  <c:v>12.02</c:v>
                </c:pt>
                <c:pt idx="7">
                  <c:v>12.67</c:v>
                </c:pt>
                <c:pt idx="8">
                  <c:v>17.23</c:v>
                </c:pt>
                <c:pt idx="9">
                  <c:v>15.54</c:v>
                </c:pt>
                <c:pt idx="10">
                  <c:v>19.59</c:v>
                </c:pt>
                <c:pt idx="11">
                  <c:v>16.399999999999999</c:v>
                </c:pt>
                <c:pt idx="12">
                  <c:v>21.36</c:v>
                </c:pt>
                <c:pt idx="13">
                  <c:v>12.97</c:v>
                </c:pt>
                <c:pt idx="14">
                  <c:v>19.11</c:v>
                </c:pt>
                <c:pt idx="15">
                  <c:v>20.16</c:v>
                </c:pt>
                <c:pt idx="16">
                  <c:v>14.35</c:v>
                </c:pt>
                <c:pt idx="17">
                  <c:v>35.950000000000003</c:v>
                </c:pt>
                <c:pt idx="18">
                  <c:v>12.35</c:v>
                </c:pt>
                <c:pt idx="19">
                  <c:v>13.1</c:v>
                </c:pt>
                <c:pt idx="20">
                  <c:v>15.04</c:v>
                </c:pt>
                <c:pt idx="21">
                  <c:v>18.7</c:v>
                </c:pt>
                <c:pt idx="22">
                  <c:v>12.3</c:v>
                </c:pt>
                <c:pt idx="23">
                  <c:v>15.86</c:v>
                </c:pt>
                <c:pt idx="24">
                  <c:v>16.25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73456"/>
        <c:axId val="154809840"/>
      </c:scatterChart>
      <c:catAx>
        <c:axId val="34267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809840"/>
        <c:crosses val="autoZero"/>
        <c:auto val="1"/>
        <c:lblAlgn val="ctr"/>
        <c:lblOffset val="100"/>
        <c:noMultiLvlLbl val="0"/>
      </c:catAx>
      <c:valAx>
        <c:axId val="1548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267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Tarefa 1 - Número de Toques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Média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Sheet1!$E$3:$E$27</c:f>
              <c:numCache>
                <c:formatCode>General</c:formatCode>
                <c:ptCount val="25"/>
                <c:pt idx="0">
                  <c:v>9.52</c:v>
                </c:pt>
                <c:pt idx="1">
                  <c:v>9.52</c:v>
                </c:pt>
                <c:pt idx="2">
                  <c:v>9.52</c:v>
                </c:pt>
                <c:pt idx="3">
                  <c:v>9.52</c:v>
                </c:pt>
                <c:pt idx="4">
                  <c:v>9.52</c:v>
                </c:pt>
                <c:pt idx="5">
                  <c:v>9.52</c:v>
                </c:pt>
                <c:pt idx="6">
                  <c:v>9.52</c:v>
                </c:pt>
                <c:pt idx="7">
                  <c:v>9.52</c:v>
                </c:pt>
                <c:pt idx="8">
                  <c:v>9.52</c:v>
                </c:pt>
                <c:pt idx="9">
                  <c:v>9.52</c:v>
                </c:pt>
                <c:pt idx="10">
                  <c:v>9.52</c:v>
                </c:pt>
                <c:pt idx="11">
                  <c:v>9.52</c:v>
                </c:pt>
                <c:pt idx="12">
                  <c:v>9.52</c:v>
                </c:pt>
                <c:pt idx="13">
                  <c:v>9.52</c:v>
                </c:pt>
                <c:pt idx="14">
                  <c:v>9.52</c:v>
                </c:pt>
                <c:pt idx="15">
                  <c:v>9.52</c:v>
                </c:pt>
                <c:pt idx="16">
                  <c:v>9.52</c:v>
                </c:pt>
                <c:pt idx="17">
                  <c:v>9.52</c:v>
                </c:pt>
                <c:pt idx="18">
                  <c:v>9.52</c:v>
                </c:pt>
                <c:pt idx="19">
                  <c:v>9.52</c:v>
                </c:pt>
                <c:pt idx="20">
                  <c:v>9.52</c:v>
                </c:pt>
                <c:pt idx="21">
                  <c:v>9.52</c:v>
                </c:pt>
                <c:pt idx="22">
                  <c:v>9.52</c:v>
                </c:pt>
                <c:pt idx="23">
                  <c:v>9.52</c:v>
                </c:pt>
                <c:pt idx="24">
                  <c:v>9.52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08664"/>
        <c:axId val="154808272"/>
      </c:lineChart>
      <c:scatterChart>
        <c:scatterStyle val="lineMarker"/>
        <c:varyColors val="0"/>
        <c:ser>
          <c:idx val="0"/>
          <c:order val="0"/>
          <c:tx>
            <c:v>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Sheet1!$D$3:$D$27</c:f>
              <c:numCache>
                <c:formatCode>General</c:formatCode>
                <c:ptCount val="25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9</c:v>
                </c:pt>
                <c:pt idx="17">
                  <c:v>14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08664"/>
        <c:axId val="154808272"/>
      </c:scatterChart>
      <c:catAx>
        <c:axId val="15480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808272"/>
        <c:crosses val="autoZero"/>
        <c:auto val="1"/>
        <c:lblAlgn val="ctr"/>
        <c:lblOffset val="100"/>
        <c:noMultiLvlLbl val="1"/>
      </c:catAx>
      <c:valAx>
        <c:axId val="1548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</a:t>
                </a:r>
                <a:r>
                  <a:rPr lang="pt-PT" baseline="0"/>
                  <a:t> toques</a:t>
                </a:r>
                <a:endParaRPr lang="pt-P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80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Tarefa</a:t>
            </a:r>
            <a:r>
              <a:rPr lang="pt-PT" baseline="0"/>
              <a:t> 2 - Tempo (s)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Média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Sheet1!$I$3:$I$27</c:f>
              <c:numCache>
                <c:formatCode>General</c:formatCode>
                <c:ptCount val="25"/>
                <c:pt idx="0">
                  <c:v>19.079999999999998</c:v>
                </c:pt>
                <c:pt idx="1">
                  <c:v>19.079999999999998</c:v>
                </c:pt>
                <c:pt idx="2">
                  <c:v>19.079999999999998</c:v>
                </c:pt>
                <c:pt idx="3">
                  <c:v>19.079999999999998</c:v>
                </c:pt>
                <c:pt idx="4">
                  <c:v>19.079999999999998</c:v>
                </c:pt>
                <c:pt idx="5">
                  <c:v>19.079999999999998</c:v>
                </c:pt>
                <c:pt idx="6">
                  <c:v>19.079999999999998</c:v>
                </c:pt>
                <c:pt idx="7">
                  <c:v>19.079999999999998</c:v>
                </c:pt>
                <c:pt idx="8">
                  <c:v>19.079999999999998</c:v>
                </c:pt>
                <c:pt idx="9">
                  <c:v>19.079999999999998</c:v>
                </c:pt>
                <c:pt idx="10">
                  <c:v>19.079999999999998</c:v>
                </c:pt>
                <c:pt idx="11">
                  <c:v>19.079999999999998</c:v>
                </c:pt>
                <c:pt idx="12">
                  <c:v>19.079999999999998</c:v>
                </c:pt>
                <c:pt idx="13">
                  <c:v>19.079999999999998</c:v>
                </c:pt>
                <c:pt idx="14">
                  <c:v>19.079999999999998</c:v>
                </c:pt>
                <c:pt idx="15">
                  <c:v>19.079999999999998</c:v>
                </c:pt>
                <c:pt idx="16">
                  <c:v>19.079999999999998</c:v>
                </c:pt>
                <c:pt idx="17">
                  <c:v>19.079999999999998</c:v>
                </c:pt>
                <c:pt idx="18">
                  <c:v>19.079999999999998</c:v>
                </c:pt>
                <c:pt idx="19">
                  <c:v>19.079999999999998</c:v>
                </c:pt>
                <c:pt idx="20">
                  <c:v>19.079999999999998</c:v>
                </c:pt>
                <c:pt idx="21">
                  <c:v>19.079999999999998</c:v>
                </c:pt>
                <c:pt idx="22">
                  <c:v>19.079999999999998</c:v>
                </c:pt>
                <c:pt idx="23">
                  <c:v>19.079999999999998</c:v>
                </c:pt>
                <c:pt idx="24">
                  <c:v>19.079999999999998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09056"/>
        <c:axId val="154807488"/>
      </c:lineChart>
      <c:scatterChart>
        <c:scatterStyle val="lineMarker"/>
        <c:varyColors val="0"/>
        <c:ser>
          <c:idx val="0"/>
          <c:order val="0"/>
          <c:tx>
            <c:v>Dados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Sheet1!$H$3:$H$27</c:f>
              <c:numCache>
                <c:formatCode>General</c:formatCode>
                <c:ptCount val="25"/>
                <c:pt idx="0">
                  <c:v>19.22</c:v>
                </c:pt>
                <c:pt idx="1">
                  <c:v>33.74</c:v>
                </c:pt>
                <c:pt idx="2">
                  <c:v>21.41</c:v>
                </c:pt>
                <c:pt idx="3">
                  <c:v>11.8</c:v>
                </c:pt>
                <c:pt idx="4">
                  <c:v>15.1</c:v>
                </c:pt>
                <c:pt idx="5">
                  <c:v>16.91</c:v>
                </c:pt>
                <c:pt idx="6">
                  <c:v>16.86</c:v>
                </c:pt>
                <c:pt idx="7">
                  <c:v>18.66</c:v>
                </c:pt>
                <c:pt idx="8">
                  <c:v>13.39</c:v>
                </c:pt>
                <c:pt idx="9">
                  <c:v>20.54</c:v>
                </c:pt>
                <c:pt idx="10">
                  <c:v>21.44</c:v>
                </c:pt>
                <c:pt idx="11">
                  <c:v>18.21</c:v>
                </c:pt>
                <c:pt idx="12">
                  <c:v>17.86</c:v>
                </c:pt>
                <c:pt idx="13">
                  <c:v>12.43</c:v>
                </c:pt>
                <c:pt idx="14">
                  <c:v>16.670000000000002</c:v>
                </c:pt>
                <c:pt idx="15">
                  <c:v>20.6</c:v>
                </c:pt>
                <c:pt idx="16">
                  <c:v>20.14</c:v>
                </c:pt>
                <c:pt idx="17">
                  <c:v>24.13</c:v>
                </c:pt>
                <c:pt idx="18">
                  <c:v>15.8</c:v>
                </c:pt>
                <c:pt idx="19">
                  <c:v>18.739999999999998</c:v>
                </c:pt>
                <c:pt idx="20">
                  <c:v>15.82</c:v>
                </c:pt>
                <c:pt idx="21">
                  <c:v>20.14</c:v>
                </c:pt>
                <c:pt idx="22">
                  <c:v>17.3</c:v>
                </c:pt>
                <c:pt idx="23">
                  <c:v>17.739999999999998</c:v>
                </c:pt>
                <c:pt idx="24">
                  <c:v>32.270000000000003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09056"/>
        <c:axId val="154807488"/>
      </c:scatterChart>
      <c:catAx>
        <c:axId val="15480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807488"/>
        <c:crosses val="autoZero"/>
        <c:auto val="1"/>
        <c:lblAlgn val="ctr"/>
        <c:lblOffset val="100"/>
        <c:noMultiLvlLbl val="1"/>
      </c:catAx>
      <c:valAx>
        <c:axId val="15480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80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Tarefa 2 - Número de Toques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Média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Sheet1!$K$3:$K$27</c:f>
              <c:numCache>
                <c:formatCode>General</c:formatCode>
                <c:ptCount val="25"/>
                <c:pt idx="0">
                  <c:v>8.52</c:v>
                </c:pt>
                <c:pt idx="1">
                  <c:v>8.52</c:v>
                </c:pt>
                <c:pt idx="2">
                  <c:v>8.52</c:v>
                </c:pt>
                <c:pt idx="3">
                  <c:v>8.52</c:v>
                </c:pt>
                <c:pt idx="4">
                  <c:v>8.52</c:v>
                </c:pt>
                <c:pt idx="5">
                  <c:v>8.52</c:v>
                </c:pt>
                <c:pt idx="6">
                  <c:v>8.52</c:v>
                </c:pt>
                <c:pt idx="7">
                  <c:v>8.52</c:v>
                </c:pt>
                <c:pt idx="8">
                  <c:v>8.52</c:v>
                </c:pt>
                <c:pt idx="9">
                  <c:v>8.52</c:v>
                </c:pt>
                <c:pt idx="10">
                  <c:v>8.52</c:v>
                </c:pt>
                <c:pt idx="11">
                  <c:v>8.52</c:v>
                </c:pt>
                <c:pt idx="12">
                  <c:v>8.52</c:v>
                </c:pt>
                <c:pt idx="13">
                  <c:v>8.52</c:v>
                </c:pt>
                <c:pt idx="14">
                  <c:v>8.52</c:v>
                </c:pt>
                <c:pt idx="15">
                  <c:v>8.52</c:v>
                </c:pt>
                <c:pt idx="16">
                  <c:v>8.52</c:v>
                </c:pt>
                <c:pt idx="17">
                  <c:v>8.52</c:v>
                </c:pt>
                <c:pt idx="18">
                  <c:v>8.52</c:v>
                </c:pt>
                <c:pt idx="19">
                  <c:v>8.52</c:v>
                </c:pt>
                <c:pt idx="20">
                  <c:v>8.52</c:v>
                </c:pt>
                <c:pt idx="21">
                  <c:v>8.52</c:v>
                </c:pt>
                <c:pt idx="22">
                  <c:v>8.52</c:v>
                </c:pt>
                <c:pt idx="23">
                  <c:v>8.52</c:v>
                </c:pt>
                <c:pt idx="24">
                  <c:v>8.52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10232"/>
        <c:axId val="154810624"/>
      </c:lineChart>
      <c:scatterChart>
        <c:scatterStyle val="lineMarker"/>
        <c:varyColors val="0"/>
        <c:ser>
          <c:idx val="0"/>
          <c:order val="0"/>
          <c:tx>
            <c:v>Dados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Sheet1!$J$3:$J$27</c:f>
              <c:numCache>
                <c:formatCode>General</c:formatCode>
                <c:ptCount val="25"/>
                <c:pt idx="0">
                  <c:v>9</c:v>
                </c:pt>
                <c:pt idx="1">
                  <c:v>11</c:v>
                </c:pt>
                <c:pt idx="2">
                  <c:v>9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8</c:v>
                </c:pt>
                <c:pt idx="17">
                  <c:v>8</c:v>
                </c:pt>
                <c:pt idx="18">
                  <c:v>11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10232"/>
        <c:axId val="154810624"/>
      </c:scatterChart>
      <c:catAx>
        <c:axId val="154810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810624"/>
        <c:crosses val="autoZero"/>
        <c:auto val="1"/>
        <c:lblAlgn val="ctr"/>
        <c:lblOffset val="100"/>
        <c:noMultiLvlLbl val="1"/>
      </c:catAx>
      <c:valAx>
        <c:axId val="15481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toques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81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Tarefa 3 - Tempo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Média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Sheet1!$O$3:$O$27</c:f>
              <c:numCache>
                <c:formatCode>General</c:formatCode>
                <c:ptCount val="25"/>
                <c:pt idx="0">
                  <c:v>11.135199999999999</c:v>
                </c:pt>
                <c:pt idx="1">
                  <c:v>11.135199999999999</c:v>
                </c:pt>
                <c:pt idx="2">
                  <c:v>11.135199999999999</c:v>
                </c:pt>
                <c:pt idx="3">
                  <c:v>11.135199999999999</c:v>
                </c:pt>
                <c:pt idx="4">
                  <c:v>11.135199999999999</c:v>
                </c:pt>
                <c:pt idx="5">
                  <c:v>11.135199999999999</c:v>
                </c:pt>
                <c:pt idx="6">
                  <c:v>11.135199999999999</c:v>
                </c:pt>
                <c:pt idx="7">
                  <c:v>11.135199999999999</c:v>
                </c:pt>
                <c:pt idx="8">
                  <c:v>11.135199999999999</c:v>
                </c:pt>
                <c:pt idx="9">
                  <c:v>11.135199999999999</c:v>
                </c:pt>
                <c:pt idx="10">
                  <c:v>11.135199999999999</c:v>
                </c:pt>
                <c:pt idx="11">
                  <c:v>11.135199999999999</c:v>
                </c:pt>
                <c:pt idx="12">
                  <c:v>11.135199999999999</c:v>
                </c:pt>
                <c:pt idx="13">
                  <c:v>11.135199999999999</c:v>
                </c:pt>
                <c:pt idx="14">
                  <c:v>11.135199999999999</c:v>
                </c:pt>
                <c:pt idx="15">
                  <c:v>11.135199999999999</c:v>
                </c:pt>
                <c:pt idx="16">
                  <c:v>11.135199999999999</c:v>
                </c:pt>
                <c:pt idx="17">
                  <c:v>11.135199999999999</c:v>
                </c:pt>
                <c:pt idx="18">
                  <c:v>11.135199999999999</c:v>
                </c:pt>
                <c:pt idx="19">
                  <c:v>11.135199999999999</c:v>
                </c:pt>
                <c:pt idx="20">
                  <c:v>11.135199999999999</c:v>
                </c:pt>
                <c:pt idx="21">
                  <c:v>11.135199999999999</c:v>
                </c:pt>
                <c:pt idx="22">
                  <c:v>11.135199999999999</c:v>
                </c:pt>
                <c:pt idx="23">
                  <c:v>11.135199999999999</c:v>
                </c:pt>
                <c:pt idx="24">
                  <c:v>11.135199999999999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581128"/>
        <c:axId val="343582304"/>
      </c:lineChart>
      <c:scatterChart>
        <c:scatterStyle val="lineMarker"/>
        <c:varyColors val="0"/>
        <c:ser>
          <c:idx val="0"/>
          <c:order val="0"/>
          <c:tx>
            <c:v>Dados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Sheet1!$N$3:$N$27</c:f>
              <c:numCache>
                <c:formatCode>General</c:formatCode>
                <c:ptCount val="25"/>
                <c:pt idx="0">
                  <c:v>19.100000000000001</c:v>
                </c:pt>
                <c:pt idx="1">
                  <c:v>15.09</c:v>
                </c:pt>
                <c:pt idx="2">
                  <c:v>10.52</c:v>
                </c:pt>
                <c:pt idx="3">
                  <c:v>7.72</c:v>
                </c:pt>
                <c:pt idx="4">
                  <c:v>11.05</c:v>
                </c:pt>
                <c:pt idx="5">
                  <c:v>12.45</c:v>
                </c:pt>
                <c:pt idx="6">
                  <c:v>10.37</c:v>
                </c:pt>
                <c:pt idx="7">
                  <c:v>6.6</c:v>
                </c:pt>
                <c:pt idx="8">
                  <c:v>7.32</c:v>
                </c:pt>
                <c:pt idx="9">
                  <c:v>6.7</c:v>
                </c:pt>
                <c:pt idx="10">
                  <c:v>10.23</c:v>
                </c:pt>
                <c:pt idx="11">
                  <c:v>11.17</c:v>
                </c:pt>
                <c:pt idx="12">
                  <c:v>21.91</c:v>
                </c:pt>
                <c:pt idx="13">
                  <c:v>9.3699999999999992</c:v>
                </c:pt>
                <c:pt idx="14">
                  <c:v>11.32</c:v>
                </c:pt>
                <c:pt idx="15">
                  <c:v>6.3</c:v>
                </c:pt>
                <c:pt idx="16">
                  <c:v>11.57</c:v>
                </c:pt>
                <c:pt idx="17">
                  <c:v>16.73</c:v>
                </c:pt>
                <c:pt idx="18">
                  <c:v>10.029999999999999</c:v>
                </c:pt>
                <c:pt idx="19">
                  <c:v>11.28</c:v>
                </c:pt>
                <c:pt idx="20">
                  <c:v>11.22</c:v>
                </c:pt>
                <c:pt idx="21">
                  <c:v>10.93</c:v>
                </c:pt>
                <c:pt idx="22">
                  <c:v>6.7</c:v>
                </c:pt>
                <c:pt idx="23">
                  <c:v>11.8</c:v>
                </c:pt>
                <c:pt idx="24">
                  <c:v>10.9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581128"/>
        <c:axId val="343582304"/>
      </c:scatterChart>
      <c:catAx>
        <c:axId val="343581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3582304"/>
        <c:crosses val="autoZero"/>
        <c:auto val="1"/>
        <c:lblAlgn val="ctr"/>
        <c:lblOffset val="100"/>
        <c:noMultiLvlLbl val="1"/>
      </c:catAx>
      <c:valAx>
        <c:axId val="3435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3581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Tarefa 3 - Número de Toques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Média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Sheet1!$Q$3:$Q$27</c:f>
              <c:numCache>
                <c:formatCode>General</c:formatCode>
                <c:ptCount val="25"/>
                <c:pt idx="0">
                  <c:v>2.04</c:v>
                </c:pt>
                <c:pt idx="1">
                  <c:v>2.04</c:v>
                </c:pt>
                <c:pt idx="2">
                  <c:v>2.04</c:v>
                </c:pt>
                <c:pt idx="3">
                  <c:v>2.04</c:v>
                </c:pt>
                <c:pt idx="4">
                  <c:v>2.04</c:v>
                </c:pt>
                <c:pt idx="5">
                  <c:v>2.04</c:v>
                </c:pt>
                <c:pt idx="6">
                  <c:v>2.04</c:v>
                </c:pt>
                <c:pt idx="7">
                  <c:v>2.04</c:v>
                </c:pt>
                <c:pt idx="8">
                  <c:v>2.04</c:v>
                </c:pt>
                <c:pt idx="9">
                  <c:v>2.04</c:v>
                </c:pt>
                <c:pt idx="10">
                  <c:v>2.04</c:v>
                </c:pt>
                <c:pt idx="11">
                  <c:v>2.04</c:v>
                </c:pt>
                <c:pt idx="12">
                  <c:v>2.04</c:v>
                </c:pt>
                <c:pt idx="13">
                  <c:v>2.04</c:v>
                </c:pt>
                <c:pt idx="14">
                  <c:v>2.04</c:v>
                </c:pt>
                <c:pt idx="15">
                  <c:v>2.04</c:v>
                </c:pt>
                <c:pt idx="16">
                  <c:v>2.04</c:v>
                </c:pt>
                <c:pt idx="17">
                  <c:v>2.04</c:v>
                </c:pt>
                <c:pt idx="18">
                  <c:v>2.04</c:v>
                </c:pt>
                <c:pt idx="19">
                  <c:v>2.04</c:v>
                </c:pt>
                <c:pt idx="20">
                  <c:v>2.04</c:v>
                </c:pt>
                <c:pt idx="21">
                  <c:v>2.04</c:v>
                </c:pt>
                <c:pt idx="22">
                  <c:v>2.04</c:v>
                </c:pt>
                <c:pt idx="23">
                  <c:v>2.04</c:v>
                </c:pt>
                <c:pt idx="24">
                  <c:v>2.04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579952"/>
        <c:axId val="343582696"/>
      </c:lineChart>
      <c:scatterChart>
        <c:scatterStyle val="lineMarker"/>
        <c:varyColors val="0"/>
        <c:ser>
          <c:idx val="0"/>
          <c:order val="0"/>
          <c:tx>
            <c:v>Dados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Sheet1!$P$3:$P$27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579952"/>
        <c:axId val="343582696"/>
      </c:scatterChart>
      <c:catAx>
        <c:axId val="34357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3582696"/>
        <c:crosses val="autoZero"/>
        <c:auto val="1"/>
        <c:lblAlgn val="ctr"/>
        <c:lblOffset val="100"/>
        <c:noMultiLvlLbl val="1"/>
      </c:catAx>
      <c:valAx>
        <c:axId val="34358269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Toques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3579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447676</xdr:colOff>
      <xdr:row>39</xdr:row>
      <xdr:rowOff>119068</xdr:rowOff>
    </xdr:from>
    <xdr:to>
      <xdr:col>6</xdr:col>
      <xdr:colOff>383919</xdr:colOff>
      <xdr:row>53</xdr:row>
      <xdr:rowOff>81837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452437</xdr:colOff>
      <xdr:row>39</xdr:row>
      <xdr:rowOff>119063</xdr:rowOff>
    </xdr:from>
    <xdr:to>
      <xdr:col>13</xdr:col>
      <xdr:colOff>533400</xdr:colOff>
      <xdr:row>53</xdr:row>
      <xdr:rowOff>147638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438151</xdr:colOff>
      <xdr:row>54</xdr:row>
      <xdr:rowOff>152400</xdr:rowOff>
    </xdr:from>
    <xdr:to>
      <xdr:col>6</xdr:col>
      <xdr:colOff>371476</xdr:colOff>
      <xdr:row>68</xdr:row>
      <xdr:rowOff>95250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442912</xdr:colOff>
      <xdr:row>54</xdr:row>
      <xdr:rowOff>152400</xdr:rowOff>
    </xdr:from>
    <xdr:to>
      <xdr:col>13</xdr:col>
      <xdr:colOff>598714</xdr:colOff>
      <xdr:row>68</xdr:row>
      <xdr:rowOff>95250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433389</xdr:colOff>
      <xdr:row>69</xdr:row>
      <xdr:rowOff>152400</xdr:rowOff>
    </xdr:from>
    <xdr:to>
      <xdr:col>6</xdr:col>
      <xdr:colOff>366714</xdr:colOff>
      <xdr:row>83</xdr:row>
      <xdr:rowOff>95250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442913</xdr:colOff>
      <xdr:row>69</xdr:row>
      <xdr:rowOff>123825</xdr:rowOff>
    </xdr:from>
    <xdr:to>
      <xdr:col>13</xdr:col>
      <xdr:colOff>598715</xdr:colOff>
      <xdr:row>83</xdr:row>
      <xdr:rowOff>66675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abSelected="1" topLeftCell="A38" zoomScale="90" zoomScaleNormal="90" workbookViewId="0">
      <selection activeCell="H53" sqref="H53"/>
    </sheetView>
  </sheetViews>
  <sheetFormatPr defaultColWidth="14.44140625" defaultRowHeight="15.75" customHeight="1" x14ac:dyDescent="0.25"/>
  <cols>
    <col min="1" max="1" width="19.6640625" customWidth="1"/>
    <col min="3" max="3" width="14.44140625" style="8"/>
    <col min="4" max="4" width="17.88671875" customWidth="1"/>
    <col min="5" max="5" width="14.44140625" style="8"/>
    <col min="6" max="6" width="7.88671875" customWidth="1"/>
    <col min="9" max="9" width="14.44140625" style="8"/>
    <col min="11" max="11" width="14.44140625" style="10"/>
    <col min="12" max="12" width="8" customWidth="1"/>
    <col min="15" max="15" width="14.44140625" style="10"/>
    <col min="16" max="16" width="15.109375" customWidth="1"/>
    <col min="17" max="17" width="15.109375" style="10" customWidth="1"/>
    <col min="23" max="23" width="21" customWidth="1"/>
    <col min="25" max="25" width="24.88671875" customWidth="1"/>
    <col min="27" max="27" width="37.44140625" customWidth="1"/>
  </cols>
  <sheetData>
    <row r="1" spans="1:27" ht="15.75" customHeight="1" x14ac:dyDescent="0.25">
      <c r="A1" s="1"/>
      <c r="B1" s="21" t="s">
        <v>0</v>
      </c>
      <c r="C1" s="21"/>
      <c r="D1" s="22"/>
      <c r="E1" s="22"/>
      <c r="F1" s="22"/>
      <c r="G1" s="22"/>
      <c r="H1" s="23" t="s">
        <v>1</v>
      </c>
      <c r="I1" s="23"/>
      <c r="J1" s="24"/>
      <c r="K1" s="24"/>
      <c r="L1" s="24"/>
      <c r="M1" s="24"/>
      <c r="N1" s="21" t="s">
        <v>2</v>
      </c>
      <c r="O1" s="21"/>
      <c r="P1" s="22"/>
      <c r="Q1" s="22"/>
      <c r="R1" s="22"/>
      <c r="S1" s="22"/>
      <c r="T1" s="3"/>
    </row>
    <row r="2" spans="1:27" ht="15.75" customHeight="1" x14ac:dyDescent="0.25">
      <c r="A2" s="11" t="s">
        <v>3</v>
      </c>
      <c r="B2" s="2" t="s">
        <v>4</v>
      </c>
      <c r="C2" s="7"/>
      <c r="D2" s="2" t="s">
        <v>5</v>
      </c>
      <c r="E2" s="7"/>
      <c r="F2" s="2" t="s">
        <v>6</v>
      </c>
      <c r="G2" s="2" t="s">
        <v>7</v>
      </c>
      <c r="H2" s="2" t="s">
        <v>4</v>
      </c>
      <c r="I2" s="7"/>
      <c r="J2" s="2" t="s">
        <v>5</v>
      </c>
      <c r="K2" s="9"/>
      <c r="L2" s="2" t="s">
        <v>6</v>
      </c>
      <c r="M2" s="2" t="s">
        <v>7</v>
      </c>
      <c r="N2" s="2" t="s">
        <v>4</v>
      </c>
      <c r="O2" s="9"/>
      <c r="P2" s="2" t="s">
        <v>5</v>
      </c>
      <c r="Q2" s="9"/>
      <c r="R2" s="2" t="s">
        <v>6</v>
      </c>
      <c r="S2" s="2" t="s">
        <v>7</v>
      </c>
      <c r="T2" s="3"/>
      <c r="U2" s="2" t="s">
        <v>8</v>
      </c>
      <c r="V2" s="2" t="s">
        <v>9</v>
      </c>
      <c r="W2" s="2" t="s">
        <v>10</v>
      </c>
      <c r="X2" s="2" t="s">
        <v>11</v>
      </c>
      <c r="Y2" s="4"/>
      <c r="Z2" s="4"/>
      <c r="AA2" s="2" t="s">
        <v>12</v>
      </c>
    </row>
    <row r="3" spans="1:27" ht="15.75" customHeight="1" x14ac:dyDescent="0.25">
      <c r="A3" s="1">
        <v>1</v>
      </c>
      <c r="B3" s="1">
        <v>32</v>
      </c>
      <c r="C3" s="1">
        <v>16.894400000000001</v>
      </c>
      <c r="D3" s="1">
        <v>12</v>
      </c>
      <c r="E3" s="1">
        <v>9.52</v>
      </c>
      <c r="F3" s="1">
        <v>0</v>
      </c>
      <c r="G3" s="1">
        <v>5</v>
      </c>
      <c r="H3" s="5">
        <v>19.22</v>
      </c>
      <c r="I3" s="5">
        <v>19.079999999999998</v>
      </c>
      <c r="J3" s="1">
        <v>9</v>
      </c>
      <c r="K3" s="1">
        <v>8.52</v>
      </c>
      <c r="L3" s="1">
        <v>0</v>
      </c>
      <c r="M3" s="1">
        <v>4</v>
      </c>
      <c r="N3" s="1">
        <v>19.100000000000001</v>
      </c>
      <c r="O3" s="1">
        <v>11.135199999999999</v>
      </c>
      <c r="P3" s="1">
        <v>2</v>
      </c>
      <c r="Q3" s="1">
        <v>2.04</v>
      </c>
      <c r="R3" s="1">
        <v>0</v>
      </c>
      <c r="S3" s="1">
        <v>5</v>
      </c>
      <c r="T3" s="3"/>
      <c r="U3" s="1">
        <v>19</v>
      </c>
      <c r="V3" s="1" t="s">
        <v>13</v>
      </c>
      <c r="X3">
        <f t="shared" ref="X3:X27" si="0">B3+H3+N3</f>
        <v>70.319999999999993</v>
      </c>
      <c r="Y3" s="1" t="s">
        <v>14</v>
      </c>
    </row>
    <row r="4" spans="1:27" ht="15.75" customHeight="1" x14ac:dyDescent="0.25">
      <c r="A4" s="1">
        <v>2</v>
      </c>
      <c r="B4" s="1">
        <v>19.21</v>
      </c>
      <c r="C4" s="1">
        <v>16.894400000000001</v>
      </c>
      <c r="D4" s="1">
        <v>9</v>
      </c>
      <c r="E4" s="1">
        <v>9.52</v>
      </c>
      <c r="F4" s="1">
        <v>0</v>
      </c>
      <c r="G4" s="1">
        <v>5</v>
      </c>
      <c r="H4" s="1">
        <v>33.74</v>
      </c>
      <c r="I4" s="5">
        <v>19.079999999999998</v>
      </c>
      <c r="J4" s="1">
        <v>11</v>
      </c>
      <c r="K4" s="1">
        <v>8.52</v>
      </c>
      <c r="L4" s="1">
        <v>1</v>
      </c>
      <c r="M4" s="1">
        <v>4</v>
      </c>
      <c r="N4" s="1">
        <v>15.09</v>
      </c>
      <c r="O4" s="1">
        <v>11.135199999999999</v>
      </c>
      <c r="P4" s="1">
        <v>2</v>
      </c>
      <c r="Q4" s="1">
        <v>2.04</v>
      </c>
      <c r="R4" s="1">
        <v>0</v>
      </c>
      <c r="S4" s="1">
        <v>5</v>
      </c>
      <c r="T4" s="3"/>
      <c r="U4" s="1">
        <v>21</v>
      </c>
      <c r="V4" s="1" t="s">
        <v>13</v>
      </c>
      <c r="X4">
        <f t="shared" si="0"/>
        <v>68.040000000000006</v>
      </c>
      <c r="Y4" s="1" t="s">
        <v>15</v>
      </c>
      <c r="Z4" s="1"/>
      <c r="AA4" s="1" t="s">
        <v>16</v>
      </c>
    </row>
    <row r="5" spans="1:27" ht="15.75" customHeight="1" x14ac:dyDescent="0.25">
      <c r="A5" s="1">
        <v>3</v>
      </c>
      <c r="B5" s="1">
        <v>14.86</v>
      </c>
      <c r="C5" s="1">
        <v>16.894400000000001</v>
      </c>
      <c r="D5" s="1">
        <v>9</v>
      </c>
      <c r="E5" s="1">
        <v>9.52</v>
      </c>
      <c r="F5" s="1">
        <v>0</v>
      </c>
      <c r="G5" s="1">
        <v>4</v>
      </c>
      <c r="H5" s="1">
        <v>21.41</v>
      </c>
      <c r="I5" s="5">
        <v>19.079999999999998</v>
      </c>
      <c r="J5" s="1">
        <v>9</v>
      </c>
      <c r="K5" s="1">
        <v>8.52</v>
      </c>
      <c r="L5" s="1">
        <v>0</v>
      </c>
      <c r="M5" s="1">
        <v>4</v>
      </c>
      <c r="N5" s="1">
        <v>10.52</v>
      </c>
      <c r="O5" s="1">
        <v>11.135199999999999</v>
      </c>
      <c r="P5" s="1">
        <v>2</v>
      </c>
      <c r="Q5" s="1">
        <v>2.04</v>
      </c>
      <c r="R5" s="1">
        <v>0</v>
      </c>
      <c r="S5" s="1">
        <v>5</v>
      </c>
      <c r="T5" s="3"/>
      <c r="U5" s="1">
        <v>20</v>
      </c>
      <c r="V5" s="1" t="s">
        <v>17</v>
      </c>
      <c r="X5" s="1">
        <f t="shared" si="0"/>
        <v>46.789999999999992</v>
      </c>
      <c r="Y5" s="1" t="s">
        <v>18</v>
      </c>
    </row>
    <row r="6" spans="1:27" ht="15.75" customHeight="1" x14ac:dyDescent="0.25">
      <c r="A6" s="1">
        <v>4</v>
      </c>
      <c r="B6" s="1">
        <v>12.19</v>
      </c>
      <c r="C6" s="1">
        <v>16.894400000000001</v>
      </c>
      <c r="D6" s="1">
        <v>9</v>
      </c>
      <c r="E6" s="1">
        <v>9.52</v>
      </c>
      <c r="F6" s="1">
        <v>0</v>
      </c>
      <c r="G6" s="1">
        <v>4</v>
      </c>
      <c r="H6" s="1">
        <v>11.8</v>
      </c>
      <c r="I6" s="5">
        <v>19.079999999999998</v>
      </c>
      <c r="J6" s="1">
        <v>11</v>
      </c>
      <c r="K6" s="1">
        <v>8.52</v>
      </c>
      <c r="L6" s="1">
        <v>0</v>
      </c>
      <c r="M6" s="1">
        <v>5</v>
      </c>
      <c r="N6" s="1">
        <v>7.72</v>
      </c>
      <c r="O6" s="1">
        <v>11.135199999999999</v>
      </c>
      <c r="P6" s="1">
        <v>2</v>
      </c>
      <c r="Q6" s="1">
        <v>2.04</v>
      </c>
      <c r="R6" s="1">
        <v>0</v>
      </c>
      <c r="S6" s="1">
        <v>5</v>
      </c>
      <c r="T6" s="3"/>
      <c r="U6" s="1">
        <v>19</v>
      </c>
      <c r="V6" s="1" t="s">
        <v>13</v>
      </c>
      <c r="X6">
        <f t="shared" si="0"/>
        <v>31.71</v>
      </c>
      <c r="Y6" s="1" t="s">
        <v>19</v>
      </c>
    </row>
    <row r="7" spans="1:27" ht="15.75" customHeight="1" x14ac:dyDescent="0.25">
      <c r="A7" s="1">
        <v>5</v>
      </c>
      <c r="B7" s="1">
        <v>10.63</v>
      </c>
      <c r="C7" s="1">
        <v>16.894400000000001</v>
      </c>
      <c r="D7" s="1">
        <v>9</v>
      </c>
      <c r="E7" s="1">
        <v>9.52</v>
      </c>
      <c r="F7" s="1">
        <v>0</v>
      </c>
      <c r="G7" s="1">
        <v>5</v>
      </c>
      <c r="H7" s="1">
        <v>15.1</v>
      </c>
      <c r="I7" s="5">
        <v>19.079999999999998</v>
      </c>
      <c r="J7" s="1">
        <v>7</v>
      </c>
      <c r="K7" s="1">
        <v>8.52</v>
      </c>
      <c r="L7" s="1">
        <v>0</v>
      </c>
      <c r="M7" s="1">
        <v>5</v>
      </c>
      <c r="N7" s="1">
        <v>11.05</v>
      </c>
      <c r="O7" s="1">
        <v>11.135199999999999</v>
      </c>
      <c r="P7" s="1">
        <v>2</v>
      </c>
      <c r="Q7" s="1">
        <v>2.04</v>
      </c>
      <c r="R7" s="1">
        <v>0</v>
      </c>
      <c r="S7" s="1">
        <v>5</v>
      </c>
      <c r="T7" s="3"/>
      <c r="U7" s="1">
        <v>17</v>
      </c>
      <c r="V7" s="1" t="s">
        <v>13</v>
      </c>
      <c r="X7">
        <f t="shared" si="0"/>
        <v>36.78</v>
      </c>
      <c r="Y7" s="1" t="s">
        <v>20</v>
      </c>
    </row>
    <row r="8" spans="1:27" ht="15.75" customHeight="1" x14ac:dyDescent="0.25">
      <c r="A8" s="1">
        <v>6</v>
      </c>
      <c r="B8" s="1">
        <v>12.52</v>
      </c>
      <c r="C8" s="1">
        <v>16.894400000000001</v>
      </c>
      <c r="D8" s="1">
        <v>10</v>
      </c>
      <c r="E8" s="1">
        <v>9.52</v>
      </c>
      <c r="F8" s="1">
        <v>1</v>
      </c>
      <c r="G8" s="1">
        <v>4</v>
      </c>
      <c r="H8" s="1">
        <v>16.91</v>
      </c>
      <c r="I8" s="5">
        <v>19.079999999999998</v>
      </c>
      <c r="J8" s="1">
        <v>7</v>
      </c>
      <c r="K8" s="1">
        <v>8.52</v>
      </c>
      <c r="L8" s="1">
        <v>0</v>
      </c>
      <c r="M8" s="1">
        <v>5</v>
      </c>
      <c r="N8" s="1">
        <v>12.45</v>
      </c>
      <c r="O8" s="1">
        <v>11.135199999999999</v>
      </c>
      <c r="P8" s="1">
        <v>2</v>
      </c>
      <c r="Q8" s="1">
        <v>2.04</v>
      </c>
      <c r="R8" s="1">
        <v>0</v>
      </c>
      <c r="S8" s="1">
        <v>5</v>
      </c>
      <c r="T8" s="3"/>
      <c r="U8" s="1">
        <v>18</v>
      </c>
      <c r="V8" s="1" t="s">
        <v>13</v>
      </c>
      <c r="X8">
        <f t="shared" si="0"/>
        <v>41.879999999999995</v>
      </c>
      <c r="Y8" s="1" t="s">
        <v>21</v>
      </c>
      <c r="AA8" s="6" t="s">
        <v>22</v>
      </c>
    </row>
    <row r="9" spans="1:27" ht="15.75" customHeight="1" x14ac:dyDescent="0.25">
      <c r="A9" s="1">
        <v>7</v>
      </c>
      <c r="B9" s="1">
        <v>12.02</v>
      </c>
      <c r="C9" s="1">
        <v>16.894400000000001</v>
      </c>
      <c r="D9" s="1">
        <v>9</v>
      </c>
      <c r="E9" s="1">
        <v>9.52</v>
      </c>
      <c r="F9" s="1">
        <v>0</v>
      </c>
      <c r="G9" s="1">
        <v>5</v>
      </c>
      <c r="H9" s="1">
        <v>16.86</v>
      </c>
      <c r="I9" s="5">
        <v>19.079999999999998</v>
      </c>
      <c r="J9" s="1">
        <v>6</v>
      </c>
      <c r="K9" s="1">
        <v>8.52</v>
      </c>
      <c r="L9" s="1">
        <v>1</v>
      </c>
      <c r="M9" s="1">
        <v>4</v>
      </c>
      <c r="N9" s="1">
        <v>10.37</v>
      </c>
      <c r="O9" s="1">
        <v>11.135199999999999</v>
      </c>
      <c r="P9" s="1">
        <v>2</v>
      </c>
      <c r="Q9" s="1">
        <v>2.04</v>
      </c>
      <c r="R9" s="1">
        <v>0</v>
      </c>
      <c r="S9" s="1">
        <v>5</v>
      </c>
      <c r="T9" s="3"/>
      <c r="U9" s="1">
        <v>19</v>
      </c>
      <c r="V9" s="1" t="s">
        <v>17</v>
      </c>
      <c r="X9">
        <f t="shared" si="0"/>
        <v>39.25</v>
      </c>
      <c r="Y9" s="1" t="s">
        <v>23</v>
      </c>
      <c r="AA9" s="1" t="s">
        <v>24</v>
      </c>
    </row>
    <row r="10" spans="1:27" ht="15.75" customHeight="1" x14ac:dyDescent="0.25">
      <c r="A10" s="1">
        <v>8</v>
      </c>
      <c r="B10" s="1">
        <v>12.67</v>
      </c>
      <c r="C10" s="1">
        <v>16.894400000000001</v>
      </c>
      <c r="D10" s="1">
        <v>9</v>
      </c>
      <c r="E10" s="1">
        <v>9.52</v>
      </c>
      <c r="F10" s="1">
        <v>0</v>
      </c>
      <c r="G10" s="1">
        <v>5</v>
      </c>
      <c r="H10" s="1">
        <v>18.66</v>
      </c>
      <c r="I10" s="5">
        <v>19.079999999999998</v>
      </c>
      <c r="J10" s="1">
        <v>9</v>
      </c>
      <c r="K10" s="1">
        <v>8.52</v>
      </c>
      <c r="L10" s="1">
        <v>1</v>
      </c>
      <c r="M10" s="1">
        <v>5</v>
      </c>
      <c r="N10" s="1">
        <v>6.6</v>
      </c>
      <c r="O10" s="1">
        <v>11.135199999999999</v>
      </c>
      <c r="P10" s="1">
        <v>2</v>
      </c>
      <c r="Q10" s="1">
        <v>2.04</v>
      </c>
      <c r="R10" s="1">
        <v>0</v>
      </c>
      <c r="S10" s="1">
        <v>5</v>
      </c>
      <c r="T10" s="3"/>
      <c r="U10" s="1">
        <v>20</v>
      </c>
      <c r="V10" s="1" t="s">
        <v>17</v>
      </c>
      <c r="X10">
        <f t="shared" si="0"/>
        <v>37.93</v>
      </c>
      <c r="Y10" s="1" t="s">
        <v>25</v>
      </c>
    </row>
    <row r="11" spans="1:27" ht="15.75" customHeight="1" x14ac:dyDescent="0.25">
      <c r="A11" s="1">
        <v>9</v>
      </c>
      <c r="B11" s="1">
        <v>17.23</v>
      </c>
      <c r="C11" s="1">
        <v>16.894400000000001</v>
      </c>
      <c r="D11" s="1">
        <v>9</v>
      </c>
      <c r="E11" s="1">
        <v>9.52</v>
      </c>
      <c r="F11" s="1">
        <v>0</v>
      </c>
      <c r="G11" s="1">
        <v>5</v>
      </c>
      <c r="H11" s="1">
        <v>13.39</v>
      </c>
      <c r="I11" s="5">
        <v>19.079999999999998</v>
      </c>
      <c r="J11" s="1">
        <v>8</v>
      </c>
      <c r="K11" s="1">
        <v>8.52</v>
      </c>
      <c r="L11" s="1">
        <v>0</v>
      </c>
      <c r="M11" s="1">
        <v>5</v>
      </c>
      <c r="N11" s="1">
        <v>7.32</v>
      </c>
      <c r="O11" s="1">
        <v>11.135199999999999</v>
      </c>
      <c r="P11" s="1">
        <v>2</v>
      </c>
      <c r="Q11" s="1">
        <v>2.04</v>
      </c>
      <c r="R11" s="1">
        <v>0</v>
      </c>
      <c r="S11" s="1">
        <v>5</v>
      </c>
      <c r="T11" s="3"/>
      <c r="U11" s="1">
        <v>20</v>
      </c>
      <c r="V11" s="1" t="s">
        <v>13</v>
      </c>
      <c r="W11" s="1"/>
      <c r="X11">
        <f t="shared" si="0"/>
        <v>37.94</v>
      </c>
      <c r="Y11" s="1" t="s">
        <v>26</v>
      </c>
      <c r="AA11" s="1"/>
    </row>
    <row r="12" spans="1:27" ht="15.75" customHeight="1" x14ac:dyDescent="0.25">
      <c r="A12" s="1">
        <v>10</v>
      </c>
      <c r="B12" s="1">
        <v>15.54</v>
      </c>
      <c r="C12" s="1">
        <v>16.894400000000001</v>
      </c>
      <c r="D12" s="1">
        <v>9</v>
      </c>
      <c r="E12" s="1">
        <v>9.52</v>
      </c>
      <c r="F12" s="1">
        <v>0</v>
      </c>
      <c r="G12" s="1">
        <v>5</v>
      </c>
      <c r="H12" s="1">
        <v>20.54</v>
      </c>
      <c r="I12" s="5">
        <v>19.079999999999998</v>
      </c>
      <c r="J12" s="1">
        <v>10</v>
      </c>
      <c r="K12" s="1">
        <v>8.52</v>
      </c>
      <c r="L12" s="1">
        <v>0</v>
      </c>
      <c r="M12" s="1">
        <v>5</v>
      </c>
      <c r="N12" s="1">
        <v>6.7</v>
      </c>
      <c r="O12" s="1">
        <v>11.135199999999999</v>
      </c>
      <c r="P12" s="1">
        <v>2</v>
      </c>
      <c r="Q12" s="1">
        <v>2.04</v>
      </c>
      <c r="R12" s="1">
        <v>0</v>
      </c>
      <c r="S12" s="1">
        <v>5</v>
      </c>
      <c r="T12" s="3"/>
      <c r="U12" s="1">
        <v>20</v>
      </c>
      <c r="V12" s="1" t="s">
        <v>13</v>
      </c>
      <c r="X12">
        <f t="shared" si="0"/>
        <v>42.78</v>
      </c>
      <c r="Y12" s="1" t="s">
        <v>27</v>
      </c>
    </row>
    <row r="13" spans="1:27" ht="15.75" customHeight="1" x14ac:dyDescent="0.25">
      <c r="A13" s="1">
        <v>11</v>
      </c>
      <c r="B13" s="1">
        <v>19.59</v>
      </c>
      <c r="C13" s="1">
        <v>16.894400000000001</v>
      </c>
      <c r="D13" s="1">
        <v>11</v>
      </c>
      <c r="E13" s="1">
        <v>9.52</v>
      </c>
      <c r="F13" s="1">
        <v>1</v>
      </c>
      <c r="G13" s="1">
        <v>4</v>
      </c>
      <c r="H13" s="1">
        <v>21.44</v>
      </c>
      <c r="I13" s="5">
        <v>19.079999999999998</v>
      </c>
      <c r="J13" s="1">
        <v>8</v>
      </c>
      <c r="K13" s="1">
        <v>8.52</v>
      </c>
      <c r="L13" s="1">
        <v>0</v>
      </c>
      <c r="M13" s="1">
        <v>4</v>
      </c>
      <c r="N13" s="1">
        <v>10.23</v>
      </c>
      <c r="O13" s="1">
        <v>11.135199999999999</v>
      </c>
      <c r="P13" s="1">
        <v>2</v>
      </c>
      <c r="Q13" s="1">
        <v>2.04</v>
      </c>
      <c r="R13" s="1">
        <v>0</v>
      </c>
      <c r="S13" s="1">
        <v>5</v>
      </c>
      <c r="T13" s="3"/>
      <c r="U13" s="1">
        <v>19</v>
      </c>
      <c r="V13" s="1" t="s">
        <v>17</v>
      </c>
      <c r="X13">
        <f t="shared" si="0"/>
        <v>51.260000000000005</v>
      </c>
      <c r="Y13" s="1" t="s">
        <v>28</v>
      </c>
    </row>
    <row r="14" spans="1:27" ht="15.75" customHeight="1" x14ac:dyDescent="0.25">
      <c r="A14" s="1">
        <v>12</v>
      </c>
      <c r="B14" s="1">
        <v>16.399999999999999</v>
      </c>
      <c r="C14" s="1">
        <v>16.894400000000001</v>
      </c>
      <c r="D14" s="1">
        <v>9</v>
      </c>
      <c r="E14" s="1">
        <v>9.52</v>
      </c>
      <c r="F14" s="1">
        <v>0</v>
      </c>
      <c r="G14" s="1">
        <v>5</v>
      </c>
      <c r="H14" s="1">
        <v>18.21</v>
      </c>
      <c r="I14" s="5">
        <v>19.079999999999998</v>
      </c>
      <c r="J14" s="1">
        <v>8</v>
      </c>
      <c r="K14" s="1">
        <v>8.52</v>
      </c>
      <c r="L14" s="1">
        <v>0</v>
      </c>
      <c r="M14" s="1">
        <v>5</v>
      </c>
      <c r="N14" s="1">
        <v>11.17</v>
      </c>
      <c r="O14" s="1">
        <v>11.135199999999999</v>
      </c>
      <c r="P14" s="1">
        <v>2</v>
      </c>
      <c r="Q14" s="1">
        <v>2.04</v>
      </c>
      <c r="R14" s="1">
        <v>0</v>
      </c>
      <c r="S14" s="1">
        <v>5</v>
      </c>
      <c r="T14" s="3"/>
      <c r="U14" s="1">
        <v>18</v>
      </c>
      <c r="V14" s="1" t="s">
        <v>13</v>
      </c>
      <c r="X14">
        <f t="shared" si="0"/>
        <v>45.78</v>
      </c>
      <c r="Y14" s="1" t="s">
        <v>29</v>
      </c>
    </row>
    <row r="15" spans="1:27" ht="15.75" customHeight="1" x14ac:dyDescent="0.25">
      <c r="A15" s="1">
        <v>13</v>
      </c>
      <c r="B15" s="1">
        <v>21.36</v>
      </c>
      <c r="C15" s="1">
        <v>16.894400000000001</v>
      </c>
      <c r="D15" s="1">
        <v>9</v>
      </c>
      <c r="E15" s="1">
        <v>9.52</v>
      </c>
      <c r="F15" s="1">
        <v>1</v>
      </c>
      <c r="G15" s="1">
        <v>4</v>
      </c>
      <c r="H15" s="1">
        <v>17.86</v>
      </c>
      <c r="I15" s="5">
        <v>19.079999999999998</v>
      </c>
      <c r="J15" s="1">
        <v>8</v>
      </c>
      <c r="K15" s="1">
        <v>8.52</v>
      </c>
      <c r="L15" s="1">
        <v>1</v>
      </c>
      <c r="M15" s="1">
        <v>4</v>
      </c>
      <c r="N15" s="1">
        <v>21.91</v>
      </c>
      <c r="O15" s="1">
        <v>11.135199999999999</v>
      </c>
      <c r="P15" s="1">
        <v>3</v>
      </c>
      <c r="Q15" s="1">
        <v>2.04</v>
      </c>
      <c r="R15" s="1">
        <v>0</v>
      </c>
      <c r="S15" s="1">
        <v>5</v>
      </c>
      <c r="T15" s="3"/>
      <c r="U15" s="1">
        <v>24</v>
      </c>
      <c r="V15" s="1" t="s">
        <v>13</v>
      </c>
      <c r="X15">
        <f t="shared" si="0"/>
        <v>61.129999999999995</v>
      </c>
      <c r="Y15" s="1" t="s">
        <v>30</v>
      </c>
      <c r="AA15" s="1" t="s">
        <v>22</v>
      </c>
    </row>
    <row r="16" spans="1:27" ht="15.75" customHeight="1" x14ac:dyDescent="0.25">
      <c r="A16" s="1">
        <v>14</v>
      </c>
      <c r="B16" s="1">
        <v>12.97</v>
      </c>
      <c r="C16" s="1">
        <v>16.894400000000001</v>
      </c>
      <c r="D16" s="1">
        <v>9</v>
      </c>
      <c r="E16" s="1">
        <v>9.52</v>
      </c>
      <c r="F16" s="1">
        <v>0</v>
      </c>
      <c r="G16" s="1">
        <v>5</v>
      </c>
      <c r="H16" s="1">
        <v>12.43</v>
      </c>
      <c r="I16" s="5">
        <v>19.079999999999998</v>
      </c>
      <c r="J16" s="1">
        <v>8</v>
      </c>
      <c r="K16" s="1">
        <v>8.52</v>
      </c>
      <c r="L16" s="1">
        <v>0</v>
      </c>
      <c r="M16" s="1">
        <v>4</v>
      </c>
      <c r="N16" s="1">
        <v>9.3699999999999992</v>
      </c>
      <c r="O16" s="1">
        <v>11.135199999999999</v>
      </c>
      <c r="P16" s="1">
        <v>2</v>
      </c>
      <c r="Q16" s="1">
        <v>2.04</v>
      </c>
      <c r="R16" s="1">
        <v>0</v>
      </c>
      <c r="S16" s="1">
        <v>5</v>
      </c>
      <c r="T16" s="3"/>
      <c r="U16" s="1">
        <v>19</v>
      </c>
      <c r="V16" s="1" t="s">
        <v>13</v>
      </c>
      <c r="X16">
        <f t="shared" si="0"/>
        <v>34.769999999999996</v>
      </c>
      <c r="Y16" s="1" t="s">
        <v>31</v>
      </c>
      <c r="AA16" s="1" t="s">
        <v>22</v>
      </c>
    </row>
    <row r="17" spans="1:27" ht="15.75" customHeight="1" x14ac:dyDescent="0.25">
      <c r="A17" s="1">
        <v>15</v>
      </c>
      <c r="B17" s="1">
        <v>19.11</v>
      </c>
      <c r="C17" s="1">
        <v>16.894400000000001</v>
      </c>
      <c r="D17" s="1">
        <v>9</v>
      </c>
      <c r="E17" s="1">
        <v>9.52</v>
      </c>
      <c r="F17" s="1">
        <v>0</v>
      </c>
      <c r="G17" s="1">
        <v>5</v>
      </c>
      <c r="H17" s="1">
        <v>16.670000000000002</v>
      </c>
      <c r="I17" s="5">
        <v>19.079999999999998</v>
      </c>
      <c r="J17" s="1">
        <v>8</v>
      </c>
      <c r="K17" s="1">
        <v>8.52</v>
      </c>
      <c r="L17" s="1">
        <v>0</v>
      </c>
      <c r="M17" s="1">
        <v>4</v>
      </c>
      <c r="N17" s="1">
        <v>11.32</v>
      </c>
      <c r="O17" s="1">
        <v>11.135199999999999</v>
      </c>
      <c r="P17" s="1">
        <v>2</v>
      </c>
      <c r="Q17" s="1">
        <v>2.04</v>
      </c>
      <c r="R17" s="1">
        <v>0</v>
      </c>
      <c r="S17" s="1">
        <v>4</v>
      </c>
      <c r="T17" s="3"/>
      <c r="U17" s="1">
        <v>21</v>
      </c>
      <c r="V17" s="1" t="s">
        <v>13</v>
      </c>
      <c r="X17">
        <f t="shared" si="0"/>
        <v>47.1</v>
      </c>
      <c r="Y17" s="1" t="s">
        <v>32</v>
      </c>
      <c r="AA17" s="1" t="s">
        <v>33</v>
      </c>
    </row>
    <row r="18" spans="1:27" ht="15.75" customHeight="1" x14ac:dyDescent="0.25">
      <c r="A18" s="1">
        <v>16</v>
      </c>
      <c r="B18" s="1">
        <v>20.16</v>
      </c>
      <c r="C18" s="1">
        <v>16.894400000000001</v>
      </c>
      <c r="D18" s="1">
        <v>11</v>
      </c>
      <c r="E18" s="1">
        <v>9.52</v>
      </c>
      <c r="F18" s="1">
        <v>0</v>
      </c>
      <c r="G18" s="1">
        <v>4</v>
      </c>
      <c r="H18" s="1">
        <v>20.6</v>
      </c>
      <c r="I18" s="5">
        <v>19.079999999999998</v>
      </c>
      <c r="J18" s="1">
        <v>10</v>
      </c>
      <c r="K18" s="1">
        <v>8.52</v>
      </c>
      <c r="L18" s="1">
        <v>0</v>
      </c>
      <c r="M18" s="1">
        <v>5</v>
      </c>
      <c r="N18" s="1">
        <v>6.3</v>
      </c>
      <c r="O18" s="1">
        <v>11.135199999999999</v>
      </c>
      <c r="P18" s="1">
        <v>2</v>
      </c>
      <c r="Q18" s="1">
        <v>2.04</v>
      </c>
      <c r="R18" s="1">
        <v>0</v>
      </c>
      <c r="S18" s="1">
        <v>5</v>
      </c>
      <c r="T18" s="3"/>
      <c r="U18" s="1">
        <v>18</v>
      </c>
      <c r="V18" s="1" t="s">
        <v>13</v>
      </c>
      <c r="X18">
        <f t="shared" si="0"/>
        <v>47.06</v>
      </c>
      <c r="Y18" s="1" t="s">
        <v>34</v>
      </c>
    </row>
    <row r="19" spans="1:27" ht="15.75" customHeight="1" x14ac:dyDescent="0.25">
      <c r="A19" s="1">
        <v>17</v>
      </c>
      <c r="B19" s="1">
        <v>14.35</v>
      </c>
      <c r="C19" s="1">
        <v>16.894400000000001</v>
      </c>
      <c r="D19" s="1">
        <v>9</v>
      </c>
      <c r="E19" s="1">
        <v>9.52</v>
      </c>
      <c r="F19" s="1">
        <v>0</v>
      </c>
      <c r="G19" s="1">
        <v>5</v>
      </c>
      <c r="H19" s="1">
        <v>20.14</v>
      </c>
      <c r="I19" s="5">
        <v>19.079999999999998</v>
      </c>
      <c r="J19" s="1">
        <v>8</v>
      </c>
      <c r="K19" s="1">
        <v>8.52</v>
      </c>
      <c r="L19" s="1">
        <v>0</v>
      </c>
      <c r="M19" s="1">
        <v>5</v>
      </c>
      <c r="N19" s="1">
        <v>11.57</v>
      </c>
      <c r="O19" s="1">
        <v>11.135199999999999</v>
      </c>
      <c r="P19" s="1">
        <v>2</v>
      </c>
      <c r="Q19" s="1">
        <v>2.04</v>
      </c>
      <c r="R19" s="1">
        <v>0</v>
      </c>
      <c r="S19" s="1">
        <v>5</v>
      </c>
      <c r="T19" s="3"/>
      <c r="U19" s="1">
        <v>19</v>
      </c>
      <c r="V19" s="1" t="s">
        <v>13</v>
      </c>
      <c r="X19">
        <f t="shared" si="0"/>
        <v>46.06</v>
      </c>
      <c r="Y19" s="1" t="s">
        <v>35</v>
      </c>
    </row>
    <row r="20" spans="1:27" ht="15.75" customHeight="1" x14ac:dyDescent="0.25">
      <c r="A20" s="1">
        <v>18</v>
      </c>
      <c r="B20" s="1">
        <v>35.950000000000003</v>
      </c>
      <c r="C20" s="1">
        <v>16.894400000000001</v>
      </c>
      <c r="D20" s="1">
        <v>14</v>
      </c>
      <c r="E20" s="1">
        <v>9.52</v>
      </c>
      <c r="F20" s="1">
        <v>0</v>
      </c>
      <c r="G20" s="1">
        <v>4</v>
      </c>
      <c r="H20" s="1">
        <v>24.13</v>
      </c>
      <c r="I20" s="5">
        <v>19.079999999999998</v>
      </c>
      <c r="J20" s="1">
        <v>8</v>
      </c>
      <c r="K20" s="1">
        <v>8.52</v>
      </c>
      <c r="L20" s="1">
        <v>0</v>
      </c>
      <c r="M20" s="1">
        <v>4</v>
      </c>
      <c r="N20" s="1">
        <v>16.73</v>
      </c>
      <c r="O20" s="1">
        <v>11.135199999999999</v>
      </c>
      <c r="P20" s="1">
        <v>2</v>
      </c>
      <c r="Q20" s="1">
        <v>2.04</v>
      </c>
      <c r="R20" s="1">
        <v>0</v>
      </c>
      <c r="S20" s="1">
        <v>5</v>
      </c>
      <c r="T20" s="3"/>
      <c r="U20" s="1">
        <v>21</v>
      </c>
      <c r="V20" s="1" t="s">
        <v>13</v>
      </c>
      <c r="X20">
        <f t="shared" si="0"/>
        <v>76.81</v>
      </c>
      <c r="Y20" s="1" t="s">
        <v>36</v>
      </c>
    </row>
    <row r="21" spans="1:27" ht="15.75" customHeight="1" x14ac:dyDescent="0.25">
      <c r="A21" s="1">
        <v>19</v>
      </c>
      <c r="B21" s="1">
        <v>12.35</v>
      </c>
      <c r="C21" s="1">
        <v>16.894400000000001</v>
      </c>
      <c r="D21" s="1">
        <v>9</v>
      </c>
      <c r="E21" s="1">
        <v>9.52</v>
      </c>
      <c r="F21" s="1">
        <v>0</v>
      </c>
      <c r="G21" s="1">
        <v>5</v>
      </c>
      <c r="H21" s="1">
        <v>15.8</v>
      </c>
      <c r="I21" s="5">
        <v>19.079999999999998</v>
      </c>
      <c r="J21" s="1">
        <v>11</v>
      </c>
      <c r="K21" s="1">
        <v>8.52</v>
      </c>
      <c r="L21" s="1">
        <v>1</v>
      </c>
      <c r="M21" s="1">
        <v>4</v>
      </c>
      <c r="N21" s="1">
        <v>10.029999999999999</v>
      </c>
      <c r="O21" s="1">
        <v>11.135199999999999</v>
      </c>
      <c r="P21" s="1">
        <v>2</v>
      </c>
      <c r="Q21" s="1">
        <v>2.04</v>
      </c>
      <c r="R21" s="1">
        <v>0</v>
      </c>
      <c r="S21" s="1">
        <v>5</v>
      </c>
      <c r="T21" s="3"/>
      <c r="U21" s="1">
        <v>20</v>
      </c>
      <c r="V21" s="1" t="s">
        <v>17</v>
      </c>
      <c r="X21">
        <f t="shared" si="0"/>
        <v>38.18</v>
      </c>
      <c r="Y21" s="1" t="s">
        <v>37</v>
      </c>
      <c r="AA21" s="1" t="s">
        <v>38</v>
      </c>
    </row>
    <row r="22" spans="1:27" ht="15.75" customHeight="1" x14ac:dyDescent="0.25">
      <c r="A22" s="1">
        <v>20</v>
      </c>
      <c r="B22" s="1">
        <v>13.1</v>
      </c>
      <c r="C22" s="1">
        <v>16.894400000000001</v>
      </c>
      <c r="D22" s="1">
        <v>9</v>
      </c>
      <c r="E22" s="1">
        <v>9.52</v>
      </c>
      <c r="F22" s="1">
        <v>0</v>
      </c>
      <c r="G22" s="1">
        <v>5</v>
      </c>
      <c r="H22" s="1">
        <v>18.739999999999998</v>
      </c>
      <c r="I22" s="5">
        <v>19.079999999999998</v>
      </c>
      <c r="J22" s="1">
        <v>10</v>
      </c>
      <c r="K22" s="1">
        <v>8.52</v>
      </c>
      <c r="L22" s="1">
        <v>1</v>
      </c>
      <c r="M22" s="1">
        <v>5</v>
      </c>
      <c r="N22" s="1">
        <v>11.28</v>
      </c>
      <c r="O22" s="1">
        <v>11.135199999999999</v>
      </c>
      <c r="P22" s="1">
        <v>2</v>
      </c>
      <c r="Q22" s="1">
        <v>2.04</v>
      </c>
      <c r="R22" s="1">
        <v>0</v>
      </c>
      <c r="S22" s="1">
        <v>5</v>
      </c>
      <c r="T22" s="3"/>
      <c r="U22" s="1">
        <v>20</v>
      </c>
      <c r="V22" s="1" t="s">
        <v>17</v>
      </c>
      <c r="X22">
        <f t="shared" si="0"/>
        <v>43.12</v>
      </c>
      <c r="Y22" s="1" t="s">
        <v>39</v>
      </c>
    </row>
    <row r="23" spans="1:27" ht="15.75" customHeight="1" x14ac:dyDescent="0.25">
      <c r="A23" s="1">
        <v>21</v>
      </c>
      <c r="B23" s="1">
        <v>15.04</v>
      </c>
      <c r="C23" s="1">
        <v>16.894400000000001</v>
      </c>
      <c r="D23" s="1">
        <v>9</v>
      </c>
      <c r="E23" s="1">
        <v>9.52</v>
      </c>
      <c r="F23" s="1">
        <v>0</v>
      </c>
      <c r="G23" s="1">
        <v>4</v>
      </c>
      <c r="H23" s="1">
        <v>15.82</v>
      </c>
      <c r="I23" s="5">
        <v>19.079999999999998</v>
      </c>
      <c r="J23" s="1">
        <v>8</v>
      </c>
      <c r="K23" s="1">
        <v>8.52</v>
      </c>
      <c r="L23" s="1">
        <v>1</v>
      </c>
      <c r="M23" s="1">
        <v>4</v>
      </c>
      <c r="N23" s="1">
        <v>11.22</v>
      </c>
      <c r="O23" s="1">
        <v>11.135199999999999</v>
      </c>
      <c r="P23" s="1">
        <v>2</v>
      </c>
      <c r="Q23" s="1">
        <v>2.04</v>
      </c>
      <c r="R23" s="1">
        <v>0</v>
      </c>
      <c r="S23" s="1">
        <v>5</v>
      </c>
      <c r="T23" s="3"/>
      <c r="U23" s="1">
        <v>22</v>
      </c>
      <c r="V23" s="1" t="s">
        <v>13</v>
      </c>
      <c r="X23">
        <f t="shared" si="0"/>
        <v>42.08</v>
      </c>
      <c r="Y23" s="1" t="s">
        <v>40</v>
      </c>
      <c r="AA23" s="1" t="s">
        <v>38</v>
      </c>
    </row>
    <row r="24" spans="1:27" ht="15.75" customHeight="1" x14ac:dyDescent="0.25">
      <c r="A24" s="1">
        <v>22</v>
      </c>
      <c r="B24" s="1">
        <v>18.7</v>
      </c>
      <c r="C24" s="1">
        <v>16.894400000000001</v>
      </c>
      <c r="D24" s="1">
        <v>9</v>
      </c>
      <c r="E24" s="1">
        <v>9.52</v>
      </c>
      <c r="F24" s="1">
        <v>0</v>
      </c>
      <c r="G24" s="1">
        <v>5</v>
      </c>
      <c r="H24" s="1">
        <v>20.14</v>
      </c>
      <c r="I24" s="5">
        <v>19.079999999999998</v>
      </c>
      <c r="J24" s="1">
        <v>7</v>
      </c>
      <c r="K24" s="1">
        <v>8.52</v>
      </c>
      <c r="L24" s="1">
        <v>0</v>
      </c>
      <c r="M24" s="1">
        <v>5</v>
      </c>
      <c r="N24" s="1">
        <v>10.93</v>
      </c>
      <c r="O24" s="1">
        <v>11.135199999999999</v>
      </c>
      <c r="P24" s="1">
        <v>2</v>
      </c>
      <c r="Q24" s="1">
        <v>2.04</v>
      </c>
      <c r="R24" s="1">
        <v>0</v>
      </c>
      <c r="S24" s="1">
        <v>5</v>
      </c>
      <c r="T24" s="3"/>
      <c r="U24" s="1">
        <v>20</v>
      </c>
      <c r="V24" s="1" t="s">
        <v>13</v>
      </c>
      <c r="X24">
        <f t="shared" si="0"/>
        <v>49.77</v>
      </c>
      <c r="Y24" s="1" t="s">
        <v>41</v>
      </c>
    </row>
    <row r="25" spans="1:27" ht="15.75" customHeight="1" x14ac:dyDescent="0.25">
      <c r="A25" s="1">
        <v>23</v>
      </c>
      <c r="B25" s="1">
        <v>12.3</v>
      </c>
      <c r="C25" s="1">
        <v>16.894400000000001</v>
      </c>
      <c r="D25" s="1">
        <v>9</v>
      </c>
      <c r="E25" s="1">
        <v>9.52</v>
      </c>
      <c r="F25" s="1">
        <v>0</v>
      </c>
      <c r="G25" s="1">
        <v>5</v>
      </c>
      <c r="H25" s="1">
        <v>17.3</v>
      </c>
      <c r="I25" s="5">
        <v>19.079999999999998</v>
      </c>
      <c r="J25" s="1">
        <v>7</v>
      </c>
      <c r="K25" s="1">
        <v>8.52</v>
      </c>
      <c r="L25" s="1">
        <v>0</v>
      </c>
      <c r="M25" s="1">
        <v>5</v>
      </c>
      <c r="N25" s="1">
        <v>6.7</v>
      </c>
      <c r="O25" s="1">
        <v>11.135199999999999</v>
      </c>
      <c r="P25" s="1">
        <v>2</v>
      </c>
      <c r="Q25" s="1">
        <v>2.04</v>
      </c>
      <c r="R25" s="1">
        <v>1</v>
      </c>
      <c r="S25" s="1">
        <v>4</v>
      </c>
      <c r="T25" s="3"/>
      <c r="U25" s="1">
        <v>20</v>
      </c>
      <c r="V25" s="1" t="s">
        <v>13</v>
      </c>
      <c r="X25">
        <f t="shared" si="0"/>
        <v>36.300000000000004</v>
      </c>
      <c r="Y25" s="1" t="s">
        <v>42</v>
      </c>
    </row>
    <row r="26" spans="1:27" ht="15.75" customHeight="1" x14ac:dyDescent="0.25">
      <c r="A26" s="1">
        <v>24</v>
      </c>
      <c r="B26" s="1">
        <v>15.86</v>
      </c>
      <c r="C26" s="1">
        <v>16.894400000000001</v>
      </c>
      <c r="D26" s="1">
        <v>9</v>
      </c>
      <c r="E26" s="1">
        <v>9.52</v>
      </c>
      <c r="F26" s="1">
        <v>0</v>
      </c>
      <c r="G26" s="1">
        <v>5</v>
      </c>
      <c r="H26" s="1">
        <v>17.739999999999998</v>
      </c>
      <c r="I26" s="5">
        <v>19.079999999999998</v>
      </c>
      <c r="J26" s="1">
        <v>7</v>
      </c>
      <c r="K26" s="1">
        <v>8.52</v>
      </c>
      <c r="L26" s="1">
        <v>0</v>
      </c>
      <c r="M26" s="1">
        <v>5</v>
      </c>
      <c r="N26" s="1">
        <v>11.8</v>
      </c>
      <c r="O26" s="1">
        <v>11.135199999999999</v>
      </c>
      <c r="P26" s="1">
        <v>2</v>
      </c>
      <c r="Q26" s="1">
        <v>2.04</v>
      </c>
      <c r="R26" s="1">
        <v>0</v>
      </c>
      <c r="S26" s="1">
        <v>5</v>
      </c>
      <c r="T26" s="3"/>
      <c r="U26" s="1">
        <v>18</v>
      </c>
      <c r="V26" s="1" t="s">
        <v>17</v>
      </c>
      <c r="X26">
        <f t="shared" si="0"/>
        <v>45.399999999999991</v>
      </c>
      <c r="Y26" s="1" t="s">
        <v>43</v>
      </c>
    </row>
    <row r="27" spans="1:27" ht="15.75" customHeight="1" x14ac:dyDescent="0.25">
      <c r="A27" s="1">
        <v>25</v>
      </c>
      <c r="B27" s="1">
        <v>16.25</v>
      </c>
      <c r="C27" s="1">
        <v>16.894400000000001</v>
      </c>
      <c r="D27" s="1">
        <v>9</v>
      </c>
      <c r="E27" s="1">
        <v>9.52</v>
      </c>
      <c r="F27" s="1">
        <v>0</v>
      </c>
      <c r="G27" s="1">
        <v>5</v>
      </c>
      <c r="H27" s="1">
        <v>32.270000000000003</v>
      </c>
      <c r="I27" s="5">
        <v>19.079999999999998</v>
      </c>
      <c r="J27" s="1">
        <v>10</v>
      </c>
      <c r="K27" s="1">
        <v>8.52</v>
      </c>
      <c r="L27" s="1">
        <v>1</v>
      </c>
      <c r="M27" s="1">
        <v>5</v>
      </c>
      <c r="N27" s="1">
        <v>10.9</v>
      </c>
      <c r="O27" s="1">
        <v>11.135199999999999</v>
      </c>
      <c r="P27" s="1">
        <v>2</v>
      </c>
      <c r="Q27" s="1">
        <v>2.04</v>
      </c>
      <c r="R27" s="1">
        <v>0</v>
      </c>
      <c r="S27" s="1">
        <v>5</v>
      </c>
      <c r="T27" s="3"/>
      <c r="U27" s="1">
        <v>19</v>
      </c>
      <c r="V27" s="1" t="s">
        <v>13</v>
      </c>
      <c r="W27" s="1" t="s">
        <v>44</v>
      </c>
      <c r="X27">
        <f t="shared" si="0"/>
        <v>59.42</v>
      </c>
      <c r="Y27" s="1" t="s">
        <v>45</v>
      </c>
    </row>
    <row r="28" spans="1:27" s="12" customFormat="1" ht="15.75" customHeight="1" thickBot="1" x14ac:dyDescent="0.3">
      <c r="A28" s="11" t="s">
        <v>46</v>
      </c>
      <c r="B28" s="12">
        <f t="shared" ref="B28:S28" si="1">AVERAGE(B3:B27)</f>
        <v>16.894400000000005</v>
      </c>
      <c r="D28" s="12">
        <f t="shared" si="1"/>
        <v>9.52</v>
      </c>
      <c r="F28" s="12">
        <f t="shared" si="1"/>
        <v>0.12</v>
      </c>
      <c r="G28" s="12">
        <f t="shared" si="1"/>
        <v>4.68</v>
      </c>
      <c r="H28" s="12">
        <f t="shared" si="1"/>
        <v>19.076800000000002</v>
      </c>
      <c r="J28" s="12">
        <f t="shared" si="1"/>
        <v>8.52</v>
      </c>
      <c r="L28" s="12">
        <f t="shared" si="1"/>
        <v>0.32</v>
      </c>
      <c r="M28" s="12">
        <f t="shared" si="1"/>
        <v>4.5599999999999996</v>
      </c>
      <c r="N28" s="12">
        <f t="shared" si="1"/>
        <v>11.135199999999998</v>
      </c>
      <c r="P28" s="13">
        <f t="shared" si="1"/>
        <v>2.04</v>
      </c>
      <c r="Q28" s="13"/>
      <c r="R28" s="12">
        <f t="shared" si="1"/>
        <v>0.04</v>
      </c>
      <c r="S28" s="13">
        <f t="shared" si="1"/>
        <v>4.92</v>
      </c>
      <c r="T28" s="14"/>
      <c r="U28" s="12">
        <f>AVERAGE(U3:U27)</f>
        <v>19.64</v>
      </c>
    </row>
    <row r="29" spans="1:27" ht="15.75" customHeight="1" thickBot="1" x14ac:dyDescent="0.3">
      <c r="A29" s="16" t="s">
        <v>47</v>
      </c>
      <c r="B29" s="17">
        <v>5.9655246210000001</v>
      </c>
      <c r="C29" s="17"/>
      <c r="D29" s="17">
        <v>1.2288205729999999</v>
      </c>
      <c r="E29" s="17"/>
      <c r="F29" s="17">
        <v>0.33166247900000001</v>
      </c>
      <c r="G29" s="17">
        <v>0.47609522859999998</v>
      </c>
      <c r="H29" s="17">
        <v>5.090314921</v>
      </c>
      <c r="I29" s="17"/>
      <c r="J29" s="17">
        <v>1.417744688</v>
      </c>
      <c r="K29" s="17"/>
      <c r="L29" s="17">
        <v>0.47609522859999998</v>
      </c>
      <c r="M29" s="17">
        <v>0.50662280510000002</v>
      </c>
      <c r="N29" s="17">
        <v>3.7894251099999998</v>
      </c>
      <c r="O29" s="17"/>
      <c r="P29" s="17">
        <v>0.2</v>
      </c>
      <c r="Q29" s="17"/>
      <c r="R29" s="17">
        <v>0.2</v>
      </c>
      <c r="S29" s="17">
        <v>0.27688746209999998</v>
      </c>
      <c r="T29" s="3"/>
    </row>
    <row r="30" spans="1:27" s="15" customFormat="1" ht="13.2" x14ac:dyDescent="0.25">
      <c r="A30" s="18" t="s">
        <v>49</v>
      </c>
      <c r="B30" s="15">
        <f>CONFIDENCE(0.05,B29,25)</f>
        <v>2.3384426812093908</v>
      </c>
      <c r="D30" s="15">
        <f>CONFIDENCE(0.05,D29,25)</f>
        <v>0.48168881330837432</v>
      </c>
      <c r="F30" s="15">
        <f>CONFIDENCE(0.05,F29,25)</f>
        <v>0.13000930277265438</v>
      </c>
      <c r="G30" s="15">
        <f>CONFIDENCE(0.05,G29,25)</f>
        <v>0.18662590025347273</v>
      </c>
      <c r="H30" s="15">
        <f>CONFIDENCE(0.05,H29,25)</f>
        <v>1.9953667830253696</v>
      </c>
      <c r="J30" s="15">
        <f t="shared" ref="J30:S30" si="2">CONFIDENCE(0.05,J29,25)</f>
        <v>0.55574570555059499</v>
      </c>
      <c r="L30" s="15">
        <f t="shared" si="2"/>
        <v>0.18662590025347273</v>
      </c>
      <c r="M30" s="15">
        <f t="shared" si="2"/>
        <v>0.19859249034853102</v>
      </c>
      <c r="N30" s="15">
        <f t="shared" si="2"/>
        <v>1.4854273475423461</v>
      </c>
      <c r="P30" s="15">
        <f t="shared" si="2"/>
        <v>7.8398559381602145E-2</v>
      </c>
      <c r="R30" s="15">
        <f t="shared" si="2"/>
        <v>7.8398559381602145E-2</v>
      </c>
      <c r="S30" s="15">
        <f t="shared" si="2"/>
        <v>0.10853789069733981</v>
      </c>
      <c r="T30" s="19"/>
    </row>
    <row r="31" spans="1:27" s="15" customFormat="1" ht="13.2" x14ac:dyDescent="0.25">
      <c r="A31" s="11" t="s">
        <v>48</v>
      </c>
      <c r="T31" s="19"/>
    </row>
    <row r="32" spans="1:27" s="12" customFormat="1" ht="13.2" x14ac:dyDescent="0.25">
      <c r="A32" s="12" t="s">
        <v>51</v>
      </c>
      <c r="B32" s="15">
        <f>B28-B30</f>
        <v>14.555957318790615</v>
      </c>
      <c r="C32" s="15"/>
      <c r="D32" s="15">
        <f>D28-D30</f>
        <v>9.0383111866916259</v>
      </c>
      <c r="E32" s="15"/>
      <c r="F32" s="15">
        <f>F28-F30</f>
        <v>-1.0009302772654383E-2</v>
      </c>
      <c r="G32" s="15">
        <f>G28-G30</f>
        <v>4.4933740997465268</v>
      </c>
      <c r="H32" s="15">
        <f>H28-H30</f>
        <v>17.081433216974631</v>
      </c>
      <c r="I32" s="15"/>
      <c r="J32" s="15">
        <f t="shared" ref="J32:S32" si="3">J28-J30</f>
        <v>7.9642542944494048</v>
      </c>
      <c r="K32" s="15"/>
      <c r="L32" s="15">
        <f t="shared" si="3"/>
        <v>0.13337409974652728</v>
      </c>
      <c r="M32" s="15">
        <f t="shared" si="3"/>
        <v>4.3614075096514684</v>
      </c>
      <c r="N32" s="15">
        <f t="shared" si="3"/>
        <v>9.649772652457651</v>
      </c>
      <c r="O32" s="15"/>
      <c r="P32" s="15">
        <f t="shared" si="3"/>
        <v>1.9616014406183979</v>
      </c>
      <c r="Q32" s="15"/>
      <c r="R32" s="15">
        <f t="shared" si="3"/>
        <v>-3.8398559381602144E-2</v>
      </c>
      <c r="S32" s="15">
        <f t="shared" si="3"/>
        <v>4.8114621093026599</v>
      </c>
      <c r="T32" s="14"/>
      <c r="V32" s="12" t="s">
        <v>13</v>
      </c>
      <c r="W32" s="12">
        <v>18</v>
      </c>
      <c r="X32" s="20"/>
      <c r="Y32" s="12">
        <f>18/25</f>
        <v>0.72</v>
      </c>
    </row>
    <row r="33" spans="1:25" s="12" customFormat="1" ht="13.2" x14ac:dyDescent="0.25">
      <c r="A33" s="12" t="s">
        <v>50</v>
      </c>
      <c r="B33" s="15">
        <f>B28+B30</f>
        <v>19.232842681209394</v>
      </c>
      <c r="C33" s="15"/>
      <c r="D33" s="15">
        <f>D28+D30</f>
        <v>10.001688813308373</v>
      </c>
      <c r="E33" s="15"/>
      <c r="F33" s="15">
        <f>F28+F30</f>
        <v>0.25000930277265437</v>
      </c>
      <c r="G33" s="15">
        <f>G28+G30</f>
        <v>4.8666259002534726</v>
      </c>
      <c r="H33" s="15">
        <f>H28+H30</f>
        <v>21.072166783025374</v>
      </c>
      <c r="I33" s="15"/>
      <c r="J33" s="15">
        <f t="shared" ref="J33:S33" si="4">J28+J30</f>
        <v>9.0757457055505952</v>
      </c>
      <c r="K33" s="15"/>
      <c r="L33" s="15">
        <f t="shared" si="4"/>
        <v>0.50662590025347276</v>
      </c>
      <c r="M33" s="15">
        <f t="shared" si="4"/>
        <v>4.7585924903485308</v>
      </c>
      <c r="N33" s="15">
        <f t="shared" si="4"/>
        <v>12.620627347542344</v>
      </c>
      <c r="O33" s="15"/>
      <c r="P33" s="15">
        <f t="shared" si="4"/>
        <v>2.1183985593816024</v>
      </c>
      <c r="Q33" s="15"/>
      <c r="R33" s="15">
        <f t="shared" si="4"/>
        <v>0.11839855938160215</v>
      </c>
      <c r="S33" s="15">
        <f t="shared" si="4"/>
        <v>5.0285378906973399</v>
      </c>
      <c r="T33" s="14"/>
      <c r="V33" s="12" t="s">
        <v>17</v>
      </c>
      <c r="W33" s="12">
        <v>7</v>
      </c>
      <c r="Y33" s="12">
        <f>7/25</f>
        <v>0.28000000000000003</v>
      </c>
    </row>
    <row r="34" spans="1:25" ht="13.2" x14ac:dyDescent="0.25">
      <c r="T34" s="3"/>
    </row>
    <row r="35" spans="1:25" ht="13.2" x14ac:dyDescent="0.25">
      <c r="A35" s="15" t="s">
        <v>52</v>
      </c>
      <c r="B35">
        <f>MEDIAN(B3:B27)</f>
        <v>15.54</v>
      </c>
      <c r="D35" s="8">
        <f>MEDIAN(D3:D27)</f>
        <v>9</v>
      </c>
      <c r="H35" s="8">
        <f>MEDIAN(H3:H27)</f>
        <v>18.21</v>
      </c>
      <c r="J35" s="8">
        <f>MEDIAN(J3:J27)</f>
        <v>8</v>
      </c>
      <c r="N35" s="8">
        <f>MEDIAN(N3:N27)</f>
        <v>10.93</v>
      </c>
      <c r="P35" s="8">
        <f>MEDIAN(P3:P27)</f>
        <v>2</v>
      </c>
      <c r="T35" s="3"/>
    </row>
    <row r="36" spans="1:25" ht="13.2" x14ac:dyDescent="0.25">
      <c r="T36" s="3"/>
    </row>
    <row r="37" spans="1:25" ht="13.2" x14ac:dyDescent="0.25">
      <c r="T37" s="3"/>
    </row>
    <row r="38" spans="1:25" ht="13.2" x14ac:dyDescent="0.25">
      <c r="T38" s="3"/>
    </row>
    <row r="39" spans="1:25" ht="13.2" x14ac:dyDescent="0.25">
      <c r="T39" s="3"/>
    </row>
    <row r="40" spans="1:25" ht="13.2" x14ac:dyDescent="0.25">
      <c r="T40" s="3"/>
    </row>
    <row r="41" spans="1:25" ht="13.2" x14ac:dyDescent="0.25">
      <c r="T41" s="3"/>
    </row>
    <row r="42" spans="1:25" ht="13.2" x14ac:dyDescent="0.25">
      <c r="G42" t="s">
        <v>53</v>
      </c>
      <c r="T42" s="3"/>
    </row>
    <row r="75" spans="20:20" ht="15.75" customHeight="1" x14ac:dyDescent="0.25">
      <c r="T75">
        <f>3/25</f>
        <v>0.12</v>
      </c>
    </row>
  </sheetData>
  <mergeCells count="3">
    <mergeCell ref="B1:G1"/>
    <mergeCell ref="N1:S1"/>
    <mergeCell ref="H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Silveira</cp:lastModifiedBy>
  <dcterms:modified xsi:type="dcterms:W3CDTF">2016-05-18T17:30:57Z</dcterms:modified>
</cp:coreProperties>
</file>