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업무폴더\프로젝트\PJ_TEOS_PI\프로젝트관리\"/>
    </mc:Choice>
  </mc:AlternateContent>
  <xr:revisionPtr revIDLastSave="0" documentId="13_ncr:1_{3C2BFC6D-F87C-479B-9140-DD02124AFF2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lanning Schedule" sheetId="1" r:id="rId1"/>
    <sheet name="Sheet3" sheetId="4" r:id="rId2"/>
    <sheet name="Sheet2" sheetId="5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4" l="1"/>
  <c r="B59" i="4"/>
  <c r="G59" i="4" s="1"/>
  <c r="H59" i="4" s="1"/>
  <c r="N58" i="4"/>
  <c r="B58" i="4"/>
  <c r="G58" i="4" s="1"/>
  <c r="H58" i="4" s="1"/>
  <c r="N54" i="4"/>
  <c r="N55" i="4"/>
  <c r="N56" i="4"/>
  <c r="N53" i="4"/>
  <c r="B53" i="4"/>
  <c r="C53" i="4" s="1"/>
  <c r="B54" i="4"/>
  <c r="G54" i="4" s="1"/>
  <c r="H54" i="4" s="1"/>
  <c r="B55" i="4"/>
  <c r="C55" i="4" s="1"/>
  <c r="B56" i="4"/>
  <c r="G56" i="4" s="1"/>
  <c r="H56" i="4" s="1"/>
  <c r="K52" i="4"/>
  <c r="L52" i="4"/>
  <c r="C59" i="4" l="1"/>
  <c r="D59" i="4"/>
  <c r="C58" i="4"/>
  <c r="D58" i="4"/>
  <c r="D54" i="4"/>
  <c r="D55" i="4"/>
  <c r="E55" i="4" s="1"/>
  <c r="G53" i="4"/>
  <c r="H53" i="4" s="1"/>
  <c r="G55" i="4"/>
  <c r="H55" i="4" s="1"/>
  <c r="C54" i="4"/>
  <c r="D53" i="4"/>
  <c r="E53" i="4" s="1"/>
  <c r="C56" i="4"/>
  <c r="D56" i="4"/>
  <c r="N45" i="4"/>
  <c r="N46" i="4"/>
  <c r="N47" i="4"/>
  <c r="N48" i="4"/>
  <c r="N49" i="4"/>
  <c r="N44" i="4"/>
  <c r="B45" i="4"/>
  <c r="C45" i="4" s="1"/>
  <c r="B46" i="4"/>
  <c r="D46" i="4" s="1"/>
  <c r="E46" i="4" s="1"/>
  <c r="C46" i="4"/>
  <c r="B47" i="4"/>
  <c r="C47" i="4"/>
  <c r="D47" i="4"/>
  <c r="E47" i="4" s="1"/>
  <c r="G47" i="4"/>
  <c r="H47" i="4" s="1"/>
  <c r="B48" i="4"/>
  <c r="C48" i="4" s="1"/>
  <c r="E48" i="4" s="1"/>
  <c r="D48" i="4"/>
  <c r="G48" i="4"/>
  <c r="H48" i="4"/>
  <c r="B49" i="4"/>
  <c r="C49" i="4" s="1"/>
  <c r="C44" i="4"/>
  <c r="B44" i="4"/>
  <c r="D44" i="4" s="1"/>
  <c r="E44" i="4" s="1"/>
  <c r="N36" i="4"/>
  <c r="N37" i="4"/>
  <c r="N38" i="4"/>
  <c r="N39" i="4"/>
  <c r="N40" i="4"/>
  <c r="N35" i="4"/>
  <c r="N21" i="4"/>
  <c r="H36" i="4"/>
  <c r="H37" i="4"/>
  <c r="H38" i="4"/>
  <c r="H39" i="4"/>
  <c r="H40" i="4"/>
  <c r="H41" i="4"/>
  <c r="H35" i="4"/>
  <c r="L40" i="4"/>
  <c r="L35" i="4"/>
  <c r="B36" i="4"/>
  <c r="G36" i="4" s="1"/>
  <c r="C36" i="4"/>
  <c r="D36" i="4"/>
  <c r="E36" i="4" s="1"/>
  <c r="B37" i="4"/>
  <c r="D37" i="4" s="1"/>
  <c r="E37" i="4" s="1"/>
  <c r="C37" i="4"/>
  <c r="G37" i="4"/>
  <c r="B38" i="4"/>
  <c r="C38" i="4" s="1"/>
  <c r="B39" i="4"/>
  <c r="G39" i="4" s="1"/>
  <c r="C39" i="4"/>
  <c r="D39" i="4"/>
  <c r="E39" i="4"/>
  <c r="K40" i="4"/>
  <c r="K35" i="4"/>
  <c r="G40" i="4"/>
  <c r="G41" i="4"/>
  <c r="G35" i="4"/>
  <c r="B40" i="4"/>
  <c r="C40" i="4" s="1"/>
  <c r="B41" i="4"/>
  <c r="C41" i="4" s="1"/>
  <c r="B35" i="4"/>
  <c r="C35" i="4" s="1"/>
  <c r="C3" i="4"/>
  <c r="E3" i="4" s="1"/>
  <c r="C4" i="4"/>
  <c r="E4" i="4" s="1"/>
  <c r="C5" i="4"/>
  <c r="E5" i="4" s="1"/>
  <c r="C6" i="4"/>
  <c r="C7" i="4"/>
  <c r="C8" i="4"/>
  <c r="E8" i="4" s="1"/>
  <c r="C9" i="4"/>
  <c r="E9" i="4" s="1"/>
  <c r="C10" i="4"/>
  <c r="C11" i="4"/>
  <c r="E11" i="4" s="1"/>
  <c r="C12" i="4"/>
  <c r="E12" i="4" s="1"/>
  <c r="C13" i="4"/>
  <c r="E13" i="4" s="1"/>
  <c r="C14" i="4"/>
  <c r="C15" i="4"/>
  <c r="C16" i="4"/>
  <c r="E16" i="4" s="1"/>
  <c r="C17" i="4"/>
  <c r="E17" i="4" s="1"/>
  <c r="C18" i="4"/>
  <c r="C19" i="4"/>
  <c r="E19" i="4" s="1"/>
  <c r="C20" i="4"/>
  <c r="E20" i="4" s="1"/>
  <c r="C21" i="4"/>
  <c r="E21" i="4" s="1"/>
  <c r="C22" i="4"/>
  <c r="C23" i="4"/>
  <c r="C24" i="4"/>
  <c r="E24" i="4" s="1"/>
  <c r="C25" i="4"/>
  <c r="E25" i="4" s="1"/>
  <c r="C26" i="4"/>
  <c r="C27" i="4"/>
  <c r="E27" i="4" s="1"/>
  <c r="C28" i="4"/>
  <c r="E28" i="4" s="1"/>
  <c r="C29" i="4"/>
  <c r="E29" i="4" s="1"/>
  <c r="C30" i="4"/>
  <c r="C31" i="4"/>
  <c r="C32" i="4"/>
  <c r="E32" i="4" s="1"/>
  <c r="C2" i="4"/>
  <c r="E2" i="4" s="1"/>
  <c r="E6" i="4"/>
  <c r="E7" i="4"/>
  <c r="E10" i="4"/>
  <c r="E14" i="4"/>
  <c r="E15" i="4"/>
  <c r="E18" i="4"/>
  <c r="E22" i="4"/>
  <c r="E23" i="4"/>
  <c r="E26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E59" i="4" l="1"/>
  <c r="E58" i="4"/>
  <c r="E54" i="4"/>
  <c r="E56" i="4"/>
  <c r="G45" i="4"/>
  <c r="H45" i="4" s="1"/>
  <c r="G49" i="4"/>
  <c r="H49" i="4" s="1"/>
  <c r="D49" i="4"/>
  <c r="E49" i="4" s="1"/>
  <c r="G46" i="4"/>
  <c r="H46" i="4" s="1"/>
  <c r="D45" i="4"/>
  <c r="E45" i="4" s="1"/>
  <c r="G44" i="4"/>
  <c r="H44" i="4" s="1"/>
  <c r="G38" i="4"/>
  <c r="D38" i="4"/>
  <c r="E38" i="4" s="1"/>
  <c r="D41" i="4"/>
  <c r="E41" i="4" s="1"/>
  <c r="D40" i="4"/>
  <c r="E40" i="4" s="1"/>
  <c r="D35" i="4"/>
  <c r="E35" i="4" s="1"/>
</calcChain>
</file>

<file path=xl/sharedStrings.xml><?xml version="1.0" encoding="utf-8"?>
<sst xmlns="http://schemas.openxmlformats.org/spreadsheetml/2006/main" count="134" uniqueCount="125">
  <si>
    <t>2 주차</t>
  </si>
  <si>
    <t>3 주차</t>
  </si>
  <si>
    <t>4 주차</t>
  </si>
  <si>
    <t>5 주차</t>
  </si>
  <si>
    <t>프로젝트 일정</t>
  </si>
  <si>
    <t>보고서 작성</t>
  </si>
  <si>
    <t>완료</t>
  </si>
  <si>
    <t>T-EOS 성능개선 프로젝트 일정:</t>
    <phoneticPr fontId="15" type="noConversion"/>
  </si>
  <si>
    <t>전략수립</t>
    <phoneticPr fontId="15" type="noConversion"/>
  </si>
  <si>
    <t>분산 아키텍처</t>
    <phoneticPr fontId="15" type="noConversion"/>
  </si>
  <si>
    <t>데이터 아키텍처</t>
    <phoneticPr fontId="15" type="noConversion"/>
  </si>
  <si>
    <t>설계</t>
    <phoneticPr fontId="15" type="noConversion"/>
  </si>
  <si>
    <t>데이터 모델링</t>
    <phoneticPr fontId="15" type="noConversion"/>
  </si>
  <si>
    <t>프로세스 모델링</t>
    <phoneticPr fontId="15" type="noConversion"/>
  </si>
  <si>
    <t>인터페이스 설계</t>
    <phoneticPr fontId="15" type="noConversion"/>
  </si>
  <si>
    <t>Job 관리자 및 스케쥴러 설계</t>
    <phoneticPr fontId="15" type="noConversion"/>
  </si>
  <si>
    <t>1 주차</t>
    <phoneticPr fontId="15" type="noConversion"/>
  </si>
  <si>
    <t>7월</t>
    <phoneticPr fontId="15" type="noConversion"/>
  </si>
  <si>
    <t>8월</t>
    <phoneticPr fontId="15" type="noConversion"/>
  </si>
  <si>
    <t>9월</t>
    <phoneticPr fontId="15" type="noConversion"/>
  </si>
  <si>
    <t>10월</t>
    <phoneticPr fontId="15" type="noConversion"/>
  </si>
  <si>
    <t>11월</t>
    <phoneticPr fontId="15" type="noConversion"/>
  </si>
  <si>
    <t>6 주차</t>
  </si>
  <si>
    <t>10 주차</t>
  </si>
  <si>
    <t>14 주차</t>
  </si>
  <si>
    <t>15 주차</t>
  </si>
  <si>
    <t>16 주차</t>
  </si>
  <si>
    <t>17 주차</t>
  </si>
  <si>
    <t>18 주차</t>
  </si>
  <si>
    <t>19 주차</t>
  </si>
  <si>
    <t>20 주차</t>
  </si>
  <si>
    <t>21 주차</t>
  </si>
  <si>
    <t>22 주차</t>
  </si>
  <si>
    <t>구현</t>
    <phoneticPr fontId="15" type="noConversion"/>
  </si>
  <si>
    <t>PostGIS 공간연산 프로시저 구현</t>
    <phoneticPr fontId="15" type="noConversion"/>
  </si>
  <si>
    <t>Spark기반 전파모델 구현</t>
    <phoneticPr fontId="15" type="noConversion"/>
  </si>
  <si>
    <t>데이터 동기화 및 인터페이스 구현</t>
    <phoneticPr fontId="15" type="noConversion"/>
  </si>
  <si>
    <t>Job 관리자 및 스케쥴러 구현</t>
    <phoneticPr fontId="15" type="noConversion"/>
  </si>
  <si>
    <t>RayTracing 연계모듈 구현</t>
    <phoneticPr fontId="15" type="noConversion"/>
  </si>
  <si>
    <t>인프라 구축</t>
    <phoneticPr fontId="15" type="noConversion"/>
  </si>
  <si>
    <t>Spark Cluster on Hadoop</t>
    <phoneticPr fontId="15" type="noConversion"/>
  </si>
  <si>
    <t>PostGIS Cluster</t>
    <phoneticPr fontId="15" type="noConversion"/>
  </si>
  <si>
    <t>아키텍처 튜닝</t>
    <phoneticPr fontId="15" type="noConversion"/>
  </si>
  <si>
    <t>테스트</t>
    <phoneticPr fontId="15" type="noConversion"/>
  </si>
  <si>
    <t>1차 검증</t>
    <phoneticPr fontId="15" type="noConversion"/>
  </si>
  <si>
    <t>2차 검증</t>
    <phoneticPr fontId="15" type="noConversion"/>
  </si>
  <si>
    <t>* 1차 검증 아이템</t>
    <phoneticPr fontId="15" type="noConversion"/>
  </si>
  <si>
    <t xml:space="preserve"> </t>
    <phoneticPr fontId="15" type="noConversion"/>
  </si>
  <si>
    <t>1) 임의의 검증 영역을 설정하여 기존 프로그램과 신규 로직의 LOS를 비교 검증</t>
    <phoneticPr fontId="15" type="noConversion"/>
  </si>
  <si>
    <t>2) 아키텍처 적홥성 검토</t>
    <phoneticPr fontId="15" type="noConversion"/>
  </si>
  <si>
    <t>&gt; 기존과 신규 로직에 의해 동시 LOS, 기존만  LOS, 신규만 LOS인 영역을 비교하여 로직의 적합성을 확인한다.</t>
    <phoneticPr fontId="15" type="noConversion"/>
  </si>
  <si>
    <t>&gt; 기존과 신규 로직의 수행시간도 비교하여 참고 자료로 수집한다.</t>
    <phoneticPr fontId="15" type="noConversion"/>
  </si>
  <si>
    <t>&gt; 구축된 인프라의 스트레스 테스트 및 Fail-Over 테스트</t>
    <phoneticPr fontId="15" type="noConversion"/>
  </si>
  <si>
    <t>&gt; Scale Out 테스트</t>
    <phoneticPr fontId="15" type="noConversion"/>
  </si>
  <si>
    <t>* 2차 검증 아이템</t>
    <phoneticPr fontId="15" type="noConversion"/>
  </si>
  <si>
    <t>1) 서울시 영역의 2D 분석</t>
    <phoneticPr fontId="15" type="noConversion"/>
  </si>
  <si>
    <t>&gt; 분석 결과의 적적성 검증: 기존 로직의 분석결과와 비교</t>
    <phoneticPr fontId="15" type="noConversion"/>
  </si>
  <si>
    <t>&gt; 분석 성능 검증: 분석 소요 시간 확인 (데이터노드 5대 기준)</t>
    <phoneticPr fontId="15" type="noConversion"/>
  </si>
  <si>
    <t>2) 강남구 영역의 3D 분석</t>
    <phoneticPr fontId="15" type="noConversion"/>
  </si>
  <si>
    <t>3) Job 관리자의 정책 기반 리소스 할당 및 스케쥴 수행 검증</t>
    <phoneticPr fontId="15" type="noConversion"/>
  </si>
  <si>
    <t>&gt; 동시 요청 시나리오의 Task할당 모니터링</t>
    <phoneticPr fontId="15" type="noConversion"/>
  </si>
  <si>
    <t>&gt; 작업 대기 Queue의 상태조회</t>
    <phoneticPr fontId="15" type="noConversion"/>
  </si>
  <si>
    <t>전처리</t>
    <phoneticPr fontId="17" type="noConversion"/>
  </si>
  <si>
    <t>I/F PG</t>
    <phoneticPr fontId="17" type="noConversion"/>
  </si>
  <si>
    <t>CellDB</t>
    <phoneticPr fontId="17" type="noConversion"/>
  </si>
  <si>
    <t>일배치</t>
    <phoneticPr fontId="17" type="noConversion"/>
  </si>
  <si>
    <t>antenna</t>
    <phoneticPr fontId="17" type="noConversion"/>
  </si>
  <si>
    <t>행정폴리곤</t>
    <phoneticPr fontId="17" type="noConversion"/>
  </si>
  <si>
    <t>구축</t>
    <phoneticPr fontId="17" type="noConversion"/>
  </si>
  <si>
    <t>건물</t>
    <phoneticPr fontId="17" type="noConversion"/>
  </si>
  <si>
    <t>고도</t>
    <phoneticPr fontId="17" type="noConversion"/>
  </si>
  <si>
    <t>가로수</t>
    <phoneticPr fontId="17" type="noConversion"/>
  </si>
  <si>
    <t>구축(단, 사용여부 On/Off)</t>
    <phoneticPr fontId="17" type="noConversion"/>
  </si>
  <si>
    <t>시나리오</t>
    <phoneticPr fontId="17" type="noConversion"/>
  </si>
  <si>
    <t>실시간(스케쥴러)</t>
    <phoneticPr fontId="17" type="noConversion"/>
  </si>
  <si>
    <t>&gt; 개념 모델링 단계</t>
    <phoneticPr fontId="15" type="noConversion"/>
  </si>
  <si>
    <t>* 주요 Entity 도출</t>
    <phoneticPr fontId="15" type="noConversion"/>
  </si>
  <si>
    <t xml:space="preserve"> - 키필드, 주요필드 식별</t>
    <phoneticPr fontId="15" type="noConversion"/>
  </si>
  <si>
    <t>* Entity간 Relation 체크</t>
    <phoneticPr fontId="15" type="noConversion"/>
  </si>
  <si>
    <t xml:space="preserve"> - 의미 관계 파악</t>
    <phoneticPr fontId="15" type="noConversion"/>
  </si>
  <si>
    <t xml:space="preserve"> - 시계열적 종속 관계 파악</t>
    <phoneticPr fontId="15" type="noConversion"/>
  </si>
  <si>
    <t xml:space="preserve">&gt; </t>
    <phoneticPr fontId="15" type="noConversion"/>
  </si>
  <si>
    <t>데이터 모델링: 15%</t>
    <phoneticPr fontId="15" type="noConversion"/>
  </si>
  <si>
    <t>&gt; as-is entity 리스트업</t>
    <phoneticPr fontId="15" type="noConversion"/>
  </si>
  <si>
    <t>* 검토중</t>
    <phoneticPr fontId="15" type="noConversion"/>
  </si>
  <si>
    <t>프로세스 모델링: 60%</t>
    <phoneticPr fontId="15" type="noConversion"/>
  </si>
  <si>
    <t>7 주차 (피승현)</t>
    <phoneticPr fontId="15" type="noConversion"/>
  </si>
  <si>
    <t>8 주차 (이재홍)</t>
    <phoneticPr fontId="15" type="noConversion"/>
  </si>
  <si>
    <t>9 주차 (박준용)</t>
    <phoneticPr fontId="15" type="noConversion"/>
  </si>
  <si>
    <t>theta(deg)</t>
    <phoneticPr fontId="15" type="noConversion"/>
  </si>
  <si>
    <t>x(rad)</t>
    <phoneticPr fontId="15" type="noConversion"/>
  </si>
  <si>
    <t>sin x (A)</t>
    <phoneticPr fontId="15" type="noConversion"/>
  </si>
  <si>
    <t>sin x (B)</t>
    <phoneticPr fontId="15" type="noConversion"/>
  </si>
  <si>
    <t>error (B-A)</t>
    <phoneticPr fontId="15" type="noConversion"/>
  </si>
  <si>
    <t>TAN x</t>
    <phoneticPr fontId="15" type="noConversion"/>
  </si>
  <si>
    <t>업데이트 2019. 08. 14</t>
    <phoneticPr fontId="15" type="noConversion"/>
  </si>
  <si>
    <t>건물 TIN GRID</t>
  </si>
  <si>
    <t>가로수 TIN GRID</t>
  </si>
  <si>
    <t>DEM (고도정보)</t>
  </si>
  <si>
    <t>행정 Polygon</t>
  </si>
  <si>
    <t>수신점 BIN</t>
  </si>
  <si>
    <t>※ 수신점 BIN은 3D 분석용 건물의 2X2X3 BIN</t>
  </si>
  <si>
    <t>※ Envelope 단위의 파티셔닝 항목 추가</t>
  </si>
  <si>
    <t>CELL-GRID LOS (전처리)</t>
  </si>
  <si>
    <t>수신점 기준 LOS/NLOS &amp; 거리 및 높이, 각 (실시간)</t>
  </si>
  <si>
    <t>Tx영역(Tx반경200m내) 평균 건물 고 (전처리)</t>
  </si>
  <si>
    <t>송수신점간 가로수 정보 (실시간)</t>
  </si>
  <si>
    <t>Pathloss</t>
  </si>
  <si>
    <t>Pathloss prime</t>
  </si>
  <si>
    <t>RSRP Pilot</t>
  </si>
  <si>
    <t>RSRP</t>
  </si>
  <si>
    <t>RSSI</t>
  </si>
  <si>
    <t>SINR</t>
  </si>
  <si>
    <t>LOS</t>
  </si>
  <si>
    <t>Best Server</t>
  </si>
  <si>
    <t>Throughput</t>
  </si>
  <si>
    <t>1. 시나리오 영역 확인</t>
    <phoneticPr fontId="15" type="noConversion"/>
  </si>
  <si>
    <t>2. 영역을 Envelope 단위로 분리</t>
    <phoneticPr fontId="15" type="noConversion"/>
  </si>
  <si>
    <t>2. 영역내 CELL DB 확인</t>
    <phoneticPr fontId="15" type="noConversion"/>
  </si>
  <si>
    <t>3. 재활용 가능 CELL 확인</t>
    <phoneticPr fontId="15" type="noConversion"/>
  </si>
  <si>
    <t>4. 기분석 자료 조회</t>
    <phoneticPr fontId="15" type="noConversion"/>
  </si>
  <si>
    <t>4. CELL-GRID LOS 수행</t>
    <phoneticPr fontId="15" type="noConversion"/>
  </si>
  <si>
    <t>11 주차 (추석연휴)</t>
    <phoneticPr fontId="15" type="noConversion"/>
  </si>
  <si>
    <t xml:space="preserve">12 주차 </t>
    <phoneticPr fontId="15" type="noConversion"/>
  </si>
  <si>
    <r>
      <t>13 주차 (</t>
    </r>
    <r>
      <rPr>
        <sz val="8"/>
        <color rgb="FFFF0000"/>
        <rFont val="나눔고딕 ExtraBold"/>
        <family val="3"/>
        <charset val="129"/>
      </rPr>
      <t>1차 검증</t>
    </r>
    <r>
      <rPr>
        <sz val="8"/>
        <color theme="1"/>
        <rFont val="나눔고딕 ExtraBold"/>
        <family val="3"/>
        <charset val="129"/>
        <scheme val="minor"/>
      </rPr>
      <t>)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</si>
</sst>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나눔고딕"/>
      <scheme val="minor"/>
    </font>
    <font>
      <sz val="9"/>
      <name val="나눔고딕"/>
      <family val="3"/>
      <charset val="129"/>
    </font>
    <font>
      <sz val="8"/>
      <name val="나눔고딕OTF"/>
      <family val="3"/>
      <charset val="129"/>
    </font>
    <font>
      <sz val="9"/>
      <name val="나눔고딕OTF"/>
      <family val="3"/>
      <charset val="129"/>
    </font>
    <font>
      <sz val="9"/>
      <color theme="1"/>
      <name val="나눔고딕OTF"/>
      <family val="3"/>
      <charset val="129"/>
      <scheme val="minor"/>
    </font>
    <font>
      <sz val="20"/>
      <color theme="1"/>
      <name val="나눔고딕 ExtraBold"/>
      <family val="3"/>
      <charset val="129"/>
      <scheme val="minor"/>
    </font>
    <font>
      <sz val="8"/>
      <color theme="1"/>
      <name val="나눔고딕"/>
      <family val="3"/>
      <charset val="129"/>
      <scheme val="minor"/>
    </font>
    <font>
      <sz val="9"/>
      <color theme="1"/>
      <name val="나눔고딕"/>
      <family val="3"/>
      <charset val="129"/>
      <scheme val="minor"/>
    </font>
    <font>
      <sz val="20"/>
      <color theme="1"/>
      <name val="나눔고딕"/>
      <family val="3"/>
      <charset val="129"/>
      <scheme val="minor"/>
    </font>
    <font>
      <sz val="8"/>
      <color theme="1"/>
      <name val="나눔고딕 ExtraBold"/>
      <family val="3"/>
      <charset val="129"/>
      <scheme val="minor"/>
    </font>
    <font>
      <b/>
      <sz val="8"/>
      <color theme="1"/>
      <name val="나눔고딕"/>
      <family val="3"/>
      <charset val="129"/>
      <scheme val="minor"/>
    </font>
    <font>
      <sz val="8"/>
      <color rgb="FFCB99FF"/>
      <name val="나눔고딕"/>
      <family val="3"/>
      <charset val="129"/>
      <scheme val="minor"/>
    </font>
    <font>
      <sz val="8"/>
      <color rgb="FF000000"/>
      <name val="나눔고딕"/>
      <family val="3"/>
      <charset val="129"/>
      <scheme val="minor"/>
    </font>
    <font>
      <u/>
      <sz val="8"/>
      <color rgb="FF0000FF"/>
      <name val="나눔고딕"/>
      <family val="3"/>
      <charset val="129"/>
      <scheme val="minor"/>
    </font>
    <font>
      <sz val="10"/>
      <color theme="1"/>
      <name val="나눔고딕"/>
      <family val="3"/>
      <charset val="129"/>
      <scheme val="minor"/>
    </font>
    <font>
      <sz val="8"/>
      <name val="돋움"/>
      <family val="3"/>
      <charset val="129"/>
      <scheme val="minor"/>
    </font>
    <font>
      <sz val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rgb="FFFF0000"/>
      <name val="나눔고딕 ExtraBold"/>
      <family val="3"/>
      <charset val="129"/>
    </font>
    <font>
      <sz val="8"/>
      <color theme="1"/>
      <name val="나눔고딕 ExtraBold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E9D8"/>
      </patternFill>
    </fill>
    <fill>
      <patternFill patternType="solid">
        <fgColor rgb="FFE26B09"/>
      </patternFill>
    </fill>
    <fill>
      <patternFill patternType="solid">
        <fgColor rgb="FF31849A"/>
      </patternFill>
    </fill>
    <fill>
      <patternFill patternType="solid">
        <fgColor rgb="FF5F497A"/>
      </patternFill>
    </fill>
    <fill>
      <patternFill patternType="solid">
        <fgColor rgb="FFCBC0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top"/>
    </xf>
    <xf numFmtId="0" fontId="0" fillId="0" borderId="1" xfId="0" applyBorder="1" applyAlignment="1">
      <alignment vertical="center"/>
    </xf>
    <xf numFmtId="0" fontId="6" fillId="10" borderId="11" xfId="0" applyFont="1" applyFill="1" applyBorder="1" applyAlignment="1">
      <alignment vertical="center"/>
    </xf>
    <xf numFmtId="0" fontId="6" fillId="10" borderId="12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1" borderId="4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12" borderId="12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12" borderId="2" xfId="0" applyFont="1" applyFill="1" applyBorder="1" applyAlignment="1">
      <alignment vertical="center"/>
    </xf>
    <xf numFmtId="0" fontId="6" fillId="12" borderId="5" xfId="0" applyFont="1" applyFill="1" applyBorder="1" applyAlignment="1">
      <alignment vertical="center"/>
    </xf>
    <xf numFmtId="0" fontId="6" fillId="12" borderId="15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4" xfId="0" applyFont="1" applyFill="1" applyBorder="1" applyAlignment="1">
      <alignment vertical="center"/>
    </xf>
    <xf numFmtId="0" fontId="6" fillId="14" borderId="15" xfId="0" applyFont="1" applyFill="1" applyBorder="1" applyAlignment="1">
      <alignment vertical="center"/>
    </xf>
    <xf numFmtId="0" fontId="6" fillId="14" borderId="5" xfId="0" applyFont="1" applyFill="1" applyBorder="1" applyAlignment="1">
      <alignment vertical="center"/>
    </xf>
    <xf numFmtId="0" fontId="6" fillId="15" borderId="4" xfId="0" applyFont="1" applyFill="1" applyBorder="1" applyAlignment="1">
      <alignment vertical="center"/>
    </xf>
    <xf numFmtId="0" fontId="6" fillId="15" borderId="2" xfId="0" applyFont="1" applyFill="1" applyBorder="1" applyAlignment="1">
      <alignment vertical="center"/>
    </xf>
    <xf numFmtId="0" fontId="6" fillId="16" borderId="11" xfId="0" applyFont="1" applyFill="1" applyBorder="1" applyAlignment="1">
      <alignment vertical="center"/>
    </xf>
    <xf numFmtId="0" fontId="6" fillId="16" borderId="12" xfId="0" applyFont="1" applyFill="1" applyBorder="1" applyAlignment="1">
      <alignment vertical="center"/>
    </xf>
    <xf numFmtId="0" fontId="6" fillId="16" borderId="4" xfId="0" applyFont="1" applyFill="1" applyBorder="1" applyAlignment="1">
      <alignment vertical="center"/>
    </xf>
    <xf numFmtId="0" fontId="6" fillId="16" borderId="2" xfId="0" applyFont="1" applyFill="1" applyBorder="1" applyAlignment="1">
      <alignment vertical="center"/>
    </xf>
    <xf numFmtId="0" fontId="6" fillId="16" borderId="5" xfId="0" applyFont="1" applyFill="1" applyBorder="1" applyAlignment="1">
      <alignment vertical="center"/>
    </xf>
    <xf numFmtId="0" fontId="6" fillId="16" borderId="15" xfId="0" applyFont="1" applyFill="1" applyBorder="1" applyAlignment="1">
      <alignment vertical="center"/>
    </xf>
    <xf numFmtId="0" fontId="6" fillId="17" borderId="4" xfId="0" applyFont="1" applyFill="1" applyBorder="1" applyAlignment="1">
      <alignment vertical="center"/>
    </xf>
    <xf numFmtId="0" fontId="6" fillId="17" borderId="2" xfId="0" applyFont="1" applyFill="1" applyBorder="1" applyAlignment="1">
      <alignment vertical="center"/>
    </xf>
    <xf numFmtId="0" fontId="6" fillId="18" borderId="12" xfId="0" applyFont="1" applyFill="1" applyBorder="1" applyAlignment="1">
      <alignment vertical="center"/>
    </xf>
    <xf numFmtId="0" fontId="6" fillId="18" borderId="11" xfId="0" applyFont="1" applyFill="1" applyBorder="1" applyAlignment="1">
      <alignment vertical="center"/>
    </xf>
    <xf numFmtId="0" fontId="6" fillId="18" borderId="2" xfId="0" applyFont="1" applyFill="1" applyBorder="1" applyAlignment="1">
      <alignment vertical="center"/>
    </xf>
    <xf numFmtId="0" fontId="6" fillId="18" borderId="15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6" fillId="19" borderId="2" xfId="0" applyFont="1" applyFill="1" applyBorder="1" applyAlignment="1">
      <alignment vertical="center"/>
    </xf>
    <xf numFmtId="0" fontId="6" fillId="19" borderId="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9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vertical="center"/>
    </xf>
    <xf numFmtId="0" fontId="9" fillId="20" borderId="7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1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</xdr:colOff>
      <xdr:row>12</xdr:row>
      <xdr:rowOff>31750</xdr:rowOff>
    </xdr:from>
    <xdr:to>
      <xdr:col>14</xdr:col>
      <xdr:colOff>166687</xdr:colOff>
      <xdr:row>12</xdr:row>
      <xdr:rowOff>39688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DD3051C-8F6A-4673-853E-EA8373310386}"/>
            </a:ext>
          </a:extLst>
        </xdr:cNvPr>
        <xdr:cNvCxnSpPr/>
      </xdr:nvCxnSpPr>
      <xdr:spPr>
        <a:xfrm>
          <a:off x="2190750" y="1746250"/>
          <a:ext cx="2254250" cy="793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15875</xdr:colOff>
      <xdr:row>15</xdr:row>
      <xdr:rowOff>31750</xdr:rowOff>
    </xdr:from>
    <xdr:to>
      <xdr:col>14</xdr:col>
      <xdr:colOff>174625</xdr:colOff>
      <xdr:row>15</xdr:row>
      <xdr:rowOff>39688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29155C2E-660F-42D9-86DE-8268DD865C8B}"/>
            </a:ext>
          </a:extLst>
        </xdr:cNvPr>
        <xdr:cNvCxnSpPr/>
      </xdr:nvCxnSpPr>
      <xdr:spPr>
        <a:xfrm>
          <a:off x="2198688" y="1936750"/>
          <a:ext cx="2254250" cy="793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174629</xdr:colOff>
      <xdr:row>2</xdr:row>
      <xdr:rowOff>71438</xdr:rowOff>
    </xdr:from>
    <xdr:to>
      <xdr:col>86</xdr:col>
      <xdr:colOff>166694</xdr:colOff>
      <xdr:row>72</xdr:row>
      <xdr:rowOff>1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7E153E0E-C55F-4D0B-8B12-F999B88151C1}"/>
            </a:ext>
          </a:extLst>
        </xdr:cNvPr>
        <xdr:cNvSpPr/>
      </xdr:nvSpPr>
      <xdr:spPr>
        <a:xfrm>
          <a:off x="16817979" y="274638"/>
          <a:ext cx="1325565" cy="592296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17</xdr:col>
      <xdr:colOff>7937</xdr:colOff>
      <xdr:row>22</xdr:row>
      <xdr:rowOff>23813</xdr:rowOff>
    </xdr:from>
    <xdr:to>
      <xdr:col>59</xdr:col>
      <xdr:colOff>0</xdr:colOff>
      <xdr:row>22</xdr:row>
      <xdr:rowOff>31752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EDD1FE9D-E889-4FEB-A7FD-2E26E11ADD86}"/>
            </a:ext>
          </a:extLst>
        </xdr:cNvPr>
        <xdr:cNvCxnSpPr/>
      </xdr:nvCxnSpPr>
      <xdr:spPr>
        <a:xfrm flipV="1">
          <a:off x="4857750" y="2516188"/>
          <a:ext cx="7993063" cy="7939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</xdr:colOff>
      <xdr:row>1</xdr:row>
      <xdr:rowOff>0</xdr:rowOff>
    </xdr:from>
    <xdr:to>
      <xdr:col>2</xdr:col>
      <xdr:colOff>992188</xdr:colOff>
      <xdr:row>1</xdr:row>
      <xdr:rowOff>7937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89911201-3230-4475-BBA5-2BCA693453F2}"/>
            </a:ext>
          </a:extLst>
        </xdr:cNvPr>
        <xdr:cNvCxnSpPr/>
      </xdr:nvCxnSpPr>
      <xdr:spPr>
        <a:xfrm flipV="1">
          <a:off x="349250" y="142875"/>
          <a:ext cx="976313" cy="7937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28</xdr:row>
      <xdr:rowOff>31750</xdr:rowOff>
    </xdr:from>
    <xdr:to>
      <xdr:col>58</xdr:col>
      <xdr:colOff>166687</xdr:colOff>
      <xdr:row>28</xdr:row>
      <xdr:rowOff>39688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AA7AB125-6405-485C-A4C2-A6738D942625}"/>
            </a:ext>
          </a:extLst>
        </xdr:cNvPr>
        <xdr:cNvCxnSpPr/>
      </xdr:nvCxnSpPr>
      <xdr:spPr>
        <a:xfrm>
          <a:off x="4865688" y="2905125"/>
          <a:ext cx="7961312" cy="793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23812</xdr:colOff>
      <xdr:row>19</xdr:row>
      <xdr:rowOff>31750</xdr:rowOff>
    </xdr:from>
    <xdr:to>
      <xdr:col>59</xdr:col>
      <xdr:colOff>0</xdr:colOff>
      <xdr:row>19</xdr:row>
      <xdr:rowOff>31751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8419630-94F4-40A6-8729-2BCF329AC908}"/>
            </a:ext>
          </a:extLst>
        </xdr:cNvPr>
        <xdr:cNvCxnSpPr/>
      </xdr:nvCxnSpPr>
      <xdr:spPr>
        <a:xfrm flipV="1">
          <a:off x="8874125" y="2333625"/>
          <a:ext cx="3976688" cy="1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48</xdr:row>
      <xdr:rowOff>47625</xdr:rowOff>
    </xdr:from>
    <xdr:to>
      <xdr:col>52</xdr:col>
      <xdr:colOff>23812</xdr:colOff>
      <xdr:row>48</xdr:row>
      <xdr:rowOff>47626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41D9988D-1F84-49C9-B886-A594BF8EF964}"/>
            </a:ext>
          </a:extLst>
        </xdr:cNvPr>
        <xdr:cNvCxnSpPr/>
      </xdr:nvCxnSpPr>
      <xdr:spPr>
        <a:xfrm flipV="1">
          <a:off x="10183813" y="4476750"/>
          <a:ext cx="1357312" cy="1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166688</xdr:colOff>
      <xdr:row>25</xdr:row>
      <xdr:rowOff>39688</xdr:rowOff>
    </xdr:from>
    <xdr:to>
      <xdr:col>59</xdr:col>
      <xdr:colOff>0</xdr:colOff>
      <xdr:row>25</xdr:row>
      <xdr:rowOff>39689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ADBB2CC6-2748-40BE-A7A7-40D486E3DA65}"/>
            </a:ext>
          </a:extLst>
        </xdr:cNvPr>
        <xdr:cNvCxnSpPr/>
      </xdr:nvCxnSpPr>
      <xdr:spPr>
        <a:xfrm flipV="1">
          <a:off x="11493501" y="2722563"/>
          <a:ext cx="1357312" cy="1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166687</xdr:colOff>
      <xdr:row>48</xdr:row>
      <xdr:rowOff>31750</xdr:rowOff>
    </xdr:from>
    <xdr:to>
      <xdr:col>62</xdr:col>
      <xdr:colOff>19050</xdr:colOff>
      <xdr:row>48</xdr:row>
      <xdr:rowOff>31752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890C3526-785C-4E7D-946C-8D4524B3488E}"/>
            </a:ext>
          </a:extLst>
        </xdr:cNvPr>
        <xdr:cNvCxnSpPr/>
      </xdr:nvCxnSpPr>
      <xdr:spPr>
        <a:xfrm flipV="1">
          <a:off x="12809537" y="4425950"/>
          <a:ext cx="614363" cy="2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166688</xdr:colOff>
      <xdr:row>52</xdr:row>
      <xdr:rowOff>2</xdr:rowOff>
    </xdr:from>
    <xdr:to>
      <xdr:col>62</xdr:col>
      <xdr:colOff>38100</xdr:colOff>
      <xdr:row>52</xdr:row>
      <xdr:rowOff>6350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E4C8F6E7-FFA5-4D32-BAD6-DC3A910B885C}"/>
            </a:ext>
          </a:extLst>
        </xdr:cNvPr>
        <xdr:cNvCxnSpPr/>
      </xdr:nvCxnSpPr>
      <xdr:spPr>
        <a:xfrm>
          <a:off x="12809538" y="4648202"/>
          <a:ext cx="633412" cy="634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26987</xdr:colOff>
      <xdr:row>48</xdr:row>
      <xdr:rowOff>12700</xdr:rowOff>
    </xdr:from>
    <xdr:to>
      <xdr:col>71</xdr:col>
      <xdr:colOff>50800</xdr:colOff>
      <xdr:row>48</xdr:row>
      <xdr:rowOff>12702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ABAC9C3C-61E1-4104-B45F-211A9777E7CD}"/>
            </a:ext>
          </a:extLst>
        </xdr:cNvPr>
        <xdr:cNvCxnSpPr/>
      </xdr:nvCxnSpPr>
      <xdr:spPr>
        <a:xfrm flipV="1">
          <a:off x="14193837" y="4406900"/>
          <a:ext cx="976313" cy="2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26988</xdr:colOff>
      <xdr:row>51</xdr:row>
      <xdr:rowOff>38100</xdr:rowOff>
    </xdr:from>
    <xdr:to>
      <xdr:col>71</xdr:col>
      <xdr:colOff>44450</xdr:colOff>
      <xdr:row>51</xdr:row>
      <xdr:rowOff>38102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D2E02668-8150-4E7B-BDD7-0503708806B6}"/>
            </a:ext>
          </a:extLst>
        </xdr:cNvPr>
        <xdr:cNvCxnSpPr/>
      </xdr:nvCxnSpPr>
      <xdr:spPr>
        <a:xfrm flipV="1">
          <a:off x="14193838" y="4622800"/>
          <a:ext cx="969962" cy="2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14287</xdr:colOff>
      <xdr:row>47</xdr:row>
      <xdr:rowOff>2</xdr:rowOff>
    </xdr:from>
    <xdr:to>
      <xdr:col>81</xdr:col>
      <xdr:colOff>101600</xdr:colOff>
      <xdr:row>47</xdr:row>
      <xdr:rowOff>6350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5B19F18E-C87C-4FDC-AC41-4E1948486175}"/>
            </a:ext>
          </a:extLst>
        </xdr:cNvPr>
        <xdr:cNvCxnSpPr/>
      </xdr:nvCxnSpPr>
      <xdr:spPr>
        <a:xfrm>
          <a:off x="14181137" y="4330702"/>
          <a:ext cx="2944813" cy="6348"/>
        </a:xfrm>
        <a:prstGeom prst="straightConnector1">
          <a:avLst/>
        </a:prstGeom>
        <a:ln w="28575">
          <a:solidFill>
            <a:schemeClr val="accent1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14288</xdr:colOff>
      <xdr:row>50</xdr:row>
      <xdr:rowOff>25400</xdr:rowOff>
    </xdr:from>
    <xdr:to>
      <xdr:col>85</xdr:col>
      <xdr:colOff>6350</xdr:colOff>
      <xdr:row>50</xdr:row>
      <xdr:rowOff>25402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96779C07-34B0-4747-A192-8F1ADB29596F}"/>
            </a:ext>
          </a:extLst>
        </xdr:cNvPr>
        <xdr:cNvCxnSpPr/>
      </xdr:nvCxnSpPr>
      <xdr:spPr>
        <a:xfrm flipV="1">
          <a:off x="14181138" y="4546600"/>
          <a:ext cx="3611562" cy="2"/>
        </a:xfrm>
        <a:prstGeom prst="straightConnector1">
          <a:avLst/>
        </a:prstGeom>
        <a:ln w="28575">
          <a:solidFill>
            <a:schemeClr val="accent1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20637</xdr:colOff>
      <xdr:row>32</xdr:row>
      <xdr:rowOff>12702</xdr:rowOff>
    </xdr:from>
    <xdr:to>
      <xdr:col>85</xdr:col>
      <xdr:colOff>6350</xdr:colOff>
      <xdr:row>32</xdr:row>
      <xdr:rowOff>19050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B2789A97-ECF9-4C19-9071-377B8C36B87A}"/>
            </a:ext>
          </a:extLst>
        </xdr:cNvPr>
        <xdr:cNvCxnSpPr/>
      </xdr:nvCxnSpPr>
      <xdr:spPr>
        <a:xfrm>
          <a:off x="14187487" y="3251202"/>
          <a:ext cx="3605213" cy="634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20638</xdr:colOff>
      <xdr:row>35</xdr:row>
      <xdr:rowOff>25402</xdr:rowOff>
    </xdr:from>
    <xdr:to>
      <xdr:col>84</xdr:col>
      <xdr:colOff>184150</xdr:colOff>
      <xdr:row>35</xdr:row>
      <xdr:rowOff>38100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F0215FE7-955C-4115-A361-E8F495DB1795}"/>
            </a:ext>
          </a:extLst>
        </xdr:cNvPr>
        <xdr:cNvCxnSpPr/>
      </xdr:nvCxnSpPr>
      <xdr:spPr>
        <a:xfrm>
          <a:off x="14187488" y="3454402"/>
          <a:ext cx="3592512" cy="12698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70668</xdr:rowOff>
    </xdr:from>
    <xdr:to>
      <xdr:col>1</xdr:col>
      <xdr:colOff>659764</xdr:colOff>
      <xdr:row>7</xdr:row>
      <xdr:rowOff>34850</xdr:rowOff>
    </xdr:to>
    <xdr:sp macro="" textlink="">
      <xdr:nvSpPr>
        <xdr:cNvPr id="2" name="순서도: 다중 문서 1">
          <a:extLst>
            <a:ext uri="{FF2B5EF4-FFF2-40B4-BE49-F238E27FC236}">
              <a16:creationId xmlns:a16="http://schemas.microsoft.com/office/drawing/2014/main" id="{87E3E5B5-0436-43D4-BC87-EDA0EEE5FB90}"/>
            </a:ext>
          </a:extLst>
        </xdr:cNvPr>
        <xdr:cNvSpPr/>
      </xdr:nvSpPr>
      <xdr:spPr>
        <a:xfrm>
          <a:off x="114300" y="880293"/>
          <a:ext cx="1231264" cy="288032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3DS File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95250</xdr:colOff>
      <xdr:row>8</xdr:row>
      <xdr:rowOff>95409</xdr:rowOff>
    </xdr:from>
    <xdr:to>
      <xdr:col>1</xdr:col>
      <xdr:colOff>640714</xdr:colOff>
      <xdr:row>10</xdr:row>
      <xdr:rowOff>59591</xdr:rowOff>
    </xdr:to>
    <xdr:sp macro="" textlink="">
      <xdr:nvSpPr>
        <xdr:cNvPr id="3" name="순서도: 다중 문서 2">
          <a:extLst>
            <a:ext uri="{FF2B5EF4-FFF2-40B4-BE49-F238E27FC236}">
              <a16:creationId xmlns:a16="http://schemas.microsoft.com/office/drawing/2014/main" id="{B75BBFFB-A1B3-49FE-86DE-8652B6A228CB}"/>
            </a:ext>
          </a:extLst>
        </xdr:cNvPr>
        <xdr:cNvSpPr/>
      </xdr:nvSpPr>
      <xdr:spPr>
        <a:xfrm>
          <a:off x="95250" y="1390809"/>
          <a:ext cx="1231264" cy="288032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2DS File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104775</xdr:colOff>
      <xdr:row>11</xdr:row>
      <xdr:rowOff>118190</xdr:rowOff>
    </xdr:from>
    <xdr:to>
      <xdr:col>1</xdr:col>
      <xdr:colOff>650239</xdr:colOff>
      <xdr:row>13</xdr:row>
      <xdr:rowOff>82372</xdr:rowOff>
    </xdr:to>
    <xdr:sp macro="" textlink="">
      <xdr:nvSpPr>
        <xdr:cNvPr id="4" name="순서도: 다중 문서 3">
          <a:extLst>
            <a:ext uri="{FF2B5EF4-FFF2-40B4-BE49-F238E27FC236}">
              <a16:creationId xmlns:a16="http://schemas.microsoft.com/office/drawing/2014/main" id="{F350E06D-D919-4203-8069-AB172F87F68D}"/>
            </a:ext>
          </a:extLst>
        </xdr:cNvPr>
        <xdr:cNvSpPr/>
      </xdr:nvSpPr>
      <xdr:spPr>
        <a:xfrm>
          <a:off x="104775" y="1899365"/>
          <a:ext cx="1231264" cy="288032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고도 파일</a:t>
          </a:r>
        </a:p>
      </xdr:txBody>
    </xdr:sp>
    <xdr:clientData/>
  </xdr:twoCellAnchor>
  <xdr:twoCellAnchor>
    <xdr:from>
      <xdr:col>0</xdr:col>
      <xdr:colOff>104775</xdr:colOff>
      <xdr:row>15</xdr:row>
      <xdr:rowOff>118562</xdr:rowOff>
    </xdr:from>
    <xdr:to>
      <xdr:col>1</xdr:col>
      <xdr:colOff>650239</xdr:colOff>
      <xdr:row>17</xdr:row>
      <xdr:rowOff>82744</xdr:rowOff>
    </xdr:to>
    <xdr:sp macro="" textlink="">
      <xdr:nvSpPr>
        <xdr:cNvPr id="5" name="순서도: 다중 문서 4">
          <a:extLst>
            <a:ext uri="{FF2B5EF4-FFF2-40B4-BE49-F238E27FC236}">
              <a16:creationId xmlns:a16="http://schemas.microsoft.com/office/drawing/2014/main" id="{D7609DE6-E9D4-45B0-824D-AE5DAD0D17BE}"/>
            </a:ext>
          </a:extLst>
        </xdr:cNvPr>
        <xdr:cNvSpPr/>
      </xdr:nvSpPr>
      <xdr:spPr>
        <a:xfrm>
          <a:off x="104775" y="2547437"/>
          <a:ext cx="1231264" cy="288032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행정 경계</a:t>
          </a:r>
        </a:p>
      </xdr:txBody>
    </xdr:sp>
    <xdr:clientData/>
  </xdr:twoCellAnchor>
  <xdr:twoCellAnchor>
    <xdr:from>
      <xdr:col>0</xdr:col>
      <xdr:colOff>107912</xdr:colOff>
      <xdr:row>19</xdr:row>
      <xdr:rowOff>141282</xdr:rowOff>
    </xdr:from>
    <xdr:to>
      <xdr:col>1</xdr:col>
      <xdr:colOff>653376</xdr:colOff>
      <xdr:row>21</xdr:row>
      <xdr:rowOff>105464</xdr:rowOff>
    </xdr:to>
    <xdr:sp macro="" textlink="">
      <xdr:nvSpPr>
        <xdr:cNvPr id="6" name="순서도: 다중 문서 5">
          <a:extLst>
            <a:ext uri="{FF2B5EF4-FFF2-40B4-BE49-F238E27FC236}">
              <a16:creationId xmlns:a16="http://schemas.microsoft.com/office/drawing/2014/main" id="{757B2FE6-DE65-4BBC-B316-A9298661B8CC}"/>
            </a:ext>
          </a:extLst>
        </xdr:cNvPr>
        <xdr:cNvSpPr/>
      </xdr:nvSpPr>
      <xdr:spPr>
        <a:xfrm>
          <a:off x="107912" y="3217857"/>
          <a:ext cx="1231264" cy="288032"/>
        </a:xfrm>
        <a:prstGeom prst="flowChartMultidocument">
          <a:avLst/>
        </a:prstGeom>
        <a:solidFill>
          <a:schemeClr val="accent6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가로수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3DS File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479901</xdr:colOff>
      <xdr:row>2</xdr:row>
      <xdr:rowOff>99243</xdr:rowOff>
    </xdr:from>
    <xdr:to>
      <xdr:col>4</xdr:col>
      <xdr:colOff>548461</xdr:colOff>
      <xdr:row>4</xdr:row>
      <xdr:rowOff>63425</xdr:rowOff>
    </xdr:to>
    <xdr:sp macro="" textlink="">
      <xdr:nvSpPr>
        <xdr:cNvPr id="7" name="순서도: 처리 6">
          <a:extLst>
            <a:ext uri="{FF2B5EF4-FFF2-40B4-BE49-F238E27FC236}">
              <a16:creationId xmlns:a16="http://schemas.microsoft.com/office/drawing/2014/main" id="{E4A7CC20-E402-40F3-88B4-34405E8597A2}"/>
            </a:ext>
          </a:extLst>
        </xdr:cNvPr>
        <xdr:cNvSpPr/>
      </xdr:nvSpPr>
      <xdr:spPr>
        <a:xfrm>
          <a:off x="1851501" y="423093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추출</a:t>
          </a:r>
        </a:p>
      </xdr:txBody>
    </xdr:sp>
    <xdr:clientData/>
  </xdr:twoCellAnchor>
  <xdr:twoCellAnchor>
    <xdr:from>
      <xdr:col>2</xdr:col>
      <xdr:colOff>479901</xdr:colOff>
      <xdr:row>5</xdr:row>
      <xdr:rowOff>78809</xdr:rowOff>
    </xdr:from>
    <xdr:to>
      <xdr:col>4</xdr:col>
      <xdr:colOff>548461</xdr:colOff>
      <xdr:row>7</xdr:row>
      <xdr:rowOff>42991</xdr:rowOff>
    </xdr:to>
    <xdr:sp macro="" textlink="">
      <xdr:nvSpPr>
        <xdr:cNvPr id="8" name="순서도: 처리 7">
          <a:extLst>
            <a:ext uri="{FF2B5EF4-FFF2-40B4-BE49-F238E27FC236}">
              <a16:creationId xmlns:a16="http://schemas.microsoft.com/office/drawing/2014/main" id="{EB06569A-770B-4F60-BC19-B338864CF490}"/>
            </a:ext>
          </a:extLst>
        </xdr:cNvPr>
        <xdr:cNvSpPr/>
      </xdr:nvSpPr>
      <xdr:spPr>
        <a:xfrm>
          <a:off x="1851501" y="888434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GRID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2</xdr:col>
      <xdr:colOff>479901</xdr:colOff>
      <xdr:row>10</xdr:row>
      <xdr:rowOff>57309</xdr:rowOff>
    </xdr:from>
    <xdr:to>
      <xdr:col>4</xdr:col>
      <xdr:colOff>548461</xdr:colOff>
      <xdr:row>12</xdr:row>
      <xdr:rowOff>21491</xdr:rowOff>
    </xdr:to>
    <xdr:sp macro="" textlink="">
      <xdr:nvSpPr>
        <xdr:cNvPr id="9" name="순서도: 처리 8">
          <a:extLst>
            <a:ext uri="{FF2B5EF4-FFF2-40B4-BE49-F238E27FC236}">
              <a16:creationId xmlns:a16="http://schemas.microsoft.com/office/drawing/2014/main" id="{A8915C14-51FC-4FB6-A60F-6E3AEE3E5406}"/>
            </a:ext>
          </a:extLst>
        </xdr:cNvPr>
        <xdr:cNvSpPr/>
      </xdr:nvSpPr>
      <xdr:spPr>
        <a:xfrm>
          <a:off x="1851501" y="1676559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3D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수신점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BIN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2</xdr:col>
      <xdr:colOff>444938</xdr:colOff>
      <xdr:row>21</xdr:row>
      <xdr:rowOff>17457</xdr:rowOff>
    </xdr:from>
    <xdr:to>
      <xdr:col>4</xdr:col>
      <xdr:colOff>513498</xdr:colOff>
      <xdr:row>22</xdr:row>
      <xdr:rowOff>143564</xdr:rowOff>
    </xdr:to>
    <xdr:sp macro="" textlink="">
      <xdr:nvSpPr>
        <xdr:cNvPr id="10" name="순서도: 처리 9">
          <a:extLst>
            <a:ext uri="{FF2B5EF4-FFF2-40B4-BE49-F238E27FC236}">
              <a16:creationId xmlns:a16="http://schemas.microsoft.com/office/drawing/2014/main" id="{F0243179-BDF0-4617-9833-4818AC32644D}"/>
            </a:ext>
          </a:extLst>
        </xdr:cNvPr>
        <xdr:cNvSpPr/>
      </xdr:nvSpPr>
      <xdr:spPr>
        <a:xfrm>
          <a:off x="1816538" y="3417882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추출</a:t>
          </a:r>
        </a:p>
      </xdr:txBody>
    </xdr:sp>
    <xdr:clientData/>
  </xdr:twoCellAnchor>
  <xdr:twoCellAnchor>
    <xdr:from>
      <xdr:col>2</xdr:col>
      <xdr:colOff>444938</xdr:colOff>
      <xdr:row>24</xdr:row>
      <xdr:rowOff>68093</xdr:rowOff>
    </xdr:from>
    <xdr:to>
      <xdr:col>4</xdr:col>
      <xdr:colOff>513498</xdr:colOff>
      <xdr:row>26</xdr:row>
      <xdr:rowOff>32275</xdr:rowOff>
    </xdr:to>
    <xdr:sp macro="" textlink="">
      <xdr:nvSpPr>
        <xdr:cNvPr id="11" name="순서도: 처리 10">
          <a:extLst>
            <a:ext uri="{FF2B5EF4-FFF2-40B4-BE49-F238E27FC236}">
              <a16:creationId xmlns:a16="http://schemas.microsoft.com/office/drawing/2014/main" id="{6EBE0CD5-FC9A-40A1-889B-2F73000A1F08}"/>
            </a:ext>
          </a:extLst>
        </xdr:cNvPr>
        <xdr:cNvSpPr/>
      </xdr:nvSpPr>
      <xdr:spPr>
        <a:xfrm>
          <a:off x="1816538" y="3954293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가로수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GRID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4</xdr:col>
      <xdr:colOff>422461</xdr:colOff>
      <xdr:row>1</xdr:row>
      <xdr:rowOff>124427</xdr:rowOff>
    </xdr:from>
    <xdr:to>
      <xdr:col>4</xdr:col>
      <xdr:colOff>674461</xdr:colOff>
      <xdr:row>3</xdr:row>
      <xdr:rowOff>52577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71348F9A-1168-48E9-8DCC-3209E7D8DFBE}"/>
            </a:ext>
          </a:extLst>
        </xdr:cNvPr>
        <xdr:cNvSpPr/>
      </xdr:nvSpPr>
      <xdr:spPr>
        <a:xfrm>
          <a:off x="3165661" y="286352"/>
          <a:ext cx="252000" cy="252000"/>
        </a:xfrm>
        <a:prstGeom prst="ellipse">
          <a:avLst/>
        </a:prstGeom>
        <a:solidFill>
          <a:srgbClr val="92D05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4</xdr:col>
      <xdr:colOff>387498</xdr:colOff>
      <xdr:row>20</xdr:row>
      <xdr:rowOff>27795</xdr:rowOff>
    </xdr:from>
    <xdr:to>
      <xdr:col>4</xdr:col>
      <xdr:colOff>639498</xdr:colOff>
      <xdr:row>21</xdr:row>
      <xdr:rowOff>117870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6AE10347-08FD-44DB-9D57-F9065A520632}"/>
            </a:ext>
          </a:extLst>
        </xdr:cNvPr>
        <xdr:cNvSpPr/>
      </xdr:nvSpPr>
      <xdr:spPr>
        <a:xfrm>
          <a:off x="3130698" y="3266295"/>
          <a:ext cx="252000" cy="252000"/>
        </a:xfrm>
        <a:prstGeom prst="ellipse">
          <a:avLst/>
        </a:prstGeom>
        <a:solidFill>
          <a:srgbClr val="92D05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4</xdr:col>
      <xdr:colOff>424591</xdr:colOff>
      <xdr:row>9</xdr:row>
      <xdr:rowOff>75261</xdr:rowOff>
    </xdr:from>
    <xdr:to>
      <xdr:col>4</xdr:col>
      <xdr:colOff>676591</xdr:colOff>
      <xdr:row>11</xdr:row>
      <xdr:rowOff>3411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76B37919-6E64-4CAE-8829-02F735CE7626}"/>
            </a:ext>
          </a:extLst>
        </xdr:cNvPr>
        <xdr:cNvSpPr/>
      </xdr:nvSpPr>
      <xdr:spPr>
        <a:xfrm>
          <a:off x="3167791" y="1532586"/>
          <a:ext cx="252000" cy="252000"/>
        </a:xfrm>
        <a:prstGeom prst="ellipse">
          <a:avLst/>
        </a:prstGeom>
        <a:solidFill>
          <a:srgbClr val="92D05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4</xdr:col>
      <xdr:colOff>404445</xdr:colOff>
      <xdr:row>23</xdr:row>
      <xdr:rowOff>88854</xdr:rowOff>
    </xdr:from>
    <xdr:to>
      <xdr:col>4</xdr:col>
      <xdr:colOff>656445</xdr:colOff>
      <xdr:row>25</xdr:row>
      <xdr:rowOff>17004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EB30CD2-6E8B-4E15-A2E7-419B65F5445E}"/>
            </a:ext>
          </a:extLst>
        </xdr:cNvPr>
        <xdr:cNvSpPr/>
      </xdr:nvSpPr>
      <xdr:spPr>
        <a:xfrm>
          <a:off x="3147645" y="3813129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4</xdr:col>
      <xdr:colOff>426162</xdr:colOff>
      <xdr:row>4</xdr:row>
      <xdr:rowOff>111419</xdr:rowOff>
    </xdr:from>
    <xdr:to>
      <xdr:col>4</xdr:col>
      <xdr:colOff>678162</xdr:colOff>
      <xdr:row>6</xdr:row>
      <xdr:rowOff>39569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F0F50C4E-336A-47A9-8429-D754F5604386}"/>
            </a:ext>
          </a:extLst>
        </xdr:cNvPr>
        <xdr:cNvSpPr/>
      </xdr:nvSpPr>
      <xdr:spPr>
        <a:xfrm>
          <a:off x="3169362" y="759119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5</xdr:col>
      <xdr:colOff>626517</xdr:colOff>
      <xdr:row>2</xdr:row>
      <xdr:rowOff>3018</xdr:rowOff>
    </xdr:from>
    <xdr:to>
      <xdr:col>7</xdr:col>
      <xdr:colOff>479053</xdr:colOff>
      <xdr:row>4</xdr:row>
      <xdr:rowOff>39208</xdr:rowOff>
    </xdr:to>
    <xdr:sp macro="" textlink="">
      <xdr:nvSpPr>
        <xdr:cNvPr id="17" name="순서도: 자기 디스크 16">
          <a:extLst>
            <a:ext uri="{FF2B5EF4-FFF2-40B4-BE49-F238E27FC236}">
              <a16:creationId xmlns:a16="http://schemas.microsoft.com/office/drawing/2014/main" id="{F748554B-B85C-4E03-8869-BBF174E1A011}"/>
            </a:ext>
          </a:extLst>
        </xdr:cNvPr>
        <xdr:cNvSpPr/>
      </xdr:nvSpPr>
      <xdr:spPr>
        <a:xfrm>
          <a:off x="4055517" y="326868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626517</xdr:colOff>
      <xdr:row>4</xdr:row>
      <xdr:rowOff>115042</xdr:rowOff>
    </xdr:from>
    <xdr:to>
      <xdr:col>7</xdr:col>
      <xdr:colOff>479053</xdr:colOff>
      <xdr:row>6</xdr:row>
      <xdr:rowOff>151232</xdr:rowOff>
    </xdr:to>
    <xdr:sp macro="" textlink="">
      <xdr:nvSpPr>
        <xdr:cNvPr id="18" name="순서도: 자기 디스크 17">
          <a:extLst>
            <a:ext uri="{FF2B5EF4-FFF2-40B4-BE49-F238E27FC236}">
              <a16:creationId xmlns:a16="http://schemas.microsoft.com/office/drawing/2014/main" id="{ED9E5646-FFFE-4AC4-BE4C-9D179E670F55}"/>
            </a:ext>
          </a:extLst>
        </xdr:cNvPr>
        <xdr:cNvSpPr/>
      </xdr:nvSpPr>
      <xdr:spPr>
        <a:xfrm>
          <a:off x="4055517" y="762742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GRID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616992</xdr:colOff>
      <xdr:row>11</xdr:row>
      <xdr:rowOff>40355</xdr:rowOff>
    </xdr:from>
    <xdr:to>
      <xdr:col>7</xdr:col>
      <xdr:colOff>469528</xdr:colOff>
      <xdr:row>13</xdr:row>
      <xdr:rowOff>76545</xdr:rowOff>
    </xdr:to>
    <xdr:sp macro="" textlink="">
      <xdr:nvSpPr>
        <xdr:cNvPr id="19" name="순서도: 자기 디스크 18">
          <a:extLst>
            <a:ext uri="{FF2B5EF4-FFF2-40B4-BE49-F238E27FC236}">
              <a16:creationId xmlns:a16="http://schemas.microsoft.com/office/drawing/2014/main" id="{39298077-DBF0-48EF-9602-62DA6FCE9918}"/>
            </a:ext>
          </a:extLst>
        </xdr:cNvPr>
        <xdr:cNvSpPr/>
      </xdr:nvSpPr>
      <xdr:spPr>
        <a:xfrm>
          <a:off x="4045992" y="1821530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3D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수신점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BIN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626517</xdr:colOff>
      <xdr:row>15</xdr:row>
      <xdr:rowOff>17485</xdr:rowOff>
    </xdr:from>
    <xdr:to>
      <xdr:col>7</xdr:col>
      <xdr:colOff>479053</xdr:colOff>
      <xdr:row>17</xdr:row>
      <xdr:rowOff>53675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E192927D-79ED-41CE-8C45-C1DA42040443}"/>
            </a:ext>
          </a:extLst>
        </xdr:cNvPr>
        <xdr:cNvSpPr/>
      </xdr:nvSpPr>
      <xdr:spPr>
        <a:xfrm>
          <a:off x="4055517" y="2446360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DEM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626517</xdr:colOff>
      <xdr:row>18</xdr:row>
      <xdr:rowOff>55957</xdr:rowOff>
    </xdr:from>
    <xdr:to>
      <xdr:col>7</xdr:col>
      <xdr:colOff>479053</xdr:colOff>
      <xdr:row>20</xdr:row>
      <xdr:rowOff>92147</xdr:rowOff>
    </xdr:to>
    <xdr:sp macro="" textlink="">
      <xdr:nvSpPr>
        <xdr:cNvPr id="21" name="순서도: 자기 디스크 20">
          <a:extLst>
            <a:ext uri="{FF2B5EF4-FFF2-40B4-BE49-F238E27FC236}">
              <a16:creationId xmlns:a16="http://schemas.microsoft.com/office/drawing/2014/main" id="{A394AD69-C3F2-4F5F-92B7-BAD5C474D24E}"/>
            </a:ext>
          </a:extLst>
        </xdr:cNvPr>
        <xdr:cNvSpPr/>
      </xdr:nvSpPr>
      <xdr:spPr>
        <a:xfrm>
          <a:off x="4055517" y="2970607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행정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Polygon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591554</xdr:colOff>
      <xdr:row>21</xdr:row>
      <xdr:rowOff>35532</xdr:rowOff>
    </xdr:from>
    <xdr:to>
      <xdr:col>7</xdr:col>
      <xdr:colOff>444090</xdr:colOff>
      <xdr:row>23</xdr:row>
      <xdr:rowOff>71722</xdr:rowOff>
    </xdr:to>
    <xdr:sp macro="" textlink="">
      <xdr:nvSpPr>
        <xdr:cNvPr id="22" name="순서도: 자기 디스크 21">
          <a:extLst>
            <a:ext uri="{FF2B5EF4-FFF2-40B4-BE49-F238E27FC236}">
              <a16:creationId xmlns:a16="http://schemas.microsoft.com/office/drawing/2014/main" id="{3F313A27-8A3C-453B-8963-E74F19F24DFC}"/>
            </a:ext>
          </a:extLst>
        </xdr:cNvPr>
        <xdr:cNvSpPr/>
      </xdr:nvSpPr>
      <xdr:spPr>
        <a:xfrm>
          <a:off x="4020554" y="3435957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가로수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591554</xdr:colOff>
      <xdr:row>24</xdr:row>
      <xdr:rowOff>113851</xdr:rowOff>
    </xdr:from>
    <xdr:to>
      <xdr:col>7</xdr:col>
      <xdr:colOff>444090</xdr:colOff>
      <xdr:row>26</xdr:row>
      <xdr:rowOff>150041</xdr:rowOff>
    </xdr:to>
    <xdr:sp macro="" textlink="">
      <xdr:nvSpPr>
        <xdr:cNvPr id="23" name="순서도: 자기 디스크 22">
          <a:extLst>
            <a:ext uri="{FF2B5EF4-FFF2-40B4-BE49-F238E27FC236}">
              <a16:creationId xmlns:a16="http://schemas.microsoft.com/office/drawing/2014/main" id="{032F0AE2-D511-4C84-84DC-7DFC7D663ED2}"/>
            </a:ext>
          </a:extLst>
        </xdr:cNvPr>
        <xdr:cNvSpPr/>
      </xdr:nvSpPr>
      <xdr:spPr>
        <a:xfrm>
          <a:off x="4020554" y="4000051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가로수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TIN GRID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597942</xdr:colOff>
      <xdr:row>7</xdr:row>
      <xdr:rowOff>126080</xdr:rowOff>
    </xdr:from>
    <xdr:to>
      <xdr:col>7</xdr:col>
      <xdr:colOff>450478</xdr:colOff>
      <xdr:row>10</xdr:row>
      <xdr:rowOff>345</xdr:rowOff>
    </xdr:to>
    <xdr:sp macro="" textlink="">
      <xdr:nvSpPr>
        <xdr:cNvPr id="24" name="순서도: 자기 디스크 23">
          <a:extLst>
            <a:ext uri="{FF2B5EF4-FFF2-40B4-BE49-F238E27FC236}">
              <a16:creationId xmlns:a16="http://schemas.microsoft.com/office/drawing/2014/main" id="{58CECFD0-357F-49D5-98F5-0DB28AE23A84}"/>
            </a:ext>
          </a:extLst>
        </xdr:cNvPr>
        <xdr:cNvSpPr/>
      </xdr:nvSpPr>
      <xdr:spPr>
        <a:xfrm>
          <a:off x="4026942" y="1259555"/>
          <a:ext cx="1224136" cy="360040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건물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2DS</a:t>
          </a:r>
          <a:r>
            <a:rPr lang="en-US" altLang="ko-KR" sz="1000" baseline="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 Info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659764</xdr:colOff>
      <xdr:row>3</xdr:row>
      <xdr:rowOff>81334</xdr:rowOff>
    </xdr:from>
    <xdr:to>
      <xdr:col>2</xdr:col>
      <xdr:colOff>479901</xdr:colOff>
      <xdr:row>6</xdr:row>
      <xdr:rowOff>52759</xdr:rowOff>
    </xdr:to>
    <xdr:cxnSp macro="">
      <xdr:nvCxnSpPr>
        <xdr:cNvPr id="25" name="연결선: 꺾임 24">
          <a:extLst>
            <a:ext uri="{FF2B5EF4-FFF2-40B4-BE49-F238E27FC236}">
              <a16:creationId xmlns:a16="http://schemas.microsoft.com/office/drawing/2014/main" id="{997ECDE1-E38A-4284-9E6A-76D7D8357E63}"/>
            </a:ext>
          </a:extLst>
        </xdr:cNvPr>
        <xdr:cNvCxnSpPr>
          <a:cxnSpLocks/>
          <a:stCxn id="2" idx="3"/>
          <a:endCxn id="7" idx="1"/>
        </xdr:cNvCxnSpPr>
      </xdr:nvCxnSpPr>
      <xdr:spPr>
        <a:xfrm flipV="1">
          <a:off x="1345564" y="567109"/>
          <a:ext cx="505937" cy="457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548461</xdr:colOff>
      <xdr:row>3</xdr:row>
      <xdr:rowOff>21113</xdr:rowOff>
    </xdr:from>
    <xdr:to>
      <xdr:col>5</xdr:col>
      <xdr:colOff>626517</xdr:colOff>
      <xdr:row>3</xdr:row>
      <xdr:rowOff>81334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88FF544B-CEA6-4A2A-A3EC-D65446BF1244}"/>
            </a:ext>
          </a:extLst>
        </xdr:cNvPr>
        <xdr:cNvCxnSpPr>
          <a:cxnSpLocks/>
          <a:stCxn id="7" idx="3"/>
          <a:endCxn id="17" idx="2"/>
        </xdr:cNvCxnSpPr>
      </xdr:nvCxnSpPr>
      <xdr:spPr>
        <a:xfrm flipV="1">
          <a:off x="3291661" y="506888"/>
          <a:ext cx="763856" cy="6022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507832</xdr:colOff>
      <xdr:row>4</xdr:row>
      <xdr:rowOff>69774</xdr:rowOff>
    </xdr:from>
    <xdr:to>
      <xdr:col>3</xdr:col>
      <xdr:colOff>520532</xdr:colOff>
      <xdr:row>5</xdr:row>
      <xdr:rowOff>85158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77E07E09-350F-4F91-841A-5C02FEF8E7DC}"/>
            </a:ext>
          </a:extLst>
        </xdr:cNvPr>
        <xdr:cNvCxnSpPr>
          <a:cxnSpLocks/>
          <a:stCxn id="7" idx="2"/>
          <a:endCxn id="8" idx="0"/>
        </xdr:cNvCxnSpPr>
      </xdr:nvCxnSpPr>
      <xdr:spPr>
        <a:xfrm rot="5400000">
          <a:off x="2482927" y="799779"/>
          <a:ext cx="17730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548461</xdr:colOff>
      <xdr:row>5</xdr:row>
      <xdr:rowOff>133137</xdr:rowOff>
    </xdr:from>
    <xdr:to>
      <xdr:col>5</xdr:col>
      <xdr:colOff>626517</xdr:colOff>
      <xdr:row>6</xdr:row>
      <xdr:rowOff>60900</xdr:rowOff>
    </xdr:to>
    <xdr:cxnSp macro="">
      <xdr:nvCxnSpPr>
        <xdr:cNvPr id="28" name="연결선: 꺾임 27">
          <a:extLst>
            <a:ext uri="{FF2B5EF4-FFF2-40B4-BE49-F238E27FC236}">
              <a16:creationId xmlns:a16="http://schemas.microsoft.com/office/drawing/2014/main" id="{71664E22-84CD-4346-BC26-A8D4761130FC}"/>
            </a:ext>
          </a:extLst>
        </xdr:cNvPr>
        <xdr:cNvCxnSpPr>
          <a:cxnSpLocks/>
          <a:stCxn id="8" idx="3"/>
          <a:endCxn id="18" idx="2"/>
        </xdr:cNvCxnSpPr>
      </xdr:nvCxnSpPr>
      <xdr:spPr>
        <a:xfrm flipV="1">
          <a:off x="3291661" y="942762"/>
          <a:ext cx="763856" cy="896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548461</xdr:colOff>
      <xdr:row>11</xdr:row>
      <xdr:rowOff>39400</xdr:rowOff>
    </xdr:from>
    <xdr:to>
      <xdr:col>5</xdr:col>
      <xdr:colOff>616992</xdr:colOff>
      <xdr:row>12</xdr:row>
      <xdr:rowOff>58450</xdr:rowOff>
    </xdr:to>
    <xdr:cxnSp macro="">
      <xdr:nvCxnSpPr>
        <xdr:cNvPr id="29" name="연결선: 꺾임 28">
          <a:extLst>
            <a:ext uri="{FF2B5EF4-FFF2-40B4-BE49-F238E27FC236}">
              <a16:creationId xmlns:a16="http://schemas.microsoft.com/office/drawing/2014/main" id="{3DA2D858-75DB-4D6E-802D-724CD40F9B48}"/>
            </a:ext>
          </a:extLst>
        </xdr:cNvPr>
        <xdr:cNvCxnSpPr>
          <a:cxnSpLocks/>
          <a:stCxn id="9" idx="3"/>
          <a:endCxn id="19" idx="2"/>
        </xdr:cNvCxnSpPr>
      </xdr:nvCxnSpPr>
      <xdr:spPr>
        <a:xfrm>
          <a:off x="3291661" y="1820575"/>
          <a:ext cx="754331" cy="180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640714</xdr:colOff>
      <xdr:row>9</xdr:row>
      <xdr:rowOff>77500</xdr:rowOff>
    </xdr:from>
    <xdr:to>
      <xdr:col>2</xdr:col>
      <xdr:colOff>479901</xdr:colOff>
      <xdr:row>11</xdr:row>
      <xdr:rowOff>39400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C23FEDAE-23D3-40A4-BB96-2AB425ADFDBA}"/>
            </a:ext>
          </a:extLst>
        </xdr:cNvPr>
        <xdr:cNvCxnSpPr>
          <a:cxnSpLocks/>
          <a:stCxn id="3" idx="3"/>
          <a:endCxn id="9" idx="1"/>
        </xdr:cNvCxnSpPr>
      </xdr:nvCxnSpPr>
      <xdr:spPr>
        <a:xfrm>
          <a:off x="1326514" y="1534825"/>
          <a:ext cx="524987" cy="285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659764</xdr:colOff>
      <xdr:row>6</xdr:row>
      <xdr:rowOff>52759</xdr:rowOff>
    </xdr:from>
    <xdr:to>
      <xdr:col>2</xdr:col>
      <xdr:colOff>427171</xdr:colOff>
      <xdr:row>10</xdr:row>
      <xdr:rowOff>76200</xdr:rowOff>
    </xdr:to>
    <xdr:cxnSp macro="">
      <xdr:nvCxnSpPr>
        <xdr:cNvPr id="31" name="연결선: 꺾임 30">
          <a:extLst>
            <a:ext uri="{FF2B5EF4-FFF2-40B4-BE49-F238E27FC236}">
              <a16:creationId xmlns:a16="http://schemas.microsoft.com/office/drawing/2014/main" id="{0A05FEC0-7D8D-49D2-A46B-A4772C6DFF74}"/>
            </a:ext>
          </a:extLst>
        </xdr:cNvPr>
        <xdr:cNvCxnSpPr>
          <a:cxnSpLocks/>
          <a:stCxn id="2" idx="3"/>
        </xdr:cNvCxnSpPr>
      </xdr:nvCxnSpPr>
      <xdr:spPr>
        <a:xfrm>
          <a:off x="1345564" y="1024309"/>
          <a:ext cx="453207" cy="67114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650239</xdr:colOff>
      <xdr:row>10</xdr:row>
      <xdr:rowOff>114300</xdr:rowOff>
    </xdr:from>
    <xdr:to>
      <xdr:col>2</xdr:col>
      <xdr:colOff>389071</xdr:colOff>
      <xdr:row>12</xdr:row>
      <xdr:rowOff>100281</xdr:rowOff>
    </xdr:to>
    <xdr:cxnSp macro="">
      <xdr:nvCxnSpPr>
        <xdr:cNvPr id="32" name="연결선: 꺾임 31">
          <a:extLst>
            <a:ext uri="{FF2B5EF4-FFF2-40B4-BE49-F238E27FC236}">
              <a16:creationId xmlns:a16="http://schemas.microsoft.com/office/drawing/2014/main" id="{CFC8282D-9826-4350-AA12-5554240EBB8D}"/>
            </a:ext>
          </a:extLst>
        </xdr:cNvPr>
        <xdr:cNvCxnSpPr>
          <a:cxnSpLocks/>
          <a:stCxn id="4" idx="3"/>
        </xdr:cNvCxnSpPr>
      </xdr:nvCxnSpPr>
      <xdr:spPr>
        <a:xfrm flipV="1">
          <a:off x="1336039" y="1733550"/>
          <a:ext cx="424632" cy="3098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650239</xdr:colOff>
      <xdr:row>12</xdr:row>
      <xdr:rowOff>100281</xdr:rowOff>
    </xdr:from>
    <xdr:to>
      <xdr:col>5</xdr:col>
      <xdr:colOff>626517</xdr:colOff>
      <xdr:row>16</xdr:row>
      <xdr:rowOff>35580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BB8BB05B-2635-4D23-BA3B-6E4273613F43}"/>
            </a:ext>
          </a:extLst>
        </xdr:cNvPr>
        <xdr:cNvCxnSpPr>
          <a:cxnSpLocks/>
          <a:stCxn id="4" idx="3"/>
          <a:endCxn id="20" idx="2"/>
        </xdr:cNvCxnSpPr>
      </xdr:nvCxnSpPr>
      <xdr:spPr>
        <a:xfrm>
          <a:off x="1336039" y="2043381"/>
          <a:ext cx="2719478" cy="58299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650239</xdr:colOff>
      <xdr:row>16</xdr:row>
      <xdr:rowOff>100653</xdr:rowOff>
    </xdr:from>
    <xdr:to>
      <xdr:col>5</xdr:col>
      <xdr:colOff>626517</xdr:colOff>
      <xdr:row>19</xdr:row>
      <xdr:rowOff>74052</xdr:rowOff>
    </xdr:to>
    <xdr:cxnSp macro="">
      <xdr:nvCxnSpPr>
        <xdr:cNvPr id="34" name="연결선: 꺾임 33">
          <a:extLst>
            <a:ext uri="{FF2B5EF4-FFF2-40B4-BE49-F238E27FC236}">
              <a16:creationId xmlns:a16="http://schemas.microsoft.com/office/drawing/2014/main" id="{8ACCD0F5-ED37-4B21-B361-C0FD47210903}"/>
            </a:ext>
          </a:extLst>
        </xdr:cNvPr>
        <xdr:cNvCxnSpPr>
          <a:cxnSpLocks/>
          <a:stCxn id="5" idx="3"/>
          <a:endCxn id="21" idx="2"/>
        </xdr:cNvCxnSpPr>
      </xdr:nvCxnSpPr>
      <xdr:spPr>
        <a:xfrm>
          <a:off x="1336039" y="2691453"/>
          <a:ext cx="2719478" cy="4591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640714</xdr:colOff>
      <xdr:row>8</xdr:row>
      <xdr:rowOff>144175</xdr:rowOff>
    </xdr:from>
    <xdr:to>
      <xdr:col>5</xdr:col>
      <xdr:colOff>597942</xdr:colOff>
      <xdr:row>9</xdr:row>
      <xdr:rowOff>77500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A51F678A-91EC-4747-9BD3-8B3A7F991C96}"/>
            </a:ext>
          </a:extLst>
        </xdr:cNvPr>
        <xdr:cNvCxnSpPr>
          <a:cxnSpLocks/>
          <a:stCxn id="3" idx="3"/>
          <a:endCxn id="24" idx="2"/>
        </xdr:cNvCxnSpPr>
      </xdr:nvCxnSpPr>
      <xdr:spPr>
        <a:xfrm flipV="1">
          <a:off x="1326514" y="1439575"/>
          <a:ext cx="2700428" cy="952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661645</xdr:colOff>
      <xdr:row>14</xdr:row>
      <xdr:rowOff>124159</xdr:rowOff>
    </xdr:from>
    <xdr:to>
      <xdr:col>5</xdr:col>
      <xdr:colOff>226045</xdr:colOff>
      <xdr:row>16</xdr:row>
      <xdr:rowOff>85500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726F89E9-01FA-4506-A156-05B3BE67E662}"/>
            </a:ext>
          </a:extLst>
        </xdr:cNvPr>
        <xdr:cNvSpPr/>
      </xdr:nvSpPr>
      <xdr:spPr>
        <a:xfrm>
          <a:off x="2719045" y="2391109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DB Import</a:t>
          </a:r>
          <a:endParaRPr lang="ko-KR" altLang="en-US" sz="800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661645</xdr:colOff>
      <xdr:row>17</xdr:row>
      <xdr:rowOff>105109</xdr:rowOff>
    </xdr:from>
    <xdr:to>
      <xdr:col>5</xdr:col>
      <xdr:colOff>226045</xdr:colOff>
      <xdr:row>19</xdr:row>
      <xdr:rowOff>66450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54E17072-9323-405F-A141-988992362901}"/>
            </a:ext>
          </a:extLst>
        </xdr:cNvPr>
        <xdr:cNvSpPr/>
      </xdr:nvSpPr>
      <xdr:spPr>
        <a:xfrm>
          <a:off x="2719045" y="2857834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DB Import</a:t>
          </a:r>
          <a:endParaRPr lang="ko-KR" altLang="en-US" sz="800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128245</xdr:colOff>
      <xdr:row>7</xdr:row>
      <xdr:rowOff>76534</xdr:rowOff>
    </xdr:from>
    <xdr:to>
      <xdr:col>5</xdr:col>
      <xdr:colOff>378445</xdr:colOff>
      <xdr:row>9</xdr:row>
      <xdr:rowOff>37875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B7A1A3A-FD2D-42CC-84B9-33FE766E9A34}"/>
            </a:ext>
          </a:extLst>
        </xdr:cNvPr>
        <xdr:cNvSpPr/>
      </xdr:nvSpPr>
      <xdr:spPr>
        <a:xfrm>
          <a:off x="2871445" y="1210009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DB Import</a:t>
          </a:r>
          <a:endParaRPr lang="ko-KR" altLang="en-US" sz="800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653376</xdr:colOff>
      <xdr:row>20</xdr:row>
      <xdr:rowOff>123373</xdr:rowOff>
    </xdr:from>
    <xdr:to>
      <xdr:col>2</xdr:col>
      <xdr:colOff>444938</xdr:colOff>
      <xdr:row>21</xdr:row>
      <xdr:rowOff>161473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EBA62F8A-EAB5-4B34-850C-A28780A12445}"/>
            </a:ext>
          </a:extLst>
        </xdr:cNvPr>
        <xdr:cNvCxnSpPr>
          <a:cxnSpLocks/>
          <a:stCxn id="6" idx="3"/>
          <a:endCxn id="10" idx="1"/>
        </xdr:cNvCxnSpPr>
      </xdr:nvCxnSpPr>
      <xdr:spPr>
        <a:xfrm>
          <a:off x="1339176" y="3361873"/>
          <a:ext cx="477362" cy="200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513498</xdr:colOff>
      <xdr:row>21</xdr:row>
      <xdr:rowOff>161473</xdr:rowOff>
    </xdr:from>
    <xdr:to>
      <xdr:col>5</xdr:col>
      <xdr:colOff>591554</xdr:colOff>
      <xdr:row>22</xdr:row>
      <xdr:rowOff>53627</xdr:rowOff>
    </xdr:to>
    <xdr:cxnSp macro="">
      <xdr:nvCxnSpPr>
        <xdr:cNvPr id="40" name="연결선: 꺾임 39">
          <a:extLst>
            <a:ext uri="{FF2B5EF4-FFF2-40B4-BE49-F238E27FC236}">
              <a16:creationId xmlns:a16="http://schemas.microsoft.com/office/drawing/2014/main" id="{9FB1FD0C-3DC8-4E03-9E9E-D0E6182D7C6D}"/>
            </a:ext>
          </a:extLst>
        </xdr:cNvPr>
        <xdr:cNvCxnSpPr>
          <a:cxnSpLocks/>
          <a:stCxn id="10" idx="3"/>
          <a:endCxn id="22" idx="2"/>
        </xdr:cNvCxnSpPr>
      </xdr:nvCxnSpPr>
      <xdr:spPr>
        <a:xfrm>
          <a:off x="3256698" y="3561898"/>
          <a:ext cx="763856" cy="5407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513498</xdr:colOff>
      <xdr:row>25</xdr:row>
      <xdr:rowOff>50184</xdr:rowOff>
    </xdr:from>
    <xdr:to>
      <xdr:col>5</xdr:col>
      <xdr:colOff>591554</xdr:colOff>
      <xdr:row>25</xdr:row>
      <xdr:rowOff>131946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8902B92B-740A-4FD6-9E70-6C3C63CD9049}"/>
            </a:ext>
          </a:extLst>
        </xdr:cNvPr>
        <xdr:cNvCxnSpPr>
          <a:cxnSpLocks/>
          <a:stCxn id="11" idx="3"/>
          <a:endCxn id="23" idx="2"/>
        </xdr:cNvCxnSpPr>
      </xdr:nvCxnSpPr>
      <xdr:spPr>
        <a:xfrm>
          <a:off x="3256698" y="4098309"/>
          <a:ext cx="763856" cy="81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472869</xdr:colOff>
      <xdr:row>22</xdr:row>
      <xdr:rowOff>149913</xdr:rowOff>
    </xdr:from>
    <xdr:to>
      <xdr:col>3</xdr:col>
      <xdr:colOff>485569</xdr:colOff>
      <xdr:row>24</xdr:row>
      <xdr:rowOff>74442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CA76E6B8-FC31-4A64-A7EA-21D79647AFDD}"/>
            </a:ext>
          </a:extLst>
        </xdr:cNvPr>
        <xdr:cNvCxnSpPr>
          <a:cxnSpLocks/>
          <a:stCxn id="10" idx="2"/>
          <a:endCxn id="11" idx="0"/>
        </xdr:cNvCxnSpPr>
      </xdr:nvCxnSpPr>
      <xdr:spPr>
        <a:xfrm rot="5400000">
          <a:off x="2412429" y="3830103"/>
          <a:ext cx="248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31507</xdr:colOff>
      <xdr:row>2</xdr:row>
      <xdr:rowOff>15702</xdr:rowOff>
    </xdr:from>
    <xdr:to>
      <xdr:col>9</xdr:col>
      <xdr:colOff>569843</xdr:colOff>
      <xdr:row>4</xdr:row>
      <xdr:rowOff>51892</xdr:rowOff>
    </xdr:to>
    <xdr:sp macro="" textlink="">
      <xdr:nvSpPr>
        <xdr:cNvPr id="43" name="순서도: 자기 디스크 42">
          <a:extLst>
            <a:ext uri="{FF2B5EF4-FFF2-40B4-BE49-F238E27FC236}">
              <a16:creationId xmlns:a16="http://schemas.microsoft.com/office/drawing/2014/main" id="{18E8B9EB-5899-40F3-AA5B-BF18DB64D5FC}"/>
            </a:ext>
          </a:extLst>
        </xdr:cNvPr>
        <xdr:cNvSpPr/>
      </xdr:nvSpPr>
      <xdr:spPr>
        <a:xfrm>
          <a:off x="5517907" y="339552"/>
          <a:ext cx="1224136" cy="360040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CELL_DB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357006</xdr:colOff>
      <xdr:row>3</xdr:row>
      <xdr:rowOff>94624</xdr:rowOff>
    </xdr:from>
    <xdr:to>
      <xdr:col>12</xdr:col>
      <xdr:colOff>569582</xdr:colOff>
      <xdr:row>5</xdr:row>
      <xdr:rowOff>58806</xdr:rowOff>
    </xdr:to>
    <xdr:sp macro="" textlink="">
      <xdr:nvSpPr>
        <xdr:cNvPr id="44" name="순서도: 처리 43">
          <a:extLst>
            <a:ext uri="{FF2B5EF4-FFF2-40B4-BE49-F238E27FC236}">
              <a16:creationId xmlns:a16="http://schemas.microsoft.com/office/drawing/2014/main" id="{BBC9FE8C-575B-4F64-9E2E-53212781A7D0}"/>
            </a:ext>
          </a:extLst>
        </xdr:cNvPr>
        <xdr:cNvSpPr/>
      </xdr:nvSpPr>
      <xdr:spPr>
        <a:xfrm>
          <a:off x="7215006" y="580399"/>
          <a:ext cx="1584176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 &amp; B-GRID LOS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14</xdr:col>
      <xdr:colOff>64542</xdr:colOff>
      <xdr:row>3</xdr:row>
      <xdr:rowOff>55549</xdr:rowOff>
    </xdr:from>
    <xdr:to>
      <xdr:col>15</xdr:col>
      <xdr:colOff>602878</xdr:colOff>
      <xdr:row>5</xdr:row>
      <xdr:rowOff>91739</xdr:rowOff>
    </xdr:to>
    <xdr:sp macro="" textlink="">
      <xdr:nvSpPr>
        <xdr:cNvPr id="45" name="순서도: 자기 디스크 44">
          <a:extLst>
            <a:ext uri="{FF2B5EF4-FFF2-40B4-BE49-F238E27FC236}">
              <a16:creationId xmlns:a16="http://schemas.microsoft.com/office/drawing/2014/main" id="{43D59315-9CDC-4D07-BD95-561406C26769}"/>
            </a:ext>
          </a:extLst>
        </xdr:cNvPr>
        <xdr:cNvSpPr/>
      </xdr:nvSpPr>
      <xdr:spPr>
        <a:xfrm>
          <a:off x="9665742" y="541324"/>
          <a:ext cx="1224136" cy="360040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CELL-BGRID LOS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569582</xdr:colOff>
      <xdr:row>4</xdr:row>
      <xdr:rowOff>73644</xdr:rowOff>
    </xdr:from>
    <xdr:to>
      <xdr:col>14</xdr:col>
      <xdr:colOff>64542</xdr:colOff>
      <xdr:row>4</xdr:row>
      <xdr:rowOff>76715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6F5896AE-F730-4F81-AA1F-2A07DAA1E7C3}"/>
            </a:ext>
          </a:extLst>
        </xdr:cNvPr>
        <xdr:cNvCxnSpPr>
          <a:cxnSpLocks/>
          <a:stCxn id="44" idx="3"/>
          <a:endCxn id="45" idx="2"/>
        </xdr:cNvCxnSpPr>
      </xdr:nvCxnSpPr>
      <xdr:spPr>
        <a:xfrm flipV="1">
          <a:off x="8799182" y="721344"/>
          <a:ext cx="866560" cy="30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140982</xdr:colOff>
      <xdr:row>10</xdr:row>
      <xdr:rowOff>55501</xdr:rowOff>
    </xdr:from>
    <xdr:to>
      <xdr:col>13</xdr:col>
      <xdr:colOff>99806</xdr:colOff>
      <xdr:row>12</xdr:row>
      <xdr:rowOff>19683</xdr:rowOff>
    </xdr:to>
    <xdr:sp macro="" textlink="">
      <xdr:nvSpPr>
        <xdr:cNvPr id="47" name="순서도: 처리 46">
          <a:extLst>
            <a:ext uri="{FF2B5EF4-FFF2-40B4-BE49-F238E27FC236}">
              <a16:creationId xmlns:a16="http://schemas.microsoft.com/office/drawing/2014/main" id="{94E03AA1-10A0-4D17-88F6-96F528AFC071}"/>
            </a:ext>
          </a:extLst>
        </xdr:cNvPr>
        <xdr:cNvSpPr/>
      </xdr:nvSpPr>
      <xdr:spPr>
        <a:xfrm>
          <a:off x="6998982" y="1674751"/>
          <a:ext cx="2016224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 &amp;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수신점 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BIN LOS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14</xdr:col>
      <xdr:colOff>64542</xdr:colOff>
      <xdr:row>10</xdr:row>
      <xdr:rowOff>19497</xdr:rowOff>
    </xdr:from>
    <xdr:to>
      <xdr:col>15</xdr:col>
      <xdr:colOff>602878</xdr:colOff>
      <xdr:row>12</xdr:row>
      <xdr:rowOff>55687</xdr:rowOff>
    </xdr:to>
    <xdr:sp macro="" textlink="">
      <xdr:nvSpPr>
        <xdr:cNvPr id="48" name="순서도: 자기 디스크 47">
          <a:extLst>
            <a:ext uri="{FF2B5EF4-FFF2-40B4-BE49-F238E27FC236}">
              <a16:creationId xmlns:a16="http://schemas.microsoft.com/office/drawing/2014/main" id="{99D71CA8-E33E-484B-841F-589086A769BC}"/>
            </a:ext>
          </a:extLst>
        </xdr:cNvPr>
        <xdr:cNvSpPr/>
      </xdr:nvSpPr>
      <xdr:spPr>
        <a:xfrm>
          <a:off x="9665742" y="1638747"/>
          <a:ext cx="1224136" cy="360040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CELL-BIN LOS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99806</xdr:colOff>
      <xdr:row>11</xdr:row>
      <xdr:rowOff>37592</xdr:rowOff>
    </xdr:from>
    <xdr:to>
      <xdr:col>14</xdr:col>
      <xdr:colOff>64542</xdr:colOff>
      <xdr:row>11</xdr:row>
      <xdr:rowOff>37592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D4BB5183-4FAE-414A-8FF3-5272192EDBC3}"/>
            </a:ext>
          </a:extLst>
        </xdr:cNvPr>
        <xdr:cNvCxnSpPr>
          <a:cxnSpLocks/>
          <a:stCxn id="47" idx="3"/>
          <a:endCxn id="48" idx="2"/>
        </xdr:cNvCxnSpPr>
      </xdr:nvCxnSpPr>
      <xdr:spPr>
        <a:xfrm>
          <a:off x="9015206" y="1818767"/>
          <a:ext cx="6505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64542</xdr:colOff>
      <xdr:row>15</xdr:row>
      <xdr:rowOff>69030</xdr:rowOff>
    </xdr:from>
    <xdr:to>
      <xdr:col>15</xdr:col>
      <xdr:colOff>602878</xdr:colOff>
      <xdr:row>17</xdr:row>
      <xdr:rowOff>105220</xdr:rowOff>
    </xdr:to>
    <xdr:sp macro="" textlink="">
      <xdr:nvSpPr>
        <xdr:cNvPr id="50" name="순서도: 자기 디스크 49">
          <a:extLst>
            <a:ext uri="{FF2B5EF4-FFF2-40B4-BE49-F238E27FC236}">
              <a16:creationId xmlns:a16="http://schemas.microsoft.com/office/drawing/2014/main" id="{3D5E5A79-60F8-4DBF-8BF9-45E169E788E5}"/>
            </a:ext>
          </a:extLst>
        </xdr:cNvPr>
        <xdr:cNvSpPr/>
      </xdr:nvSpPr>
      <xdr:spPr>
        <a:xfrm>
          <a:off x="9665742" y="2497905"/>
          <a:ext cx="1224136" cy="360040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CELL-BLD-INFO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445407</xdr:colOff>
      <xdr:row>2</xdr:row>
      <xdr:rowOff>128465</xdr:rowOff>
    </xdr:from>
    <xdr:to>
      <xdr:col>13</xdr:col>
      <xdr:colOff>11607</xdr:colOff>
      <xdr:row>4</xdr:row>
      <xdr:rowOff>56615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A10772CB-5EB2-44CF-9A18-6C83408204BC}"/>
            </a:ext>
          </a:extLst>
        </xdr:cNvPr>
        <xdr:cNvSpPr/>
      </xdr:nvSpPr>
      <xdr:spPr>
        <a:xfrm>
          <a:off x="8675007" y="452315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12</xdr:col>
      <xdr:colOff>665571</xdr:colOff>
      <xdr:row>9</xdr:row>
      <xdr:rowOff>88369</xdr:rowOff>
    </xdr:from>
    <xdr:to>
      <xdr:col>13</xdr:col>
      <xdr:colOff>231771</xdr:colOff>
      <xdr:row>11</xdr:row>
      <xdr:rowOff>16519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9DF7F853-94BC-425E-BAAB-4BA86BD43DBB}"/>
            </a:ext>
          </a:extLst>
        </xdr:cNvPr>
        <xdr:cNvSpPr/>
      </xdr:nvSpPr>
      <xdr:spPr>
        <a:xfrm>
          <a:off x="8895171" y="1545694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10</xdr:col>
      <xdr:colOff>140982</xdr:colOff>
      <xdr:row>15</xdr:row>
      <xdr:rowOff>97514</xdr:rowOff>
    </xdr:from>
    <xdr:to>
      <xdr:col>13</xdr:col>
      <xdr:colOff>99806</xdr:colOff>
      <xdr:row>17</xdr:row>
      <xdr:rowOff>61696</xdr:rowOff>
    </xdr:to>
    <xdr:sp macro="" textlink="">
      <xdr:nvSpPr>
        <xdr:cNvPr id="53" name="순서도: 처리 52">
          <a:extLst>
            <a:ext uri="{FF2B5EF4-FFF2-40B4-BE49-F238E27FC236}">
              <a16:creationId xmlns:a16="http://schemas.microsoft.com/office/drawing/2014/main" id="{AF293319-0F1C-49A9-982E-0114025756D7}"/>
            </a:ext>
          </a:extLst>
        </xdr:cNvPr>
        <xdr:cNvSpPr/>
      </xdr:nvSpPr>
      <xdr:spPr>
        <a:xfrm>
          <a:off x="6998982" y="2526389"/>
          <a:ext cx="2016224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Tx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영역 평균 건물 고</a:t>
          </a:r>
        </a:p>
      </xdr:txBody>
    </xdr:sp>
    <xdr:clientData/>
  </xdr:twoCellAnchor>
  <xdr:twoCellAnchor>
    <xdr:from>
      <xdr:col>11</xdr:col>
      <xdr:colOff>463295</xdr:colOff>
      <xdr:row>5</xdr:row>
      <xdr:rowOff>91738</xdr:rowOff>
    </xdr:from>
    <xdr:to>
      <xdr:col>14</xdr:col>
      <xdr:colOff>676611</xdr:colOff>
      <xdr:row>10</xdr:row>
      <xdr:rowOff>55500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3FE494A6-BDC2-464C-85BB-1C785A11AF7D}"/>
            </a:ext>
          </a:extLst>
        </xdr:cNvPr>
        <xdr:cNvCxnSpPr>
          <a:cxnSpLocks/>
          <a:stCxn id="45" idx="3"/>
          <a:endCxn id="47" idx="0"/>
        </xdr:cNvCxnSpPr>
      </xdr:nvCxnSpPr>
      <xdr:spPr>
        <a:xfrm rot="5400000">
          <a:off x="8755759" y="152699"/>
          <a:ext cx="773387" cy="22707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664474</xdr:colOff>
      <xdr:row>14</xdr:row>
      <xdr:rowOff>127687</xdr:rowOff>
    </xdr:from>
    <xdr:to>
      <xdr:col>13</xdr:col>
      <xdr:colOff>230674</xdr:colOff>
      <xdr:row>16</xdr:row>
      <xdr:rowOff>55837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FF55BE06-1A4A-4898-A11A-78BAC8B131F9}"/>
            </a:ext>
          </a:extLst>
        </xdr:cNvPr>
        <xdr:cNvSpPr/>
      </xdr:nvSpPr>
      <xdr:spPr>
        <a:xfrm>
          <a:off x="8894074" y="2394637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10</xdr:col>
      <xdr:colOff>357006</xdr:colOff>
      <xdr:row>23</xdr:row>
      <xdr:rowOff>41779</xdr:rowOff>
    </xdr:from>
    <xdr:to>
      <xdr:col>12</xdr:col>
      <xdr:colOff>569582</xdr:colOff>
      <xdr:row>25</xdr:row>
      <xdr:rowOff>5961</xdr:rowOff>
    </xdr:to>
    <xdr:sp macro="" textlink="">
      <xdr:nvSpPr>
        <xdr:cNvPr id="56" name="순서도: 처리 55">
          <a:extLst>
            <a:ext uri="{FF2B5EF4-FFF2-40B4-BE49-F238E27FC236}">
              <a16:creationId xmlns:a16="http://schemas.microsoft.com/office/drawing/2014/main" id="{701B1461-0FA5-4F40-BF5F-8DA965E3D693}"/>
            </a:ext>
          </a:extLst>
        </xdr:cNvPr>
        <xdr:cNvSpPr/>
      </xdr:nvSpPr>
      <xdr:spPr>
        <a:xfrm>
          <a:off x="7215006" y="3766054"/>
          <a:ext cx="1584176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 &amp; T-GRID LOS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생성</a:t>
          </a:r>
        </a:p>
      </xdr:txBody>
    </xdr:sp>
    <xdr:clientData/>
  </xdr:twoCellAnchor>
  <xdr:twoCellAnchor>
    <xdr:from>
      <xdr:col>14</xdr:col>
      <xdr:colOff>34406</xdr:colOff>
      <xdr:row>23</xdr:row>
      <xdr:rowOff>2704</xdr:rowOff>
    </xdr:from>
    <xdr:to>
      <xdr:col>15</xdr:col>
      <xdr:colOff>572742</xdr:colOff>
      <xdr:row>25</xdr:row>
      <xdr:rowOff>38894</xdr:rowOff>
    </xdr:to>
    <xdr:sp macro="" textlink="">
      <xdr:nvSpPr>
        <xdr:cNvPr id="57" name="순서도: 자기 디스크 56">
          <a:extLst>
            <a:ext uri="{FF2B5EF4-FFF2-40B4-BE49-F238E27FC236}">
              <a16:creationId xmlns:a16="http://schemas.microsoft.com/office/drawing/2014/main" id="{CD2F92DE-3DDD-476A-A0F2-DBA8094FE05B}"/>
            </a:ext>
          </a:extLst>
        </xdr:cNvPr>
        <xdr:cNvSpPr/>
      </xdr:nvSpPr>
      <xdr:spPr>
        <a:xfrm>
          <a:off x="9635606" y="3726979"/>
          <a:ext cx="1224136" cy="360040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CELL-TGRID LOS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569582</xdr:colOff>
      <xdr:row>24</xdr:row>
      <xdr:rowOff>20799</xdr:rowOff>
    </xdr:from>
    <xdr:to>
      <xdr:col>14</xdr:col>
      <xdr:colOff>34406</xdr:colOff>
      <xdr:row>24</xdr:row>
      <xdr:rowOff>23870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7FE0EAB-6696-412A-AEE5-1CC73324F536}"/>
            </a:ext>
          </a:extLst>
        </xdr:cNvPr>
        <xdr:cNvCxnSpPr>
          <a:cxnSpLocks/>
          <a:stCxn id="56" idx="3"/>
          <a:endCxn id="57" idx="2"/>
        </xdr:cNvCxnSpPr>
      </xdr:nvCxnSpPr>
      <xdr:spPr>
        <a:xfrm flipV="1">
          <a:off x="8799182" y="3906999"/>
          <a:ext cx="836424" cy="30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446531</xdr:colOff>
      <xdr:row>22</xdr:row>
      <xdr:rowOff>75620</xdr:rowOff>
    </xdr:from>
    <xdr:to>
      <xdr:col>13</xdr:col>
      <xdr:colOff>12731</xdr:colOff>
      <xdr:row>24</xdr:row>
      <xdr:rowOff>3770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12E73650-A230-4746-996F-3A8E5E358E40}"/>
            </a:ext>
          </a:extLst>
        </xdr:cNvPr>
        <xdr:cNvSpPr/>
      </xdr:nvSpPr>
      <xdr:spPr>
        <a:xfrm>
          <a:off x="8676131" y="3637970"/>
          <a:ext cx="252000" cy="252000"/>
        </a:xfrm>
        <a:prstGeom prst="ellipse">
          <a:avLst/>
        </a:prstGeom>
        <a:solidFill>
          <a:srgbClr val="FFFF00"/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</a:t>
          </a:r>
        </a:p>
      </xdr:txBody>
    </xdr:sp>
    <xdr:clientData/>
  </xdr:twoCellAnchor>
  <xdr:twoCellAnchor>
    <xdr:from>
      <xdr:col>13</xdr:col>
      <xdr:colOff>99806</xdr:colOff>
      <xdr:row>16</xdr:row>
      <xdr:rowOff>79605</xdr:rowOff>
    </xdr:from>
    <xdr:to>
      <xdr:col>14</xdr:col>
      <xdr:colOff>64542</xdr:colOff>
      <xdr:row>16</xdr:row>
      <xdr:rowOff>87125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A220AD5A-6512-4427-B2C3-D8C6CFB4F9E2}"/>
            </a:ext>
          </a:extLst>
        </xdr:cNvPr>
        <xdr:cNvCxnSpPr>
          <a:cxnSpLocks/>
          <a:stCxn id="53" idx="3"/>
          <a:endCxn id="50" idx="2"/>
        </xdr:cNvCxnSpPr>
      </xdr:nvCxnSpPr>
      <xdr:spPr>
        <a:xfrm>
          <a:off x="9015206" y="2670405"/>
          <a:ext cx="650536" cy="7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569843</xdr:colOff>
      <xdr:row>3</xdr:row>
      <xdr:rowOff>33797</xdr:rowOff>
    </xdr:from>
    <xdr:to>
      <xdr:col>10</xdr:col>
      <xdr:colOff>357006</xdr:colOff>
      <xdr:row>4</xdr:row>
      <xdr:rowOff>76715</xdr:rowOff>
    </xdr:to>
    <xdr:cxnSp macro="">
      <xdr:nvCxnSpPr>
        <xdr:cNvPr id="61" name="연결선: 꺾임 60">
          <a:extLst>
            <a:ext uri="{FF2B5EF4-FFF2-40B4-BE49-F238E27FC236}">
              <a16:creationId xmlns:a16="http://schemas.microsoft.com/office/drawing/2014/main" id="{2016EBBC-3AD1-462B-8DD5-6790C6B92F08}"/>
            </a:ext>
          </a:extLst>
        </xdr:cNvPr>
        <xdr:cNvCxnSpPr>
          <a:cxnSpLocks/>
          <a:stCxn id="43" idx="4"/>
          <a:endCxn id="44" idx="1"/>
        </xdr:cNvCxnSpPr>
      </xdr:nvCxnSpPr>
      <xdr:spPr>
        <a:xfrm>
          <a:off x="6742043" y="519572"/>
          <a:ext cx="472963" cy="2048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479053</xdr:colOff>
      <xdr:row>4</xdr:row>
      <xdr:rowOff>76715</xdr:rowOff>
    </xdr:from>
    <xdr:to>
      <xdr:col>10</xdr:col>
      <xdr:colOff>357006</xdr:colOff>
      <xdr:row>5</xdr:row>
      <xdr:rowOff>133137</xdr:rowOff>
    </xdr:to>
    <xdr:cxnSp macro="">
      <xdr:nvCxnSpPr>
        <xdr:cNvPr id="62" name="연결선: 꺾임 61">
          <a:extLst>
            <a:ext uri="{FF2B5EF4-FFF2-40B4-BE49-F238E27FC236}">
              <a16:creationId xmlns:a16="http://schemas.microsoft.com/office/drawing/2014/main" id="{830C09DF-538C-4A09-8E2C-1268E8ED9066}"/>
            </a:ext>
          </a:extLst>
        </xdr:cNvPr>
        <xdr:cNvCxnSpPr>
          <a:cxnSpLocks/>
          <a:stCxn id="18" idx="4"/>
          <a:endCxn id="44" idx="1"/>
        </xdr:cNvCxnSpPr>
      </xdr:nvCxnSpPr>
      <xdr:spPr>
        <a:xfrm flipV="1">
          <a:off x="5279653" y="724415"/>
          <a:ext cx="1935353" cy="218347"/>
        </a:xfrm>
        <a:prstGeom prst="bentConnector3">
          <a:avLst>
            <a:gd name="adj1" fmla="val 741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469528</xdr:colOff>
      <xdr:row>11</xdr:row>
      <xdr:rowOff>37592</xdr:rowOff>
    </xdr:from>
    <xdr:to>
      <xdr:col>10</xdr:col>
      <xdr:colOff>140982</xdr:colOff>
      <xdr:row>12</xdr:row>
      <xdr:rowOff>58450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E224EE90-1775-40B0-9915-7E9F4C04FD63}"/>
            </a:ext>
          </a:extLst>
        </xdr:cNvPr>
        <xdr:cNvCxnSpPr>
          <a:cxnSpLocks/>
          <a:stCxn id="19" idx="4"/>
          <a:endCxn id="47" idx="1"/>
        </xdr:cNvCxnSpPr>
      </xdr:nvCxnSpPr>
      <xdr:spPr>
        <a:xfrm flipV="1">
          <a:off x="5270128" y="1818767"/>
          <a:ext cx="1728854" cy="18278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643574</xdr:colOff>
      <xdr:row>4</xdr:row>
      <xdr:rowOff>51892</xdr:rowOff>
    </xdr:from>
    <xdr:to>
      <xdr:col>10</xdr:col>
      <xdr:colOff>55695</xdr:colOff>
      <xdr:row>10</xdr:row>
      <xdr:rowOff>114300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1326E364-9711-4580-AD01-8366FB5AE6E5}"/>
            </a:ext>
          </a:extLst>
        </xdr:cNvPr>
        <xdr:cNvCxnSpPr>
          <a:cxnSpLocks/>
          <a:stCxn id="43" idx="3"/>
        </xdr:cNvCxnSpPr>
      </xdr:nvCxnSpPr>
      <xdr:spPr>
        <a:xfrm rot="16200000" flipH="1">
          <a:off x="6004856" y="824710"/>
          <a:ext cx="1033958" cy="78372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450478</xdr:colOff>
      <xdr:row>8</xdr:row>
      <xdr:rowOff>144175</xdr:rowOff>
    </xdr:from>
    <xdr:to>
      <xdr:col>10</xdr:col>
      <xdr:colOff>140982</xdr:colOff>
      <xdr:row>16</xdr:row>
      <xdr:rowOff>79605</xdr:rowOff>
    </xdr:to>
    <xdr:cxnSp macro="">
      <xdr:nvCxnSpPr>
        <xdr:cNvPr id="65" name="연결선: 꺾임 64">
          <a:extLst>
            <a:ext uri="{FF2B5EF4-FFF2-40B4-BE49-F238E27FC236}">
              <a16:creationId xmlns:a16="http://schemas.microsoft.com/office/drawing/2014/main" id="{A3A97DD0-8F85-4499-959A-F80C32ED1EEF}"/>
            </a:ext>
          </a:extLst>
        </xdr:cNvPr>
        <xdr:cNvCxnSpPr>
          <a:cxnSpLocks/>
          <a:stCxn id="24" idx="4"/>
          <a:endCxn id="53" idx="1"/>
        </xdr:cNvCxnSpPr>
      </xdr:nvCxnSpPr>
      <xdr:spPr>
        <a:xfrm>
          <a:off x="5251078" y="1439575"/>
          <a:ext cx="1747904" cy="1230830"/>
        </a:xfrm>
        <a:prstGeom prst="bentConnector3">
          <a:avLst>
            <a:gd name="adj1" fmla="val 369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579574</xdr:colOff>
      <xdr:row>4</xdr:row>
      <xdr:rowOff>104778</xdr:rowOff>
    </xdr:from>
    <xdr:to>
      <xdr:col>9</xdr:col>
      <xdr:colOff>636722</xdr:colOff>
      <xdr:row>15</xdr:row>
      <xdr:rowOff>95249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242C13E9-7C30-45C7-A947-8D72DFF43D7C}"/>
            </a:ext>
          </a:extLst>
        </xdr:cNvPr>
        <xdr:cNvCxnSpPr>
          <a:cxnSpLocks/>
        </xdr:cNvCxnSpPr>
      </xdr:nvCxnSpPr>
      <xdr:spPr>
        <a:xfrm rot="16200000" flipH="1">
          <a:off x="5551625" y="1266827"/>
          <a:ext cx="1771646" cy="7429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484324</xdr:colOff>
      <xdr:row>4</xdr:row>
      <xdr:rowOff>104778</xdr:rowOff>
    </xdr:from>
    <xdr:to>
      <xdr:col>10</xdr:col>
      <xdr:colOff>246196</xdr:colOff>
      <xdr:row>23</xdr:row>
      <xdr:rowOff>142875</xdr:rowOff>
    </xdr:to>
    <xdr:cxnSp macro="">
      <xdr:nvCxnSpPr>
        <xdr:cNvPr id="67" name="연결선: 꺾임 66">
          <a:extLst>
            <a:ext uri="{FF2B5EF4-FFF2-40B4-BE49-F238E27FC236}">
              <a16:creationId xmlns:a16="http://schemas.microsoft.com/office/drawing/2014/main" id="{D6294EAB-93E6-4778-BF09-3717309C3DD2}"/>
            </a:ext>
          </a:extLst>
        </xdr:cNvPr>
        <xdr:cNvCxnSpPr>
          <a:cxnSpLocks/>
        </xdr:cNvCxnSpPr>
      </xdr:nvCxnSpPr>
      <xdr:spPr>
        <a:xfrm rot="16200000" flipH="1">
          <a:off x="4980124" y="1743078"/>
          <a:ext cx="3114672" cy="1133472"/>
        </a:xfrm>
        <a:prstGeom prst="bentConnector3">
          <a:avLst>
            <a:gd name="adj1" fmla="val 7568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444090</xdr:colOff>
      <xdr:row>24</xdr:row>
      <xdr:rowOff>23870</xdr:rowOff>
    </xdr:from>
    <xdr:to>
      <xdr:col>10</xdr:col>
      <xdr:colOff>357006</xdr:colOff>
      <xdr:row>25</xdr:row>
      <xdr:rowOff>131946</xdr:rowOff>
    </xdr:to>
    <xdr:cxnSp macro="">
      <xdr:nvCxnSpPr>
        <xdr:cNvPr id="68" name="연결선: 꺾임 67">
          <a:extLst>
            <a:ext uri="{FF2B5EF4-FFF2-40B4-BE49-F238E27FC236}">
              <a16:creationId xmlns:a16="http://schemas.microsoft.com/office/drawing/2014/main" id="{F9442960-BBAD-410B-B7DB-7627D62CF7E3}"/>
            </a:ext>
          </a:extLst>
        </xdr:cNvPr>
        <xdr:cNvCxnSpPr>
          <a:cxnSpLocks/>
          <a:stCxn id="23" idx="4"/>
          <a:endCxn id="56" idx="1"/>
        </xdr:cNvCxnSpPr>
      </xdr:nvCxnSpPr>
      <xdr:spPr>
        <a:xfrm flipV="1">
          <a:off x="5244690" y="3910070"/>
          <a:ext cx="1970316" cy="2700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17596</xdr:colOff>
      <xdr:row>27</xdr:row>
      <xdr:rowOff>131980</xdr:rowOff>
    </xdr:from>
    <xdr:to>
      <xdr:col>9</xdr:col>
      <xdr:colOff>555932</xdr:colOff>
      <xdr:row>30</xdr:row>
      <xdr:rowOff>6245</xdr:rowOff>
    </xdr:to>
    <xdr:sp macro="" textlink="">
      <xdr:nvSpPr>
        <xdr:cNvPr id="69" name="순서도: 자기 디스크 68">
          <a:extLst>
            <a:ext uri="{FF2B5EF4-FFF2-40B4-BE49-F238E27FC236}">
              <a16:creationId xmlns:a16="http://schemas.microsoft.com/office/drawing/2014/main" id="{3C0654E9-A0E8-4EDE-86A8-D64F74942A02}"/>
            </a:ext>
          </a:extLst>
        </xdr:cNvPr>
        <xdr:cNvSpPr/>
      </xdr:nvSpPr>
      <xdr:spPr>
        <a:xfrm>
          <a:off x="5503996" y="4503955"/>
          <a:ext cx="1224136" cy="360040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Antenna Info.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651253</xdr:colOff>
      <xdr:row>5</xdr:row>
      <xdr:rowOff>132813</xdr:rowOff>
    </xdr:from>
    <xdr:to>
      <xdr:col>19</xdr:col>
      <xdr:colOff>34013</xdr:colOff>
      <xdr:row>7</xdr:row>
      <xdr:rowOff>96995</xdr:rowOff>
    </xdr:to>
    <xdr:sp macro="" textlink="">
      <xdr:nvSpPr>
        <xdr:cNvPr id="70" name="순서도: 처리 69">
          <a:extLst>
            <a:ext uri="{FF2B5EF4-FFF2-40B4-BE49-F238E27FC236}">
              <a16:creationId xmlns:a16="http://schemas.microsoft.com/office/drawing/2014/main" id="{E71B0B7A-936B-4460-B554-854327B7AEEA}"/>
            </a:ext>
          </a:extLst>
        </xdr:cNvPr>
        <xdr:cNvSpPr/>
      </xdr:nvSpPr>
      <xdr:spPr>
        <a:xfrm>
          <a:off x="11624053" y="942438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Pathloss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651253</xdr:colOff>
      <xdr:row>9</xdr:row>
      <xdr:rowOff>41591</xdr:rowOff>
    </xdr:from>
    <xdr:to>
      <xdr:col>19</xdr:col>
      <xdr:colOff>34013</xdr:colOff>
      <xdr:row>11</xdr:row>
      <xdr:rowOff>5773</xdr:rowOff>
    </xdr:to>
    <xdr:sp macro="" textlink="">
      <xdr:nvSpPr>
        <xdr:cNvPr id="71" name="순서도: 처리 70">
          <a:extLst>
            <a:ext uri="{FF2B5EF4-FFF2-40B4-BE49-F238E27FC236}">
              <a16:creationId xmlns:a16="http://schemas.microsoft.com/office/drawing/2014/main" id="{5913B38D-A9AB-4280-8505-82151AE03DAA}"/>
            </a:ext>
          </a:extLst>
        </xdr:cNvPr>
        <xdr:cNvSpPr/>
      </xdr:nvSpPr>
      <xdr:spPr>
        <a:xfrm>
          <a:off x="11624053" y="1498916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Pathloss Prime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685533</xdr:colOff>
      <xdr:row>7</xdr:row>
      <xdr:rowOff>96995</xdr:rowOff>
    </xdr:from>
    <xdr:to>
      <xdr:col>17</xdr:col>
      <xdr:colOff>685533</xdr:colOff>
      <xdr:row>9</xdr:row>
      <xdr:rowOff>41591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23BB7A40-BD7A-4A7D-B468-E637BC1B65B4}"/>
            </a:ext>
          </a:extLst>
        </xdr:cNvPr>
        <xdr:cNvCxnSpPr>
          <a:cxnSpLocks/>
          <a:stCxn id="70" idx="2"/>
          <a:endCxn id="71" idx="0"/>
        </xdr:cNvCxnSpPr>
      </xdr:nvCxnSpPr>
      <xdr:spPr>
        <a:xfrm>
          <a:off x="12344133" y="1230470"/>
          <a:ext cx="0" cy="2684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651253</xdr:colOff>
      <xdr:row>12</xdr:row>
      <xdr:rowOff>150394</xdr:rowOff>
    </xdr:from>
    <xdr:to>
      <xdr:col>19</xdr:col>
      <xdr:colOff>34013</xdr:colOff>
      <xdr:row>14</xdr:row>
      <xdr:rowOff>114576</xdr:rowOff>
    </xdr:to>
    <xdr:sp macro="" textlink="">
      <xdr:nvSpPr>
        <xdr:cNvPr id="73" name="순서도: 처리 72">
          <a:extLst>
            <a:ext uri="{FF2B5EF4-FFF2-40B4-BE49-F238E27FC236}">
              <a16:creationId xmlns:a16="http://schemas.microsoft.com/office/drawing/2014/main" id="{296D9491-7D13-4309-9FE1-C81614EEA303}"/>
            </a:ext>
          </a:extLst>
        </xdr:cNvPr>
        <xdr:cNvSpPr/>
      </xdr:nvSpPr>
      <xdr:spPr>
        <a:xfrm>
          <a:off x="11624053" y="2093494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RSRP Pilot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155005</xdr:colOff>
      <xdr:row>16</xdr:row>
      <xdr:rowOff>92578</xdr:rowOff>
    </xdr:from>
    <xdr:to>
      <xdr:col>19</xdr:col>
      <xdr:colOff>474796</xdr:colOff>
      <xdr:row>18</xdr:row>
      <xdr:rowOff>56760</xdr:rowOff>
    </xdr:to>
    <xdr:sp macro="" textlink="">
      <xdr:nvSpPr>
        <xdr:cNvPr id="74" name="순서도: 처리 73">
          <a:extLst>
            <a:ext uri="{FF2B5EF4-FFF2-40B4-BE49-F238E27FC236}">
              <a16:creationId xmlns:a16="http://schemas.microsoft.com/office/drawing/2014/main" id="{B5815E87-A22B-4BCC-B6F8-0FB7D88CB4BB}"/>
            </a:ext>
          </a:extLst>
        </xdr:cNvPr>
        <xdr:cNvSpPr/>
      </xdr:nvSpPr>
      <xdr:spPr>
        <a:xfrm>
          <a:off x="12499405" y="2683378"/>
          <a:ext cx="1005591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RSRP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651253</xdr:colOff>
      <xdr:row>24</xdr:row>
      <xdr:rowOff>10078</xdr:rowOff>
    </xdr:from>
    <xdr:to>
      <xdr:col>19</xdr:col>
      <xdr:colOff>34013</xdr:colOff>
      <xdr:row>25</xdr:row>
      <xdr:rowOff>136185</xdr:rowOff>
    </xdr:to>
    <xdr:sp macro="" textlink="">
      <xdr:nvSpPr>
        <xdr:cNvPr id="75" name="순서도: 처리 74">
          <a:extLst>
            <a:ext uri="{FF2B5EF4-FFF2-40B4-BE49-F238E27FC236}">
              <a16:creationId xmlns:a16="http://schemas.microsoft.com/office/drawing/2014/main" id="{D4FE0112-4302-4CEC-A61B-AD1C62393F6A}"/>
            </a:ext>
          </a:extLst>
        </xdr:cNvPr>
        <xdr:cNvSpPr/>
      </xdr:nvSpPr>
      <xdr:spPr>
        <a:xfrm>
          <a:off x="11624053" y="3896278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SINR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462620</xdr:colOff>
      <xdr:row>4</xdr:row>
      <xdr:rowOff>95250</xdr:rowOff>
    </xdr:from>
    <xdr:to>
      <xdr:col>18</xdr:col>
      <xdr:colOff>27020</xdr:colOff>
      <xdr:row>6</xdr:row>
      <xdr:rowOff>56591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7ADA77EB-130F-47D9-86E5-DF9CA6213DAE}"/>
            </a:ext>
          </a:extLst>
        </xdr:cNvPr>
        <xdr:cNvSpPr/>
      </xdr:nvSpPr>
      <xdr:spPr>
        <a:xfrm>
          <a:off x="11435420" y="742950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#3.1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207791</xdr:colOff>
      <xdr:row>17</xdr:row>
      <xdr:rowOff>113539</xdr:rowOff>
    </xdr:from>
    <xdr:to>
      <xdr:col>17</xdr:col>
      <xdr:colOff>457991</xdr:colOff>
      <xdr:row>19</xdr:row>
      <xdr:rowOff>74880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EE340D2B-B9C3-4F9C-90CB-E3BA255D7904}"/>
            </a:ext>
          </a:extLst>
        </xdr:cNvPr>
        <xdr:cNvSpPr/>
      </xdr:nvSpPr>
      <xdr:spPr>
        <a:xfrm>
          <a:off x="11180591" y="2866264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#3.5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488473</xdr:colOff>
      <xdr:row>7</xdr:row>
      <xdr:rowOff>159521</xdr:rowOff>
    </xdr:from>
    <xdr:to>
      <xdr:col>18</xdr:col>
      <xdr:colOff>52873</xdr:colOff>
      <xdr:row>9</xdr:row>
      <xdr:rowOff>120862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5C064813-2C5F-4A4F-B66D-C421F8E4E8D3}"/>
            </a:ext>
          </a:extLst>
        </xdr:cNvPr>
        <xdr:cNvSpPr/>
      </xdr:nvSpPr>
      <xdr:spPr>
        <a:xfrm>
          <a:off x="11461273" y="1292996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#3.2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496374</xdr:colOff>
      <xdr:row>11</xdr:row>
      <xdr:rowOff>94632</xdr:rowOff>
    </xdr:from>
    <xdr:to>
      <xdr:col>18</xdr:col>
      <xdr:colOff>60774</xdr:colOff>
      <xdr:row>13</xdr:row>
      <xdr:rowOff>55973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3071C42-9C6D-4932-9B1F-22E8992113A1}"/>
            </a:ext>
          </a:extLst>
        </xdr:cNvPr>
        <xdr:cNvSpPr/>
      </xdr:nvSpPr>
      <xdr:spPr>
        <a:xfrm>
          <a:off x="11469174" y="1875807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#3.3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26647</xdr:colOff>
      <xdr:row>15</xdr:row>
      <xdr:rowOff>35248</xdr:rowOff>
    </xdr:from>
    <xdr:to>
      <xdr:col>19</xdr:col>
      <xdr:colOff>276847</xdr:colOff>
      <xdr:row>16</xdr:row>
      <xdr:rowOff>158514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3618A604-A5F1-4FCD-A202-75DF0D1C7CB4}"/>
            </a:ext>
          </a:extLst>
        </xdr:cNvPr>
        <xdr:cNvSpPr/>
      </xdr:nvSpPr>
      <xdr:spPr>
        <a:xfrm>
          <a:off x="12371047" y="246412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#3.4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591455</xdr:colOff>
      <xdr:row>4</xdr:row>
      <xdr:rowOff>157997</xdr:rowOff>
    </xdr:from>
    <xdr:to>
      <xdr:col>19</xdr:col>
      <xdr:colOff>157655</xdr:colOff>
      <xdr:row>6</xdr:row>
      <xdr:rowOff>86147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565559F5-96E7-4298-A4D2-C6AAFBAC8172}"/>
            </a:ext>
          </a:extLst>
        </xdr:cNvPr>
        <xdr:cNvSpPr/>
      </xdr:nvSpPr>
      <xdr:spPr>
        <a:xfrm>
          <a:off x="12935855" y="805697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19</xdr:col>
      <xdr:colOff>355781</xdr:colOff>
      <xdr:row>15</xdr:row>
      <xdr:rowOff>121922</xdr:rowOff>
    </xdr:from>
    <xdr:to>
      <xdr:col>19</xdr:col>
      <xdr:colOff>607781</xdr:colOff>
      <xdr:row>17</xdr:row>
      <xdr:rowOff>50072</xdr:rowOff>
    </xdr:to>
    <xdr:sp macro="" textlink="">
      <xdr:nvSpPr>
        <xdr:cNvPr id="82" name="타원 81">
          <a:extLst>
            <a:ext uri="{FF2B5EF4-FFF2-40B4-BE49-F238E27FC236}">
              <a16:creationId xmlns:a16="http://schemas.microsoft.com/office/drawing/2014/main" id="{4A407DC5-BC86-467A-AA64-49FA10CED648}"/>
            </a:ext>
          </a:extLst>
        </xdr:cNvPr>
        <xdr:cNvSpPr/>
      </xdr:nvSpPr>
      <xdr:spPr>
        <a:xfrm>
          <a:off x="13385981" y="2550797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18</xdr:col>
      <xdr:colOff>596171</xdr:colOff>
      <xdr:row>12</xdr:row>
      <xdr:rowOff>19102</xdr:rowOff>
    </xdr:from>
    <xdr:to>
      <xdr:col>19</xdr:col>
      <xdr:colOff>162371</xdr:colOff>
      <xdr:row>13</xdr:row>
      <xdr:rowOff>109177</xdr:rowOff>
    </xdr:to>
    <xdr:sp macro="" textlink="">
      <xdr:nvSpPr>
        <xdr:cNvPr id="83" name="타원 82">
          <a:extLst>
            <a:ext uri="{FF2B5EF4-FFF2-40B4-BE49-F238E27FC236}">
              <a16:creationId xmlns:a16="http://schemas.microsoft.com/office/drawing/2014/main" id="{78D28E82-B4A0-4712-A536-DD248CA76161}"/>
            </a:ext>
          </a:extLst>
        </xdr:cNvPr>
        <xdr:cNvSpPr/>
      </xdr:nvSpPr>
      <xdr:spPr>
        <a:xfrm>
          <a:off x="12940571" y="1962202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18</xdr:col>
      <xdr:colOff>596171</xdr:colOff>
      <xdr:row>23</xdr:row>
      <xdr:rowOff>46469</xdr:rowOff>
    </xdr:from>
    <xdr:to>
      <xdr:col>19</xdr:col>
      <xdr:colOff>162371</xdr:colOff>
      <xdr:row>24</xdr:row>
      <xdr:rowOff>136544</xdr:rowOff>
    </xdr:to>
    <xdr:sp macro="" textlink="">
      <xdr:nvSpPr>
        <xdr:cNvPr id="84" name="타원 83">
          <a:extLst>
            <a:ext uri="{FF2B5EF4-FFF2-40B4-BE49-F238E27FC236}">
              <a16:creationId xmlns:a16="http://schemas.microsoft.com/office/drawing/2014/main" id="{C9E3A993-BAF8-4230-A85C-1144A87A72C0}"/>
            </a:ext>
          </a:extLst>
        </xdr:cNvPr>
        <xdr:cNvSpPr/>
      </xdr:nvSpPr>
      <xdr:spPr>
        <a:xfrm>
          <a:off x="12940571" y="3770744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18</xdr:col>
      <xdr:colOff>596171</xdr:colOff>
      <xdr:row>8</xdr:row>
      <xdr:rowOff>80807</xdr:rowOff>
    </xdr:from>
    <xdr:to>
      <xdr:col>19</xdr:col>
      <xdr:colOff>162371</xdr:colOff>
      <xdr:row>10</xdr:row>
      <xdr:rowOff>8957</xdr:rowOff>
    </xdr:to>
    <xdr:sp macro="" textlink="">
      <xdr:nvSpPr>
        <xdr:cNvPr id="85" name="타원 84">
          <a:extLst>
            <a:ext uri="{FF2B5EF4-FFF2-40B4-BE49-F238E27FC236}">
              <a16:creationId xmlns:a16="http://schemas.microsoft.com/office/drawing/2014/main" id="{7F844A4B-1272-4F0D-ADF2-8B2AB62B3935}"/>
            </a:ext>
          </a:extLst>
        </xdr:cNvPr>
        <xdr:cNvSpPr/>
      </xdr:nvSpPr>
      <xdr:spPr>
        <a:xfrm>
          <a:off x="12940571" y="1376207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16</xdr:col>
      <xdr:colOff>388952</xdr:colOff>
      <xdr:row>19</xdr:row>
      <xdr:rowOff>5955</xdr:rowOff>
    </xdr:from>
    <xdr:to>
      <xdr:col>18</xdr:col>
      <xdr:colOff>22943</xdr:colOff>
      <xdr:row>20</xdr:row>
      <xdr:rowOff>132062</xdr:rowOff>
    </xdr:to>
    <xdr:sp macro="" textlink="">
      <xdr:nvSpPr>
        <xdr:cNvPr id="86" name="순서도: 처리 85">
          <a:extLst>
            <a:ext uri="{FF2B5EF4-FFF2-40B4-BE49-F238E27FC236}">
              <a16:creationId xmlns:a16="http://schemas.microsoft.com/office/drawing/2014/main" id="{30B5E497-E0C0-432E-9BC2-E7DE5FEEE215}"/>
            </a:ext>
          </a:extLst>
        </xdr:cNvPr>
        <xdr:cNvSpPr/>
      </xdr:nvSpPr>
      <xdr:spPr>
        <a:xfrm>
          <a:off x="11361752" y="3082530"/>
          <a:ext cx="1005591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RSSI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586329</xdr:colOff>
      <xdr:row>18</xdr:row>
      <xdr:rowOff>37813</xdr:rowOff>
    </xdr:from>
    <xdr:to>
      <xdr:col>18</xdr:col>
      <xdr:colOff>152529</xdr:colOff>
      <xdr:row>19</xdr:row>
      <xdr:rowOff>127888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8DD1F573-5DB6-4163-A241-01ACF1413420}"/>
            </a:ext>
          </a:extLst>
        </xdr:cNvPr>
        <xdr:cNvSpPr/>
      </xdr:nvSpPr>
      <xdr:spPr>
        <a:xfrm>
          <a:off x="12244929" y="2952463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17</xdr:col>
      <xdr:colOff>685533</xdr:colOff>
      <xdr:row>11</xdr:row>
      <xdr:rowOff>5773</xdr:rowOff>
    </xdr:from>
    <xdr:to>
      <xdr:col>17</xdr:col>
      <xdr:colOff>685533</xdr:colOff>
      <xdr:row>12</xdr:row>
      <xdr:rowOff>150394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F4A8670F-AB04-44AA-9DED-460EDA5F10B2}"/>
            </a:ext>
          </a:extLst>
        </xdr:cNvPr>
        <xdr:cNvCxnSpPr>
          <a:cxnSpLocks/>
          <a:stCxn id="71" idx="2"/>
          <a:endCxn id="73" idx="0"/>
        </xdr:cNvCxnSpPr>
      </xdr:nvCxnSpPr>
      <xdr:spPr>
        <a:xfrm>
          <a:off x="12344133" y="1786948"/>
          <a:ext cx="0" cy="306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467783</xdr:colOff>
      <xdr:row>22</xdr:row>
      <xdr:rowOff>137685</xdr:rowOff>
    </xdr:from>
    <xdr:to>
      <xdr:col>18</xdr:col>
      <xdr:colOff>32183</xdr:colOff>
      <xdr:row>24</xdr:row>
      <xdr:rowOff>99026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37E2D9FB-1C9B-464B-9FAB-60EA115E92F4}"/>
            </a:ext>
          </a:extLst>
        </xdr:cNvPr>
        <xdr:cNvSpPr/>
      </xdr:nvSpPr>
      <xdr:spPr>
        <a:xfrm>
          <a:off x="11440583" y="3700035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#3.6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205948</xdr:colOff>
      <xdr:row>14</xdr:row>
      <xdr:rowOff>114577</xdr:rowOff>
    </xdr:from>
    <xdr:to>
      <xdr:col>17</xdr:col>
      <xdr:colOff>685533</xdr:colOff>
      <xdr:row>19</xdr:row>
      <xdr:rowOff>5956</xdr:rowOff>
    </xdr:to>
    <xdr:cxnSp macro="">
      <xdr:nvCxnSpPr>
        <xdr:cNvPr id="90" name="연결선: 꺾임 89">
          <a:extLst>
            <a:ext uri="{FF2B5EF4-FFF2-40B4-BE49-F238E27FC236}">
              <a16:creationId xmlns:a16="http://schemas.microsoft.com/office/drawing/2014/main" id="{8AB1AD0A-391A-4467-97EF-2D890482CF43}"/>
            </a:ext>
          </a:extLst>
        </xdr:cNvPr>
        <xdr:cNvCxnSpPr>
          <a:cxnSpLocks/>
          <a:stCxn id="73" idx="2"/>
          <a:endCxn id="86" idx="0"/>
        </xdr:cNvCxnSpPr>
      </xdr:nvCxnSpPr>
      <xdr:spPr>
        <a:xfrm rot="5400000">
          <a:off x="11753839" y="2492236"/>
          <a:ext cx="701004" cy="4795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685533</xdr:colOff>
      <xdr:row>14</xdr:row>
      <xdr:rowOff>114576</xdr:rowOff>
    </xdr:from>
    <xdr:to>
      <xdr:col>18</xdr:col>
      <xdr:colOff>657801</xdr:colOff>
      <xdr:row>16</xdr:row>
      <xdr:rowOff>92578</xdr:rowOff>
    </xdr:to>
    <xdr:cxnSp macro="">
      <xdr:nvCxnSpPr>
        <xdr:cNvPr id="91" name="연결선: 꺾임 90">
          <a:extLst>
            <a:ext uri="{FF2B5EF4-FFF2-40B4-BE49-F238E27FC236}">
              <a16:creationId xmlns:a16="http://schemas.microsoft.com/office/drawing/2014/main" id="{56D92F73-314F-4DA8-A876-90EF45B61AAB}"/>
            </a:ext>
          </a:extLst>
        </xdr:cNvPr>
        <xdr:cNvCxnSpPr>
          <a:cxnSpLocks/>
          <a:stCxn id="73" idx="2"/>
          <a:endCxn id="74" idx="0"/>
        </xdr:cNvCxnSpPr>
      </xdr:nvCxnSpPr>
      <xdr:spPr>
        <a:xfrm rot="16200000" flipH="1">
          <a:off x="12522241" y="2203418"/>
          <a:ext cx="301852" cy="6580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685533</xdr:colOff>
      <xdr:row>18</xdr:row>
      <xdr:rowOff>56760</xdr:rowOff>
    </xdr:from>
    <xdr:to>
      <xdr:col>18</xdr:col>
      <xdr:colOff>657801</xdr:colOff>
      <xdr:row>24</xdr:row>
      <xdr:rowOff>10078</xdr:rowOff>
    </xdr:to>
    <xdr:cxnSp macro="">
      <xdr:nvCxnSpPr>
        <xdr:cNvPr id="92" name="연결선: 꺾임 91">
          <a:extLst>
            <a:ext uri="{FF2B5EF4-FFF2-40B4-BE49-F238E27FC236}">
              <a16:creationId xmlns:a16="http://schemas.microsoft.com/office/drawing/2014/main" id="{AA798464-666E-4035-AF38-7995162C4963}"/>
            </a:ext>
          </a:extLst>
        </xdr:cNvPr>
        <xdr:cNvCxnSpPr>
          <a:cxnSpLocks/>
          <a:stCxn id="74" idx="2"/>
          <a:endCxn id="75" idx="0"/>
        </xdr:cNvCxnSpPr>
      </xdr:nvCxnSpPr>
      <xdr:spPr>
        <a:xfrm rot="5400000">
          <a:off x="12210733" y="3104810"/>
          <a:ext cx="924868" cy="6580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205947</xdr:colOff>
      <xdr:row>20</xdr:row>
      <xdr:rowOff>132062</xdr:rowOff>
    </xdr:from>
    <xdr:to>
      <xdr:col>17</xdr:col>
      <xdr:colOff>685532</xdr:colOff>
      <xdr:row>24</xdr:row>
      <xdr:rowOff>10078</xdr:rowOff>
    </xdr:to>
    <xdr:cxnSp macro="">
      <xdr:nvCxnSpPr>
        <xdr:cNvPr id="93" name="연결선: 꺾임 92">
          <a:extLst>
            <a:ext uri="{FF2B5EF4-FFF2-40B4-BE49-F238E27FC236}">
              <a16:creationId xmlns:a16="http://schemas.microsoft.com/office/drawing/2014/main" id="{857D99C2-E568-41D6-BAAA-CC2610AB1FD8}"/>
            </a:ext>
          </a:extLst>
        </xdr:cNvPr>
        <xdr:cNvCxnSpPr>
          <a:cxnSpLocks/>
          <a:stCxn id="86" idx="2"/>
          <a:endCxn id="75" idx="0"/>
        </xdr:cNvCxnSpPr>
      </xdr:nvCxnSpPr>
      <xdr:spPr>
        <a:xfrm rot="16200000" flipH="1">
          <a:off x="11841482" y="3393627"/>
          <a:ext cx="525716" cy="4795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548283</xdr:colOff>
      <xdr:row>24</xdr:row>
      <xdr:rowOff>127268</xdr:rowOff>
    </xdr:from>
    <xdr:to>
      <xdr:col>18</xdr:col>
      <xdr:colOff>112683</xdr:colOff>
      <xdr:row>26</xdr:row>
      <xdr:rowOff>56856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CA8144A7-2B7A-4FEB-B103-1302616EE905}"/>
            </a:ext>
          </a:extLst>
        </xdr:cNvPr>
        <xdr:cNvSpPr/>
      </xdr:nvSpPr>
      <xdr:spPr>
        <a:xfrm>
          <a:off x="11521083" y="4013468"/>
          <a:ext cx="936000" cy="2534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 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602878</xdr:colOff>
      <xdr:row>6</xdr:row>
      <xdr:rowOff>114904</xdr:rowOff>
    </xdr:from>
    <xdr:to>
      <xdr:col>16</xdr:col>
      <xdr:colOff>651253</xdr:colOff>
      <xdr:row>11</xdr:row>
      <xdr:rowOff>37592</xdr:rowOff>
    </xdr:to>
    <xdr:cxnSp macro="">
      <xdr:nvCxnSpPr>
        <xdr:cNvPr id="95" name="연결선: 꺾임 94">
          <a:extLst>
            <a:ext uri="{FF2B5EF4-FFF2-40B4-BE49-F238E27FC236}">
              <a16:creationId xmlns:a16="http://schemas.microsoft.com/office/drawing/2014/main" id="{AC09E5F3-057C-4369-B186-C5994BBBD568}"/>
            </a:ext>
          </a:extLst>
        </xdr:cNvPr>
        <xdr:cNvCxnSpPr>
          <a:cxnSpLocks/>
          <a:stCxn id="48" idx="4"/>
          <a:endCxn id="70" idx="1"/>
        </xdr:cNvCxnSpPr>
      </xdr:nvCxnSpPr>
      <xdr:spPr>
        <a:xfrm flipV="1">
          <a:off x="10889878" y="1086454"/>
          <a:ext cx="734175" cy="7323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602878</xdr:colOff>
      <xdr:row>4</xdr:row>
      <xdr:rowOff>73644</xdr:rowOff>
    </xdr:from>
    <xdr:to>
      <xdr:col>16</xdr:col>
      <xdr:colOff>548283</xdr:colOff>
      <xdr:row>25</xdr:row>
      <xdr:rowOff>92062</xdr:rowOff>
    </xdr:to>
    <xdr:cxnSp macro="">
      <xdr:nvCxnSpPr>
        <xdr:cNvPr id="96" name="연결선: 꺾임 95">
          <a:extLst>
            <a:ext uri="{FF2B5EF4-FFF2-40B4-BE49-F238E27FC236}">
              <a16:creationId xmlns:a16="http://schemas.microsoft.com/office/drawing/2014/main" id="{1A553F4F-275F-4AA6-883B-5107A17B0891}"/>
            </a:ext>
          </a:extLst>
        </xdr:cNvPr>
        <xdr:cNvCxnSpPr>
          <a:cxnSpLocks/>
          <a:stCxn id="45" idx="4"/>
          <a:endCxn id="94" idx="1"/>
        </xdr:cNvCxnSpPr>
      </xdr:nvCxnSpPr>
      <xdr:spPr>
        <a:xfrm>
          <a:off x="10889878" y="721344"/>
          <a:ext cx="631205" cy="3418843"/>
        </a:xfrm>
        <a:prstGeom prst="bentConnector3">
          <a:avLst>
            <a:gd name="adj1" fmla="val 1982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232661</xdr:colOff>
      <xdr:row>14</xdr:row>
      <xdr:rowOff>28574</xdr:rowOff>
    </xdr:from>
    <xdr:to>
      <xdr:col>23</xdr:col>
      <xdr:colOff>85197</xdr:colOff>
      <xdr:row>17</xdr:row>
      <xdr:rowOff>157704</xdr:rowOff>
    </xdr:to>
    <xdr:sp macro="" textlink="">
      <xdr:nvSpPr>
        <xdr:cNvPr id="97" name="순서도: 자기 디스크 96">
          <a:extLst>
            <a:ext uri="{FF2B5EF4-FFF2-40B4-BE49-F238E27FC236}">
              <a16:creationId xmlns:a16="http://schemas.microsoft.com/office/drawing/2014/main" id="{0D4A3719-5465-4A18-A343-16383A4BE9ED}"/>
            </a:ext>
          </a:extLst>
        </xdr:cNvPr>
        <xdr:cNvSpPr/>
      </xdr:nvSpPr>
      <xdr:spPr>
        <a:xfrm>
          <a:off x="14634461" y="2295524"/>
          <a:ext cx="1224136" cy="614905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CELL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분석 결과</a:t>
          </a:r>
        </a:p>
      </xdr:txBody>
    </xdr:sp>
    <xdr:clientData/>
  </xdr:twoCellAnchor>
  <xdr:twoCellAnchor>
    <xdr:from>
      <xdr:col>19</xdr:col>
      <xdr:colOff>34013</xdr:colOff>
      <xdr:row>6</xdr:row>
      <xdr:rowOff>114904</xdr:rowOff>
    </xdr:from>
    <xdr:to>
      <xdr:col>22</xdr:col>
      <xdr:colOff>158929</xdr:colOff>
      <xdr:row>14</xdr:row>
      <xdr:rowOff>28574</xdr:rowOff>
    </xdr:to>
    <xdr:cxnSp macro="">
      <xdr:nvCxnSpPr>
        <xdr:cNvPr id="98" name="연결선: 꺾임 97">
          <a:extLst>
            <a:ext uri="{FF2B5EF4-FFF2-40B4-BE49-F238E27FC236}">
              <a16:creationId xmlns:a16="http://schemas.microsoft.com/office/drawing/2014/main" id="{21615C33-B910-4AEA-BD6F-66E07EB2DFC5}"/>
            </a:ext>
          </a:extLst>
        </xdr:cNvPr>
        <xdr:cNvCxnSpPr>
          <a:cxnSpLocks/>
          <a:stCxn id="70" idx="3"/>
          <a:endCxn id="97" idx="1"/>
        </xdr:cNvCxnSpPr>
      </xdr:nvCxnSpPr>
      <xdr:spPr>
        <a:xfrm>
          <a:off x="13064213" y="1086454"/>
          <a:ext cx="2182316" cy="120907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34013</xdr:colOff>
      <xdr:row>13</xdr:row>
      <xdr:rowOff>132485</xdr:rowOff>
    </xdr:from>
    <xdr:to>
      <xdr:col>21</xdr:col>
      <xdr:colOff>112846</xdr:colOff>
      <xdr:row>15</xdr:row>
      <xdr:rowOff>85725</xdr:rowOff>
    </xdr:to>
    <xdr:cxnSp macro="">
      <xdr:nvCxnSpPr>
        <xdr:cNvPr id="99" name="연결선: 꺾임 98">
          <a:extLst>
            <a:ext uri="{FF2B5EF4-FFF2-40B4-BE49-F238E27FC236}">
              <a16:creationId xmlns:a16="http://schemas.microsoft.com/office/drawing/2014/main" id="{762533D5-CD8B-4434-918F-BE1E2C5B617B}"/>
            </a:ext>
          </a:extLst>
        </xdr:cNvPr>
        <xdr:cNvCxnSpPr>
          <a:cxnSpLocks/>
          <a:stCxn id="73" idx="3"/>
        </xdr:cNvCxnSpPr>
      </xdr:nvCxnSpPr>
      <xdr:spPr>
        <a:xfrm>
          <a:off x="13064213" y="2237510"/>
          <a:ext cx="1450433" cy="2770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474796</xdr:colOff>
      <xdr:row>16</xdr:row>
      <xdr:rowOff>12177</xdr:rowOff>
    </xdr:from>
    <xdr:to>
      <xdr:col>21</xdr:col>
      <xdr:colOff>232661</xdr:colOff>
      <xdr:row>17</xdr:row>
      <xdr:rowOff>74669</xdr:rowOff>
    </xdr:to>
    <xdr:cxnSp macro="">
      <xdr:nvCxnSpPr>
        <xdr:cNvPr id="100" name="연결선: 꺾임 99">
          <a:extLst>
            <a:ext uri="{FF2B5EF4-FFF2-40B4-BE49-F238E27FC236}">
              <a16:creationId xmlns:a16="http://schemas.microsoft.com/office/drawing/2014/main" id="{96ACD6F4-FFEB-4DA8-890E-C2FC5780ED68}"/>
            </a:ext>
          </a:extLst>
        </xdr:cNvPr>
        <xdr:cNvCxnSpPr>
          <a:cxnSpLocks/>
          <a:stCxn id="74" idx="3"/>
          <a:endCxn id="97" idx="2"/>
        </xdr:cNvCxnSpPr>
      </xdr:nvCxnSpPr>
      <xdr:spPr>
        <a:xfrm flipV="1">
          <a:off x="13504996" y="2602977"/>
          <a:ext cx="1129465" cy="2244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22943</xdr:colOff>
      <xdr:row>17</xdr:row>
      <xdr:rowOff>28575</xdr:rowOff>
    </xdr:from>
    <xdr:to>
      <xdr:col>21</xdr:col>
      <xdr:colOff>189046</xdr:colOff>
      <xdr:row>19</xdr:row>
      <xdr:rowOff>149971</xdr:rowOff>
    </xdr:to>
    <xdr:cxnSp macro="">
      <xdr:nvCxnSpPr>
        <xdr:cNvPr id="101" name="연결선: 꺾임 100">
          <a:extLst>
            <a:ext uri="{FF2B5EF4-FFF2-40B4-BE49-F238E27FC236}">
              <a16:creationId xmlns:a16="http://schemas.microsoft.com/office/drawing/2014/main" id="{43BA3DDC-C11B-4D76-90DC-501B955D5BF6}"/>
            </a:ext>
          </a:extLst>
        </xdr:cNvPr>
        <xdr:cNvCxnSpPr>
          <a:cxnSpLocks/>
          <a:stCxn id="86" idx="3"/>
        </xdr:cNvCxnSpPr>
      </xdr:nvCxnSpPr>
      <xdr:spPr>
        <a:xfrm flipV="1">
          <a:off x="12367343" y="2781300"/>
          <a:ext cx="2223503" cy="445246"/>
        </a:xfrm>
        <a:prstGeom prst="bentConnector3">
          <a:avLst>
            <a:gd name="adj1" fmla="val 8684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34013</xdr:colOff>
      <xdr:row>17</xdr:row>
      <xdr:rowOff>157704</xdr:rowOff>
    </xdr:from>
    <xdr:to>
      <xdr:col>22</xdr:col>
      <xdr:colOff>158929</xdr:colOff>
      <xdr:row>24</xdr:row>
      <xdr:rowOff>154094</xdr:rowOff>
    </xdr:to>
    <xdr:cxnSp macro="">
      <xdr:nvCxnSpPr>
        <xdr:cNvPr id="102" name="연결선: 꺾임 101">
          <a:extLst>
            <a:ext uri="{FF2B5EF4-FFF2-40B4-BE49-F238E27FC236}">
              <a16:creationId xmlns:a16="http://schemas.microsoft.com/office/drawing/2014/main" id="{D121AD31-E40A-4BC5-9C49-F44D46D722CA}"/>
            </a:ext>
          </a:extLst>
        </xdr:cNvPr>
        <xdr:cNvCxnSpPr>
          <a:cxnSpLocks/>
          <a:stCxn id="75" idx="3"/>
          <a:endCxn id="97" idx="3"/>
        </xdr:cNvCxnSpPr>
      </xdr:nvCxnSpPr>
      <xdr:spPr>
        <a:xfrm flipV="1">
          <a:off x="13064213" y="2910429"/>
          <a:ext cx="2182316" cy="11298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415251</xdr:colOff>
      <xdr:row>5</xdr:row>
      <xdr:rowOff>47785</xdr:rowOff>
    </xdr:from>
    <xdr:to>
      <xdr:col>27</xdr:col>
      <xdr:colOff>483811</xdr:colOff>
      <xdr:row>7</xdr:row>
      <xdr:rowOff>11967</xdr:rowOff>
    </xdr:to>
    <xdr:sp macro="" textlink="">
      <xdr:nvSpPr>
        <xdr:cNvPr id="103" name="순서도: 처리 102">
          <a:extLst>
            <a:ext uri="{FF2B5EF4-FFF2-40B4-BE49-F238E27FC236}">
              <a16:creationId xmlns:a16="http://schemas.microsoft.com/office/drawing/2014/main" id="{4776A8E6-0C5D-4AA9-B081-AC8FB38F6398}"/>
            </a:ext>
          </a:extLst>
        </xdr:cNvPr>
        <xdr:cNvSpPr/>
      </xdr:nvSpPr>
      <xdr:spPr>
        <a:xfrm>
          <a:off x="17560251" y="857410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Pathloss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415251</xdr:colOff>
      <xdr:row>9</xdr:row>
      <xdr:rowOff>40332</xdr:rowOff>
    </xdr:from>
    <xdr:to>
      <xdr:col>27</xdr:col>
      <xdr:colOff>483811</xdr:colOff>
      <xdr:row>11</xdr:row>
      <xdr:rowOff>4514</xdr:rowOff>
    </xdr:to>
    <xdr:sp macro="" textlink="">
      <xdr:nvSpPr>
        <xdr:cNvPr id="104" name="순서도: 처리 103">
          <a:extLst>
            <a:ext uri="{FF2B5EF4-FFF2-40B4-BE49-F238E27FC236}">
              <a16:creationId xmlns:a16="http://schemas.microsoft.com/office/drawing/2014/main" id="{DBE1BAEF-43D9-49B5-A1ED-C65674FE8E76}"/>
            </a:ext>
          </a:extLst>
        </xdr:cNvPr>
        <xdr:cNvSpPr/>
      </xdr:nvSpPr>
      <xdr:spPr>
        <a:xfrm>
          <a:off x="17560251" y="1497657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RSRP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415251</xdr:colOff>
      <xdr:row>13</xdr:row>
      <xdr:rowOff>32879</xdr:rowOff>
    </xdr:from>
    <xdr:to>
      <xdr:col>27</xdr:col>
      <xdr:colOff>483811</xdr:colOff>
      <xdr:row>14</xdr:row>
      <xdr:rowOff>158986</xdr:rowOff>
    </xdr:to>
    <xdr:sp macro="" textlink="">
      <xdr:nvSpPr>
        <xdr:cNvPr id="105" name="순서도: 처리 104">
          <a:extLst>
            <a:ext uri="{FF2B5EF4-FFF2-40B4-BE49-F238E27FC236}">
              <a16:creationId xmlns:a16="http://schemas.microsoft.com/office/drawing/2014/main" id="{FD8907DF-D9F6-4A59-BC26-1B01E50834F4}"/>
            </a:ext>
          </a:extLst>
        </xdr:cNvPr>
        <xdr:cNvSpPr/>
      </xdr:nvSpPr>
      <xdr:spPr>
        <a:xfrm>
          <a:off x="17560251" y="2137904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RSSI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570530</xdr:colOff>
      <xdr:row>21</xdr:row>
      <xdr:rowOff>84919</xdr:rowOff>
    </xdr:from>
    <xdr:to>
      <xdr:col>25</xdr:col>
      <xdr:colOff>639090</xdr:colOff>
      <xdr:row>23</xdr:row>
      <xdr:rowOff>49101</xdr:rowOff>
    </xdr:to>
    <xdr:sp macro="" textlink="">
      <xdr:nvSpPr>
        <xdr:cNvPr id="106" name="순서도: 처리 105">
          <a:extLst>
            <a:ext uri="{FF2B5EF4-FFF2-40B4-BE49-F238E27FC236}">
              <a16:creationId xmlns:a16="http://schemas.microsoft.com/office/drawing/2014/main" id="{32A3D6A6-7801-4554-BB5D-083E860113CE}"/>
            </a:ext>
          </a:extLst>
        </xdr:cNvPr>
        <xdr:cNvSpPr/>
      </xdr:nvSpPr>
      <xdr:spPr>
        <a:xfrm>
          <a:off x="16343930" y="3485344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SINR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358902</xdr:colOff>
      <xdr:row>24</xdr:row>
      <xdr:rowOff>103289</xdr:rowOff>
    </xdr:from>
    <xdr:to>
      <xdr:col>28</xdr:col>
      <xdr:colOff>427462</xdr:colOff>
      <xdr:row>26</xdr:row>
      <xdr:rowOff>67471</xdr:rowOff>
    </xdr:to>
    <xdr:sp macro="" textlink="">
      <xdr:nvSpPr>
        <xdr:cNvPr id="107" name="순서도: 처리 106">
          <a:extLst>
            <a:ext uri="{FF2B5EF4-FFF2-40B4-BE49-F238E27FC236}">
              <a16:creationId xmlns:a16="http://schemas.microsoft.com/office/drawing/2014/main" id="{33532919-C460-45E5-AF05-8FD494ED09B8}"/>
            </a:ext>
          </a:extLst>
        </xdr:cNvPr>
        <xdr:cNvSpPr/>
      </xdr:nvSpPr>
      <xdr:spPr>
        <a:xfrm>
          <a:off x="18189702" y="3989489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Throughput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244827</xdr:colOff>
      <xdr:row>0</xdr:row>
      <xdr:rowOff>0</xdr:rowOff>
    </xdr:from>
    <xdr:to>
      <xdr:col>26</xdr:col>
      <xdr:colOff>495027</xdr:colOff>
      <xdr:row>1</xdr:row>
      <xdr:rowOff>123266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B8A8107A-9748-48DB-85A4-102D85B06EC0}"/>
            </a:ext>
          </a:extLst>
        </xdr:cNvPr>
        <xdr:cNvSpPr/>
      </xdr:nvSpPr>
      <xdr:spPr>
        <a:xfrm>
          <a:off x="17389827" y="0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#4.1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252614</xdr:colOff>
      <xdr:row>15</xdr:row>
      <xdr:rowOff>133332</xdr:rowOff>
    </xdr:from>
    <xdr:to>
      <xdr:col>26</xdr:col>
      <xdr:colOff>502814</xdr:colOff>
      <xdr:row>17</xdr:row>
      <xdr:rowOff>94673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A71F0B3A-5BAD-48EF-8E14-605ADCD05ACB}"/>
            </a:ext>
          </a:extLst>
        </xdr:cNvPr>
        <xdr:cNvSpPr/>
      </xdr:nvSpPr>
      <xdr:spPr>
        <a:xfrm>
          <a:off x="17397614" y="2562207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#4.5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252614</xdr:colOff>
      <xdr:row>3</xdr:row>
      <xdr:rowOff>160624</xdr:rowOff>
    </xdr:from>
    <xdr:to>
      <xdr:col>26</xdr:col>
      <xdr:colOff>502814</xdr:colOff>
      <xdr:row>5</xdr:row>
      <xdr:rowOff>121965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A0257256-5D66-4F7F-A832-D20CCAEB2BC9}"/>
            </a:ext>
          </a:extLst>
        </xdr:cNvPr>
        <xdr:cNvSpPr/>
      </xdr:nvSpPr>
      <xdr:spPr>
        <a:xfrm>
          <a:off x="17397614" y="646399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#4.2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252614</xdr:colOff>
      <xdr:row>7</xdr:row>
      <xdr:rowOff>148218</xdr:rowOff>
    </xdr:from>
    <xdr:to>
      <xdr:col>26</xdr:col>
      <xdr:colOff>502814</xdr:colOff>
      <xdr:row>9</xdr:row>
      <xdr:rowOff>109559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466DC8E5-42B2-4EA5-B4AD-79A07A9F0B6B}"/>
            </a:ext>
          </a:extLst>
        </xdr:cNvPr>
        <xdr:cNvSpPr/>
      </xdr:nvSpPr>
      <xdr:spPr>
        <a:xfrm>
          <a:off x="17397614" y="128169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#4.3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252614</xdr:colOff>
      <xdr:row>11</xdr:row>
      <xdr:rowOff>134468</xdr:rowOff>
    </xdr:from>
    <xdr:to>
      <xdr:col>26</xdr:col>
      <xdr:colOff>502814</xdr:colOff>
      <xdr:row>13</xdr:row>
      <xdr:rowOff>95809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3E652E29-3F3A-4785-A2A8-9D27B9535C62}"/>
            </a:ext>
          </a:extLst>
        </xdr:cNvPr>
        <xdr:cNvSpPr/>
      </xdr:nvSpPr>
      <xdr:spPr>
        <a:xfrm>
          <a:off x="17397614" y="191564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#4.4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357206</xdr:colOff>
      <xdr:row>4</xdr:row>
      <xdr:rowOff>81083</xdr:rowOff>
    </xdr:from>
    <xdr:to>
      <xdr:col>27</xdr:col>
      <xdr:colOff>609206</xdr:colOff>
      <xdr:row>6</xdr:row>
      <xdr:rowOff>9233</xdr:rowOff>
    </xdr:to>
    <xdr:sp macro="" textlink="">
      <xdr:nvSpPr>
        <xdr:cNvPr id="113" name="타원 112">
          <a:extLst>
            <a:ext uri="{FF2B5EF4-FFF2-40B4-BE49-F238E27FC236}">
              <a16:creationId xmlns:a16="http://schemas.microsoft.com/office/drawing/2014/main" id="{7701A36E-2F2C-4AA7-942F-97FD4EFB5D0A}"/>
            </a:ext>
          </a:extLst>
        </xdr:cNvPr>
        <xdr:cNvSpPr/>
      </xdr:nvSpPr>
      <xdr:spPr>
        <a:xfrm>
          <a:off x="18873806" y="728783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25</xdr:col>
      <xdr:colOff>515884</xdr:colOff>
      <xdr:row>20</xdr:row>
      <xdr:rowOff>126072</xdr:rowOff>
    </xdr:from>
    <xdr:to>
      <xdr:col>26</xdr:col>
      <xdr:colOff>82084</xdr:colOff>
      <xdr:row>22</xdr:row>
      <xdr:rowOff>54222</xdr:rowOff>
    </xdr:to>
    <xdr:sp macro="" textlink="">
      <xdr:nvSpPr>
        <xdr:cNvPr id="114" name="타원 113">
          <a:extLst>
            <a:ext uri="{FF2B5EF4-FFF2-40B4-BE49-F238E27FC236}">
              <a16:creationId xmlns:a16="http://schemas.microsoft.com/office/drawing/2014/main" id="{DED9EF25-5112-4AD3-A55C-33C133223F6D}"/>
            </a:ext>
          </a:extLst>
        </xdr:cNvPr>
        <xdr:cNvSpPr/>
      </xdr:nvSpPr>
      <xdr:spPr>
        <a:xfrm>
          <a:off x="17660884" y="3364572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27</xdr:col>
      <xdr:colOff>357206</xdr:colOff>
      <xdr:row>12</xdr:row>
      <xdr:rowOff>66197</xdr:rowOff>
    </xdr:from>
    <xdr:to>
      <xdr:col>27</xdr:col>
      <xdr:colOff>609206</xdr:colOff>
      <xdr:row>13</xdr:row>
      <xdr:rowOff>156272</xdr:rowOff>
    </xdr:to>
    <xdr:sp macro="" textlink="">
      <xdr:nvSpPr>
        <xdr:cNvPr id="115" name="타원 114">
          <a:extLst>
            <a:ext uri="{FF2B5EF4-FFF2-40B4-BE49-F238E27FC236}">
              <a16:creationId xmlns:a16="http://schemas.microsoft.com/office/drawing/2014/main" id="{04647289-319F-4DDF-B6EE-9CEE91279870}"/>
            </a:ext>
          </a:extLst>
        </xdr:cNvPr>
        <xdr:cNvSpPr/>
      </xdr:nvSpPr>
      <xdr:spPr>
        <a:xfrm>
          <a:off x="18873806" y="2009297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28</xdr:col>
      <xdr:colOff>305573</xdr:colOff>
      <xdr:row>23</xdr:row>
      <xdr:rowOff>139680</xdr:rowOff>
    </xdr:from>
    <xdr:to>
      <xdr:col>28</xdr:col>
      <xdr:colOff>557573</xdr:colOff>
      <xdr:row>25</xdr:row>
      <xdr:rowOff>67830</xdr:rowOff>
    </xdr:to>
    <xdr:sp macro="" textlink="">
      <xdr:nvSpPr>
        <xdr:cNvPr id="116" name="타원 115">
          <a:extLst>
            <a:ext uri="{FF2B5EF4-FFF2-40B4-BE49-F238E27FC236}">
              <a16:creationId xmlns:a16="http://schemas.microsoft.com/office/drawing/2014/main" id="{ADFD4092-7F0D-4E82-9C98-5C6C78416CCB}"/>
            </a:ext>
          </a:extLst>
        </xdr:cNvPr>
        <xdr:cNvSpPr/>
      </xdr:nvSpPr>
      <xdr:spPr>
        <a:xfrm>
          <a:off x="19507973" y="3863955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27</xdr:col>
      <xdr:colOff>361922</xdr:colOff>
      <xdr:row>8</xdr:row>
      <xdr:rowOff>78356</xdr:rowOff>
    </xdr:from>
    <xdr:to>
      <xdr:col>27</xdr:col>
      <xdr:colOff>613922</xdr:colOff>
      <xdr:row>10</xdr:row>
      <xdr:rowOff>6506</xdr:rowOff>
    </xdr:to>
    <xdr:sp macro="" textlink="">
      <xdr:nvSpPr>
        <xdr:cNvPr id="117" name="타원 116">
          <a:extLst>
            <a:ext uri="{FF2B5EF4-FFF2-40B4-BE49-F238E27FC236}">
              <a16:creationId xmlns:a16="http://schemas.microsoft.com/office/drawing/2014/main" id="{BF447306-894A-4304-9CE4-A7DFFFE412FB}"/>
            </a:ext>
          </a:extLst>
        </xdr:cNvPr>
        <xdr:cNvSpPr/>
      </xdr:nvSpPr>
      <xdr:spPr>
        <a:xfrm>
          <a:off x="18878522" y="1373756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25</xdr:col>
      <xdr:colOff>415251</xdr:colOff>
      <xdr:row>17</xdr:row>
      <xdr:rowOff>25426</xdr:rowOff>
    </xdr:from>
    <xdr:to>
      <xdr:col>27</xdr:col>
      <xdr:colOff>483811</xdr:colOff>
      <xdr:row>18</xdr:row>
      <xdr:rowOff>151533</xdr:rowOff>
    </xdr:to>
    <xdr:sp macro="" textlink="">
      <xdr:nvSpPr>
        <xdr:cNvPr id="118" name="순서도: 처리 117">
          <a:extLst>
            <a:ext uri="{FF2B5EF4-FFF2-40B4-BE49-F238E27FC236}">
              <a16:creationId xmlns:a16="http://schemas.microsoft.com/office/drawing/2014/main" id="{F9CF736F-C708-49DC-B4F1-82B5F9D2EAD8}"/>
            </a:ext>
          </a:extLst>
        </xdr:cNvPr>
        <xdr:cNvSpPr/>
      </xdr:nvSpPr>
      <xdr:spPr>
        <a:xfrm>
          <a:off x="17560251" y="2778151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Best Server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357206</xdr:colOff>
      <xdr:row>16</xdr:row>
      <xdr:rowOff>66569</xdr:rowOff>
    </xdr:from>
    <xdr:to>
      <xdr:col>27</xdr:col>
      <xdr:colOff>609206</xdr:colOff>
      <xdr:row>17</xdr:row>
      <xdr:rowOff>156644</xdr:rowOff>
    </xdr:to>
    <xdr:sp macro="" textlink="">
      <xdr:nvSpPr>
        <xdr:cNvPr id="119" name="타원 118">
          <a:extLst>
            <a:ext uri="{FF2B5EF4-FFF2-40B4-BE49-F238E27FC236}">
              <a16:creationId xmlns:a16="http://schemas.microsoft.com/office/drawing/2014/main" id="{F51EB82E-E204-4C55-A600-F6B64D002615}"/>
            </a:ext>
          </a:extLst>
        </xdr:cNvPr>
        <xdr:cNvSpPr/>
      </xdr:nvSpPr>
      <xdr:spPr>
        <a:xfrm>
          <a:off x="18873806" y="2657369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23</xdr:col>
      <xdr:colOff>400078</xdr:colOff>
      <xdr:row>20</xdr:row>
      <xdr:rowOff>30910</xdr:rowOff>
    </xdr:from>
    <xdr:to>
      <xdr:col>24</xdr:col>
      <xdr:colOff>650278</xdr:colOff>
      <xdr:row>21</xdr:row>
      <xdr:rowOff>154176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DCF0E10D-8A71-43D6-BE31-EC378AE55B2E}"/>
            </a:ext>
          </a:extLst>
        </xdr:cNvPr>
        <xdr:cNvSpPr/>
      </xdr:nvSpPr>
      <xdr:spPr>
        <a:xfrm>
          <a:off x="16173478" y="3269410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#4.6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415251</xdr:colOff>
      <xdr:row>1</xdr:row>
      <xdr:rowOff>55238</xdr:rowOff>
    </xdr:from>
    <xdr:to>
      <xdr:col>27</xdr:col>
      <xdr:colOff>483811</xdr:colOff>
      <xdr:row>3</xdr:row>
      <xdr:rowOff>19420</xdr:rowOff>
    </xdr:to>
    <xdr:sp macro="" textlink="">
      <xdr:nvSpPr>
        <xdr:cNvPr id="121" name="순서도: 처리 120">
          <a:extLst>
            <a:ext uri="{FF2B5EF4-FFF2-40B4-BE49-F238E27FC236}">
              <a16:creationId xmlns:a16="http://schemas.microsoft.com/office/drawing/2014/main" id="{8807F160-CE88-427F-BF6A-FFD4035DF1EF}"/>
            </a:ext>
          </a:extLst>
        </xdr:cNvPr>
        <xdr:cNvSpPr/>
      </xdr:nvSpPr>
      <xdr:spPr>
        <a:xfrm>
          <a:off x="17560251" y="217163"/>
          <a:ext cx="1440160" cy="288032"/>
        </a:xfrm>
        <a:prstGeom prst="flowChartProcess">
          <a:avLst/>
        </a:prstGeom>
        <a:solidFill>
          <a:schemeClr val="accent3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LOS</a:t>
          </a:r>
          <a:endParaRPr lang="ko-KR" altLang="en-US" sz="1000">
            <a:solidFill>
              <a:schemeClr val="tx1"/>
            </a:solidFill>
            <a:latin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357206</xdr:colOff>
      <xdr:row>0</xdr:row>
      <xdr:rowOff>88237</xdr:rowOff>
    </xdr:from>
    <xdr:to>
      <xdr:col>27</xdr:col>
      <xdr:colOff>609206</xdr:colOff>
      <xdr:row>2</xdr:row>
      <xdr:rowOff>16387</xdr:rowOff>
    </xdr:to>
    <xdr:sp macro="" textlink="">
      <xdr:nvSpPr>
        <xdr:cNvPr id="122" name="타원 121">
          <a:extLst>
            <a:ext uri="{FF2B5EF4-FFF2-40B4-BE49-F238E27FC236}">
              <a16:creationId xmlns:a16="http://schemas.microsoft.com/office/drawing/2014/main" id="{7146C99A-F28D-46C8-A774-DD4BAE9D2BE5}"/>
            </a:ext>
          </a:extLst>
        </xdr:cNvPr>
        <xdr:cNvSpPr/>
      </xdr:nvSpPr>
      <xdr:spPr>
        <a:xfrm>
          <a:off x="18873806" y="88237"/>
          <a:ext cx="252000" cy="252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1200" b="1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S</a:t>
          </a:r>
        </a:p>
      </xdr:txBody>
    </xdr:sp>
    <xdr:clientData/>
  </xdr:twoCellAnchor>
  <xdr:twoCellAnchor>
    <xdr:from>
      <xdr:col>24</xdr:col>
      <xdr:colOff>604811</xdr:colOff>
      <xdr:row>18</xdr:row>
      <xdr:rowOff>151533</xdr:rowOff>
    </xdr:from>
    <xdr:to>
      <xdr:col>26</xdr:col>
      <xdr:colOff>449532</xdr:colOff>
      <xdr:row>21</xdr:row>
      <xdr:rowOff>84919</xdr:rowOff>
    </xdr:to>
    <xdr:cxnSp macro="">
      <xdr:nvCxnSpPr>
        <xdr:cNvPr id="123" name="연결선: 꺾임 122">
          <a:extLst>
            <a:ext uri="{FF2B5EF4-FFF2-40B4-BE49-F238E27FC236}">
              <a16:creationId xmlns:a16="http://schemas.microsoft.com/office/drawing/2014/main" id="{569D63A9-E74C-4FBC-9624-E48A5391684B}"/>
            </a:ext>
          </a:extLst>
        </xdr:cNvPr>
        <xdr:cNvCxnSpPr>
          <a:cxnSpLocks/>
          <a:stCxn id="118" idx="2"/>
          <a:endCxn id="106" idx="0"/>
        </xdr:cNvCxnSpPr>
      </xdr:nvCxnSpPr>
      <xdr:spPr>
        <a:xfrm rot="5400000">
          <a:off x="17462591" y="2667603"/>
          <a:ext cx="419161" cy="121632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604811</xdr:colOff>
      <xdr:row>23</xdr:row>
      <xdr:rowOff>49100</xdr:rowOff>
    </xdr:from>
    <xdr:to>
      <xdr:col>26</xdr:col>
      <xdr:colOff>358903</xdr:colOff>
      <xdr:row>25</xdr:row>
      <xdr:rowOff>85379</xdr:rowOff>
    </xdr:to>
    <xdr:cxnSp macro="">
      <xdr:nvCxnSpPr>
        <xdr:cNvPr id="124" name="연결선: 꺾임 123">
          <a:extLst>
            <a:ext uri="{FF2B5EF4-FFF2-40B4-BE49-F238E27FC236}">
              <a16:creationId xmlns:a16="http://schemas.microsoft.com/office/drawing/2014/main" id="{D94F9798-7789-4F50-B795-9472040E32CF}"/>
            </a:ext>
          </a:extLst>
        </xdr:cNvPr>
        <xdr:cNvCxnSpPr>
          <a:cxnSpLocks/>
          <a:stCxn id="106" idx="2"/>
          <a:endCxn id="107" idx="1"/>
        </xdr:cNvCxnSpPr>
      </xdr:nvCxnSpPr>
      <xdr:spPr>
        <a:xfrm rot="16200000" flipH="1">
          <a:off x="17446792" y="3390594"/>
          <a:ext cx="360129" cy="112569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449530</xdr:colOff>
      <xdr:row>18</xdr:row>
      <xdr:rowOff>151533</xdr:rowOff>
    </xdr:from>
    <xdr:to>
      <xdr:col>27</xdr:col>
      <xdr:colOff>393181</xdr:colOff>
      <xdr:row>24</xdr:row>
      <xdr:rowOff>103289</xdr:rowOff>
    </xdr:to>
    <xdr:cxnSp macro="">
      <xdr:nvCxnSpPr>
        <xdr:cNvPr id="125" name="연결선: 꺾임 124">
          <a:extLst>
            <a:ext uri="{FF2B5EF4-FFF2-40B4-BE49-F238E27FC236}">
              <a16:creationId xmlns:a16="http://schemas.microsoft.com/office/drawing/2014/main" id="{63206C7C-5823-48BB-B6E3-BC0BBF709C5F}"/>
            </a:ext>
          </a:extLst>
        </xdr:cNvPr>
        <xdr:cNvCxnSpPr>
          <a:cxnSpLocks/>
          <a:stCxn id="118" idx="2"/>
          <a:endCxn id="107" idx="0"/>
        </xdr:cNvCxnSpPr>
      </xdr:nvCxnSpPr>
      <xdr:spPr>
        <a:xfrm rot="16200000" flipH="1">
          <a:off x="18133403" y="3213110"/>
          <a:ext cx="923306" cy="6294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192255</xdr:colOff>
      <xdr:row>23</xdr:row>
      <xdr:rowOff>42776</xdr:rowOff>
    </xdr:from>
    <xdr:to>
      <xdr:col>27</xdr:col>
      <xdr:colOff>442455</xdr:colOff>
      <xdr:row>25</xdr:row>
      <xdr:rowOff>4117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CD58E7A9-C1B7-48FC-ABFE-5E86B4547B06}"/>
            </a:ext>
          </a:extLst>
        </xdr:cNvPr>
        <xdr:cNvSpPr/>
      </xdr:nvSpPr>
      <xdr:spPr>
        <a:xfrm>
          <a:off x="18023055" y="3767051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Process #4.7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655771</xdr:colOff>
      <xdr:row>2</xdr:row>
      <xdr:rowOff>37329</xdr:rowOff>
    </xdr:from>
    <xdr:to>
      <xdr:col>25</xdr:col>
      <xdr:colOff>415251</xdr:colOff>
      <xdr:row>10</xdr:row>
      <xdr:rowOff>114300</xdr:rowOff>
    </xdr:to>
    <xdr:cxnSp macro="">
      <xdr:nvCxnSpPr>
        <xdr:cNvPr id="127" name="연결선: 꺾임 126">
          <a:extLst>
            <a:ext uri="{FF2B5EF4-FFF2-40B4-BE49-F238E27FC236}">
              <a16:creationId xmlns:a16="http://schemas.microsoft.com/office/drawing/2014/main" id="{E522E2EB-9F16-4F0E-968A-D32498543DF3}"/>
            </a:ext>
          </a:extLst>
        </xdr:cNvPr>
        <xdr:cNvCxnSpPr>
          <a:cxnSpLocks/>
          <a:endCxn id="121" idx="1"/>
        </xdr:cNvCxnSpPr>
      </xdr:nvCxnSpPr>
      <xdr:spPr>
        <a:xfrm flipV="1">
          <a:off x="10942771" y="361179"/>
          <a:ext cx="6617480" cy="1372371"/>
        </a:xfrm>
        <a:prstGeom prst="bentConnector3">
          <a:avLst>
            <a:gd name="adj1" fmla="val 307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331921</xdr:colOff>
      <xdr:row>6</xdr:row>
      <xdr:rowOff>66676</xdr:rowOff>
    </xdr:from>
    <xdr:to>
      <xdr:col>25</xdr:col>
      <xdr:colOff>331921</xdr:colOff>
      <xdr:row>13</xdr:row>
      <xdr:rowOff>104775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EDFB90C3-1D7D-4EDC-A187-2C24C1F0923D}"/>
            </a:ext>
          </a:extLst>
        </xdr:cNvPr>
        <xdr:cNvCxnSpPr/>
      </xdr:nvCxnSpPr>
      <xdr:spPr>
        <a:xfrm flipV="1">
          <a:off x="15419521" y="1038226"/>
          <a:ext cx="2057400" cy="11715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608146</xdr:colOff>
      <xdr:row>10</xdr:row>
      <xdr:rowOff>19050</xdr:rowOff>
    </xdr:from>
    <xdr:to>
      <xdr:col>25</xdr:col>
      <xdr:colOff>331921</xdr:colOff>
      <xdr:row>13</xdr:row>
      <xdr:rowOff>133350</xdr:rowOff>
    </xdr:to>
    <xdr:cxnSp macro="">
      <xdr:nvCxnSpPr>
        <xdr:cNvPr id="129" name="직선 화살표 연결선 128">
          <a:extLst>
            <a:ext uri="{FF2B5EF4-FFF2-40B4-BE49-F238E27FC236}">
              <a16:creationId xmlns:a16="http://schemas.microsoft.com/office/drawing/2014/main" id="{A756ED2C-4311-458A-98A8-1C1218C45FC8}"/>
            </a:ext>
          </a:extLst>
        </xdr:cNvPr>
        <xdr:cNvCxnSpPr/>
      </xdr:nvCxnSpPr>
      <xdr:spPr>
        <a:xfrm flipV="1">
          <a:off x="15695746" y="1638300"/>
          <a:ext cx="17811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189046</xdr:colOff>
      <xdr:row>13</xdr:row>
      <xdr:rowOff>123825</xdr:rowOff>
    </xdr:from>
    <xdr:to>
      <xdr:col>25</xdr:col>
      <xdr:colOff>265246</xdr:colOff>
      <xdr:row>15</xdr:row>
      <xdr:rowOff>38100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EF44F4D7-FC75-42CE-BCD6-78CD3BBEDAA1}"/>
            </a:ext>
          </a:extLst>
        </xdr:cNvPr>
        <xdr:cNvCxnSpPr/>
      </xdr:nvCxnSpPr>
      <xdr:spPr>
        <a:xfrm flipV="1">
          <a:off x="15962446" y="2228850"/>
          <a:ext cx="14478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376439</xdr:colOff>
      <xdr:row>9</xdr:row>
      <xdr:rowOff>62493</xdr:rowOff>
    </xdr:from>
    <xdr:to>
      <xdr:col>23</xdr:col>
      <xdr:colOff>626639</xdr:colOff>
      <xdr:row>11</xdr:row>
      <xdr:rowOff>23834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B5E35A6A-DF7E-4EFE-99E0-9E274E1D632D}"/>
            </a:ext>
          </a:extLst>
        </xdr:cNvPr>
        <xdr:cNvSpPr/>
      </xdr:nvSpPr>
      <xdr:spPr>
        <a:xfrm>
          <a:off x="15464039" y="1519818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Site Pathloss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204989</xdr:colOff>
      <xdr:row>12</xdr:row>
      <xdr:rowOff>5343</xdr:rowOff>
    </xdr:from>
    <xdr:to>
      <xdr:col>24</xdr:col>
      <xdr:colOff>455189</xdr:colOff>
      <xdr:row>13</xdr:row>
      <xdr:rowOff>128609</xdr:rowOff>
    </xdr:to>
    <xdr:sp macro="" textlink="">
      <xdr:nvSpPr>
        <xdr:cNvPr id="132" name="직사각형 131">
          <a:extLst>
            <a:ext uri="{FF2B5EF4-FFF2-40B4-BE49-F238E27FC236}">
              <a16:creationId xmlns:a16="http://schemas.microsoft.com/office/drawing/2014/main" id="{B8481867-6211-4D10-820A-C134D4179E3A}"/>
            </a:ext>
          </a:extLst>
        </xdr:cNvPr>
        <xdr:cNvSpPr/>
      </xdr:nvSpPr>
      <xdr:spPr>
        <a:xfrm>
          <a:off x="15978389" y="194844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Site RSRP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471689</xdr:colOff>
      <xdr:row>14</xdr:row>
      <xdr:rowOff>5343</xdr:rowOff>
    </xdr:from>
    <xdr:to>
      <xdr:col>25</xdr:col>
      <xdr:colOff>36089</xdr:colOff>
      <xdr:row>15</xdr:row>
      <xdr:rowOff>128609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526C587-6DE9-42A2-AEDC-CED3DACCE9D0}"/>
            </a:ext>
          </a:extLst>
        </xdr:cNvPr>
        <xdr:cNvSpPr/>
      </xdr:nvSpPr>
      <xdr:spPr>
        <a:xfrm>
          <a:off x="16245089" y="227229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Site RSSI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160471</xdr:colOff>
      <xdr:row>16</xdr:row>
      <xdr:rowOff>85725</xdr:rowOff>
    </xdr:from>
    <xdr:to>
      <xdr:col>25</xdr:col>
      <xdr:colOff>331921</xdr:colOff>
      <xdr:row>17</xdr:row>
      <xdr:rowOff>133350</xdr:rowOff>
    </xdr:to>
    <xdr:cxnSp macro="">
      <xdr:nvCxnSpPr>
        <xdr:cNvPr id="134" name="직선 화살표 연결선 133">
          <a:extLst>
            <a:ext uri="{FF2B5EF4-FFF2-40B4-BE49-F238E27FC236}">
              <a16:creationId xmlns:a16="http://schemas.microsoft.com/office/drawing/2014/main" id="{F27301B7-2ABC-40B6-BC49-BF69619ED4FD}"/>
            </a:ext>
          </a:extLst>
        </xdr:cNvPr>
        <xdr:cNvCxnSpPr/>
      </xdr:nvCxnSpPr>
      <xdr:spPr>
        <a:xfrm>
          <a:off x="15933871" y="2676525"/>
          <a:ext cx="1543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185939</xdr:colOff>
      <xdr:row>17</xdr:row>
      <xdr:rowOff>14868</xdr:rowOff>
    </xdr:from>
    <xdr:to>
      <xdr:col>24</xdr:col>
      <xdr:colOff>436139</xdr:colOff>
      <xdr:row>18</xdr:row>
      <xdr:rowOff>138134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BE94A0CD-9E06-472B-A759-F14611B45E13}"/>
            </a:ext>
          </a:extLst>
        </xdr:cNvPr>
        <xdr:cNvSpPr/>
      </xdr:nvSpPr>
      <xdr:spPr>
        <a:xfrm>
          <a:off x="15959339" y="276759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Site RSRP Pilot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512896</xdr:colOff>
      <xdr:row>18</xdr:row>
      <xdr:rowOff>57150</xdr:rowOff>
    </xdr:from>
    <xdr:to>
      <xdr:col>23</xdr:col>
      <xdr:colOff>484321</xdr:colOff>
      <xdr:row>22</xdr:row>
      <xdr:rowOff>19050</xdr:rowOff>
    </xdr:to>
    <xdr:cxnSp macro="">
      <xdr:nvCxnSpPr>
        <xdr:cNvPr id="136" name="직선 화살표 연결선 135">
          <a:extLst>
            <a:ext uri="{FF2B5EF4-FFF2-40B4-BE49-F238E27FC236}">
              <a16:creationId xmlns:a16="http://schemas.microsoft.com/office/drawing/2014/main" id="{5E34ECF7-244E-4B50-9A36-4B0B2CEDB46E}"/>
            </a:ext>
          </a:extLst>
        </xdr:cNvPr>
        <xdr:cNvCxnSpPr/>
      </xdr:nvCxnSpPr>
      <xdr:spPr>
        <a:xfrm>
          <a:off x="15600496" y="2971800"/>
          <a:ext cx="657225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300239</xdr:colOff>
      <xdr:row>20</xdr:row>
      <xdr:rowOff>24393</xdr:rowOff>
    </xdr:from>
    <xdr:to>
      <xdr:col>23</xdr:col>
      <xdr:colOff>550439</xdr:colOff>
      <xdr:row>21</xdr:row>
      <xdr:rowOff>147659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42439AB9-0E06-4F41-B666-33D06BE06534}"/>
            </a:ext>
          </a:extLst>
        </xdr:cNvPr>
        <xdr:cNvSpPr/>
      </xdr:nvSpPr>
      <xdr:spPr>
        <a:xfrm>
          <a:off x="15387839" y="326289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Site SINR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146936</xdr:colOff>
      <xdr:row>9</xdr:row>
      <xdr:rowOff>85724</xdr:rowOff>
    </xdr:from>
    <xdr:to>
      <xdr:col>30</xdr:col>
      <xdr:colOff>685272</xdr:colOff>
      <xdr:row>13</xdr:row>
      <xdr:rowOff>52929</xdr:rowOff>
    </xdr:to>
    <xdr:sp macro="" textlink="">
      <xdr:nvSpPr>
        <xdr:cNvPr id="138" name="순서도: 자기 디스크 137">
          <a:extLst>
            <a:ext uri="{FF2B5EF4-FFF2-40B4-BE49-F238E27FC236}">
              <a16:creationId xmlns:a16="http://schemas.microsoft.com/office/drawing/2014/main" id="{89CD2676-B5A2-4D6B-A40F-88615159E12C}"/>
            </a:ext>
          </a:extLst>
        </xdr:cNvPr>
        <xdr:cNvSpPr/>
      </xdr:nvSpPr>
      <xdr:spPr>
        <a:xfrm>
          <a:off x="20035136" y="1543049"/>
          <a:ext cx="1224136" cy="614905"/>
        </a:xfrm>
        <a:prstGeom prst="flowChartMagneticDisk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0" rIns="3600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시나리오</a:t>
          </a:r>
          <a:r>
            <a:rPr lang="en-US" altLang="ko-KR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 </a:t>
          </a:r>
          <a:r>
            <a:rPr lang="ko-KR" altLang="en-US" sz="1000">
              <a:solidFill>
                <a:schemeClr val="tx1"/>
              </a:solidFill>
              <a:latin typeface="+mn-ea"/>
              <a:cs typeface="Times New Roman" panose="02020603050405020304" pitchFamily="18" charset="0"/>
            </a:rPr>
            <a:t>분석 결과</a:t>
          </a:r>
        </a:p>
      </xdr:txBody>
    </xdr:sp>
    <xdr:clientData/>
  </xdr:twoCellAnchor>
  <xdr:twoCellAnchor>
    <xdr:from>
      <xdr:col>27</xdr:col>
      <xdr:colOff>483811</xdr:colOff>
      <xdr:row>2</xdr:row>
      <xdr:rowOff>37329</xdr:rowOff>
    </xdr:from>
    <xdr:to>
      <xdr:col>29</xdr:col>
      <xdr:colOff>541471</xdr:colOff>
      <xdr:row>8</xdr:row>
      <xdr:rowOff>152400</xdr:rowOff>
    </xdr:to>
    <xdr:cxnSp macro="">
      <xdr:nvCxnSpPr>
        <xdr:cNvPr id="139" name="직선 화살표 연결선 138">
          <a:extLst>
            <a:ext uri="{FF2B5EF4-FFF2-40B4-BE49-F238E27FC236}">
              <a16:creationId xmlns:a16="http://schemas.microsoft.com/office/drawing/2014/main" id="{8C6AA6B0-DB50-477E-B593-CE9AB488A7E6}"/>
            </a:ext>
          </a:extLst>
        </xdr:cNvPr>
        <xdr:cNvCxnSpPr>
          <a:stCxn id="121" idx="3"/>
        </xdr:cNvCxnSpPr>
      </xdr:nvCxnSpPr>
      <xdr:spPr>
        <a:xfrm>
          <a:off x="19000411" y="361179"/>
          <a:ext cx="1429260" cy="10866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483811</xdr:colOff>
      <xdr:row>6</xdr:row>
      <xdr:rowOff>29876</xdr:rowOff>
    </xdr:from>
    <xdr:to>
      <xdr:col>29</xdr:col>
      <xdr:colOff>227146</xdr:colOff>
      <xdr:row>9</xdr:row>
      <xdr:rowOff>47625</xdr:rowOff>
    </xdr:to>
    <xdr:cxnSp macro="">
      <xdr:nvCxnSpPr>
        <xdr:cNvPr id="140" name="직선 화살표 연결선 139">
          <a:extLst>
            <a:ext uri="{FF2B5EF4-FFF2-40B4-BE49-F238E27FC236}">
              <a16:creationId xmlns:a16="http://schemas.microsoft.com/office/drawing/2014/main" id="{5760E582-A9DB-4F48-839D-D8D9D5456A5B}"/>
            </a:ext>
          </a:extLst>
        </xdr:cNvPr>
        <xdr:cNvCxnSpPr>
          <a:stCxn id="103" idx="3"/>
        </xdr:cNvCxnSpPr>
      </xdr:nvCxnSpPr>
      <xdr:spPr>
        <a:xfrm>
          <a:off x="19000411" y="1001426"/>
          <a:ext cx="1114935" cy="503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483811</xdr:colOff>
      <xdr:row>10</xdr:row>
      <xdr:rowOff>22423</xdr:rowOff>
    </xdr:from>
    <xdr:to>
      <xdr:col>29</xdr:col>
      <xdr:colOff>146936</xdr:colOff>
      <xdr:row>11</xdr:row>
      <xdr:rowOff>69327</xdr:rowOff>
    </xdr:to>
    <xdr:cxnSp macro="">
      <xdr:nvCxnSpPr>
        <xdr:cNvPr id="141" name="직선 화살표 연결선 140">
          <a:extLst>
            <a:ext uri="{FF2B5EF4-FFF2-40B4-BE49-F238E27FC236}">
              <a16:creationId xmlns:a16="http://schemas.microsoft.com/office/drawing/2014/main" id="{0E74A1A1-D128-44D1-AF79-D6A61D60E144}"/>
            </a:ext>
          </a:extLst>
        </xdr:cNvPr>
        <xdr:cNvCxnSpPr>
          <a:stCxn id="104" idx="3"/>
          <a:endCxn id="138" idx="2"/>
        </xdr:cNvCxnSpPr>
      </xdr:nvCxnSpPr>
      <xdr:spPr>
        <a:xfrm>
          <a:off x="19000411" y="1641673"/>
          <a:ext cx="1034725" cy="208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483811</xdr:colOff>
      <xdr:row>12</xdr:row>
      <xdr:rowOff>38100</xdr:rowOff>
    </xdr:from>
    <xdr:to>
      <xdr:col>29</xdr:col>
      <xdr:colOff>65221</xdr:colOff>
      <xdr:row>14</xdr:row>
      <xdr:rowOff>14970</xdr:rowOff>
    </xdr:to>
    <xdr:cxnSp macro="">
      <xdr:nvCxnSpPr>
        <xdr:cNvPr id="142" name="직선 화살표 연결선 141">
          <a:extLst>
            <a:ext uri="{FF2B5EF4-FFF2-40B4-BE49-F238E27FC236}">
              <a16:creationId xmlns:a16="http://schemas.microsoft.com/office/drawing/2014/main" id="{1458F9A0-F686-4EED-A5B3-B0B7CFC0C0D9}"/>
            </a:ext>
          </a:extLst>
        </xdr:cNvPr>
        <xdr:cNvCxnSpPr>
          <a:stCxn id="105" idx="3"/>
        </xdr:cNvCxnSpPr>
      </xdr:nvCxnSpPr>
      <xdr:spPr>
        <a:xfrm flipV="1">
          <a:off x="19000411" y="1981200"/>
          <a:ext cx="953010" cy="300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483811</xdr:colOff>
      <xdr:row>13</xdr:row>
      <xdr:rowOff>47625</xdr:rowOff>
    </xdr:from>
    <xdr:to>
      <xdr:col>29</xdr:col>
      <xdr:colOff>112846</xdr:colOff>
      <xdr:row>18</xdr:row>
      <xdr:rowOff>7517</xdr:rowOff>
    </xdr:to>
    <xdr:cxnSp macro="">
      <xdr:nvCxnSpPr>
        <xdr:cNvPr id="143" name="직선 화살표 연결선 142">
          <a:extLst>
            <a:ext uri="{FF2B5EF4-FFF2-40B4-BE49-F238E27FC236}">
              <a16:creationId xmlns:a16="http://schemas.microsoft.com/office/drawing/2014/main" id="{88AC5124-734D-4102-95B2-1608FDCD216A}"/>
            </a:ext>
          </a:extLst>
        </xdr:cNvPr>
        <xdr:cNvCxnSpPr>
          <a:stCxn id="118" idx="3"/>
        </xdr:cNvCxnSpPr>
      </xdr:nvCxnSpPr>
      <xdr:spPr>
        <a:xfrm flipV="1">
          <a:off x="19000411" y="2152650"/>
          <a:ext cx="1000635" cy="769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560521</xdr:colOff>
      <xdr:row>14</xdr:row>
      <xdr:rowOff>95250</xdr:rowOff>
    </xdr:from>
    <xdr:to>
      <xdr:col>29</xdr:col>
      <xdr:colOff>684346</xdr:colOff>
      <xdr:row>23</xdr:row>
      <xdr:rowOff>9526</xdr:rowOff>
    </xdr:to>
    <xdr:cxnSp macro="">
      <xdr:nvCxnSpPr>
        <xdr:cNvPr id="144" name="직선 화살표 연결선 143">
          <a:extLst>
            <a:ext uri="{FF2B5EF4-FFF2-40B4-BE49-F238E27FC236}">
              <a16:creationId xmlns:a16="http://schemas.microsoft.com/office/drawing/2014/main" id="{8F7B7171-B68F-4BAA-89FF-9D7463909518}"/>
            </a:ext>
          </a:extLst>
        </xdr:cNvPr>
        <xdr:cNvCxnSpPr/>
      </xdr:nvCxnSpPr>
      <xdr:spPr>
        <a:xfrm flipV="1">
          <a:off x="17705521" y="2362200"/>
          <a:ext cx="2867025" cy="1371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541471</xdr:colOff>
      <xdr:row>14</xdr:row>
      <xdr:rowOff>57150</xdr:rowOff>
    </xdr:from>
    <xdr:to>
      <xdr:col>30</xdr:col>
      <xdr:colOff>217621</xdr:colOff>
      <xdr:row>25</xdr:row>
      <xdr:rowOff>152401</xdr:rowOff>
    </xdr:to>
    <xdr:cxnSp macro="">
      <xdr:nvCxnSpPr>
        <xdr:cNvPr id="145" name="직선 화살표 연결선 144">
          <a:extLst>
            <a:ext uri="{FF2B5EF4-FFF2-40B4-BE49-F238E27FC236}">
              <a16:creationId xmlns:a16="http://schemas.microsoft.com/office/drawing/2014/main" id="{7CD66116-A508-4F4C-A0F9-399AF4BD4468}"/>
            </a:ext>
          </a:extLst>
        </xdr:cNvPr>
        <xdr:cNvCxnSpPr/>
      </xdr:nvCxnSpPr>
      <xdr:spPr>
        <a:xfrm flipV="1">
          <a:off x="19743871" y="2324100"/>
          <a:ext cx="1047750" cy="1876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685533</xdr:colOff>
      <xdr:row>11</xdr:row>
      <xdr:rowOff>69327</xdr:rowOff>
    </xdr:from>
    <xdr:to>
      <xdr:col>30</xdr:col>
      <xdr:colOff>685272</xdr:colOff>
      <xdr:row>25</xdr:row>
      <xdr:rowOff>136185</xdr:rowOff>
    </xdr:to>
    <xdr:cxnSp macro="">
      <xdr:nvCxnSpPr>
        <xdr:cNvPr id="146" name="연결선: 꺾임 145">
          <a:extLst>
            <a:ext uri="{FF2B5EF4-FFF2-40B4-BE49-F238E27FC236}">
              <a16:creationId xmlns:a16="http://schemas.microsoft.com/office/drawing/2014/main" id="{03595626-8E1A-4883-9B02-40B664B6BB27}"/>
            </a:ext>
          </a:extLst>
        </xdr:cNvPr>
        <xdr:cNvCxnSpPr>
          <a:cxnSpLocks/>
          <a:stCxn id="138" idx="4"/>
          <a:endCxn id="75" idx="2"/>
        </xdr:cNvCxnSpPr>
      </xdr:nvCxnSpPr>
      <xdr:spPr>
        <a:xfrm flipH="1">
          <a:off x="12344133" y="1850502"/>
          <a:ext cx="8915139" cy="2333808"/>
        </a:xfrm>
        <a:prstGeom prst="bentConnector4">
          <a:avLst>
            <a:gd name="adj1" fmla="val -2564"/>
            <a:gd name="adj2" fmla="val 1097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376439</xdr:colOff>
      <xdr:row>27</xdr:row>
      <xdr:rowOff>72018</xdr:rowOff>
    </xdr:from>
    <xdr:to>
      <xdr:col>22</xdr:col>
      <xdr:colOff>626639</xdr:colOff>
      <xdr:row>29</xdr:row>
      <xdr:rowOff>33359</xdr:rowOff>
    </xdr:to>
    <xdr:sp macro="" textlink="">
      <xdr:nvSpPr>
        <xdr:cNvPr id="147" name="직사각형 146">
          <a:extLst>
            <a:ext uri="{FF2B5EF4-FFF2-40B4-BE49-F238E27FC236}">
              <a16:creationId xmlns:a16="http://schemas.microsoft.com/office/drawing/2014/main" id="{55AD83EA-5B8A-4FD0-9C6D-0DBD03953EDA}"/>
            </a:ext>
          </a:extLst>
        </xdr:cNvPr>
        <xdr:cNvSpPr/>
      </xdr:nvSpPr>
      <xdr:spPr>
        <a:xfrm>
          <a:off x="14778239" y="4443993"/>
          <a:ext cx="936000" cy="285191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latinLnBrk="0"/>
          <a:r>
            <a:rPr lang="en-US" altLang="ko-KR" sz="800" i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Times New Roman" panose="02020603050405020304" pitchFamily="18" charset="0"/>
            </a:rPr>
            <a:t>Scenario SINR</a:t>
          </a:r>
          <a:endParaRPr lang="ko-KR" altLang="en-US" sz="800" i="1">
            <a:solidFill>
              <a:srgbClr val="FF0000"/>
            </a:solidFill>
            <a:latin typeface="맑은 고딕" panose="020B0503020000020004" pitchFamily="50" charset="-127"/>
            <a:ea typeface="맑은 고딕" panose="020B0503020000020004" pitchFamily="50" charset="-127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D"/>
      </a:accent4>
      <a:accent5>
        <a:srgbClr val="4BACC6"/>
      </a:accent5>
      <a:accent6>
        <a:srgbClr val="F79649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</a:majorFont>
      <a:minorFont>
        <a:latin typeface="맑은 고딕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</a:fillStyleLst>
      <a:lnStyleLst>
        <a:ln w="12700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outerShdw>
              <a:schemeClr val="dk1"/>
            </a:outerShdw>
          </a:effectLst>
        </a:effectStyle>
        <a:effectStyle>
          <a:effectLst>
            <a:outerShdw>
              <a:schemeClr val="dk1"/>
            </a:outerShdw>
          </a:effectLst>
        </a:effectStyle>
        <a:effectStyle>
          <a:effectLst>
            <a:outerShdw>
              <a:schemeClr val="dk1"/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00"/>
  <sheetViews>
    <sheetView tabSelected="1" zoomScale="120" zoomScaleNormal="120" workbookViewId="0">
      <pane xSplit="3" ySplit="9" topLeftCell="BU28" activePane="bottomRight" state="frozen"/>
      <selection pane="topRight" activeCell="D1" sqref="D1"/>
      <selection pane="bottomLeft" activeCell="A10" sqref="A10"/>
      <selection pane="bottomRight" activeCell="CK69" sqref="CK69"/>
    </sheetView>
  </sheetViews>
  <sheetFormatPr defaultColWidth="8" defaultRowHeight="11.25" customHeight="1"/>
  <cols>
    <col min="1" max="1" width="1.59765625" style="4" customWidth="1"/>
    <col min="2" max="2" width="2.69921875" style="4" customWidth="1"/>
    <col min="3" max="3" width="24.19921875" style="4" customWidth="1"/>
    <col min="4" max="159" width="2.5" style="4" customWidth="1"/>
    <col min="160" max="160" width="1.59765625" style="4" customWidth="1"/>
  </cols>
  <sheetData>
    <row r="1" spans="2:160" ht="11.25" customHeight="1">
      <c r="FD1" s="5"/>
    </row>
    <row r="2" spans="2:160" s="2" customFormat="1" ht="5.25" customHeight="1">
      <c r="B2" s="107" t="s">
        <v>7</v>
      </c>
      <c r="C2" s="107"/>
      <c r="D2" s="107"/>
      <c r="E2" s="107"/>
      <c r="F2" s="107"/>
      <c r="G2" s="107"/>
      <c r="H2" s="108"/>
      <c r="I2" s="108"/>
      <c r="J2" s="108"/>
      <c r="K2" s="108"/>
      <c r="L2" s="108"/>
      <c r="M2" s="108"/>
      <c r="N2" s="108"/>
      <c r="O2" s="108"/>
      <c r="P2" s="108"/>
      <c r="Q2" s="108"/>
    </row>
    <row r="3" spans="2:160" s="2" customFormat="1" ht="21" customHeight="1">
      <c r="B3" s="107"/>
      <c r="C3" s="107"/>
      <c r="D3" s="107"/>
      <c r="E3" s="107"/>
      <c r="F3" s="107"/>
      <c r="G3" s="107"/>
      <c r="H3" s="108"/>
      <c r="I3" s="108"/>
      <c r="J3" s="108"/>
      <c r="K3" s="108"/>
      <c r="L3" s="108"/>
      <c r="M3" s="108"/>
      <c r="N3" s="108"/>
      <c r="O3" s="108"/>
      <c r="P3" s="108"/>
      <c r="Q3" s="108"/>
      <c r="T3" s="116" t="s">
        <v>95</v>
      </c>
      <c r="U3" s="117"/>
      <c r="V3" s="117"/>
      <c r="W3" s="117"/>
      <c r="X3" s="117"/>
      <c r="Y3" s="117"/>
      <c r="Z3" s="117"/>
      <c r="AA3" s="117"/>
      <c r="AB3" s="117"/>
      <c r="AC3" s="117"/>
      <c r="AF3" s="45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95"/>
      <c r="AV3" s="46"/>
      <c r="AW3" s="46"/>
      <c r="AX3" s="46"/>
      <c r="AY3" s="46"/>
      <c r="AZ3" s="46"/>
      <c r="BA3" s="46"/>
      <c r="BB3" s="95"/>
      <c r="BC3" s="46"/>
      <c r="BD3" s="46"/>
      <c r="BE3" s="46"/>
      <c r="BF3" s="46"/>
      <c r="BG3" s="46"/>
      <c r="BH3" s="95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</row>
    <row r="4" spans="2:160" s="2" customFormat="1" ht="3" customHeight="1">
      <c r="B4" s="109"/>
      <c r="C4" s="109"/>
      <c r="D4" s="109"/>
      <c r="E4" s="109"/>
      <c r="F4" s="109"/>
      <c r="G4" s="109"/>
    </row>
    <row r="5" spans="2:160" s="2" customFormat="1" ht="6" customHeight="1">
      <c r="B5" s="110"/>
      <c r="C5" s="110"/>
      <c r="D5" s="110"/>
      <c r="E5" s="110"/>
      <c r="F5" s="110"/>
      <c r="G5" s="7"/>
    </row>
    <row r="6" spans="2:160" s="2" customFormat="1" ht="6" customHeight="1">
      <c r="B6" s="6"/>
      <c r="C6" s="6"/>
      <c r="D6" s="6"/>
      <c r="E6" s="6"/>
      <c r="F6" s="6"/>
      <c r="G6" s="7"/>
    </row>
    <row r="7" spans="2:160" s="2" customFormat="1" ht="23.25" customHeight="1">
      <c r="B7" s="8"/>
      <c r="C7" s="8"/>
      <c r="D7" s="118" t="s">
        <v>17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0" t="s">
        <v>18</v>
      </c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14" t="s">
        <v>19</v>
      </c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20" t="s">
        <v>20</v>
      </c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14" t="s">
        <v>21</v>
      </c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B7" s="9"/>
    </row>
    <row r="8" spans="2:160" s="2" customFormat="1" ht="16.5" customHeight="1">
      <c r="B8" s="10"/>
      <c r="C8" s="10"/>
      <c r="D8" s="97" t="s">
        <v>16</v>
      </c>
      <c r="E8" s="97"/>
      <c r="F8" s="97"/>
      <c r="G8" s="97"/>
      <c r="H8" s="97"/>
      <c r="I8" s="97"/>
      <c r="J8" s="98"/>
      <c r="K8" s="111" t="s">
        <v>0</v>
      </c>
      <c r="L8" s="111"/>
      <c r="M8" s="111"/>
      <c r="N8" s="111"/>
      <c r="O8" s="111"/>
      <c r="P8" s="111"/>
      <c r="Q8" s="111"/>
      <c r="R8" s="97" t="s">
        <v>1</v>
      </c>
      <c r="S8" s="97"/>
      <c r="T8" s="97"/>
      <c r="U8" s="97"/>
      <c r="V8" s="97"/>
      <c r="W8" s="97"/>
      <c r="X8" s="97"/>
      <c r="Y8" s="97" t="s">
        <v>2</v>
      </c>
      <c r="Z8" s="97"/>
      <c r="AA8" s="97"/>
      <c r="AB8" s="97"/>
      <c r="AC8" s="97"/>
      <c r="AD8" s="97"/>
      <c r="AE8" s="97"/>
      <c r="AF8" s="97" t="s">
        <v>3</v>
      </c>
      <c r="AG8" s="97"/>
      <c r="AH8" s="97"/>
      <c r="AI8" s="97"/>
      <c r="AJ8" s="97"/>
      <c r="AK8" s="97"/>
      <c r="AL8" s="98"/>
      <c r="AM8" s="97" t="s">
        <v>22</v>
      </c>
      <c r="AN8" s="97"/>
      <c r="AO8" s="97"/>
      <c r="AP8" s="97"/>
      <c r="AQ8" s="97"/>
      <c r="AR8" s="97"/>
      <c r="AS8" s="97"/>
      <c r="AT8" s="97" t="s">
        <v>86</v>
      </c>
      <c r="AU8" s="97"/>
      <c r="AV8" s="97"/>
      <c r="AW8" s="97"/>
      <c r="AX8" s="97"/>
      <c r="AY8" s="97"/>
      <c r="AZ8" s="98"/>
      <c r="BA8" s="97" t="s">
        <v>87</v>
      </c>
      <c r="BB8" s="97"/>
      <c r="BC8" s="97"/>
      <c r="BD8" s="97"/>
      <c r="BE8" s="97"/>
      <c r="BF8" s="97"/>
      <c r="BG8" s="97"/>
      <c r="BH8" s="97" t="s">
        <v>88</v>
      </c>
      <c r="BI8" s="97"/>
      <c r="BJ8" s="97"/>
      <c r="BK8" s="97"/>
      <c r="BL8" s="97"/>
      <c r="BM8" s="97"/>
      <c r="BN8" s="98"/>
      <c r="BO8" s="97" t="s">
        <v>23</v>
      </c>
      <c r="BP8" s="97"/>
      <c r="BQ8" s="97"/>
      <c r="BR8" s="97"/>
      <c r="BS8" s="97"/>
      <c r="BT8" s="97"/>
      <c r="BU8" s="97"/>
      <c r="BV8" s="97" t="s">
        <v>122</v>
      </c>
      <c r="BW8" s="97"/>
      <c r="BX8" s="97"/>
      <c r="BY8" s="97"/>
      <c r="BZ8" s="97"/>
      <c r="CA8" s="97"/>
      <c r="CB8" s="98"/>
      <c r="CC8" s="99" t="s">
        <v>123</v>
      </c>
      <c r="CD8" s="97"/>
      <c r="CE8" s="97"/>
      <c r="CF8" s="97"/>
      <c r="CG8" s="97"/>
      <c r="CH8" s="97"/>
      <c r="CI8" s="97"/>
      <c r="CJ8" s="99" t="s">
        <v>124</v>
      </c>
      <c r="CK8" s="97"/>
      <c r="CL8" s="97"/>
      <c r="CM8" s="97"/>
      <c r="CN8" s="97"/>
      <c r="CO8" s="97"/>
      <c r="CP8" s="98"/>
      <c r="CQ8" s="97" t="s">
        <v>24</v>
      </c>
      <c r="CR8" s="97"/>
      <c r="CS8" s="97"/>
      <c r="CT8" s="97"/>
      <c r="CU8" s="97"/>
      <c r="CV8" s="97"/>
      <c r="CW8" s="97"/>
      <c r="CX8" s="97" t="s">
        <v>25</v>
      </c>
      <c r="CY8" s="97"/>
      <c r="CZ8" s="97"/>
      <c r="DA8" s="97"/>
      <c r="DB8" s="97"/>
      <c r="DC8" s="97"/>
      <c r="DD8" s="98"/>
      <c r="DE8" s="97" t="s">
        <v>26</v>
      </c>
      <c r="DF8" s="97"/>
      <c r="DG8" s="97"/>
      <c r="DH8" s="97"/>
      <c r="DI8" s="97"/>
      <c r="DJ8" s="97"/>
      <c r="DK8" s="97"/>
      <c r="DL8" s="97" t="s">
        <v>27</v>
      </c>
      <c r="DM8" s="97"/>
      <c r="DN8" s="97"/>
      <c r="DO8" s="97"/>
      <c r="DP8" s="97"/>
      <c r="DQ8" s="97"/>
      <c r="DR8" s="98"/>
      <c r="DS8" s="97" t="s">
        <v>28</v>
      </c>
      <c r="DT8" s="97"/>
      <c r="DU8" s="97"/>
      <c r="DV8" s="97"/>
      <c r="DW8" s="97"/>
      <c r="DX8" s="97"/>
      <c r="DY8" s="97"/>
      <c r="DZ8" s="97" t="s">
        <v>29</v>
      </c>
      <c r="EA8" s="97"/>
      <c r="EB8" s="97"/>
      <c r="EC8" s="97"/>
      <c r="ED8" s="97"/>
      <c r="EE8" s="97"/>
      <c r="EF8" s="98"/>
      <c r="EG8" s="97" t="s">
        <v>30</v>
      </c>
      <c r="EH8" s="97"/>
      <c r="EI8" s="97"/>
      <c r="EJ8" s="97"/>
      <c r="EK8" s="97"/>
      <c r="EL8" s="97"/>
      <c r="EM8" s="97"/>
      <c r="EN8" s="97" t="s">
        <v>31</v>
      </c>
      <c r="EO8" s="97"/>
      <c r="EP8" s="97"/>
      <c r="EQ8" s="97"/>
      <c r="ER8" s="97"/>
      <c r="ES8" s="97"/>
      <c r="ET8" s="98"/>
      <c r="EU8" s="97" t="s">
        <v>32</v>
      </c>
      <c r="EV8" s="97"/>
      <c r="EW8" s="97"/>
      <c r="EX8" s="97"/>
      <c r="EY8" s="97"/>
      <c r="EZ8" s="97"/>
      <c r="FA8" s="97"/>
      <c r="FB8" s="11"/>
    </row>
    <row r="9" spans="2:160" s="2" customFormat="1" ht="16.5" customHeight="1">
      <c r="B9" s="100" t="s">
        <v>4</v>
      </c>
      <c r="C9" s="100"/>
      <c r="D9" s="12">
        <v>1</v>
      </c>
      <c r="E9" s="12">
        <v>2</v>
      </c>
      <c r="F9" s="12">
        <v>3</v>
      </c>
      <c r="G9" s="12">
        <v>4</v>
      </c>
      <c r="H9" s="12">
        <v>5</v>
      </c>
      <c r="I9" s="43">
        <v>6</v>
      </c>
      <c r="J9" s="44">
        <v>7</v>
      </c>
      <c r="K9" s="12">
        <v>8</v>
      </c>
      <c r="L9" s="12">
        <v>9</v>
      </c>
      <c r="M9" s="12">
        <v>10</v>
      </c>
      <c r="N9" s="12">
        <v>11</v>
      </c>
      <c r="O9" s="12">
        <v>12</v>
      </c>
      <c r="P9" s="43">
        <v>13</v>
      </c>
      <c r="Q9" s="43">
        <v>14</v>
      </c>
      <c r="R9" s="12">
        <v>15</v>
      </c>
      <c r="S9" s="12">
        <v>16</v>
      </c>
      <c r="T9" s="12">
        <v>17</v>
      </c>
      <c r="U9" s="12">
        <v>18</v>
      </c>
      <c r="V9" s="12">
        <v>19</v>
      </c>
      <c r="W9" s="43">
        <v>20</v>
      </c>
      <c r="X9" s="43">
        <v>21</v>
      </c>
      <c r="Y9" s="12">
        <v>22</v>
      </c>
      <c r="Z9" s="12">
        <v>23</v>
      </c>
      <c r="AA9" s="12">
        <v>24</v>
      </c>
      <c r="AB9" s="12">
        <v>25</v>
      </c>
      <c r="AC9" s="12">
        <v>26</v>
      </c>
      <c r="AD9" s="43">
        <v>27</v>
      </c>
      <c r="AE9" s="43">
        <v>28</v>
      </c>
      <c r="AF9" s="12">
        <v>29</v>
      </c>
      <c r="AG9" s="12">
        <v>30</v>
      </c>
      <c r="AH9" s="12">
        <v>31</v>
      </c>
      <c r="AI9" s="12">
        <v>1</v>
      </c>
      <c r="AJ9" s="12">
        <v>2</v>
      </c>
      <c r="AK9" s="43">
        <v>3</v>
      </c>
      <c r="AL9" s="44">
        <v>4</v>
      </c>
      <c r="AM9" s="12">
        <v>5</v>
      </c>
      <c r="AN9" s="12">
        <v>6</v>
      </c>
      <c r="AO9" s="12">
        <v>7</v>
      </c>
      <c r="AP9" s="12">
        <v>8</v>
      </c>
      <c r="AQ9" s="12">
        <v>9</v>
      </c>
      <c r="AR9" s="43">
        <v>10</v>
      </c>
      <c r="AS9" s="44">
        <v>11</v>
      </c>
      <c r="AT9" s="12">
        <v>12</v>
      </c>
      <c r="AU9" s="12">
        <v>13</v>
      </c>
      <c r="AV9" s="12">
        <v>14</v>
      </c>
      <c r="AW9" s="96">
        <v>15</v>
      </c>
      <c r="AX9" s="12">
        <v>16</v>
      </c>
      <c r="AY9" s="43">
        <v>17</v>
      </c>
      <c r="AZ9" s="44">
        <v>18</v>
      </c>
      <c r="BA9" s="12">
        <v>19</v>
      </c>
      <c r="BB9" s="12">
        <v>20</v>
      </c>
      <c r="BC9" s="12">
        <v>21</v>
      </c>
      <c r="BD9" s="12">
        <v>22</v>
      </c>
      <c r="BE9" s="12">
        <v>23</v>
      </c>
      <c r="BF9" s="43">
        <v>24</v>
      </c>
      <c r="BG9" s="44">
        <v>25</v>
      </c>
      <c r="BH9" s="12">
        <v>26</v>
      </c>
      <c r="BI9" s="12">
        <v>27</v>
      </c>
      <c r="BJ9" s="12">
        <v>28</v>
      </c>
      <c r="BK9" s="12">
        <v>29</v>
      </c>
      <c r="BL9" s="12">
        <v>30</v>
      </c>
      <c r="BM9" s="43">
        <v>31</v>
      </c>
      <c r="BN9" s="44">
        <v>1</v>
      </c>
      <c r="BO9" s="12">
        <v>2</v>
      </c>
      <c r="BP9" s="12">
        <v>3</v>
      </c>
      <c r="BQ9" s="12">
        <v>4</v>
      </c>
      <c r="BR9" s="12">
        <v>5</v>
      </c>
      <c r="BS9" s="12">
        <v>6</v>
      </c>
      <c r="BT9" s="43">
        <v>7</v>
      </c>
      <c r="BU9" s="44">
        <v>8</v>
      </c>
      <c r="BV9" s="12">
        <v>9</v>
      </c>
      <c r="BW9" s="12">
        <v>10</v>
      </c>
      <c r="BX9" s="12">
        <v>11</v>
      </c>
      <c r="BY9" s="96">
        <v>12</v>
      </c>
      <c r="BZ9" s="96">
        <v>13</v>
      </c>
      <c r="CA9" s="43">
        <v>14</v>
      </c>
      <c r="CB9" s="44">
        <v>15</v>
      </c>
      <c r="CC9" s="12">
        <v>16</v>
      </c>
      <c r="CD9" s="12">
        <v>17</v>
      </c>
      <c r="CE9" s="12">
        <v>18</v>
      </c>
      <c r="CF9" s="12">
        <v>19</v>
      </c>
      <c r="CG9" s="12">
        <v>20</v>
      </c>
      <c r="CH9" s="43">
        <v>21</v>
      </c>
      <c r="CI9" s="44">
        <v>22</v>
      </c>
      <c r="CJ9" s="12">
        <v>23</v>
      </c>
      <c r="CK9" s="12">
        <v>24</v>
      </c>
      <c r="CL9" s="12">
        <v>25</v>
      </c>
      <c r="CM9" s="12">
        <v>26</v>
      </c>
      <c r="CN9" s="12">
        <v>27</v>
      </c>
      <c r="CO9" s="43">
        <v>28</v>
      </c>
      <c r="CP9" s="44">
        <v>29</v>
      </c>
      <c r="CQ9" s="12">
        <v>30</v>
      </c>
      <c r="CR9" s="12">
        <v>1</v>
      </c>
      <c r="CS9" s="12">
        <v>2</v>
      </c>
      <c r="CT9" s="96">
        <v>3</v>
      </c>
      <c r="CU9" s="12">
        <v>4</v>
      </c>
      <c r="CV9" s="12">
        <v>5</v>
      </c>
      <c r="CW9" s="12">
        <v>6</v>
      </c>
      <c r="CX9" s="12">
        <v>7</v>
      </c>
      <c r="CY9" s="12">
        <v>8</v>
      </c>
      <c r="CZ9" s="96">
        <v>9</v>
      </c>
      <c r="DA9" s="12">
        <v>10</v>
      </c>
      <c r="DB9" s="12">
        <v>11</v>
      </c>
      <c r="DC9" s="12">
        <v>12</v>
      </c>
      <c r="DD9" s="12">
        <v>13</v>
      </c>
      <c r="DE9" s="12">
        <v>14</v>
      </c>
      <c r="DF9" s="12">
        <v>15</v>
      </c>
      <c r="DG9" s="12">
        <v>16</v>
      </c>
      <c r="DH9" s="12">
        <v>17</v>
      </c>
      <c r="DI9" s="12">
        <v>18</v>
      </c>
      <c r="DJ9" s="12">
        <v>19</v>
      </c>
      <c r="DK9" s="12">
        <v>20</v>
      </c>
      <c r="DL9" s="12">
        <v>21</v>
      </c>
      <c r="DM9" s="12">
        <v>22</v>
      </c>
      <c r="DN9" s="12">
        <v>23</v>
      </c>
      <c r="DO9" s="12">
        <v>24</v>
      </c>
      <c r="DP9" s="12">
        <v>25</v>
      </c>
      <c r="DQ9" s="12">
        <v>26</v>
      </c>
      <c r="DR9" s="12">
        <v>27</v>
      </c>
      <c r="DS9" s="12">
        <v>28</v>
      </c>
      <c r="DT9" s="12">
        <v>29</v>
      </c>
      <c r="DU9" s="12">
        <v>30</v>
      </c>
      <c r="DV9" s="12">
        <v>31</v>
      </c>
      <c r="DW9" s="12">
        <v>1</v>
      </c>
      <c r="DX9" s="43">
        <v>2</v>
      </c>
      <c r="DY9" s="44">
        <v>3</v>
      </c>
      <c r="DZ9" s="12">
        <v>4</v>
      </c>
      <c r="EA9" s="12">
        <v>5</v>
      </c>
      <c r="EB9" s="12">
        <v>6</v>
      </c>
      <c r="EC9" s="12">
        <v>7</v>
      </c>
      <c r="ED9" s="12">
        <v>8</v>
      </c>
      <c r="EE9" s="43">
        <v>9</v>
      </c>
      <c r="EF9" s="44">
        <v>10</v>
      </c>
      <c r="EG9" s="12">
        <v>11</v>
      </c>
      <c r="EH9" s="12">
        <v>12</v>
      </c>
      <c r="EI9" s="12">
        <v>13</v>
      </c>
      <c r="EJ9" s="12">
        <v>14</v>
      </c>
      <c r="EK9" s="12">
        <v>15</v>
      </c>
      <c r="EL9" s="43">
        <v>16</v>
      </c>
      <c r="EM9" s="44">
        <v>17</v>
      </c>
      <c r="EN9" s="12">
        <v>18</v>
      </c>
      <c r="EO9" s="12">
        <v>19</v>
      </c>
      <c r="EP9" s="12">
        <v>20</v>
      </c>
      <c r="EQ9" s="12">
        <v>21</v>
      </c>
      <c r="ER9" s="12">
        <v>22</v>
      </c>
      <c r="ES9" s="43">
        <v>23</v>
      </c>
      <c r="ET9" s="44">
        <v>24</v>
      </c>
      <c r="EU9" s="12">
        <v>25</v>
      </c>
      <c r="EV9" s="12">
        <v>26</v>
      </c>
      <c r="EW9" s="12">
        <v>27</v>
      </c>
      <c r="EX9" s="12">
        <v>28</v>
      </c>
      <c r="EY9" s="12">
        <v>29</v>
      </c>
      <c r="EZ9" s="43">
        <v>30</v>
      </c>
      <c r="FA9" s="44">
        <v>1</v>
      </c>
      <c r="FB9" s="12"/>
      <c r="FC9" s="13"/>
    </row>
    <row r="10" spans="2:160" s="2" customFormat="1" ht="16.5" customHeight="1">
      <c r="B10" s="101" t="s">
        <v>8</v>
      </c>
      <c r="C10" s="102"/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5"/>
      <c r="AT10" s="14"/>
      <c r="AU10" s="14"/>
      <c r="AV10" s="14"/>
      <c r="AW10" s="14"/>
      <c r="AX10" s="14"/>
      <c r="AY10" s="14"/>
      <c r="AZ10" s="15"/>
      <c r="BA10" s="14"/>
      <c r="BB10" s="14"/>
      <c r="BC10" s="14"/>
      <c r="BD10" s="14"/>
      <c r="BE10" s="14"/>
      <c r="BF10" s="14"/>
      <c r="BG10" s="15"/>
      <c r="BH10" s="14"/>
      <c r="BI10" s="14"/>
      <c r="BJ10" s="14"/>
      <c r="BK10" s="14"/>
      <c r="BL10" s="14"/>
      <c r="BM10" s="14"/>
      <c r="BN10" s="15"/>
      <c r="BO10" s="14"/>
      <c r="BP10" s="14"/>
      <c r="BQ10" s="14"/>
      <c r="BR10" s="14"/>
      <c r="BS10" s="14"/>
      <c r="BT10" s="14"/>
      <c r="BU10" s="15"/>
      <c r="BV10" s="14"/>
      <c r="BW10" s="14"/>
      <c r="BX10" s="14"/>
      <c r="BY10" s="14"/>
      <c r="BZ10" s="14"/>
      <c r="CA10" s="14"/>
      <c r="CB10" s="15"/>
      <c r="CC10" s="14"/>
      <c r="CD10" s="14"/>
      <c r="CE10" s="14"/>
      <c r="CF10" s="14"/>
      <c r="CG10" s="14"/>
      <c r="CH10" s="14"/>
      <c r="CI10" s="15"/>
      <c r="CJ10" s="14"/>
      <c r="CK10" s="14"/>
      <c r="CL10" s="14"/>
      <c r="CM10" s="14"/>
      <c r="CN10" s="14"/>
      <c r="CO10" s="14"/>
      <c r="CP10" s="15"/>
      <c r="CQ10" s="14"/>
      <c r="CR10" s="14"/>
      <c r="CS10" s="14"/>
      <c r="CT10" s="14"/>
      <c r="CU10" s="14"/>
      <c r="CV10" s="14"/>
      <c r="CW10" s="15"/>
      <c r="CX10" s="14"/>
      <c r="CY10" s="14"/>
      <c r="CZ10" s="14"/>
      <c r="DA10" s="14"/>
      <c r="DB10" s="14"/>
      <c r="DC10" s="14"/>
      <c r="DD10" s="15"/>
      <c r="DE10" s="14"/>
      <c r="DF10" s="14"/>
      <c r="DG10" s="14"/>
      <c r="DH10" s="14"/>
      <c r="DI10" s="14"/>
      <c r="DJ10" s="14"/>
      <c r="DK10" s="15"/>
      <c r="DL10" s="14"/>
      <c r="DM10" s="14"/>
      <c r="DN10" s="14"/>
      <c r="DO10" s="14"/>
      <c r="DP10" s="14"/>
      <c r="DQ10" s="14"/>
      <c r="DR10" s="15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5"/>
      <c r="EG10" s="14"/>
      <c r="EH10" s="14"/>
      <c r="EI10" s="14"/>
      <c r="EJ10" s="14"/>
      <c r="EK10" s="14"/>
      <c r="EL10" s="14"/>
      <c r="EM10" s="15"/>
      <c r="EN10" s="14"/>
      <c r="EO10" s="14"/>
      <c r="EP10" s="14"/>
      <c r="EQ10" s="14"/>
      <c r="ER10" s="14"/>
      <c r="ES10" s="14"/>
      <c r="ET10" s="15"/>
      <c r="EU10" s="14"/>
      <c r="EV10" s="14"/>
      <c r="EW10" s="14"/>
      <c r="EX10" s="14"/>
      <c r="EY10" s="14"/>
      <c r="EZ10" s="14"/>
      <c r="FA10" s="15"/>
      <c r="FB10" s="14"/>
      <c r="FC10" s="15"/>
    </row>
    <row r="11" spans="2:160" s="2" customFormat="1" ht="5.25" customHeight="1">
      <c r="B11" s="16"/>
      <c r="C11" s="103" t="s">
        <v>9</v>
      </c>
      <c r="D11" s="17"/>
      <c r="E11" s="17"/>
      <c r="F11" s="17"/>
      <c r="G11" s="17"/>
      <c r="H11" s="17"/>
      <c r="I11" s="17"/>
      <c r="J11" s="18"/>
      <c r="K11" s="17"/>
      <c r="L11" s="17"/>
      <c r="M11" s="17"/>
      <c r="N11" s="17"/>
      <c r="O11" s="17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  <c r="AD11" s="19"/>
      <c r="AE11" s="19"/>
      <c r="AF11" s="19"/>
      <c r="AG11" s="19"/>
      <c r="AH11" s="19"/>
      <c r="AI11" s="19"/>
      <c r="AJ11" s="19"/>
      <c r="AK11" s="19"/>
      <c r="AL11" s="20"/>
      <c r="AM11" s="19"/>
      <c r="AN11" s="19"/>
      <c r="AO11" s="19"/>
      <c r="AP11" s="19"/>
      <c r="AQ11" s="19"/>
      <c r="AR11" s="19"/>
      <c r="AS11" s="20"/>
      <c r="AT11" s="19"/>
      <c r="AU11" s="19"/>
      <c r="AV11" s="19"/>
      <c r="AW11" s="19"/>
      <c r="AX11" s="19"/>
      <c r="AY11" s="19"/>
      <c r="AZ11" s="20"/>
      <c r="BA11" s="19"/>
      <c r="BB11" s="19"/>
      <c r="BC11" s="19"/>
      <c r="BD11" s="19"/>
      <c r="BE11" s="19"/>
      <c r="BF11" s="19"/>
      <c r="BG11" s="20"/>
      <c r="BH11" s="19"/>
      <c r="BI11" s="19"/>
      <c r="BJ11" s="19"/>
      <c r="BK11" s="19"/>
      <c r="BL11" s="19"/>
      <c r="BM11" s="19"/>
      <c r="BN11" s="20"/>
      <c r="BO11" s="19"/>
      <c r="BP11" s="19"/>
      <c r="BQ11" s="19"/>
      <c r="BR11" s="19"/>
      <c r="BS11" s="19"/>
      <c r="BT11" s="19"/>
      <c r="BU11" s="20"/>
      <c r="BV11" s="19"/>
      <c r="BW11" s="19"/>
      <c r="BX11" s="19"/>
      <c r="BY11" s="19"/>
      <c r="BZ11" s="19"/>
      <c r="CA11" s="19"/>
      <c r="CB11" s="20"/>
      <c r="CC11" s="19"/>
      <c r="CD11" s="19"/>
      <c r="CE11" s="19"/>
      <c r="CF11" s="19"/>
      <c r="CG11" s="19"/>
      <c r="CH11" s="19"/>
      <c r="CI11" s="20"/>
      <c r="CJ11" s="19"/>
      <c r="CK11" s="19"/>
      <c r="CL11" s="19"/>
      <c r="CM11" s="19"/>
      <c r="CN11" s="19"/>
      <c r="CO11" s="19"/>
      <c r="CP11" s="20"/>
      <c r="CQ11" s="19"/>
      <c r="CR11" s="19"/>
      <c r="CS11" s="19"/>
      <c r="CT11" s="19"/>
      <c r="CU11" s="19"/>
      <c r="CV11" s="19"/>
      <c r="CW11" s="20"/>
      <c r="CX11" s="19"/>
      <c r="CY11" s="19"/>
      <c r="CZ11" s="19"/>
      <c r="DA11" s="19"/>
      <c r="DB11" s="19"/>
      <c r="DC11" s="19"/>
      <c r="DD11" s="20"/>
      <c r="DE11" s="19"/>
      <c r="DF11" s="19"/>
      <c r="DG11" s="19"/>
      <c r="DH11" s="19"/>
      <c r="DI11" s="19"/>
      <c r="DJ11" s="19"/>
      <c r="DK11" s="20"/>
      <c r="DL11" s="19"/>
      <c r="DM11" s="19"/>
      <c r="DN11" s="19"/>
      <c r="DO11" s="19"/>
      <c r="DP11" s="19"/>
      <c r="DQ11" s="19"/>
      <c r="DR11" s="20"/>
      <c r="DS11" s="19"/>
      <c r="DT11" s="19"/>
      <c r="DU11" s="19"/>
      <c r="DV11" s="19"/>
      <c r="DW11" s="19"/>
      <c r="DX11" s="19"/>
      <c r="DY11" s="20"/>
      <c r="DZ11" s="19"/>
      <c r="EA11" s="19"/>
      <c r="EB11" s="19"/>
      <c r="EC11" s="19"/>
      <c r="ED11" s="19"/>
      <c r="EE11" s="19"/>
      <c r="EF11" s="20"/>
      <c r="EG11" s="19"/>
      <c r="EH11" s="19"/>
      <c r="EI11" s="19"/>
      <c r="EJ11" s="19"/>
      <c r="EK11" s="19"/>
      <c r="EL11" s="19"/>
      <c r="EM11" s="20"/>
      <c r="EN11" s="19"/>
      <c r="EO11" s="19"/>
      <c r="EP11" s="19"/>
      <c r="EQ11" s="19"/>
      <c r="ER11" s="19"/>
      <c r="ES11" s="19"/>
      <c r="ET11" s="20"/>
      <c r="EU11" s="19"/>
      <c r="EV11" s="19"/>
      <c r="EW11" s="19"/>
      <c r="EX11" s="19"/>
      <c r="EY11" s="19"/>
      <c r="EZ11" s="19"/>
      <c r="FA11" s="20"/>
      <c r="FB11" s="19"/>
      <c r="FC11" s="20"/>
    </row>
    <row r="12" spans="2:160" s="2" customFormat="1" ht="5.25" customHeight="1">
      <c r="B12" s="21"/>
      <c r="C12" s="104"/>
      <c r="D12" s="22"/>
      <c r="E12" s="22"/>
      <c r="F12" s="22"/>
      <c r="G12" s="22"/>
      <c r="H12" s="22"/>
      <c r="I12" s="22"/>
      <c r="J12" s="30"/>
      <c r="K12" s="22"/>
      <c r="L12" s="22"/>
      <c r="M12" s="22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/>
      <c r="AD12" s="23"/>
      <c r="AE12" s="23"/>
      <c r="AF12" s="23"/>
      <c r="AG12" s="23"/>
      <c r="AH12" s="23"/>
      <c r="AI12" s="23"/>
      <c r="AJ12" s="23"/>
      <c r="AK12" s="23"/>
      <c r="AL12" s="24"/>
      <c r="AM12" s="23"/>
      <c r="AN12" s="23"/>
      <c r="AO12" s="23"/>
      <c r="AP12" s="23"/>
      <c r="AQ12" s="23"/>
      <c r="AR12" s="23"/>
      <c r="AS12" s="24"/>
      <c r="AT12" s="23"/>
      <c r="AU12" s="23"/>
      <c r="AV12" s="23"/>
      <c r="AW12" s="23"/>
      <c r="AX12" s="23"/>
      <c r="AY12" s="23"/>
      <c r="AZ12" s="24"/>
      <c r="BA12" s="23"/>
      <c r="BB12" s="23"/>
      <c r="BC12" s="23"/>
      <c r="BD12" s="23"/>
      <c r="BE12" s="23"/>
      <c r="BF12" s="23"/>
      <c r="BG12" s="24"/>
      <c r="BH12" s="23"/>
      <c r="BI12" s="23"/>
      <c r="BJ12" s="23"/>
      <c r="BK12" s="23"/>
      <c r="BL12" s="23"/>
      <c r="BM12" s="23"/>
      <c r="BN12" s="24"/>
      <c r="BO12" s="23"/>
      <c r="BP12" s="23"/>
      <c r="BQ12" s="23"/>
      <c r="BR12" s="23"/>
      <c r="BS12" s="23"/>
      <c r="BT12" s="23"/>
      <c r="BU12" s="24"/>
      <c r="BV12" s="23"/>
      <c r="BW12" s="23"/>
      <c r="BX12" s="23"/>
      <c r="BY12" s="23"/>
      <c r="BZ12" s="23"/>
      <c r="CA12" s="23"/>
      <c r="CB12" s="24"/>
      <c r="CC12" s="23"/>
      <c r="CD12" s="23"/>
      <c r="CE12" s="23"/>
      <c r="CF12" s="23"/>
      <c r="CG12" s="23"/>
      <c r="CH12" s="23"/>
      <c r="CI12" s="24"/>
      <c r="CJ12" s="23"/>
      <c r="CK12" s="23"/>
      <c r="CL12" s="23"/>
      <c r="CM12" s="23"/>
      <c r="CN12" s="23"/>
      <c r="CO12" s="23"/>
      <c r="CP12" s="24"/>
      <c r="CQ12" s="23"/>
      <c r="CR12" s="23"/>
      <c r="CS12" s="23"/>
      <c r="CT12" s="23"/>
      <c r="CU12" s="23"/>
      <c r="CV12" s="23"/>
      <c r="CW12" s="24"/>
      <c r="CX12" s="23"/>
      <c r="CY12" s="23"/>
      <c r="CZ12" s="23"/>
      <c r="DA12" s="23"/>
      <c r="DB12" s="23"/>
      <c r="DC12" s="23"/>
      <c r="DD12" s="24"/>
      <c r="DE12" s="23"/>
      <c r="DF12" s="23"/>
      <c r="DG12" s="23"/>
      <c r="DH12" s="23"/>
      <c r="DI12" s="23"/>
      <c r="DJ12" s="23"/>
      <c r="DK12" s="24"/>
      <c r="DL12" s="23"/>
      <c r="DM12" s="23"/>
      <c r="DN12" s="23"/>
      <c r="DO12" s="23"/>
      <c r="DP12" s="23"/>
      <c r="DQ12" s="23"/>
      <c r="DR12" s="24"/>
      <c r="DS12" s="23"/>
      <c r="DT12" s="23"/>
      <c r="DU12" s="23"/>
      <c r="DV12" s="23"/>
      <c r="DW12" s="23"/>
      <c r="DX12" s="23"/>
      <c r="DY12" s="24"/>
      <c r="DZ12" s="23"/>
      <c r="EA12" s="23"/>
      <c r="EB12" s="23"/>
      <c r="EC12" s="23"/>
      <c r="ED12" s="23"/>
      <c r="EE12" s="23"/>
      <c r="EF12" s="24"/>
      <c r="EG12" s="23"/>
      <c r="EH12" s="23"/>
      <c r="EI12" s="23"/>
      <c r="EJ12" s="23"/>
      <c r="EK12" s="23"/>
      <c r="EL12" s="23"/>
      <c r="EM12" s="24"/>
      <c r="EN12" s="23"/>
      <c r="EO12" s="23"/>
      <c r="EP12" s="23"/>
      <c r="EQ12" s="23"/>
      <c r="ER12" s="23"/>
      <c r="ES12" s="23"/>
      <c r="ET12" s="24"/>
      <c r="EU12" s="23"/>
      <c r="EV12" s="23"/>
      <c r="EW12" s="23"/>
      <c r="EX12" s="23"/>
      <c r="EY12" s="23"/>
      <c r="EZ12" s="23"/>
      <c r="FA12" s="24"/>
      <c r="FB12" s="24"/>
      <c r="FC12" s="24"/>
    </row>
    <row r="13" spans="2:160" s="2" customFormat="1" ht="5.25" customHeight="1">
      <c r="B13" s="25"/>
      <c r="C13" s="105"/>
      <c r="D13" s="26"/>
      <c r="E13" s="26"/>
      <c r="F13" s="26"/>
      <c r="G13" s="26"/>
      <c r="H13" s="26"/>
      <c r="I13" s="26"/>
      <c r="J13" s="27"/>
      <c r="K13" s="26"/>
      <c r="L13" s="26"/>
      <c r="M13" s="26"/>
      <c r="N13" s="26"/>
      <c r="O13" s="26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8"/>
      <c r="AE13" s="28"/>
      <c r="AF13" s="28"/>
      <c r="AG13" s="28"/>
      <c r="AH13" s="28"/>
      <c r="AI13" s="28"/>
      <c r="AJ13" s="28"/>
      <c r="AK13" s="28"/>
      <c r="AL13" s="29"/>
      <c r="AM13" s="28"/>
      <c r="AN13" s="28"/>
      <c r="AO13" s="28"/>
      <c r="AP13" s="28"/>
      <c r="AQ13" s="28"/>
      <c r="AR13" s="28"/>
      <c r="AS13" s="29"/>
      <c r="AT13" s="28"/>
      <c r="AU13" s="28"/>
      <c r="AV13" s="28"/>
      <c r="AW13" s="28"/>
      <c r="AX13" s="28"/>
      <c r="AY13" s="28"/>
      <c r="AZ13" s="29"/>
      <c r="BA13" s="28"/>
      <c r="BB13" s="28"/>
      <c r="BC13" s="28"/>
      <c r="BD13" s="28"/>
      <c r="BE13" s="28"/>
      <c r="BF13" s="28"/>
      <c r="BG13" s="29"/>
      <c r="BH13" s="28"/>
      <c r="BI13" s="28"/>
      <c r="BJ13" s="28"/>
      <c r="BK13" s="28"/>
      <c r="BL13" s="28"/>
      <c r="BM13" s="28"/>
      <c r="BN13" s="29"/>
      <c r="BO13" s="28"/>
      <c r="BP13" s="28"/>
      <c r="BQ13" s="28"/>
      <c r="BR13" s="28"/>
      <c r="BS13" s="28"/>
      <c r="BT13" s="28"/>
      <c r="BU13" s="29"/>
      <c r="BV13" s="28"/>
      <c r="BW13" s="28"/>
      <c r="BX13" s="28"/>
      <c r="BY13" s="28"/>
      <c r="BZ13" s="28"/>
      <c r="CA13" s="28"/>
      <c r="CB13" s="29"/>
      <c r="CC13" s="28"/>
      <c r="CD13" s="28"/>
      <c r="CE13" s="28"/>
      <c r="CF13" s="28"/>
      <c r="CG13" s="28"/>
      <c r="CH13" s="28"/>
      <c r="CI13" s="29"/>
      <c r="CJ13" s="28"/>
      <c r="CK13" s="28"/>
      <c r="CL13" s="28"/>
      <c r="CM13" s="28"/>
      <c r="CN13" s="28"/>
      <c r="CO13" s="28"/>
      <c r="CP13" s="29"/>
      <c r="CQ13" s="28"/>
      <c r="CR13" s="28"/>
      <c r="CS13" s="28"/>
      <c r="CT13" s="28"/>
      <c r="CU13" s="28"/>
      <c r="CV13" s="28"/>
      <c r="CW13" s="29"/>
      <c r="CX13" s="28"/>
      <c r="CY13" s="28"/>
      <c r="CZ13" s="28"/>
      <c r="DA13" s="28"/>
      <c r="DB13" s="28"/>
      <c r="DC13" s="28"/>
      <c r="DD13" s="29"/>
      <c r="DE13" s="28"/>
      <c r="DF13" s="28"/>
      <c r="DG13" s="28"/>
      <c r="DH13" s="28"/>
      <c r="DI13" s="28"/>
      <c r="DJ13" s="28"/>
      <c r="DK13" s="29"/>
      <c r="DL13" s="28"/>
      <c r="DM13" s="28"/>
      <c r="DN13" s="28"/>
      <c r="DO13" s="28"/>
      <c r="DP13" s="28"/>
      <c r="DQ13" s="28"/>
      <c r="DR13" s="29"/>
      <c r="DS13" s="28"/>
      <c r="DT13" s="28"/>
      <c r="DU13" s="28"/>
      <c r="DV13" s="28"/>
      <c r="DW13" s="28"/>
      <c r="DX13" s="28"/>
      <c r="DY13" s="29"/>
      <c r="DZ13" s="28"/>
      <c r="EA13" s="28"/>
      <c r="EB13" s="28"/>
      <c r="EC13" s="28"/>
      <c r="ED13" s="28"/>
      <c r="EE13" s="28"/>
      <c r="EF13" s="29"/>
      <c r="EG13" s="28"/>
      <c r="EH13" s="28"/>
      <c r="EI13" s="28"/>
      <c r="EJ13" s="28"/>
      <c r="EK13" s="28"/>
      <c r="EL13" s="28"/>
      <c r="EM13" s="29"/>
      <c r="EN13" s="28"/>
      <c r="EO13" s="28"/>
      <c r="EP13" s="28"/>
      <c r="EQ13" s="28"/>
      <c r="ER13" s="28"/>
      <c r="ES13" s="28"/>
      <c r="ET13" s="29"/>
      <c r="EU13" s="28"/>
      <c r="EV13" s="28"/>
      <c r="EW13" s="28"/>
      <c r="EX13" s="28"/>
      <c r="EY13" s="28"/>
      <c r="EZ13" s="28"/>
      <c r="FA13" s="29"/>
      <c r="FB13" s="28"/>
      <c r="FC13" s="29"/>
    </row>
    <row r="14" spans="2:160" s="2" customFormat="1" ht="5.25" customHeight="1">
      <c r="B14" s="21"/>
      <c r="C14" s="103" t="s">
        <v>10</v>
      </c>
      <c r="D14" s="17"/>
      <c r="E14" s="17"/>
      <c r="F14" s="17"/>
      <c r="G14" s="17"/>
      <c r="H14" s="17"/>
      <c r="I14" s="17"/>
      <c r="J14" s="18"/>
      <c r="K14" s="17"/>
      <c r="L14" s="17"/>
      <c r="M14" s="17"/>
      <c r="N14" s="17"/>
      <c r="O14" s="17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19"/>
      <c r="AE14" s="19"/>
      <c r="AF14" s="19"/>
      <c r="AG14" s="19"/>
      <c r="AH14" s="19"/>
      <c r="AI14" s="19"/>
      <c r="AJ14" s="19"/>
      <c r="AK14" s="19"/>
      <c r="AL14" s="20"/>
      <c r="AM14" s="19"/>
      <c r="AN14" s="19"/>
      <c r="AO14" s="19"/>
      <c r="AP14" s="19"/>
      <c r="AQ14" s="19"/>
      <c r="AR14" s="19"/>
      <c r="AS14" s="20"/>
      <c r="AT14" s="19"/>
      <c r="AU14" s="19"/>
      <c r="AV14" s="19"/>
      <c r="AW14" s="19"/>
      <c r="AX14" s="19"/>
      <c r="AY14" s="19"/>
      <c r="AZ14" s="20"/>
      <c r="BA14" s="19"/>
      <c r="BB14" s="19"/>
      <c r="BC14" s="19"/>
      <c r="BD14" s="19"/>
      <c r="BE14" s="19"/>
      <c r="BF14" s="19"/>
      <c r="BG14" s="20"/>
      <c r="BH14" s="19"/>
      <c r="BI14" s="19"/>
      <c r="BJ14" s="19"/>
      <c r="BK14" s="19"/>
      <c r="BL14" s="19"/>
      <c r="BM14" s="19"/>
      <c r="BN14" s="20"/>
      <c r="BO14" s="19"/>
      <c r="BP14" s="19"/>
      <c r="BQ14" s="19"/>
      <c r="BR14" s="19"/>
      <c r="BS14" s="19"/>
      <c r="BT14" s="19"/>
      <c r="BU14" s="20"/>
      <c r="BV14" s="19"/>
      <c r="BW14" s="19"/>
      <c r="BX14" s="19"/>
      <c r="BY14" s="19"/>
      <c r="BZ14" s="19"/>
      <c r="CA14" s="19"/>
      <c r="CB14" s="20"/>
      <c r="CC14" s="19"/>
      <c r="CD14" s="19"/>
      <c r="CE14" s="19"/>
      <c r="CF14" s="19"/>
      <c r="CG14" s="19"/>
      <c r="CH14" s="19"/>
      <c r="CI14" s="20"/>
      <c r="CJ14" s="19"/>
      <c r="CK14" s="19"/>
      <c r="CL14" s="19"/>
      <c r="CM14" s="19"/>
      <c r="CN14" s="19"/>
      <c r="CO14" s="19"/>
      <c r="CP14" s="20"/>
      <c r="CQ14" s="19"/>
      <c r="CR14" s="19"/>
      <c r="CS14" s="19"/>
      <c r="CT14" s="19"/>
      <c r="CU14" s="19"/>
      <c r="CV14" s="19"/>
      <c r="CW14" s="20"/>
      <c r="CX14" s="19"/>
      <c r="CY14" s="19"/>
      <c r="CZ14" s="19"/>
      <c r="DA14" s="19"/>
      <c r="DB14" s="19"/>
      <c r="DC14" s="19"/>
      <c r="DD14" s="20"/>
      <c r="DE14" s="19"/>
      <c r="DF14" s="19"/>
      <c r="DG14" s="19"/>
      <c r="DH14" s="19"/>
      <c r="DI14" s="19"/>
      <c r="DJ14" s="19"/>
      <c r="DK14" s="20"/>
      <c r="DL14" s="19"/>
      <c r="DM14" s="19"/>
      <c r="DN14" s="19"/>
      <c r="DO14" s="19"/>
      <c r="DP14" s="19"/>
      <c r="DQ14" s="19"/>
      <c r="DR14" s="20"/>
      <c r="DS14" s="19"/>
      <c r="DT14" s="19"/>
      <c r="DU14" s="19"/>
      <c r="DV14" s="19"/>
      <c r="DW14" s="19"/>
      <c r="DX14" s="19"/>
      <c r="DY14" s="20"/>
      <c r="DZ14" s="19"/>
      <c r="EA14" s="19"/>
      <c r="EB14" s="19"/>
      <c r="EC14" s="19"/>
      <c r="ED14" s="19"/>
      <c r="EE14" s="19"/>
      <c r="EF14" s="20"/>
      <c r="EG14" s="19"/>
      <c r="EH14" s="19"/>
      <c r="EI14" s="19"/>
      <c r="EJ14" s="19"/>
      <c r="EK14" s="19"/>
      <c r="EL14" s="19"/>
      <c r="EM14" s="20"/>
      <c r="EN14" s="19"/>
      <c r="EO14" s="19"/>
      <c r="EP14" s="19"/>
      <c r="EQ14" s="19"/>
      <c r="ER14" s="19"/>
      <c r="ES14" s="19"/>
      <c r="ET14" s="20"/>
      <c r="EU14" s="19"/>
      <c r="EV14" s="19"/>
      <c r="EW14" s="19"/>
      <c r="EX14" s="19"/>
      <c r="EY14" s="19"/>
      <c r="EZ14" s="19"/>
      <c r="FA14" s="20"/>
      <c r="FB14" s="19"/>
      <c r="FC14" s="20"/>
    </row>
    <row r="15" spans="2:160" s="2" customFormat="1" ht="5.25" customHeight="1">
      <c r="B15" s="21"/>
      <c r="C15" s="106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  <c r="AD15" s="23"/>
      <c r="AE15" s="23"/>
      <c r="AF15" s="23"/>
      <c r="AG15" s="23"/>
      <c r="AH15" s="23"/>
      <c r="AI15" s="23"/>
      <c r="AJ15" s="23"/>
      <c r="AK15" s="23"/>
      <c r="AL15" s="24"/>
      <c r="AM15" s="23"/>
      <c r="AN15" s="23"/>
      <c r="AO15" s="23"/>
      <c r="AP15" s="23"/>
      <c r="AQ15" s="23"/>
      <c r="AR15" s="23"/>
      <c r="AS15" s="24"/>
      <c r="AT15" s="23"/>
      <c r="AU15" s="23"/>
      <c r="AV15" s="23"/>
      <c r="AW15" s="23"/>
      <c r="AX15" s="23"/>
      <c r="AY15" s="23"/>
      <c r="AZ15" s="24"/>
      <c r="BA15" s="23"/>
      <c r="BB15" s="23"/>
      <c r="BC15" s="23"/>
      <c r="BD15" s="23"/>
      <c r="BE15" s="23"/>
      <c r="BF15" s="23"/>
      <c r="BG15" s="24"/>
      <c r="BH15" s="23"/>
      <c r="BI15" s="23"/>
      <c r="BJ15" s="23"/>
      <c r="BK15" s="23"/>
      <c r="BL15" s="23"/>
      <c r="BM15" s="23"/>
      <c r="BN15" s="24"/>
      <c r="BO15" s="23"/>
      <c r="BP15" s="23"/>
      <c r="BQ15" s="23"/>
      <c r="BR15" s="23"/>
      <c r="BS15" s="23"/>
      <c r="BT15" s="23"/>
      <c r="BU15" s="24"/>
      <c r="BV15" s="23"/>
      <c r="BW15" s="23"/>
      <c r="BX15" s="23"/>
      <c r="BY15" s="23"/>
      <c r="BZ15" s="23"/>
      <c r="CA15" s="23"/>
      <c r="CB15" s="24"/>
      <c r="CC15" s="23"/>
      <c r="CD15" s="23"/>
      <c r="CE15" s="23"/>
      <c r="CF15" s="23"/>
      <c r="CG15" s="23"/>
      <c r="CH15" s="23"/>
      <c r="CI15" s="24"/>
      <c r="CJ15" s="23"/>
      <c r="CK15" s="23"/>
      <c r="CL15" s="23"/>
      <c r="CM15" s="23"/>
      <c r="CN15" s="23"/>
      <c r="CO15" s="23"/>
      <c r="CP15" s="24"/>
      <c r="CQ15" s="23"/>
      <c r="CR15" s="23"/>
      <c r="CS15" s="23"/>
      <c r="CT15" s="23"/>
      <c r="CU15" s="23"/>
      <c r="CV15" s="23"/>
      <c r="CW15" s="24"/>
      <c r="CX15" s="23"/>
      <c r="CY15" s="23"/>
      <c r="CZ15" s="23"/>
      <c r="DA15" s="23"/>
      <c r="DB15" s="23"/>
      <c r="DC15" s="23"/>
      <c r="DD15" s="24"/>
      <c r="DE15" s="23"/>
      <c r="DF15" s="23"/>
      <c r="DG15" s="23"/>
      <c r="DH15" s="23"/>
      <c r="DI15" s="23"/>
      <c r="DJ15" s="23"/>
      <c r="DK15" s="24"/>
      <c r="DL15" s="23"/>
      <c r="DM15" s="23"/>
      <c r="DN15" s="23"/>
      <c r="DO15" s="23"/>
      <c r="DP15" s="23"/>
      <c r="DQ15" s="23"/>
      <c r="DR15" s="24"/>
      <c r="DS15" s="23"/>
      <c r="DT15" s="23"/>
      <c r="DU15" s="23"/>
      <c r="DV15" s="23"/>
      <c r="DW15" s="23"/>
      <c r="DX15" s="23"/>
      <c r="DY15" s="24"/>
      <c r="DZ15" s="23"/>
      <c r="EA15" s="23"/>
      <c r="EB15" s="23"/>
      <c r="EC15" s="23"/>
      <c r="ED15" s="23"/>
      <c r="EE15" s="23"/>
      <c r="EF15" s="24"/>
      <c r="EG15" s="23"/>
      <c r="EH15" s="23"/>
      <c r="EI15" s="23"/>
      <c r="EJ15" s="23"/>
      <c r="EK15" s="23"/>
      <c r="EL15" s="23"/>
      <c r="EM15" s="24"/>
      <c r="EN15" s="23"/>
      <c r="EO15" s="23"/>
      <c r="EP15" s="23"/>
      <c r="EQ15" s="23"/>
      <c r="ER15" s="23"/>
      <c r="ES15" s="23"/>
      <c r="ET15" s="24"/>
      <c r="EU15" s="23"/>
      <c r="EV15" s="23"/>
      <c r="EW15" s="23"/>
      <c r="EX15" s="23"/>
      <c r="EY15" s="23"/>
      <c r="EZ15" s="23"/>
      <c r="FA15" s="24"/>
      <c r="FB15" s="24"/>
      <c r="FC15" s="24"/>
    </row>
    <row r="16" spans="2:160" s="2" customFormat="1" ht="5.25" customHeight="1">
      <c r="B16" s="25"/>
      <c r="C16" s="105"/>
      <c r="D16" s="26"/>
      <c r="E16" s="26"/>
      <c r="F16" s="26"/>
      <c r="G16" s="26"/>
      <c r="H16" s="26"/>
      <c r="I16" s="26"/>
      <c r="J16" s="27"/>
      <c r="K16" s="26"/>
      <c r="L16" s="26"/>
      <c r="M16" s="26"/>
      <c r="N16" s="26"/>
      <c r="O16" s="26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/>
      <c r="AD16" s="28"/>
      <c r="AE16" s="28"/>
      <c r="AF16" s="28"/>
      <c r="AG16" s="28"/>
      <c r="AH16" s="28"/>
      <c r="AI16" s="28"/>
      <c r="AJ16" s="28"/>
      <c r="AK16" s="28"/>
      <c r="AL16" s="29"/>
      <c r="AM16" s="28"/>
      <c r="AN16" s="28"/>
      <c r="AO16" s="28"/>
      <c r="AP16" s="28"/>
      <c r="AQ16" s="28"/>
      <c r="AR16" s="28"/>
      <c r="AS16" s="29"/>
      <c r="AT16" s="28"/>
      <c r="AU16" s="28"/>
      <c r="AV16" s="28"/>
      <c r="AW16" s="28"/>
      <c r="AX16" s="28"/>
      <c r="AY16" s="28"/>
      <c r="AZ16" s="29"/>
      <c r="BA16" s="28"/>
      <c r="BB16" s="28"/>
      <c r="BC16" s="28"/>
      <c r="BD16" s="28"/>
      <c r="BE16" s="28"/>
      <c r="BF16" s="28"/>
      <c r="BG16" s="29"/>
      <c r="BH16" s="28"/>
      <c r="BI16" s="28"/>
      <c r="BJ16" s="28"/>
      <c r="BK16" s="28"/>
      <c r="BL16" s="28"/>
      <c r="BM16" s="28"/>
      <c r="BN16" s="29"/>
      <c r="BO16" s="28"/>
      <c r="BP16" s="28"/>
      <c r="BQ16" s="28"/>
      <c r="BR16" s="28"/>
      <c r="BS16" s="28"/>
      <c r="BT16" s="28"/>
      <c r="BU16" s="29"/>
      <c r="BV16" s="28"/>
      <c r="BW16" s="28"/>
      <c r="BX16" s="28"/>
      <c r="BY16" s="28"/>
      <c r="BZ16" s="28"/>
      <c r="CA16" s="28"/>
      <c r="CB16" s="29"/>
      <c r="CC16" s="28"/>
      <c r="CD16" s="28"/>
      <c r="CE16" s="28"/>
      <c r="CF16" s="28"/>
      <c r="CG16" s="28"/>
      <c r="CH16" s="28"/>
      <c r="CI16" s="29"/>
      <c r="CJ16" s="28"/>
      <c r="CK16" s="28"/>
      <c r="CL16" s="28"/>
      <c r="CM16" s="28"/>
      <c r="CN16" s="28"/>
      <c r="CO16" s="28"/>
      <c r="CP16" s="29"/>
      <c r="CQ16" s="28"/>
      <c r="CR16" s="28"/>
      <c r="CS16" s="28"/>
      <c r="CT16" s="28"/>
      <c r="CU16" s="28"/>
      <c r="CV16" s="28"/>
      <c r="CW16" s="29"/>
      <c r="CX16" s="28"/>
      <c r="CY16" s="28"/>
      <c r="CZ16" s="28"/>
      <c r="DA16" s="28"/>
      <c r="DB16" s="28"/>
      <c r="DC16" s="28"/>
      <c r="DD16" s="29"/>
      <c r="DE16" s="28"/>
      <c r="DF16" s="28"/>
      <c r="DG16" s="28"/>
      <c r="DH16" s="28"/>
      <c r="DI16" s="28"/>
      <c r="DJ16" s="28"/>
      <c r="DK16" s="29"/>
      <c r="DL16" s="28"/>
      <c r="DM16" s="28"/>
      <c r="DN16" s="28"/>
      <c r="DO16" s="28"/>
      <c r="DP16" s="28"/>
      <c r="DQ16" s="28"/>
      <c r="DR16" s="29"/>
      <c r="DS16" s="28"/>
      <c r="DT16" s="28"/>
      <c r="DU16" s="28"/>
      <c r="DV16" s="28"/>
      <c r="DW16" s="28"/>
      <c r="DX16" s="28"/>
      <c r="DY16" s="29"/>
      <c r="DZ16" s="28"/>
      <c r="EA16" s="28"/>
      <c r="EB16" s="28"/>
      <c r="EC16" s="28"/>
      <c r="ED16" s="28"/>
      <c r="EE16" s="28"/>
      <c r="EF16" s="29"/>
      <c r="EG16" s="28"/>
      <c r="EH16" s="28"/>
      <c r="EI16" s="28"/>
      <c r="EJ16" s="28"/>
      <c r="EK16" s="28"/>
      <c r="EL16" s="28"/>
      <c r="EM16" s="29"/>
      <c r="EN16" s="28"/>
      <c r="EO16" s="28"/>
      <c r="EP16" s="28"/>
      <c r="EQ16" s="28"/>
      <c r="ER16" s="28"/>
      <c r="ES16" s="28"/>
      <c r="ET16" s="29"/>
      <c r="EU16" s="28"/>
      <c r="EV16" s="28"/>
      <c r="EW16" s="28"/>
      <c r="EX16" s="28"/>
      <c r="EY16" s="28"/>
      <c r="EZ16" s="28"/>
      <c r="FA16" s="29"/>
      <c r="FB16" s="28"/>
      <c r="FC16" s="29"/>
    </row>
    <row r="17" spans="2:159" s="2" customFormat="1" ht="16.5" customHeight="1">
      <c r="B17" s="102" t="s">
        <v>11</v>
      </c>
      <c r="C17" s="102"/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5"/>
      <c r="AT17" s="14"/>
      <c r="AU17" s="14"/>
      <c r="AV17" s="14"/>
      <c r="AW17" s="14"/>
      <c r="AX17" s="14"/>
      <c r="AY17" s="14"/>
      <c r="AZ17" s="15"/>
      <c r="BA17" s="14"/>
      <c r="BB17" s="14"/>
      <c r="BC17" s="14"/>
      <c r="BD17" s="14"/>
      <c r="BE17" s="14"/>
      <c r="BF17" s="14"/>
      <c r="BG17" s="15"/>
      <c r="BH17" s="14"/>
      <c r="BI17" s="14"/>
      <c r="BJ17" s="14"/>
      <c r="BK17" s="14"/>
      <c r="BL17" s="14"/>
      <c r="BM17" s="14"/>
      <c r="BN17" s="15"/>
      <c r="BO17" s="14"/>
      <c r="BP17" s="14"/>
      <c r="BQ17" s="14"/>
      <c r="BR17" s="14"/>
      <c r="BS17" s="14"/>
      <c r="BT17" s="14"/>
      <c r="BU17" s="15"/>
      <c r="BV17" s="14"/>
      <c r="BW17" s="14"/>
      <c r="BX17" s="14"/>
      <c r="BY17" s="14"/>
      <c r="BZ17" s="14"/>
      <c r="CA17" s="14"/>
      <c r="CB17" s="15"/>
      <c r="CC17" s="14"/>
      <c r="CD17" s="14"/>
      <c r="CE17" s="14"/>
      <c r="CF17" s="14"/>
      <c r="CG17" s="14"/>
      <c r="CH17" s="14"/>
      <c r="CI17" s="15"/>
      <c r="CJ17" s="14"/>
      <c r="CK17" s="14"/>
      <c r="CL17" s="14"/>
      <c r="CM17" s="14"/>
      <c r="CN17" s="14"/>
      <c r="CO17" s="14"/>
      <c r="CP17" s="15"/>
      <c r="CQ17" s="14"/>
      <c r="CR17" s="14"/>
      <c r="CS17" s="14"/>
      <c r="CT17" s="14"/>
      <c r="CU17" s="14"/>
      <c r="CV17" s="14"/>
      <c r="CW17" s="15"/>
      <c r="CX17" s="14"/>
      <c r="CY17" s="14"/>
      <c r="CZ17" s="14"/>
      <c r="DA17" s="14"/>
      <c r="DB17" s="14"/>
      <c r="DC17" s="14"/>
      <c r="DD17" s="15"/>
      <c r="DE17" s="14"/>
      <c r="DF17" s="14"/>
      <c r="DG17" s="14"/>
      <c r="DH17" s="14"/>
      <c r="DI17" s="14"/>
      <c r="DJ17" s="14"/>
      <c r="DK17" s="15"/>
      <c r="DL17" s="14"/>
      <c r="DM17" s="14"/>
      <c r="DN17" s="14"/>
      <c r="DO17" s="14"/>
      <c r="DP17" s="14"/>
      <c r="DQ17" s="14"/>
      <c r="DR17" s="15"/>
      <c r="DS17" s="14"/>
      <c r="DT17" s="14"/>
      <c r="DU17" s="14"/>
      <c r="DV17" s="14"/>
      <c r="DW17" s="14"/>
      <c r="DX17" s="14"/>
      <c r="DY17" s="15"/>
      <c r="DZ17" s="14"/>
      <c r="EA17" s="14"/>
      <c r="EB17" s="14"/>
      <c r="EC17" s="14"/>
      <c r="ED17" s="14"/>
      <c r="EE17" s="14"/>
      <c r="EF17" s="15"/>
      <c r="EG17" s="14"/>
      <c r="EH17" s="14"/>
      <c r="EI17" s="14"/>
      <c r="EJ17" s="14"/>
      <c r="EK17" s="14"/>
      <c r="EL17" s="14"/>
      <c r="EM17" s="15"/>
      <c r="EN17" s="14"/>
      <c r="EO17" s="14"/>
      <c r="EP17" s="14"/>
      <c r="EQ17" s="14"/>
      <c r="ER17" s="14"/>
      <c r="ES17" s="14"/>
      <c r="ET17" s="15"/>
      <c r="EU17" s="14"/>
      <c r="EV17" s="14"/>
      <c r="EW17" s="14"/>
      <c r="EX17" s="14"/>
      <c r="EY17" s="14"/>
      <c r="EZ17" s="14"/>
      <c r="FA17" s="15"/>
      <c r="FB17" s="14"/>
      <c r="FC17" s="15"/>
    </row>
    <row r="18" spans="2:159" s="2" customFormat="1" ht="5.25" customHeight="1">
      <c r="B18" s="16"/>
      <c r="C18" s="103" t="s">
        <v>12</v>
      </c>
      <c r="D18" s="19"/>
      <c r="E18" s="19"/>
      <c r="F18" s="19"/>
      <c r="G18" s="19"/>
      <c r="H18" s="19"/>
      <c r="I18" s="19"/>
      <c r="J18" s="20"/>
      <c r="K18" s="19"/>
      <c r="L18" s="19"/>
      <c r="M18" s="19"/>
      <c r="N18" s="19"/>
      <c r="O18" s="19"/>
      <c r="P18" s="19"/>
      <c r="Q18" s="20"/>
      <c r="R18" s="33"/>
      <c r="S18" s="33"/>
      <c r="T18" s="33"/>
      <c r="U18" s="33"/>
      <c r="V18" s="33"/>
      <c r="W18" s="33"/>
      <c r="X18" s="34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47"/>
      <c r="AQ18" s="47"/>
      <c r="AR18" s="47"/>
      <c r="AS18" s="48"/>
      <c r="AT18" s="47"/>
      <c r="AU18" s="47"/>
      <c r="AV18" s="47"/>
      <c r="AW18" s="47"/>
      <c r="AX18" s="47"/>
      <c r="AY18" s="47"/>
      <c r="AZ18" s="48"/>
      <c r="BA18" s="47"/>
      <c r="BB18" s="47"/>
      <c r="BC18" s="47"/>
      <c r="BD18" s="47"/>
      <c r="BE18" s="47"/>
      <c r="BF18" s="47"/>
      <c r="BG18" s="48"/>
      <c r="BH18" s="47"/>
      <c r="BI18" s="47"/>
      <c r="BJ18" s="47"/>
      <c r="BK18" s="47"/>
      <c r="BL18" s="47"/>
      <c r="BM18" s="47"/>
      <c r="BN18" s="48"/>
      <c r="BO18" s="47"/>
      <c r="BP18" s="47"/>
      <c r="BQ18" s="47"/>
      <c r="BR18" s="47"/>
      <c r="BS18" s="47"/>
      <c r="BT18" s="47"/>
      <c r="BU18" s="48"/>
      <c r="BV18" s="47"/>
      <c r="BW18" s="47"/>
      <c r="BX18" s="47"/>
      <c r="BY18" s="47"/>
      <c r="BZ18" s="47"/>
      <c r="CA18" s="47"/>
      <c r="CB18" s="48"/>
      <c r="CC18" s="19"/>
      <c r="CD18" s="19"/>
      <c r="CE18" s="19"/>
      <c r="CF18" s="19"/>
      <c r="CG18" s="19"/>
      <c r="CH18" s="19"/>
      <c r="CI18" s="20"/>
      <c r="CJ18" s="19"/>
      <c r="CK18" s="19"/>
      <c r="CL18" s="19"/>
      <c r="CM18" s="19"/>
      <c r="CN18" s="19"/>
      <c r="CO18" s="19"/>
      <c r="CP18" s="20"/>
      <c r="CQ18" s="19"/>
      <c r="CR18" s="19"/>
      <c r="CS18" s="19"/>
      <c r="CT18" s="19"/>
      <c r="CU18" s="19"/>
      <c r="CV18" s="19"/>
      <c r="CW18" s="20"/>
      <c r="CX18" s="19"/>
      <c r="CY18" s="19"/>
      <c r="CZ18" s="19"/>
      <c r="DA18" s="19"/>
      <c r="DB18" s="19"/>
      <c r="DC18" s="19"/>
      <c r="DD18" s="20"/>
      <c r="DE18" s="19"/>
      <c r="DF18" s="19"/>
      <c r="DG18" s="19"/>
      <c r="DH18" s="19"/>
      <c r="DI18" s="19"/>
      <c r="DJ18" s="19"/>
      <c r="DK18" s="20"/>
      <c r="DL18" s="19"/>
      <c r="DM18" s="19"/>
      <c r="DN18" s="19"/>
      <c r="DO18" s="19"/>
      <c r="DP18" s="19"/>
      <c r="DQ18" s="19"/>
      <c r="DR18" s="20"/>
      <c r="DS18" s="19"/>
      <c r="DT18" s="19"/>
      <c r="DU18" s="19"/>
      <c r="DV18" s="19"/>
      <c r="DW18" s="19"/>
      <c r="DX18" s="19"/>
      <c r="DY18" s="20"/>
      <c r="DZ18" s="19"/>
      <c r="EA18" s="19"/>
      <c r="EB18" s="19"/>
      <c r="EC18" s="19"/>
      <c r="ED18" s="19"/>
      <c r="EE18" s="19"/>
      <c r="EF18" s="20"/>
      <c r="EG18" s="19"/>
      <c r="EH18" s="19"/>
      <c r="EI18" s="19"/>
      <c r="EJ18" s="19"/>
      <c r="EK18" s="19"/>
      <c r="EL18" s="19"/>
      <c r="EM18" s="20"/>
      <c r="EN18" s="19"/>
      <c r="EO18" s="19"/>
      <c r="EP18" s="19"/>
      <c r="EQ18" s="19"/>
      <c r="ER18" s="19"/>
      <c r="ES18" s="19"/>
      <c r="ET18" s="20"/>
      <c r="EU18" s="19"/>
      <c r="EV18" s="19"/>
      <c r="EW18" s="19"/>
      <c r="EX18" s="19"/>
      <c r="EY18" s="19"/>
      <c r="EZ18" s="19"/>
      <c r="FA18" s="20"/>
      <c r="FB18" s="19"/>
      <c r="FC18" s="20"/>
    </row>
    <row r="19" spans="2:159" s="2" customFormat="1" ht="5.25" customHeight="1">
      <c r="C19" s="106"/>
      <c r="D19" s="23"/>
      <c r="E19" s="23"/>
      <c r="F19" s="23"/>
      <c r="G19" s="23"/>
      <c r="H19" s="23"/>
      <c r="I19" s="23"/>
      <c r="J19" s="24"/>
      <c r="K19" s="23"/>
      <c r="L19" s="23"/>
      <c r="M19" s="23"/>
      <c r="N19" s="23"/>
      <c r="O19" s="23"/>
      <c r="P19" s="23"/>
      <c r="Q19" s="24"/>
      <c r="R19" s="37"/>
      <c r="S19" s="37"/>
      <c r="T19" s="37"/>
      <c r="U19" s="37"/>
      <c r="V19" s="37"/>
      <c r="W19" s="37"/>
      <c r="X19" s="40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53"/>
      <c r="AN19" s="53"/>
      <c r="AO19" s="53"/>
      <c r="AP19" s="53"/>
      <c r="AQ19" s="53"/>
      <c r="AR19" s="53"/>
      <c r="AS19" s="54"/>
      <c r="AT19" s="53"/>
      <c r="AU19" s="53"/>
      <c r="AV19" s="53"/>
      <c r="AW19" s="53"/>
      <c r="AX19" s="53"/>
      <c r="AY19" s="53"/>
      <c r="AZ19" s="54"/>
      <c r="BA19" s="53"/>
      <c r="BB19" s="53"/>
      <c r="BC19" s="53"/>
      <c r="BD19" s="53"/>
      <c r="BE19" s="53"/>
      <c r="BF19" s="53"/>
      <c r="BG19" s="54"/>
      <c r="BH19" s="53"/>
      <c r="BI19" s="53"/>
      <c r="BJ19" s="53"/>
      <c r="BK19" s="53"/>
      <c r="BL19" s="53"/>
      <c r="BM19" s="49"/>
      <c r="BN19" s="50"/>
      <c r="BO19" s="49"/>
      <c r="BP19" s="49"/>
      <c r="BQ19" s="49"/>
      <c r="BR19" s="49"/>
      <c r="BS19" s="49"/>
      <c r="BT19" s="49"/>
      <c r="BU19" s="50"/>
      <c r="BV19" s="49"/>
      <c r="BW19" s="49"/>
      <c r="BX19" s="49"/>
      <c r="BY19" s="49"/>
      <c r="BZ19" s="49"/>
      <c r="CA19" s="49"/>
      <c r="CB19" s="50"/>
      <c r="CC19" s="23"/>
      <c r="CD19" s="23"/>
      <c r="CE19" s="23"/>
      <c r="CF19" s="23"/>
      <c r="CG19" s="23"/>
      <c r="CH19" s="23"/>
      <c r="CI19" s="24"/>
      <c r="CJ19" s="23"/>
      <c r="CK19" s="23"/>
      <c r="CL19" s="23"/>
      <c r="CM19" s="23"/>
      <c r="CN19" s="23"/>
      <c r="CO19" s="23"/>
      <c r="CP19" s="24"/>
      <c r="CQ19" s="23"/>
      <c r="CR19" s="23"/>
      <c r="CS19" s="23"/>
      <c r="CT19" s="23"/>
      <c r="CU19" s="23"/>
      <c r="CV19" s="23"/>
      <c r="CW19" s="24"/>
      <c r="CX19" s="23"/>
      <c r="CY19" s="23"/>
      <c r="CZ19" s="23"/>
      <c r="DA19" s="23"/>
      <c r="DB19" s="23"/>
      <c r="DC19" s="23"/>
      <c r="DD19" s="24"/>
      <c r="DE19" s="23"/>
      <c r="DF19" s="23"/>
      <c r="DG19" s="23"/>
      <c r="DH19" s="23"/>
      <c r="DI19" s="23"/>
      <c r="DJ19" s="23"/>
      <c r="DK19" s="24"/>
      <c r="DL19" s="23"/>
      <c r="DM19" s="23"/>
      <c r="DN19" s="23"/>
      <c r="DO19" s="23"/>
      <c r="DP19" s="23"/>
      <c r="DQ19" s="23"/>
      <c r="DR19" s="24"/>
      <c r="DS19" s="23"/>
      <c r="DT19" s="23"/>
      <c r="DU19" s="23"/>
      <c r="DV19" s="23"/>
      <c r="DW19" s="23"/>
      <c r="DX19" s="23"/>
      <c r="DY19" s="24"/>
      <c r="DZ19" s="23"/>
      <c r="EA19" s="23"/>
      <c r="EB19" s="23"/>
      <c r="EC19" s="23"/>
      <c r="ED19" s="23"/>
      <c r="EE19" s="23"/>
      <c r="EF19" s="24"/>
      <c r="EG19" s="23"/>
      <c r="EH19" s="23"/>
      <c r="EI19" s="23"/>
      <c r="EJ19" s="23"/>
      <c r="EK19" s="23"/>
      <c r="EL19" s="23"/>
      <c r="EM19" s="24"/>
      <c r="EN19" s="23"/>
      <c r="EO19" s="23"/>
      <c r="EP19" s="23"/>
      <c r="EQ19" s="23"/>
      <c r="ER19" s="23"/>
      <c r="ES19" s="23"/>
      <c r="ET19" s="24"/>
      <c r="EU19" s="23"/>
      <c r="EV19" s="23"/>
      <c r="EW19" s="23"/>
      <c r="EX19" s="23"/>
      <c r="EY19" s="23"/>
      <c r="EZ19" s="23"/>
      <c r="FA19" s="24"/>
      <c r="FB19" s="24"/>
      <c r="FC19" s="24"/>
    </row>
    <row r="20" spans="2:159" s="2" customFormat="1" ht="5.25" customHeight="1">
      <c r="B20" s="25"/>
      <c r="C20" s="105"/>
      <c r="D20" s="28"/>
      <c r="E20" s="28"/>
      <c r="F20" s="28"/>
      <c r="G20" s="28"/>
      <c r="H20" s="28"/>
      <c r="I20" s="28"/>
      <c r="J20" s="29"/>
      <c r="K20" s="28"/>
      <c r="L20" s="28"/>
      <c r="M20" s="28"/>
      <c r="N20" s="28"/>
      <c r="O20" s="28"/>
      <c r="P20" s="28"/>
      <c r="Q20" s="29"/>
      <c r="R20" s="38"/>
      <c r="S20" s="38"/>
      <c r="T20" s="38"/>
      <c r="U20" s="38"/>
      <c r="V20" s="38"/>
      <c r="W20" s="38"/>
      <c r="X20" s="39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51"/>
      <c r="AQ20" s="51"/>
      <c r="AR20" s="51"/>
      <c r="AS20" s="52"/>
      <c r="AT20" s="51"/>
      <c r="AU20" s="51"/>
      <c r="AV20" s="51"/>
      <c r="AW20" s="51"/>
      <c r="AX20" s="51"/>
      <c r="AY20" s="51"/>
      <c r="AZ20" s="52"/>
      <c r="BA20" s="51"/>
      <c r="BB20" s="51"/>
      <c r="BC20" s="51"/>
      <c r="BD20" s="51"/>
      <c r="BE20" s="51"/>
      <c r="BF20" s="51"/>
      <c r="BG20" s="52"/>
      <c r="BH20" s="51"/>
      <c r="BI20" s="51"/>
      <c r="BJ20" s="51"/>
      <c r="BK20" s="51"/>
      <c r="BL20" s="51"/>
      <c r="BM20" s="51"/>
      <c r="BN20" s="52"/>
      <c r="BO20" s="51"/>
      <c r="BP20" s="51"/>
      <c r="BQ20" s="51"/>
      <c r="BR20" s="51"/>
      <c r="BS20" s="51"/>
      <c r="BT20" s="51"/>
      <c r="BU20" s="52"/>
      <c r="BV20" s="51"/>
      <c r="BW20" s="51"/>
      <c r="BX20" s="51"/>
      <c r="BY20" s="51"/>
      <c r="BZ20" s="51"/>
      <c r="CA20" s="51"/>
      <c r="CB20" s="52"/>
      <c r="CC20" s="28"/>
      <c r="CD20" s="28"/>
      <c r="CE20" s="28"/>
      <c r="CF20" s="28"/>
      <c r="CG20" s="28"/>
      <c r="CH20" s="28"/>
      <c r="CI20" s="29"/>
      <c r="CJ20" s="28"/>
      <c r="CK20" s="28"/>
      <c r="CL20" s="28"/>
      <c r="CM20" s="28"/>
      <c r="CN20" s="28"/>
      <c r="CO20" s="28"/>
      <c r="CP20" s="29"/>
      <c r="CQ20" s="28"/>
      <c r="CR20" s="28"/>
      <c r="CS20" s="28"/>
      <c r="CT20" s="28"/>
      <c r="CU20" s="28"/>
      <c r="CV20" s="28"/>
      <c r="CW20" s="29"/>
      <c r="CX20" s="28"/>
      <c r="CY20" s="28"/>
      <c r="CZ20" s="28"/>
      <c r="DA20" s="28"/>
      <c r="DB20" s="28"/>
      <c r="DC20" s="28"/>
      <c r="DD20" s="29"/>
      <c r="DE20" s="28"/>
      <c r="DF20" s="28"/>
      <c r="DG20" s="28"/>
      <c r="DH20" s="28"/>
      <c r="DI20" s="28"/>
      <c r="DJ20" s="28"/>
      <c r="DK20" s="29"/>
      <c r="DL20" s="28"/>
      <c r="DM20" s="28"/>
      <c r="DN20" s="28"/>
      <c r="DO20" s="28"/>
      <c r="DP20" s="28"/>
      <c r="DQ20" s="28"/>
      <c r="DR20" s="29"/>
      <c r="DS20" s="28"/>
      <c r="DT20" s="28"/>
      <c r="DU20" s="28"/>
      <c r="DV20" s="28"/>
      <c r="DW20" s="28"/>
      <c r="DX20" s="28"/>
      <c r="DY20" s="29"/>
      <c r="DZ20" s="28"/>
      <c r="EA20" s="28"/>
      <c r="EB20" s="28"/>
      <c r="EC20" s="28"/>
      <c r="ED20" s="28"/>
      <c r="EE20" s="28"/>
      <c r="EF20" s="29"/>
      <c r="EG20" s="28"/>
      <c r="EH20" s="28"/>
      <c r="EI20" s="28"/>
      <c r="EJ20" s="28"/>
      <c r="EK20" s="28"/>
      <c r="EL20" s="28"/>
      <c r="EM20" s="29"/>
      <c r="EN20" s="28"/>
      <c r="EO20" s="28"/>
      <c r="EP20" s="28"/>
      <c r="EQ20" s="28"/>
      <c r="ER20" s="28"/>
      <c r="ES20" s="28"/>
      <c r="ET20" s="29"/>
      <c r="EU20" s="28"/>
      <c r="EV20" s="28"/>
      <c r="EW20" s="28"/>
      <c r="EX20" s="28"/>
      <c r="EY20" s="28"/>
      <c r="EZ20" s="28"/>
      <c r="FA20" s="29"/>
      <c r="FB20" s="28"/>
      <c r="FC20" s="29"/>
    </row>
    <row r="21" spans="2:159" s="2" customFormat="1" ht="5.25" customHeight="1">
      <c r="B21" s="16"/>
      <c r="C21" s="103" t="s">
        <v>13</v>
      </c>
      <c r="D21" s="19"/>
      <c r="E21" s="19"/>
      <c r="F21" s="19"/>
      <c r="G21" s="19"/>
      <c r="H21" s="19"/>
      <c r="I21" s="19"/>
      <c r="J21" s="20"/>
      <c r="K21" s="19"/>
      <c r="L21" s="19"/>
      <c r="M21" s="19"/>
      <c r="N21" s="19"/>
      <c r="O21" s="19"/>
      <c r="P21" s="19"/>
      <c r="Q21" s="20"/>
      <c r="R21" s="33"/>
      <c r="S21" s="33"/>
      <c r="T21" s="33"/>
      <c r="U21" s="33"/>
      <c r="V21" s="33"/>
      <c r="W21" s="33"/>
      <c r="X21" s="34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47"/>
      <c r="AQ21" s="47"/>
      <c r="AR21" s="47"/>
      <c r="AS21" s="48"/>
      <c r="AT21" s="47"/>
      <c r="AU21" s="47"/>
      <c r="AV21" s="47"/>
      <c r="AW21" s="47"/>
      <c r="AX21" s="47"/>
      <c r="AY21" s="47"/>
      <c r="AZ21" s="48"/>
      <c r="BA21" s="47"/>
      <c r="BB21" s="47"/>
      <c r="BC21" s="47"/>
      <c r="BD21" s="47"/>
      <c r="BE21" s="47"/>
      <c r="BF21" s="47"/>
      <c r="BG21" s="48"/>
      <c r="BH21" s="47"/>
      <c r="BI21" s="47"/>
      <c r="BJ21" s="47"/>
      <c r="BK21" s="47"/>
      <c r="BL21" s="47"/>
      <c r="BM21" s="47"/>
      <c r="BN21" s="48"/>
      <c r="BO21" s="47"/>
      <c r="BP21" s="47"/>
      <c r="BQ21" s="47"/>
      <c r="BR21" s="47"/>
      <c r="BS21" s="47"/>
      <c r="BT21" s="47"/>
      <c r="BU21" s="48"/>
      <c r="BV21" s="47"/>
      <c r="BW21" s="47"/>
      <c r="BX21" s="47"/>
      <c r="BY21" s="47"/>
      <c r="BZ21" s="47"/>
      <c r="CA21" s="47"/>
      <c r="CB21" s="48"/>
      <c r="CC21" s="19"/>
      <c r="CD21" s="19"/>
      <c r="CE21" s="19"/>
      <c r="CF21" s="19"/>
      <c r="CG21" s="19"/>
      <c r="CH21" s="19"/>
      <c r="CI21" s="20"/>
      <c r="CJ21" s="19"/>
      <c r="CK21" s="19"/>
      <c r="CL21" s="19"/>
      <c r="CM21" s="19"/>
      <c r="CN21" s="19"/>
      <c r="CO21" s="19"/>
      <c r="CP21" s="20"/>
      <c r="CQ21" s="19"/>
      <c r="CR21" s="19"/>
      <c r="CS21" s="19"/>
      <c r="CT21" s="19"/>
      <c r="CU21" s="19"/>
      <c r="CV21" s="19"/>
      <c r="CW21" s="20"/>
      <c r="CX21" s="19"/>
      <c r="CY21" s="19"/>
      <c r="CZ21" s="19"/>
      <c r="DA21" s="19"/>
      <c r="DB21" s="19"/>
      <c r="DC21" s="19"/>
      <c r="DD21" s="20"/>
      <c r="DE21" s="19"/>
      <c r="DF21" s="19"/>
      <c r="DG21" s="19"/>
      <c r="DH21" s="19"/>
      <c r="DI21" s="19"/>
      <c r="DJ21" s="19"/>
      <c r="DK21" s="20"/>
      <c r="DL21" s="19"/>
      <c r="DM21" s="19"/>
      <c r="DN21" s="19"/>
      <c r="DO21" s="19"/>
      <c r="DP21" s="19"/>
      <c r="DQ21" s="19"/>
      <c r="DR21" s="20"/>
      <c r="DS21" s="19"/>
      <c r="DT21" s="19"/>
      <c r="DU21" s="19"/>
      <c r="DV21" s="19"/>
      <c r="DW21" s="19"/>
      <c r="DX21" s="19"/>
      <c r="DY21" s="20"/>
      <c r="DZ21" s="19"/>
      <c r="EA21" s="19"/>
      <c r="EB21" s="19"/>
      <c r="EC21" s="19"/>
      <c r="ED21" s="19"/>
      <c r="EE21" s="19"/>
      <c r="EF21" s="20"/>
      <c r="EG21" s="19"/>
      <c r="EH21" s="19"/>
      <c r="EI21" s="19"/>
      <c r="EJ21" s="19"/>
      <c r="EK21" s="19"/>
      <c r="EL21" s="19"/>
      <c r="EM21" s="20"/>
      <c r="EN21" s="19"/>
      <c r="EO21" s="19"/>
      <c r="EP21" s="19"/>
      <c r="EQ21" s="19"/>
      <c r="ER21" s="19"/>
      <c r="ES21" s="19"/>
      <c r="ET21" s="20"/>
      <c r="EU21" s="19"/>
      <c r="EV21" s="19"/>
      <c r="EW21" s="19"/>
      <c r="EX21" s="19"/>
      <c r="EY21" s="19"/>
      <c r="EZ21" s="19"/>
      <c r="FA21" s="20"/>
      <c r="FB21" s="19"/>
      <c r="FC21" s="20"/>
    </row>
    <row r="22" spans="2:159" s="2" customFormat="1" ht="5.25" customHeight="1">
      <c r="C22" s="106"/>
      <c r="D22" s="23"/>
      <c r="E22" s="23"/>
      <c r="F22" s="23"/>
      <c r="G22" s="23"/>
      <c r="H22" s="23"/>
      <c r="I22" s="23"/>
      <c r="J22" s="24"/>
      <c r="K22" s="23"/>
      <c r="L22" s="23"/>
      <c r="M22" s="23"/>
      <c r="N22" s="23"/>
      <c r="O22" s="23"/>
      <c r="P22" s="23"/>
      <c r="Q22" s="24"/>
      <c r="R22" s="35"/>
      <c r="S22" s="35"/>
      <c r="T22" s="35"/>
      <c r="U22" s="35"/>
      <c r="V22" s="35"/>
      <c r="W22" s="35"/>
      <c r="X22" s="36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53"/>
      <c r="AP22" s="53"/>
      <c r="AQ22" s="53"/>
      <c r="AR22" s="53"/>
      <c r="AS22" s="54"/>
      <c r="AT22" s="53"/>
      <c r="AU22" s="53"/>
      <c r="AV22" s="53"/>
      <c r="AW22" s="53"/>
      <c r="AX22" s="53"/>
      <c r="AY22" s="53"/>
      <c r="AZ22" s="54"/>
      <c r="BA22" s="53"/>
      <c r="BB22" s="53"/>
      <c r="BC22" s="53"/>
      <c r="BD22" s="53"/>
      <c r="BE22" s="53"/>
      <c r="BF22" s="53"/>
      <c r="BG22" s="54"/>
      <c r="BH22" s="53"/>
      <c r="BI22" s="53"/>
      <c r="BJ22" s="53"/>
      <c r="BK22" s="53"/>
      <c r="BL22" s="53"/>
      <c r="BM22" s="49"/>
      <c r="BN22" s="50"/>
      <c r="BO22" s="49"/>
      <c r="BP22" s="49"/>
      <c r="BQ22" s="49"/>
      <c r="BR22" s="49"/>
      <c r="BS22" s="49"/>
      <c r="BT22" s="49"/>
      <c r="BU22" s="50"/>
      <c r="BV22" s="49"/>
      <c r="BW22" s="49"/>
      <c r="BX22" s="49"/>
      <c r="BY22" s="49"/>
      <c r="BZ22" s="49"/>
      <c r="CA22" s="49"/>
      <c r="CB22" s="50"/>
      <c r="CC22" s="23"/>
      <c r="CD22" s="23"/>
      <c r="CE22" s="23"/>
      <c r="CF22" s="23"/>
      <c r="CG22" s="23"/>
      <c r="CH22" s="23"/>
      <c r="CI22" s="24"/>
      <c r="CJ22" s="23"/>
      <c r="CK22" s="23"/>
      <c r="CL22" s="23"/>
      <c r="CM22" s="23"/>
      <c r="CN22" s="23"/>
      <c r="CO22" s="23"/>
      <c r="CP22" s="24"/>
      <c r="CQ22" s="23"/>
      <c r="CR22" s="23"/>
      <c r="CS22" s="23"/>
      <c r="CT22" s="23"/>
      <c r="CU22" s="23"/>
      <c r="CV22" s="23"/>
      <c r="CW22" s="24"/>
      <c r="CX22" s="23"/>
      <c r="CY22" s="23"/>
      <c r="CZ22" s="23"/>
      <c r="DA22" s="23"/>
      <c r="DB22" s="23"/>
      <c r="DC22" s="23"/>
      <c r="DD22" s="24"/>
      <c r="DE22" s="23"/>
      <c r="DF22" s="23"/>
      <c r="DG22" s="23"/>
      <c r="DH22" s="23"/>
      <c r="DI22" s="23"/>
      <c r="DJ22" s="23"/>
      <c r="DK22" s="24"/>
      <c r="DL22" s="23"/>
      <c r="DM22" s="23"/>
      <c r="DN22" s="23"/>
      <c r="DO22" s="23"/>
      <c r="DP22" s="23"/>
      <c r="DQ22" s="23"/>
      <c r="DR22" s="24"/>
      <c r="DS22" s="23"/>
      <c r="DT22" s="23"/>
      <c r="DU22" s="23"/>
      <c r="DV22" s="23"/>
      <c r="DW22" s="23"/>
      <c r="DX22" s="23"/>
      <c r="DY22" s="24"/>
      <c r="DZ22" s="23"/>
      <c r="EA22" s="23"/>
      <c r="EB22" s="23"/>
      <c r="EC22" s="23"/>
      <c r="ED22" s="23"/>
      <c r="EE22" s="23"/>
      <c r="EF22" s="24"/>
      <c r="EG22" s="23"/>
      <c r="EH22" s="23"/>
      <c r="EI22" s="23"/>
      <c r="EJ22" s="23"/>
      <c r="EK22" s="23"/>
      <c r="EL22" s="23"/>
      <c r="EM22" s="24"/>
      <c r="EN22" s="23"/>
      <c r="EO22" s="23"/>
      <c r="EP22" s="23"/>
      <c r="EQ22" s="23"/>
      <c r="ER22" s="23"/>
      <c r="ES22" s="23"/>
      <c r="ET22" s="24"/>
      <c r="EU22" s="23"/>
      <c r="EV22" s="23"/>
      <c r="EW22" s="23"/>
      <c r="EX22" s="23"/>
      <c r="EY22" s="23"/>
      <c r="EZ22" s="23"/>
      <c r="FA22" s="24"/>
      <c r="FB22" s="24"/>
      <c r="FC22" s="24"/>
    </row>
    <row r="23" spans="2:159" s="2" customFormat="1" ht="5.25" customHeight="1">
      <c r="B23" s="25"/>
      <c r="C23" s="105"/>
      <c r="D23" s="28"/>
      <c r="E23" s="28"/>
      <c r="F23" s="28"/>
      <c r="G23" s="28"/>
      <c r="H23" s="28"/>
      <c r="I23" s="28"/>
      <c r="J23" s="29"/>
      <c r="K23" s="28"/>
      <c r="L23" s="28"/>
      <c r="M23" s="28"/>
      <c r="N23" s="28"/>
      <c r="O23" s="28"/>
      <c r="P23" s="28"/>
      <c r="Q23" s="29"/>
      <c r="R23" s="38"/>
      <c r="S23" s="38"/>
      <c r="T23" s="38"/>
      <c r="U23" s="38"/>
      <c r="V23" s="38"/>
      <c r="W23" s="38"/>
      <c r="X23" s="39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51"/>
      <c r="AQ23" s="51"/>
      <c r="AR23" s="51"/>
      <c r="AS23" s="52"/>
      <c r="AT23" s="51"/>
      <c r="AU23" s="51"/>
      <c r="AV23" s="51"/>
      <c r="AW23" s="51"/>
      <c r="AX23" s="51"/>
      <c r="AY23" s="51"/>
      <c r="AZ23" s="52"/>
      <c r="BA23" s="51"/>
      <c r="BB23" s="51"/>
      <c r="BC23" s="51"/>
      <c r="BD23" s="51"/>
      <c r="BE23" s="51"/>
      <c r="BF23" s="51"/>
      <c r="BG23" s="52"/>
      <c r="BH23" s="51"/>
      <c r="BI23" s="51"/>
      <c r="BJ23" s="51"/>
      <c r="BK23" s="51"/>
      <c r="BL23" s="51"/>
      <c r="BM23" s="51"/>
      <c r="BN23" s="52"/>
      <c r="BO23" s="51"/>
      <c r="BP23" s="51"/>
      <c r="BQ23" s="51"/>
      <c r="BR23" s="51"/>
      <c r="BS23" s="51"/>
      <c r="BT23" s="51"/>
      <c r="BU23" s="52"/>
      <c r="BV23" s="51"/>
      <c r="BW23" s="51"/>
      <c r="BX23" s="51"/>
      <c r="BY23" s="51"/>
      <c r="BZ23" s="51"/>
      <c r="CA23" s="51"/>
      <c r="CB23" s="52"/>
      <c r="CC23" s="28"/>
      <c r="CD23" s="28"/>
      <c r="CE23" s="28"/>
      <c r="CF23" s="28"/>
      <c r="CG23" s="28"/>
      <c r="CH23" s="28"/>
      <c r="CI23" s="29"/>
      <c r="CJ23" s="28"/>
      <c r="CK23" s="28"/>
      <c r="CL23" s="28"/>
      <c r="CM23" s="28"/>
      <c r="CN23" s="28"/>
      <c r="CO23" s="28"/>
      <c r="CP23" s="29"/>
      <c r="CQ23" s="28"/>
      <c r="CR23" s="28"/>
      <c r="CS23" s="28"/>
      <c r="CT23" s="28"/>
      <c r="CU23" s="28"/>
      <c r="CV23" s="28"/>
      <c r="CW23" s="29"/>
      <c r="CX23" s="28"/>
      <c r="CY23" s="28"/>
      <c r="CZ23" s="28"/>
      <c r="DA23" s="28"/>
      <c r="DB23" s="28"/>
      <c r="DC23" s="28"/>
      <c r="DD23" s="29"/>
      <c r="DE23" s="28"/>
      <c r="DF23" s="28"/>
      <c r="DG23" s="28"/>
      <c r="DH23" s="28"/>
      <c r="DI23" s="28"/>
      <c r="DJ23" s="28"/>
      <c r="DK23" s="29"/>
      <c r="DL23" s="28"/>
      <c r="DM23" s="28"/>
      <c r="DN23" s="28"/>
      <c r="DO23" s="28"/>
      <c r="DP23" s="28"/>
      <c r="DQ23" s="28"/>
      <c r="DR23" s="29"/>
      <c r="DS23" s="28"/>
      <c r="DT23" s="28"/>
      <c r="DU23" s="28"/>
      <c r="DV23" s="28"/>
      <c r="DW23" s="28"/>
      <c r="DX23" s="28"/>
      <c r="DY23" s="29"/>
      <c r="DZ23" s="28"/>
      <c r="EA23" s="28"/>
      <c r="EB23" s="28"/>
      <c r="EC23" s="28"/>
      <c r="ED23" s="28"/>
      <c r="EE23" s="28"/>
      <c r="EF23" s="29"/>
      <c r="EG23" s="28"/>
      <c r="EH23" s="28"/>
      <c r="EI23" s="28"/>
      <c r="EJ23" s="28"/>
      <c r="EK23" s="28"/>
      <c r="EL23" s="28"/>
      <c r="EM23" s="29"/>
      <c r="EN23" s="28"/>
      <c r="EO23" s="28"/>
      <c r="EP23" s="28"/>
      <c r="EQ23" s="28"/>
      <c r="ER23" s="28"/>
      <c r="ES23" s="28"/>
      <c r="ET23" s="29"/>
      <c r="EU23" s="28"/>
      <c r="EV23" s="28"/>
      <c r="EW23" s="28"/>
      <c r="EX23" s="28"/>
      <c r="EY23" s="28"/>
      <c r="EZ23" s="28"/>
      <c r="FA23" s="29"/>
      <c r="FB23" s="28"/>
      <c r="FC23" s="29"/>
    </row>
    <row r="24" spans="2:159" s="2" customFormat="1" ht="5.25" customHeight="1">
      <c r="B24" s="16"/>
      <c r="C24" s="103" t="s">
        <v>14</v>
      </c>
      <c r="D24" s="19"/>
      <c r="E24" s="19"/>
      <c r="F24" s="19"/>
      <c r="G24" s="19"/>
      <c r="H24" s="19"/>
      <c r="I24" s="19"/>
      <c r="J24" s="20"/>
      <c r="K24" s="19"/>
      <c r="L24" s="19"/>
      <c r="M24" s="19"/>
      <c r="N24" s="19"/>
      <c r="O24" s="19"/>
      <c r="P24" s="19"/>
      <c r="Q24" s="20"/>
      <c r="R24" s="33"/>
      <c r="S24" s="33"/>
      <c r="T24" s="33"/>
      <c r="U24" s="33"/>
      <c r="V24" s="33"/>
      <c r="W24" s="33"/>
      <c r="X24" s="34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47"/>
      <c r="AQ24" s="47"/>
      <c r="AR24" s="47"/>
      <c r="AS24" s="48"/>
      <c r="AT24" s="47"/>
      <c r="AU24" s="47"/>
      <c r="AV24" s="47"/>
      <c r="AW24" s="47"/>
      <c r="AX24" s="47"/>
      <c r="AY24" s="47"/>
      <c r="AZ24" s="48"/>
      <c r="BA24" s="47"/>
      <c r="BB24" s="47"/>
      <c r="BC24" s="47"/>
      <c r="BD24" s="47"/>
      <c r="BE24" s="47"/>
      <c r="BF24" s="47"/>
      <c r="BG24" s="48"/>
      <c r="BH24" s="47"/>
      <c r="BI24" s="47"/>
      <c r="BJ24" s="47"/>
      <c r="BK24" s="47"/>
      <c r="BL24" s="47"/>
      <c r="BM24" s="47"/>
      <c r="BN24" s="48"/>
      <c r="BO24" s="47"/>
      <c r="BP24" s="47"/>
      <c r="BQ24" s="47"/>
      <c r="BR24" s="47"/>
      <c r="BS24" s="47"/>
      <c r="BT24" s="47"/>
      <c r="BU24" s="48"/>
      <c r="BV24" s="47"/>
      <c r="BW24" s="47"/>
      <c r="BX24" s="47"/>
      <c r="BY24" s="47"/>
      <c r="BZ24" s="47"/>
      <c r="CA24" s="47"/>
      <c r="CB24" s="48"/>
      <c r="CC24" s="19"/>
      <c r="CD24" s="19"/>
      <c r="CE24" s="19"/>
      <c r="CF24" s="19"/>
      <c r="CG24" s="19"/>
      <c r="CH24" s="19"/>
      <c r="CI24" s="20"/>
      <c r="CJ24" s="19"/>
      <c r="CK24" s="19"/>
      <c r="CL24" s="19"/>
      <c r="CM24" s="19"/>
      <c r="CN24" s="19"/>
      <c r="CO24" s="19"/>
      <c r="CP24" s="20"/>
      <c r="CQ24" s="19"/>
      <c r="CR24" s="19"/>
      <c r="CS24" s="19"/>
      <c r="CT24" s="19"/>
      <c r="CU24" s="19"/>
      <c r="CV24" s="19"/>
      <c r="CW24" s="20"/>
      <c r="CX24" s="19"/>
      <c r="CY24" s="19"/>
      <c r="CZ24" s="19"/>
      <c r="DA24" s="19"/>
      <c r="DB24" s="19"/>
      <c r="DC24" s="19"/>
      <c r="DD24" s="20"/>
      <c r="DE24" s="19"/>
      <c r="DF24" s="19"/>
      <c r="DG24" s="19"/>
      <c r="DH24" s="19"/>
      <c r="DI24" s="19"/>
      <c r="DJ24" s="19"/>
      <c r="DK24" s="20"/>
      <c r="DL24" s="19"/>
      <c r="DM24" s="19"/>
      <c r="DN24" s="19"/>
      <c r="DO24" s="19"/>
      <c r="DP24" s="19"/>
      <c r="DQ24" s="19"/>
      <c r="DR24" s="20"/>
      <c r="DS24" s="19"/>
      <c r="DT24" s="19"/>
      <c r="DU24" s="19"/>
      <c r="DV24" s="19"/>
      <c r="DW24" s="19"/>
      <c r="DX24" s="19"/>
      <c r="DY24" s="20"/>
      <c r="DZ24" s="19"/>
      <c r="EA24" s="19"/>
      <c r="EB24" s="19"/>
      <c r="EC24" s="19"/>
      <c r="ED24" s="19"/>
      <c r="EE24" s="19"/>
      <c r="EF24" s="20"/>
      <c r="EG24" s="19"/>
      <c r="EH24" s="19"/>
      <c r="EI24" s="19"/>
      <c r="EJ24" s="19"/>
      <c r="EK24" s="19"/>
      <c r="EL24" s="19"/>
      <c r="EM24" s="20"/>
      <c r="EN24" s="19"/>
      <c r="EO24" s="19"/>
      <c r="EP24" s="19"/>
      <c r="EQ24" s="19"/>
      <c r="ER24" s="19"/>
      <c r="ES24" s="19"/>
      <c r="ET24" s="20"/>
      <c r="EU24" s="19"/>
      <c r="EV24" s="19"/>
      <c r="EW24" s="19"/>
      <c r="EX24" s="19"/>
      <c r="EY24" s="19"/>
      <c r="EZ24" s="19"/>
      <c r="FA24" s="20"/>
      <c r="FB24" s="19"/>
      <c r="FC24" s="20"/>
    </row>
    <row r="25" spans="2:159" s="2" customFormat="1" ht="5.25" customHeight="1">
      <c r="C25" s="106"/>
      <c r="D25" s="23"/>
      <c r="E25" s="23"/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4"/>
      <c r="R25" s="37"/>
      <c r="S25" s="37"/>
      <c r="T25" s="37"/>
      <c r="U25" s="37"/>
      <c r="V25" s="49"/>
      <c r="W25" s="49"/>
      <c r="X25" s="49"/>
      <c r="Y25" s="50"/>
      <c r="Z25" s="49"/>
      <c r="AA25" s="49"/>
      <c r="AB25" s="49"/>
      <c r="AC25" s="49"/>
      <c r="AD25" s="49"/>
      <c r="AE25" s="49"/>
      <c r="AF25" s="50"/>
      <c r="AG25" s="49"/>
      <c r="AH25" s="49"/>
      <c r="AI25" s="49"/>
      <c r="AJ25" s="49"/>
      <c r="AK25" s="49"/>
      <c r="AL25" s="49"/>
      <c r="AM25" s="50"/>
      <c r="AN25" s="49"/>
      <c r="AO25" s="49"/>
      <c r="AP25" s="49"/>
      <c r="AQ25" s="49"/>
      <c r="AR25" s="49"/>
      <c r="AS25" s="49"/>
      <c r="AT25" s="53"/>
      <c r="AU25" s="53"/>
      <c r="AV25" s="53"/>
      <c r="AW25" s="53"/>
      <c r="AX25" s="53"/>
      <c r="AY25" s="53"/>
      <c r="AZ25" s="54"/>
      <c r="BA25" s="53"/>
      <c r="BB25" s="53"/>
      <c r="BC25" s="53"/>
      <c r="BD25" s="53"/>
      <c r="BE25" s="53"/>
      <c r="BF25" s="53"/>
      <c r="BG25" s="54"/>
      <c r="BH25" s="53"/>
      <c r="BI25" s="53"/>
      <c r="BJ25" s="53"/>
      <c r="BK25" s="53"/>
      <c r="BL25" s="53"/>
      <c r="BM25" s="53"/>
      <c r="BN25" s="54"/>
      <c r="BO25" s="53"/>
      <c r="BP25" s="53"/>
      <c r="BQ25" s="53"/>
      <c r="BR25" s="53"/>
      <c r="BS25" s="53"/>
      <c r="BT25" s="53"/>
      <c r="BU25" s="54"/>
      <c r="BV25" s="53"/>
      <c r="BW25" s="53"/>
      <c r="BX25" s="53"/>
      <c r="BY25" s="53"/>
      <c r="BZ25" s="53"/>
      <c r="CA25" s="53"/>
      <c r="CB25" s="54"/>
      <c r="CC25" s="23"/>
      <c r="CD25" s="23"/>
      <c r="CE25" s="23"/>
      <c r="CF25" s="23"/>
      <c r="CG25" s="23"/>
      <c r="CH25" s="23"/>
      <c r="CI25" s="24"/>
      <c r="CJ25" s="23"/>
      <c r="CK25" s="23"/>
      <c r="CL25" s="23"/>
      <c r="CM25" s="23"/>
      <c r="CN25" s="23"/>
      <c r="CO25" s="23"/>
      <c r="CP25" s="24"/>
      <c r="CQ25" s="23"/>
      <c r="CR25" s="23"/>
      <c r="CS25" s="23"/>
      <c r="CT25" s="23"/>
      <c r="CU25" s="23"/>
      <c r="CV25" s="23"/>
      <c r="CW25" s="24"/>
      <c r="CX25" s="23"/>
      <c r="CY25" s="23"/>
      <c r="CZ25" s="23"/>
      <c r="DA25" s="23"/>
      <c r="DB25" s="23"/>
      <c r="DC25" s="23"/>
      <c r="DD25" s="24"/>
      <c r="DE25" s="23"/>
      <c r="DF25" s="23"/>
      <c r="DG25" s="23"/>
      <c r="DH25" s="23"/>
      <c r="DI25" s="23"/>
      <c r="DJ25" s="23"/>
      <c r="DK25" s="24"/>
      <c r="DL25" s="23"/>
      <c r="DM25" s="23"/>
      <c r="DN25" s="23"/>
      <c r="DO25" s="23"/>
      <c r="DP25" s="23"/>
      <c r="DQ25" s="23"/>
      <c r="DR25" s="24"/>
      <c r="DS25" s="23"/>
      <c r="DT25" s="23"/>
      <c r="DU25" s="23"/>
      <c r="DV25" s="23"/>
      <c r="DW25" s="23"/>
      <c r="DX25" s="23"/>
      <c r="DY25" s="24"/>
      <c r="DZ25" s="23"/>
      <c r="EA25" s="23"/>
      <c r="EB25" s="23"/>
      <c r="EC25" s="23"/>
      <c r="ED25" s="23"/>
      <c r="EE25" s="23"/>
      <c r="EF25" s="24"/>
      <c r="EG25" s="23"/>
      <c r="EH25" s="23"/>
      <c r="EI25" s="23"/>
      <c r="EJ25" s="23"/>
      <c r="EK25" s="23"/>
      <c r="EL25" s="23"/>
      <c r="EM25" s="24"/>
      <c r="EN25" s="23"/>
      <c r="EO25" s="23"/>
      <c r="EP25" s="23"/>
      <c r="EQ25" s="23"/>
      <c r="ER25" s="23"/>
      <c r="ES25" s="23"/>
      <c r="ET25" s="24"/>
      <c r="EU25" s="23"/>
      <c r="EV25" s="23"/>
      <c r="EW25" s="23"/>
      <c r="EX25" s="23"/>
      <c r="EY25" s="23"/>
      <c r="EZ25" s="23"/>
      <c r="FA25" s="24"/>
      <c r="FB25" s="24"/>
      <c r="FC25" s="24"/>
    </row>
    <row r="26" spans="2:159" s="2" customFormat="1" ht="5.25" customHeight="1">
      <c r="B26" s="25"/>
      <c r="C26" s="105"/>
      <c r="D26" s="28"/>
      <c r="E26" s="28"/>
      <c r="F26" s="28"/>
      <c r="G26" s="28"/>
      <c r="H26" s="28"/>
      <c r="I26" s="28"/>
      <c r="J26" s="29"/>
      <c r="K26" s="28"/>
      <c r="L26" s="28"/>
      <c r="M26" s="28"/>
      <c r="N26" s="28"/>
      <c r="O26" s="28"/>
      <c r="P26" s="28"/>
      <c r="Q26" s="29"/>
      <c r="R26" s="38"/>
      <c r="S26" s="38"/>
      <c r="T26" s="38"/>
      <c r="U26" s="38"/>
      <c r="V26" s="38"/>
      <c r="W26" s="38"/>
      <c r="X26" s="39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51"/>
      <c r="AQ26" s="51"/>
      <c r="AR26" s="51"/>
      <c r="AS26" s="52"/>
      <c r="AT26" s="51"/>
      <c r="AU26" s="51"/>
      <c r="AV26" s="51"/>
      <c r="AW26" s="51"/>
      <c r="AX26" s="51"/>
      <c r="AY26" s="51"/>
      <c r="AZ26" s="52"/>
      <c r="BA26" s="51"/>
      <c r="BB26" s="51"/>
      <c r="BC26" s="51"/>
      <c r="BD26" s="51"/>
      <c r="BE26" s="51"/>
      <c r="BF26" s="51"/>
      <c r="BG26" s="52"/>
      <c r="BH26" s="51"/>
      <c r="BI26" s="51"/>
      <c r="BJ26" s="51"/>
      <c r="BK26" s="51"/>
      <c r="BL26" s="51"/>
      <c r="BM26" s="51"/>
      <c r="BN26" s="52"/>
      <c r="BO26" s="51"/>
      <c r="BP26" s="51"/>
      <c r="BQ26" s="51"/>
      <c r="BR26" s="51"/>
      <c r="BS26" s="51"/>
      <c r="BT26" s="51"/>
      <c r="BU26" s="52"/>
      <c r="BV26" s="51"/>
      <c r="BW26" s="51"/>
      <c r="BX26" s="51"/>
      <c r="BY26" s="51"/>
      <c r="BZ26" s="51"/>
      <c r="CA26" s="51"/>
      <c r="CB26" s="52"/>
      <c r="CC26" s="28"/>
      <c r="CD26" s="28"/>
      <c r="CE26" s="28"/>
      <c r="CF26" s="28"/>
      <c r="CG26" s="28"/>
      <c r="CH26" s="28"/>
      <c r="CI26" s="29"/>
      <c r="CJ26" s="28"/>
      <c r="CK26" s="28"/>
      <c r="CL26" s="28"/>
      <c r="CM26" s="28"/>
      <c r="CN26" s="28"/>
      <c r="CO26" s="28"/>
      <c r="CP26" s="29"/>
      <c r="CQ26" s="28"/>
      <c r="CR26" s="28"/>
      <c r="CS26" s="28"/>
      <c r="CT26" s="28"/>
      <c r="CU26" s="28"/>
      <c r="CV26" s="28"/>
      <c r="CW26" s="29"/>
      <c r="CX26" s="28"/>
      <c r="CY26" s="28"/>
      <c r="CZ26" s="28"/>
      <c r="DA26" s="28"/>
      <c r="DB26" s="28"/>
      <c r="DC26" s="28"/>
      <c r="DD26" s="29"/>
      <c r="DE26" s="28"/>
      <c r="DF26" s="28"/>
      <c r="DG26" s="28"/>
      <c r="DH26" s="28"/>
      <c r="DI26" s="28"/>
      <c r="DJ26" s="28"/>
      <c r="DK26" s="29"/>
      <c r="DL26" s="28"/>
      <c r="DM26" s="28"/>
      <c r="DN26" s="28"/>
      <c r="DO26" s="28"/>
      <c r="DP26" s="28"/>
      <c r="DQ26" s="28"/>
      <c r="DR26" s="29"/>
      <c r="DS26" s="28"/>
      <c r="DT26" s="28"/>
      <c r="DU26" s="28"/>
      <c r="DV26" s="28"/>
      <c r="DW26" s="28"/>
      <c r="DX26" s="28"/>
      <c r="DY26" s="29"/>
      <c r="DZ26" s="28"/>
      <c r="EA26" s="28"/>
      <c r="EB26" s="28"/>
      <c r="EC26" s="28"/>
      <c r="ED26" s="28"/>
      <c r="EE26" s="28"/>
      <c r="EF26" s="29"/>
      <c r="EG26" s="28"/>
      <c r="EH26" s="28"/>
      <c r="EI26" s="28"/>
      <c r="EJ26" s="28"/>
      <c r="EK26" s="28"/>
      <c r="EL26" s="28"/>
      <c r="EM26" s="29"/>
      <c r="EN26" s="28"/>
      <c r="EO26" s="28"/>
      <c r="EP26" s="28"/>
      <c r="EQ26" s="28"/>
      <c r="ER26" s="28"/>
      <c r="ES26" s="28"/>
      <c r="ET26" s="29"/>
      <c r="EU26" s="28"/>
      <c r="EV26" s="28"/>
      <c r="EW26" s="28"/>
      <c r="EX26" s="28"/>
      <c r="EY26" s="28"/>
      <c r="EZ26" s="28"/>
      <c r="FA26" s="29"/>
      <c r="FB26" s="28"/>
      <c r="FC26" s="29"/>
    </row>
    <row r="27" spans="2:159" s="2" customFormat="1" ht="5.25" customHeight="1">
      <c r="B27" s="16"/>
      <c r="C27" s="103" t="s">
        <v>15</v>
      </c>
      <c r="D27" s="19"/>
      <c r="E27" s="19"/>
      <c r="F27" s="19"/>
      <c r="G27" s="19"/>
      <c r="H27" s="19"/>
      <c r="I27" s="19"/>
      <c r="J27" s="20"/>
      <c r="K27" s="19"/>
      <c r="L27" s="19"/>
      <c r="M27" s="19"/>
      <c r="N27" s="19"/>
      <c r="O27" s="19"/>
      <c r="P27" s="19"/>
      <c r="Q27" s="20"/>
      <c r="R27" s="33"/>
      <c r="S27" s="33"/>
      <c r="T27" s="33"/>
      <c r="U27" s="33"/>
      <c r="V27" s="33"/>
      <c r="W27" s="33"/>
      <c r="X27" s="34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47"/>
      <c r="AQ27" s="47"/>
      <c r="AR27" s="47"/>
      <c r="AS27" s="48"/>
      <c r="AT27" s="47"/>
      <c r="AU27" s="47"/>
      <c r="AV27" s="47"/>
      <c r="AW27" s="47"/>
      <c r="AX27" s="47"/>
      <c r="AY27" s="47"/>
      <c r="AZ27" s="48"/>
      <c r="BA27" s="47"/>
      <c r="BB27" s="47"/>
      <c r="BC27" s="47"/>
      <c r="BD27" s="47"/>
      <c r="BE27" s="47"/>
      <c r="BF27" s="47"/>
      <c r="BG27" s="48"/>
      <c r="BH27" s="47"/>
      <c r="BI27" s="47"/>
      <c r="BJ27" s="47"/>
      <c r="BK27" s="47"/>
      <c r="BL27" s="47"/>
      <c r="BM27" s="47"/>
      <c r="BN27" s="48"/>
      <c r="BO27" s="47"/>
      <c r="BP27" s="47"/>
      <c r="BQ27" s="47"/>
      <c r="BR27" s="47"/>
      <c r="BS27" s="47"/>
      <c r="BT27" s="47"/>
      <c r="BU27" s="48"/>
      <c r="BV27" s="47"/>
      <c r="BW27" s="47"/>
      <c r="BX27" s="47"/>
      <c r="BY27" s="47"/>
      <c r="BZ27" s="47"/>
      <c r="CA27" s="47"/>
      <c r="CB27" s="48"/>
      <c r="CC27" s="19"/>
      <c r="CD27" s="19"/>
      <c r="CE27" s="19"/>
      <c r="CF27" s="19"/>
      <c r="CG27" s="19"/>
      <c r="CH27" s="19"/>
      <c r="CI27" s="20"/>
      <c r="CJ27" s="19"/>
      <c r="CK27" s="19"/>
      <c r="CL27" s="19"/>
      <c r="CM27" s="19"/>
      <c r="CN27" s="19"/>
      <c r="CO27" s="19"/>
      <c r="CP27" s="20"/>
      <c r="CQ27" s="19"/>
      <c r="CR27" s="19"/>
      <c r="CS27" s="19"/>
      <c r="CT27" s="19"/>
      <c r="CU27" s="19"/>
      <c r="CV27" s="19"/>
      <c r="CW27" s="20"/>
      <c r="CX27" s="19"/>
      <c r="CY27" s="19"/>
      <c r="CZ27" s="19"/>
      <c r="DA27" s="19"/>
      <c r="DB27" s="19"/>
      <c r="DC27" s="19"/>
      <c r="DD27" s="20"/>
      <c r="DE27" s="19"/>
      <c r="DF27" s="19"/>
      <c r="DG27" s="19"/>
      <c r="DH27" s="19"/>
      <c r="DI27" s="19"/>
      <c r="DJ27" s="19"/>
      <c r="DK27" s="20"/>
      <c r="DL27" s="19"/>
      <c r="DM27" s="19"/>
      <c r="DN27" s="19"/>
      <c r="DO27" s="19"/>
      <c r="DP27" s="19"/>
      <c r="DQ27" s="19"/>
      <c r="DR27" s="20"/>
      <c r="DS27" s="19"/>
      <c r="DT27" s="19"/>
      <c r="DU27" s="19"/>
      <c r="DV27" s="19"/>
      <c r="DW27" s="19"/>
      <c r="DX27" s="19"/>
      <c r="DY27" s="20"/>
      <c r="DZ27" s="19"/>
      <c r="EA27" s="19"/>
      <c r="EB27" s="19"/>
      <c r="EC27" s="19"/>
      <c r="ED27" s="19"/>
      <c r="EE27" s="19"/>
      <c r="EF27" s="20"/>
      <c r="EG27" s="19"/>
      <c r="EH27" s="19"/>
      <c r="EI27" s="19"/>
      <c r="EJ27" s="19"/>
      <c r="EK27" s="19"/>
      <c r="EL27" s="19"/>
      <c r="EM27" s="20"/>
      <c r="EN27" s="19"/>
      <c r="EO27" s="19"/>
      <c r="EP27" s="19"/>
      <c r="EQ27" s="19"/>
      <c r="ER27" s="19"/>
      <c r="ES27" s="19"/>
      <c r="ET27" s="20"/>
      <c r="EU27" s="19"/>
      <c r="EV27" s="19"/>
      <c r="EW27" s="19"/>
      <c r="EX27" s="19"/>
      <c r="EY27" s="19"/>
      <c r="EZ27" s="19"/>
      <c r="FA27" s="20"/>
      <c r="FB27" s="19"/>
      <c r="FC27" s="20"/>
    </row>
    <row r="28" spans="2:159" s="2" customFormat="1" ht="5.25" customHeight="1">
      <c r="C28" s="106"/>
      <c r="D28" s="23"/>
      <c r="E28" s="23"/>
      <c r="F28" s="23"/>
      <c r="G28" s="23"/>
      <c r="H28" s="23"/>
      <c r="I28" s="23"/>
      <c r="J28" s="24"/>
      <c r="K28" s="23"/>
      <c r="L28" s="23"/>
      <c r="M28" s="23"/>
      <c r="N28" s="23"/>
      <c r="O28" s="23"/>
      <c r="P28" s="23"/>
      <c r="Q28" s="24"/>
      <c r="R28" s="53"/>
      <c r="S28" s="53"/>
      <c r="T28" s="53"/>
      <c r="U28" s="53"/>
      <c r="V28" s="53"/>
      <c r="W28" s="53"/>
      <c r="X28" s="54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4"/>
      <c r="AT28" s="53"/>
      <c r="AU28" s="53"/>
      <c r="AV28" s="53"/>
      <c r="AW28" s="53"/>
      <c r="AX28" s="53"/>
      <c r="AY28" s="53"/>
      <c r="AZ28" s="54"/>
      <c r="BA28" s="53"/>
      <c r="BB28" s="53"/>
      <c r="BC28" s="53"/>
      <c r="BD28" s="53"/>
      <c r="BE28" s="53"/>
      <c r="BF28" s="53"/>
      <c r="BG28" s="54"/>
      <c r="BH28" s="53"/>
      <c r="BI28" s="53"/>
      <c r="BJ28" s="53"/>
      <c r="BK28" s="53"/>
      <c r="BL28" s="53"/>
      <c r="BM28" s="53"/>
      <c r="BN28" s="54"/>
      <c r="BO28" s="53"/>
      <c r="BP28" s="53"/>
      <c r="BQ28" s="53"/>
      <c r="BR28" s="53"/>
      <c r="BS28" s="53"/>
      <c r="BT28" s="53"/>
      <c r="BU28" s="54"/>
      <c r="BV28" s="53"/>
      <c r="BW28" s="53"/>
      <c r="BX28" s="53"/>
      <c r="BY28" s="53"/>
      <c r="BZ28" s="53"/>
      <c r="CA28" s="53"/>
      <c r="CB28" s="54"/>
      <c r="CC28" s="23"/>
      <c r="CD28" s="23"/>
      <c r="CE28" s="23"/>
      <c r="CF28" s="23"/>
      <c r="CG28" s="23"/>
      <c r="CH28" s="23"/>
      <c r="CI28" s="24"/>
      <c r="CJ28" s="23"/>
      <c r="CK28" s="23"/>
      <c r="CL28" s="23"/>
      <c r="CM28" s="23"/>
      <c r="CN28" s="23"/>
      <c r="CO28" s="23"/>
      <c r="CP28" s="24"/>
      <c r="CQ28" s="23"/>
      <c r="CR28" s="23"/>
      <c r="CS28" s="23"/>
      <c r="CT28" s="23"/>
      <c r="CU28" s="23"/>
      <c r="CV28" s="23"/>
      <c r="CW28" s="24"/>
      <c r="CX28" s="23"/>
      <c r="CY28" s="23"/>
      <c r="CZ28" s="23"/>
      <c r="DA28" s="23"/>
      <c r="DB28" s="23"/>
      <c r="DC28" s="23"/>
      <c r="DD28" s="24"/>
      <c r="DE28" s="23"/>
      <c r="DF28" s="23"/>
      <c r="DG28" s="23"/>
      <c r="DH28" s="23"/>
      <c r="DI28" s="23"/>
      <c r="DJ28" s="23"/>
      <c r="DK28" s="24"/>
      <c r="DL28" s="23"/>
      <c r="DM28" s="23"/>
      <c r="DN28" s="23"/>
      <c r="DO28" s="23"/>
      <c r="DP28" s="23"/>
      <c r="DQ28" s="23"/>
      <c r="DR28" s="24"/>
      <c r="DS28" s="23"/>
      <c r="DT28" s="23"/>
      <c r="DU28" s="23"/>
      <c r="DV28" s="23"/>
      <c r="DW28" s="23"/>
      <c r="DX28" s="23"/>
      <c r="DY28" s="24"/>
      <c r="DZ28" s="23"/>
      <c r="EA28" s="23"/>
      <c r="EB28" s="23"/>
      <c r="EC28" s="23"/>
      <c r="ED28" s="23"/>
      <c r="EE28" s="23"/>
      <c r="EF28" s="24"/>
      <c r="EG28" s="23"/>
      <c r="EH28" s="23"/>
      <c r="EI28" s="23"/>
      <c r="EJ28" s="23"/>
      <c r="EK28" s="23"/>
      <c r="EL28" s="23"/>
      <c r="EM28" s="24"/>
      <c r="EN28" s="23"/>
      <c r="EO28" s="23"/>
      <c r="EP28" s="23"/>
      <c r="EQ28" s="23"/>
      <c r="ER28" s="23"/>
      <c r="ES28" s="23"/>
      <c r="ET28" s="24"/>
      <c r="EU28" s="23"/>
      <c r="EV28" s="23"/>
      <c r="EW28" s="23"/>
      <c r="EX28" s="23"/>
      <c r="EY28" s="23"/>
      <c r="EZ28" s="23"/>
      <c r="FA28" s="24"/>
      <c r="FB28" s="24"/>
      <c r="FC28" s="24"/>
    </row>
    <row r="29" spans="2:159" s="2" customFormat="1" ht="5.25" customHeight="1">
      <c r="B29" s="25"/>
      <c r="C29" s="105"/>
      <c r="D29" s="28"/>
      <c r="E29" s="28"/>
      <c r="F29" s="28"/>
      <c r="G29" s="28"/>
      <c r="H29" s="28"/>
      <c r="I29" s="28"/>
      <c r="J29" s="29"/>
      <c r="K29" s="28"/>
      <c r="L29" s="28"/>
      <c r="M29" s="28"/>
      <c r="N29" s="28"/>
      <c r="O29" s="28"/>
      <c r="P29" s="28"/>
      <c r="Q29" s="29"/>
      <c r="R29" s="38"/>
      <c r="S29" s="38"/>
      <c r="T29" s="38"/>
      <c r="U29" s="38"/>
      <c r="V29" s="38"/>
      <c r="W29" s="38"/>
      <c r="X29" s="39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51"/>
      <c r="AQ29" s="51"/>
      <c r="AR29" s="51"/>
      <c r="AS29" s="52"/>
      <c r="AT29" s="51"/>
      <c r="AU29" s="51"/>
      <c r="AV29" s="51"/>
      <c r="AW29" s="51"/>
      <c r="AX29" s="51"/>
      <c r="AY29" s="51"/>
      <c r="AZ29" s="52"/>
      <c r="BA29" s="51"/>
      <c r="BB29" s="51"/>
      <c r="BC29" s="51"/>
      <c r="BD29" s="51"/>
      <c r="BE29" s="51"/>
      <c r="BF29" s="51"/>
      <c r="BG29" s="52"/>
      <c r="BH29" s="51"/>
      <c r="BI29" s="51"/>
      <c r="BJ29" s="51"/>
      <c r="BK29" s="51"/>
      <c r="BL29" s="51"/>
      <c r="BM29" s="51"/>
      <c r="BN29" s="52"/>
      <c r="BO29" s="51"/>
      <c r="BP29" s="51"/>
      <c r="BQ29" s="51"/>
      <c r="BR29" s="51"/>
      <c r="BS29" s="51"/>
      <c r="BT29" s="51"/>
      <c r="BU29" s="52"/>
      <c r="BV29" s="51"/>
      <c r="BW29" s="51"/>
      <c r="BX29" s="51"/>
      <c r="BY29" s="51"/>
      <c r="BZ29" s="51"/>
      <c r="CA29" s="51"/>
      <c r="CB29" s="52"/>
      <c r="CC29" s="28"/>
      <c r="CD29" s="28"/>
      <c r="CE29" s="28"/>
      <c r="CF29" s="28"/>
      <c r="CG29" s="28"/>
      <c r="CH29" s="28"/>
      <c r="CI29" s="29"/>
      <c r="CJ29" s="28"/>
      <c r="CK29" s="28"/>
      <c r="CL29" s="28"/>
      <c r="CM29" s="28"/>
      <c r="CN29" s="28"/>
      <c r="CO29" s="28"/>
      <c r="CP29" s="29"/>
      <c r="CQ29" s="28"/>
      <c r="CR29" s="28"/>
      <c r="CS29" s="28"/>
      <c r="CT29" s="28"/>
      <c r="CU29" s="28"/>
      <c r="CV29" s="28"/>
      <c r="CW29" s="29"/>
      <c r="CX29" s="28"/>
      <c r="CY29" s="28"/>
      <c r="CZ29" s="28"/>
      <c r="DA29" s="28"/>
      <c r="DB29" s="28"/>
      <c r="DC29" s="28"/>
      <c r="DD29" s="29"/>
      <c r="DE29" s="28"/>
      <c r="DF29" s="28"/>
      <c r="DG29" s="28"/>
      <c r="DH29" s="28"/>
      <c r="DI29" s="28"/>
      <c r="DJ29" s="28"/>
      <c r="DK29" s="29"/>
      <c r="DL29" s="28"/>
      <c r="DM29" s="28"/>
      <c r="DN29" s="28"/>
      <c r="DO29" s="28"/>
      <c r="DP29" s="28"/>
      <c r="DQ29" s="28"/>
      <c r="DR29" s="29"/>
      <c r="DS29" s="28"/>
      <c r="DT29" s="28"/>
      <c r="DU29" s="28"/>
      <c r="DV29" s="28"/>
      <c r="DW29" s="28"/>
      <c r="DX29" s="28"/>
      <c r="DY29" s="29"/>
      <c r="DZ29" s="28"/>
      <c r="EA29" s="28"/>
      <c r="EB29" s="28"/>
      <c r="EC29" s="28"/>
      <c r="ED29" s="28"/>
      <c r="EE29" s="28"/>
      <c r="EF29" s="29"/>
      <c r="EG29" s="28"/>
      <c r="EH29" s="28"/>
      <c r="EI29" s="28"/>
      <c r="EJ29" s="28"/>
      <c r="EK29" s="28"/>
      <c r="EL29" s="28"/>
      <c r="EM29" s="29"/>
      <c r="EN29" s="28"/>
      <c r="EO29" s="28"/>
      <c r="EP29" s="28"/>
      <c r="EQ29" s="28"/>
      <c r="ER29" s="28"/>
      <c r="ES29" s="28"/>
      <c r="ET29" s="29"/>
      <c r="EU29" s="28"/>
      <c r="EV29" s="28"/>
      <c r="EW29" s="28"/>
      <c r="EX29" s="28"/>
      <c r="EY29" s="28"/>
      <c r="EZ29" s="28"/>
      <c r="FA29" s="29"/>
      <c r="FB29" s="28"/>
      <c r="FC29" s="29"/>
    </row>
    <row r="30" spans="2:159" s="2" customFormat="1" ht="16.5" customHeight="1">
      <c r="B30" s="102" t="s">
        <v>33</v>
      </c>
      <c r="C30" s="102"/>
      <c r="D30" s="14"/>
      <c r="E30" s="14"/>
      <c r="F30" s="14"/>
      <c r="G30" s="14"/>
      <c r="H30" s="14"/>
      <c r="I30" s="14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5"/>
      <c r="AM30" s="14"/>
      <c r="AN30" s="14"/>
      <c r="AO30" s="14"/>
      <c r="AP30" s="14"/>
      <c r="AQ30" s="14"/>
      <c r="AR30" s="14"/>
      <c r="AS30" s="15"/>
      <c r="AT30" s="14"/>
      <c r="AU30" s="14"/>
      <c r="AV30" s="14"/>
      <c r="AW30" s="14"/>
      <c r="AX30" s="14"/>
      <c r="AY30" s="14"/>
      <c r="AZ30" s="15"/>
      <c r="BA30" s="14"/>
      <c r="BB30" s="14"/>
      <c r="BC30" s="14"/>
      <c r="BD30" s="14"/>
      <c r="BE30" s="14"/>
      <c r="BF30" s="14"/>
      <c r="BG30" s="15"/>
      <c r="BH30" s="14"/>
      <c r="BI30" s="14"/>
      <c r="BJ30" s="14"/>
      <c r="BK30" s="14"/>
      <c r="BL30" s="14"/>
      <c r="BM30" s="14"/>
      <c r="BN30" s="15"/>
      <c r="BO30" s="14"/>
      <c r="BP30" s="14"/>
      <c r="BQ30" s="14"/>
      <c r="BR30" s="14"/>
      <c r="BS30" s="14"/>
      <c r="BT30" s="14"/>
      <c r="BU30" s="15"/>
      <c r="BV30" s="14"/>
      <c r="BW30" s="14"/>
      <c r="BX30" s="14"/>
      <c r="BY30" s="14"/>
      <c r="BZ30" s="14"/>
      <c r="CA30" s="14"/>
      <c r="CB30" s="15"/>
      <c r="CC30" s="14"/>
      <c r="CD30" s="14"/>
      <c r="CE30" s="14"/>
      <c r="CF30" s="14"/>
      <c r="CG30" s="14"/>
      <c r="CH30" s="14"/>
      <c r="CI30" s="15"/>
      <c r="CJ30" s="14"/>
      <c r="CK30" s="14"/>
      <c r="CL30" s="14"/>
      <c r="CM30" s="14"/>
      <c r="CN30" s="14"/>
      <c r="CO30" s="14"/>
      <c r="CP30" s="15"/>
      <c r="CQ30" s="14"/>
      <c r="CR30" s="14"/>
      <c r="CS30" s="14"/>
      <c r="CT30" s="14"/>
      <c r="CU30" s="14"/>
      <c r="CV30" s="14"/>
      <c r="CW30" s="15"/>
      <c r="CX30" s="14"/>
      <c r="CY30" s="14"/>
      <c r="CZ30" s="14"/>
      <c r="DA30" s="14"/>
      <c r="DB30" s="14"/>
      <c r="DC30" s="14"/>
      <c r="DD30" s="15"/>
      <c r="DE30" s="14"/>
      <c r="DF30" s="14"/>
      <c r="DG30" s="14"/>
      <c r="DH30" s="14"/>
      <c r="DI30" s="14"/>
      <c r="DJ30" s="14"/>
      <c r="DK30" s="15"/>
      <c r="DL30" s="14"/>
      <c r="DM30" s="14"/>
      <c r="DN30" s="14"/>
      <c r="DO30" s="14"/>
      <c r="DP30" s="14"/>
      <c r="DQ30" s="14"/>
      <c r="DR30" s="15"/>
      <c r="DS30" s="14"/>
      <c r="DT30" s="14"/>
      <c r="DU30" s="14"/>
      <c r="DV30" s="14"/>
      <c r="DW30" s="14"/>
      <c r="DX30" s="14"/>
      <c r="DY30" s="15"/>
      <c r="DZ30" s="14"/>
      <c r="EA30" s="14"/>
      <c r="EB30" s="14"/>
      <c r="EC30" s="14"/>
      <c r="ED30" s="14"/>
      <c r="EE30" s="14"/>
      <c r="EF30" s="15"/>
      <c r="EG30" s="14"/>
      <c r="EH30" s="14"/>
      <c r="EI30" s="14"/>
      <c r="EJ30" s="14"/>
      <c r="EK30" s="14"/>
      <c r="EL30" s="14"/>
      <c r="EM30" s="15"/>
      <c r="EN30" s="14"/>
      <c r="EO30" s="14"/>
      <c r="EP30" s="14"/>
      <c r="EQ30" s="14"/>
      <c r="ER30" s="14"/>
      <c r="ES30" s="14"/>
      <c r="ET30" s="15"/>
      <c r="EU30" s="14"/>
      <c r="EV30" s="14"/>
      <c r="EW30" s="14"/>
      <c r="EX30" s="14"/>
      <c r="EY30" s="14"/>
      <c r="EZ30" s="14"/>
      <c r="FA30" s="15"/>
      <c r="FB30" s="14"/>
      <c r="FC30" s="15"/>
    </row>
    <row r="31" spans="2:159" s="2" customFormat="1" ht="5.25" customHeight="1">
      <c r="B31" s="16"/>
      <c r="C31" s="103" t="s">
        <v>34</v>
      </c>
      <c r="D31" s="19"/>
      <c r="E31" s="19"/>
      <c r="F31" s="19"/>
      <c r="G31" s="19"/>
      <c r="H31" s="19"/>
      <c r="I31" s="19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20"/>
      <c r="AM31" s="19"/>
      <c r="AN31" s="19"/>
      <c r="AO31" s="19"/>
      <c r="AP31" s="19"/>
      <c r="AQ31" s="19"/>
      <c r="AR31" s="19"/>
      <c r="AS31" s="20"/>
      <c r="AT31" s="19"/>
      <c r="AU31" s="19"/>
      <c r="AV31" s="19"/>
      <c r="AW31" s="19"/>
      <c r="AX31" s="19"/>
      <c r="AY31" s="19"/>
      <c r="AZ31" s="20"/>
      <c r="BA31" s="19"/>
      <c r="BB31" s="19"/>
      <c r="BC31" s="19"/>
      <c r="BD31" s="19"/>
      <c r="BE31" s="19"/>
      <c r="BF31" s="19"/>
      <c r="BG31" s="20"/>
      <c r="BH31" s="19"/>
      <c r="BI31" s="19"/>
      <c r="BJ31" s="19"/>
      <c r="BK31" s="19"/>
      <c r="BL31" s="19"/>
      <c r="BM31" s="19"/>
      <c r="BN31" s="20"/>
      <c r="BO31" s="55"/>
      <c r="BP31" s="55"/>
      <c r="BQ31" s="55"/>
      <c r="BR31" s="55"/>
      <c r="BS31" s="55"/>
      <c r="BT31" s="55"/>
      <c r="BU31" s="56"/>
      <c r="BV31" s="55"/>
      <c r="BW31" s="55"/>
      <c r="BX31" s="55"/>
      <c r="BY31" s="55"/>
      <c r="BZ31" s="55"/>
      <c r="CA31" s="55"/>
      <c r="CB31" s="56"/>
      <c r="CC31" s="55"/>
      <c r="CD31" s="55"/>
      <c r="CE31" s="55"/>
      <c r="CF31" s="55"/>
      <c r="CG31" s="55"/>
      <c r="CH31" s="55"/>
      <c r="CI31" s="56"/>
      <c r="CJ31" s="55"/>
      <c r="CK31" s="55"/>
      <c r="CL31" s="55"/>
      <c r="CM31" s="55"/>
      <c r="CN31" s="55"/>
      <c r="CO31" s="55"/>
      <c r="CP31" s="56"/>
      <c r="CQ31" s="55"/>
      <c r="CR31" s="55"/>
      <c r="CS31" s="55"/>
      <c r="CT31" s="55"/>
      <c r="CU31" s="55"/>
      <c r="CV31" s="55"/>
      <c r="CW31" s="56"/>
      <c r="CX31" s="55"/>
      <c r="CY31" s="55"/>
      <c r="CZ31" s="55"/>
      <c r="DA31" s="55"/>
      <c r="DB31" s="55"/>
      <c r="DC31" s="55"/>
      <c r="DD31" s="56"/>
      <c r="DE31" s="55"/>
      <c r="DF31" s="55"/>
      <c r="DG31" s="55"/>
      <c r="DH31" s="55"/>
      <c r="DI31" s="55"/>
      <c r="DJ31" s="55"/>
      <c r="DK31" s="56"/>
      <c r="DL31" s="55"/>
      <c r="DM31" s="55"/>
      <c r="DN31" s="55"/>
      <c r="DO31" s="55"/>
      <c r="DP31" s="55"/>
      <c r="DQ31" s="55"/>
      <c r="DR31" s="56"/>
      <c r="DS31" s="55"/>
      <c r="DT31" s="55"/>
      <c r="DU31" s="55"/>
      <c r="DV31" s="55"/>
      <c r="DW31" s="55"/>
      <c r="DX31" s="55"/>
      <c r="DY31" s="56"/>
      <c r="DZ31" s="55"/>
      <c r="EA31" s="55"/>
      <c r="EB31" s="55"/>
      <c r="EC31" s="55"/>
      <c r="ED31" s="55"/>
      <c r="EE31" s="55"/>
      <c r="EF31" s="56"/>
      <c r="EG31" s="55"/>
      <c r="EH31" s="55"/>
      <c r="EI31" s="55"/>
      <c r="EJ31" s="55"/>
      <c r="EK31" s="55"/>
      <c r="EL31" s="55"/>
      <c r="EM31" s="56"/>
      <c r="EN31" s="19"/>
      <c r="EO31" s="19"/>
      <c r="EP31" s="19"/>
      <c r="EQ31" s="19"/>
      <c r="ER31" s="19"/>
      <c r="ES31" s="19"/>
      <c r="ET31" s="20"/>
      <c r="EU31" s="19"/>
      <c r="EV31" s="19"/>
      <c r="EW31" s="19"/>
      <c r="EX31" s="19"/>
      <c r="EY31" s="19"/>
      <c r="EZ31" s="19"/>
      <c r="FA31" s="20"/>
      <c r="FB31" s="19"/>
      <c r="FC31" s="20"/>
    </row>
    <row r="32" spans="2:159" s="2" customFormat="1" ht="5.25" customHeight="1">
      <c r="C32" s="106"/>
      <c r="D32" s="23"/>
      <c r="E32" s="23"/>
      <c r="F32" s="23"/>
      <c r="G32" s="23"/>
      <c r="H32" s="23"/>
      <c r="I32" s="23"/>
      <c r="J32" s="2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4"/>
      <c r="AM32" s="23"/>
      <c r="AN32" s="23"/>
      <c r="AO32" s="23"/>
      <c r="AP32" s="23"/>
      <c r="AQ32" s="23"/>
      <c r="AR32" s="23"/>
      <c r="AS32" s="24"/>
      <c r="AT32" s="23"/>
      <c r="AU32" s="23"/>
      <c r="AV32" s="23"/>
      <c r="AW32" s="23"/>
      <c r="AX32" s="23"/>
      <c r="AY32" s="23"/>
      <c r="AZ32" s="24"/>
      <c r="BA32" s="23"/>
      <c r="BB32" s="23"/>
      <c r="BC32" s="23"/>
      <c r="BD32" s="23"/>
      <c r="BE32" s="23"/>
      <c r="BF32" s="23"/>
      <c r="BG32" s="24"/>
      <c r="BH32" s="23"/>
      <c r="BI32" s="23"/>
      <c r="BJ32" s="23"/>
      <c r="BK32" s="23"/>
      <c r="BL32" s="23"/>
      <c r="BM32" s="23"/>
      <c r="BN32" s="24"/>
      <c r="BO32" s="31"/>
      <c r="BP32" s="31"/>
      <c r="BQ32" s="31"/>
      <c r="BR32" s="31"/>
      <c r="BS32" s="31"/>
      <c r="BT32" s="31"/>
      <c r="BU32" s="32"/>
      <c r="BV32" s="31"/>
      <c r="BW32" s="31"/>
      <c r="BX32" s="31"/>
      <c r="BY32" s="31"/>
      <c r="BZ32" s="31"/>
      <c r="CA32" s="61"/>
      <c r="CB32" s="62"/>
      <c r="CC32" s="61"/>
      <c r="CD32" s="61"/>
      <c r="CE32" s="61"/>
      <c r="CF32" s="61"/>
      <c r="CG32" s="61"/>
      <c r="CH32" s="61"/>
      <c r="CI32" s="62"/>
      <c r="CJ32" s="61"/>
      <c r="CK32" s="61"/>
      <c r="CL32" s="61"/>
      <c r="CM32" s="61"/>
      <c r="CN32" s="61"/>
      <c r="CO32" s="61"/>
      <c r="CP32" s="62"/>
      <c r="CQ32" s="61"/>
      <c r="CR32" s="61"/>
      <c r="CS32" s="61"/>
      <c r="CT32" s="61"/>
      <c r="CU32" s="61"/>
      <c r="CV32" s="61"/>
      <c r="CW32" s="62"/>
      <c r="CX32" s="61"/>
      <c r="CY32" s="61"/>
      <c r="CZ32" s="61"/>
      <c r="DA32" s="61"/>
      <c r="DB32" s="61"/>
      <c r="DC32" s="61"/>
      <c r="DD32" s="62"/>
      <c r="DE32" s="57"/>
      <c r="DF32" s="57"/>
      <c r="DG32" s="57"/>
      <c r="DH32" s="57"/>
      <c r="DI32" s="57"/>
      <c r="DJ32" s="57"/>
      <c r="DK32" s="58"/>
      <c r="DL32" s="57"/>
      <c r="DM32" s="57"/>
      <c r="DN32" s="57"/>
      <c r="DO32" s="57"/>
      <c r="DP32" s="57"/>
      <c r="DQ32" s="57"/>
      <c r="DR32" s="58"/>
      <c r="DS32" s="57"/>
      <c r="DT32" s="57"/>
      <c r="DU32" s="57"/>
      <c r="DV32" s="57"/>
      <c r="DW32" s="57"/>
      <c r="DX32" s="57"/>
      <c r="DY32" s="58"/>
      <c r="DZ32" s="57"/>
      <c r="EA32" s="57"/>
      <c r="EB32" s="57"/>
      <c r="EC32" s="57"/>
      <c r="ED32" s="57"/>
      <c r="EE32" s="57"/>
      <c r="EF32" s="58"/>
      <c r="EG32" s="57"/>
      <c r="EH32" s="57"/>
      <c r="EI32" s="57"/>
      <c r="EJ32" s="57"/>
      <c r="EK32" s="57"/>
      <c r="EL32" s="57"/>
      <c r="EM32" s="58"/>
      <c r="EN32" s="23"/>
      <c r="EO32" s="23"/>
      <c r="EP32" s="23"/>
      <c r="EQ32" s="23"/>
      <c r="ER32" s="23"/>
      <c r="ES32" s="23"/>
      <c r="ET32" s="24"/>
      <c r="EU32" s="23"/>
      <c r="EV32" s="23"/>
      <c r="EW32" s="23"/>
      <c r="EX32" s="23"/>
      <c r="EY32" s="23"/>
      <c r="EZ32" s="23"/>
      <c r="FA32" s="24"/>
      <c r="FB32" s="24"/>
      <c r="FC32" s="24"/>
    </row>
    <row r="33" spans="2:159" s="2" customFormat="1" ht="5.25" customHeight="1">
      <c r="B33" s="25"/>
      <c r="C33" s="105"/>
      <c r="D33" s="28"/>
      <c r="E33" s="28"/>
      <c r="F33" s="28"/>
      <c r="G33" s="28"/>
      <c r="H33" s="28"/>
      <c r="I33" s="28"/>
      <c r="J33" s="29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9"/>
      <c r="AM33" s="28"/>
      <c r="AN33" s="28"/>
      <c r="AO33" s="28"/>
      <c r="AP33" s="28"/>
      <c r="AQ33" s="28"/>
      <c r="AR33" s="28"/>
      <c r="AS33" s="29"/>
      <c r="AT33" s="28"/>
      <c r="AU33" s="28"/>
      <c r="AV33" s="28"/>
      <c r="AW33" s="28"/>
      <c r="AX33" s="28"/>
      <c r="AY33" s="28"/>
      <c r="AZ33" s="29"/>
      <c r="BA33" s="28"/>
      <c r="BB33" s="28"/>
      <c r="BC33" s="28"/>
      <c r="BD33" s="28"/>
      <c r="BE33" s="28"/>
      <c r="BF33" s="28"/>
      <c r="BG33" s="29"/>
      <c r="BH33" s="28"/>
      <c r="BI33" s="28"/>
      <c r="BJ33" s="28"/>
      <c r="BK33" s="28"/>
      <c r="BL33" s="28"/>
      <c r="BM33" s="28"/>
      <c r="BN33" s="29"/>
      <c r="BO33" s="59"/>
      <c r="BP33" s="59"/>
      <c r="BQ33" s="59"/>
      <c r="BR33" s="59"/>
      <c r="BS33" s="59"/>
      <c r="BT33" s="59"/>
      <c r="BU33" s="60"/>
      <c r="BV33" s="59"/>
      <c r="BW33" s="59"/>
      <c r="BX33" s="59"/>
      <c r="BY33" s="59"/>
      <c r="BZ33" s="59"/>
      <c r="CA33" s="59"/>
      <c r="CB33" s="60"/>
      <c r="CC33" s="59"/>
      <c r="CD33" s="59"/>
      <c r="CE33" s="59"/>
      <c r="CF33" s="59"/>
      <c r="CG33" s="59"/>
      <c r="CH33" s="59"/>
      <c r="CI33" s="60"/>
      <c r="CJ33" s="59"/>
      <c r="CK33" s="59"/>
      <c r="CL33" s="59"/>
      <c r="CM33" s="59"/>
      <c r="CN33" s="59"/>
      <c r="CO33" s="59"/>
      <c r="CP33" s="60"/>
      <c r="CQ33" s="59"/>
      <c r="CR33" s="59"/>
      <c r="CS33" s="59"/>
      <c r="CT33" s="59"/>
      <c r="CU33" s="59"/>
      <c r="CV33" s="59"/>
      <c r="CW33" s="60"/>
      <c r="CX33" s="59"/>
      <c r="CY33" s="59"/>
      <c r="CZ33" s="59"/>
      <c r="DA33" s="59"/>
      <c r="DB33" s="59"/>
      <c r="DC33" s="59"/>
      <c r="DD33" s="60"/>
      <c r="DE33" s="59"/>
      <c r="DF33" s="59"/>
      <c r="DG33" s="59"/>
      <c r="DH33" s="59"/>
      <c r="DI33" s="59"/>
      <c r="DJ33" s="59"/>
      <c r="DK33" s="60"/>
      <c r="DL33" s="59"/>
      <c r="DM33" s="59"/>
      <c r="DN33" s="59"/>
      <c r="DO33" s="59"/>
      <c r="DP33" s="59"/>
      <c r="DQ33" s="59"/>
      <c r="DR33" s="60"/>
      <c r="DS33" s="59"/>
      <c r="DT33" s="59"/>
      <c r="DU33" s="59"/>
      <c r="DV33" s="59"/>
      <c r="DW33" s="59"/>
      <c r="DX33" s="59"/>
      <c r="DY33" s="60"/>
      <c r="DZ33" s="59"/>
      <c r="EA33" s="59"/>
      <c r="EB33" s="59"/>
      <c r="EC33" s="59"/>
      <c r="ED33" s="59"/>
      <c r="EE33" s="59"/>
      <c r="EF33" s="60"/>
      <c r="EG33" s="59"/>
      <c r="EH33" s="59"/>
      <c r="EI33" s="59"/>
      <c r="EJ33" s="59"/>
      <c r="EK33" s="59"/>
      <c r="EL33" s="59"/>
      <c r="EM33" s="60"/>
      <c r="EN33" s="28"/>
      <c r="EO33" s="28"/>
      <c r="EP33" s="28"/>
      <c r="EQ33" s="28"/>
      <c r="ER33" s="28"/>
      <c r="ES33" s="28"/>
      <c r="ET33" s="29"/>
      <c r="EU33" s="28"/>
      <c r="EV33" s="28"/>
      <c r="EW33" s="28"/>
      <c r="EX33" s="28"/>
      <c r="EY33" s="28"/>
      <c r="EZ33" s="28"/>
      <c r="FA33" s="29"/>
      <c r="FB33" s="28"/>
      <c r="FC33" s="29"/>
    </row>
    <row r="34" spans="2:159" s="2" customFormat="1" ht="5.25" customHeight="1">
      <c r="B34" s="16"/>
      <c r="C34" s="103" t="s">
        <v>35</v>
      </c>
      <c r="D34" s="19"/>
      <c r="E34" s="19"/>
      <c r="F34" s="19"/>
      <c r="G34" s="19"/>
      <c r="H34" s="19"/>
      <c r="I34" s="19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20"/>
      <c r="AM34" s="19"/>
      <c r="AN34" s="19"/>
      <c r="AO34" s="19"/>
      <c r="AP34" s="19"/>
      <c r="AQ34" s="19"/>
      <c r="AR34" s="19"/>
      <c r="AS34" s="20"/>
      <c r="AT34" s="19"/>
      <c r="AU34" s="19"/>
      <c r="AV34" s="19"/>
      <c r="AW34" s="19"/>
      <c r="AX34" s="19"/>
      <c r="AY34" s="19"/>
      <c r="AZ34" s="20"/>
      <c r="BA34" s="19"/>
      <c r="BB34" s="19"/>
      <c r="BC34" s="19"/>
      <c r="BD34" s="19"/>
      <c r="BE34" s="19"/>
      <c r="BF34" s="19"/>
      <c r="BG34" s="20"/>
      <c r="BH34" s="19"/>
      <c r="BI34" s="19"/>
      <c r="BJ34" s="19"/>
      <c r="BK34" s="19"/>
      <c r="BL34" s="19"/>
      <c r="BM34" s="19"/>
      <c r="BN34" s="20"/>
      <c r="BO34" s="55"/>
      <c r="BP34" s="55"/>
      <c r="BQ34" s="55"/>
      <c r="BR34" s="55"/>
      <c r="BS34" s="55"/>
      <c r="BT34" s="55"/>
      <c r="BU34" s="56"/>
      <c r="BV34" s="55"/>
      <c r="BW34" s="55"/>
      <c r="BX34" s="55"/>
      <c r="BY34" s="55"/>
      <c r="BZ34" s="55"/>
      <c r="CA34" s="55"/>
      <c r="CB34" s="56"/>
      <c r="CC34" s="55"/>
      <c r="CD34" s="55"/>
      <c r="CE34" s="55"/>
      <c r="CF34" s="55"/>
      <c r="CG34" s="55"/>
      <c r="CH34" s="55"/>
      <c r="CI34" s="56"/>
      <c r="CJ34" s="55"/>
      <c r="CK34" s="55"/>
      <c r="CL34" s="55"/>
      <c r="CM34" s="55"/>
      <c r="CN34" s="55"/>
      <c r="CO34" s="55"/>
      <c r="CP34" s="56"/>
      <c r="CQ34" s="55"/>
      <c r="CR34" s="55"/>
      <c r="CS34" s="55"/>
      <c r="CT34" s="55"/>
      <c r="CU34" s="55"/>
      <c r="CV34" s="55"/>
      <c r="CW34" s="56"/>
      <c r="CX34" s="55"/>
      <c r="CY34" s="55"/>
      <c r="CZ34" s="55"/>
      <c r="DA34" s="55"/>
      <c r="DB34" s="55"/>
      <c r="DC34" s="55"/>
      <c r="DD34" s="56"/>
      <c r="DE34" s="55"/>
      <c r="DF34" s="55"/>
      <c r="DG34" s="55"/>
      <c r="DH34" s="55"/>
      <c r="DI34" s="55"/>
      <c r="DJ34" s="55"/>
      <c r="DK34" s="56"/>
      <c r="DL34" s="55"/>
      <c r="DM34" s="55"/>
      <c r="DN34" s="55"/>
      <c r="DO34" s="55"/>
      <c r="DP34" s="55"/>
      <c r="DQ34" s="55"/>
      <c r="DR34" s="56"/>
      <c r="DS34" s="55"/>
      <c r="DT34" s="55"/>
      <c r="DU34" s="55"/>
      <c r="DV34" s="55"/>
      <c r="DW34" s="55"/>
      <c r="DX34" s="55"/>
      <c r="DY34" s="56"/>
      <c r="DZ34" s="55"/>
      <c r="EA34" s="55"/>
      <c r="EB34" s="55"/>
      <c r="EC34" s="55"/>
      <c r="ED34" s="55"/>
      <c r="EE34" s="55"/>
      <c r="EF34" s="56"/>
      <c r="EG34" s="55"/>
      <c r="EH34" s="55"/>
      <c r="EI34" s="55"/>
      <c r="EJ34" s="55"/>
      <c r="EK34" s="55"/>
      <c r="EL34" s="55"/>
      <c r="EM34" s="56"/>
      <c r="EN34" s="19"/>
      <c r="EO34" s="19"/>
      <c r="EP34" s="19"/>
      <c r="EQ34" s="19"/>
      <c r="ER34" s="19"/>
      <c r="ES34" s="19"/>
      <c r="ET34" s="20"/>
      <c r="EU34" s="19"/>
      <c r="EV34" s="19"/>
      <c r="EW34" s="19"/>
      <c r="EX34" s="19"/>
      <c r="EY34" s="19"/>
      <c r="EZ34" s="19"/>
      <c r="FA34" s="20"/>
      <c r="FB34" s="19"/>
      <c r="FC34" s="20"/>
    </row>
    <row r="35" spans="2:159" s="2" customFormat="1" ht="5.25" customHeight="1">
      <c r="C35" s="106"/>
      <c r="D35" s="23"/>
      <c r="E35" s="23"/>
      <c r="F35" s="23"/>
      <c r="G35" s="23"/>
      <c r="H35" s="23"/>
      <c r="I35" s="23"/>
      <c r="J35" s="2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4"/>
      <c r="AM35" s="23"/>
      <c r="AN35" s="23"/>
      <c r="AO35" s="23"/>
      <c r="AP35" s="23"/>
      <c r="AQ35" s="23"/>
      <c r="AR35" s="23"/>
      <c r="AS35" s="24"/>
      <c r="AT35" s="23"/>
      <c r="AU35" s="23"/>
      <c r="AV35" s="23"/>
      <c r="AW35" s="23"/>
      <c r="AX35" s="23"/>
      <c r="AY35" s="23"/>
      <c r="AZ35" s="24"/>
      <c r="BA35" s="23"/>
      <c r="BB35" s="23"/>
      <c r="BC35" s="23"/>
      <c r="BD35" s="23"/>
      <c r="BE35" s="23"/>
      <c r="BF35" s="23"/>
      <c r="BG35" s="24"/>
      <c r="BH35" s="23"/>
      <c r="BI35" s="23"/>
      <c r="BJ35" s="23"/>
      <c r="BK35" s="23"/>
      <c r="BL35" s="23"/>
      <c r="BM35" s="23"/>
      <c r="BN35" s="24"/>
      <c r="BO35" s="61"/>
      <c r="BP35" s="61"/>
      <c r="BQ35" s="61"/>
      <c r="BR35" s="61"/>
      <c r="BS35" s="61"/>
      <c r="BT35" s="61"/>
      <c r="BU35" s="62"/>
      <c r="BV35" s="61"/>
      <c r="BW35" s="61"/>
      <c r="BX35" s="61"/>
      <c r="BY35" s="61"/>
      <c r="BZ35" s="61"/>
      <c r="CA35" s="61"/>
      <c r="CB35" s="62"/>
      <c r="CC35" s="61"/>
      <c r="CD35" s="61"/>
      <c r="CE35" s="61"/>
      <c r="CF35" s="61"/>
      <c r="CG35" s="61"/>
      <c r="CH35" s="61"/>
      <c r="CI35" s="62"/>
      <c r="CJ35" s="61"/>
      <c r="CK35" s="61"/>
      <c r="CL35" s="61"/>
      <c r="CM35" s="61"/>
      <c r="CN35" s="61"/>
      <c r="CO35" s="61"/>
      <c r="CP35" s="62"/>
      <c r="CQ35" s="61"/>
      <c r="CR35" s="61"/>
      <c r="CS35" s="61"/>
      <c r="CT35" s="61"/>
      <c r="CU35" s="61"/>
      <c r="CV35" s="61"/>
      <c r="CW35" s="62"/>
      <c r="CX35" s="61"/>
      <c r="CY35" s="61"/>
      <c r="CZ35" s="61"/>
      <c r="DA35" s="61"/>
      <c r="DB35" s="61"/>
      <c r="DC35" s="61"/>
      <c r="DD35" s="62"/>
      <c r="DE35" s="61"/>
      <c r="DF35" s="61"/>
      <c r="DG35" s="61"/>
      <c r="DH35" s="61"/>
      <c r="DI35" s="61"/>
      <c r="DJ35" s="61"/>
      <c r="DK35" s="62"/>
      <c r="DL35" s="61"/>
      <c r="DM35" s="61"/>
      <c r="DN35" s="61"/>
      <c r="DO35" s="61"/>
      <c r="DP35" s="61"/>
      <c r="DQ35" s="61"/>
      <c r="DR35" s="62"/>
      <c r="DS35" s="61"/>
      <c r="DT35" s="61"/>
      <c r="DU35" s="61"/>
      <c r="DV35" s="61"/>
      <c r="DW35" s="61"/>
      <c r="DX35" s="61"/>
      <c r="DY35" s="62"/>
      <c r="DZ35" s="57"/>
      <c r="EA35" s="57"/>
      <c r="EB35" s="57"/>
      <c r="EC35" s="57"/>
      <c r="ED35" s="57"/>
      <c r="EE35" s="57"/>
      <c r="EF35" s="58"/>
      <c r="EG35" s="57"/>
      <c r="EH35" s="57"/>
      <c r="EI35" s="57"/>
      <c r="EJ35" s="57"/>
      <c r="EK35" s="57"/>
      <c r="EL35" s="57"/>
      <c r="EM35" s="58"/>
      <c r="EN35" s="23"/>
      <c r="EO35" s="23"/>
      <c r="EP35" s="23"/>
      <c r="EQ35" s="23"/>
      <c r="ER35" s="23"/>
      <c r="ES35" s="23"/>
      <c r="ET35" s="24"/>
      <c r="EU35" s="23"/>
      <c r="EV35" s="23"/>
      <c r="EW35" s="23"/>
      <c r="EX35" s="23"/>
      <c r="EY35" s="23"/>
      <c r="EZ35" s="23"/>
      <c r="FA35" s="24"/>
      <c r="FB35" s="24"/>
      <c r="FC35" s="24"/>
    </row>
    <row r="36" spans="2:159" s="2" customFormat="1" ht="5.25" customHeight="1">
      <c r="B36" s="25"/>
      <c r="C36" s="105"/>
      <c r="D36" s="28"/>
      <c r="E36" s="28"/>
      <c r="F36" s="28"/>
      <c r="G36" s="28"/>
      <c r="H36" s="28"/>
      <c r="I36" s="28"/>
      <c r="J36" s="2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/>
      <c r="AM36" s="28"/>
      <c r="AN36" s="28"/>
      <c r="AO36" s="28"/>
      <c r="AP36" s="28"/>
      <c r="AQ36" s="28"/>
      <c r="AR36" s="28"/>
      <c r="AS36" s="29"/>
      <c r="AT36" s="28"/>
      <c r="AU36" s="28"/>
      <c r="AV36" s="28"/>
      <c r="AW36" s="28"/>
      <c r="AX36" s="28"/>
      <c r="AY36" s="28"/>
      <c r="AZ36" s="29"/>
      <c r="BA36" s="28"/>
      <c r="BB36" s="28"/>
      <c r="BC36" s="28"/>
      <c r="BD36" s="28"/>
      <c r="BE36" s="28"/>
      <c r="BF36" s="28"/>
      <c r="BG36" s="29"/>
      <c r="BH36" s="28"/>
      <c r="BI36" s="28"/>
      <c r="BJ36" s="28"/>
      <c r="BK36" s="28"/>
      <c r="BL36" s="28"/>
      <c r="BM36" s="28"/>
      <c r="BN36" s="29"/>
      <c r="BO36" s="59"/>
      <c r="BP36" s="59"/>
      <c r="BQ36" s="59"/>
      <c r="BR36" s="59"/>
      <c r="BS36" s="59"/>
      <c r="BT36" s="59"/>
      <c r="BU36" s="60"/>
      <c r="BV36" s="59"/>
      <c r="BW36" s="59"/>
      <c r="BX36" s="59"/>
      <c r="BY36" s="59"/>
      <c r="BZ36" s="59"/>
      <c r="CA36" s="59"/>
      <c r="CB36" s="60"/>
      <c r="CC36" s="59"/>
      <c r="CD36" s="59"/>
      <c r="CE36" s="59"/>
      <c r="CF36" s="59"/>
      <c r="CG36" s="59"/>
      <c r="CH36" s="59"/>
      <c r="CI36" s="60"/>
      <c r="CJ36" s="59"/>
      <c r="CK36" s="59"/>
      <c r="CL36" s="59"/>
      <c r="CM36" s="59"/>
      <c r="CN36" s="59"/>
      <c r="CO36" s="59"/>
      <c r="CP36" s="60"/>
      <c r="CQ36" s="59"/>
      <c r="CR36" s="59"/>
      <c r="CS36" s="59"/>
      <c r="CT36" s="59"/>
      <c r="CU36" s="59"/>
      <c r="CV36" s="59"/>
      <c r="CW36" s="60"/>
      <c r="CX36" s="59"/>
      <c r="CY36" s="59"/>
      <c r="CZ36" s="59"/>
      <c r="DA36" s="59"/>
      <c r="DB36" s="59"/>
      <c r="DC36" s="59"/>
      <c r="DD36" s="60"/>
      <c r="DE36" s="59"/>
      <c r="DF36" s="59"/>
      <c r="DG36" s="59"/>
      <c r="DH36" s="59"/>
      <c r="DI36" s="59"/>
      <c r="DJ36" s="59"/>
      <c r="DK36" s="60"/>
      <c r="DL36" s="59"/>
      <c r="DM36" s="59"/>
      <c r="DN36" s="59"/>
      <c r="DO36" s="59"/>
      <c r="DP36" s="59"/>
      <c r="DQ36" s="59"/>
      <c r="DR36" s="60"/>
      <c r="DS36" s="59"/>
      <c r="DT36" s="59"/>
      <c r="DU36" s="59"/>
      <c r="DV36" s="59"/>
      <c r="DW36" s="59"/>
      <c r="DX36" s="59"/>
      <c r="DY36" s="60"/>
      <c r="DZ36" s="59"/>
      <c r="EA36" s="59"/>
      <c r="EB36" s="59"/>
      <c r="EC36" s="59"/>
      <c r="ED36" s="59"/>
      <c r="EE36" s="59"/>
      <c r="EF36" s="60"/>
      <c r="EG36" s="59"/>
      <c r="EH36" s="59"/>
      <c r="EI36" s="59"/>
      <c r="EJ36" s="59"/>
      <c r="EK36" s="59"/>
      <c r="EL36" s="59"/>
      <c r="EM36" s="60"/>
      <c r="EN36" s="28"/>
      <c r="EO36" s="28"/>
      <c r="EP36" s="28"/>
      <c r="EQ36" s="28"/>
      <c r="ER36" s="28"/>
      <c r="ES36" s="28"/>
      <c r="ET36" s="29"/>
      <c r="EU36" s="28"/>
      <c r="EV36" s="28"/>
      <c r="EW36" s="28"/>
      <c r="EX36" s="28"/>
      <c r="EY36" s="28"/>
      <c r="EZ36" s="28"/>
      <c r="FA36" s="29"/>
      <c r="FB36" s="28"/>
      <c r="FC36" s="29"/>
    </row>
    <row r="37" spans="2:159" s="2" customFormat="1" ht="5.25" customHeight="1">
      <c r="B37" s="16"/>
      <c r="C37" s="103" t="s">
        <v>36</v>
      </c>
      <c r="D37" s="19"/>
      <c r="E37" s="19"/>
      <c r="F37" s="19"/>
      <c r="G37" s="19"/>
      <c r="H37" s="19"/>
      <c r="I37" s="19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20"/>
      <c r="AM37" s="19"/>
      <c r="AN37" s="19"/>
      <c r="AO37" s="19"/>
      <c r="AP37" s="19"/>
      <c r="AQ37" s="19"/>
      <c r="AR37" s="19"/>
      <c r="AS37" s="20"/>
      <c r="AT37" s="19"/>
      <c r="AU37" s="19"/>
      <c r="AV37" s="19"/>
      <c r="AW37" s="19"/>
      <c r="AX37" s="19"/>
      <c r="AY37" s="19"/>
      <c r="AZ37" s="20"/>
      <c r="BA37" s="19"/>
      <c r="BB37" s="19"/>
      <c r="BC37" s="19"/>
      <c r="BD37" s="19"/>
      <c r="BE37" s="19"/>
      <c r="BF37" s="19"/>
      <c r="BG37" s="20"/>
      <c r="BH37" s="19"/>
      <c r="BI37" s="19"/>
      <c r="BJ37" s="19"/>
      <c r="BK37" s="19"/>
      <c r="BL37" s="19"/>
      <c r="BM37" s="19"/>
      <c r="BN37" s="20"/>
      <c r="BO37" s="55"/>
      <c r="BP37" s="55"/>
      <c r="BQ37" s="55"/>
      <c r="BR37" s="55"/>
      <c r="BS37" s="55"/>
      <c r="BT37" s="55"/>
      <c r="BU37" s="56"/>
      <c r="BV37" s="55"/>
      <c r="BW37" s="55"/>
      <c r="BX37" s="55"/>
      <c r="BY37" s="55"/>
      <c r="BZ37" s="55"/>
      <c r="CA37" s="55"/>
      <c r="CB37" s="56"/>
      <c r="CC37" s="55"/>
      <c r="CD37" s="55"/>
      <c r="CE37" s="55"/>
      <c r="CF37" s="55"/>
      <c r="CG37" s="55"/>
      <c r="CH37" s="55"/>
      <c r="CI37" s="56"/>
      <c r="CJ37" s="55"/>
      <c r="CK37" s="55"/>
      <c r="CL37" s="55"/>
      <c r="CM37" s="55"/>
      <c r="CN37" s="55"/>
      <c r="CO37" s="55"/>
      <c r="CP37" s="56"/>
      <c r="CQ37" s="55"/>
      <c r="CR37" s="55"/>
      <c r="CS37" s="55"/>
      <c r="CT37" s="55"/>
      <c r="CU37" s="55"/>
      <c r="CV37" s="55"/>
      <c r="CW37" s="56"/>
      <c r="CX37" s="55"/>
      <c r="CY37" s="55"/>
      <c r="CZ37" s="55"/>
      <c r="DA37" s="55"/>
      <c r="DB37" s="55"/>
      <c r="DC37" s="55"/>
      <c r="DD37" s="56"/>
      <c r="DE37" s="55"/>
      <c r="DF37" s="55"/>
      <c r="DG37" s="55"/>
      <c r="DH37" s="55"/>
      <c r="DI37" s="55"/>
      <c r="DJ37" s="55"/>
      <c r="DK37" s="56"/>
      <c r="DL37" s="55"/>
      <c r="DM37" s="55"/>
      <c r="DN37" s="55"/>
      <c r="DO37" s="55"/>
      <c r="DP37" s="55"/>
      <c r="DQ37" s="55"/>
      <c r="DR37" s="56"/>
      <c r="DS37" s="55"/>
      <c r="DT37" s="55"/>
      <c r="DU37" s="55"/>
      <c r="DV37" s="55"/>
      <c r="DW37" s="55"/>
      <c r="DX37" s="55"/>
      <c r="DY37" s="56"/>
      <c r="DZ37" s="55"/>
      <c r="EA37" s="55"/>
      <c r="EB37" s="55"/>
      <c r="EC37" s="55"/>
      <c r="ED37" s="55"/>
      <c r="EE37" s="55"/>
      <c r="EF37" s="56"/>
      <c r="EG37" s="55"/>
      <c r="EH37" s="55"/>
      <c r="EI37" s="55"/>
      <c r="EJ37" s="55"/>
      <c r="EK37" s="55"/>
      <c r="EL37" s="55"/>
      <c r="EM37" s="56"/>
      <c r="EN37" s="19"/>
      <c r="EO37" s="19"/>
      <c r="EP37" s="19"/>
      <c r="EQ37" s="19"/>
      <c r="ER37" s="19"/>
      <c r="ES37" s="19"/>
      <c r="ET37" s="20"/>
      <c r="EU37" s="19"/>
      <c r="EV37" s="19"/>
      <c r="EW37" s="19"/>
      <c r="EX37" s="19"/>
      <c r="EY37" s="19"/>
      <c r="EZ37" s="19"/>
      <c r="FA37" s="20"/>
      <c r="FB37" s="19"/>
      <c r="FC37" s="20"/>
    </row>
    <row r="38" spans="2:159" s="2" customFormat="1" ht="5.25" customHeight="1">
      <c r="C38" s="106"/>
      <c r="D38" s="23"/>
      <c r="E38" s="23"/>
      <c r="F38" s="23"/>
      <c r="G38" s="23"/>
      <c r="H38" s="23"/>
      <c r="I38" s="23"/>
      <c r="J38" s="2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4"/>
      <c r="AM38" s="23"/>
      <c r="AN38" s="23"/>
      <c r="AO38" s="23"/>
      <c r="AP38" s="23"/>
      <c r="AQ38" s="23"/>
      <c r="AR38" s="23"/>
      <c r="AS38" s="24"/>
      <c r="AT38" s="23"/>
      <c r="AU38" s="23"/>
      <c r="AV38" s="23"/>
      <c r="AW38" s="23"/>
      <c r="AX38" s="23"/>
      <c r="AY38" s="23"/>
      <c r="AZ38" s="24"/>
      <c r="BA38" s="23"/>
      <c r="BB38" s="23"/>
      <c r="BC38" s="23"/>
      <c r="BD38" s="23"/>
      <c r="BE38" s="23"/>
      <c r="BF38" s="23"/>
      <c r="BG38" s="24"/>
      <c r="BH38" s="23"/>
      <c r="BI38" s="23"/>
      <c r="BJ38" s="23"/>
      <c r="BK38" s="23"/>
      <c r="BL38" s="23"/>
      <c r="BM38" s="23"/>
      <c r="BN38" s="24"/>
      <c r="BO38" s="57"/>
      <c r="BP38" s="57"/>
      <c r="BQ38" s="57"/>
      <c r="BR38" s="57"/>
      <c r="BS38" s="57"/>
      <c r="BT38" s="57"/>
      <c r="BU38" s="58"/>
      <c r="BV38" s="57"/>
      <c r="BW38" s="57"/>
      <c r="BX38" s="57"/>
      <c r="BY38" s="57"/>
      <c r="BZ38" s="57"/>
      <c r="CA38" s="57"/>
      <c r="CB38" s="58"/>
      <c r="CC38" s="61"/>
      <c r="CD38" s="61"/>
      <c r="CE38" s="61"/>
      <c r="CF38" s="61"/>
      <c r="CG38" s="61"/>
      <c r="CH38" s="61"/>
      <c r="CI38" s="62"/>
      <c r="CJ38" s="61"/>
      <c r="CK38" s="61"/>
      <c r="CL38" s="61"/>
      <c r="CM38" s="61"/>
      <c r="CN38" s="61"/>
      <c r="CO38" s="61"/>
      <c r="CP38" s="62"/>
      <c r="CQ38" s="61"/>
      <c r="CR38" s="61"/>
      <c r="CS38" s="61"/>
      <c r="CT38" s="61"/>
      <c r="CU38" s="61"/>
      <c r="CV38" s="61"/>
      <c r="CW38" s="62"/>
      <c r="CX38" s="61"/>
      <c r="CY38" s="61"/>
      <c r="CZ38" s="61"/>
      <c r="DA38" s="61"/>
      <c r="DB38" s="61"/>
      <c r="DC38" s="61"/>
      <c r="DD38" s="62"/>
      <c r="DE38" s="61"/>
      <c r="DF38" s="61"/>
      <c r="DG38" s="61"/>
      <c r="DH38" s="61"/>
      <c r="DI38" s="61"/>
      <c r="DJ38" s="61"/>
      <c r="DK38" s="62"/>
      <c r="DL38" s="61"/>
      <c r="DM38" s="57"/>
      <c r="DN38" s="57"/>
      <c r="DO38" s="57"/>
      <c r="DP38" s="57"/>
      <c r="DQ38" s="57"/>
      <c r="DR38" s="58"/>
      <c r="DS38" s="57"/>
      <c r="DT38" s="57"/>
      <c r="DU38" s="57"/>
      <c r="DV38" s="57"/>
      <c r="DW38" s="57"/>
      <c r="DX38" s="57"/>
      <c r="DY38" s="58"/>
      <c r="DZ38" s="57"/>
      <c r="EA38" s="57"/>
      <c r="EB38" s="57"/>
      <c r="EC38" s="57"/>
      <c r="ED38" s="57"/>
      <c r="EE38" s="57"/>
      <c r="EF38" s="58"/>
      <c r="EG38" s="57"/>
      <c r="EH38" s="57"/>
      <c r="EI38" s="57"/>
      <c r="EJ38" s="57"/>
      <c r="EK38" s="57"/>
      <c r="EL38" s="57"/>
      <c r="EM38" s="58"/>
      <c r="EN38" s="23"/>
      <c r="EO38" s="23"/>
      <c r="EP38" s="23"/>
      <c r="EQ38" s="23"/>
      <c r="ER38" s="23"/>
      <c r="ES38" s="23"/>
      <c r="ET38" s="24"/>
      <c r="EU38" s="23"/>
      <c r="EV38" s="23"/>
      <c r="EW38" s="23"/>
      <c r="EX38" s="23"/>
      <c r="EY38" s="23"/>
      <c r="EZ38" s="23"/>
      <c r="FA38" s="24"/>
      <c r="FB38" s="24"/>
      <c r="FC38" s="24"/>
    </row>
    <row r="39" spans="2:159" s="2" customFormat="1" ht="5.25" customHeight="1">
      <c r="B39" s="25"/>
      <c r="C39" s="105"/>
      <c r="D39" s="28"/>
      <c r="E39" s="28"/>
      <c r="F39" s="28"/>
      <c r="G39" s="28"/>
      <c r="H39" s="28"/>
      <c r="I39" s="28"/>
      <c r="J39" s="2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9"/>
      <c r="AM39" s="28"/>
      <c r="AN39" s="28"/>
      <c r="AO39" s="28"/>
      <c r="AP39" s="28"/>
      <c r="AQ39" s="28"/>
      <c r="AR39" s="28"/>
      <c r="AS39" s="29"/>
      <c r="AT39" s="28"/>
      <c r="AU39" s="28"/>
      <c r="AV39" s="28"/>
      <c r="AW39" s="28"/>
      <c r="AX39" s="28"/>
      <c r="AY39" s="28"/>
      <c r="AZ39" s="29"/>
      <c r="BA39" s="28"/>
      <c r="BB39" s="28"/>
      <c r="BC39" s="28"/>
      <c r="BD39" s="28"/>
      <c r="BE39" s="28"/>
      <c r="BF39" s="28"/>
      <c r="BG39" s="29"/>
      <c r="BH39" s="28"/>
      <c r="BI39" s="28"/>
      <c r="BJ39" s="28"/>
      <c r="BK39" s="28"/>
      <c r="BL39" s="28"/>
      <c r="BM39" s="28"/>
      <c r="BN39" s="29"/>
      <c r="BO39" s="59"/>
      <c r="BP39" s="59"/>
      <c r="BQ39" s="59"/>
      <c r="BR39" s="59"/>
      <c r="BS39" s="59"/>
      <c r="BT39" s="59"/>
      <c r="BU39" s="60"/>
      <c r="BV39" s="59"/>
      <c r="BW39" s="59"/>
      <c r="BX39" s="59"/>
      <c r="BY39" s="59"/>
      <c r="BZ39" s="59"/>
      <c r="CA39" s="59"/>
      <c r="CB39" s="60"/>
      <c r="CC39" s="59"/>
      <c r="CD39" s="59"/>
      <c r="CE39" s="59"/>
      <c r="CF39" s="59"/>
      <c r="CG39" s="59"/>
      <c r="CH39" s="59"/>
      <c r="CI39" s="60"/>
      <c r="CJ39" s="59"/>
      <c r="CK39" s="59"/>
      <c r="CL39" s="59"/>
      <c r="CM39" s="59"/>
      <c r="CN39" s="59"/>
      <c r="CO39" s="59"/>
      <c r="CP39" s="60"/>
      <c r="CQ39" s="59"/>
      <c r="CR39" s="59"/>
      <c r="CS39" s="59"/>
      <c r="CT39" s="59"/>
      <c r="CU39" s="59"/>
      <c r="CV39" s="59"/>
      <c r="CW39" s="60"/>
      <c r="CX39" s="59"/>
      <c r="CY39" s="59"/>
      <c r="CZ39" s="59"/>
      <c r="DA39" s="59"/>
      <c r="DB39" s="59"/>
      <c r="DC39" s="59"/>
      <c r="DD39" s="60"/>
      <c r="DE39" s="59"/>
      <c r="DF39" s="59"/>
      <c r="DG39" s="59"/>
      <c r="DH39" s="59"/>
      <c r="DI39" s="59"/>
      <c r="DJ39" s="59"/>
      <c r="DK39" s="60"/>
      <c r="DL39" s="59"/>
      <c r="DM39" s="59"/>
      <c r="DN39" s="59"/>
      <c r="DO39" s="59"/>
      <c r="DP39" s="59"/>
      <c r="DQ39" s="59"/>
      <c r="DR39" s="60"/>
      <c r="DS39" s="59"/>
      <c r="DT39" s="59"/>
      <c r="DU39" s="59"/>
      <c r="DV39" s="59"/>
      <c r="DW39" s="59"/>
      <c r="DX39" s="59"/>
      <c r="DY39" s="60"/>
      <c r="DZ39" s="59"/>
      <c r="EA39" s="59"/>
      <c r="EB39" s="59"/>
      <c r="EC39" s="59"/>
      <c r="ED39" s="59"/>
      <c r="EE39" s="59"/>
      <c r="EF39" s="60"/>
      <c r="EG39" s="59"/>
      <c r="EH39" s="59"/>
      <c r="EI39" s="59"/>
      <c r="EJ39" s="59"/>
      <c r="EK39" s="59"/>
      <c r="EL39" s="59"/>
      <c r="EM39" s="60"/>
      <c r="EN39" s="28"/>
      <c r="EO39" s="28"/>
      <c r="EP39" s="28"/>
      <c r="EQ39" s="28"/>
      <c r="ER39" s="28"/>
      <c r="ES39" s="28"/>
      <c r="ET39" s="29"/>
      <c r="EU39" s="28"/>
      <c r="EV39" s="28"/>
      <c r="EW39" s="28"/>
      <c r="EX39" s="28"/>
      <c r="EY39" s="28"/>
      <c r="EZ39" s="28"/>
      <c r="FA39" s="29"/>
      <c r="FB39" s="28"/>
      <c r="FC39" s="29"/>
    </row>
    <row r="40" spans="2:159" s="2" customFormat="1" ht="5.25" customHeight="1">
      <c r="B40" s="16"/>
      <c r="C40" s="103" t="s">
        <v>37</v>
      </c>
      <c r="D40" s="19"/>
      <c r="E40" s="19"/>
      <c r="F40" s="19"/>
      <c r="G40" s="19"/>
      <c r="H40" s="19"/>
      <c r="I40" s="19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20"/>
      <c r="AM40" s="19"/>
      <c r="AN40" s="19"/>
      <c r="AO40" s="19"/>
      <c r="AP40" s="19"/>
      <c r="AQ40" s="19"/>
      <c r="AR40" s="19"/>
      <c r="AS40" s="20"/>
      <c r="AT40" s="19"/>
      <c r="AU40" s="19"/>
      <c r="AV40" s="19"/>
      <c r="AW40" s="19"/>
      <c r="AX40" s="19"/>
      <c r="AY40" s="19"/>
      <c r="AZ40" s="20"/>
      <c r="BA40" s="19"/>
      <c r="BB40" s="19"/>
      <c r="BC40" s="19"/>
      <c r="BD40" s="19"/>
      <c r="BE40" s="19"/>
      <c r="BF40" s="19"/>
      <c r="BG40" s="20"/>
      <c r="BH40" s="19"/>
      <c r="BI40" s="19"/>
      <c r="BJ40" s="19"/>
      <c r="BK40" s="19"/>
      <c r="BL40" s="19"/>
      <c r="BM40" s="19"/>
      <c r="BN40" s="20"/>
      <c r="BO40" s="55"/>
      <c r="BP40" s="55"/>
      <c r="BQ40" s="55"/>
      <c r="BR40" s="55"/>
      <c r="BS40" s="55"/>
      <c r="BT40" s="55"/>
      <c r="BU40" s="56"/>
      <c r="BV40" s="55"/>
      <c r="BW40" s="55"/>
      <c r="BX40" s="55"/>
      <c r="BY40" s="55"/>
      <c r="BZ40" s="55"/>
      <c r="CA40" s="55"/>
      <c r="CB40" s="56"/>
      <c r="CC40" s="55"/>
      <c r="CD40" s="55"/>
      <c r="CE40" s="55"/>
      <c r="CF40" s="55"/>
      <c r="CG40" s="55"/>
      <c r="CH40" s="55"/>
      <c r="CI40" s="56"/>
      <c r="CJ40" s="55"/>
      <c r="CK40" s="55"/>
      <c r="CL40" s="55"/>
      <c r="CM40" s="55"/>
      <c r="CN40" s="55"/>
      <c r="CO40" s="55"/>
      <c r="CP40" s="56"/>
      <c r="CQ40" s="55"/>
      <c r="CR40" s="55"/>
      <c r="CS40" s="55"/>
      <c r="CT40" s="55"/>
      <c r="CU40" s="55"/>
      <c r="CV40" s="55"/>
      <c r="CW40" s="56"/>
      <c r="CX40" s="55"/>
      <c r="CY40" s="55"/>
      <c r="CZ40" s="55"/>
      <c r="DA40" s="55"/>
      <c r="DB40" s="55"/>
      <c r="DC40" s="55"/>
      <c r="DD40" s="56"/>
      <c r="DE40" s="55"/>
      <c r="DF40" s="55"/>
      <c r="DG40" s="55"/>
      <c r="DH40" s="55"/>
      <c r="DI40" s="55"/>
      <c r="DJ40" s="55"/>
      <c r="DK40" s="56"/>
      <c r="DL40" s="55"/>
      <c r="DM40" s="55"/>
      <c r="DN40" s="55"/>
      <c r="DO40" s="55"/>
      <c r="DP40" s="55"/>
      <c r="DQ40" s="55"/>
      <c r="DR40" s="56"/>
      <c r="DS40" s="55"/>
      <c r="DT40" s="55"/>
      <c r="DU40" s="55"/>
      <c r="DV40" s="55"/>
      <c r="DW40" s="55"/>
      <c r="DX40" s="55"/>
      <c r="DY40" s="56"/>
      <c r="DZ40" s="55"/>
      <c r="EA40" s="55"/>
      <c r="EB40" s="55"/>
      <c r="EC40" s="55"/>
      <c r="ED40" s="55"/>
      <c r="EE40" s="55"/>
      <c r="EF40" s="56"/>
      <c r="EG40" s="55"/>
      <c r="EH40" s="55"/>
      <c r="EI40" s="55"/>
      <c r="EJ40" s="55"/>
      <c r="EK40" s="55"/>
      <c r="EL40" s="55"/>
      <c r="EM40" s="56"/>
      <c r="EN40" s="19"/>
      <c r="EO40" s="19"/>
      <c r="EP40" s="19"/>
      <c r="EQ40" s="19"/>
      <c r="ER40" s="19"/>
      <c r="ES40" s="19"/>
      <c r="ET40" s="20"/>
      <c r="EU40" s="19"/>
      <c r="EV40" s="19"/>
      <c r="EW40" s="19"/>
      <c r="EX40" s="19"/>
      <c r="EY40" s="19"/>
      <c r="EZ40" s="19"/>
      <c r="FA40" s="20"/>
      <c r="FB40" s="19"/>
      <c r="FC40" s="20"/>
    </row>
    <row r="41" spans="2:159" s="2" customFormat="1" ht="5.25" customHeight="1">
      <c r="C41" s="106"/>
      <c r="D41" s="23"/>
      <c r="E41" s="23"/>
      <c r="F41" s="23"/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4"/>
      <c r="AM41" s="23"/>
      <c r="AN41" s="23"/>
      <c r="AO41" s="23"/>
      <c r="AP41" s="23"/>
      <c r="AQ41" s="23"/>
      <c r="AR41" s="23"/>
      <c r="AS41" s="24"/>
      <c r="AT41" s="23"/>
      <c r="AU41" s="23"/>
      <c r="AV41" s="23"/>
      <c r="AW41" s="23"/>
      <c r="AX41" s="23"/>
      <c r="AY41" s="23"/>
      <c r="AZ41" s="24"/>
      <c r="BA41" s="23"/>
      <c r="BB41" s="23"/>
      <c r="BC41" s="23"/>
      <c r="BD41" s="23"/>
      <c r="BE41" s="23"/>
      <c r="BF41" s="23"/>
      <c r="BG41" s="24"/>
      <c r="BH41" s="23"/>
      <c r="BI41" s="23"/>
      <c r="BJ41" s="23"/>
      <c r="BK41" s="23"/>
      <c r="BL41" s="23"/>
      <c r="BM41" s="23"/>
      <c r="BN41" s="24"/>
      <c r="BO41" s="57"/>
      <c r="BP41" s="57"/>
      <c r="BQ41" s="57"/>
      <c r="BR41" s="57"/>
      <c r="BS41" s="57"/>
      <c r="BT41" s="57"/>
      <c r="BU41" s="58"/>
      <c r="BV41" s="57"/>
      <c r="BW41" s="57"/>
      <c r="BX41" s="57"/>
      <c r="BY41" s="57"/>
      <c r="BZ41" s="57"/>
      <c r="CA41" s="57"/>
      <c r="CB41" s="58"/>
      <c r="CC41" s="61"/>
      <c r="CD41" s="61"/>
      <c r="CE41" s="61"/>
      <c r="CF41" s="61"/>
      <c r="CG41" s="61"/>
      <c r="CH41" s="61"/>
      <c r="CI41" s="62"/>
      <c r="CJ41" s="61"/>
      <c r="CK41" s="61"/>
      <c r="CL41" s="61"/>
      <c r="CM41" s="61"/>
      <c r="CN41" s="61"/>
      <c r="CO41" s="61"/>
      <c r="CP41" s="62"/>
      <c r="CQ41" s="61"/>
      <c r="CR41" s="61"/>
      <c r="CS41" s="61"/>
      <c r="CT41" s="61"/>
      <c r="CU41" s="61"/>
      <c r="CV41" s="61"/>
      <c r="CW41" s="62"/>
      <c r="CX41" s="61"/>
      <c r="CY41" s="61"/>
      <c r="CZ41" s="61"/>
      <c r="DA41" s="61"/>
      <c r="DB41" s="61"/>
      <c r="DC41" s="61"/>
      <c r="DD41" s="62"/>
      <c r="DE41" s="61"/>
      <c r="DF41" s="61"/>
      <c r="DG41" s="61"/>
      <c r="DH41" s="61"/>
      <c r="DI41" s="61"/>
      <c r="DJ41" s="61"/>
      <c r="DK41" s="62"/>
      <c r="DL41" s="61"/>
      <c r="DM41" s="61"/>
      <c r="DN41" s="61"/>
      <c r="DO41" s="61"/>
      <c r="DP41" s="61"/>
      <c r="DQ41" s="61"/>
      <c r="DR41" s="62"/>
      <c r="DS41" s="61"/>
      <c r="DT41" s="61"/>
      <c r="DU41" s="61"/>
      <c r="DV41" s="61"/>
      <c r="DW41" s="61"/>
      <c r="DX41" s="61"/>
      <c r="DY41" s="62"/>
      <c r="DZ41" s="57"/>
      <c r="EA41" s="57"/>
      <c r="EB41" s="57"/>
      <c r="EC41" s="57"/>
      <c r="ED41" s="57"/>
      <c r="EE41" s="57"/>
      <c r="EF41" s="58"/>
      <c r="EG41" s="57"/>
      <c r="EH41" s="57"/>
      <c r="EI41" s="57"/>
      <c r="EJ41" s="57"/>
      <c r="EK41" s="57"/>
      <c r="EL41" s="57"/>
      <c r="EM41" s="58"/>
      <c r="EN41" s="23"/>
      <c r="EO41" s="23"/>
      <c r="EP41" s="23"/>
      <c r="EQ41" s="23"/>
      <c r="ER41" s="23"/>
      <c r="ES41" s="23"/>
      <c r="ET41" s="24"/>
      <c r="EU41" s="23"/>
      <c r="EV41" s="23"/>
      <c r="EW41" s="23"/>
      <c r="EX41" s="23"/>
      <c r="EY41" s="23"/>
      <c r="EZ41" s="23"/>
      <c r="FA41" s="24"/>
      <c r="FB41" s="24"/>
      <c r="FC41" s="24"/>
    </row>
    <row r="42" spans="2:159" s="2" customFormat="1" ht="5.25" customHeight="1">
      <c r="B42" s="25"/>
      <c r="C42" s="105"/>
      <c r="D42" s="28"/>
      <c r="E42" s="28"/>
      <c r="F42" s="28"/>
      <c r="G42" s="28"/>
      <c r="H42" s="28"/>
      <c r="I42" s="28"/>
      <c r="J42" s="29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9"/>
      <c r="AM42" s="28"/>
      <c r="AN42" s="28"/>
      <c r="AO42" s="28"/>
      <c r="AP42" s="28"/>
      <c r="AQ42" s="28"/>
      <c r="AR42" s="28"/>
      <c r="AS42" s="29"/>
      <c r="AT42" s="28"/>
      <c r="AU42" s="28"/>
      <c r="AV42" s="28"/>
      <c r="AW42" s="28"/>
      <c r="AX42" s="28"/>
      <c r="AY42" s="28"/>
      <c r="AZ42" s="29"/>
      <c r="BA42" s="28"/>
      <c r="BB42" s="28"/>
      <c r="BC42" s="28"/>
      <c r="BD42" s="28"/>
      <c r="BE42" s="28"/>
      <c r="BF42" s="28"/>
      <c r="BG42" s="29"/>
      <c r="BH42" s="28"/>
      <c r="BI42" s="28"/>
      <c r="BJ42" s="28"/>
      <c r="BK42" s="28"/>
      <c r="BL42" s="28"/>
      <c r="BM42" s="28"/>
      <c r="BN42" s="29"/>
      <c r="BO42" s="59"/>
      <c r="BP42" s="59"/>
      <c r="BQ42" s="59"/>
      <c r="BR42" s="59"/>
      <c r="BS42" s="59"/>
      <c r="BT42" s="59"/>
      <c r="BU42" s="60"/>
      <c r="BV42" s="59"/>
      <c r="BW42" s="59"/>
      <c r="BX42" s="59"/>
      <c r="BY42" s="59"/>
      <c r="BZ42" s="59"/>
      <c r="CA42" s="59"/>
      <c r="CB42" s="60"/>
      <c r="CC42" s="59"/>
      <c r="CD42" s="59"/>
      <c r="CE42" s="59"/>
      <c r="CF42" s="59"/>
      <c r="CG42" s="59"/>
      <c r="CH42" s="59"/>
      <c r="CI42" s="60"/>
      <c r="CJ42" s="59"/>
      <c r="CK42" s="59"/>
      <c r="CL42" s="59"/>
      <c r="CM42" s="59"/>
      <c r="CN42" s="59"/>
      <c r="CO42" s="59"/>
      <c r="CP42" s="60"/>
      <c r="CQ42" s="59"/>
      <c r="CR42" s="59"/>
      <c r="CS42" s="59"/>
      <c r="CT42" s="59"/>
      <c r="CU42" s="59"/>
      <c r="CV42" s="59"/>
      <c r="CW42" s="60"/>
      <c r="CX42" s="59"/>
      <c r="CY42" s="59"/>
      <c r="CZ42" s="59"/>
      <c r="DA42" s="59"/>
      <c r="DB42" s="59"/>
      <c r="DC42" s="59"/>
      <c r="DD42" s="60"/>
      <c r="DE42" s="59"/>
      <c r="DF42" s="59"/>
      <c r="DG42" s="59"/>
      <c r="DH42" s="59"/>
      <c r="DI42" s="59"/>
      <c r="DJ42" s="59"/>
      <c r="DK42" s="60"/>
      <c r="DL42" s="59"/>
      <c r="DM42" s="59"/>
      <c r="DN42" s="59"/>
      <c r="DO42" s="59"/>
      <c r="DP42" s="59"/>
      <c r="DQ42" s="59"/>
      <c r="DR42" s="60"/>
      <c r="DS42" s="59"/>
      <c r="DT42" s="59"/>
      <c r="DU42" s="59"/>
      <c r="DV42" s="59"/>
      <c r="DW42" s="59"/>
      <c r="DX42" s="59"/>
      <c r="DY42" s="60"/>
      <c r="DZ42" s="59"/>
      <c r="EA42" s="59"/>
      <c r="EB42" s="59"/>
      <c r="EC42" s="59"/>
      <c r="ED42" s="59"/>
      <c r="EE42" s="59"/>
      <c r="EF42" s="60"/>
      <c r="EG42" s="59"/>
      <c r="EH42" s="59"/>
      <c r="EI42" s="59"/>
      <c r="EJ42" s="59"/>
      <c r="EK42" s="59"/>
      <c r="EL42" s="59"/>
      <c r="EM42" s="60"/>
      <c r="EN42" s="28"/>
      <c r="EO42" s="28"/>
      <c r="EP42" s="28"/>
      <c r="EQ42" s="28"/>
      <c r="ER42" s="28"/>
      <c r="ES42" s="28"/>
      <c r="ET42" s="29"/>
      <c r="EU42" s="28"/>
      <c r="EV42" s="28"/>
      <c r="EW42" s="28"/>
      <c r="EX42" s="28"/>
      <c r="EY42" s="28"/>
      <c r="EZ42" s="28"/>
      <c r="FA42" s="29"/>
      <c r="FB42" s="28"/>
      <c r="FC42" s="29"/>
    </row>
    <row r="43" spans="2:159" s="2" customFormat="1" ht="5.25" customHeight="1">
      <c r="B43" s="16"/>
      <c r="C43" s="103" t="s">
        <v>38</v>
      </c>
      <c r="D43" s="19"/>
      <c r="E43" s="19"/>
      <c r="F43" s="19"/>
      <c r="G43" s="19"/>
      <c r="H43" s="19"/>
      <c r="I43" s="19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20"/>
      <c r="AM43" s="19"/>
      <c r="AN43" s="19"/>
      <c r="AO43" s="19"/>
      <c r="AP43" s="19"/>
      <c r="AQ43" s="19"/>
      <c r="AR43" s="19"/>
      <c r="AS43" s="20"/>
      <c r="AT43" s="19"/>
      <c r="AU43" s="19"/>
      <c r="AV43" s="19"/>
      <c r="AW43" s="19"/>
      <c r="AX43" s="19"/>
      <c r="AY43" s="19"/>
      <c r="AZ43" s="20"/>
      <c r="BA43" s="19"/>
      <c r="BB43" s="19"/>
      <c r="BC43" s="19"/>
      <c r="BD43" s="19"/>
      <c r="BE43" s="19"/>
      <c r="BF43" s="19"/>
      <c r="BG43" s="20"/>
      <c r="BH43" s="19"/>
      <c r="BI43" s="19"/>
      <c r="BJ43" s="19"/>
      <c r="BK43" s="19"/>
      <c r="BL43" s="19"/>
      <c r="BM43" s="19"/>
      <c r="BN43" s="20"/>
      <c r="BO43" s="55"/>
      <c r="BP43" s="55"/>
      <c r="BQ43" s="55"/>
      <c r="BR43" s="55"/>
      <c r="BS43" s="55"/>
      <c r="BT43" s="55"/>
      <c r="BU43" s="56"/>
      <c r="BV43" s="55"/>
      <c r="BW43" s="55"/>
      <c r="BX43" s="55"/>
      <c r="BY43" s="55"/>
      <c r="BZ43" s="55"/>
      <c r="CA43" s="55"/>
      <c r="CB43" s="56"/>
      <c r="CC43" s="55"/>
      <c r="CD43" s="55"/>
      <c r="CE43" s="55"/>
      <c r="CF43" s="55"/>
      <c r="CG43" s="55"/>
      <c r="CH43" s="55"/>
      <c r="CI43" s="56"/>
      <c r="CJ43" s="55"/>
      <c r="CK43" s="55"/>
      <c r="CL43" s="55"/>
      <c r="CM43" s="55"/>
      <c r="CN43" s="55"/>
      <c r="CO43" s="55"/>
      <c r="CP43" s="56"/>
      <c r="CQ43" s="55"/>
      <c r="CR43" s="55"/>
      <c r="CS43" s="55"/>
      <c r="CT43" s="55"/>
      <c r="CU43" s="55"/>
      <c r="CV43" s="55"/>
      <c r="CW43" s="56"/>
      <c r="CX43" s="55"/>
      <c r="CY43" s="55"/>
      <c r="CZ43" s="55"/>
      <c r="DA43" s="55"/>
      <c r="DB43" s="55"/>
      <c r="DC43" s="55"/>
      <c r="DD43" s="56"/>
      <c r="DE43" s="55"/>
      <c r="DF43" s="55"/>
      <c r="DG43" s="55"/>
      <c r="DH43" s="55"/>
      <c r="DI43" s="55"/>
      <c r="DJ43" s="55"/>
      <c r="DK43" s="56"/>
      <c r="DL43" s="55"/>
      <c r="DM43" s="55"/>
      <c r="DN43" s="55"/>
      <c r="DO43" s="55"/>
      <c r="DP43" s="55"/>
      <c r="DQ43" s="55"/>
      <c r="DR43" s="56"/>
      <c r="DS43" s="55"/>
      <c r="DT43" s="55"/>
      <c r="DU43" s="55"/>
      <c r="DV43" s="55"/>
      <c r="DW43" s="55"/>
      <c r="DX43" s="55"/>
      <c r="DY43" s="56"/>
      <c r="DZ43" s="55"/>
      <c r="EA43" s="55"/>
      <c r="EB43" s="55"/>
      <c r="EC43" s="55"/>
      <c r="ED43" s="55"/>
      <c r="EE43" s="55"/>
      <c r="EF43" s="56"/>
      <c r="EG43" s="55"/>
      <c r="EH43" s="55"/>
      <c r="EI43" s="55"/>
      <c r="EJ43" s="55"/>
      <c r="EK43" s="55"/>
      <c r="EL43" s="55"/>
      <c r="EM43" s="56"/>
      <c r="EN43" s="19"/>
      <c r="EO43" s="19"/>
      <c r="EP43" s="19"/>
      <c r="EQ43" s="19"/>
      <c r="ER43" s="19"/>
      <c r="ES43" s="19"/>
      <c r="ET43" s="20"/>
      <c r="EU43" s="19"/>
      <c r="EV43" s="19"/>
      <c r="EW43" s="19"/>
      <c r="EX43" s="19"/>
      <c r="EY43" s="19"/>
      <c r="EZ43" s="19"/>
      <c r="FA43" s="20"/>
      <c r="FB43" s="19"/>
      <c r="FC43" s="20"/>
    </row>
    <row r="44" spans="2:159" s="2" customFormat="1" ht="5.25" customHeight="1">
      <c r="C44" s="106"/>
      <c r="D44" s="23"/>
      <c r="E44" s="23"/>
      <c r="F44" s="23"/>
      <c r="G44" s="23"/>
      <c r="H44" s="23"/>
      <c r="I44" s="23"/>
      <c r="J44" s="24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4"/>
      <c r="AM44" s="23"/>
      <c r="AN44" s="23"/>
      <c r="AO44" s="23"/>
      <c r="AP44" s="23"/>
      <c r="AQ44" s="23"/>
      <c r="AR44" s="23"/>
      <c r="AS44" s="24"/>
      <c r="AT44" s="23"/>
      <c r="AU44" s="23"/>
      <c r="AV44" s="23"/>
      <c r="AW44" s="23"/>
      <c r="AX44" s="23"/>
      <c r="AY44" s="23"/>
      <c r="AZ44" s="24"/>
      <c r="BA44" s="23"/>
      <c r="BB44" s="23"/>
      <c r="BC44" s="23"/>
      <c r="BD44" s="23"/>
      <c r="BE44" s="23"/>
      <c r="BF44" s="23"/>
      <c r="BG44" s="24"/>
      <c r="BH44" s="23"/>
      <c r="BI44" s="23"/>
      <c r="BJ44" s="23"/>
      <c r="BK44" s="23"/>
      <c r="BL44" s="23"/>
      <c r="BM44" s="23"/>
      <c r="BN44" s="24"/>
      <c r="BO44" s="57"/>
      <c r="BP44" s="57"/>
      <c r="BQ44" s="57"/>
      <c r="BR44" s="57"/>
      <c r="BS44" s="57"/>
      <c r="BT44" s="57"/>
      <c r="BU44" s="58"/>
      <c r="BV44" s="57"/>
      <c r="BW44" s="57"/>
      <c r="BX44" s="57"/>
      <c r="BY44" s="57"/>
      <c r="BZ44" s="57"/>
      <c r="CA44" s="57"/>
      <c r="CB44" s="58"/>
      <c r="CC44" s="57"/>
      <c r="CD44" s="57"/>
      <c r="CE44" s="57"/>
      <c r="CF44" s="57"/>
      <c r="CG44" s="57"/>
      <c r="CH44" s="57"/>
      <c r="CI44" s="58"/>
      <c r="CJ44" s="57"/>
      <c r="CK44" s="57"/>
      <c r="CL44" s="57"/>
      <c r="CM44" s="57"/>
      <c r="CN44" s="57"/>
      <c r="CO44" s="57"/>
      <c r="CP44" s="58"/>
      <c r="CQ44" s="57"/>
      <c r="CR44" s="57"/>
      <c r="CS44" s="57"/>
      <c r="CT44" s="57"/>
      <c r="CU44" s="57"/>
      <c r="CV44" s="57"/>
      <c r="CW44" s="58"/>
      <c r="CX44" s="57"/>
      <c r="CY44" s="57"/>
      <c r="CZ44" s="57"/>
      <c r="DA44" s="57"/>
      <c r="DB44" s="57"/>
      <c r="DC44" s="57"/>
      <c r="DD44" s="58"/>
      <c r="DE44" s="57"/>
      <c r="DF44" s="57"/>
      <c r="DG44" s="57"/>
      <c r="DH44" s="57"/>
      <c r="DI44" s="57"/>
      <c r="DJ44" s="57"/>
      <c r="DK44" s="58"/>
      <c r="DL44" s="57"/>
      <c r="DM44" s="57"/>
      <c r="DN44" s="57"/>
      <c r="DO44" s="57"/>
      <c r="DP44" s="57"/>
      <c r="DQ44" s="57"/>
      <c r="DR44" s="58"/>
      <c r="DS44" s="57"/>
      <c r="DT44" s="57"/>
      <c r="DU44" s="57"/>
      <c r="DV44" s="57"/>
      <c r="DW44" s="57"/>
      <c r="DX44" s="57"/>
      <c r="DY44" s="58"/>
      <c r="DZ44" s="61"/>
      <c r="EA44" s="61"/>
      <c r="EB44" s="61"/>
      <c r="EC44" s="61"/>
      <c r="ED44" s="61"/>
      <c r="EE44" s="61"/>
      <c r="EF44" s="62"/>
      <c r="EG44" s="61"/>
      <c r="EH44" s="61"/>
      <c r="EI44" s="61"/>
      <c r="EJ44" s="61"/>
      <c r="EK44" s="61"/>
      <c r="EL44" s="61"/>
      <c r="EM44" s="62"/>
      <c r="EN44" s="23"/>
      <c r="EO44" s="23"/>
      <c r="EP44" s="23"/>
      <c r="EQ44" s="23"/>
      <c r="ER44" s="23"/>
      <c r="ES44" s="23"/>
      <c r="ET44" s="24"/>
      <c r="EU44" s="23"/>
      <c r="EV44" s="23"/>
      <c r="EW44" s="23"/>
      <c r="EX44" s="23"/>
      <c r="EY44" s="23"/>
      <c r="EZ44" s="23"/>
      <c r="FA44" s="24"/>
      <c r="FB44" s="24"/>
      <c r="FC44" s="24"/>
    </row>
    <row r="45" spans="2:159" s="2" customFormat="1" ht="5.25" customHeight="1">
      <c r="B45" s="25"/>
      <c r="C45" s="105"/>
      <c r="D45" s="28"/>
      <c r="E45" s="28"/>
      <c r="F45" s="28"/>
      <c r="G45" s="28"/>
      <c r="H45" s="28"/>
      <c r="I45" s="28"/>
      <c r="J45" s="29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9"/>
      <c r="AM45" s="28"/>
      <c r="AN45" s="28"/>
      <c r="AO45" s="28"/>
      <c r="AP45" s="28"/>
      <c r="AQ45" s="28"/>
      <c r="AR45" s="28"/>
      <c r="AS45" s="29"/>
      <c r="AT45" s="28"/>
      <c r="AU45" s="28"/>
      <c r="AV45" s="28"/>
      <c r="AW45" s="28"/>
      <c r="AX45" s="28"/>
      <c r="AY45" s="28"/>
      <c r="AZ45" s="29"/>
      <c r="BA45" s="28"/>
      <c r="BB45" s="28"/>
      <c r="BC45" s="28"/>
      <c r="BD45" s="28"/>
      <c r="BE45" s="28"/>
      <c r="BF45" s="28"/>
      <c r="BG45" s="29"/>
      <c r="BH45" s="28"/>
      <c r="BI45" s="28"/>
      <c r="BJ45" s="28"/>
      <c r="BK45" s="28"/>
      <c r="BL45" s="28"/>
      <c r="BM45" s="28"/>
      <c r="BN45" s="29"/>
      <c r="BO45" s="59"/>
      <c r="BP45" s="59"/>
      <c r="BQ45" s="59"/>
      <c r="BR45" s="59"/>
      <c r="BS45" s="59"/>
      <c r="BT45" s="59"/>
      <c r="BU45" s="60"/>
      <c r="BV45" s="59"/>
      <c r="BW45" s="59"/>
      <c r="BX45" s="59"/>
      <c r="BY45" s="59"/>
      <c r="BZ45" s="59"/>
      <c r="CA45" s="59"/>
      <c r="CB45" s="60"/>
      <c r="CC45" s="59"/>
      <c r="CD45" s="59"/>
      <c r="CE45" s="59"/>
      <c r="CF45" s="59"/>
      <c r="CG45" s="59"/>
      <c r="CH45" s="59"/>
      <c r="CI45" s="60"/>
      <c r="CJ45" s="59"/>
      <c r="CK45" s="59"/>
      <c r="CL45" s="59"/>
      <c r="CM45" s="59"/>
      <c r="CN45" s="59"/>
      <c r="CO45" s="59"/>
      <c r="CP45" s="60"/>
      <c r="CQ45" s="59"/>
      <c r="CR45" s="59"/>
      <c r="CS45" s="59"/>
      <c r="CT45" s="59"/>
      <c r="CU45" s="59"/>
      <c r="CV45" s="59"/>
      <c r="CW45" s="60"/>
      <c r="CX45" s="59"/>
      <c r="CY45" s="59"/>
      <c r="CZ45" s="59"/>
      <c r="DA45" s="59"/>
      <c r="DB45" s="59"/>
      <c r="DC45" s="59"/>
      <c r="DD45" s="60"/>
      <c r="DE45" s="59"/>
      <c r="DF45" s="59"/>
      <c r="DG45" s="59"/>
      <c r="DH45" s="59"/>
      <c r="DI45" s="59"/>
      <c r="DJ45" s="59"/>
      <c r="DK45" s="60"/>
      <c r="DL45" s="59"/>
      <c r="DM45" s="59"/>
      <c r="DN45" s="59"/>
      <c r="DO45" s="59"/>
      <c r="DP45" s="59"/>
      <c r="DQ45" s="59"/>
      <c r="DR45" s="60"/>
      <c r="DS45" s="59"/>
      <c r="DT45" s="59"/>
      <c r="DU45" s="59"/>
      <c r="DV45" s="59"/>
      <c r="DW45" s="59"/>
      <c r="DX45" s="59"/>
      <c r="DY45" s="60"/>
      <c r="DZ45" s="59"/>
      <c r="EA45" s="59"/>
      <c r="EB45" s="59"/>
      <c r="EC45" s="59"/>
      <c r="ED45" s="59"/>
      <c r="EE45" s="59"/>
      <c r="EF45" s="60"/>
      <c r="EG45" s="59"/>
      <c r="EH45" s="59"/>
      <c r="EI45" s="59"/>
      <c r="EJ45" s="59"/>
      <c r="EK45" s="59"/>
      <c r="EL45" s="59"/>
      <c r="EM45" s="60"/>
      <c r="EN45" s="28"/>
      <c r="EO45" s="28"/>
      <c r="EP45" s="28"/>
      <c r="EQ45" s="28"/>
      <c r="ER45" s="28"/>
      <c r="ES45" s="28"/>
      <c r="ET45" s="29"/>
      <c r="EU45" s="28"/>
      <c r="EV45" s="28"/>
      <c r="EW45" s="28"/>
      <c r="EX45" s="28"/>
      <c r="EY45" s="28"/>
      <c r="EZ45" s="28"/>
      <c r="FA45" s="29"/>
      <c r="FB45" s="28"/>
      <c r="FC45" s="29"/>
    </row>
    <row r="46" spans="2:159" s="2" customFormat="1" ht="16.5" customHeight="1">
      <c r="B46" s="102" t="s">
        <v>39</v>
      </c>
      <c r="C46" s="102"/>
      <c r="D46" s="14"/>
      <c r="E46" s="14"/>
      <c r="F46" s="14"/>
      <c r="G46" s="14"/>
      <c r="H46" s="14"/>
      <c r="I46" s="14"/>
      <c r="J46" s="15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4"/>
      <c r="AN46" s="14"/>
      <c r="AO46" s="14"/>
      <c r="AP46" s="14"/>
      <c r="AQ46" s="14"/>
      <c r="AR46" s="14"/>
      <c r="AS46" s="15"/>
      <c r="AT46" s="14"/>
      <c r="AU46" s="14"/>
      <c r="AV46" s="14"/>
      <c r="AW46" s="14"/>
      <c r="AX46" s="14"/>
      <c r="AY46" s="14"/>
      <c r="AZ46" s="15"/>
      <c r="BA46" s="14"/>
      <c r="BB46" s="14"/>
      <c r="BC46" s="14"/>
      <c r="BD46" s="14"/>
      <c r="BE46" s="14"/>
      <c r="BF46" s="14"/>
      <c r="BG46" s="15"/>
      <c r="BH46" s="14"/>
      <c r="BI46" s="14"/>
      <c r="BJ46" s="14"/>
      <c r="BK46" s="14"/>
      <c r="BL46" s="14"/>
      <c r="BM46" s="14"/>
      <c r="BN46" s="15"/>
      <c r="BO46" s="14"/>
      <c r="BP46" s="14"/>
      <c r="BQ46" s="14"/>
      <c r="BR46" s="14"/>
      <c r="BS46" s="14"/>
      <c r="BT46" s="14"/>
      <c r="BU46" s="15"/>
      <c r="BV46" s="14"/>
      <c r="BW46" s="14"/>
      <c r="BX46" s="14"/>
      <c r="BY46" s="14"/>
      <c r="BZ46" s="14"/>
      <c r="CA46" s="14"/>
      <c r="CB46" s="15"/>
      <c r="CC46" s="14"/>
      <c r="CD46" s="14"/>
      <c r="CE46" s="14"/>
      <c r="CF46" s="14"/>
      <c r="CG46" s="14"/>
      <c r="CH46" s="14"/>
      <c r="CI46" s="15"/>
      <c r="CJ46" s="14"/>
      <c r="CK46" s="14"/>
      <c r="CL46" s="14"/>
      <c r="CM46" s="14"/>
      <c r="CN46" s="14"/>
      <c r="CO46" s="14"/>
      <c r="CP46" s="15"/>
      <c r="CQ46" s="14"/>
      <c r="CR46" s="14"/>
      <c r="CS46" s="14"/>
      <c r="CT46" s="14"/>
      <c r="CU46" s="14"/>
      <c r="CV46" s="14"/>
      <c r="CW46" s="15"/>
      <c r="CX46" s="14"/>
      <c r="CY46" s="14"/>
      <c r="CZ46" s="14"/>
      <c r="DA46" s="14"/>
      <c r="DB46" s="14"/>
      <c r="DC46" s="14"/>
      <c r="DD46" s="15"/>
      <c r="DE46" s="14"/>
      <c r="DF46" s="14"/>
      <c r="DG46" s="14"/>
      <c r="DH46" s="14"/>
      <c r="DI46" s="14"/>
      <c r="DJ46" s="14"/>
      <c r="DK46" s="15"/>
      <c r="DL46" s="14"/>
      <c r="DM46" s="14"/>
      <c r="DN46" s="14"/>
      <c r="DO46" s="14"/>
      <c r="DP46" s="14"/>
      <c r="DQ46" s="14"/>
      <c r="DR46" s="15"/>
      <c r="DS46" s="14"/>
      <c r="DT46" s="14"/>
      <c r="DU46" s="14"/>
      <c r="DV46" s="14"/>
      <c r="DW46" s="14"/>
      <c r="DX46" s="14"/>
      <c r="DY46" s="15"/>
      <c r="DZ46" s="14"/>
      <c r="EA46" s="14"/>
      <c r="EB46" s="14"/>
      <c r="EC46" s="14"/>
      <c r="ED46" s="14"/>
      <c r="EE46" s="14"/>
      <c r="EF46" s="15"/>
      <c r="EG46" s="14"/>
      <c r="EH46" s="14"/>
      <c r="EI46" s="14"/>
      <c r="EJ46" s="14"/>
      <c r="EK46" s="14"/>
      <c r="EL46" s="14"/>
      <c r="EM46" s="15"/>
      <c r="EN46" s="14"/>
      <c r="EO46" s="14"/>
      <c r="EP46" s="14"/>
      <c r="EQ46" s="14"/>
      <c r="ER46" s="14"/>
      <c r="ES46" s="14"/>
      <c r="ET46" s="15"/>
      <c r="EU46" s="14"/>
      <c r="EV46" s="14"/>
      <c r="EW46" s="14"/>
      <c r="EX46" s="14"/>
      <c r="EY46" s="14"/>
      <c r="EZ46" s="14"/>
      <c r="FA46" s="15"/>
      <c r="FB46" s="14"/>
      <c r="FC46" s="15"/>
    </row>
    <row r="47" spans="2:159" s="2" customFormat="1" ht="5.25" customHeight="1">
      <c r="B47" s="16"/>
      <c r="C47" s="103" t="s">
        <v>40</v>
      </c>
      <c r="D47" s="19"/>
      <c r="E47" s="19"/>
      <c r="F47" s="19"/>
      <c r="G47" s="19"/>
      <c r="H47" s="19"/>
      <c r="I47" s="19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20"/>
      <c r="AM47" s="19"/>
      <c r="AN47" s="19"/>
      <c r="AO47" s="19"/>
      <c r="AP47" s="19"/>
      <c r="AQ47" s="19"/>
      <c r="AR47" s="19"/>
      <c r="AS47" s="20"/>
      <c r="AT47" s="64"/>
      <c r="AU47" s="64"/>
      <c r="AV47" s="64"/>
      <c r="AW47" s="64"/>
      <c r="AX47" s="64"/>
      <c r="AY47" s="64"/>
      <c r="AZ47" s="63"/>
      <c r="BA47" s="64"/>
      <c r="BB47" s="64"/>
      <c r="BC47" s="64"/>
      <c r="BD47" s="64"/>
      <c r="BE47" s="64"/>
      <c r="BF47" s="64"/>
      <c r="BG47" s="63"/>
      <c r="BH47" s="64"/>
      <c r="BI47" s="64"/>
      <c r="BJ47" s="64"/>
      <c r="BK47" s="64"/>
      <c r="BL47" s="64"/>
      <c r="BM47" s="64"/>
      <c r="BN47" s="63"/>
      <c r="BO47" s="64"/>
      <c r="BP47" s="64"/>
      <c r="BQ47" s="64"/>
      <c r="BR47" s="64"/>
      <c r="BS47" s="64"/>
      <c r="BT47" s="64"/>
      <c r="BU47" s="63"/>
      <c r="BV47" s="64"/>
      <c r="BW47" s="64"/>
      <c r="BX47" s="64"/>
      <c r="BY47" s="64"/>
      <c r="BZ47" s="64"/>
      <c r="CA47" s="64"/>
      <c r="CB47" s="63"/>
      <c r="CC47" s="64"/>
      <c r="CD47" s="64"/>
      <c r="CE47" s="64"/>
      <c r="CF47" s="64"/>
      <c r="CG47" s="64"/>
      <c r="CH47" s="64"/>
      <c r="CI47" s="63"/>
      <c r="CJ47" s="64"/>
      <c r="CK47" s="64"/>
      <c r="CL47" s="64"/>
      <c r="CM47" s="64"/>
      <c r="CN47" s="64"/>
      <c r="CO47" s="64"/>
      <c r="CP47" s="63"/>
      <c r="CQ47" s="64"/>
      <c r="CR47" s="64"/>
      <c r="CS47" s="64"/>
      <c r="CT47" s="64"/>
      <c r="CU47" s="64"/>
      <c r="CV47" s="64"/>
      <c r="CW47" s="63"/>
      <c r="CX47" s="64"/>
      <c r="CY47" s="64"/>
      <c r="CZ47" s="64"/>
      <c r="DA47" s="64"/>
      <c r="DB47" s="64"/>
      <c r="DC47" s="64"/>
      <c r="DD47" s="63"/>
      <c r="DE47" s="64"/>
      <c r="DF47" s="64"/>
      <c r="DG47" s="64"/>
      <c r="DH47" s="64"/>
      <c r="DI47" s="64"/>
      <c r="DJ47" s="64"/>
      <c r="DK47" s="63"/>
      <c r="DL47" s="64"/>
      <c r="DM47" s="64"/>
      <c r="DN47" s="64"/>
      <c r="DO47" s="64"/>
      <c r="DP47" s="64"/>
      <c r="DQ47" s="64"/>
      <c r="DR47" s="63"/>
      <c r="DS47" s="64"/>
      <c r="DT47" s="64"/>
      <c r="DU47" s="64"/>
      <c r="DV47" s="64"/>
      <c r="DW47" s="64"/>
      <c r="DX47" s="64"/>
      <c r="DY47" s="63"/>
      <c r="DZ47" s="19"/>
      <c r="EA47" s="19"/>
      <c r="EB47" s="19"/>
      <c r="EC47" s="19"/>
      <c r="ED47" s="19"/>
      <c r="EE47" s="19"/>
      <c r="EF47" s="20"/>
      <c r="EG47" s="19"/>
      <c r="EH47" s="19"/>
      <c r="EI47" s="19"/>
      <c r="EJ47" s="19"/>
      <c r="EK47" s="19"/>
      <c r="EL47" s="19"/>
      <c r="EM47" s="20"/>
      <c r="EN47" s="19"/>
      <c r="EO47" s="19"/>
      <c r="EP47" s="19"/>
      <c r="EQ47" s="19"/>
      <c r="ER47" s="19"/>
      <c r="ES47" s="19"/>
      <c r="ET47" s="20"/>
      <c r="EU47" s="19"/>
      <c r="EV47" s="19"/>
      <c r="EW47" s="19"/>
      <c r="EX47" s="19"/>
      <c r="EY47" s="19"/>
      <c r="EZ47" s="19"/>
      <c r="FA47" s="20"/>
      <c r="FB47" s="19"/>
      <c r="FC47" s="20"/>
    </row>
    <row r="48" spans="2:159" s="2" customFormat="1" ht="5.25" customHeight="1">
      <c r="C48" s="106"/>
      <c r="D48" s="23"/>
      <c r="E48" s="23"/>
      <c r="F48" s="23"/>
      <c r="G48" s="23"/>
      <c r="H48" s="23"/>
      <c r="I48" s="23"/>
      <c r="J48" s="2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4"/>
      <c r="AM48" s="23"/>
      <c r="AN48" s="23"/>
      <c r="AO48" s="23"/>
      <c r="AP48" s="23"/>
      <c r="AQ48" s="23"/>
      <c r="AR48" s="23"/>
      <c r="AS48" s="24"/>
      <c r="AT48" s="69"/>
      <c r="AU48" s="69"/>
      <c r="AV48" s="69"/>
      <c r="AW48" s="69"/>
      <c r="AX48" s="69"/>
      <c r="AY48" s="69"/>
      <c r="AZ48" s="70"/>
      <c r="BA48" s="69"/>
      <c r="BB48" s="69"/>
      <c r="BC48" s="69"/>
      <c r="BD48" s="69"/>
      <c r="BE48" s="69"/>
      <c r="BF48" s="69"/>
      <c r="BG48" s="70"/>
      <c r="BH48" s="69"/>
      <c r="BI48" s="69"/>
      <c r="BJ48" s="69"/>
      <c r="BK48" s="69"/>
      <c r="BL48" s="69"/>
      <c r="BM48" s="69"/>
      <c r="BN48" s="70"/>
      <c r="BO48" s="66"/>
      <c r="BP48" s="66"/>
      <c r="BQ48" s="66"/>
      <c r="BR48" s="66"/>
      <c r="BS48" s="66"/>
      <c r="BT48" s="66"/>
      <c r="BU48" s="65"/>
      <c r="BV48" s="66"/>
      <c r="BW48" s="66"/>
      <c r="BX48" s="66"/>
      <c r="BY48" s="66"/>
      <c r="BZ48" s="66"/>
      <c r="CA48" s="66"/>
      <c r="CB48" s="65"/>
      <c r="CC48" s="66"/>
      <c r="CD48" s="66"/>
      <c r="CE48" s="66"/>
      <c r="CF48" s="66"/>
      <c r="CG48" s="66"/>
      <c r="CH48" s="66"/>
      <c r="CI48" s="65"/>
      <c r="CJ48" s="66"/>
      <c r="CK48" s="66"/>
      <c r="CL48" s="66"/>
      <c r="CM48" s="66"/>
      <c r="CN48" s="66"/>
      <c r="CO48" s="66"/>
      <c r="CP48" s="65"/>
      <c r="CQ48" s="66"/>
      <c r="CR48" s="66"/>
      <c r="CS48" s="66"/>
      <c r="CT48" s="66"/>
      <c r="CU48" s="66"/>
      <c r="CV48" s="66"/>
      <c r="CW48" s="65"/>
      <c r="CX48" s="66"/>
      <c r="CY48" s="66"/>
      <c r="CZ48" s="66"/>
      <c r="DA48" s="66"/>
      <c r="DB48" s="66"/>
      <c r="DC48" s="66"/>
      <c r="DD48" s="65"/>
      <c r="DE48" s="66"/>
      <c r="DF48" s="66"/>
      <c r="DG48" s="66"/>
      <c r="DH48" s="66"/>
      <c r="DI48" s="66"/>
      <c r="DJ48" s="66"/>
      <c r="DK48" s="65"/>
      <c r="DL48" s="66"/>
      <c r="DM48" s="66"/>
      <c r="DN48" s="66"/>
      <c r="DO48" s="66"/>
      <c r="DP48" s="66"/>
      <c r="DQ48" s="66"/>
      <c r="DR48" s="65"/>
      <c r="DS48" s="66"/>
      <c r="DT48" s="66"/>
      <c r="DU48" s="66"/>
      <c r="DV48" s="66"/>
      <c r="DW48" s="66"/>
      <c r="DX48" s="66"/>
      <c r="DY48" s="65"/>
      <c r="DZ48" s="23"/>
      <c r="EA48" s="23"/>
      <c r="EB48" s="23"/>
      <c r="EC48" s="23"/>
      <c r="ED48" s="23"/>
      <c r="EE48" s="23"/>
      <c r="EF48" s="24"/>
      <c r="EG48" s="23"/>
      <c r="EH48" s="23"/>
      <c r="EI48" s="23"/>
      <c r="EJ48" s="23"/>
      <c r="EK48" s="23"/>
      <c r="EL48" s="23"/>
      <c r="EM48" s="24"/>
      <c r="EN48" s="23"/>
      <c r="EO48" s="23"/>
      <c r="EP48" s="23"/>
      <c r="EQ48" s="23"/>
      <c r="ER48" s="23"/>
      <c r="ES48" s="23"/>
      <c r="ET48" s="24"/>
      <c r="EU48" s="23"/>
      <c r="EV48" s="23"/>
      <c r="EW48" s="23"/>
      <c r="EX48" s="23"/>
      <c r="EY48" s="23"/>
      <c r="EZ48" s="23"/>
      <c r="FA48" s="24"/>
      <c r="FB48" s="24"/>
      <c r="FC48" s="24"/>
    </row>
    <row r="49" spans="2:159" s="2" customFormat="1" ht="5.25" customHeight="1">
      <c r="B49" s="25"/>
      <c r="C49" s="105"/>
      <c r="D49" s="28"/>
      <c r="E49" s="28"/>
      <c r="F49" s="28"/>
      <c r="G49" s="28"/>
      <c r="H49" s="28"/>
      <c r="I49" s="28"/>
      <c r="J49" s="29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9"/>
      <c r="AM49" s="28"/>
      <c r="AN49" s="28"/>
      <c r="AO49" s="28"/>
      <c r="AP49" s="28"/>
      <c r="AQ49" s="28"/>
      <c r="AR49" s="28"/>
      <c r="AS49" s="29"/>
      <c r="AT49" s="68"/>
      <c r="AU49" s="68"/>
      <c r="AV49" s="68"/>
      <c r="AW49" s="68"/>
      <c r="AX49" s="68"/>
      <c r="AY49" s="68"/>
      <c r="AZ49" s="67"/>
      <c r="BA49" s="68"/>
      <c r="BB49" s="68"/>
      <c r="BC49" s="68"/>
      <c r="BD49" s="68"/>
      <c r="BE49" s="68"/>
      <c r="BF49" s="68"/>
      <c r="BG49" s="67"/>
      <c r="BH49" s="68"/>
      <c r="BI49" s="68"/>
      <c r="BJ49" s="68"/>
      <c r="BK49" s="68"/>
      <c r="BL49" s="68"/>
      <c r="BM49" s="68"/>
      <c r="BN49" s="67"/>
      <c r="BO49" s="68"/>
      <c r="BP49" s="68"/>
      <c r="BQ49" s="68"/>
      <c r="BR49" s="68"/>
      <c r="BS49" s="68"/>
      <c r="BT49" s="68"/>
      <c r="BU49" s="67"/>
      <c r="BV49" s="68"/>
      <c r="BW49" s="68"/>
      <c r="BX49" s="68"/>
      <c r="BY49" s="68"/>
      <c r="BZ49" s="68"/>
      <c r="CA49" s="68"/>
      <c r="CB49" s="67"/>
      <c r="CC49" s="68"/>
      <c r="CD49" s="68"/>
      <c r="CE49" s="68"/>
      <c r="CF49" s="68"/>
      <c r="CG49" s="68"/>
      <c r="CH49" s="68"/>
      <c r="CI49" s="67"/>
      <c r="CJ49" s="68"/>
      <c r="CK49" s="68"/>
      <c r="CL49" s="68"/>
      <c r="CM49" s="68"/>
      <c r="CN49" s="68"/>
      <c r="CO49" s="68"/>
      <c r="CP49" s="67"/>
      <c r="CQ49" s="68"/>
      <c r="CR49" s="68"/>
      <c r="CS49" s="68"/>
      <c r="CT49" s="68"/>
      <c r="CU49" s="68"/>
      <c r="CV49" s="68"/>
      <c r="CW49" s="67"/>
      <c r="CX49" s="68"/>
      <c r="CY49" s="68"/>
      <c r="CZ49" s="68"/>
      <c r="DA49" s="68"/>
      <c r="DB49" s="68"/>
      <c r="DC49" s="68"/>
      <c r="DD49" s="67"/>
      <c r="DE49" s="68"/>
      <c r="DF49" s="68"/>
      <c r="DG49" s="68"/>
      <c r="DH49" s="68"/>
      <c r="DI49" s="68"/>
      <c r="DJ49" s="68"/>
      <c r="DK49" s="67"/>
      <c r="DL49" s="68"/>
      <c r="DM49" s="68"/>
      <c r="DN49" s="68"/>
      <c r="DO49" s="68"/>
      <c r="DP49" s="68"/>
      <c r="DQ49" s="68"/>
      <c r="DR49" s="67"/>
      <c r="DS49" s="68"/>
      <c r="DT49" s="68"/>
      <c r="DU49" s="68"/>
      <c r="DV49" s="68"/>
      <c r="DW49" s="68"/>
      <c r="DX49" s="68"/>
      <c r="DY49" s="67"/>
      <c r="DZ49" s="28"/>
      <c r="EA49" s="28"/>
      <c r="EB49" s="28"/>
      <c r="EC49" s="28"/>
      <c r="ED49" s="28"/>
      <c r="EE49" s="28"/>
      <c r="EF49" s="29"/>
      <c r="EG49" s="28"/>
      <c r="EH49" s="28"/>
      <c r="EI49" s="28"/>
      <c r="EJ49" s="28"/>
      <c r="EK49" s="28"/>
      <c r="EL49" s="28"/>
      <c r="EM49" s="29"/>
      <c r="EN49" s="28"/>
      <c r="EO49" s="28"/>
      <c r="EP49" s="28"/>
      <c r="EQ49" s="28"/>
      <c r="ER49" s="28"/>
      <c r="ES49" s="28"/>
      <c r="ET49" s="29"/>
      <c r="EU49" s="28"/>
      <c r="EV49" s="28"/>
      <c r="EW49" s="28"/>
      <c r="EX49" s="28"/>
      <c r="EY49" s="28"/>
      <c r="EZ49" s="28"/>
      <c r="FA49" s="29"/>
      <c r="FB49" s="28"/>
      <c r="FC49" s="29"/>
    </row>
    <row r="50" spans="2:159" s="2" customFormat="1" ht="5.25" customHeight="1">
      <c r="B50" s="16"/>
      <c r="C50" s="103" t="s">
        <v>41</v>
      </c>
      <c r="D50" s="19"/>
      <c r="E50" s="19"/>
      <c r="F50" s="19"/>
      <c r="G50" s="19"/>
      <c r="H50" s="19"/>
      <c r="I50" s="19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20"/>
      <c r="AM50" s="19"/>
      <c r="AN50" s="19"/>
      <c r="AO50" s="19"/>
      <c r="AP50" s="19"/>
      <c r="AQ50" s="19"/>
      <c r="AR50" s="19"/>
      <c r="AS50" s="20"/>
      <c r="AT50" s="64"/>
      <c r="AU50" s="64"/>
      <c r="AV50" s="64"/>
      <c r="AW50" s="64"/>
      <c r="AX50" s="64"/>
      <c r="AY50" s="64"/>
      <c r="AZ50" s="63"/>
      <c r="BA50" s="64"/>
      <c r="BB50" s="64"/>
      <c r="BC50" s="64"/>
      <c r="BD50" s="64"/>
      <c r="BE50" s="64"/>
      <c r="BF50" s="64"/>
      <c r="BG50" s="63"/>
      <c r="BH50" s="64"/>
      <c r="BI50" s="64"/>
      <c r="BJ50" s="64"/>
      <c r="BK50" s="64"/>
      <c r="BL50" s="64"/>
      <c r="BM50" s="64"/>
      <c r="BN50" s="63"/>
      <c r="BO50" s="64"/>
      <c r="BP50" s="64"/>
      <c r="BQ50" s="64"/>
      <c r="BR50" s="64"/>
      <c r="BS50" s="64"/>
      <c r="BT50" s="64"/>
      <c r="BU50" s="63"/>
      <c r="BV50" s="64"/>
      <c r="BW50" s="64"/>
      <c r="BX50" s="64"/>
      <c r="BY50" s="64"/>
      <c r="BZ50" s="64"/>
      <c r="CA50" s="64"/>
      <c r="CB50" s="63"/>
      <c r="CC50" s="64"/>
      <c r="CD50" s="64"/>
      <c r="CE50" s="64"/>
      <c r="CF50" s="64"/>
      <c r="CG50" s="64"/>
      <c r="CH50" s="64"/>
      <c r="CI50" s="63"/>
      <c r="CJ50" s="64"/>
      <c r="CK50" s="64"/>
      <c r="CL50" s="64"/>
      <c r="CM50" s="64"/>
      <c r="CN50" s="64"/>
      <c r="CO50" s="64"/>
      <c r="CP50" s="63"/>
      <c r="CQ50" s="64"/>
      <c r="CR50" s="64"/>
      <c r="CS50" s="64"/>
      <c r="CT50" s="64"/>
      <c r="CU50" s="64"/>
      <c r="CV50" s="64"/>
      <c r="CW50" s="63"/>
      <c r="CX50" s="64"/>
      <c r="CY50" s="64"/>
      <c r="CZ50" s="64"/>
      <c r="DA50" s="64"/>
      <c r="DB50" s="64"/>
      <c r="DC50" s="64"/>
      <c r="DD50" s="63"/>
      <c r="DE50" s="64"/>
      <c r="DF50" s="64"/>
      <c r="DG50" s="64"/>
      <c r="DH50" s="64"/>
      <c r="DI50" s="64"/>
      <c r="DJ50" s="64"/>
      <c r="DK50" s="63"/>
      <c r="DL50" s="64"/>
      <c r="DM50" s="64"/>
      <c r="DN50" s="64"/>
      <c r="DO50" s="64"/>
      <c r="DP50" s="64"/>
      <c r="DQ50" s="64"/>
      <c r="DR50" s="63"/>
      <c r="DS50" s="64"/>
      <c r="DT50" s="64"/>
      <c r="DU50" s="64"/>
      <c r="DV50" s="64"/>
      <c r="DW50" s="64"/>
      <c r="DX50" s="64"/>
      <c r="DY50" s="63"/>
      <c r="DZ50" s="19"/>
      <c r="EA50" s="19"/>
      <c r="EB50" s="19"/>
      <c r="EC50" s="19"/>
      <c r="ED50" s="19"/>
      <c r="EE50" s="19"/>
      <c r="EF50" s="20"/>
      <c r="EG50" s="19"/>
      <c r="EH50" s="19"/>
      <c r="EI50" s="19"/>
      <c r="EJ50" s="19"/>
      <c r="EK50" s="19"/>
      <c r="EL50" s="19"/>
      <c r="EM50" s="20"/>
      <c r="EN50" s="19"/>
      <c r="EO50" s="19"/>
      <c r="EP50" s="19"/>
      <c r="EQ50" s="19"/>
      <c r="ER50" s="19"/>
      <c r="ES50" s="19"/>
      <c r="ET50" s="20"/>
      <c r="EU50" s="19"/>
      <c r="EV50" s="19"/>
      <c r="EW50" s="19"/>
      <c r="EX50" s="19"/>
      <c r="EY50" s="19"/>
      <c r="EZ50" s="19"/>
      <c r="FA50" s="20"/>
      <c r="FB50" s="19"/>
      <c r="FC50" s="20"/>
    </row>
    <row r="51" spans="2:159" s="2" customFormat="1" ht="5.25" customHeight="1">
      <c r="C51" s="106"/>
      <c r="D51" s="23"/>
      <c r="E51" s="23"/>
      <c r="F51" s="23"/>
      <c r="G51" s="23"/>
      <c r="H51" s="23"/>
      <c r="I51" s="23"/>
      <c r="J51" s="24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4"/>
      <c r="AM51" s="23"/>
      <c r="AN51" s="23"/>
      <c r="AO51" s="23"/>
      <c r="AP51" s="23"/>
      <c r="AQ51" s="23"/>
      <c r="AR51" s="23"/>
      <c r="AS51" s="24"/>
      <c r="AT51" s="66"/>
      <c r="AU51" s="66"/>
      <c r="AV51" s="66"/>
      <c r="AW51" s="66"/>
      <c r="AX51" s="66"/>
      <c r="AY51" s="66"/>
      <c r="AZ51" s="65"/>
      <c r="BA51" s="69"/>
      <c r="BB51" s="69"/>
      <c r="BC51" s="69"/>
      <c r="BD51" s="69"/>
      <c r="BE51" s="69"/>
      <c r="BF51" s="69"/>
      <c r="BG51" s="70"/>
      <c r="BH51" s="69"/>
      <c r="BI51" s="69"/>
      <c r="BJ51" s="69"/>
      <c r="BK51" s="69"/>
      <c r="BL51" s="69"/>
      <c r="BM51" s="69"/>
      <c r="BN51" s="70"/>
      <c r="BO51" s="66"/>
      <c r="BP51" s="66"/>
      <c r="BQ51" s="66"/>
      <c r="BR51" s="66"/>
      <c r="BS51" s="66"/>
      <c r="BT51" s="66"/>
      <c r="BU51" s="65"/>
      <c r="BV51" s="66"/>
      <c r="BW51" s="66"/>
      <c r="BX51" s="66"/>
      <c r="BY51" s="66"/>
      <c r="BZ51" s="66"/>
      <c r="CA51" s="66"/>
      <c r="CB51" s="65"/>
      <c r="CC51" s="66"/>
      <c r="CD51" s="66"/>
      <c r="CE51" s="66"/>
      <c r="CF51" s="66"/>
      <c r="CG51" s="66"/>
      <c r="CH51" s="66"/>
      <c r="CI51" s="65"/>
      <c r="CJ51" s="66"/>
      <c r="CK51" s="66"/>
      <c r="CL51" s="66"/>
      <c r="CM51" s="66"/>
      <c r="CN51" s="66"/>
      <c r="CO51" s="66"/>
      <c r="CP51" s="65"/>
      <c r="CQ51" s="66"/>
      <c r="CR51" s="66"/>
      <c r="CS51" s="66"/>
      <c r="CT51" s="66"/>
      <c r="CU51" s="66"/>
      <c r="CV51" s="66"/>
      <c r="CW51" s="65"/>
      <c r="CX51" s="66"/>
      <c r="CY51" s="66"/>
      <c r="CZ51" s="66"/>
      <c r="DA51" s="66"/>
      <c r="DB51" s="66"/>
      <c r="DC51" s="66"/>
      <c r="DD51" s="65"/>
      <c r="DE51" s="66"/>
      <c r="DF51" s="66"/>
      <c r="DG51" s="66"/>
      <c r="DH51" s="66"/>
      <c r="DI51" s="66"/>
      <c r="DJ51" s="66"/>
      <c r="DK51" s="65"/>
      <c r="DL51" s="66"/>
      <c r="DM51" s="66"/>
      <c r="DN51" s="66"/>
      <c r="DO51" s="66"/>
      <c r="DP51" s="66"/>
      <c r="DQ51" s="66"/>
      <c r="DR51" s="65"/>
      <c r="DS51" s="66"/>
      <c r="DT51" s="66"/>
      <c r="DU51" s="66"/>
      <c r="DV51" s="66"/>
      <c r="DW51" s="66"/>
      <c r="DX51" s="66"/>
      <c r="DY51" s="65"/>
      <c r="DZ51" s="23"/>
      <c r="EA51" s="23"/>
      <c r="EB51" s="23"/>
      <c r="EC51" s="23"/>
      <c r="ED51" s="23"/>
      <c r="EE51" s="23"/>
      <c r="EF51" s="24"/>
      <c r="EG51" s="23"/>
      <c r="EH51" s="23"/>
      <c r="EI51" s="23"/>
      <c r="EJ51" s="23"/>
      <c r="EK51" s="23"/>
      <c r="EL51" s="23"/>
      <c r="EM51" s="24"/>
      <c r="EN51" s="23"/>
      <c r="EO51" s="23"/>
      <c r="EP51" s="23"/>
      <c r="EQ51" s="23"/>
      <c r="ER51" s="23"/>
      <c r="ES51" s="23"/>
      <c r="ET51" s="24"/>
      <c r="EU51" s="23"/>
      <c r="EV51" s="23"/>
      <c r="EW51" s="23"/>
      <c r="EX51" s="23"/>
      <c r="EY51" s="23"/>
      <c r="EZ51" s="23"/>
      <c r="FA51" s="24"/>
      <c r="FB51" s="24"/>
      <c r="FC51" s="24"/>
    </row>
    <row r="52" spans="2:159" s="2" customFormat="1" ht="5.25" customHeight="1">
      <c r="B52" s="25"/>
      <c r="C52" s="105"/>
      <c r="D52" s="28"/>
      <c r="E52" s="28"/>
      <c r="F52" s="28"/>
      <c r="G52" s="28"/>
      <c r="H52" s="28"/>
      <c r="I52" s="28"/>
      <c r="J52" s="29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9"/>
      <c r="AM52" s="28"/>
      <c r="AN52" s="28"/>
      <c r="AO52" s="28"/>
      <c r="AP52" s="28"/>
      <c r="AQ52" s="28"/>
      <c r="AR52" s="28"/>
      <c r="AS52" s="29"/>
      <c r="AT52" s="68"/>
      <c r="AU52" s="68"/>
      <c r="AV52" s="68"/>
      <c r="AW52" s="68"/>
      <c r="AX52" s="68"/>
      <c r="AY52" s="68"/>
      <c r="AZ52" s="67"/>
      <c r="BA52" s="68"/>
      <c r="BB52" s="68"/>
      <c r="BC52" s="68"/>
      <c r="BD52" s="68"/>
      <c r="BE52" s="68"/>
      <c r="BF52" s="68"/>
      <c r="BG52" s="67"/>
      <c r="BH52" s="68"/>
      <c r="BI52" s="68"/>
      <c r="BJ52" s="68"/>
      <c r="BK52" s="68"/>
      <c r="BL52" s="68"/>
      <c r="BM52" s="68"/>
      <c r="BN52" s="67"/>
      <c r="BO52" s="68"/>
      <c r="BP52" s="68"/>
      <c r="BQ52" s="68"/>
      <c r="BR52" s="68"/>
      <c r="BS52" s="68"/>
      <c r="BT52" s="68"/>
      <c r="BU52" s="67"/>
      <c r="BV52" s="68"/>
      <c r="BW52" s="68"/>
      <c r="BX52" s="68"/>
      <c r="BY52" s="68"/>
      <c r="BZ52" s="68"/>
      <c r="CA52" s="68"/>
      <c r="CB52" s="67"/>
      <c r="CC52" s="68"/>
      <c r="CD52" s="68"/>
      <c r="CE52" s="68"/>
      <c r="CF52" s="68"/>
      <c r="CG52" s="68"/>
      <c r="CH52" s="68"/>
      <c r="CI52" s="67"/>
      <c r="CJ52" s="68"/>
      <c r="CK52" s="68"/>
      <c r="CL52" s="68"/>
      <c r="CM52" s="68"/>
      <c r="CN52" s="68"/>
      <c r="CO52" s="68"/>
      <c r="CP52" s="67"/>
      <c r="CQ52" s="68"/>
      <c r="CR52" s="68"/>
      <c r="CS52" s="68"/>
      <c r="CT52" s="68"/>
      <c r="CU52" s="68"/>
      <c r="CV52" s="68"/>
      <c r="CW52" s="67"/>
      <c r="CX52" s="68"/>
      <c r="CY52" s="68"/>
      <c r="CZ52" s="68"/>
      <c r="DA52" s="68"/>
      <c r="DB52" s="68"/>
      <c r="DC52" s="68"/>
      <c r="DD52" s="67"/>
      <c r="DE52" s="68"/>
      <c r="DF52" s="68"/>
      <c r="DG52" s="68"/>
      <c r="DH52" s="68"/>
      <c r="DI52" s="68"/>
      <c r="DJ52" s="68"/>
      <c r="DK52" s="67"/>
      <c r="DL52" s="68"/>
      <c r="DM52" s="68"/>
      <c r="DN52" s="68"/>
      <c r="DO52" s="68"/>
      <c r="DP52" s="68"/>
      <c r="DQ52" s="68"/>
      <c r="DR52" s="67"/>
      <c r="DS52" s="68"/>
      <c r="DT52" s="68"/>
      <c r="DU52" s="68"/>
      <c r="DV52" s="68"/>
      <c r="DW52" s="68"/>
      <c r="DX52" s="68"/>
      <c r="DY52" s="67"/>
      <c r="DZ52" s="28"/>
      <c r="EA52" s="28"/>
      <c r="EB52" s="28"/>
      <c r="EC52" s="28"/>
      <c r="ED52" s="28"/>
      <c r="EE52" s="28"/>
      <c r="EF52" s="29"/>
      <c r="EG52" s="28"/>
      <c r="EH52" s="28"/>
      <c r="EI52" s="28"/>
      <c r="EJ52" s="28"/>
      <c r="EK52" s="28"/>
      <c r="EL52" s="28"/>
      <c r="EM52" s="29"/>
      <c r="EN52" s="28"/>
      <c r="EO52" s="28"/>
      <c r="EP52" s="28"/>
      <c r="EQ52" s="28"/>
      <c r="ER52" s="28"/>
      <c r="ES52" s="28"/>
      <c r="ET52" s="29"/>
      <c r="EU52" s="28"/>
      <c r="EV52" s="28"/>
      <c r="EW52" s="28"/>
      <c r="EX52" s="28"/>
      <c r="EY52" s="28"/>
      <c r="EZ52" s="28"/>
      <c r="FA52" s="29"/>
      <c r="FB52" s="28"/>
      <c r="FC52" s="29"/>
    </row>
    <row r="53" spans="2:159" s="2" customFormat="1" ht="5.25" customHeight="1">
      <c r="B53" s="16"/>
      <c r="C53" s="103" t="s">
        <v>42</v>
      </c>
      <c r="D53" s="19"/>
      <c r="E53" s="19"/>
      <c r="F53" s="19"/>
      <c r="G53" s="19"/>
      <c r="H53" s="19"/>
      <c r="I53" s="19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  <c r="AM53" s="19"/>
      <c r="AN53" s="19"/>
      <c r="AO53" s="19"/>
      <c r="AP53" s="19"/>
      <c r="AQ53" s="19"/>
      <c r="AR53" s="19"/>
      <c r="AS53" s="20"/>
      <c r="AT53" s="64"/>
      <c r="AU53" s="64"/>
      <c r="AV53" s="64"/>
      <c r="AW53" s="64"/>
      <c r="AX53" s="64"/>
      <c r="AY53" s="64"/>
      <c r="AZ53" s="63"/>
      <c r="BA53" s="64"/>
      <c r="BB53" s="64"/>
      <c r="BC53" s="64"/>
      <c r="BD53" s="64"/>
      <c r="BE53" s="64"/>
      <c r="BF53" s="64"/>
      <c r="BG53" s="63"/>
      <c r="BH53" s="64"/>
      <c r="BI53" s="64"/>
      <c r="BJ53" s="64"/>
      <c r="BK53" s="64"/>
      <c r="BL53" s="64"/>
      <c r="BM53" s="64"/>
      <c r="BN53" s="63"/>
      <c r="BO53" s="64"/>
      <c r="BP53" s="64"/>
      <c r="BQ53" s="64"/>
      <c r="BR53" s="64"/>
      <c r="BS53" s="64"/>
      <c r="BT53" s="64"/>
      <c r="BU53" s="63"/>
      <c r="BV53" s="64"/>
      <c r="BW53" s="64"/>
      <c r="BX53" s="64"/>
      <c r="BY53" s="64"/>
      <c r="BZ53" s="64"/>
      <c r="CA53" s="64"/>
      <c r="CB53" s="63"/>
      <c r="CC53" s="64"/>
      <c r="CD53" s="64"/>
      <c r="CE53" s="64"/>
      <c r="CF53" s="64"/>
      <c r="CG53" s="64"/>
      <c r="CH53" s="64"/>
      <c r="CI53" s="63"/>
      <c r="CJ53" s="64"/>
      <c r="CK53" s="64"/>
      <c r="CL53" s="64"/>
      <c r="CM53" s="64"/>
      <c r="CN53" s="64"/>
      <c r="CO53" s="64"/>
      <c r="CP53" s="63"/>
      <c r="CQ53" s="64"/>
      <c r="CR53" s="64"/>
      <c r="CS53" s="64"/>
      <c r="CT53" s="64"/>
      <c r="CU53" s="64"/>
      <c r="CV53" s="64"/>
      <c r="CW53" s="63"/>
      <c r="CX53" s="64"/>
      <c r="CY53" s="64"/>
      <c r="CZ53" s="64"/>
      <c r="DA53" s="64"/>
      <c r="DB53" s="64"/>
      <c r="DC53" s="64"/>
      <c r="DD53" s="63"/>
      <c r="DE53" s="64"/>
      <c r="DF53" s="64"/>
      <c r="DG53" s="64"/>
      <c r="DH53" s="64"/>
      <c r="DI53" s="64"/>
      <c r="DJ53" s="64"/>
      <c r="DK53" s="63"/>
      <c r="DL53" s="64"/>
      <c r="DM53" s="64"/>
      <c r="DN53" s="64"/>
      <c r="DO53" s="64"/>
      <c r="DP53" s="64"/>
      <c r="DQ53" s="64"/>
      <c r="DR53" s="63"/>
      <c r="DS53" s="64"/>
      <c r="DT53" s="64"/>
      <c r="DU53" s="64"/>
      <c r="DV53" s="64"/>
      <c r="DW53" s="64"/>
      <c r="DX53" s="64"/>
      <c r="DY53" s="63"/>
      <c r="DZ53" s="19"/>
      <c r="EA53" s="19"/>
      <c r="EB53" s="19"/>
      <c r="EC53" s="19"/>
      <c r="ED53" s="19"/>
      <c r="EE53" s="19"/>
      <c r="EF53" s="20"/>
      <c r="EG53" s="19"/>
      <c r="EH53" s="19"/>
      <c r="EI53" s="19"/>
      <c r="EJ53" s="19"/>
      <c r="EK53" s="19"/>
      <c r="EL53" s="19"/>
      <c r="EM53" s="20"/>
      <c r="EN53" s="19"/>
      <c r="EO53" s="19"/>
      <c r="EP53" s="19"/>
      <c r="EQ53" s="19"/>
      <c r="ER53" s="19"/>
      <c r="ES53" s="19"/>
      <c r="ET53" s="20"/>
      <c r="EU53" s="19"/>
      <c r="EV53" s="19"/>
      <c r="EW53" s="19"/>
      <c r="EX53" s="19"/>
      <c r="EY53" s="19"/>
      <c r="EZ53" s="19"/>
      <c r="FA53" s="20"/>
      <c r="FB53" s="19"/>
      <c r="FC53" s="20"/>
    </row>
    <row r="54" spans="2:159" s="2" customFormat="1" ht="5.25" customHeight="1">
      <c r="C54" s="106"/>
      <c r="D54" s="23"/>
      <c r="E54" s="23"/>
      <c r="F54" s="23"/>
      <c r="G54" s="23"/>
      <c r="H54" s="23"/>
      <c r="I54" s="23"/>
      <c r="J54" s="24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4"/>
      <c r="AM54" s="23"/>
      <c r="AN54" s="23"/>
      <c r="AO54" s="23"/>
      <c r="AP54" s="23"/>
      <c r="AQ54" s="23"/>
      <c r="AR54" s="23"/>
      <c r="AS54" s="24"/>
      <c r="AT54" s="66"/>
      <c r="AU54" s="66"/>
      <c r="AV54" s="66"/>
      <c r="AW54" s="66"/>
      <c r="AX54" s="66"/>
      <c r="AY54" s="66"/>
      <c r="AZ54" s="65"/>
      <c r="BA54" s="66"/>
      <c r="BB54" s="66"/>
      <c r="BC54" s="66"/>
      <c r="BD54" s="66"/>
      <c r="BE54" s="66"/>
      <c r="BF54" s="66"/>
      <c r="BG54" s="65"/>
      <c r="BH54" s="66"/>
      <c r="BI54" s="66"/>
      <c r="BJ54" s="66"/>
      <c r="BK54" s="66"/>
      <c r="BL54" s="66"/>
      <c r="BM54" s="66"/>
      <c r="BN54" s="65"/>
      <c r="BO54" s="66"/>
      <c r="BP54" s="66"/>
      <c r="BQ54" s="66"/>
      <c r="BR54" s="66"/>
      <c r="BS54" s="66"/>
      <c r="BT54" s="66"/>
      <c r="BU54" s="65"/>
      <c r="BV54" s="66"/>
      <c r="BW54" s="66"/>
      <c r="BX54" s="66"/>
      <c r="BY54" s="66"/>
      <c r="BZ54" s="66"/>
      <c r="CA54" s="66"/>
      <c r="CB54" s="65"/>
      <c r="CC54" s="66"/>
      <c r="CD54" s="66"/>
      <c r="CE54" s="66"/>
      <c r="CF54" s="66"/>
      <c r="CG54" s="66"/>
      <c r="CH54" s="66"/>
      <c r="CI54" s="65"/>
      <c r="CJ54" s="66"/>
      <c r="CK54" s="66"/>
      <c r="CL54" s="66"/>
      <c r="CM54" s="66"/>
      <c r="CN54" s="66"/>
      <c r="CO54" s="66"/>
      <c r="CP54" s="65"/>
      <c r="CQ54" s="69"/>
      <c r="CR54" s="69"/>
      <c r="CS54" s="69"/>
      <c r="CT54" s="69"/>
      <c r="CU54" s="69"/>
      <c r="CV54" s="69"/>
      <c r="CW54" s="70"/>
      <c r="CX54" s="69"/>
      <c r="CY54" s="69"/>
      <c r="CZ54" s="69"/>
      <c r="DA54" s="69"/>
      <c r="DB54" s="69"/>
      <c r="DC54" s="69"/>
      <c r="DD54" s="70"/>
      <c r="DE54" s="69"/>
      <c r="DF54" s="69"/>
      <c r="DG54" s="69"/>
      <c r="DH54" s="69"/>
      <c r="DI54" s="69"/>
      <c r="DJ54" s="69"/>
      <c r="DK54" s="70"/>
      <c r="DL54" s="69"/>
      <c r="DM54" s="69"/>
      <c r="DN54" s="69"/>
      <c r="DO54" s="69"/>
      <c r="DP54" s="69"/>
      <c r="DQ54" s="69"/>
      <c r="DR54" s="70"/>
      <c r="DS54" s="69"/>
      <c r="DT54" s="69"/>
      <c r="DU54" s="69"/>
      <c r="DV54" s="69"/>
      <c r="DW54" s="69"/>
      <c r="DX54" s="69"/>
      <c r="DY54" s="70"/>
      <c r="DZ54" s="23"/>
      <c r="EA54" s="23"/>
      <c r="EB54" s="23"/>
      <c r="EC54" s="23"/>
      <c r="ED54" s="23"/>
      <c r="EE54" s="23"/>
      <c r="EF54" s="24"/>
      <c r="EG54" s="23"/>
      <c r="EH54" s="23"/>
      <c r="EI54" s="23"/>
      <c r="EJ54" s="23"/>
      <c r="EK54" s="23"/>
      <c r="EL54" s="23"/>
      <c r="EM54" s="24"/>
      <c r="EN54" s="23"/>
      <c r="EO54" s="23"/>
      <c r="EP54" s="23"/>
      <c r="EQ54" s="23"/>
      <c r="ER54" s="23"/>
      <c r="ES54" s="23"/>
      <c r="ET54" s="24"/>
      <c r="EU54" s="23"/>
      <c r="EV54" s="23"/>
      <c r="EW54" s="23"/>
      <c r="EX54" s="23"/>
      <c r="EY54" s="23"/>
      <c r="EZ54" s="23"/>
      <c r="FA54" s="24"/>
      <c r="FB54" s="24"/>
      <c r="FC54" s="24"/>
    </row>
    <row r="55" spans="2:159" s="2" customFormat="1" ht="5.25" customHeight="1">
      <c r="B55" s="25"/>
      <c r="C55" s="105"/>
      <c r="D55" s="28"/>
      <c r="E55" s="28"/>
      <c r="F55" s="28"/>
      <c r="G55" s="28"/>
      <c r="H55" s="28"/>
      <c r="I55" s="28"/>
      <c r="J55" s="29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9"/>
      <c r="AM55" s="28"/>
      <c r="AN55" s="28"/>
      <c r="AO55" s="28"/>
      <c r="AP55" s="28"/>
      <c r="AQ55" s="28"/>
      <c r="AR55" s="28"/>
      <c r="AS55" s="29"/>
      <c r="AT55" s="68"/>
      <c r="AU55" s="68"/>
      <c r="AV55" s="68"/>
      <c r="AW55" s="68"/>
      <c r="AX55" s="68"/>
      <c r="AY55" s="68"/>
      <c r="AZ55" s="67"/>
      <c r="BA55" s="68"/>
      <c r="BB55" s="68"/>
      <c r="BC55" s="68"/>
      <c r="BD55" s="68"/>
      <c r="BE55" s="68"/>
      <c r="BF55" s="68"/>
      <c r="BG55" s="67"/>
      <c r="BH55" s="68"/>
      <c r="BI55" s="68"/>
      <c r="BJ55" s="68"/>
      <c r="BK55" s="68"/>
      <c r="BL55" s="68"/>
      <c r="BM55" s="68"/>
      <c r="BN55" s="67"/>
      <c r="BO55" s="68"/>
      <c r="BP55" s="68"/>
      <c r="BQ55" s="68"/>
      <c r="BR55" s="68"/>
      <c r="BS55" s="68"/>
      <c r="BT55" s="68"/>
      <c r="BU55" s="67"/>
      <c r="BV55" s="68"/>
      <c r="BW55" s="68"/>
      <c r="BX55" s="68"/>
      <c r="BY55" s="68"/>
      <c r="BZ55" s="68"/>
      <c r="CA55" s="68"/>
      <c r="CB55" s="67"/>
      <c r="CC55" s="68"/>
      <c r="CD55" s="68"/>
      <c r="CE55" s="68"/>
      <c r="CF55" s="68"/>
      <c r="CG55" s="68"/>
      <c r="CH55" s="68"/>
      <c r="CI55" s="67"/>
      <c r="CJ55" s="68"/>
      <c r="CK55" s="68"/>
      <c r="CL55" s="68"/>
      <c r="CM55" s="68"/>
      <c r="CN55" s="68"/>
      <c r="CO55" s="68"/>
      <c r="CP55" s="67"/>
      <c r="CQ55" s="68"/>
      <c r="CR55" s="68"/>
      <c r="CS55" s="68"/>
      <c r="CT55" s="68"/>
      <c r="CU55" s="68"/>
      <c r="CV55" s="68"/>
      <c r="CW55" s="67"/>
      <c r="CX55" s="68"/>
      <c r="CY55" s="68"/>
      <c r="CZ55" s="68"/>
      <c r="DA55" s="68"/>
      <c r="DB55" s="68"/>
      <c r="DC55" s="68"/>
      <c r="DD55" s="67"/>
      <c r="DE55" s="68"/>
      <c r="DF55" s="68"/>
      <c r="DG55" s="68"/>
      <c r="DH55" s="68"/>
      <c r="DI55" s="68"/>
      <c r="DJ55" s="68"/>
      <c r="DK55" s="67"/>
      <c r="DL55" s="68"/>
      <c r="DM55" s="68"/>
      <c r="DN55" s="68"/>
      <c r="DO55" s="68"/>
      <c r="DP55" s="68"/>
      <c r="DQ55" s="68"/>
      <c r="DR55" s="67"/>
      <c r="DS55" s="68"/>
      <c r="DT55" s="68"/>
      <c r="DU55" s="68"/>
      <c r="DV55" s="68"/>
      <c r="DW55" s="68"/>
      <c r="DX55" s="68"/>
      <c r="DY55" s="67"/>
      <c r="DZ55" s="28"/>
      <c r="EA55" s="28"/>
      <c r="EB55" s="28"/>
      <c r="EC55" s="28"/>
      <c r="ED55" s="28"/>
      <c r="EE55" s="28"/>
      <c r="EF55" s="29"/>
      <c r="EG55" s="28"/>
      <c r="EH55" s="28"/>
      <c r="EI55" s="28"/>
      <c r="EJ55" s="28"/>
      <c r="EK55" s="28"/>
      <c r="EL55" s="28"/>
      <c r="EM55" s="29"/>
      <c r="EN55" s="28"/>
      <c r="EO55" s="28"/>
      <c r="EP55" s="28"/>
      <c r="EQ55" s="28"/>
      <c r="ER55" s="28"/>
      <c r="ES55" s="28"/>
      <c r="ET55" s="29"/>
      <c r="EU55" s="28"/>
      <c r="EV55" s="28"/>
      <c r="EW55" s="28"/>
      <c r="EX55" s="28"/>
      <c r="EY55" s="28"/>
      <c r="EZ55" s="28"/>
      <c r="FA55" s="29"/>
      <c r="FB55" s="28"/>
      <c r="FC55" s="29"/>
    </row>
    <row r="56" spans="2:159" s="2" customFormat="1" ht="16.5" customHeight="1">
      <c r="B56" s="102" t="s">
        <v>43</v>
      </c>
      <c r="C56" s="102"/>
      <c r="D56" s="14"/>
      <c r="E56" s="14"/>
      <c r="F56" s="14"/>
      <c r="G56" s="14"/>
      <c r="H56" s="14"/>
      <c r="I56" s="14"/>
      <c r="J56" s="15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4"/>
      <c r="AN56" s="14"/>
      <c r="AO56" s="14"/>
      <c r="AP56" s="14"/>
      <c r="AQ56" s="14"/>
      <c r="AR56" s="14"/>
      <c r="AS56" s="15"/>
      <c r="AT56" s="14"/>
      <c r="AU56" s="14"/>
      <c r="AV56" s="14"/>
      <c r="AW56" s="14"/>
      <c r="AX56" s="14"/>
      <c r="AY56" s="14"/>
      <c r="AZ56" s="15"/>
      <c r="BA56" s="14"/>
      <c r="BB56" s="14"/>
      <c r="BC56" s="14"/>
      <c r="BD56" s="14"/>
      <c r="BE56" s="14"/>
      <c r="BF56" s="14"/>
      <c r="BG56" s="15"/>
      <c r="BH56" s="14"/>
      <c r="BI56" s="14"/>
      <c r="BJ56" s="14"/>
      <c r="BK56" s="14"/>
      <c r="BL56" s="14"/>
      <c r="BM56" s="14"/>
      <c r="BN56" s="15"/>
      <c r="BO56" s="14"/>
      <c r="BP56" s="14"/>
      <c r="BQ56" s="14"/>
      <c r="BR56" s="14"/>
      <c r="BS56" s="14"/>
      <c r="BT56" s="14"/>
      <c r="BU56" s="15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5"/>
      <c r="CJ56" s="14"/>
      <c r="CK56" s="14"/>
      <c r="CL56" s="14"/>
      <c r="CM56" s="14"/>
      <c r="CN56" s="14"/>
      <c r="CO56" s="14"/>
      <c r="CP56" s="15"/>
      <c r="CQ56" s="14"/>
      <c r="CR56" s="14"/>
      <c r="CS56" s="14"/>
      <c r="CT56" s="14"/>
      <c r="CU56" s="14"/>
      <c r="CV56" s="14"/>
      <c r="CW56" s="15"/>
      <c r="CX56" s="14"/>
      <c r="CY56" s="14"/>
      <c r="CZ56" s="14"/>
      <c r="DA56" s="14"/>
      <c r="DB56" s="14"/>
      <c r="DC56" s="14"/>
      <c r="DD56" s="15"/>
      <c r="DE56" s="14"/>
      <c r="DF56" s="14"/>
      <c r="DG56" s="14"/>
      <c r="DH56" s="14"/>
      <c r="DI56" s="14"/>
      <c r="DJ56" s="14"/>
      <c r="DK56" s="15"/>
      <c r="DL56" s="14"/>
      <c r="DM56" s="14"/>
      <c r="DN56" s="14"/>
      <c r="DO56" s="14"/>
      <c r="DP56" s="14"/>
      <c r="DQ56" s="14"/>
      <c r="DR56" s="15"/>
      <c r="DS56" s="14"/>
      <c r="DT56" s="14"/>
      <c r="DU56" s="14"/>
      <c r="DV56" s="14"/>
      <c r="DW56" s="14"/>
      <c r="DX56" s="14"/>
      <c r="DY56" s="15"/>
      <c r="DZ56" s="14"/>
      <c r="EA56" s="14"/>
      <c r="EB56" s="14"/>
      <c r="EC56" s="14"/>
      <c r="ED56" s="14"/>
      <c r="EE56" s="14"/>
      <c r="EF56" s="15"/>
      <c r="EG56" s="14"/>
      <c r="EH56" s="14"/>
      <c r="EI56" s="14"/>
      <c r="EJ56" s="14"/>
      <c r="EK56" s="14"/>
      <c r="EL56" s="14"/>
      <c r="EM56" s="15"/>
      <c r="EN56" s="14"/>
      <c r="EO56" s="14"/>
      <c r="EP56" s="14"/>
      <c r="EQ56" s="14"/>
      <c r="ER56" s="14"/>
      <c r="ES56" s="14"/>
      <c r="ET56" s="15"/>
      <c r="EU56" s="14"/>
      <c r="EV56" s="14"/>
      <c r="EW56" s="14"/>
      <c r="EX56" s="14"/>
      <c r="EY56" s="14"/>
      <c r="EZ56" s="14"/>
      <c r="FA56" s="15"/>
      <c r="FB56" s="14"/>
      <c r="FC56" s="15"/>
    </row>
    <row r="57" spans="2:159" s="2" customFormat="1" ht="5.25" customHeight="1">
      <c r="B57" s="16"/>
      <c r="C57" s="103" t="s">
        <v>44</v>
      </c>
      <c r="D57" s="19"/>
      <c r="E57" s="19"/>
      <c r="F57" s="19"/>
      <c r="G57" s="19"/>
      <c r="H57" s="19"/>
      <c r="I57" s="19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20"/>
      <c r="AI57" s="19"/>
      <c r="AJ57" s="19"/>
      <c r="AK57" s="19"/>
      <c r="AL57" s="20"/>
      <c r="AM57" s="19"/>
      <c r="AN57" s="19"/>
      <c r="AO57" s="20"/>
      <c r="AP57" s="19"/>
      <c r="AQ57" s="19"/>
      <c r="AR57" s="19"/>
      <c r="AS57" s="20"/>
      <c r="AT57" s="19"/>
      <c r="AU57" s="19"/>
      <c r="AV57" s="20"/>
      <c r="AW57" s="19"/>
      <c r="AX57" s="19"/>
      <c r="AY57" s="19"/>
      <c r="AZ57" s="20"/>
      <c r="BA57" s="19"/>
      <c r="BB57" s="19"/>
      <c r="BC57" s="20"/>
      <c r="BD57" s="19"/>
      <c r="BE57" s="19"/>
      <c r="BF57" s="19"/>
      <c r="BG57" s="20"/>
      <c r="BH57" s="19"/>
      <c r="BI57" s="19"/>
      <c r="BJ57" s="20"/>
      <c r="BK57" s="19"/>
      <c r="BL57" s="19"/>
      <c r="BM57" s="19"/>
      <c r="BN57" s="20"/>
      <c r="BO57" s="71"/>
      <c r="BP57" s="71"/>
      <c r="BQ57" s="72"/>
      <c r="BR57" s="71"/>
      <c r="BS57" s="71"/>
      <c r="BT57" s="71"/>
      <c r="BU57" s="72"/>
      <c r="BV57" s="71"/>
      <c r="BW57" s="71"/>
      <c r="BX57" s="72"/>
      <c r="BY57" s="71"/>
      <c r="BZ57" s="71"/>
      <c r="CA57" s="71"/>
      <c r="CB57" s="72"/>
      <c r="CC57" s="71"/>
      <c r="CD57" s="71"/>
      <c r="CE57" s="72"/>
      <c r="CF57" s="71"/>
      <c r="CG57" s="71"/>
      <c r="CH57" s="71"/>
      <c r="CI57" s="72"/>
      <c r="CJ57" s="71"/>
      <c r="CK57" s="71"/>
      <c r="CL57" s="72"/>
      <c r="CM57" s="71"/>
      <c r="CN57" s="71"/>
      <c r="CO57" s="71"/>
      <c r="CP57" s="72"/>
      <c r="CQ57" s="71"/>
      <c r="CR57" s="71"/>
      <c r="CS57" s="72"/>
      <c r="CT57" s="71"/>
      <c r="CU57" s="71"/>
      <c r="CV57" s="71"/>
      <c r="CW57" s="72"/>
      <c r="CX57" s="71"/>
      <c r="CY57" s="71"/>
      <c r="CZ57" s="72"/>
      <c r="DA57" s="71"/>
      <c r="DB57" s="71"/>
      <c r="DC57" s="71"/>
      <c r="DD57" s="72"/>
      <c r="DE57" s="71"/>
      <c r="DF57" s="71"/>
      <c r="DG57" s="72"/>
      <c r="DH57" s="71"/>
      <c r="DI57" s="71"/>
      <c r="DJ57" s="71"/>
      <c r="DK57" s="72"/>
      <c r="DL57" s="71"/>
      <c r="DM57" s="71"/>
      <c r="DN57" s="72"/>
      <c r="DO57" s="71"/>
      <c r="DP57" s="71"/>
      <c r="DQ57" s="71"/>
      <c r="DR57" s="72"/>
      <c r="DS57" s="71"/>
      <c r="DT57" s="71"/>
      <c r="DU57" s="72"/>
      <c r="DV57" s="71"/>
      <c r="DW57" s="71"/>
      <c r="DX57" s="71"/>
      <c r="DY57" s="72"/>
      <c r="DZ57" s="71"/>
      <c r="EA57" s="71"/>
      <c r="EB57" s="72"/>
      <c r="EC57" s="71"/>
      <c r="ED57" s="71"/>
      <c r="EE57" s="71"/>
      <c r="EF57" s="72"/>
      <c r="EG57" s="71"/>
      <c r="EH57" s="71"/>
      <c r="EI57" s="72"/>
      <c r="EJ57" s="71"/>
      <c r="EK57" s="71"/>
      <c r="EL57" s="71"/>
      <c r="EM57" s="72"/>
      <c r="EN57" s="71"/>
      <c r="EO57" s="71"/>
      <c r="EP57" s="72"/>
      <c r="EQ57" s="71"/>
      <c r="ER57" s="71"/>
      <c r="ES57" s="71"/>
      <c r="ET57" s="72"/>
      <c r="EU57" s="71"/>
      <c r="EV57" s="71"/>
      <c r="EW57" s="72"/>
      <c r="EX57" s="71"/>
      <c r="EY57" s="71"/>
      <c r="EZ57" s="71"/>
      <c r="FA57" s="72"/>
      <c r="FB57" s="71"/>
      <c r="FC57" s="72"/>
    </row>
    <row r="58" spans="2:159" s="2" customFormat="1" ht="5.25" customHeight="1">
      <c r="C58" s="106"/>
      <c r="D58" s="23"/>
      <c r="E58" s="23"/>
      <c r="F58" s="23"/>
      <c r="G58" s="23"/>
      <c r="H58" s="23"/>
      <c r="I58" s="23"/>
      <c r="J58" s="24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3"/>
      <c r="AK58" s="23"/>
      <c r="AL58" s="24"/>
      <c r="AM58" s="23"/>
      <c r="AN58" s="23"/>
      <c r="AO58" s="24"/>
      <c r="AP58" s="24"/>
      <c r="AQ58" s="23"/>
      <c r="AR58" s="23"/>
      <c r="AS58" s="24"/>
      <c r="AT58" s="23"/>
      <c r="AU58" s="23"/>
      <c r="AV58" s="24"/>
      <c r="AW58" s="24"/>
      <c r="AX58" s="23"/>
      <c r="AY58" s="23"/>
      <c r="AZ58" s="24"/>
      <c r="BA58" s="23"/>
      <c r="BB58" s="23"/>
      <c r="BC58" s="24"/>
      <c r="BD58" s="24"/>
      <c r="BE58" s="23"/>
      <c r="BF58" s="23"/>
      <c r="BG58" s="24"/>
      <c r="BH58" s="23"/>
      <c r="BI58" s="23"/>
      <c r="BJ58" s="24"/>
      <c r="BK58" s="24"/>
      <c r="BL58" s="23"/>
      <c r="BM58" s="23"/>
      <c r="BN58" s="24"/>
      <c r="BO58" s="73"/>
      <c r="BP58" s="73"/>
      <c r="BQ58" s="74"/>
      <c r="BR58" s="74"/>
      <c r="BS58" s="73"/>
      <c r="BT58" s="73"/>
      <c r="BU58" s="74"/>
      <c r="BV58" s="73"/>
      <c r="BW58" s="73"/>
      <c r="BX58" s="74"/>
      <c r="BY58" s="74"/>
      <c r="BZ58" s="73"/>
      <c r="CA58" s="73"/>
      <c r="CB58" s="74"/>
      <c r="CC58" s="73"/>
      <c r="CD58" s="73"/>
      <c r="CE58" s="74"/>
      <c r="CF58" s="74"/>
      <c r="CG58" s="73"/>
      <c r="CH58" s="73"/>
      <c r="CI58" s="74"/>
      <c r="CJ58" s="77"/>
      <c r="CK58" s="77"/>
      <c r="CL58" s="78"/>
      <c r="CM58" s="78"/>
      <c r="CN58" s="77"/>
      <c r="CO58" s="73"/>
      <c r="CP58" s="74"/>
      <c r="CQ58" s="73"/>
      <c r="CR58" s="73"/>
      <c r="CS58" s="74"/>
      <c r="CT58" s="74"/>
      <c r="CU58" s="73"/>
      <c r="CV58" s="73"/>
      <c r="CW58" s="74"/>
      <c r="CX58" s="73"/>
      <c r="CY58" s="73"/>
      <c r="CZ58" s="74"/>
      <c r="DA58" s="74"/>
      <c r="DB58" s="73"/>
      <c r="DC58" s="73"/>
      <c r="DD58" s="74"/>
      <c r="DE58" s="73"/>
      <c r="DF58" s="73"/>
      <c r="DG58" s="74"/>
      <c r="DH58" s="74"/>
      <c r="DI58" s="73"/>
      <c r="DJ58" s="73"/>
      <c r="DK58" s="74"/>
      <c r="DL58" s="73"/>
      <c r="DM58" s="73"/>
      <c r="DN58" s="74"/>
      <c r="DO58" s="74"/>
      <c r="DP58" s="73"/>
      <c r="DQ58" s="73"/>
      <c r="DR58" s="74"/>
      <c r="DS58" s="73"/>
      <c r="DT58" s="73"/>
      <c r="DU58" s="74"/>
      <c r="DV58" s="74"/>
      <c r="DW58" s="73"/>
      <c r="DX58" s="73"/>
      <c r="DY58" s="74"/>
      <c r="DZ58" s="73"/>
      <c r="EA58" s="73"/>
      <c r="EB58" s="74"/>
      <c r="EC58" s="74"/>
      <c r="ED58" s="73"/>
      <c r="EE58" s="73"/>
      <c r="EF58" s="74"/>
      <c r="EG58" s="73"/>
      <c r="EH58" s="73"/>
      <c r="EI58" s="74"/>
      <c r="EJ58" s="74"/>
      <c r="EK58" s="73"/>
      <c r="EL58" s="73"/>
      <c r="EM58" s="74"/>
      <c r="EN58" s="73"/>
      <c r="EO58" s="73"/>
      <c r="EP58" s="74"/>
      <c r="EQ58" s="74"/>
      <c r="ER58" s="73"/>
      <c r="ES58" s="73"/>
      <c r="ET58" s="74"/>
      <c r="EU58" s="73"/>
      <c r="EV58" s="73"/>
      <c r="EW58" s="74"/>
      <c r="EX58" s="74"/>
      <c r="EY58" s="73"/>
      <c r="EZ58" s="73"/>
      <c r="FA58" s="74"/>
      <c r="FB58" s="74"/>
      <c r="FC58" s="74"/>
    </row>
    <row r="59" spans="2:159" s="2" customFormat="1" ht="5.25" customHeight="1">
      <c r="B59" s="25"/>
      <c r="C59" s="105"/>
      <c r="D59" s="28"/>
      <c r="E59" s="28"/>
      <c r="F59" s="28"/>
      <c r="G59" s="28"/>
      <c r="H59" s="28"/>
      <c r="I59" s="28"/>
      <c r="J59" s="29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8"/>
      <c r="AJ59" s="28"/>
      <c r="AK59" s="28"/>
      <c r="AL59" s="29"/>
      <c r="AM59" s="28"/>
      <c r="AN59" s="28"/>
      <c r="AO59" s="29"/>
      <c r="AP59" s="28"/>
      <c r="AQ59" s="28"/>
      <c r="AR59" s="28"/>
      <c r="AS59" s="29"/>
      <c r="AT59" s="28"/>
      <c r="AU59" s="28"/>
      <c r="AV59" s="29"/>
      <c r="AW59" s="28"/>
      <c r="AX59" s="28"/>
      <c r="AY59" s="28"/>
      <c r="AZ59" s="29"/>
      <c r="BA59" s="28"/>
      <c r="BB59" s="28"/>
      <c r="BC59" s="29"/>
      <c r="BD59" s="28"/>
      <c r="BE59" s="28"/>
      <c r="BF59" s="28"/>
      <c r="BG59" s="29"/>
      <c r="BH59" s="28"/>
      <c r="BI59" s="28"/>
      <c r="BJ59" s="29"/>
      <c r="BK59" s="28"/>
      <c r="BL59" s="28"/>
      <c r="BM59" s="28"/>
      <c r="BN59" s="29"/>
      <c r="BO59" s="75"/>
      <c r="BP59" s="75"/>
      <c r="BQ59" s="76"/>
      <c r="BR59" s="75"/>
      <c r="BS59" s="75"/>
      <c r="BT59" s="75"/>
      <c r="BU59" s="76"/>
      <c r="BV59" s="75"/>
      <c r="BW59" s="75"/>
      <c r="BX59" s="76"/>
      <c r="BY59" s="75"/>
      <c r="BZ59" s="75"/>
      <c r="CA59" s="75"/>
      <c r="CB59" s="76"/>
      <c r="CC59" s="75"/>
      <c r="CD59" s="75"/>
      <c r="CE59" s="76"/>
      <c r="CF59" s="75"/>
      <c r="CG59" s="75"/>
      <c r="CH59" s="75"/>
      <c r="CI59" s="76"/>
      <c r="CJ59" s="75"/>
      <c r="CK59" s="75"/>
      <c r="CL59" s="76"/>
      <c r="CM59" s="75"/>
      <c r="CN59" s="75"/>
      <c r="CO59" s="75"/>
      <c r="CP59" s="76"/>
      <c r="CQ59" s="75"/>
      <c r="CR59" s="75"/>
      <c r="CS59" s="76"/>
      <c r="CT59" s="75"/>
      <c r="CU59" s="75"/>
      <c r="CV59" s="75"/>
      <c r="CW59" s="76"/>
      <c r="CX59" s="75"/>
      <c r="CY59" s="75"/>
      <c r="CZ59" s="76"/>
      <c r="DA59" s="75"/>
      <c r="DB59" s="75"/>
      <c r="DC59" s="75"/>
      <c r="DD59" s="76"/>
      <c r="DE59" s="75"/>
      <c r="DF59" s="75"/>
      <c r="DG59" s="76"/>
      <c r="DH59" s="75"/>
      <c r="DI59" s="75"/>
      <c r="DJ59" s="75"/>
      <c r="DK59" s="76"/>
      <c r="DL59" s="75"/>
      <c r="DM59" s="75"/>
      <c r="DN59" s="76"/>
      <c r="DO59" s="75"/>
      <c r="DP59" s="75"/>
      <c r="DQ59" s="75"/>
      <c r="DR59" s="76"/>
      <c r="DS59" s="75"/>
      <c r="DT59" s="75"/>
      <c r="DU59" s="76"/>
      <c r="DV59" s="75"/>
      <c r="DW59" s="75"/>
      <c r="DX59" s="75"/>
      <c r="DY59" s="76"/>
      <c r="DZ59" s="75"/>
      <c r="EA59" s="75"/>
      <c r="EB59" s="76"/>
      <c r="EC59" s="75"/>
      <c r="ED59" s="75"/>
      <c r="EE59" s="75"/>
      <c r="EF59" s="76"/>
      <c r="EG59" s="75"/>
      <c r="EH59" s="75"/>
      <c r="EI59" s="76"/>
      <c r="EJ59" s="75"/>
      <c r="EK59" s="75"/>
      <c r="EL59" s="75"/>
      <c r="EM59" s="76"/>
      <c r="EN59" s="75"/>
      <c r="EO59" s="75"/>
      <c r="EP59" s="76"/>
      <c r="EQ59" s="75"/>
      <c r="ER59" s="75"/>
      <c r="ES59" s="75"/>
      <c r="ET59" s="76"/>
      <c r="EU59" s="75"/>
      <c r="EV59" s="75"/>
      <c r="EW59" s="76"/>
      <c r="EX59" s="75"/>
      <c r="EY59" s="75"/>
      <c r="EZ59" s="75"/>
      <c r="FA59" s="76"/>
      <c r="FB59" s="75"/>
      <c r="FC59" s="76"/>
    </row>
    <row r="60" spans="2:159" s="2" customFormat="1" ht="5.25" customHeight="1">
      <c r="B60" s="16"/>
      <c r="C60" s="103" t="s">
        <v>45</v>
      </c>
      <c r="D60" s="19"/>
      <c r="E60" s="19"/>
      <c r="F60" s="19"/>
      <c r="G60" s="19"/>
      <c r="H60" s="19"/>
      <c r="I60" s="19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20"/>
      <c r="AI60" s="19"/>
      <c r="AJ60" s="19"/>
      <c r="AK60" s="19"/>
      <c r="AL60" s="20"/>
      <c r="AM60" s="19"/>
      <c r="AN60" s="19"/>
      <c r="AO60" s="20"/>
      <c r="AP60" s="19"/>
      <c r="AQ60" s="19"/>
      <c r="AR60" s="19"/>
      <c r="AS60" s="20"/>
      <c r="AT60" s="19"/>
      <c r="AU60" s="19"/>
      <c r="AV60" s="20"/>
      <c r="AW60" s="19"/>
      <c r="AX60" s="19"/>
      <c r="AY60" s="19"/>
      <c r="AZ60" s="20"/>
      <c r="BA60" s="19"/>
      <c r="BB60" s="19"/>
      <c r="BC60" s="20"/>
      <c r="BD60" s="19"/>
      <c r="BE60" s="19"/>
      <c r="BF60" s="19"/>
      <c r="BG60" s="20"/>
      <c r="BH60" s="19"/>
      <c r="BI60" s="19"/>
      <c r="BJ60" s="20"/>
      <c r="BK60" s="19"/>
      <c r="BL60" s="19"/>
      <c r="BM60" s="19"/>
      <c r="BN60" s="20"/>
      <c r="BO60" s="71"/>
      <c r="BP60" s="71"/>
      <c r="BQ60" s="72"/>
      <c r="BR60" s="71"/>
      <c r="BS60" s="71"/>
      <c r="BT60" s="71"/>
      <c r="BU60" s="72"/>
      <c r="BV60" s="71"/>
      <c r="BW60" s="71"/>
      <c r="BX60" s="72"/>
      <c r="BY60" s="71"/>
      <c r="BZ60" s="71"/>
      <c r="CA60" s="71"/>
      <c r="CB60" s="72"/>
      <c r="CC60" s="71"/>
      <c r="CD60" s="71"/>
      <c r="CE60" s="72"/>
      <c r="CF60" s="71"/>
      <c r="CG60" s="71"/>
      <c r="CH60" s="71"/>
      <c r="CI60" s="72"/>
      <c r="CJ60" s="71"/>
      <c r="CK60" s="71"/>
      <c r="CL60" s="72"/>
      <c r="CM60" s="71"/>
      <c r="CN60" s="71"/>
      <c r="CO60" s="71"/>
      <c r="CP60" s="72"/>
      <c r="CQ60" s="71"/>
      <c r="CR60" s="71"/>
      <c r="CS60" s="72"/>
      <c r="CT60" s="71"/>
      <c r="CU60" s="71"/>
      <c r="CV60" s="71"/>
      <c r="CW60" s="72"/>
      <c r="CX60" s="71"/>
      <c r="CY60" s="71"/>
      <c r="CZ60" s="72"/>
      <c r="DA60" s="71"/>
      <c r="DB60" s="71"/>
      <c r="DC60" s="71"/>
      <c r="DD60" s="72"/>
      <c r="DE60" s="71"/>
      <c r="DF60" s="71"/>
      <c r="DG60" s="72"/>
      <c r="DH60" s="71"/>
      <c r="DI60" s="71"/>
      <c r="DJ60" s="71"/>
      <c r="DK60" s="72"/>
      <c r="DL60" s="71"/>
      <c r="DM60" s="71"/>
      <c r="DN60" s="72"/>
      <c r="DO60" s="71"/>
      <c r="DP60" s="71"/>
      <c r="DQ60" s="71"/>
      <c r="DR60" s="72"/>
      <c r="DS60" s="71"/>
      <c r="DT60" s="71"/>
      <c r="DU60" s="72"/>
      <c r="DV60" s="71"/>
      <c r="DW60" s="71"/>
      <c r="DX60" s="71"/>
      <c r="DY60" s="72"/>
      <c r="DZ60" s="71"/>
      <c r="EA60" s="71"/>
      <c r="EB60" s="72"/>
      <c r="EC60" s="71"/>
      <c r="ED60" s="71"/>
      <c r="EE60" s="71"/>
      <c r="EF60" s="72"/>
      <c r="EG60" s="71"/>
      <c r="EH60" s="71"/>
      <c r="EI60" s="72"/>
      <c r="EJ60" s="71"/>
      <c r="EK60" s="71"/>
      <c r="EL60" s="71"/>
      <c r="EM60" s="72"/>
      <c r="EN60" s="71"/>
      <c r="EO60" s="71"/>
      <c r="EP60" s="72"/>
      <c r="EQ60" s="71"/>
      <c r="ER60" s="71"/>
      <c r="ES60" s="71"/>
      <c r="ET60" s="72"/>
      <c r="EU60" s="71"/>
      <c r="EV60" s="71"/>
      <c r="EW60" s="72"/>
      <c r="EX60" s="71"/>
      <c r="EY60" s="71"/>
      <c r="EZ60" s="71"/>
      <c r="FA60" s="72"/>
      <c r="FB60" s="71"/>
      <c r="FC60" s="72"/>
    </row>
    <row r="61" spans="2:159" s="2" customFormat="1" ht="5.25" customHeight="1">
      <c r="C61" s="106"/>
      <c r="D61" s="23"/>
      <c r="E61" s="23"/>
      <c r="F61" s="23"/>
      <c r="G61" s="23"/>
      <c r="H61" s="23"/>
      <c r="I61" s="23"/>
      <c r="J61" s="2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4"/>
      <c r="AI61" s="24"/>
      <c r="AJ61" s="23"/>
      <c r="AK61" s="23"/>
      <c r="AL61" s="24"/>
      <c r="AM61" s="23"/>
      <c r="AN61" s="23"/>
      <c r="AO61" s="24"/>
      <c r="AP61" s="24"/>
      <c r="AQ61" s="23"/>
      <c r="AR61" s="23"/>
      <c r="AS61" s="24"/>
      <c r="AT61" s="23"/>
      <c r="AU61" s="23"/>
      <c r="AV61" s="24"/>
      <c r="AW61" s="24"/>
      <c r="AX61" s="23"/>
      <c r="AY61" s="23"/>
      <c r="AZ61" s="24"/>
      <c r="BA61" s="23"/>
      <c r="BB61" s="23"/>
      <c r="BC61" s="24"/>
      <c r="BD61" s="24"/>
      <c r="BE61" s="23"/>
      <c r="BF61" s="23"/>
      <c r="BG61" s="24"/>
      <c r="BH61" s="23"/>
      <c r="BI61" s="23"/>
      <c r="BJ61" s="24"/>
      <c r="BK61" s="24"/>
      <c r="BL61" s="23"/>
      <c r="BM61" s="23"/>
      <c r="BN61" s="24"/>
      <c r="BO61" s="73"/>
      <c r="BP61" s="73"/>
      <c r="BQ61" s="74"/>
      <c r="BR61" s="74"/>
      <c r="BS61" s="73"/>
      <c r="BT61" s="73"/>
      <c r="BU61" s="74"/>
      <c r="BV61" s="73"/>
      <c r="BW61" s="73"/>
      <c r="BX61" s="74"/>
      <c r="BY61" s="74"/>
      <c r="BZ61" s="73"/>
      <c r="CA61" s="73"/>
      <c r="CB61" s="74"/>
      <c r="CC61" s="73"/>
      <c r="CD61" s="73"/>
      <c r="CE61" s="74"/>
      <c r="CF61" s="74"/>
      <c r="CG61" s="73"/>
      <c r="CH61" s="73"/>
      <c r="CI61" s="74"/>
      <c r="CJ61" s="73"/>
      <c r="CK61" s="73"/>
      <c r="CL61" s="74"/>
      <c r="CM61" s="74"/>
      <c r="CN61" s="73"/>
      <c r="CO61" s="73"/>
      <c r="CP61" s="74"/>
      <c r="CQ61" s="73"/>
      <c r="CR61" s="73"/>
      <c r="CS61" s="74"/>
      <c r="CT61" s="74"/>
      <c r="CU61" s="73"/>
      <c r="CV61" s="73"/>
      <c r="CW61" s="74"/>
      <c r="CX61" s="73"/>
      <c r="CY61" s="73"/>
      <c r="CZ61" s="74"/>
      <c r="DA61" s="74"/>
      <c r="DB61" s="73"/>
      <c r="DC61" s="73"/>
      <c r="DD61" s="74"/>
      <c r="DE61" s="73"/>
      <c r="DF61" s="73"/>
      <c r="DG61" s="74"/>
      <c r="DH61" s="74"/>
      <c r="DI61" s="73"/>
      <c r="DJ61" s="73"/>
      <c r="DK61" s="74"/>
      <c r="DL61" s="73"/>
      <c r="DM61" s="73"/>
      <c r="DN61" s="74"/>
      <c r="DO61" s="74"/>
      <c r="DP61" s="73"/>
      <c r="DQ61" s="73"/>
      <c r="DR61" s="74"/>
      <c r="DS61" s="73"/>
      <c r="DT61" s="73"/>
      <c r="DU61" s="74"/>
      <c r="DV61" s="74"/>
      <c r="DW61" s="73"/>
      <c r="DX61" s="73"/>
      <c r="DY61" s="74"/>
      <c r="DZ61" s="73"/>
      <c r="EA61" s="73"/>
      <c r="EB61" s="74"/>
      <c r="EC61" s="74"/>
      <c r="ED61" s="73"/>
      <c r="EE61" s="73"/>
      <c r="EF61" s="74"/>
      <c r="EG61" s="77"/>
      <c r="EH61" s="77"/>
      <c r="EI61" s="78"/>
      <c r="EJ61" s="78"/>
      <c r="EK61" s="77"/>
      <c r="EL61" s="73"/>
      <c r="EM61" s="73"/>
      <c r="EN61" s="73"/>
      <c r="EO61" s="73"/>
      <c r="EP61" s="74"/>
      <c r="EQ61" s="74"/>
      <c r="ER61" s="73"/>
      <c r="ES61" s="73"/>
      <c r="ET61" s="74"/>
      <c r="EU61" s="73"/>
      <c r="EV61" s="73"/>
      <c r="EW61" s="74"/>
      <c r="EX61" s="74"/>
      <c r="EY61" s="73"/>
      <c r="EZ61" s="73"/>
      <c r="FA61" s="74"/>
      <c r="FB61" s="74"/>
      <c r="FC61" s="74"/>
    </row>
    <row r="62" spans="2:159" s="2" customFormat="1" ht="5.25" customHeight="1">
      <c r="B62" s="25"/>
      <c r="C62" s="105"/>
      <c r="D62" s="28"/>
      <c r="E62" s="28"/>
      <c r="F62" s="28"/>
      <c r="G62" s="28"/>
      <c r="H62" s="28"/>
      <c r="I62" s="28"/>
      <c r="J62" s="29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9"/>
      <c r="AI62" s="28"/>
      <c r="AJ62" s="28"/>
      <c r="AK62" s="28"/>
      <c r="AL62" s="29"/>
      <c r="AM62" s="28"/>
      <c r="AN62" s="28"/>
      <c r="AO62" s="29"/>
      <c r="AP62" s="28"/>
      <c r="AQ62" s="28"/>
      <c r="AR62" s="28"/>
      <c r="AS62" s="29"/>
      <c r="AT62" s="28"/>
      <c r="AU62" s="28"/>
      <c r="AV62" s="29"/>
      <c r="AW62" s="28"/>
      <c r="AX62" s="28"/>
      <c r="AY62" s="28"/>
      <c r="AZ62" s="29"/>
      <c r="BA62" s="28"/>
      <c r="BB62" s="28"/>
      <c r="BC62" s="29"/>
      <c r="BD62" s="28"/>
      <c r="BE62" s="28"/>
      <c r="BF62" s="28"/>
      <c r="BG62" s="29"/>
      <c r="BH62" s="28"/>
      <c r="BI62" s="28"/>
      <c r="BJ62" s="29"/>
      <c r="BK62" s="28"/>
      <c r="BL62" s="28"/>
      <c r="BM62" s="28"/>
      <c r="BN62" s="29"/>
      <c r="BO62" s="75"/>
      <c r="BP62" s="75"/>
      <c r="BQ62" s="76"/>
      <c r="BR62" s="75"/>
      <c r="BS62" s="75"/>
      <c r="BT62" s="75"/>
      <c r="BU62" s="76"/>
      <c r="BV62" s="75"/>
      <c r="BW62" s="75"/>
      <c r="BX62" s="76"/>
      <c r="BY62" s="75"/>
      <c r="BZ62" s="75"/>
      <c r="CA62" s="75"/>
      <c r="CB62" s="76"/>
      <c r="CC62" s="75"/>
      <c r="CD62" s="75"/>
      <c r="CE62" s="76"/>
      <c r="CF62" s="75"/>
      <c r="CG62" s="75"/>
      <c r="CH62" s="75"/>
      <c r="CI62" s="76"/>
      <c r="CJ62" s="75"/>
      <c r="CK62" s="75"/>
      <c r="CL62" s="76"/>
      <c r="CM62" s="75"/>
      <c r="CN62" s="75"/>
      <c r="CO62" s="75"/>
      <c r="CP62" s="76"/>
      <c r="CQ62" s="75"/>
      <c r="CR62" s="75"/>
      <c r="CS62" s="76"/>
      <c r="CT62" s="75"/>
      <c r="CU62" s="75"/>
      <c r="CV62" s="75"/>
      <c r="CW62" s="76"/>
      <c r="CX62" s="75"/>
      <c r="CY62" s="75"/>
      <c r="CZ62" s="76"/>
      <c r="DA62" s="75"/>
      <c r="DB62" s="75"/>
      <c r="DC62" s="75"/>
      <c r="DD62" s="76"/>
      <c r="DE62" s="75"/>
      <c r="DF62" s="75"/>
      <c r="DG62" s="76"/>
      <c r="DH62" s="75"/>
      <c r="DI62" s="75"/>
      <c r="DJ62" s="75"/>
      <c r="DK62" s="76"/>
      <c r="DL62" s="75"/>
      <c r="DM62" s="75"/>
      <c r="DN62" s="76"/>
      <c r="DO62" s="75"/>
      <c r="DP62" s="75"/>
      <c r="DQ62" s="75"/>
      <c r="DR62" s="76"/>
      <c r="DS62" s="75"/>
      <c r="DT62" s="75"/>
      <c r="DU62" s="76"/>
      <c r="DV62" s="75"/>
      <c r="DW62" s="75"/>
      <c r="DX62" s="75"/>
      <c r="DY62" s="76"/>
      <c r="DZ62" s="75"/>
      <c r="EA62" s="75"/>
      <c r="EB62" s="76"/>
      <c r="EC62" s="75"/>
      <c r="ED62" s="75"/>
      <c r="EE62" s="75"/>
      <c r="EF62" s="76"/>
      <c r="EG62" s="75"/>
      <c r="EH62" s="75"/>
      <c r="EI62" s="76"/>
      <c r="EJ62" s="75"/>
      <c r="EK62" s="75"/>
      <c r="EL62" s="75"/>
      <c r="EM62" s="76"/>
      <c r="EN62" s="75"/>
      <c r="EO62" s="75"/>
      <c r="EP62" s="76"/>
      <c r="EQ62" s="75"/>
      <c r="ER62" s="75"/>
      <c r="ES62" s="75"/>
      <c r="ET62" s="76"/>
      <c r="EU62" s="75"/>
      <c r="EV62" s="75"/>
      <c r="EW62" s="76"/>
      <c r="EX62" s="75"/>
      <c r="EY62" s="75"/>
      <c r="EZ62" s="75"/>
      <c r="FA62" s="76"/>
      <c r="FB62" s="75"/>
      <c r="FC62" s="76"/>
    </row>
    <row r="63" spans="2:159" s="2" customFormat="1" ht="16.5" customHeight="1">
      <c r="B63" s="102" t="s">
        <v>6</v>
      </c>
      <c r="C63" s="102"/>
      <c r="D63" s="14"/>
      <c r="E63" s="14"/>
      <c r="F63" s="14"/>
      <c r="G63" s="14"/>
      <c r="H63" s="14"/>
      <c r="I63" s="14"/>
      <c r="J63" s="15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5"/>
      <c r="AM63" s="14"/>
      <c r="AN63" s="14"/>
      <c r="AO63" s="14"/>
      <c r="AP63" s="14"/>
      <c r="AQ63" s="14"/>
      <c r="AR63" s="14"/>
      <c r="AS63" s="15"/>
      <c r="AT63" s="14"/>
      <c r="AU63" s="14"/>
      <c r="AV63" s="14"/>
      <c r="AW63" s="14"/>
      <c r="AX63" s="14"/>
      <c r="AY63" s="14"/>
      <c r="AZ63" s="15"/>
      <c r="BA63" s="14"/>
      <c r="BB63" s="14"/>
      <c r="BC63" s="14"/>
      <c r="BD63" s="14"/>
      <c r="BE63" s="14"/>
      <c r="BF63" s="14"/>
      <c r="BG63" s="15"/>
      <c r="BH63" s="14"/>
      <c r="BI63" s="14"/>
      <c r="BJ63" s="14"/>
      <c r="BK63" s="14"/>
      <c r="BL63" s="14"/>
      <c r="BM63" s="14"/>
      <c r="BN63" s="15"/>
      <c r="BO63" s="14"/>
      <c r="BP63" s="14"/>
      <c r="BQ63" s="14"/>
      <c r="BR63" s="14"/>
      <c r="BS63" s="14"/>
      <c r="BT63" s="14"/>
      <c r="BU63" s="15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5"/>
      <c r="CJ63" s="14"/>
      <c r="CK63" s="14"/>
      <c r="CL63" s="14"/>
      <c r="CM63" s="14"/>
      <c r="CN63" s="14"/>
      <c r="CO63" s="14"/>
      <c r="CP63" s="15"/>
      <c r="CQ63" s="14"/>
      <c r="CR63" s="14"/>
      <c r="CS63" s="14"/>
      <c r="CT63" s="14"/>
      <c r="CU63" s="14"/>
      <c r="CV63" s="14"/>
      <c r="CW63" s="15"/>
      <c r="CX63" s="14"/>
      <c r="CY63" s="14"/>
      <c r="CZ63" s="14"/>
      <c r="DA63" s="14"/>
      <c r="DB63" s="14"/>
      <c r="DC63" s="14"/>
      <c r="DD63" s="15"/>
      <c r="DE63" s="14"/>
      <c r="DF63" s="14"/>
      <c r="DG63" s="14"/>
      <c r="DH63" s="14"/>
      <c r="DI63" s="14"/>
      <c r="DJ63" s="14"/>
      <c r="DK63" s="15"/>
      <c r="DL63" s="14"/>
      <c r="DM63" s="14"/>
      <c r="DN63" s="14"/>
      <c r="DO63" s="14"/>
      <c r="DP63" s="14"/>
      <c r="DQ63" s="14"/>
      <c r="DR63" s="15"/>
      <c r="DS63" s="14"/>
      <c r="DT63" s="14"/>
      <c r="DU63" s="14"/>
      <c r="DV63" s="14"/>
      <c r="DW63" s="14"/>
      <c r="DX63" s="14"/>
      <c r="DY63" s="15"/>
      <c r="DZ63" s="14"/>
      <c r="EA63" s="14"/>
      <c r="EB63" s="14"/>
      <c r="EC63" s="14"/>
      <c r="ED63" s="14"/>
      <c r="EE63" s="14"/>
      <c r="EF63" s="15"/>
      <c r="EG63" s="14"/>
      <c r="EH63" s="14"/>
      <c r="EI63" s="14"/>
      <c r="EJ63" s="14"/>
      <c r="EK63" s="14"/>
      <c r="EL63" s="14"/>
      <c r="EM63" s="15"/>
      <c r="EN63" s="14"/>
      <c r="EO63" s="14"/>
      <c r="EP63" s="14"/>
      <c r="EQ63" s="14"/>
      <c r="ER63" s="14"/>
      <c r="ES63" s="14"/>
      <c r="ET63" s="15"/>
      <c r="EU63" s="14"/>
      <c r="EV63" s="14"/>
      <c r="EW63" s="14"/>
      <c r="EX63" s="14"/>
      <c r="EY63" s="14"/>
      <c r="EZ63" s="14"/>
      <c r="FA63" s="15"/>
      <c r="FB63" s="14"/>
      <c r="FC63" s="15"/>
    </row>
    <row r="64" spans="2:159" s="2" customFormat="1" ht="5.25" customHeight="1">
      <c r="B64" s="41"/>
      <c r="C64" s="103" t="s">
        <v>5</v>
      </c>
      <c r="D64" s="84"/>
      <c r="E64" s="84"/>
      <c r="F64" s="84"/>
      <c r="G64" s="84"/>
      <c r="H64" s="84"/>
      <c r="I64" s="84"/>
      <c r="J64" s="85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19"/>
      <c r="AG64" s="19"/>
      <c r="AH64" s="20"/>
      <c r="AI64" s="19"/>
      <c r="AJ64" s="19"/>
      <c r="AK64" s="19"/>
      <c r="AL64" s="20"/>
      <c r="AM64" s="19"/>
      <c r="AN64" s="19"/>
      <c r="AO64" s="20"/>
      <c r="AP64" s="19"/>
      <c r="AQ64" s="19"/>
      <c r="AR64" s="19"/>
      <c r="AS64" s="20"/>
      <c r="AT64" s="19"/>
      <c r="AU64" s="19"/>
      <c r="AV64" s="20"/>
      <c r="AW64" s="19"/>
      <c r="AX64" s="19"/>
      <c r="AY64" s="19"/>
      <c r="AZ64" s="20"/>
      <c r="BA64" s="19"/>
      <c r="BB64" s="19"/>
      <c r="BC64" s="20"/>
      <c r="BD64" s="19"/>
      <c r="BE64" s="19"/>
      <c r="BF64" s="19"/>
      <c r="BG64" s="20"/>
      <c r="BH64" s="19"/>
      <c r="BI64" s="19"/>
      <c r="BJ64" s="20"/>
      <c r="BK64" s="19"/>
      <c r="BL64" s="19"/>
      <c r="BM64" s="19"/>
      <c r="BN64" s="20"/>
      <c r="BO64" s="19"/>
      <c r="BP64" s="19"/>
      <c r="BQ64" s="20"/>
      <c r="BR64" s="19"/>
      <c r="BS64" s="19"/>
      <c r="BT64" s="19"/>
      <c r="BU64" s="20"/>
      <c r="BV64" s="19"/>
      <c r="BW64" s="19"/>
      <c r="BX64" s="20"/>
      <c r="BY64" s="19"/>
      <c r="BZ64" s="19"/>
      <c r="CA64" s="19"/>
      <c r="CB64" s="20"/>
      <c r="CC64" s="19"/>
      <c r="CD64" s="19"/>
      <c r="CE64" s="20"/>
      <c r="CF64" s="19"/>
      <c r="CG64" s="19"/>
      <c r="CH64" s="19"/>
      <c r="CI64" s="20"/>
      <c r="CJ64" s="19"/>
      <c r="CK64" s="19"/>
      <c r="CL64" s="20"/>
      <c r="CM64" s="19"/>
      <c r="CN64" s="19"/>
      <c r="CO64" s="19"/>
      <c r="CP64" s="20"/>
      <c r="CQ64" s="19"/>
      <c r="CR64" s="19"/>
      <c r="CS64" s="20"/>
      <c r="CT64" s="19"/>
      <c r="CU64" s="19"/>
      <c r="CV64" s="19"/>
      <c r="CW64" s="20"/>
      <c r="CX64" s="19"/>
      <c r="CY64" s="19"/>
      <c r="CZ64" s="20"/>
      <c r="DA64" s="19"/>
      <c r="DB64" s="19"/>
      <c r="DC64" s="19"/>
      <c r="DD64" s="20"/>
      <c r="DE64" s="19"/>
      <c r="DF64" s="19"/>
      <c r="DG64" s="20"/>
      <c r="DH64" s="19"/>
      <c r="DI64" s="19"/>
      <c r="DJ64" s="19"/>
      <c r="DK64" s="20"/>
      <c r="DL64" s="19"/>
      <c r="DM64" s="19"/>
      <c r="DN64" s="20"/>
      <c r="DO64" s="19"/>
      <c r="DP64" s="19"/>
      <c r="DQ64" s="19"/>
      <c r="DR64" s="20"/>
      <c r="DS64" s="19"/>
      <c r="DT64" s="19"/>
      <c r="DU64" s="20"/>
      <c r="DV64" s="19"/>
      <c r="DW64" s="19"/>
      <c r="DX64" s="19"/>
      <c r="DY64" s="20"/>
      <c r="DZ64" s="19"/>
      <c r="EA64" s="19"/>
      <c r="EB64" s="20"/>
      <c r="EC64" s="19"/>
      <c r="ED64" s="19"/>
      <c r="EE64" s="19"/>
      <c r="EF64" s="20"/>
      <c r="EG64" s="19"/>
      <c r="EH64" s="19"/>
      <c r="EI64" s="20"/>
      <c r="EJ64" s="19"/>
      <c r="EK64" s="19"/>
      <c r="EL64" s="19"/>
      <c r="EM64" s="79"/>
      <c r="EN64" s="80"/>
      <c r="EO64" s="80"/>
      <c r="EP64" s="79"/>
      <c r="EQ64" s="80"/>
      <c r="ER64" s="80"/>
      <c r="ES64" s="80"/>
      <c r="ET64" s="79"/>
      <c r="EU64" s="80"/>
      <c r="EV64" s="80"/>
      <c r="EW64" s="79"/>
      <c r="EX64" s="80"/>
      <c r="EY64" s="80"/>
      <c r="EZ64" s="80"/>
      <c r="FA64" s="79"/>
      <c r="FB64" s="80"/>
      <c r="FC64" s="79"/>
    </row>
    <row r="65" spans="2:159" s="2" customFormat="1" ht="5.25" customHeight="1">
      <c r="C65" s="106"/>
      <c r="D65" s="86"/>
      <c r="E65" s="86"/>
      <c r="F65" s="86"/>
      <c r="G65" s="86"/>
      <c r="H65" s="86"/>
      <c r="I65" s="86"/>
      <c r="J65" s="87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23"/>
      <c r="AG65" s="23"/>
      <c r="AH65" s="24"/>
      <c r="AI65" s="24"/>
      <c r="AJ65" s="23"/>
      <c r="AK65" s="23"/>
      <c r="AL65" s="24"/>
      <c r="AM65" s="23"/>
      <c r="AN65" s="23"/>
      <c r="AO65" s="24"/>
      <c r="AP65" s="24"/>
      <c r="AQ65" s="23"/>
      <c r="AR65" s="23"/>
      <c r="AS65" s="24"/>
      <c r="AT65" s="23"/>
      <c r="AU65" s="23"/>
      <c r="AV65" s="24"/>
      <c r="AW65" s="24"/>
      <c r="AX65" s="23"/>
      <c r="AY65" s="23"/>
      <c r="AZ65" s="24"/>
      <c r="BA65" s="23"/>
      <c r="BB65" s="23"/>
      <c r="BC65" s="24"/>
      <c r="BD65" s="24"/>
      <c r="BE65" s="23"/>
      <c r="BF65" s="23"/>
      <c r="BG65" s="24"/>
      <c r="BH65" s="23"/>
      <c r="BI65" s="23"/>
      <c r="BJ65" s="24"/>
      <c r="BK65" s="24"/>
      <c r="BL65" s="23"/>
      <c r="BM65" s="23"/>
      <c r="BN65" s="24"/>
      <c r="BO65" s="23"/>
      <c r="BP65" s="23"/>
      <c r="BQ65" s="24"/>
      <c r="BR65" s="24"/>
      <c r="BS65" s="23"/>
      <c r="BT65" s="23"/>
      <c r="BU65" s="24"/>
      <c r="BV65" s="23"/>
      <c r="BW65" s="23"/>
      <c r="BX65" s="24"/>
      <c r="BY65" s="24"/>
      <c r="BZ65" s="23"/>
      <c r="CA65" s="23"/>
      <c r="CB65" s="24"/>
      <c r="CC65" s="23"/>
      <c r="CD65" s="23"/>
      <c r="CE65" s="24"/>
      <c r="CF65" s="24"/>
      <c r="CG65" s="23"/>
      <c r="CH65" s="23"/>
      <c r="CI65" s="24"/>
      <c r="CJ65" s="23"/>
      <c r="CK65" s="23"/>
      <c r="CL65" s="24"/>
      <c r="CM65" s="24"/>
      <c r="CN65" s="23"/>
      <c r="CO65" s="23"/>
      <c r="CP65" s="24"/>
      <c r="CQ65" s="23"/>
      <c r="CR65" s="23"/>
      <c r="CS65" s="24"/>
      <c r="CT65" s="24"/>
      <c r="CU65" s="23"/>
      <c r="CV65" s="23"/>
      <c r="CW65" s="24"/>
      <c r="CX65" s="23"/>
      <c r="CY65" s="23"/>
      <c r="CZ65" s="24"/>
      <c r="DA65" s="24"/>
      <c r="DB65" s="23"/>
      <c r="DC65" s="23"/>
      <c r="DD65" s="24"/>
      <c r="DE65" s="23"/>
      <c r="DF65" s="23"/>
      <c r="DG65" s="24"/>
      <c r="DH65" s="24"/>
      <c r="DI65" s="23"/>
      <c r="DJ65" s="23"/>
      <c r="DK65" s="24"/>
      <c r="DL65" s="23"/>
      <c r="DM65" s="23"/>
      <c r="DN65" s="24"/>
      <c r="DO65" s="24"/>
      <c r="DP65" s="23"/>
      <c r="DQ65" s="23"/>
      <c r="DR65" s="24"/>
      <c r="DS65" s="23"/>
      <c r="DT65" s="23"/>
      <c r="DU65" s="24"/>
      <c r="DV65" s="24"/>
      <c r="DW65" s="23"/>
      <c r="DX65" s="23"/>
      <c r="DY65" s="24"/>
      <c r="DZ65" s="23"/>
      <c r="EA65" s="23"/>
      <c r="EB65" s="24"/>
      <c r="EC65" s="24"/>
      <c r="ED65" s="23"/>
      <c r="EE65" s="23"/>
      <c r="EF65" s="24"/>
      <c r="EG65" s="23"/>
      <c r="EH65" s="23"/>
      <c r="EI65" s="24"/>
      <c r="EJ65" s="24"/>
      <c r="EK65" s="23"/>
      <c r="EL65" s="23"/>
      <c r="EM65" s="90"/>
      <c r="EN65" s="91"/>
      <c r="EO65" s="91"/>
      <c r="EP65" s="90"/>
      <c r="EQ65" s="90"/>
      <c r="ER65" s="91"/>
      <c r="ES65" s="91"/>
      <c r="ET65" s="90"/>
      <c r="EU65" s="91"/>
      <c r="EV65" s="91"/>
      <c r="EW65" s="90"/>
      <c r="EX65" s="90"/>
      <c r="EY65" s="91"/>
      <c r="EZ65" s="91"/>
      <c r="FA65" s="81"/>
      <c r="FB65" s="81"/>
      <c r="FC65" s="81"/>
    </row>
    <row r="66" spans="2:159" s="2" customFormat="1" ht="5.25" customHeight="1">
      <c r="B66" s="42"/>
      <c r="C66" s="105"/>
      <c r="D66" s="88"/>
      <c r="E66" s="88"/>
      <c r="F66" s="88"/>
      <c r="G66" s="88"/>
      <c r="H66" s="88"/>
      <c r="I66" s="88"/>
      <c r="J66" s="89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28"/>
      <c r="AG66" s="28"/>
      <c r="AH66" s="29"/>
      <c r="AI66" s="28"/>
      <c r="AJ66" s="28"/>
      <c r="AK66" s="28"/>
      <c r="AL66" s="29"/>
      <c r="AM66" s="28"/>
      <c r="AN66" s="28"/>
      <c r="AO66" s="29"/>
      <c r="AP66" s="28"/>
      <c r="AQ66" s="28"/>
      <c r="AR66" s="28"/>
      <c r="AS66" s="29"/>
      <c r="AT66" s="28"/>
      <c r="AU66" s="28"/>
      <c r="AV66" s="29"/>
      <c r="AW66" s="28"/>
      <c r="AX66" s="28"/>
      <c r="AY66" s="28"/>
      <c r="AZ66" s="29"/>
      <c r="BA66" s="28"/>
      <c r="BB66" s="28"/>
      <c r="BC66" s="29"/>
      <c r="BD66" s="28"/>
      <c r="BE66" s="28"/>
      <c r="BF66" s="28"/>
      <c r="BG66" s="29"/>
      <c r="BH66" s="28"/>
      <c r="BI66" s="28"/>
      <c r="BJ66" s="29"/>
      <c r="BK66" s="28"/>
      <c r="BL66" s="28"/>
      <c r="BM66" s="28"/>
      <c r="BN66" s="29"/>
      <c r="BO66" s="28"/>
      <c r="BP66" s="28"/>
      <c r="BQ66" s="29"/>
      <c r="BR66" s="28"/>
      <c r="BS66" s="28"/>
      <c r="BT66" s="28"/>
      <c r="BU66" s="29"/>
      <c r="BV66" s="28"/>
      <c r="BW66" s="28"/>
      <c r="BX66" s="29"/>
      <c r="BY66" s="28"/>
      <c r="BZ66" s="28"/>
      <c r="CA66" s="28"/>
      <c r="CB66" s="29"/>
      <c r="CC66" s="28"/>
      <c r="CD66" s="28"/>
      <c r="CE66" s="29"/>
      <c r="CF66" s="28"/>
      <c r="CG66" s="28"/>
      <c r="CH66" s="28"/>
      <c r="CI66" s="29"/>
      <c r="CJ66" s="28"/>
      <c r="CK66" s="28"/>
      <c r="CL66" s="29"/>
      <c r="CM66" s="28"/>
      <c r="CN66" s="28"/>
      <c r="CO66" s="28"/>
      <c r="CP66" s="29"/>
      <c r="CQ66" s="28"/>
      <c r="CR66" s="28"/>
      <c r="CS66" s="29"/>
      <c r="CT66" s="28"/>
      <c r="CU66" s="28"/>
      <c r="CV66" s="28"/>
      <c r="CW66" s="29"/>
      <c r="CX66" s="28"/>
      <c r="CY66" s="28"/>
      <c r="CZ66" s="29"/>
      <c r="DA66" s="28"/>
      <c r="DB66" s="28"/>
      <c r="DC66" s="28"/>
      <c r="DD66" s="29"/>
      <c r="DE66" s="28"/>
      <c r="DF66" s="28"/>
      <c r="DG66" s="29"/>
      <c r="DH66" s="28"/>
      <c r="DI66" s="28"/>
      <c r="DJ66" s="28"/>
      <c r="DK66" s="29"/>
      <c r="DL66" s="28"/>
      <c r="DM66" s="28"/>
      <c r="DN66" s="29"/>
      <c r="DO66" s="28"/>
      <c r="DP66" s="28"/>
      <c r="DQ66" s="28"/>
      <c r="DR66" s="29"/>
      <c r="DS66" s="28"/>
      <c r="DT66" s="28"/>
      <c r="DU66" s="29"/>
      <c r="DV66" s="28"/>
      <c r="DW66" s="28"/>
      <c r="DX66" s="28"/>
      <c r="DY66" s="29"/>
      <c r="DZ66" s="28"/>
      <c r="EA66" s="28"/>
      <c r="EB66" s="29"/>
      <c r="EC66" s="28"/>
      <c r="ED66" s="28"/>
      <c r="EE66" s="28"/>
      <c r="EF66" s="29"/>
      <c r="EG66" s="28"/>
      <c r="EH66" s="28"/>
      <c r="EI66" s="29"/>
      <c r="EJ66" s="28"/>
      <c r="EK66" s="28"/>
      <c r="EL66" s="28"/>
      <c r="EM66" s="82"/>
      <c r="EN66" s="83"/>
      <c r="EO66" s="83"/>
      <c r="EP66" s="82"/>
      <c r="EQ66" s="83"/>
      <c r="ER66" s="83"/>
      <c r="ES66" s="83"/>
      <c r="ET66" s="82"/>
      <c r="EU66" s="83"/>
      <c r="EV66" s="83"/>
      <c r="EW66" s="82"/>
      <c r="EX66" s="83"/>
      <c r="EY66" s="83"/>
      <c r="EZ66" s="83"/>
      <c r="FA66" s="82"/>
      <c r="FB66" s="83"/>
      <c r="FC66" s="82"/>
    </row>
    <row r="67" spans="2:159" s="2" customFormat="1" ht="5.25" customHeight="1">
      <c r="B67" s="16"/>
      <c r="C67" s="103"/>
      <c r="D67" s="19"/>
      <c r="E67" s="19"/>
      <c r="F67" s="19"/>
      <c r="G67" s="19"/>
      <c r="H67" s="19"/>
      <c r="I67" s="19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20"/>
      <c r="AI67" s="19"/>
      <c r="AJ67" s="19"/>
      <c r="AK67" s="19"/>
      <c r="AL67" s="20"/>
      <c r="AM67" s="19"/>
      <c r="AN67" s="19"/>
      <c r="AO67" s="20"/>
      <c r="AP67" s="19"/>
      <c r="AQ67" s="19"/>
      <c r="AR67" s="19"/>
      <c r="AS67" s="20"/>
      <c r="AT67" s="19"/>
      <c r="AU67" s="19"/>
      <c r="AV67" s="20"/>
      <c r="AW67" s="19"/>
      <c r="AX67" s="19"/>
      <c r="AY67" s="19"/>
      <c r="AZ67" s="20"/>
      <c r="BA67" s="19"/>
      <c r="BB67" s="19"/>
      <c r="BC67" s="20"/>
      <c r="BD67" s="19"/>
      <c r="BE67" s="19"/>
      <c r="BF67" s="19"/>
      <c r="BG67" s="20"/>
      <c r="BH67" s="19"/>
      <c r="BI67" s="19"/>
      <c r="BJ67" s="20"/>
      <c r="BK67" s="19"/>
      <c r="BL67" s="19"/>
      <c r="BM67" s="19"/>
      <c r="BN67" s="20"/>
      <c r="BO67" s="19"/>
      <c r="BP67" s="19"/>
      <c r="BQ67" s="20"/>
      <c r="BR67" s="19"/>
      <c r="BS67" s="19"/>
      <c r="BT67" s="19"/>
      <c r="BU67" s="20"/>
      <c r="BV67" s="19"/>
      <c r="BW67" s="19"/>
      <c r="BX67" s="20"/>
      <c r="BY67" s="19"/>
      <c r="BZ67" s="19"/>
      <c r="CA67" s="19"/>
      <c r="CB67" s="20"/>
      <c r="CC67" s="19"/>
      <c r="CD67" s="19"/>
      <c r="CE67" s="20"/>
      <c r="CF67" s="19"/>
      <c r="CG67" s="19"/>
      <c r="CH67" s="19"/>
      <c r="CI67" s="20"/>
      <c r="CJ67" s="19"/>
      <c r="CK67" s="19"/>
      <c r="CL67" s="20"/>
      <c r="CM67" s="19"/>
      <c r="CN67" s="19"/>
      <c r="CO67" s="19"/>
      <c r="CP67" s="20"/>
      <c r="CQ67" s="19"/>
      <c r="CR67" s="19"/>
      <c r="CS67" s="20"/>
      <c r="CT67" s="19"/>
      <c r="CU67" s="19"/>
      <c r="CV67" s="19"/>
      <c r="CW67" s="20"/>
      <c r="CX67" s="19"/>
      <c r="CY67" s="19"/>
      <c r="CZ67" s="20"/>
      <c r="DA67" s="19"/>
      <c r="DB67" s="19"/>
      <c r="DC67" s="19"/>
      <c r="DD67" s="20"/>
      <c r="DE67" s="19"/>
      <c r="DF67" s="19"/>
      <c r="DG67" s="20"/>
      <c r="DH67" s="19"/>
      <c r="DI67" s="19"/>
      <c r="DJ67" s="19"/>
      <c r="DK67" s="20"/>
      <c r="DL67" s="19"/>
      <c r="DM67" s="19"/>
      <c r="DN67" s="20"/>
      <c r="DO67" s="19"/>
      <c r="DP67" s="19"/>
      <c r="DQ67" s="19"/>
      <c r="DR67" s="20"/>
      <c r="DS67" s="19"/>
      <c r="DT67" s="19"/>
      <c r="DU67" s="20"/>
      <c r="DV67" s="19"/>
      <c r="DW67" s="19"/>
      <c r="DX67" s="19"/>
      <c r="DY67" s="20"/>
      <c r="DZ67" s="19"/>
      <c r="EA67" s="19"/>
      <c r="EB67" s="20"/>
      <c r="EC67" s="19"/>
      <c r="ED67" s="19"/>
      <c r="EE67" s="19"/>
      <c r="EF67" s="20"/>
      <c r="EG67" s="19"/>
      <c r="EH67" s="19"/>
      <c r="EI67" s="20"/>
      <c r="EJ67" s="19"/>
      <c r="EK67" s="19"/>
      <c r="EL67" s="19"/>
      <c r="EM67" s="20"/>
      <c r="EN67" s="19"/>
      <c r="EO67" s="19"/>
      <c r="EP67" s="20"/>
      <c r="EQ67" s="19"/>
      <c r="ER67" s="19"/>
      <c r="ES67" s="19"/>
      <c r="ET67" s="20"/>
      <c r="EU67" s="19"/>
      <c r="EV67" s="19"/>
      <c r="EW67" s="20"/>
      <c r="EX67" s="19"/>
      <c r="EY67" s="19"/>
      <c r="EZ67" s="19"/>
      <c r="FA67" s="20"/>
      <c r="FB67" s="19"/>
      <c r="FC67" s="20"/>
    </row>
    <row r="68" spans="2:159" s="2" customFormat="1" ht="5.25" customHeight="1">
      <c r="C68" s="106"/>
      <c r="D68" s="23"/>
      <c r="E68" s="23"/>
      <c r="F68" s="23"/>
      <c r="G68" s="23"/>
      <c r="H68" s="23"/>
      <c r="I68" s="23"/>
      <c r="J68" s="24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4"/>
      <c r="AI68" s="24"/>
      <c r="AJ68" s="23"/>
      <c r="AK68" s="23"/>
      <c r="AL68" s="24"/>
      <c r="AM68" s="23"/>
      <c r="AN68" s="23"/>
      <c r="AO68" s="24"/>
      <c r="AP68" s="24"/>
      <c r="AQ68" s="23"/>
      <c r="AR68" s="23"/>
      <c r="AS68" s="24"/>
      <c r="AT68" s="23"/>
      <c r="AU68" s="23"/>
      <c r="AV68" s="24"/>
      <c r="AW68" s="24"/>
      <c r="AX68" s="23"/>
      <c r="AY68" s="23"/>
      <c r="AZ68" s="24"/>
      <c r="BA68" s="23"/>
      <c r="BB68" s="23"/>
      <c r="BC68" s="24"/>
      <c r="BD68" s="24"/>
      <c r="BE68" s="23"/>
      <c r="BF68" s="23"/>
      <c r="BG68" s="24"/>
      <c r="BH68" s="23"/>
      <c r="BI68" s="23"/>
      <c r="BJ68" s="24"/>
      <c r="BK68" s="24"/>
      <c r="BL68" s="23"/>
      <c r="BM68" s="23"/>
      <c r="BN68" s="24"/>
      <c r="BO68" s="23"/>
      <c r="BP68" s="23"/>
      <c r="BQ68" s="24"/>
      <c r="BR68" s="24"/>
      <c r="BS68" s="23"/>
      <c r="BT68" s="23"/>
      <c r="BU68" s="24"/>
      <c r="BV68" s="23"/>
      <c r="BW68" s="23"/>
      <c r="BX68" s="24"/>
      <c r="BY68" s="24"/>
      <c r="BZ68" s="23"/>
      <c r="CA68" s="23"/>
      <c r="CB68" s="24"/>
      <c r="CC68" s="23"/>
      <c r="CD68" s="23"/>
      <c r="CE68" s="24"/>
      <c r="CF68" s="24"/>
      <c r="CG68" s="23"/>
      <c r="CH68" s="23"/>
      <c r="CI68" s="24"/>
      <c r="CJ68" s="23"/>
      <c r="CK68" s="23"/>
      <c r="CL68" s="24"/>
      <c r="CM68" s="24"/>
      <c r="CN68" s="23"/>
      <c r="CO68" s="23"/>
      <c r="CP68" s="24"/>
      <c r="CQ68" s="23"/>
      <c r="CR68" s="23"/>
      <c r="CS68" s="24"/>
      <c r="CT68" s="24"/>
      <c r="CU68" s="23"/>
      <c r="CV68" s="23"/>
      <c r="CW68" s="24"/>
      <c r="CX68" s="23"/>
      <c r="CY68" s="23"/>
      <c r="CZ68" s="24"/>
      <c r="DA68" s="24"/>
      <c r="DB68" s="23"/>
      <c r="DC68" s="23"/>
      <c r="DD68" s="24"/>
      <c r="DE68" s="23"/>
      <c r="DF68" s="23"/>
      <c r="DG68" s="24"/>
      <c r="DH68" s="24"/>
      <c r="DI68" s="23"/>
      <c r="DJ68" s="23"/>
      <c r="DK68" s="24"/>
      <c r="DL68" s="23"/>
      <c r="DM68" s="23"/>
      <c r="DN68" s="24"/>
      <c r="DO68" s="24"/>
      <c r="DP68" s="23"/>
      <c r="DQ68" s="23"/>
      <c r="DR68" s="24"/>
      <c r="DS68" s="23"/>
      <c r="DT68" s="23"/>
      <c r="DU68" s="24"/>
      <c r="DV68" s="24"/>
      <c r="DW68" s="23"/>
      <c r="DX68" s="23"/>
      <c r="DY68" s="24"/>
      <c r="DZ68" s="23"/>
      <c r="EA68" s="23"/>
      <c r="EB68" s="24"/>
      <c r="EC68" s="24"/>
      <c r="ED68" s="23"/>
      <c r="EE68" s="23"/>
      <c r="EF68" s="24"/>
      <c r="EG68" s="23"/>
      <c r="EH68" s="23"/>
      <c r="EI68" s="24"/>
      <c r="EJ68" s="24"/>
      <c r="EK68" s="23"/>
      <c r="EL68" s="23"/>
      <c r="EM68" s="24"/>
      <c r="EN68" s="23"/>
      <c r="EO68" s="23"/>
      <c r="EP68" s="24"/>
      <c r="EQ68" s="24"/>
      <c r="ER68" s="23"/>
      <c r="ES68" s="23"/>
      <c r="ET68" s="24"/>
      <c r="EU68" s="23"/>
      <c r="EV68" s="23"/>
      <c r="EW68" s="24"/>
      <c r="EX68" s="24"/>
      <c r="EY68" s="23"/>
      <c r="EZ68" s="23"/>
      <c r="FA68" s="24"/>
      <c r="FB68" s="24"/>
      <c r="FC68" s="24"/>
    </row>
    <row r="69" spans="2:159" s="2" customFormat="1" ht="5.25" customHeight="1">
      <c r="B69" s="25"/>
      <c r="C69" s="105"/>
      <c r="D69" s="28"/>
      <c r="E69" s="28"/>
      <c r="F69" s="28"/>
      <c r="G69" s="28"/>
      <c r="H69" s="28"/>
      <c r="I69" s="28"/>
      <c r="J69" s="29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9"/>
      <c r="AI69" s="28"/>
      <c r="AJ69" s="28"/>
      <c r="AK69" s="28"/>
      <c r="AL69" s="29"/>
      <c r="AM69" s="28"/>
      <c r="AN69" s="28"/>
      <c r="AO69" s="29"/>
      <c r="AP69" s="28"/>
      <c r="AQ69" s="28"/>
      <c r="AR69" s="28"/>
      <c r="AS69" s="29"/>
      <c r="AT69" s="28"/>
      <c r="AU69" s="28"/>
      <c r="AV69" s="29"/>
      <c r="AW69" s="28"/>
      <c r="AX69" s="28"/>
      <c r="AY69" s="28"/>
      <c r="AZ69" s="29"/>
      <c r="BA69" s="28"/>
      <c r="BB69" s="28"/>
      <c r="BC69" s="29"/>
      <c r="BD69" s="28"/>
      <c r="BE69" s="28"/>
      <c r="BF69" s="28"/>
      <c r="BG69" s="29"/>
      <c r="BH69" s="28"/>
      <c r="BI69" s="28"/>
      <c r="BJ69" s="29"/>
      <c r="BK69" s="28"/>
      <c r="BL69" s="28"/>
      <c r="BM69" s="28"/>
      <c r="BN69" s="29"/>
      <c r="BO69" s="28"/>
      <c r="BP69" s="28"/>
      <c r="BQ69" s="29"/>
      <c r="BR69" s="28"/>
      <c r="BS69" s="28"/>
      <c r="BT69" s="28"/>
      <c r="BU69" s="29"/>
      <c r="BV69" s="28"/>
      <c r="BW69" s="28"/>
      <c r="BX69" s="29"/>
      <c r="BY69" s="28"/>
      <c r="BZ69" s="28"/>
      <c r="CA69" s="28"/>
      <c r="CB69" s="29"/>
      <c r="CC69" s="28"/>
      <c r="CD69" s="28"/>
      <c r="CE69" s="29"/>
      <c r="CF69" s="28"/>
      <c r="CG69" s="28"/>
      <c r="CH69" s="28"/>
      <c r="CI69" s="29"/>
      <c r="CJ69" s="28"/>
      <c r="CK69" s="28"/>
      <c r="CL69" s="29"/>
      <c r="CM69" s="28"/>
      <c r="CN69" s="28"/>
      <c r="CO69" s="28"/>
      <c r="CP69" s="29"/>
      <c r="CQ69" s="28"/>
      <c r="CR69" s="28"/>
      <c r="CS69" s="29"/>
      <c r="CT69" s="28"/>
      <c r="CU69" s="28"/>
      <c r="CV69" s="28"/>
      <c r="CW69" s="29"/>
      <c r="CX69" s="28"/>
      <c r="CY69" s="28"/>
      <c r="CZ69" s="29"/>
      <c r="DA69" s="28"/>
      <c r="DB69" s="28"/>
      <c r="DC69" s="28"/>
      <c r="DD69" s="29"/>
      <c r="DE69" s="28"/>
      <c r="DF69" s="28"/>
      <c r="DG69" s="29"/>
      <c r="DH69" s="28"/>
      <c r="DI69" s="28"/>
      <c r="DJ69" s="28"/>
      <c r="DK69" s="29"/>
      <c r="DL69" s="28"/>
      <c r="DM69" s="28"/>
      <c r="DN69" s="29"/>
      <c r="DO69" s="28"/>
      <c r="DP69" s="28"/>
      <c r="DQ69" s="28"/>
      <c r="DR69" s="29"/>
      <c r="DS69" s="28"/>
      <c r="DT69" s="28"/>
      <c r="DU69" s="29"/>
      <c r="DV69" s="28"/>
      <c r="DW69" s="28"/>
      <c r="DX69" s="28"/>
      <c r="DY69" s="29"/>
      <c r="DZ69" s="28"/>
      <c r="EA69" s="28"/>
      <c r="EB69" s="29"/>
      <c r="EC69" s="28"/>
      <c r="ED69" s="28"/>
      <c r="EE69" s="28"/>
      <c r="EF69" s="29"/>
      <c r="EG69" s="28"/>
      <c r="EH69" s="28"/>
      <c r="EI69" s="29"/>
      <c r="EJ69" s="28"/>
      <c r="EK69" s="28"/>
      <c r="EL69" s="28"/>
      <c r="EM69" s="29"/>
      <c r="EN69" s="28"/>
      <c r="EO69" s="28"/>
      <c r="EP69" s="29"/>
      <c r="EQ69" s="28"/>
      <c r="ER69" s="28"/>
      <c r="ES69" s="28"/>
      <c r="ET69" s="29"/>
      <c r="EU69" s="28"/>
      <c r="EV69" s="28"/>
      <c r="EW69" s="29"/>
      <c r="EX69" s="28"/>
      <c r="EY69" s="28"/>
      <c r="EZ69" s="28"/>
      <c r="FA69" s="29"/>
      <c r="FB69" s="28"/>
      <c r="FC69" s="29"/>
    </row>
    <row r="70" spans="2:159" s="2" customFormat="1" ht="5.25" customHeight="1">
      <c r="B70" s="16"/>
      <c r="C70" s="103"/>
      <c r="D70" s="19"/>
      <c r="E70" s="19"/>
      <c r="F70" s="19"/>
      <c r="G70" s="19"/>
      <c r="H70" s="19"/>
      <c r="I70" s="19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20"/>
      <c r="AM70" s="19"/>
      <c r="AN70" s="19"/>
      <c r="AO70" s="19"/>
      <c r="AP70" s="19"/>
      <c r="AQ70" s="19"/>
      <c r="AR70" s="19"/>
      <c r="AS70" s="20"/>
      <c r="AT70" s="19"/>
      <c r="AU70" s="19"/>
      <c r="AV70" s="19"/>
      <c r="AW70" s="19"/>
      <c r="AX70" s="19"/>
      <c r="AY70" s="19"/>
      <c r="AZ70" s="20"/>
      <c r="BA70" s="19"/>
      <c r="BB70" s="19"/>
      <c r="BC70" s="19"/>
      <c r="BD70" s="19"/>
      <c r="BE70" s="19"/>
      <c r="BF70" s="19"/>
      <c r="BG70" s="20"/>
      <c r="BH70" s="19"/>
      <c r="BI70" s="19"/>
      <c r="BJ70" s="19"/>
      <c r="BK70" s="19"/>
      <c r="BL70" s="19"/>
      <c r="BM70" s="19"/>
      <c r="BN70" s="20"/>
      <c r="BO70" s="19"/>
      <c r="BP70" s="19"/>
      <c r="BQ70" s="19"/>
      <c r="BR70" s="19"/>
      <c r="BS70" s="19"/>
      <c r="BT70" s="19"/>
      <c r="BU70" s="20"/>
      <c r="BV70" s="19"/>
      <c r="BW70" s="19"/>
      <c r="BX70" s="19"/>
      <c r="BY70" s="19"/>
      <c r="BZ70" s="19"/>
      <c r="CA70" s="19"/>
      <c r="CB70" s="20"/>
      <c r="CC70" s="19"/>
      <c r="CD70" s="19"/>
      <c r="CE70" s="19"/>
      <c r="CF70" s="19"/>
      <c r="CG70" s="19"/>
      <c r="CH70" s="19"/>
      <c r="CI70" s="20"/>
      <c r="CJ70" s="19"/>
      <c r="CK70" s="19"/>
      <c r="CL70" s="19"/>
      <c r="CM70" s="19"/>
      <c r="CN70" s="19"/>
      <c r="CO70" s="19"/>
      <c r="CP70" s="20"/>
      <c r="CQ70" s="19"/>
      <c r="CR70" s="19"/>
      <c r="CS70" s="19"/>
      <c r="CT70" s="19"/>
      <c r="CU70" s="19"/>
      <c r="CV70" s="19"/>
      <c r="CW70" s="20"/>
      <c r="CX70" s="19"/>
      <c r="CY70" s="19"/>
      <c r="CZ70" s="19"/>
      <c r="DA70" s="19"/>
      <c r="DB70" s="19"/>
      <c r="DC70" s="19"/>
      <c r="DD70" s="20"/>
      <c r="DE70" s="19"/>
      <c r="DF70" s="19"/>
      <c r="DG70" s="19"/>
      <c r="DH70" s="19"/>
      <c r="DI70" s="19"/>
      <c r="DJ70" s="19"/>
      <c r="DK70" s="20"/>
      <c r="DL70" s="19"/>
      <c r="DM70" s="19"/>
      <c r="DN70" s="19"/>
      <c r="DO70" s="19"/>
      <c r="DP70" s="19"/>
      <c r="DQ70" s="19"/>
      <c r="DR70" s="20"/>
      <c r="DS70" s="19"/>
      <c r="DT70" s="19"/>
      <c r="DU70" s="19"/>
      <c r="DV70" s="19"/>
      <c r="DW70" s="19"/>
      <c r="DX70" s="19"/>
      <c r="DY70" s="20"/>
      <c r="DZ70" s="19"/>
      <c r="EA70" s="19"/>
      <c r="EB70" s="19"/>
      <c r="EC70" s="19"/>
      <c r="ED70" s="19"/>
      <c r="EE70" s="19"/>
      <c r="EF70" s="20"/>
      <c r="EG70" s="19"/>
      <c r="EH70" s="19"/>
      <c r="EI70" s="19"/>
      <c r="EJ70" s="19"/>
      <c r="EK70" s="19"/>
      <c r="EL70" s="19"/>
      <c r="EM70" s="20"/>
      <c r="EN70" s="19"/>
      <c r="EO70" s="19"/>
      <c r="EP70" s="19"/>
      <c r="EQ70" s="19"/>
      <c r="ER70" s="19"/>
      <c r="ES70" s="19"/>
      <c r="ET70" s="20"/>
      <c r="EU70" s="19"/>
      <c r="EV70" s="19"/>
      <c r="EW70" s="19"/>
      <c r="EX70" s="19"/>
      <c r="EY70" s="19"/>
      <c r="EZ70" s="19"/>
      <c r="FA70" s="20"/>
      <c r="FB70" s="19"/>
      <c r="FC70" s="20"/>
    </row>
    <row r="71" spans="2:159" s="2" customFormat="1" ht="5.25" customHeight="1">
      <c r="C71" s="106"/>
      <c r="D71" s="23"/>
      <c r="E71" s="23"/>
      <c r="F71" s="23"/>
      <c r="G71" s="23"/>
      <c r="H71" s="23"/>
      <c r="I71" s="23"/>
      <c r="J71" s="2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4"/>
      <c r="AM71" s="23"/>
      <c r="AN71" s="23"/>
      <c r="AO71" s="23"/>
      <c r="AP71" s="23"/>
      <c r="AQ71" s="23"/>
      <c r="AR71" s="23"/>
      <c r="AS71" s="24"/>
      <c r="AT71" s="23"/>
      <c r="AU71" s="23"/>
      <c r="AV71" s="23"/>
      <c r="AW71" s="23"/>
      <c r="AX71" s="23"/>
      <c r="AY71" s="23"/>
      <c r="AZ71" s="24"/>
      <c r="BA71" s="23"/>
      <c r="BB71" s="23"/>
      <c r="BC71" s="23"/>
      <c r="BD71" s="23"/>
      <c r="BE71" s="23"/>
      <c r="BF71" s="23"/>
      <c r="BG71" s="24"/>
      <c r="BH71" s="23"/>
      <c r="BI71" s="23"/>
      <c r="BJ71" s="23"/>
      <c r="BK71" s="23"/>
      <c r="BL71" s="23"/>
      <c r="BM71" s="23"/>
      <c r="BN71" s="24"/>
      <c r="BO71" s="23"/>
      <c r="BP71" s="23"/>
      <c r="BQ71" s="23"/>
      <c r="BR71" s="23"/>
      <c r="BS71" s="23"/>
      <c r="BT71" s="23"/>
      <c r="BU71" s="24"/>
      <c r="BV71" s="23"/>
      <c r="BW71" s="23"/>
      <c r="BX71" s="23"/>
      <c r="BY71" s="23"/>
      <c r="BZ71" s="23"/>
      <c r="CA71" s="23"/>
      <c r="CB71" s="24"/>
      <c r="CC71" s="23"/>
      <c r="CD71" s="23"/>
      <c r="CE71" s="23"/>
      <c r="CF71" s="23"/>
      <c r="CG71" s="23"/>
      <c r="CH71" s="23"/>
      <c r="CI71" s="24"/>
      <c r="CJ71" s="23"/>
      <c r="CK71" s="23"/>
      <c r="CL71" s="23"/>
      <c r="CM71" s="23"/>
      <c r="CN71" s="23"/>
      <c r="CO71" s="23"/>
      <c r="CP71" s="24"/>
      <c r="CQ71" s="23"/>
      <c r="CR71" s="23"/>
      <c r="CS71" s="23"/>
      <c r="CT71" s="23"/>
      <c r="CU71" s="23"/>
      <c r="CV71" s="23"/>
      <c r="CW71" s="24"/>
      <c r="CX71" s="23"/>
      <c r="CY71" s="23"/>
      <c r="CZ71" s="23"/>
      <c r="DA71" s="23"/>
      <c r="DB71" s="23"/>
      <c r="DC71" s="23"/>
      <c r="DD71" s="24"/>
      <c r="DE71" s="23"/>
      <c r="DF71" s="23"/>
      <c r="DG71" s="23"/>
      <c r="DH71" s="23"/>
      <c r="DI71" s="23"/>
      <c r="DJ71" s="23"/>
      <c r="DK71" s="24"/>
      <c r="DL71" s="23"/>
      <c r="DM71" s="23"/>
      <c r="DN71" s="23"/>
      <c r="DO71" s="23"/>
      <c r="DP71" s="23"/>
      <c r="DQ71" s="23"/>
      <c r="DR71" s="24"/>
      <c r="DS71" s="23"/>
      <c r="DT71" s="23"/>
      <c r="DU71" s="23"/>
      <c r="DV71" s="23"/>
      <c r="DW71" s="23"/>
      <c r="DX71" s="23"/>
      <c r="DY71" s="24"/>
      <c r="DZ71" s="23"/>
      <c r="EA71" s="23"/>
      <c r="EB71" s="23"/>
      <c r="EC71" s="23"/>
      <c r="ED71" s="23"/>
      <c r="EE71" s="23"/>
      <c r="EF71" s="24"/>
      <c r="EG71" s="23"/>
      <c r="EH71" s="23"/>
      <c r="EI71" s="23"/>
      <c r="EJ71" s="23"/>
      <c r="EK71" s="23"/>
      <c r="EL71" s="23"/>
      <c r="EM71" s="24"/>
      <c r="EN71" s="23"/>
      <c r="EO71" s="23"/>
      <c r="EP71" s="23"/>
      <c r="EQ71" s="23"/>
      <c r="ER71" s="23"/>
      <c r="ES71" s="23"/>
      <c r="ET71" s="24"/>
      <c r="EU71" s="23"/>
      <c r="EV71" s="23"/>
      <c r="EW71" s="23"/>
      <c r="EX71" s="23"/>
      <c r="EY71" s="23"/>
      <c r="EZ71" s="23"/>
      <c r="FA71" s="24"/>
      <c r="FB71" s="24"/>
      <c r="FC71" s="24"/>
    </row>
    <row r="72" spans="2:159" s="2" customFormat="1" ht="5.25" customHeight="1">
      <c r="B72" s="25"/>
      <c r="C72" s="105"/>
      <c r="D72" s="28"/>
      <c r="E72" s="28"/>
      <c r="F72" s="28"/>
      <c r="G72" s="28"/>
      <c r="H72" s="28"/>
      <c r="I72" s="28"/>
      <c r="J72" s="29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9"/>
      <c r="AM72" s="28"/>
      <c r="AN72" s="28"/>
      <c r="AO72" s="28"/>
      <c r="AP72" s="28"/>
      <c r="AQ72" s="28"/>
      <c r="AR72" s="28"/>
      <c r="AS72" s="29"/>
      <c r="AT72" s="28"/>
      <c r="AU72" s="28"/>
      <c r="AV72" s="28"/>
      <c r="AW72" s="28"/>
      <c r="AX72" s="28"/>
      <c r="AY72" s="28"/>
      <c r="AZ72" s="29"/>
      <c r="BA72" s="28"/>
      <c r="BB72" s="28"/>
      <c r="BC72" s="28"/>
      <c r="BD72" s="28"/>
      <c r="BE72" s="28"/>
      <c r="BF72" s="28"/>
      <c r="BG72" s="29"/>
      <c r="BH72" s="28"/>
      <c r="BI72" s="28"/>
      <c r="BJ72" s="28"/>
      <c r="BK72" s="28"/>
      <c r="BL72" s="28"/>
      <c r="BM72" s="28"/>
      <c r="BN72" s="29"/>
      <c r="BO72" s="28"/>
      <c r="BP72" s="28"/>
      <c r="BQ72" s="28"/>
      <c r="BR72" s="28"/>
      <c r="BS72" s="28"/>
      <c r="BT72" s="28"/>
      <c r="BU72" s="29"/>
      <c r="BV72" s="28"/>
      <c r="BW72" s="28"/>
      <c r="BX72" s="28"/>
      <c r="BY72" s="28"/>
      <c r="BZ72" s="28"/>
      <c r="CA72" s="28"/>
      <c r="CB72" s="29"/>
      <c r="CC72" s="28"/>
      <c r="CD72" s="28"/>
      <c r="CE72" s="28"/>
      <c r="CF72" s="28"/>
      <c r="CG72" s="28"/>
      <c r="CH72" s="28"/>
      <c r="CI72" s="29"/>
      <c r="CJ72" s="28"/>
      <c r="CK72" s="28"/>
      <c r="CL72" s="28"/>
      <c r="CM72" s="28"/>
      <c r="CN72" s="28"/>
      <c r="CO72" s="28"/>
      <c r="CP72" s="29"/>
      <c r="CQ72" s="28"/>
      <c r="CR72" s="28"/>
      <c r="CS72" s="28"/>
      <c r="CT72" s="28"/>
      <c r="CU72" s="28"/>
      <c r="CV72" s="28"/>
      <c r="CW72" s="29"/>
      <c r="CX72" s="28"/>
      <c r="CY72" s="28"/>
      <c r="CZ72" s="28"/>
      <c r="DA72" s="28"/>
      <c r="DB72" s="28"/>
      <c r="DC72" s="28"/>
      <c r="DD72" s="29"/>
      <c r="DE72" s="28"/>
      <c r="DF72" s="28"/>
      <c r="DG72" s="28"/>
      <c r="DH72" s="28"/>
      <c r="DI72" s="28"/>
      <c r="DJ72" s="28"/>
      <c r="DK72" s="29"/>
      <c r="DL72" s="28"/>
      <c r="DM72" s="28"/>
      <c r="DN72" s="28"/>
      <c r="DO72" s="28"/>
      <c r="DP72" s="28"/>
      <c r="DQ72" s="28"/>
      <c r="DR72" s="29"/>
      <c r="DS72" s="28"/>
      <c r="DT72" s="28"/>
      <c r="DU72" s="28"/>
      <c r="DV72" s="28"/>
      <c r="DW72" s="28"/>
      <c r="DX72" s="28"/>
      <c r="DY72" s="29"/>
      <c r="DZ72" s="28"/>
      <c r="EA72" s="28"/>
      <c r="EB72" s="28"/>
      <c r="EC72" s="28"/>
      <c r="ED72" s="28"/>
      <c r="EE72" s="28"/>
      <c r="EF72" s="29"/>
      <c r="EG72" s="28"/>
      <c r="EH72" s="28"/>
      <c r="EI72" s="28"/>
      <c r="EJ72" s="28"/>
      <c r="EK72" s="28"/>
      <c r="EL72" s="28"/>
      <c r="EM72" s="29"/>
      <c r="EN72" s="28"/>
      <c r="EO72" s="28"/>
      <c r="EP72" s="28"/>
      <c r="EQ72" s="28"/>
      <c r="ER72" s="28"/>
      <c r="ES72" s="28"/>
      <c r="ET72" s="29"/>
      <c r="EU72" s="28"/>
      <c r="EV72" s="28"/>
      <c r="EW72" s="28"/>
      <c r="EX72" s="28"/>
      <c r="EY72" s="28"/>
      <c r="EZ72" s="28"/>
      <c r="FA72" s="29"/>
      <c r="FB72" s="28"/>
      <c r="FC72" s="29"/>
    </row>
    <row r="73" spans="2:159" s="2" customFormat="1" ht="5.25" customHeight="1">
      <c r="B73" s="16"/>
      <c r="C73" s="103"/>
      <c r="D73" s="19"/>
      <c r="E73" s="19"/>
      <c r="F73" s="19"/>
      <c r="G73" s="19"/>
      <c r="H73" s="19"/>
      <c r="I73" s="19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20"/>
      <c r="AM73" s="19"/>
      <c r="AN73" s="19"/>
      <c r="AO73" s="19"/>
      <c r="AP73" s="19"/>
      <c r="AQ73" s="19"/>
      <c r="AR73" s="19"/>
      <c r="AS73" s="20"/>
      <c r="AT73" s="19"/>
      <c r="AU73" s="19"/>
      <c r="AV73" s="19"/>
      <c r="AW73" s="19"/>
      <c r="AX73" s="19"/>
      <c r="AY73" s="19"/>
      <c r="AZ73" s="20"/>
      <c r="BA73" s="19"/>
      <c r="BB73" s="19"/>
      <c r="BC73" s="19"/>
      <c r="BD73" s="19"/>
      <c r="BE73" s="19"/>
      <c r="BF73" s="19"/>
      <c r="BG73" s="20"/>
      <c r="BH73" s="19"/>
      <c r="BI73" s="19"/>
      <c r="BJ73" s="19"/>
      <c r="BK73" s="19"/>
      <c r="BL73" s="19"/>
      <c r="BM73" s="19"/>
      <c r="BN73" s="20"/>
      <c r="BO73" s="19"/>
      <c r="BP73" s="19"/>
      <c r="BQ73" s="19"/>
      <c r="BR73" s="19"/>
      <c r="BS73" s="19"/>
      <c r="BT73" s="19"/>
      <c r="BU73" s="20"/>
      <c r="BV73" s="19"/>
      <c r="BW73" s="19"/>
      <c r="BX73" s="19"/>
      <c r="BY73" s="19"/>
      <c r="BZ73" s="19"/>
      <c r="CA73" s="19"/>
      <c r="CB73" s="20"/>
      <c r="CC73" s="19"/>
      <c r="CD73" s="19"/>
      <c r="CE73" s="19"/>
      <c r="CF73" s="19"/>
      <c r="CG73" s="19"/>
      <c r="CH73" s="19"/>
      <c r="CI73" s="20"/>
      <c r="CJ73" s="19"/>
      <c r="CK73" s="19"/>
      <c r="CL73" s="19"/>
      <c r="CM73" s="19"/>
      <c r="CN73" s="19"/>
      <c r="CO73" s="19"/>
      <c r="CP73" s="20"/>
      <c r="CQ73" s="19"/>
      <c r="CR73" s="19"/>
      <c r="CS73" s="19"/>
      <c r="CT73" s="19"/>
      <c r="CU73" s="19"/>
      <c r="CV73" s="19"/>
      <c r="CW73" s="20"/>
      <c r="CX73" s="19"/>
      <c r="CY73" s="19"/>
      <c r="CZ73" s="19"/>
      <c r="DA73" s="19"/>
      <c r="DB73" s="19"/>
      <c r="DC73" s="19"/>
      <c r="DD73" s="20"/>
      <c r="DE73" s="19"/>
      <c r="DF73" s="19"/>
      <c r="DG73" s="19"/>
      <c r="DH73" s="19"/>
      <c r="DI73" s="19"/>
      <c r="DJ73" s="19"/>
      <c r="DK73" s="20"/>
      <c r="DL73" s="19"/>
      <c r="DM73" s="19"/>
      <c r="DN73" s="19"/>
      <c r="DO73" s="19"/>
      <c r="DP73" s="19"/>
      <c r="DQ73" s="19"/>
      <c r="DR73" s="20"/>
      <c r="DS73" s="19"/>
      <c r="DT73" s="19"/>
      <c r="DU73" s="19"/>
      <c r="DV73" s="19"/>
      <c r="DW73" s="19"/>
      <c r="DX73" s="19"/>
      <c r="DY73" s="20"/>
      <c r="DZ73" s="19"/>
      <c r="EA73" s="19"/>
      <c r="EB73" s="19"/>
      <c r="EC73" s="19"/>
      <c r="ED73" s="19"/>
      <c r="EE73" s="19"/>
      <c r="EF73" s="20"/>
      <c r="EG73" s="19"/>
      <c r="EH73" s="19"/>
      <c r="EI73" s="19"/>
      <c r="EJ73" s="19"/>
      <c r="EK73" s="19"/>
      <c r="EL73" s="19"/>
      <c r="EM73" s="20"/>
      <c r="EN73" s="19"/>
      <c r="EO73" s="19"/>
      <c r="EP73" s="19"/>
      <c r="EQ73" s="19"/>
      <c r="ER73" s="19"/>
      <c r="ES73" s="19"/>
      <c r="ET73" s="20"/>
      <c r="EU73" s="19"/>
      <c r="EV73" s="19"/>
      <c r="EW73" s="19"/>
      <c r="EX73" s="19"/>
      <c r="EY73" s="19"/>
      <c r="EZ73" s="19"/>
      <c r="FA73" s="20"/>
      <c r="FB73" s="19"/>
      <c r="FC73" s="20"/>
    </row>
    <row r="74" spans="2:159" s="2" customFormat="1" ht="5.25" customHeight="1">
      <c r="C74" s="106"/>
      <c r="D74" s="23"/>
      <c r="E74" s="23"/>
      <c r="F74" s="23"/>
      <c r="G74" s="23"/>
      <c r="H74" s="23"/>
      <c r="I74" s="23"/>
      <c r="J74" s="24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4"/>
      <c r="AM74" s="23"/>
      <c r="AN74" s="23"/>
      <c r="AO74" s="23"/>
      <c r="AP74" s="23"/>
      <c r="AQ74" s="23"/>
      <c r="AR74" s="23"/>
      <c r="AS74" s="24"/>
      <c r="AT74" s="23"/>
      <c r="AU74" s="23"/>
      <c r="AV74" s="23"/>
      <c r="AW74" s="23"/>
      <c r="AX74" s="23"/>
      <c r="AY74" s="23"/>
      <c r="AZ74" s="24"/>
      <c r="BA74" s="23"/>
      <c r="BB74" s="23"/>
      <c r="BC74" s="23"/>
      <c r="BD74" s="23"/>
      <c r="BE74" s="23"/>
      <c r="BF74" s="23"/>
      <c r="BG74" s="24"/>
      <c r="BH74" s="23"/>
      <c r="BI74" s="23"/>
      <c r="BJ74" s="23"/>
      <c r="BK74" s="23"/>
      <c r="BL74" s="23"/>
      <c r="BM74" s="23"/>
      <c r="BN74" s="24"/>
      <c r="BO74" s="23"/>
      <c r="BP74" s="23"/>
      <c r="BQ74" s="23"/>
      <c r="BR74" s="23"/>
      <c r="BS74" s="23"/>
      <c r="BT74" s="23"/>
      <c r="BU74" s="24"/>
      <c r="BV74" s="23"/>
      <c r="BW74" s="23"/>
      <c r="BX74" s="23"/>
      <c r="BY74" s="23"/>
      <c r="BZ74" s="23"/>
      <c r="CA74" s="23"/>
      <c r="CB74" s="24"/>
      <c r="CC74" s="23"/>
      <c r="CD74" s="23"/>
      <c r="CE74" s="23"/>
      <c r="CF74" s="23"/>
      <c r="CG74" s="23"/>
      <c r="CH74" s="23"/>
      <c r="CI74" s="24"/>
      <c r="CJ74" s="23"/>
      <c r="CK74" s="23"/>
      <c r="CL74" s="23"/>
      <c r="CM74" s="23"/>
      <c r="CN74" s="23"/>
      <c r="CO74" s="23"/>
      <c r="CP74" s="24"/>
      <c r="CQ74" s="23"/>
      <c r="CR74" s="23"/>
      <c r="CS74" s="23"/>
      <c r="CT74" s="23"/>
      <c r="CU74" s="23"/>
      <c r="CV74" s="23"/>
      <c r="CW74" s="24"/>
      <c r="CX74" s="23"/>
      <c r="CY74" s="23"/>
      <c r="CZ74" s="23"/>
      <c r="DA74" s="23"/>
      <c r="DB74" s="23"/>
      <c r="DC74" s="23"/>
      <c r="DD74" s="24"/>
      <c r="DE74" s="23"/>
      <c r="DF74" s="23"/>
      <c r="DG74" s="23"/>
      <c r="DH74" s="23"/>
      <c r="DI74" s="23"/>
      <c r="DJ74" s="23"/>
      <c r="DK74" s="24"/>
      <c r="DL74" s="23"/>
      <c r="DM74" s="23"/>
      <c r="DN74" s="23"/>
      <c r="DO74" s="23"/>
      <c r="DP74" s="23"/>
      <c r="DQ74" s="23"/>
      <c r="DR74" s="24"/>
      <c r="DS74" s="23"/>
      <c r="DT74" s="23"/>
      <c r="DU74" s="23"/>
      <c r="DV74" s="23"/>
      <c r="DW74" s="23"/>
      <c r="DX74" s="23"/>
      <c r="DY74" s="24"/>
      <c r="DZ74" s="23"/>
      <c r="EA74" s="23"/>
      <c r="EB74" s="23"/>
      <c r="EC74" s="23"/>
      <c r="ED74" s="23"/>
      <c r="EE74" s="23"/>
      <c r="EF74" s="24"/>
      <c r="EG74" s="23"/>
      <c r="EH74" s="23"/>
      <c r="EI74" s="23"/>
      <c r="EJ74" s="23"/>
      <c r="EK74" s="23"/>
      <c r="EL74" s="23"/>
      <c r="EM74" s="24"/>
      <c r="EN74" s="23"/>
      <c r="EO74" s="23"/>
      <c r="EP74" s="23"/>
      <c r="EQ74" s="23"/>
      <c r="ER74" s="23"/>
      <c r="ES74" s="23"/>
      <c r="ET74" s="24"/>
      <c r="EU74" s="23"/>
      <c r="EV74" s="23"/>
      <c r="EW74" s="23"/>
      <c r="EX74" s="23"/>
      <c r="EY74" s="23"/>
      <c r="EZ74" s="23"/>
      <c r="FA74" s="24"/>
      <c r="FB74" s="24"/>
      <c r="FC74" s="24"/>
    </row>
    <row r="75" spans="2:159" s="2" customFormat="1" ht="5.25" customHeight="1">
      <c r="B75" s="25"/>
      <c r="C75" s="105"/>
      <c r="D75" s="28"/>
      <c r="E75" s="28"/>
      <c r="F75" s="28"/>
      <c r="G75" s="28"/>
      <c r="H75" s="28"/>
      <c r="I75" s="28"/>
      <c r="J75" s="29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9"/>
      <c r="AM75" s="28"/>
      <c r="AN75" s="28"/>
      <c r="AO75" s="28"/>
      <c r="AP75" s="28"/>
      <c r="AQ75" s="28"/>
      <c r="AR75" s="28"/>
      <c r="AS75" s="29"/>
      <c r="AT75" s="28"/>
      <c r="AU75" s="28"/>
      <c r="AV75" s="28"/>
      <c r="AW75" s="28"/>
      <c r="AX75" s="28"/>
      <c r="AY75" s="28"/>
      <c r="AZ75" s="29"/>
      <c r="BA75" s="28"/>
      <c r="BB75" s="28"/>
      <c r="BC75" s="28"/>
      <c r="BD75" s="28"/>
      <c r="BE75" s="28"/>
      <c r="BF75" s="28"/>
      <c r="BG75" s="29"/>
      <c r="BH75" s="28"/>
      <c r="BI75" s="28"/>
      <c r="BJ75" s="28"/>
      <c r="BK75" s="28"/>
      <c r="BL75" s="28"/>
      <c r="BM75" s="28"/>
      <c r="BN75" s="29"/>
      <c r="BO75" s="28"/>
      <c r="BP75" s="28"/>
      <c r="BQ75" s="28"/>
      <c r="BR75" s="28"/>
      <c r="BS75" s="28"/>
      <c r="BT75" s="28"/>
      <c r="BU75" s="29"/>
      <c r="BV75" s="28"/>
      <c r="BW75" s="28"/>
      <c r="BX75" s="28"/>
      <c r="BY75" s="28"/>
      <c r="BZ75" s="28"/>
      <c r="CA75" s="28"/>
      <c r="CB75" s="29"/>
      <c r="CC75" s="28"/>
      <c r="CD75" s="28"/>
      <c r="CE75" s="28"/>
      <c r="CF75" s="28"/>
      <c r="CG75" s="28"/>
      <c r="CH75" s="28"/>
      <c r="CI75" s="29"/>
      <c r="CJ75" s="28"/>
      <c r="CK75" s="28"/>
      <c r="CL75" s="28"/>
      <c r="CM75" s="28"/>
      <c r="CN75" s="28"/>
      <c r="CO75" s="28"/>
      <c r="CP75" s="29"/>
      <c r="CQ75" s="28"/>
      <c r="CR75" s="28"/>
      <c r="CS75" s="28"/>
      <c r="CT75" s="28"/>
      <c r="CU75" s="28"/>
      <c r="CV75" s="28"/>
      <c r="CW75" s="29"/>
      <c r="CX75" s="28"/>
      <c r="CY75" s="28"/>
      <c r="CZ75" s="28"/>
      <c r="DA75" s="28"/>
      <c r="DB75" s="28"/>
      <c r="DC75" s="28"/>
      <c r="DD75" s="29"/>
      <c r="DE75" s="28"/>
      <c r="DF75" s="28"/>
      <c r="DG75" s="28"/>
      <c r="DH75" s="28"/>
      <c r="DI75" s="28"/>
      <c r="DJ75" s="28"/>
      <c r="DK75" s="29"/>
      <c r="DL75" s="28"/>
      <c r="DM75" s="28"/>
      <c r="DN75" s="28"/>
      <c r="DO75" s="28"/>
      <c r="DP75" s="28"/>
      <c r="DQ75" s="28"/>
      <c r="DR75" s="29"/>
      <c r="DS75" s="28"/>
      <c r="DT75" s="28"/>
      <c r="DU75" s="28"/>
      <c r="DV75" s="28"/>
      <c r="DW75" s="28"/>
      <c r="DX75" s="28"/>
      <c r="DY75" s="29"/>
      <c r="DZ75" s="28"/>
      <c r="EA75" s="28"/>
      <c r="EB75" s="28"/>
      <c r="EC75" s="28"/>
      <c r="ED75" s="28"/>
      <c r="EE75" s="28"/>
      <c r="EF75" s="29"/>
      <c r="EG75" s="28"/>
      <c r="EH75" s="28"/>
      <c r="EI75" s="28"/>
      <c r="EJ75" s="28"/>
      <c r="EK75" s="28"/>
      <c r="EL75" s="28"/>
      <c r="EM75" s="29"/>
      <c r="EN75" s="28"/>
      <c r="EO75" s="28"/>
      <c r="EP75" s="28"/>
      <c r="EQ75" s="28"/>
      <c r="ER75" s="28"/>
      <c r="ES75" s="28"/>
      <c r="ET75" s="29"/>
      <c r="EU75" s="28"/>
      <c r="EV75" s="28"/>
      <c r="EW75" s="28"/>
      <c r="EX75" s="28"/>
      <c r="EY75" s="28"/>
      <c r="EZ75" s="28"/>
      <c r="FA75" s="29"/>
      <c r="FB75" s="28"/>
      <c r="FC75" s="29"/>
    </row>
    <row r="76" spans="2:159" s="2" customFormat="1" ht="5.25" customHeight="1">
      <c r="B76" s="16"/>
      <c r="C76" s="103"/>
      <c r="D76" s="19"/>
      <c r="E76" s="19"/>
      <c r="F76" s="19"/>
      <c r="G76" s="19"/>
      <c r="H76" s="19"/>
      <c r="I76" s="19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20"/>
      <c r="AM76" s="19"/>
      <c r="AN76" s="19"/>
      <c r="AO76" s="19"/>
      <c r="AP76" s="19"/>
      <c r="AQ76" s="19"/>
      <c r="AR76" s="19"/>
      <c r="AS76" s="20"/>
      <c r="AT76" s="19"/>
      <c r="AU76" s="19"/>
      <c r="AV76" s="19"/>
      <c r="AW76" s="19"/>
      <c r="AX76" s="19"/>
      <c r="AY76" s="19"/>
      <c r="AZ76" s="20"/>
      <c r="BA76" s="19"/>
      <c r="BB76" s="19"/>
      <c r="BC76" s="19"/>
      <c r="BD76" s="19"/>
      <c r="BE76" s="19"/>
      <c r="BF76" s="19"/>
      <c r="BG76" s="20"/>
      <c r="BH76" s="19"/>
      <c r="BI76" s="19"/>
      <c r="BJ76" s="19"/>
      <c r="BK76" s="19"/>
      <c r="BL76" s="19"/>
      <c r="BM76" s="19"/>
      <c r="BN76" s="20"/>
      <c r="BO76" s="19"/>
      <c r="BP76" s="19"/>
      <c r="BQ76" s="19"/>
      <c r="BR76" s="19"/>
      <c r="BS76" s="19"/>
      <c r="BT76" s="19"/>
      <c r="BU76" s="20"/>
      <c r="BV76" s="19"/>
      <c r="BW76" s="19"/>
      <c r="BX76" s="19"/>
      <c r="BY76" s="19"/>
      <c r="BZ76" s="19"/>
      <c r="CA76" s="19"/>
      <c r="CB76" s="20"/>
      <c r="CC76" s="19"/>
      <c r="CD76" s="19"/>
      <c r="CE76" s="19"/>
      <c r="CF76" s="19"/>
      <c r="CG76" s="19"/>
      <c r="CH76" s="19"/>
      <c r="CI76" s="20"/>
      <c r="CJ76" s="19"/>
      <c r="CK76" s="19"/>
      <c r="CL76" s="19"/>
      <c r="CM76" s="19"/>
      <c r="CN76" s="19"/>
      <c r="CO76" s="19"/>
      <c r="CP76" s="20"/>
      <c r="CQ76" s="19"/>
      <c r="CR76" s="19"/>
      <c r="CS76" s="19"/>
      <c r="CT76" s="19"/>
      <c r="CU76" s="19"/>
      <c r="CV76" s="19"/>
      <c r="CW76" s="20"/>
      <c r="CX76" s="19"/>
      <c r="CY76" s="19"/>
      <c r="CZ76" s="19"/>
      <c r="DA76" s="19"/>
      <c r="DB76" s="19"/>
      <c r="DC76" s="19"/>
      <c r="DD76" s="20"/>
      <c r="DE76" s="19"/>
      <c r="DF76" s="19"/>
      <c r="DG76" s="19"/>
      <c r="DH76" s="19"/>
      <c r="DI76" s="19"/>
      <c r="DJ76" s="19"/>
      <c r="DK76" s="20"/>
      <c r="DL76" s="19"/>
      <c r="DM76" s="19"/>
      <c r="DN76" s="19"/>
      <c r="DO76" s="19"/>
      <c r="DP76" s="19"/>
      <c r="DQ76" s="19"/>
      <c r="DR76" s="20"/>
      <c r="DS76" s="19"/>
      <c r="DT76" s="19"/>
      <c r="DU76" s="19"/>
      <c r="DV76" s="19"/>
      <c r="DW76" s="19"/>
      <c r="DX76" s="19"/>
      <c r="DY76" s="20"/>
      <c r="DZ76" s="19"/>
      <c r="EA76" s="19"/>
      <c r="EB76" s="19"/>
      <c r="EC76" s="19"/>
      <c r="ED76" s="19"/>
      <c r="EE76" s="19"/>
      <c r="EF76" s="20"/>
      <c r="EG76" s="19"/>
      <c r="EH76" s="19"/>
      <c r="EI76" s="19"/>
      <c r="EJ76" s="19"/>
      <c r="EK76" s="19"/>
      <c r="EL76" s="19"/>
      <c r="EM76" s="20"/>
      <c r="EN76" s="19"/>
      <c r="EO76" s="19"/>
      <c r="EP76" s="19"/>
      <c r="EQ76" s="19"/>
      <c r="ER76" s="19"/>
      <c r="ES76" s="19"/>
      <c r="ET76" s="20"/>
      <c r="EU76" s="19"/>
      <c r="EV76" s="19"/>
      <c r="EW76" s="19"/>
      <c r="EX76" s="19"/>
      <c r="EY76" s="19"/>
      <c r="EZ76" s="19"/>
      <c r="FA76" s="20"/>
      <c r="FB76" s="19"/>
      <c r="FC76" s="20"/>
    </row>
    <row r="77" spans="2:159" s="2" customFormat="1" ht="5.25" customHeight="1">
      <c r="C77" s="106"/>
      <c r="D77" s="23"/>
      <c r="E77" s="23"/>
      <c r="F77" s="23"/>
      <c r="G77" s="23"/>
      <c r="H77" s="23"/>
      <c r="I77" s="23"/>
      <c r="J77" s="2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4"/>
      <c r="AM77" s="23"/>
      <c r="AN77" s="23"/>
      <c r="AO77" s="23"/>
      <c r="AP77" s="23"/>
      <c r="AQ77" s="23"/>
      <c r="AR77" s="23"/>
      <c r="AS77" s="24"/>
      <c r="AT77" s="23"/>
      <c r="AU77" s="23"/>
      <c r="AV77" s="23"/>
      <c r="AW77" s="23"/>
      <c r="AX77" s="23"/>
      <c r="AY77" s="23"/>
      <c r="AZ77" s="24"/>
      <c r="BA77" s="23"/>
      <c r="BB77" s="23"/>
      <c r="BC77" s="23"/>
      <c r="BD77" s="23"/>
      <c r="BE77" s="23"/>
      <c r="BF77" s="23"/>
      <c r="BG77" s="24"/>
      <c r="BH77" s="23"/>
      <c r="BI77" s="23"/>
      <c r="BJ77" s="23"/>
      <c r="BK77" s="23"/>
      <c r="BL77" s="23"/>
      <c r="BM77" s="23"/>
      <c r="BN77" s="24"/>
      <c r="BO77" s="23"/>
      <c r="BP77" s="23"/>
      <c r="BQ77" s="23"/>
      <c r="BR77" s="23"/>
      <c r="BS77" s="23"/>
      <c r="BT77" s="23"/>
      <c r="BU77" s="24"/>
      <c r="BV77" s="23"/>
      <c r="BW77" s="23"/>
      <c r="BX77" s="23"/>
      <c r="BY77" s="23"/>
      <c r="BZ77" s="23"/>
      <c r="CA77" s="23"/>
      <c r="CB77" s="24"/>
      <c r="CC77" s="23"/>
      <c r="CD77" s="23"/>
      <c r="CE77" s="23"/>
      <c r="CF77" s="23"/>
      <c r="CG77" s="23"/>
      <c r="CH77" s="23"/>
      <c r="CI77" s="24"/>
      <c r="CJ77" s="23"/>
      <c r="CK77" s="23"/>
      <c r="CL77" s="23"/>
      <c r="CM77" s="23"/>
      <c r="CN77" s="23"/>
      <c r="CO77" s="23"/>
      <c r="CP77" s="24"/>
      <c r="CQ77" s="23"/>
      <c r="CR77" s="23"/>
      <c r="CS77" s="23"/>
      <c r="CT77" s="23"/>
      <c r="CU77" s="23"/>
      <c r="CV77" s="23"/>
      <c r="CW77" s="24"/>
      <c r="CX77" s="23"/>
      <c r="CY77" s="23"/>
      <c r="CZ77" s="23"/>
      <c r="DA77" s="23"/>
      <c r="DB77" s="23"/>
      <c r="DC77" s="23"/>
      <c r="DD77" s="24"/>
      <c r="DE77" s="23"/>
      <c r="DF77" s="23"/>
      <c r="DG77" s="23"/>
      <c r="DH77" s="23"/>
      <c r="DI77" s="23"/>
      <c r="DJ77" s="23"/>
      <c r="DK77" s="24"/>
      <c r="DL77" s="23"/>
      <c r="DM77" s="23"/>
      <c r="DN77" s="23"/>
      <c r="DO77" s="23"/>
      <c r="DP77" s="23"/>
      <c r="DQ77" s="23"/>
      <c r="DR77" s="24"/>
      <c r="DS77" s="23"/>
      <c r="DT77" s="23"/>
      <c r="DU77" s="23"/>
      <c r="DV77" s="23"/>
      <c r="DW77" s="23"/>
      <c r="DX77" s="23"/>
      <c r="DY77" s="24"/>
      <c r="DZ77" s="23"/>
      <c r="EA77" s="23"/>
      <c r="EB77" s="23"/>
      <c r="EC77" s="23"/>
      <c r="ED77" s="23"/>
      <c r="EE77" s="23"/>
      <c r="EF77" s="24"/>
      <c r="EG77" s="23"/>
      <c r="EH77" s="23"/>
      <c r="EI77" s="23"/>
      <c r="EJ77" s="23"/>
      <c r="EK77" s="23"/>
      <c r="EL77" s="23"/>
      <c r="EM77" s="24"/>
      <c r="EN77" s="23"/>
      <c r="EO77" s="23"/>
      <c r="EP77" s="23"/>
      <c r="EQ77" s="23"/>
      <c r="ER77" s="23"/>
      <c r="ES77" s="23"/>
      <c r="ET77" s="24"/>
      <c r="EU77" s="23"/>
      <c r="EV77" s="23"/>
      <c r="EW77" s="23"/>
      <c r="EX77" s="23"/>
      <c r="EY77" s="23"/>
      <c r="EZ77" s="23"/>
      <c r="FA77" s="24"/>
      <c r="FB77" s="24"/>
      <c r="FC77" s="24"/>
    </row>
    <row r="78" spans="2:159" s="2" customFormat="1" ht="5.25" customHeight="1">
      <c r="B78" s="25"/>
      <c r="C78" s="105"/>
      <c r="D78" s="28"/>
      <c r="E78" s="28"/>
      <c r="F78" s="28"/>
      <c r="G78" s="28"/>
      <c r="H78" s="28"/>
      <c r="I78" s="28"/>
      <c r="J78" s="29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9"/>
      <c r="AM78" s="28"/>
      <c r="AN78" s="28"/>
      <c r="AO78" s="28"/>
      <c r="AP78" s="28"/>
      <c r="AQ78" s="28"/>
      <c r="AR78" s="28"/>
      <c r="AS78" s="29"/>
      <c r="AT78" s="28"/>
      <c r="AU78" s="28"/>
      <c r="AV78" s="28"/>
      <c r="AW78" s="28"/>
      <c r="AX78" s="28"/>
      <c r="AY78" s="28"/>
      <c r="AZ78" s="29"/>
      <c r="BA78" s="28"/>
      <c r="BB78" s="28"/>
      <c r="BC78" s="28"/>
      <c r="BD78" s="28"/>
      <c r="BE78" s="28"/>
      <c r="BF78" s="28"/>
      <c r="BG78" s="29"/>
      <c r="BH78" s="28"/>
      <c r="BI78" s="28"/>
      <c r="BJ78" s="28"/>
      <c r="BK78" s="28"/>
      <c r="BL78" s="28"/>
      <c r="BM78" s="28"/>
      <c r="BN78" s="29"/>
      <c r="BO78" s="28"/>
      <c r="BP78" s="28"/>
      <c r="BQ78" s="28"/>
      <c r="BR78" s="28"/>
      <c r="BS78" s="28"/>
      <c r="BT78" s="28"/>
      <c r="BU78" s="29"/>
      <c r="BV78" s="28"/>
      <c r="BW78" s="28"/>
      <c r="BX78" s="28"/>
      <c r="BY78" s="28"/>
      <c r="BZ78" s="28"/>
      <c r="CA78" s="28"/>
      <c r="CB78" s="29"/>
      <c r="CC78" s="28"/>
      <c r="CD78" s="28"/>
      <c r="CE78" s="28"/>
      <c r="CF78" s="28"/>
      <c r="CG78" s="28"/>
      <c r="CH78" s="28"/>
      <c r="CI78" s="29"/>
      <c r="CJ78" s="28"/>
      <c r="CK78" s="28"/>
      <c r="CL78" s="28"/>
      <c r="CM78" s="28"/>
      <c r="CN78" s="28"/>
      <c r="CO78" s="28"/>
      <c r="CP78" s="29"/>
      <c r="CQ78" s="28"/>
      <c r="CR78" s="28"/>
      <c r="CS78" s="28"/>
      <c r="CT78" s="28"/>
      <c r="CU78" s="28"/>
      <c r="CV78" s="28"/>
      <c r="CW78" s="29"/>
      <c r="CX78" s="28"/>
      <c r="CY78" s="28"/>
      <c r="CZ78" s="28"/>
      <c r="DA78" s="28"/>
      <c r="DB78" s="28"/>
      <c r="DC78" s="28"/>
      <c r="DD78" s="29"/>
      <c r="DE78" s="28"/>
      <c r="DF78" s="28"/>
      <c r="DG78" s="28"/>
      <c r="DH78" s="28"/>
      <c r="DI78" s="28"/>
      <c r="DJ78" s="28"/>
      <c r="DK78" s="29"/>
      <c r="DL78" s="28"/>
      <c r="DM78" s="28"/>
      <c r="DN78" s="28"/>
      <c r="DO78" s="28"/>
      <c r="DP78" s="28"/>
      <c r="DQ78" s="28"/>
      <c r="DR78" s="29"/>
      <c r="DS78" s="28"/>
      <c r="DT78" s="28"/>
      <c r="DU78" s="28"/>
      <c r="DV78" s="28"/>
      <c r="DW78" s="28"/>
      <c r="DX78" s="28"/>
      <c r="DY78" s="29"/>
      <c r="DZ78" s="28"/>
      <c r="EA78" s="28"/>
      <c r="EB78" s="28"/>
      <c r="EC78" s="28"/>
      <c r="ED78" s="28"/>
      <c r="EE78" s="28"/>
      <c r="EF78" s="29"/>
      <c r="EG78" s="28"/>
      <c r="EH78" s="28"/>
      <c r="EI78" s="28"/>
      <c r="EJ78" s="28"/>
      <c r="EK78" s="28"/>
      <c r="EL78" s="28"/>
      <c r="EM78" s="29"/>
      <c r="EN78" s="28"/>
      <c r="EO78" s="28"/>
      <c r="EP78" s="28"/>
      <c r="EQ78" s="28"/>
      <c r="ER78" s="28"/>
      <c r="ES78" s="28"/>
      <c r="ET78" s="29"/>
      <c r="EU78" s="28"/>
      <c r="EV78" s="28"/>
      <c r="EW78" s="28"/>
      <c r="EX78" s="28"/>
      <c r="EY78" s="28"/>
      <c r="EZ78" s="28"/>
      <c r="FA78" s="29"/>
      <c r="FB78" s="28"/>
      <c r="FC78" s="29"/>
    </row>
    <row r="79" spans="2:159" s="2" customFormat="1" ht="5.25" customHeight="1">
      <c r="B79" s="16"/>
      <c r="C79" s="103"/>
      <c r="D79" s="19"/>
      <c r="E79" s="19"/>
      <c r="F79" s="19"/>
      <c r="G79" s="19"/>
      <c r="H79" s="19"/>
      <c r="I79" s="19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20"/>
      <c r="AM79" s="19"/>
      <c r="AN79" s="19"/>
      <c r="AO79" s="19"/>
      <c r="AP79" s="19"/>
      <c r="AQ79" s="19"/>
      <c r="AR79" s="19"/>
      <c r="AS79" s="20"/>
      <c r="AT79" s="19"/>
      <c r="AU79" s="19"/>
      <c r="AV79" s="19"/>
      <c r="AW79" s="19"/>
      <c r="AX79" s="19"/>
      <c r="AY79" s="19"/>
      <c r="AZ79" s="20"/>
      <c r="BA79" s="19"/>
      <c r="BB79" s="19"/>
      <c r="BC79" s="19"/>
      <c r="BD79" s="19"/>
      <c r="BE79" s="19"/>
      <c r="BF79" s="19"/>
      <c r="BG79" s="20"/>
      <c r="BH79" s="19"/>
      <c r="BI79" s="19"/>
      <c r="BJ79" s="19"/>
      <c r="BK79" s="19"/>
      <c r="BL79" s="19"/>
      <c r="BM79" s="19"/>
      <c r="BN79" s="20"/>
      <c r="BO79" s="19"/>
      <c r="BP79" s="19"/>
      <c r="BQ79" s="19"/>
      <c r="BR79" s="19"/>
      <c r="BS79" s="19"/>
      <c r="BT79" s="19"/>
      <c r="BU79" s="20"/>
      <c r="BV79" s="19"/>
      <c r="BW79" s="19"/>
      <c r="BX79" s="19"/>
      <c r="BY79" s="19"/>
      <c r="BZ79" s="19"/>
      <c r="CA79" s="19"/>
      <c r="CB79" s="20"/>
      <c r="CC79" s="19"/>
      <c r="CD79" s="19"/>
      <c r="CE79" s="19"/>
      <c r="CF79" s="19"/>
      <c r="CG79" s="19"/>
      <c r="CH79" s="19"/>
      <c r="CI79" s="20"/>
      <c r="CJ79" s="19"/>
      <c r="CK79" s="19"/>
      <c r="CL79" s="19"/>
      <c r="CM79" s="19"/>
      <c r="CN79" s="19"/>
      <c r="CO79" s="19"/>
      <c r="CP79" s="20"/>
      <c r="CQ79" s="19"/>
      <c r="CR79" s="19"/>
      <c r="CS79" s="19"/>
      <c r="CT79" s="19"/>
      <c r="CU79" s="19"/>
      <c r="CV79" s="19"/>
      <c r="CW79" s="20"/>
      <c r="CX79" s="19"/>
      <c r="CY79" s="19"/>
      <c r="CZ79" s="19"/>
      <c r="DA79" s="19"/>
      <c r="DB79" s="19"/>
      <c r="DC79" s="19"/>
      <c r="DD79" s="20"/>
      <c r="DE79" s="19"/>
      <c r="DF79" s="19"/>
      <c r="DG79" s="19"/>
      <c r="DH79" s="19"/>
      <c r="DI79" s="19"/>
      <c r="DJ79" s="19"/>
      <c r="DK79" s="20"/>
      <c r="DL79" s="19"/>
      <c r="DM79" s="19"/>
      <c r="DN79" s="19"/>
      <c r="DO79" s="19"/>
      <c r="DP79" s="19"/>
      <c r="DQ79" s="19"/>
      <c r="DR79" s="20"/>
      <c r="DS79" s="19"/>
      <c r="DT79" s="19"/>
      <c r="DU79" s="19"/>
      <c r="DV79" s="19"/>
      <c r="DW79" s="19"/>
      <c r="DX79" s="19"/>
      <c r="DY79" s="20"/>
      <c r="DZ79" s="19"/>
      <c r="EA79" s="19"/>
      <c r="EB79" s="19"/>
      <c r="EC79" s="19"/>
      <c r="ED79" s="19"/>
      <c r="EE79" s="19"/>
      <c r="EF79" s="20"/>
      <c r="EG79" s="19"/>
      <c r="EH79" s="19"/>
      <c r="EI79" s="19"/>
      <c r="EJ79" s="19"/>
      <c r="EK79" s="19"/>
      <c r="EL79" s="19"/>
      <c r="EM79" s="20"/>
      <c r="EN79" s="19"/>
      <c r="EO79" s="19"/>
      <c r="EP79" s="19"/>
      <c r="EQ79" s="19"/>
      <c r="ER79" s="19"/>
      <c r="ES79" s="19"/>
      <c r="ET79" s="20"/>
      <c r="EU79" s="19"/>
      <c r="EV79" s="19"/>
      <c r="EW79" s="19"/>
      <c r="EX79" s="19"/>
      <c r="EY79" s="19"/>
      <c r="EZ79" s="19"/>
      <c r="FA79" s="20"/>
      <c r="FB79" s="19"/>
      <c r="FC79" s="20"/>
    </row>
    <row r="80" spans="2:159" s="2" customFormat="1" ht="5.25" customHeight="1">
      <c r="C80" s="106"/>
      <c r="D80" s="23"/>
      <c r="E80" s="23"/>
      <c r="F80" s="23"/>
      <c r="G80" s="23"/>
      <c r="H80" s="23"/>
      <c r="I80" s="23"/>
      <c r="J80" s="24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4"/>
      <c r="AM80" s="23"/>
      <c r="AN80" s="23"/>
      <c r="AO80" s="23"/>
      <c r="AP80" s="23"/>
      <c r="AQ80" s="23"/>
      <c r="AR80" s="23"/>
      <c r="AS80" s="24"/>
      <c r="AT80" s="23"/>
      <c r="AU80" s="23"/>
      <c r="AV80" s="23"/>
      <c r="AW80" s="23"/>
      <c r="AX80" s="23"/>
      <c r="AY80" s="23"/>
      <c r="AZ80" s="24"/>
      <c r="BA80" s="23"/>
      <c r="BB80" s="23"/>
      <c r="BC80" s="23"/>
      <c r="BD80" s="23"/>
      <c r="BE80" s="23"/>
      <c r="BF80" s="23"/>
      <c r="BG80" s="24"/>
      <c r="BH80" s="23"/>
      <c r="BI80" s="23"/>
      <c r="BJ80" s="23"/>
      <c r="BK80" s="23"/>
      <c r="BL80" s="23"/>
      <c r="BM80" s="23"/>
      <c r="BN80" s="24"/>
      <c r="BO80" s="23"/>
      <c r="BP80" s="23"/>
      <c r="BQ80" s="23"/>
      <c r="BR80" s="23"/>
      <c r="BS80" s="23"/>
      <c r="BT80" s="23"/>
      <c r="BU80" s="24"/>
      <c r="BV80" s="23"/>
      <c r="BW80" s="23"/>
      <c r="BX80" s="23"/>
      <c r="BY80" s="23"/>
      <c r="BZ80" s="23"/>
      <c r="CA80" s="23"/>
      <c r="CB80" s="24"/>
      <c r="CC80" s="23"/>
      <c r="CD80" s="23"/>
      <c r="CE80" s="23"/>
      <c r="CF80" s="23"/>
      <c r="CG80" s="23"/>
      <c r="CH80" s="23"/>
      <c r="CI80" s="24"/>
      <c r="CJ80" s="23"/>
      <c r="CK80" s="23"/>
      <c r="CL80" s="23"/>
      <c r="CM80" s="23"/>
      <c r="CN80" s="23"/>
      <c r="CO80" s="23"/>
      <c r="CP80" s="24"/>
      <c r="CQ80" s="23"/>
      <c r="CR80" s="23"/>
      <c r="CS80" s="23"/>
      <c r="CT80" s="23"/>
      <c r="CU80" s="23"/>
      <c r="CV80" s="23"/>
      <c r="CW80" s="24"/>
      <c r="CX80" s="23"/>
      <c r="CY80" s="23"/>
      <c r="CZ80" s="23"/>
      <c r="DA80" s="23"/>
      <c r="DB80" s="23"/>
      <c r="DC80" s="23"/>
      <c r="DD80" s="24"/>
      <c r="DE80" s="23"/>
      <c r="DF80" s="23"/>
      <c r="DG80" s="23"/>
      <c r="DH80" s="23"/>
      <c r="DI80" s="23"/>
      <c r="DJ80" s="23"/>
      <c r="DK80" s="24"/>
      <c r="DL80" s="23"/>
      <c r="DM80" s="23"/>
      <c r="DN80" s="23"/>
      <c r="DO80" s="23"/>
      <c r="DP80" s="23"/>
      <c r="DQ80" s="23"/>
      <c r="DR80" s="24"/>
      <c r="DS80" s="23"/>
      <c r="DT80" s="23"/>
      <c r="DU80" s="23"/>
      <c r="DV80" s="23"/>
      <c r="DW80" s="23"/>
      <c r="DX80" s="23"/>
      <c r="DY80" s="24"/>
      <c r="DZ80" s="23"/>
      <c r="EA80" s="23"/>
      <c r="EB80" s="23"/>
      <c r="EC80" s="23"/>
      <c r="ED80" s="23"/>
      <c r="EE80" s="23"/>
      <c r="EF80" s="24"/>
      <c r="EG80" s="23"/>
      <c r="EH80" s="23"/>
      <c r="EI80" s="23"/>
      <c r="EJ80" s="23"/>
      <c r="EK80" s="23"/>
      <c r="EL80" s="23"/>
      <c r="EM80" s="24"/>
      <c r="EN80" s="23"/>
      <c r="EO80" s="23"/>
      <c r="EP80" s="23"/>
      <c r="EQ80" s="23"/>
      <c r="ER80" s="23"/>
      <c r="ES80" s="23"/>
      <c r="ET80" s="24"/>
      <c r="EU80" s="23"/>
      <c r="EV80" s="23"/>
      <c r="EW80" s="23"/>
      <c r="EX80" s="23"/>
      <c r="EY80" s="23"/>
      <c r="EZ80" s="23"/>
      <c r="FA80" s="24"/>
      <c r="FB80" s="24"/>
      <c r="FC80" s="24"/>
    </row>
    <row r="81" spans="2:159" s="2" customFormat="1" ht="5.25" customHeight="1">
      <c r="B81" s="25"/>
      <c r="C81" s="105"/>
      <c r="D81" s="28"/>
      <c r="E81" s="28"/>
      <c r="F81" s="28"/>
      <c r="G81" s="28"/>
      <c r="H81" s="28"/>
      <c r="I81" s="28"/>
      <c r="J81" s="29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9"/>
      <c r="AM81" s="28"/>
      <c r="AN81" s="28"/>
      <c r="AO81" s="28"/>
      <c r="AP81" s="28"/>
      <c r="AQ81" s="28"/>
      <c r="AR81" s="28"/>
      <c r="AS81" s="29"/>
      <c r="AT81" s="28"/>
      <c r="AU81" s="28"/>
      <c r="AV81" s="28"/>
      <c r="AW81" s="28"/>
      <c r="AX81" s="28"/>
      <c r="AY81" s="28"/>
      <c r="AZ81" s="29"/>
      <c r="BA81" s="28"/>
      <c r="BB81" s="28"/>
      <c r="BC81" s="28"/>
      <c r="BD81" s="28"/>
      <c r="BE81" s="28"/>
      <c r="BF81" s="28"/>
      <c r="BG81" s="29"/>
      <c r="BH81" s="28"/>
      <c r="BI81" s="28"/>
      <c r="BJ81" s="28"/>
      <c r="BK81" s="28"/>
      <c r="BL81" s="28"/>
      <c r="BM81" s="28"/>
      <c r="BN81" s="29"/>
      <c r="BO81" s="28"/>
      <c r="BP81" s="28"/>
      <c r="BQ81" s="28"/>
      <c r="BR81" s="28"/>
      <c r="BS81" s="28"/>
      <c r="BT81" s="28"/>
      <c r="BU81" s="29"/>
      <c r="BV81" s="28"/>
      <c r="BW81" s="28"/>
      <c r="BX81" s="28"/>
      <c r="BY81" s="28"/>
      <c r="BZ81" s="28"/>
      <c r="CA81" s="28"/>
      <c r="CB81" s="29"/>
      <c r="CC81" s="28"/>
      <c r="CD81" s="28"/>
      <c r="CE81" s="28"/>
      <c r="CF81" s="28"/>
      <c r="CG81" s="28"/>
      <c r="CH81" s="28"/>
      <c r="CI81" s="29"/>
      <c r="CJ81" s="28"/>
      <c r="CK81" s="28"/>
      <c r="CL81" s="28"/>
      <c r="CM81" s="28"/>
      <c r="CN81" s="28"/>
      <c r="CO81" s="28"/>
      <c r="CP81" s="29"/>
      <c r="CQ81" s="28"/>
      <c r="CR81" s="28"/>
      <c r="CS81" s="28"/>
      <c r="CT81" s="28"/>
      <c r="CU81" s="28"/>
      <c r="CV81" s="28"/>
      <c r="CW81" s="29"/>
      <c r="CX81" s="28"/>
      <c r="CY81" s="28"/>
      <c r="CZ81" s="28"/>
      <c r="DA81" s="28"/>
      <c r="DB81" s="28"/>
      <c r="DC81" s="28"/>
      <c r="DD81" s="29"/>
      <c r="DE81" s="28"/>
      <c r="DF81" s="28"/>
      <c r="DG81" s="28"/>
      <c r="DH81" s="28"/>
      <c r="DI81" s="28"/>
      <c r="DJ81" s="28"/>
      <c r="DK81" s="29"/>
      <c r="DL81" s="28"/>
      <c r="DM81" s="28"/>
      <c r="DN81" s="28"/>
      <c r="DO81" s="28"/>
      <c r="DP81" s="28"/>
      <c r="DQ81" s="28"/>
      <c r="DR81" s="29"/>
      <c r="DS81" s="28"/>
      <c r="DT81" s="28"/>
      <c r="DU81" s="28"/>
      <c r="DV81" s="28"/>
      <c r="DW81" s="28"/>
      <c r="DX81" s="28"/>
      <c r="DY81" s="29"/>
      <c r="DZ81" s="28"/>
      <c r="EA81" s="28"/>
      <c r="EB81" s="28"/>
      <c r="EC81" s="28"/>
      <c r="ED81" s="28"/>
      <c r="EE81" s="28"/>
      <c r="EF81" s="29"/>
      <c r="EG81" s="28"/>
      <c r="EH81" s="28"/>
      <c r="EI81" s="28"/>
      <c r="EJ81" s="28"/>
      <c r="EK81" s="28"/>
      <c r="EL81" s="28"/>
      <c r="EM81" s="29"/>
      <c r="EN81" s="28"/>
      <c r="EO81" s="28"/>
      <c r="EP81" s="28"/>
      <c r="EQ81" s="28"/>
      <c r="ER81" s="28"/>
      <c r="ES81" s="28"/>
      <c r="ET81" s="29"/>
      <c r="EU81" s="28"/>
      <c r="EV81" s="28"/>
      <c r="EW81" s="28"/>
      <c r="EX81" s="28"/>
      <c r="EY81" s="28"/>
      <c r="EZ81" s="28"/>
      <c r="FA81" s="29"/>
      <c r="FB81" s="28"/>
      <c r="FC81" s="29"/>
    </row>
    <row r="82" spans="2:159" s="3" customFormat="1" ht="13.5" customHeight="1">
      <c r="AB82" s="112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  <c r="DV82" s="113"/>
      <c r="DW82" s="113"/>
      <c r="DX82" s="113"/>
      <c r="DY82" s="113"/>
      <c r="DZ82" s="113"/>
      <c r="EA82" s="113"/>
      <c r="EB82" s="113"/>
      <c r="EC82" s="113"/>
      <c r="ED82" s="113"/>
      <c r="EE82" s="113"/>
      <c r="EF82" s="113"/>
      <c r="EG82" s="113"/>
      <c r="EH82" s="113"/>
      <c r="EI82" s="113"/>
      <c r="EJ82" s="113"/>
      <c r="EK82" s="113"/>
      <c r="EL82" s="113"/>
      <c r="EM82" s="113"/>
      <c r="EN82" s="113"/>
      <c r="EO82" s="113"/>
      <c r="EP82" s="113"/>
      <c r="EQ82" s="113"/>
      <c r="ER82" s="113"/>
      <c r="ES82" s="113"/>
      <c r="ET82" s="113"/>
      <c r="EU82" s="113"/>
      <c r="EV82" s="113"/>
      <c r="EW82" s="113"/>
      <c r="EX82" s="113"/>
      <c r="EY82" s="113"/>
      <c r="EZ82" s="113"/>
      <c r="FA82" s="113"/>
      <c r="FB82" s="113"/>
      <c r="FC82" s="113"/>
    </row>
    <row r="83" spans="2:159" ht="11.25" customHeight="1">
      <c r="E83" s="1" t="s">
        <v>46</v>
      </c>
    </row>
    <row r="84" spans="2:159" ht="11.25" customHeight="1">
      <c r="E84" s="1" t="s">
        <v>47</v>
      </c>
      <c r="F84" s="1" t="s">
        <v>48</v>
      </c>
    </row>
    <row r="85" spans="2:159" ht="11.25" customHeight="1">
      <c r="E85" s="1"/>
      <c r="F85" s="1"/>
      <c r="G85" s="1" t="s">
        <v>50</v>
      </c>
    </row>
    <row r="86" spans="2:159" ht="11.25" customHeight="1">
      <c r="E86" s="1"/>
      <c r="F86" s="1"/>
      <c r="G86" s="1" t="s">
        <v>51</v>
      </c>
    </row>
    <row r="87" spans="2:159" ht="11.25" customHeight="1">
      <c r="F87" s="1" t="s">
        <v>49</v>
      </c>
    </row>
    <row r="88" spans="2:159" ht="11.25" customHeight="1">
      <c r="G88" s="1" t="s">
        <v>52</v>
      </c>
    </row>
    <row r="89" spans="2:159" ht="11.25" customHeight="1">
      <c r="G89" s="1" t="s">
        <v>53</v>
      </c>
      <c r="H89" s="1"/>
    </row>
    <row r="90" spans="2:159" ht="11.25" customHeight="1">
      <c r="H90" s="1"/>
    </row>
    <row r="91" spans="2:159" ht="11.25" customHeight="1">
      <c r="E91" s="1" t="s">
        <v>54</v>
      </c>
    </row>
    <row r="92" spans="2:159" ht="11.25" customHeight="1">
      <c r="F92" s="1" t="s">
        <v>55</v>
      </c>
    </row>
    <row r="93" spans="2:159" ht="11.25" customHeight="1">
      <c r="G93" s="1" t="s">
        <v>57</v>
      </c>
    </row>
    <row r="94" spans="2:159" ht="11.25" customHeight="1">
      <c r="G94" s="1" t="s">
        <v>56</v>
      </c>
    </row>
    <row r="95" spans="2:159" ht="11.25" customHeight="1">
      <c r="F95" s="92" t="s">
        <v>58</v>
      </c>
    </row>
    <row r="96" spans="2:159" ht="11.25" customHeight="1">
      <c r="G96" s="1" t="s">
        <v>57</v>
      </c>
    </row>
    <row r="97" spans="6:7" ht="11.25" customHeight="1">
      <c r="G97" s="1" t="s">
        <v>56</v>
      </c>
    </row>
    <row r="98" spans="6:7" ht="11.25" customHeight="1">
      <c r="F98" s="92" t="s">
        <v>59</v>
      </c>
    </row>
    <row r="99" spans="6:7" ht="11.25" customHeight="1">
      <c r="G99" s="92" t="s">
        <v>60</v>
      </c>
    </row>
    <row r="100" spans="6:7" ht="11.25" customHeight="1">
      <c r="G100" s="92" t="s">
        <v>61</v>
      </c>
    </row>
  </sheetData>
  <mergeCells count="61">
    <mergeCell ref="EN8:ET8"/>
    <mergeCell ref="EU8:FA8"/>
    <mergeCell ref="DW7:EZ7"/>
    <mergeCell ref="T3:AC3"/>
    <mergeCell ref="DS8:DY8"/>
    <mergeCell ref="DZ8:EF8"/>
    <mergeCell ref="EG8:EM8"/>
    <mergeCell ref="D7:AH7"/>
    <mergeCell ref="AI7:BM7"/>
    <mergeCell ref="BN7:CQ7"/>
    <mergeCell ref="CR7:DV7"/>
    <mergeCell ref="CJ8:CP8"/>
    <mergeCell ref="CQ8:CW8"/>
    <mergeCell ref="CX8:DD8"/>
    <mergeCell ref="DE8:DK8"/>
    <mergeCell ref="DL8:DR8"/>
    <mergeCell ref="AB82:FC82"/>
    <mergeCell ref="B17:C17"/>
    <mergeCell ref="C18:C20"/>
    <mergeCell ref="C21:C23"/>
    <mergeCell ref="C27:C29"/>
    <mergeCell ref="C24:C26"/>
    <mergeCell ref="C67:C69"/>
    <mergeCell ref="C70:C72"/>
    <mergeCell ref="C73:C75"/>
    <mergeCell ref="C76:C78"/>
    <mergeCell ref="C79:C81"/>
    <mergeCell ref="B56:C56"/>
    <mergeCell ref="C57:C59"/>
    <mergeCell ref="C60:C62"/>
    <mergeCell ref="B63:C63"/>
    <mergeCell ref="C64:C66"/>
    <mergeCell ref="C43:C45"/>
    <mergeCell ref="B46:C46"/>
    <mergeCell ref="C47:C49"/>
    <mergeCell ref="C50:C52"/>
    <mergeCell ref="C53:C55"/>
    <mergeCell ref="B30:C30"/>
    <mergeCell ref="C31:C33"/>
    <mergeCell ref="C34:C36"/>
    <mergeCell ref="C37:C39"/>
    <mergeCell ref="C40:C42"/>
    <mergeCell ref="B9:C9"/>
    <mergeCell ref="B10:C10"/>
    <mergeCell ref="C11:C13"/>
    <mergeCell ref="C14:C16"/>
    <mergeCell ref="B2:Q3"/>
    <mergeCell ref="B4:G4"/>
    <mergeCell ref="B5:F5"/>
    <mergeCell ref="D8:J8"/>
    <mergeCell ref="K8:Q8"/>
    <mergeCell ref="R8:X8"/>
    <mergeCell ref="Y8:AE8"/>
    <mergeCell ref="AF8:AL8"/>
    <mergeCell ref="AM8:AS8"/>
    <mergeCell ref="AT8:AZ8"/>
    <mergeCell ref="BA8:BG8"/>
    <mergeCell ref="BH8:BN8"/>
    <mergeCell ref="BO8:BU8"/>
    <mergeCell ref="BV8:CB8"/>
    <mergeCell ref="CC8:CI8"/>
  </mergeCells>
  <phoneticPr fontId="15" type="noConversion"/>
  <pageMargins left="0.7" right="0.7" top="0.75" bottom="0.75" header="0.29998599999999997" footer="0.2999859999999999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197-74BF-4779-8D8A-39FE8FC926F8}">
  <dimension ref="A1:N59"/>
  <sheetViews>
    <sheetView topLeftCell="A37" workbookViewId="0">
      <selection activeCell="E64" sqref="E64"/>
    </sheetView>
  </sheetViews>
  <sheetFormatPr defaultRowHeight="13.2"/>
  <sheetData>
    <row r="1" spans="1:5">
      <c r="A1" s="94" t="s">
        <v>89</v>
      </c>
      <c r="B1" s="94" t="s">
        <v>90</v>
      </c>
      <c r="C1" s="94" t="s">
        <v>91</v>
      </c>
      <c r="D1" s="94" t="s">
        <v>92</v>
      </c>
      <c r="E1" s="94" t="s">
        <v>93</v>
      </c>
    </row>
    <row r="2" spans="1:5">
      <c r="A2">
        <v>0</v>
      </c>
      <c r="B2">
        <f>A2*PI()/180</f>
        <v>0</v>
      </c>
      <c r="C2">
        <f>B2-B2^3/FACT(3)+B2^5/FACT(5)-B2^7/FACT(7)+B2^9/FACT(9)-B2^11/FACT(11)</f>
        <v>0</v>
      </c>
      <c r="D2">
        <f>SIN(B2)</f>
        <v>0</v>
      </c>
      <c r="E2">
        <f>D2-C2</f>
        <v>0</v>
      </c>
    </row>
    <row r="3" spans="1:5">
      <c r="A3">
        <v>3</v>
      </c>
      <c r="B3">
        <f t="shared" ref="B3:B32" si="0">A3*PI()/180</f>
        <v>5.2359877559829883E-2</v>
      </c>
      <c r="C3">
        <f t="shared" ref="C3:C32" si="1">B3-B3^3/FACT(3)+B3^5/FACT(5)-B3^7/FACT(7)+B3^9/FACT(9)-B3^11/FACT(11)</f>
        <v>5.2335956242943828E-2</v>
      </c>
      <c r="D3">
        <f t="shared" ref="D3:D32" si="2">SIN(B3)</f>
        <v>5.2335956242943828E-2</v>
      </c>
      <c r="E3">
        <f t="shared" ref="E3:E32" si="3">D3-C3</f>
        <v>0</v>
      </c>
    </row>
    <row r="4" spans="1:5">
      <c r="A4">
        <v>6</v>
      </c>
      <c r="B4">
        <f t="shared" si="0"/>
        <v>0.10471975511965977</v>
      </c>
      <c r="C4">
        <f t="shared" si="1"/>
        <v>0.10452846326765347</v>
      </c>
      <c r="D4">
        <f t="shared" si="2"/>
        <v>0.10452846326765346</v>
      </c>
      <c r="E4">
        <f t="shared" si="3"/>
        <v>0</v>
      </c>
    </row>
    <row r="5" spans="1:5">
      <c r="A5">
        <v>9</v>
      </c>
      <c r="B5">
        <f t="shared" si="0"/>
        <v>0.15707963267948966</v>
      </c>
      <c r="C5">
        <f t="shared" si="1"/>
        <v>0.15643446504023087</v>
      </c>
      <c r="D5">
        <f t="shared" si="2"/>
        <v>0.15643446504023087</v>
      </c>
      <c r="E5">
        <f t="shared" si="3"/>
        <v>0</v>
      </c>
    </row>
    <row r="6" spans="1:5">
      <c r="A6">
        <v>12</v>
      </c>
      <c r="B6">
        <f t="shared" si="0"/>
        <v>0.20943951023931953</v>
      </c>
      <c r="C6">
        <f t="shared" si="1"/>
        <v>0.20791169081775931</v>
      </c>
      <c r="D6">
        <f t="shared" si="2"/>
        <v>0.20791169081775931</v>
      </c>
      <c r="E6">
        <f t="shared" si="3"/>
        <v>0</v>
      </c>
    </row>
    <row r="7" spans="1:5">
      <c r="A7">
        <v>15</v>
      </c>
      <c r="B7">
        <f t="shared" si="0"/>
        <v>0.26179938779914941</v>
      </c>
      <c r="C7">
        <f t="shared" si="1"/>
        <v>0.25881904510252068</v>
      </c>
      <c r="D7">
        <f t="shared" si="2"/>
        <v>0.25881904510252074</v>
      </c>
      <c r="E7">
        <f t="shared" si="3"/>
        <v>0</v>
      </c>
    </row>
    <row r="8" spans="1:5">
      <c r="A8">
        <v>18</v>
      </c>
      <c r="B8">
        <f t="shared" si="0"/>
        <v>0.31415926535897931</v>
      </c>
      <c r="C8">
        <f t="shared" si="1"/>
        <v>0.3090169943749474</v>
      </c>
      <c r="D8">
        <f t="shared" si="2"/>
        <v>0.3090169943749474</v>
      </c>
      <c r="E8">
        <f t="shared" si="3"/>
        <v>0</v>
      </c>
    </row>
    <row r="9" spans="1:5">
      <c r="A9">
        <v>21</v>
      </c>
      <c r="B9">
        <f t="shared" si="0"/>
        <v>0.36651914291880922</v>
      </c>
      <c r="C9">
        <f t="shared" si="1"/>
        <v>0.35836794954529994</v>
      </c>
      <c r="D9">
        <f t="shared" si="2"/>
        <v>0.35836794954530027</v>
      </c>
      <c r="E9">
        <f t="shared" si="3"/>
        <v>0</v>
      </c>
    </row>
    <row r="10" spans="1:5">
      <c r="A10">
        <v>24</v>
      </c>
      <c r="B10">
        <f t="shared" si="0"/>
        <v>0.41887902047863906</v>
      </c>
      <c r="C10">
        <f t="shared" si="1"/>
        <v>0.40673664307579821</v>
      </c>
      <c r="D10">
        <f t="shared" si="2"/>
        <v>0.40673664307580015</v>
      </c>
      <c r="E10">
        <f t="shared" si="3"/>
        <v>1.9428902930940239E-15</v>
      </c>
    </row>
    <row r="11" spans="1:5">
      <c r="A11">
        <v>27</v>
      </c>
      <c r="B11">
        <f t="shared" si="0"/>
        <v>0.47123889803846897</v>
      </c>
      <c r="C11">
        <f t="shared" si="1"/>
        <v>0.4539904997395377</v>
      </c>
      <c r="D11">
        <f t="shared" si="2"/>
        <v>0.45399049973954675</v>
      </c>
      <c r="E11">
        <f t="shared" si="3"/>
        <v>9.0483176506950258E-15</v>
      </c>
    </row>
    <row r="12" spans="1:5">
      <c r="A12">
        <v>30</v>
      </c>
      <c r="B12">
        <f t="shared" si="0"/>
        <v>0.52359877559829882</v>
      </c>
      <c r="C12">
        <f t="shared" si="1"/>
        <v>0.49999999999996431</v>
      </c>
      <c r="D12">
        <f t="shared" si="2"/>
        <v>0.49999999999999994</v>
      </c>
      <c r="E12">
        <f t="shared" si="3"/>
        <v>3.5638159090467525E-14</v>
      </c>
    </row>
    <row r="13" spans="1:5">
      <c r="A13">
        <v>33</v>
      </c>
      <c r="B13">
        <f t="shared" si="0"/>
        <v>0.57595865315812877</v>
      </c>
      <c r="C13">
        <f t="shared" si="1"/>
        <v>0.54463903501490396</v>
      </c>
      <c r="D13">
        <f t="shared" si="2"/>
        <v>0.54463903501502708</v>
      </c>
      <c r="E13">
        <f t="shared" si="3"/>
        <v>1.2312373343092986E-13</v>
      </c>
    </row>
    <row r="14" spans="1:5">
      <c r="A14">
        <v>36</v>
      </c>
      <c r="B14">
        <f t="shared" si="0"/>
        <v>0.62831853071795862</v>
      </c>
      <c r="C14">
        <f t="shared" si="1"/>
        <v>0.58778525229209178</v>
      </c>
      <c r="D14">
        <f t="shared" si="2"/>
        <v>0.58778525229247314</v>
      </c>
      <c r="E14">
        <f t="shared" si="3"/>
        <v>3.8136160895874127E-13</v>
      </c>
    </row>
    <row r="15" spans="1:5">
      <c r="A15">
        <v>39</v>
      </c>
      <c r="B15">
        <f t="shared" si="0"/>
        <v>0.68067840827778847</v>
      </c>
      <c r="C15">
        <f t="shared" si="1"/>
        <v>0.62932039104875859</v>
      </c>
      <c r="D15">
        <f t="shared" si="2"/>
        <v>0.62932039104983739</v>
      </c>
      <c r="E15">
        <f t="shared" si="3"/>
        <v>1.0788037130282646E-12</v>
      </c>
    </row>
    <row r="16" spans="1:5">
      <c r="A16">
        <v>42</v>
      </c>
      <c r="B16">
        <f t="shared" si="0"/>
        <v>0.73303828583761843</v>
      </c>
      <c r="C16">
        <f t="shared" si="1"/>
        <v>0.66913060635603161</v>
      </c>
      <c r="D16">
        <f t="shared" si="2"/>
        <v>0.66913060635885824</v>
      </c>
      <c r="E16">
        <f t="shared" si="3"/>
        <v>2.8266278206956486E-12</v>
      </c>
    </row>
    <row r="17" spans="1:14">
      <c r="A17">
        <v>45</v>
      </c>
      <c r="B17">
        <f t="shared" si="0"/>
        <v>0.78539816339744828</v>
      </c>
      <c r="C17">
        <f t="shared" si="1"/>
        <v>0.70710678117961945</v>
      </c>
      <c r="D17">
        <f t="shared" si="2"/>
        <v>0.70710678118654746</v>
      </c>
      <c r="E17">
        <f t="shared" si="3"/>
        <v>6.9280137182659018E-12</v>
      </c>
    </row>
    <row r="18" spans="1:14">
      <c r="A18">
        <v>48</v>
      </c>
      <c r="B18">
        <f t="shared" si="0"/>
        <v>0.83775804095727813</v>
      </c>
      <c r="C18">
        <f t="shared" si="1"/>
        <v>0.74314482546136873</v>
      </c>
      <c r="D18">
        <f t="shared" si="2"/>
        <v>0.74314482547739413</v>
      </c>
      <c r="E18">
        <f t="shared" si="3"/>
        <v>1.602540322664936E-11</v>
      </c>
    </row>
    <row r="19" spans="1:14">
      <c r="A19">
        <v>51</v>
      </c>
      <c r="B19">
        <f t="shared" si="0"/>
        <v>0.89011791851710798</v>
      </c>
      <c r="C19">
        <f t="shared" si="1"/>
        <v>0.77714596142174186</v>
      </c>
      <c r="D19">
        <f t="shared" si="2"/>
        <v>0.77714596145697079</v>
      </c>
      <c r="E19">
        <f t="shared" si="3"/>
        <v>3.5228930883590692E-11</v>
      </c>
    </row>
    <row r="20" spans="1:14">
      <c r="A20">
        <v>54</v>
      </c>
      <c r="B20">
        <f t="shared" si="0"/>
        <v>0.94247779607693793</v>
      </c>
      <c r="C20">
        <f t="shared" si="1"/>
        <v>0.809016994300917</v>
      </c>
      <c r="D20">
        <f t="shared" si="2"/>
        <v>0.80901699437494745</v>
      </c>
      <c r="E20">
        <f t="shared" si="3"/>
        <v>7.4030448438122676E-11</v>
      </c>
    </row>
    <row r="21" spans="1:14">
      <c r="A21">
        <v>57</v>
      </c>
      <c r="B21">
        <f t="shared" si="0"/>
        <v>0.99483767363676778</v>
      </c>
      <c r="C21">
        <f t="shared" si="1"/>
        <v>0.83867056779598836</v>
      </c>
      <c r="D21">
        <f t="shared" si="2"/>
        <v>0.83867056794542394</v>
      </c>
      <c r="E21">
        <f t="shared" si="3"/>
        <v>1.4943557502533622E-10</v>
      </c>
      <c r="N21">
        <f>360/0.075</f>
        <v>4800</v>
      </c>
    </row>
    <row r="22" spans="1:14">
      <c r="A22">
        <v>60</v>
      </c>
      <c r="B22">
        <f t="shared" si="0"/>
        <v>1.0471975511965976</v>
      </c>
      <c r="C22">
        <f t="shared" si="1"/>
        <v>0.86602540349348267</v>
      </c>
      <c r="D22">
        <f t="shared" si="2"/>
        <v>0.8660254037844386</v>
      </c>
      <c r="E22">
        <f t="shared" si="3"/>
        <v>2.9095592601890985E-10</v>
      </c>
    </row>
    <row r="23" spans="1:14">
      <c r="A23">
        <v>63</v>
      </c>
      <c r="B23">
        <f t="shared" si="0"/>
        <v>1.0995574287564276</v>
      </c>
      <c r="C23">
        <f t="shared" si="1"/>
        <v>0.89100652364001987</v>
      </c>
      <c r="D23">
        <f t="shared" si="2"/>
        <v>0.89100652418836779</v>
      </c>
      <c r="E23">
        <f t="shared" si="3"/>
        <v>5.4834792262425935E-10</v>
      </c>
    </row>
    <row r="24" spans="1:14">
      <c r="A24">
        <v>66</v>
      </c>
      <c r="B24">
        <f t="shared" si="0"/>
        <v>1.1519173063162575</v>
      </c>
      <c r="C24">
        <f t="shared" si="1"/>
        <v>0.91354545663923992</v>
      </c>
      <c r="D24">
        <f t="shared" si="2"/>
        <v>0.91354545764260087</v>
      </c>
      <c r="E24">
        <f t="shared" si="3"/>
        <v>1.0033609498805163E-9</v>
      </c>
    </row>
    <row r="25" spans="1:14">
      <c r="A25">
        <v>69</v>
      </c>
      <c r="B25">
        <f t="shared" si="0"/>
        <v>1.2042771838760873</v>
      </c>
      <c r="C25">
        <f t="shared" si="1"/>
        <v>0.9335804247100149</v>
      </c>
      <c r="D25">
        <f t="shared" si="2"/>
        <v>0.93358042649720174</v>
      </c>
      <c r="E25">
        <f t="shared" si="3"/>
        <v>1.7871868429608639E-9</v>
      </c>
    </row>
    <row r="26" spans="1:14">
      <c r="A26">
        <v>72</v>
      </c>
      <c r="B26">
        <f t="shared" si="0"/>
        <v>1.2566370614359172</v>
      </c>
      <c r="C26">
        <f t="shared" si="1"/>
        <v>0.95105651318924378</v>
      </c>
      <c r="D26">
        <f t="shared" si="2"/>
        <v>0.95105651629515353</v>
      </c>
      <c r="E26">
        <f t="shared" si="3"/>
        <v>3.1059097516106249E-9</v>
      </c>
    </row>
    <row r="27" spans="1:14">
      <c r="A27">
        <v>75</v>
      </c>
      <c r="B27">
        <f t="shared" si="0"/>
        <v>1.3089969389957472</v>
      </c>
      <c r="C27">
        <f t="shared" si="1"/>
        <v>0.96592582101207947</v>
      </c>
      <c r="D27">
        <f t="shared" si="2"/>
        <v>0.96592582628906831</v>
      </c>
      <c r="E27">
        <f t="shared" si="3"/>
        <v>5.2769888458925607E-9</v>
      </c>
    </row>
    <row r="28" spans="1:14">
      <c r="A28">
        <v>78</v>
      </c>
      <c r="B28">
        <f t="shared" si="0"/>
        <v>1.3613568165555769</v>
      </c>
      <c r="C28">
        <f t="shared" si="1"/>
        <v>0.9781475919530529</v>
      </c>
      <c r="D28">
        <f t="shared" si="2"/>
        <v>0.97814760073380558</v>
      </c>
      <c r="E28">
        <f t="shared" si="3"/>
        <v>8.780752680515036E-9</v>
      </c>
    </row>
    <row r="29" spans="1:14">
      <c r="A29">
        <v>81</v>
      </c>
      <c r="B29">
        <f t="shared" si="0"/>
        <v>1.4137166941154069</v>
      </c>
      <c r="C29">
        <f t="shared" si="1"/>
        <v>0.98768832626309278</v>
      </c>
      <c r="D29">
        <f t="shared" si="2"/>
        <v>0.98768834059513777</v>
      </c>
      <c r="E29">
        <f t="shared" si="3"/>
        <v>1.4332044995235549E-8</v>
      </c>
    </row>
    <row r="30" spans="1:14">
      <c r="A30">
        <v>84</v>
      </c>
      <c r="B30">
        <f t="shared" si="0"/>
        <v>1.4660765716752369</v>
      </c>
      <c r="C30">
        <f t="shared" si="1"/>
        <v>0.99452187238967804</v>
      </c>
      <c r="D30">
        <f t="shared" si="2"/>
        <v>0.99452189536827329</v>
      </c>
      <c r="E30">
        <f t="shared" si="3"/>
        <v>2.2978595248801525E-8</v>
      </c>
    </row>
    <row r="31" spans="1:14">
      <c r="A31">
        <v>87</v>
      </c>
      <c r="B31">
        <f t="shared" si="0"/>
        <v>1.5184364492350666</v>
      </c>
      <c r="C31">
        <f t="shared" si="1"/>
        <v>0.99862949852011929</v>
      </c>
      <c r="D31">
        <f t="shared" si="2"/>
        <v>0.99862953475457383</v>
      </c>
      <c r="E31">
        <f t="shared" si="3"/>
        <v>3.6234454547923178E-8</v>
      </c>
    </row>
    <row r="32" spans="1:14">
      <c r="A32">
        <v>90</v>
      </c>
      <c r="B32">
        <f t="shared" si="0"/>
        <v>1.5707963267948966</v>
      </c>
      <c r="C32">
        <f t="shared" si="1"/>
        <v>0.99999994374105095</v>
      </c>
      <c r="D32">
        <f t="shared" si="2"/>
        <v>1</v>
      </c>
      <c r="E32">
        <f t="shared" si="3"/>
        <v>5.6258949054921459E-8</v>
      </c>
    </row>
    <row r="34" spans="1:14">
      <c r="G34" s="94" t="s">
        <v>94</v>
      </c>
    </row>
    <row r="35" spans="1:14">
      <c r="A35">
        <v>2.5000000000000001E-2</v>
      </c>
      <c r="B35">
        <f t="shared" ref="B35:B41" si="4">A35*PI()/180</f>
        <v>4.363323129985824E-4</v>
      </c>
      <c r="C35">
        <f t="shared" ref="C35:C41" si="5">B35-B35^3/FACT(3)+B35^5/FACT(5)-B35^7/FACT(7)+B35^9/FACT(9)-B35^11/FACT(11)</f>
        <v>4.3633229915333009E-4</v>
      </c>
      <c r="D35">
        <f t="shared" ref="D35" si="6">SIN(B35)</f>
        <v>4.3633229915333009E-4</v>
      </c>
      <c r="E35">
        <f t="shared" ref="E35" si="7">D35-C35</f>
        <v>0</v>
      </c>
      <c r="G35">
        <f>TAN(B35)</f>
        <v>4.3633234068908935E-4</v>
      </c>
      <c r="H35">
        <f>G35*1000</f>
        <v>0.43633234068908933</v>
      </c>
      <c r="K35" s="4">
        <f>1/1500</f>
        <v>6.6666666666666664E-4</v>
      </c>
      <c r="L35">
        <f>K35*1000</f>
        <v>0.66666666666666663</v>
      </c>
      <c r="N35">
        <f>360/A35</f>
        <v>14400</v>
      </c>
    </row>
    <row r="36" spans="1:14">
      <c r="A36">
        <v>0.03</v>
      </c>
      <c r="B36">
        <f t="shared" si="4"/>
        <v>5.2359877559829881E-4</v>
      </c>
      <c r="C36">
        <f t="shared" si="5"/>
        <v>5.2359875167370289E-4</v>
      </c>
      <c r="D36">
        <f t="shared" ref="D36:D39" si="8">SIN(B36)</f>
        <v>5.2359875167370289E-4</v>
      </c>
      <c r="E36">
        <f t="shared" ref="E36:E39" si="9">D36-C36</f>
        <v>0</v>
      </c>
      <c r="G36">
        <f t="shared" ref="G36:G39" si="10">TAN(B36)</f>
        <v>5.2359882344749651E-4</v>
      </c>
      <c r="H36">
        <f t="shared" ref="H36:H41" si="11">G36*1000</f>
        <v>0.52359882344749653</v>
      </c>
      <c r="K36" s="4"/>
      <c r="N36">
        <f t="shared" ref="N36:N40" si="12">360/A36</f>
        <v>12000</v>
      </c>
    </row>
    <row r="37" spans="1:14">
      <c r="A37">
        <v>3.5000000000000003E-2</v>
      </c>
      <c r="B37">
        <f t="shared" si="4"/>
        <v>6.1086523819801539E-4</v>
      </c>
      <c r="C37">
        <f t="shared" si="5"/>
        <v>6.1086520020664351E-4</v>
      </c>
      <c r="D37">
        <f t="shared" si="8"/>
        <v>6.1086520020664341E-4</v>
      </c>
      <c r="E37">
        <f t="shared" si="9"/>
        <v>0</v>
      </c>
      <c r="G37">
        <f t="shared" si="10"/>
        <v>6.1086531418077204E-4</v>
      </c>
      <c r="H37">
        <f t="shared" si="11"/>
        <v>0.61086531418077206</v>
      </c>
      <c r="K37" s="4"/>
      <c r="N37">
        <f t="shared" si="12"/>
        <v>10285.714285714284</v>
      </c>
    </row>
    <row r="38" spans="1:14">
      <c r="A38">
        <v>0.04</v>
      </c>
      <c r="B38">
        <f t="shared" si="4"/>
        <v>6.9813170079773186E-4</v>
      </c>
      <c r="C38">
        <f t="shared" si="5"/>
        <v>6.9813164408757933E-4</v>
      </c>
      <c r="D38">
        <f t="shared" si="8"/>
        <v>6.9813164408757923E-4</v>
      </c>
      <c r="E38">
        <f t="shared" si="9"/>
        <v>0</v>
      </c>
      <c r="G38">
        <f t="shared" si="10"/>
        <v>6.9813181421806195E-4</v>
      </c>
      <c r="H38">
        <f t="shared" si="11"/>
        <v>0.69813181421806192</v>
      </c>
      <c r="K38" s="4"/>
      <c r="N38">
        <f t="shared" si="12"/>
        <v>9000</v>
      </c>
    </row>
    <row r="39" spans="1:14">
      <c r="A39">
        <v>4.4999999999999998E-2</v>
      </c>
      <c r="B39">
        <f t="shared" si="4"/>
        <v>7.8539816339744833E-4</v>
      </c>
      <c r="C39">
        <f t="shared" si="5"/>
        <v>7.8539808265193866E-4</v>
      </c>
      <c r="D39">
        <f t="shared" si="8"/>
        <v>7.8539808265193866E-4</v>
      </c>
      <c r="E39">
        <f t="shared" si="9"/>
        <v>0</v>
      </c>
      <c r="G39">
        <f t="shared" si="10"/>
        <v>7.8539832488851255E-4</v>
      </c>
      <c r="H39">
        <f t="shared" si="11"/>
        <v>0.78539832488851258</v>
      </c>
      <c r="K39" s="4"/>
      <c r="N39">
        <f t="shared" si="12"/>
        <v>8000</v>
      </c>
    </row>
    <row r="40" spans="1:14">
      <c r="A40">
        <v>0.05</v>
      </c>
      <c r="B40">
        <f t="shared" si="4"/>
        <v>8.726646259971648E-4</v>
      </c>
      <c r="C40">
        <f t="shared" si="5"/>
        <v>8.7266451523514957E-4</v>
      </c>
      <c r="D40">
        <f t="shared" ref="D40:D41" si="13">SIN(B40)</f>
        <v>8.7266451523514957E-4</v>
      </c>
      <c r="E40">
        <f t="shared" ref="E40:E41" si="14">D40-C40</f>
        <v>0</v>
      </c>
      <c r="G40">
        <f t="shared" ref="G40:G41" si="15">TAN(B40)</f>
        <v>8.7266484752127125E-4</v>
      </c>
      <c r="H40">
        <f t="shared" si="11"/>
        <v>0.87266484752127127</v>
      </c>
      <c r="K40" s="4">
        <f>2/1500</f>
        <v>1.3333333333333333E-3</v>
      </c>
      <c r="L40">
        <f>K40*1000</f>
        <v>1.3333333333333333</v>
      </c>
      <c r="N40">
        <f t="shared" si="12"/>
        <v>7200</v>
      </c>
    </row>
    <row r="41" spans="1:14">
      <c r="A41">
        <v>7.4999999999999997E-2</v>
      </c>
      <c r="B41">
        <f t="shared" si="4"/>
        <v>1.308996938995747E-3</v>
      </c>
      <c r="C41">
        <f t="shared" si="5"/>
        <v>1.3089965651739634E-3</v>
      </c>
      <c r="D41">
        <f t="shared" si="13"/>
        <v>1.3089965651739634E-3</v>
      </c>
      <c r="E41">
        <f t="shared" si="14"/>
        <v>0</v>
      </c>
      <c r="G41">
        <f t="shared" si="15"/>
        <v>1.3089976866398909E-3</v>
      </c>
      <c r="H41">
        <f t="shared" si="11"/>
        <v>1.3089976866398909</v>
      </c>
    </row>
    <row r="44" spans="1:14">
      <c r="A44">
        <v>3.5000000000000003E-2</v>
      </c>
      <c r="B44">
        <f t="shared" ref="B44:B49" si="16">A44*PI()/180</f>
        <v>6.1086523819801539E-4</v>
      </c>
      <c r="C44">
        <f t="shared" ref="C44:C49" si="17">B44-B44^3/FACT(3)+B44^5/FACT(5)-B44^7/FACT(7)+B44^9/FACT(9)-B44^11/FACT(11)</f>
        <v>6.1086520020664351E-4</v>
      </c>
      <c r="D44">
        <f t="shared" ref="D44" si="18">SIN(B44)</f>
        <v>6.1086520020664341E-4</v>
      </c>
      <c r="E44">
        <f t="shared" ref="E44" si="19">D44-C44</f>
        <v>0</v>
      </c>
      <c r="G44">
        <f>TAN(B44)</f>
        <v>6.1086531418077204E-4</v>
      </c>
      <c r="H44">
        <f>G44*1000</f>
        <v>0.61086531418077206</v>
      </c>
      <c r="N44">
        <f>360/A44</f>
        <v>10285.714285714284</v>
      </c>
    </row>
    <row r="45" spans="1:14">
      <c r="A45">
        <v>3.5999999999999997E-2</v>
      </c>
      <c r="B45">
        <f t="shared" si="16"/>
        <v>6.2831853071795851E-4</v>
      </c>
      <c r="C45">
        <f t="shared" si="17"/>
        <v>6.2831848937625718E-4</v>
      </c>
      <c r="D45">
        <f t="shared" ref="D45:D49" si="20">SIN(B45)</f>
        <v>6.2831848937625707E-4</v>
      </c>
      <c r="E45">
        <f t="shared" ref="E45:E49" si="21">D45-C45</f>
        <v>0</v>
      </c>
      <c r="G45">
        <f t="shared" ref="G45:G49" si="22">TAN(B45)</f>
        <v>6.2831861340137602E-4</v>
      </c>
      <c r="H45">
        <f t="shared" ref="H45:H49" si="23">G45*1000</f>
        <v>0.62831861340137607</v>
      </c>
      <c r="N45">
        <f t="shared" ref="N45:N49" si="24">360/A45</f>
        <v>10000</v>
      </c>
    </row>
    <row r="46" spans="1:14">
      <c r="A46">
        <v>3.6999999999999998E-2</v>
      </c>
      <c r="B46">
        <f t="shared" si="16"/>
        <v>6.4577182323790196E-4</v>
      </c>
      <c r="C46">
        <f t="shared" si="17"/>
        <v>6.4577177835447436E-4</v>
      </c>
      <c r="D46">
        <f t="shared" si="20"/>
        <v>6.4577177835447436E-4</v>
      </c>
      <c r="E46">
        <f t="shared" si="21"/>
        <v>0</v>
      </c>
      <c r="G46">
        <f t="shared" si="22"/>
        <v>6.4577191300477406E-4</v>
      </c>
      <c r="H46">
        <f t="shared" si="23"/>
        <v>0.6457719130047741</v>
      </c>
      <c r="N46">
        <f t="shared" si="24"/>
        <v>9729.72972972973</v>
      </c>
    </row>
    <row r="47" spans="1:14">
      <c r="A47">
        <v>3.7999999999999999E-2</v>
      </c>
      <c r="B47">
        <f t="shared" si="16"/>
        <v>6.6322511575784518E-4</v>
      </c>
      <c r="C47">
        <f t="shared" si="17"/>
        <v>6.6322506713597802E-4</v>
      </c>
      <c r="D47">
        <f t="shared" si="20"/>
        <v>6.6322506713597802E-4</v>
      </c>
      <c r="E47">
        <f t="shared" si="21"/>
        <v>0</v>
      </c>
      <c r="G47">
        <f t="shared" si="22"/>
        <v>6.6322521300159881E-4</v>
      </c>
      <c r="H47">
        <f t="shared" si="23"/>
        <v>0.66322521300159887</v>
      </c>
      <c r="N47">
        <f t="shared" si="24"/>
        <v>9473.6842105263167</v>
      </c>
    </row>
    <row r="48" spans="1:14">
      <c r="A48">
        <v>3.9E-2</v>
      </c>
      <c r="B48">
        <f t="shared" si="16"/>
        <v>6.8067840827778852E-4</v>
      </c>
      <c r="C48">
        <f t="shared" si="17"/>
        <v>6.8067835571545188E-4</v>
      </c>
      <c r="D48">
        <f t="shared" si="20"/>
        <v>6.8067835571545188E-4</v>
      </c>
      <c r="E48">
        <f t="shared" si="21"/>
        <v>0</v>
      </c>
      <c r="G48">
        <f t="shared" si="22"/>
        <v>6.8067851340248371E-4</v>
      </c>
      <c r="H48">
        <f t="shared" si="23"/>
        <v>0.68067851340248375</v>
      </c>
      <c r="N48">
        <f t="shared" si="24"/>
        <v>9230.7692307692305</v>
      </c>
    </row>
    <row r="49" spans="1:14">
      <c r="A49">
        <v>0.04</v>
      </c>
      <c r="B49">
        <f t="shared" si="16"/>
        <v>6.9813170079773186E-4</v>
      </c>
      <c r="C49">
        <f t="shared" si="17"/>
        <v>6.9813164408757933E-4</v>
      </c>
      <c r="D49">
        <f t="shared" si="20"/>
        <v>6.9813164408757923E-4</v>
      </c>
      <c r="E49">
        <f t="shared" si="21"/>
        <v>0</v>
      </c>
      <c r="G49">
        <f t="shared" si="22"/>
        <v>6.9813181421806195E-4</v>
      </c>
      <c r="H49">
        <f t="shared" si="23"/>
        <v>0.69813181421806192</v>
      </c>
      <c r="N49">
        <f t="shared" si="24"/>
        <v>9000</v>
      </c>
    </row>
    <row r="52" spans="1:14">
      <c r="K52" s="4">
        <f>0.5/1500</f>
        <v>3.3333333333333332E-4</v>
      </c>
      <c r="L52">
        <f>K52*1000</f>
        <v>0.33333333333333331</v>
      </c>
    </row>
    <row r="53" spans="1:14">
      <c r="A53">
        <v>0.01</v>
      </c>
      <c r="B53">
        <f t="shared" ref="B53:B55" si="25">A53*PI()/180</f>
        <v>1.7453292519943296E-4</v>
      </c>
      <c r="C53">
        <f t="shared" ref="C53:C55" si="26">B53-B53^3/FACT(3)+B53^5/FACT(5)-B53^7/FACT(7)+B53^9/FACT(9)-B53^11/FACT(11)</f>
        <v>1.7453292431333681E-4</v>
      </c>
      <c r="D53">
        <f t="shared" ref="D53:D55" si="27">SIN(B53)</f>
        <v>1.7453292431333681E-4</v>
      </c>
      <c r="E53">
        <f t="shared" ref="E53:E55" si="28">D53-C53</f>
        <v>0</v>
      </c>
      <c r="G53">
        <f t="shared" ref="G53:G55" si="29">TAN(B53)</f>
        <v>1.745329269716253E-4</v>
      </c>
      <c r="H53">
        <f t="shared" ref="H53:H55" si="30">G53*1000</f>
        <v>0.17453292697162531</v>
      </c>
      <c r="N53">
        <f t="shared" ref="N53:N56" si="31">360/A53</f>
        <v>36000</v>
      </c>
    </row>
    <row r="54" spans="1:14">
      <c r="A54">
        <v>1.4999999999999999E-2</v>
      </c>
      <c r="B54">
        <f t="shared" si="25"/>
        <v>2.6179938779914941E-4</v>
      </c>
      <c r="C54">
        <f t="shared" si="26"/>
        <v>2.6179938480857488E-4</v>
      </c>
      <c r="D54">
        <f t="shared" si="27"/>
        <v>2.6179938480857488E-4</v>
      </c>
      <c r="E54">
        <f t="shared" si="28"/>
        <v>0</v>
      </c>
      <c r="G54">
        <f t="shared" si="29"/>
        <v>2.6179939378029863E-4</v>
      </c>
      <c r="H54">
        <f t="shared" si="30"/>
        <v>0.26179939378029865</v>
      </c>
      <c r="N54">
        <f t="shared" si="31"/>
        <v>24000</v>
      </c>
    </row>
    <row r="55" spans="1:14">
      <c r="A55">
        <v>0.02</v>
      </c>
      <c r="B55">
        <f t="shared" si="25"/>
        <v>3.4906585039886593E-4</v>
      </c>
      <c r="C55">
        <f t="shared" si="26"/>
        <v>3.4906584331009674E-4</v>
      </c>
      <c r="D55">
        <f t="shared" si="27"/>
        <v>3.4906584331009674E-4</v>
      </c>
      <c r="E55">
        <f t="shared" si="28"/>
        <v>0</v>
      </c>
      <c r="G55">
        <f t="shared" si="29"/>
        <v>3.4906586457640512E-4</v>
      </c>
      <c r="H55">
        <f t="shared" si="30"/>
        <v>0.34906586457640509</v>
      </c>
      <c r="N55">
        <f t="shared" si="31"/>
        <v>18000</v>
      </c>
    </row>
    <row r="56" spans="1:14">
      <c r="A56">
        <v>2.5000000000000001E-2</v>
      </c>
      <c r="B56">
        <f t="shared" ref="B56" si="32">A56*PI()/180</f>
        <v>4.363323129985824E-4</v>
      </c>
      <c r="C56">
        <f t="shared" ref="C56" si="33">B56-B56^3/FACT(3)+B56^5/FACT(5)-B56^7/FACT(7)+B56^9/FACT(9)-B56^11/FACT(11)</f>
        <v>4.3633229915333009E-4</v>
      </c>
      <c r="D56">
        <f t="shared" ref="D56" si="34">SIN(B56)</f>
        <v>4.3633229915333009E-4</v>
      </c>
      <c r="E56">
        <f t="shared" ref="E56" si="35">D56-C56</f>
        <v>0</v>
      </c>
      <c r="G56">
        <f>TAN(B56)</f>
        <v>4.3633234068908935E-4</v>
      </c>
      <c r="H56">
        <f>G56*1000</f>
        <v>0.43633234068908933</v>
      </c>
      <c r="N56">
        <f t="shared" si="31"/>
        <v>14400</v>
      </c>
    </row>
    <row r="58" spans="1:14">
      <c r="A58">
        <v>1.7999999999999999E-2</v>
      </c>
      <c r="B58">
        <f t="shared" ref="B58" si="36">A58*PI()/180</f>
        <v>3.1415926535897925E-4</v>
      </c>
      <c r="C58">
        <f t="shared" ref="C58" si="37">B58-B58^3/FACT(3)+B58^5/FACT(5)-B58^7/FACT(7)+B58^9/FACT(9)-B58^11/FACT(11)</f>
        <v>3.1415926019126648E-4</v>
      </c>
      <c r="D58">
        <f t="shared" ref="D58" si="38">SIN(B58)</f>
        <v>3.1415926019126648E-4</v>
      </c>
      <c r="E58">
        <f t="shared" ref="E58" si="39">D58-C58</f>
        <v>0</v>
      </c>
      <c r="G58">
        <f>TAN(B58)</f>
        <v>3.1415927569440524E-4</v>
      </c>
      <c r="H58">
        <f>G58*1000</f>
        <v>0.31415927569440522</v>
      </c>
      <c r="N58">
        <f t="shared" ref="N58" si="40">360/A58</f>
        <v>20000</v>
      </c>
    </row>
    <row r="59" spans="1:14">
      <c r="A59">
        <v>1.9E-2</v>
      </c>
      <c r="B59">
        <f t="shared" ref="B59" si="41">A59*PI()/180</f>
        <v>3.3161255787892259E-4</v>
      </c>
      <c r="C59">
        <f t="shared" ref="C59" si="42">B59-B59^3/FACT(3)+B59^5/FACT(5)-B59^7/FACT(7)+B59^9/FACT(9)-B59^11/FACT(11)</f>
        <v>3.3161255180118911E-4</v>
      </c>
      <c r="D59">
        <f t="shared" ref="D59" si="43">SIN(B59)</f>
        <v>3.3161255180118911E-4</v>
      </c>
      <c r="E59">
        <f t="shared" ref="E59" si="44">D59-C59</f>
        <v>0</v>
      </c>
      <c r="G59">
        <f>TAN(B59)</f>
        <v>3.316125700343902E-4</v>
      </c>
      <c r="H59">
        <f>G59*1000</f>
        <v>0.33161257003439021</v>
      </c>
      <c r="N59">
        <f t="shared" ref="N59" si="45">360/A59</f>
        <v>18947.368421052633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3E81-2AE6-4281-A6F1-6326A9850900}">
  <dimension ref="A1"/>
  <sheetViews>
    <sheetView topLeftCell="L1" workbookViewId="0">
      <selection activeCell="R39" sqref="R39"/>
    </sheetView>
  </sheetViews>
  <sheetFormatPr defaultRowHeight="13.2"/>
  <sheetData/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E51A-BB4C-4721-95FF-674ECC54E3A9}">
  <dimension ref="B2:T36"/>
  <sheetViews>
    <sheetView topLeftCell="B1" workbookViewId="0">
      <selection activeCell="L42" sqref="L42"/>
    </sheetView>
  </sheetViews>
  <sheetFormatPr defaultRowHeight="13.2"/>
  <sheetData>
    <row r="2" spans="3:20">
      <c r="R2" t="s">
        <v>96</v>
      </c>
      <c r="T2" t="s">
        <v>103</v>
      </c>
    </row>
    <row r="3" spans="3:20">
      <c r="L3" s="94" t="s">
        <v>82</v>
      </c>
      <c r="R3" t="s">
        <v>97</v>
      </c>
      <c r="T3" t="s">
        <v>104</v>
      </c>
    </row>
    <row r="4" spans="3:20">
      <c r="D4" t="s">
        <v>62</v>
      </c>
      <c r="F4" t="s">
        <v>63</v>
      </c>
      <c r="M4" s="94" t="s">
        <v>75</v>
      </c>
      <c r="R4" t="s">
        <v>98</v>
      </c>
      <c r="T4" t="s">
        <v>105</v>
      </c>
    </row>
    <row r="5" spans="3:20">
      <c r="N5" s="94" t="s">
        <v>76</v>
      </c>
      <c r="R5" t="s">
        <v>99</v>
      </c>
      <c r="T5" t="s">
        <v>106</v>
      </c>
    </row>
    <row r="6" spans="3:20">
      <c r="C6" t="s">
        <v>64</v>
      </c>
      <c r="D6" s="93">
        <v>0.5</v>
      </c>
      <c r="F6" t="s">
        <v>65</v>
      </c>
      <c r="O6" s="94" t="s">
        <v>77</v>
      </c>
      <c r="R6" t="s">
        <v>100</v>
      </c>
    </row>
    <row r="7" spans="3:20">
      <c r="N7" s="94" t="s">
        <v>78</v>
      </c>
    </row>
    <row r="8" spans="3:20">
      <c r="O8" s="94" t="s">
        <v>79</v>
      </c>
      <c r="R8" t="s">
        <v>101</v>
      </c>
    </row>
    <row r="9" spans="3:20">
      <c r="C9" t="s">
        <v>66</v>
      </c>
      <c r="D9" s="93">
        <v>0</v>
      </c>
      <c r="F9" t="s">
        <v>65</v>
      </c>
      <c r="O9" s="94" t="s">
        <v>80</v>
      </c>
      <c r="R9" t="s">
        <v>102</v>
      </c>
    </row>
    <row r="10" spans="3:20">
      <c r="M10" s="94" t="s">
        <v>83</v>
      </c>
    </row>
    <row r="11" spans="3:20">
      <c r="N11" s="94" t="s">
        <v>84</v>
      </c>
    </row>
    <row r="12" spans="3:20">
      <c r="C12" t="s">
        <v>67</v>
      </c>
      <c r="D12" s="93">
        <v>1</v>
      </c>
      <c r="F12" t="s">
        <v>68</v>
      </c>
    </row>
    <row r="13" spans="3:20">
      <c r="L13" s="94" t="s">
        <v>85</v>
      </c>
      <c r="R13" t="s">
        <v>107</v>
      </c>
      <c r="T13" t="s">
        <v>113</v>
      </c>
    </row>
    <row r="14" spans="3:20">
      <c r="M14" s="94" t="s">
        <v>81</v>
      </c>
      <c r="R14" t="s">
        <v>108</v>
      </c>
      <c r="T14" t="s">
        <v>107</v>
      </c>
    </row>
    <row r="15" spans="3:20">
      <c r="C15" t="s">
        <v>69</v>
      </c>
      <c r="D15" s="93">
        <v>1</v>
      </c>
      <c r="F15" t="s">
        <v>68</v>
      </c>
      <c r="R15" t="s">
        <v>109</v>
      </c>
      <c r="T15" t="s">
        <v>111</v>
      </c>
    </row>
    <row r="16" spans="3:20">
      <c r="R16" t="s">
        <v>110</v>
      </c>
      <c r="T16" t="s">
        <v>114</v>
      </c>
    </row>
    <row r="17" spans="3:20">
      <c r="R17" t="s">
        <v>111</v>
      </c>
      <c r="T17" t="s">
        <v>110</v>
      </c>
    </row>
    <row r="18" spans="3:20">
      <c r="C18" t="s">
        <v>70</v>
      </c>
      <c r="D18" s="93">
        <v>1</v>
      </c>
      <c r="F18" t="s">
        <v>68</v>
      </c>
      <c r="R18" t="s">
        <v>112</v>
      </c>
      <c r="T18" t="s">
        <v>112</v>
      </c>
    </row>
    <row r="19" spans="3:20">
      <c r="T19" t="s">
        <v>115</v>
      </c>
    </row>
    <row r="21" spans="3:20">
      <c r="C21" t="s">
        <v>71</v>
      </c>
      <c r="D21" s="93">
        <v>1</v>
      </c>
      <c r="F21" t="s">
        <v>72</v>
      </c>
    </row>
    <row r="23" spans="3:20">
      <c r="O23" s="94"/>
    </row>
    <row r="24" spans="3:20">
      <c r="C24" t="s">
        <v>73</v>
      </c>
      <c r="D24" s="93">
        <v>0</v>
      </c>
      <c r="F24" t="s">
        <v>74</v>
      </c>
    </row>
    <row r="29" spans="3:20">
      <c r="E29" s="94" t="s">
        <v>116</v>
      </c>
    </row>
    <row r="31" spans="3:20">
      <c r="C31" s="94" t="s">
        <v>118</v>
      </c>
      <c r="E31" s="94"/>
      <c r="G31" s="94" t="s">
        <v>117</v>
      </c>
    </row>
    <row r="33" spans="2:7">
      <c r="C33" s="94" t="s">
        <v>119</v>
      </c>
      <c r="G33">
        <v>3</v>
      </c>
    </row>
    <row r="34" spans="2:7">
      <c r="E34" s="94"/>
    </row>
    <row r="35" spans="2:7">
      <c r="B35" s="94" t="s">
        <v>120</v>
      </c>
      <c r="D35" s="94" t="s">
        <v>121</v>
      </c>
    </row>
    <row r="36" spans="2:7">
      <c r="F36" s="94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Planning Schedule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조경민</dc:creator>
  <cp:lastModifiedBy>Jaehyo Kang</cp:lastModifiedBy>
  <dcterms:created xsi:type="dcterms:W3CDTF">2012-06-29T04:54:26Z</dcterms:created>
  <dcterms:modified xsi:type="dcterms:W3CDTF">2019-09-20T07:06:29Z</dcterms:modified>
</cp:coreProperties>
</file>