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8" i="1" l="1"/>
  <c r="M17" i="1"/>
  <c r="K88" i="1"/>
  <c r="K89" i="1"/>
  <c r="K90" i="1"/>
  <c r="K91" i="1"/>
  <c r="K92" i="1"/>
  <c r="K93" i="1"/>
  <c r="K95" i="1"/>
  <c r="K83" i="1"/>
  <c r="K79" i="1"/>
  <c r="K80" i="1"/>
  <c r="K81" i="1"/>
  <c r="K82" i="1"/>
  <c r="K84" i="1"/>
  <c r="K94" i="1"/>
  <c r="K96" i="1"/>
  <c r="K97" i="1"/>
  <c r="K98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38" i="1"/>
  <c r="K39" i="1"/>
  <c r="K40" i="1"/>
  <c r="K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75" i="1"/>
  <c r="K76" i="1"/>
  <c r="K77" i="1"/>
  <c r="K78" i="1"/>
  <c r="K85" i="1"/>
  <c r="K86" i="1"/>
  <c r="K87" i="1"/>
  <c r="M98" i="1" l="1"/>
  <c r="K3" i="1"/>
  <c r="K99" i="1" s="1"/>
</calcChain>
</file>

<file path=xl/comments1.xml><?xml version="1.0" encoding="utf-8"?>
<comments xmlns="http://schemas.openxmlformats.org/spreadsheetml/2006/main">
  <authors>
    <author>paul musgrave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Price is fluctuating a bit and stock is low. Should research replacement options at some point in the future.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Aliexpress has them very cheap, but they have yet to arrive. I'll put in the Aliexpress price, but if I can't get them from this souce, the next cheapest seems to be Small Bear Electronics, where they're 6.6/pc shipped.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 price break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 price break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10pcs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10pcs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10pcs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Need to determine values under test. On sample, I currently have &gt;100uF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Might not be necessary. Will use 0.1uF that I have on hand already.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100pcs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100pcs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Just going to use 470k for these at the moment</t>
        </r>
      </text>
    </comment>
    <comment ref="J43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10pcs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100pcs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100pcs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10pcs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Need to determine under test, but I'll use 1k on the sample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bridge with solder on the sample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need to determine under test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25pcs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Using 10k for some reason?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25pcs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I think this needs to be a log/antilog taper, but I can't find a source for these anywhere yet.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Aliexpress has a lot of potential, just have to shop around for specifics. Putting in $0.50/pc as a placeholder.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these are the wrong switches for some of them. They'll work for the envelope_bypass though.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paul musgrave:</t>
        </r>
        <r>
          <rPr>
            <sz val="9"/>
            <color indexed="81"/>
            <rFont val="Tahoma"/>
            <family val="2"/>
          </rPr>
          <t xml:space="preserve">
JLC $2 price is size restricted and I'm over it by about 20mm. I didn't bother shrinking the board for this sample, but, with shipping, it makes 35 for each board...</t>
        </r>
      </text>
    </comment>
  </commentList>
</comments>
</file>

<file path=xl/sharedStrings.xml><?xml version="1.0" encoding="utf-8"?>
<sst xmlns="http://schemas.openxmlformats.org/spreadsheetml/2006/main" count="571" uniqueCount="391">
  <si>
    <t>Item</t>
  </si>
  <si>
    <t>Description</t>
  </si>
  <si>
    <t>Quantity</t>
  </si>
  <si>
    <t>Unit Price</t>
  </si>
  <si>
    <t>Value</t>
  </si>
  <si>
    <t>Ref Designator</t>
  </si>
  <si>
    <t>Manufacturer</t>
  </si>
  <si>
    <t>Manufacturer P/N</t>
  </si>
  <si>
    <t>Supplier P/N</t>
  </si>
  <si>
    <t>Extended Price</t>
  </si>
  <si>
    <t>ARM Microcontrollers - MCU 32KB Flash 4KB SRAM PSoC 4</t>
  </si>
  <si>
    <t>Cypress</t>
  </si>
  <si>
    <t>Operational Amplifiers - Op Amps Quad Low Noise JFET</t>
  </si>
  <si>
    <t>Texas Instruments</t>
  </si>
  <si>
    <t>TL074CDR</t>
  </si>
  <si>
    <t>MMBFJ177</t>
  </si>
  <si>
    <t>JFET P CH FET SOT-23</t>
  </si>
  <si>
    <t>Bipolar Transistors - BJT NPN Gen Pur SS</t>
  </si>
  <si>
    <t>Central Semiconductor</t>
  </si>
  <si>
    <t>2n3904</t>
  </si>
  <si>
    <t>Passives</t>
  </si>
  <si>
    <t>Potentiometers 20K AUDIO 20%</t>
  </si>
  <si>
    <t>Bourns</t>
  </si>
  <si>
    <t>PTV09A-4025F-A203</t>
  </si>
  <si>
    <t>652-PTV09A-4025FA203</t>
  </si>
  <si>
    <t>ON Semiconductor</t>
  </si>
  <si>
    <t>Mechanical</t>
  </si>
  <si>
    <t>-</t>
  </si>
  <si>
    <t>Chassis - Steel 7" x 5" x 2"</t>
  </si>
  <si>
    <t>Hammond</t>
  </si>
  <si>
    <t>1441-12BK3</t>
  </si>
  <si>
    <t>546-1441-12BK3</t>
  </si>
  <si>
    <t>Bottom Plate 7 x 5" 20AWG Steel Black</t>
  </si>
  <si>
    <t>1431-12BK3</t>
  </si>
  <si>
    <t>546-1431-12BK3</t>
  </si>
  <si>
    <t>Knobs</t>
  </si>
  <si>
    <t>Toggle Switches SPDT ON-ON</t>
  </si>
  <si>
    <t>Supplier</t>
  </si>
  <si>
    <t>Mouser</t>
  </si>
  <si>
    <t>AliExpress</t>
  </si>
  <si>
    <t>PCB, Control Board</t>
  </si>
  <si>
    <t>JLCPCB</t>
  </si>
  <si>
    <t>PCB, Main Synth Board</t>
  </si>
  <si>
    <t>Enclosures, Boxes, &amp; Cases Diecast Alum Black 7.38 x 7.38 x 2.48"</t>
  </si>
  <si>
    <t>1590FBK</t>
  </si>
  <si>
    <t>546-1590F-BK</t>
  </si>
  <si>
    <t>Toggle Switches SPST ON-OFF-ON</t>
  </si>
  <si>
    <t>22uF</t>
  </si>
  <si>
    <t xml:space="preserve">C1 C13 C14 C15 C16 C2 C3 C36 C37 C38 C39 C4 C40 C41 C42 C43 C44 C45 C46 C47 C52 C69 C72 </t>
  </si>
  <si>
    <t>220uF</t>
  </si>
  <si>
    <t xml:space="preserve">C17 C24 C25 C26 C27 C28 C29 C30 C31 C70 C71 C73 C74 C75 C76 C77 </t>
  </si>
  <si>
    <t>32.768kHz</t>
  </si>
  <si>
    <t xml:space="preserve">Y2 </t>
  </si>
  <si>
    <t>16MHz</t>
  </si>
  <si>
    <t xml:space="preserve">Y1 </t>
  </si>
  <si>
    <t>4N28</t>
  </si>
  <si>
    <t xml:space="preserve">U9 </t>
  </si>
  <si>
    <t>PT2399</t>
  </si>
  <si>
    <t xml:space="preserve">U8 </t>
  </si>
  <si>
    <t>V7805-1000</t>
  </si>
  <si>
    <t xml:space="preserve">U7 </t>
  </si>
  <si>
    <t>CY8C4246AZI-L445</t>
  </si>
  <si>
    <t xml:space="preserve">U6 </t>
  </si>
  <si>
    <t>TL074</t>
  </si>
  <si>
    <t xml:space="preserve">U1 U2 U3 U4 U5 </t>
  </si>
  <si>
    <t>POT_TRIM</t>
  </si>
  <si>
    <t xml:space="preserve">RV5 RV6 RV7 RV8 </t>
  </si>
  <si>
    <t xml:space="preserve">R99 </t>
  </si>
  <si>
    <t xml:space="preserve">R101 R102 R98 </t>
  </si>
  <si>
    <t>0R</t>
  </si>
  <si>
    <t xml:space="preserve">R95 R96 </t>
  </si>
  <si>
    <t>R</t>
  </si>
  <si>
    <t xml:space="preserve">R111 R112 R113 R114 R92 R94 </t>
  </si>
  <si>
    <t>470k</t>
  </si>
  <si>
    <t xml:space="preserve">R10 R11 R12 R23 R24 R25 R26 R47 R48 R49 R50 R55 R61 R62 R76 R80 R86 R88 R89 R9 R90 R91 </t>
  </si>
  <si>
    <t xml:space="preserve">R84 </t>
  </si>
  <si>
    <t>2.2k</t>
  </si>
  <si>
    <t xml:space="preserve">R83 </t>
  </si>
  <si>
    <t xml:space="preserve">R82 </t>
  </si>
  <si>
    <t>5.6k</t>
  </si>
  <si>
    <t xml:space="preserve">R71 </t>
  </si>
  <si>
    <t>15k</t>
  </si>
  <si>
    <t xml:space="preserve">R65 R70 </t>
  </si>
  <si>
    <t>4.7k</t>
  </si>
  <si>
    <t xml:space="preserve">R57 R77 </t>
  </si>
  <si>
    <t>10k</t>
  </si>
  <si>
    <t xml:space="preserve">R100 R103 R51 R52 R53 R54 R56 R58 R59 R60 R63 R64 R66 R67 R68 R69 R73 R74 R75 R78 R79 R81 </t>
  </si>
  <si>
    <t>1MEG</t>
  </si>
  <si>
    <t xml:space="preserve">R27 R29 R31 R33 R39 R40 R41 R42 R43 R44 R45 R46 R93 R97 </t>
  </si>
  <si>
    <t>22k</t>
  </si>
  <si>
    <t xml:space="preserve">R35 R36 R37 R38 </t>
  </si>
  <si>
    <t>500k</t>
  </si>
  <si>
    <t xml:space="preserve">R28 R30 R32 R34 </t>
  </si>
  <si>
    <t>100k</t>
  </si>
  <si>
    <t xml:space="preserve">R13 R14 R15 R16 R17 R18 R72 R85 R87 </t>
  </si>
  <si>
    <t>1k</t>
  </si>
  <si>
    <t xml:space="preserve">R1 R19 R2 R20 R21 R22 R3 R4 R5 R6 R7 R8 </t>
  </si>
  <si>
    <t xml:space="preserve">Q5 Q6 Q7 Q8 </t>
  </si>
  <si>
    <t>MMBT3904-TP</t>
  </si>
  <si>
    <t>Conn_02x13_Odd_Even</t>
  </si>
  <si>
    <t>Conn_01x03</t>
  </si>
  <si>
    <t>Conn_01x08</t>
  </si>
  <si>
    <t>SWD_programming</t>
  </si>
  <si>
    <t xml:space="preserve">J3 </t>
  </si>
  <si>
    <t>Audio-Jack-2_Switch</t>
  </si>
  <si>
    <t xml:space="preserve">J2 </t>
  </si>
  <si>
    <t>Conn_01x05</t>
  </si>
  <si>
    <t xml:space="preserve">J13 J14 J15 J16 </t>
  </si>
  <si>
    <t xml:space="preserve">J11 </t>
  </si>
  <si>
    <t>USB</t>
  </si>
  <si>
    <t xml:space="preserve">J10 </t>
  </si>
  <si>
    <t xml:space="preserve">J1 </t>
  </si>
  <si>
    <t xml:space="preserve">D3 </t>
  </si>
  <si>
    <t>BZX84C3V3-T1</t>
  </si>
  <si>
    <t xml:space="preserve">D2 </t>
  </si>
  <si>
    <t>D_Schottky</t>
  </si>
  <si>
    <t xml:space="preserve">D1 </t>
  </si>
  <si>
    <t>CP1_Small</t>
  </si>
  <si>
    <t xml:space="preserve">C90 C91 C92 C93 </t>
  </si>
  <si>
    <t>2.2nF</t>
  </si>
  <si>
    <t xml:space="preserve">C89 </t>
  </si>
  <si>
    <t>22pF</t>
  </si>
  <si>
    <t xml:space="preserve">C82 C87 C94 C95 </t>
  </si>
  <si>
    <t>1uF</t>
  </si>
  <si>
    <t xml:space="preserve">C78 C79 C83 C86 C88 </t>
  </si>
  <si>
    <t>10uF</t>
  </si>
  <si>
    <t xml:space="preserve">C66 C67 </t>
  </si>
  <si>
    <t>4.7uF</t>
  </si>
  <si>
    <t xml:space="preserve">C63 C65 </t>
  </si>
  <si>
    <t>3300pF</t>
  </si>
  <si>
    <t xml:space="preserve">C60 </t>
  </si>
  <si>
    <t>3900pF</t>
  </si>
  <si>
    <t xml:space="preserve">C59 </t>
  </si>
  <si>
    <t>82nF</t>
  </si>
  <si>
    <t xml:space="preserve">C57 C58 </t>
  </si>
  <si>
    <t>560pF</t>
  </si>
  <si>
    <t xml:space="preserve">C55 C56 </t>
  </si>
  <si>
    <t>47uF</t>
  </si>
  <si>
    <t xml:space="preserve">C53 </t>
  </si>
  <si>
    <t>100uF</t>
  </si>
  <si>
    <t xml:space="preserve">C50 </t>
  </si>
  <si>
    <t>10nF</t>
  </si>
  <si>
    <t>100pF</t>
  </si>
  <si>
    <t xml:space="preserve">C48 C61 C62 C68 </t>
  </si>
  <si>
    <t>1nF</t>
  </si>
  <si>
    <t xml:space="preserve">C32 C33 C34 C35 </t>
  </si>
  <si>
    <t xml:space="preserve">C20 C21 C22 C23 </t>
  </si>
  <si>
    <t>0.1uF</t>
  </si>
  <si>
    <t xml:space="preserve">C19 C49 C51 C54 C80 C81 C84 C85 C96 </t>
  </si>
  <si>
    <t>0.33uF</t>
  </si>
  <si>
    <t xml:space="preserve">C18 </t>
  </si>
  <si>
    <t>ICs and Semiconductors</t>
  </si>
  <si>
    <t xml:space="preserve">Q1 Q2 Q3 Q4 Q9 </t>
  </si>
  <si>
    <t>U1 U2 U3 U4 U5</t>
  </si>
  <si>
    <t>U6</t>
  </si>
  <si>
    <t>U7</t>
  </si>
  <si>
    <t>NJM7805FA</t>
  </si>
  <si>
    <t>Linear Voltage Regulators 5V 1.5A 3 Terminal</t>
  </si>
  <si>
    <t>JRC</t>
  </si>
  <si>
    <t>NJM7805</t>
  </si>
  <si>
    <t>U8</t>
  </si>
  <si>
    <t>Digital Delay</t>
  </si>
  <si>
    <t>Princeton</t>
  </si>
  <si>
    <t>PT2388</t>
  </si>
  <si>
    <t>U9</t>
  </si>
  <si>
    <t>Y1</t>
  </si>
  <si>
    <t>Crystal, 16MHz</t>
  </si>
  <si>
    <t>Y2</t>
  </si>
  <si>
    <t>Crystal, 32.768kHz</t>
  </si>
  <si>
    <t>470R</t>
  </si>
  <si>
    <t>860R</t>
  </si>
  <si>
    <t>220R</t>
  </si>
  <si>
    <t>280R</t>
  </si>
  <si>
    <t>USB Connectors Vertical Plug 2row SMT</t>
  </si>
  <si>
    <t>JAE Electronics</t>
  </si>
  <si>
    <t>DX07VN24WA2C1568</t>
  </si>
  <si>
    <t>656-DX07VN24WA2C1568</t>
  </si>
  <si>
    <t>DC IN</t>
  </si>
  <si>
    <t>DC Power Connectors DC SOCKET 2.35MM CHASSIS MOUNT</t>
  </si>
  <si>
    <t>Schurter</t>
  </si>
  <si>
    <t>693-4840.221</t>
  </si>
  <si>
    <t>Trimmer Resistors - SMD 3MM 10KOHMS 25% 0.1WATT OPEN FRM</t>
  </si>
  <si>
    <t>TC33X-2-103E</t>
  </si>
  <si>
    <t>652-TC33X-2-103E</t>
  </si>
  <si>
    <t xml:space="preserve">C1 C10 C11 C12 C13 C14 C3 C4 C5 C6 C7 C8 C9 </t>
  </si>
  <si>
    <t>C_Small</t>
  </si>
  <si>
    <t xml:space="preserve">C2 </t>
  </si>
  <si>
    <t xml:space="preserve">J10 J7 J8 J9 </t>
  </si>
  <si>
    <t xml:space="preserve">R1 R10 R11 R12 R13 R14 R15 R16 R17 R18 R19 R2 R20 R21 R22 R23 R24 R25 R3 R4 R5 R6 R7 R8 R9 </t>
  </si>
  <si>
    <t xml:space="preserve">RV1 RV2 RV27 RV3 RV4 RV6 RV7 RV8 RV9 </t>
  </si>
  <si>
    <t>20kA</t>
  </si>
  <si>
    <t xml:space="preserve">RV10 RV11 RV12 RV13 </t>
  </si>
  <si>
    <t>20kB</t>
  </si>
  <si>
    <t xml:space="preserve">RV14 RV15 RV16 RV17 </t>
  </si>
  <si>
    <t>POT_DUAL</t>
  </si>
  <si>
    <t xml:space="preserve">RV18 RV19 RV20 RV21 RV22 RV23 RV24 RV25 </t>
  </si>
  <si>
    <t>100kA</t>
  </si>
  <si>
    <t xml:space="preserve">RV26 </t>
  </si>
  <si>
    <t>50kA</t>
  </si>
  <si>
    <t xml:space="preserve">RV28 </t>
  </si>
  <si>
    <t>50k</t>
  </si>
  <si>
    <t xml:space="preserve">RV29 RV5 </t>
  </si>
  <si>
    <t>10kA</t>
  </si>
  <si>
    <t>Potentiometers 12MM V/ADJ</t>
  </si>
  <si>
    <t>ALPS</t>
  </si>
  <si>
    <t>RK12L12C0A0A</t>
  </si>
  <si>
    <t>688-RK12L12C0A0A</t>
  </si>
  <si>
    <t>1N914</t>
  </si>
  <si>
    <t>Rectifiers 1N914</t>
  </si>
  <si>
    <t>Rectron</t>
  </si>
  <si>
    <t>TCMBD914</t>
  </si>
  <si>
    <t>583-TCMBD914</t>
  </si>
  <si>
    <t>Zener Diodes 3.3V</t>
  </si>
  <si>
    <t>583-BZX84C3V3-T1</t>
  </si>
  <si>
    <t>Aluminum Electrolytic Capacitors - SMD 22UF 35V</t>
  </si>
  <si>
    <t>Nichicon</t>
  </si>
  <si>
    <t>UWR1V220MCL1GB</t>
  </si>
  <si>
    <t>647-UWR1V220MCL1GB</t>
  </si>
  <si>
    <t>Aluminum Electrolytic Capacitors - SMD 35volts 220uF 8x10 20%</t>
  </si>
  <si>
    <t>UWT1V221MNL1GS</t>
  </si>
  <si>
    <t>647-UWT1V221MNL1S</t>
  </si>
  <si>
    <t xml:space="preserve"> Multilayer Ceramic Capacitors MLCC - SMD/SMT 0805 0.33uF 50volts Y5V +80-20%</t>
  </si>
  <si>
    <t>Vishay</t>
  </si>
  <si>
    <t>VJ0805V334ZXAPW1BC</t>
  </si>
  <si>
    <t>77-VJ0805V334ZXAPBC</t>
  </si>
  <si>
    <t>Multilayer Ceramic Capacitors MLCC - SMD/SMT 50V 0.1uF Z5U 0805 -20/+80%</t>
  </si>
  <si>
    <t>KEMET</t>
  </si>
  <si>
    <t>C0805C104Z5UAC</t>
  </si>
  <si>
    <t>80-C0805C104Z5UAC</t>
  </si>
  <si>
    <t>Aluminum Electrolytic Capacitors - SMD 50volts 1uF 4x5.4 20%</t>
  </si>
  <si>
    <t>UWX1H010MCL1GB</t>
  </si>
  <si>
    <t>647-UWX1H010MCL1</t>
  </si>
  <si>
    <t>Multilayer Ceramic Capacitors MLCC - SMD/SMT 1000pF 50volts X7R 10%</t>
  </si>
  <si>
    <t>VJ0805Y102KXAAC</t>
  </si>
  <si>
    <t>77-VJ0805Y102KXAAC</t>
  </si>
  <si>
    <t>Multilayer Ceramic Capacitors MLCC - SMD/SMT 50V 100pF C0G 0805 5%</t>
  </si>
  <si>
    <t>C0805C101J5GAC7800</t>
  </si>
  <si>
    <t>80-C0805C101J5G7800</t>
  </si>
  <si>
    <t>Multilayer Ceramic Capacitors MLCC - SMD/SMT 50V 0.01uF X7R 0805 5%</t>
  </si>
  <si>
    <t>C0805C103J5RACTU</t>
  </si>
  <si>
    <t>80-C0805C103J5R</t>
  </si>
  <si>
    <t>Aluminum Electrolytic Capacitors - SMD 100UF 10V</t>
  </si>
  <si>
    <t>UWR1A101MCL1GB</t>
  </si>
  <si>
    <t>647-UWR1A101MCL1GB</t>
  </si>
  <si>
    <t>Aluminum Electrolytic Capacitors - SMD 4volts 47uF 4x5.4 20%</t>
  </si>
  <si>
    <t>UWX0G470MCL1GB</t>
  </si>
  <si>
    <t>647-UWX0G470MCL1</t>
  </si>
  <si>
    <t>Multilayer Ceramic Capacitors MLCC - SMD/SMT 560pF 50volts C0G 5%</t>
  </si>
  <si>
    <t>VJ0805A561JXAAC</t>
  </si>
  <si>
    <t>77-VJ0805A561JXAAC</t>
  </si>
  <si>
    <t>Multilayer Ceramic Capacitors MLCC - SMD/SMT .082uF 50volt 5% X7R</t>
  </si>
  <si>
    <t>VJ0805Y823JXACW1BC</t>
  </si>
  <si>
    <t>77-VJ0805Y823JXATBC</t>
  </si>
  <si>
    <t>Multilayer Ceramic Capacitors MLCC - SMD/SMT 3900pF 50volt 5%</t>
  </si>
  <si>
    <t>VJ0805A392JXAAT</t>
  </si>
  <si>
    <t>77-VJ0805A392JXAAT</t>
  </si>
  <si>
    <t>Multilayer Ceramic Capacitors MLCC - SMD/SMT 3300 pF 20%</t>
  </si>
  <si>
    <t>VJ0805Y332KXAAC</t>
  </si>
  <si>
    <t>77-VJ0805Y332KXAAC</t>
  </si>
  <si>
    <t>Aluminum Electrolytic Capacitors - SMD 35volts 4.7uF 4x5.4 20%</t>
  </si>
  <si>
    <t>UWX1V4R7MCL1GB</t>
  </si>
  <si>
    <t>647-UWX1V4R7MCL1</t>
  </si>
  <si>
    <t>C10 C11 C12 C5 C6 C7 C8 C9 C64</t>
  </si>
  <si>
    <t>Aluminum Electrolytic Capacitors - SMD 16volts 10uF 20%</t>
  </si>
  <si>
    <t>UWX1C100MCL1GB</t>
  </si>
  <si>
    <t>647-UWX1C100MCL1</t>
  </si>
  <si>
    <t>Multilayer Ceramic Capacitors MLCC - SMD/SMT 50V 22pF X8R 0805 10%</t>
  </si>
  <si>
    <t>C0805C220K5HACTU</t>
  </si>
  <si>
    <t>80-C0805C220K5HACTU</t>
  </si>
  <si>
    <t>Multilayer Ceramic Capacitors MLCC - SMD/SMT 50V 2200pF X7R 0805 10%</t>
  </si>
  <si>
    <t>C0805C222K5RAC7025</t>
  </si>
  <si>
    <t>80-C0805C222K5RACTM</t>
  </si>
  <si>
    <t>Thick Film Resistors - SMD 0805 1Kohms 1% AEC-Q200</t>
  </si>
  <si>
    <t>Panasonic</t>
  </si>
  <si>
    <t>ERJ-6ENF1001V</t>
  </si>
  <si>
    <t>667-ERJ-6ENF1001V</t>
  </si>
  <si>
    <t>Thick Film Resistors - SMD 0805 100Kohms 1% AEC-Q200</t>
  </si>
  <si>
    <t>ERJ-6ENF1003V</t>
  </si>
  <si>
    <t>667-ERJ-6ENF1003V</t>
  </si>
  <si>
    <t>Thick Film Resistors - SMD 0805 22Kohms 1% AEC-Q200</t>
  </si>
  <si>
    <t>ERJ-6ENF2202V</t>
  </si>
  <si>
    <t>667-ERJ-6ENF2202V</t>
  </si>
  <si>
    <t>Thick Film Resistors - SMD 1M 1%</t>
  </si>
  <si>
    <t>CR0805-FX-1004ELF</t>
  </si>
  <si>
    <t>652-CR0805FX-1004ELF</t>
  </si>
  <si>
    <t>Thick Film Resistors - SMD 0805 10Kohms 1% AEC-Q200</t>
  </si>
  <si>
    <t>ERJ-6ENF1002V</t>
  </si>
  <si>
    <t>667-ERJ-6ENF1002V</t>
  </si>
  <si>
    <t>Thick Film Resistors - SMD 0805 4.7Kohms 1% AEC-Q200</t>
  </si>
  <si>
    <t>ERJ-6ENF4701V</t>
  </si>
  <si>
    <t>667-ERJ-6ENF4701V</t>
  </si>
  <si>
    <t>Thick Film Resistors - SMD 0805 15Kohms 1% AEC-Q200</t>
  </si>
  <si>
    <t>ERJ-6ENF1502V</t>
  </si>
  <si>
    <t>667-ERJ-6ENF1502V</t>
  </si>
  <si>
    <t>Thick Film Resistors - SMD 0805 5.6Kohms 1% AEC-Q200</t>
  </si>
  <si>
    <t>ERJ-6ENF5601V</t>
  </si>
  <si>
    <t>667-ERJ-6ENF5601V</t>
  </si>
  <si>
    <t>Thick Film Resistors - SMD 470ohm 1%</t>
  </si>
  <si>
    <t>CR0805-FX-4700ELF</t>
  </si>
  <si>
    <t>652-CR0805FX-4700ELF</t>
  </si>
  <si>
    <t>Thick Film Resistors - SMD 2.2K 1%</t>
  </si>
  <si>
    <t>CR0805-FX-2201ELF</t>
  </si>
  <si>
    <t>652-CR0805FX-2201ELF</t>
  </si>
  <si>
    <t>Thick Film Resistors - SMD 0805 866ohms 1% AEC-Q200</t>
  </si>
  <si>
    <t>ERJ-6ENF8660V</t>
  </si>
  <si>
    <t>667-ERJ-6ENF8660V</t>
  </si>
  <si>
    <t>Thick Film Resistors - SMD 0805 470Kohms 1% AEC-Q200</t>
  </si>
  <si>
    <t>ERJ-6ENF4703V</t>
  </si>
  <si>
    <t>667-ERJ-6ENF4703V</t>
  </si>
  <si>
    <t>Thick Film Resistors - SMD 220ohm 1%</t>
  </si>
  <si>
    <t>CR0805-FX-2200ELF</t>
  </si>
  <si>
    <t>652-CR0805FX-2200ELF</t>
  </si>
  <si>
    <t>Thick Film Resistors - SMD 0805 280ohms 1% AEC-Q200</t>
  </si>
  <si>
    <t>ERJ-6ENF2800V</t>
  </si>
  <si>
    <t>667-ERJ-6ENF2800V</t>
  </si>
  <si>
    <t>Potentiometers 10K LINEAR 20%</t>
  </si>
  <si>
    <t>PTV09A-4025F-B103</t>
  </si>
  <si>
    <t>652-PTV09A-4025FB103</t>
  </si>
  <si>
    <t>Potentiometers 25mm Ins. Kn. Shaft 100,000 Ohms</t>
  </si>
  <si>
    <t>PTV09A-4025U-A104</t>
  </si>
  <si>
    <t>652-PTV09A-4025UA104</t>
  </si>
  <si>
    <t>Potentiometers 50K AUDIO 20%</t>
  </si>
  <si>
    <t>PTV09A-4225F-A503</t>
  </si>
  <si>
    <t>652-PTV09A-4225FA503</t>
  </si>
  <si>
    <t>???</t>
  </si>
  <si>
    <t>USB-Board</t>
  </si>
  <si>
    <t>USB-Cable</t>
  </si>
  <si>
    <t>J1</t>
  </si>
  <si>
    <t>Headers &amp; Wire Housings 4P PIN SIL FEMALE HOUSING</t>
  </si>
  <si>
    <t>Harwin</t>
  </si>
  <si>
    <t>M22-3070400</t>
  </si>
  <si>
    <t>855-M22-3070400</t>
  </si>
  <si>
    <t>Headers &amp; Wire Housings 4 SIL SHRD PIN HDR TIN VERTICAL</t>
  </si>
  <si>
    <t>M22-2200446</t>
  </si>
  <si>
    <t>855-M22-2200446</t>
  </si>
  <si>
    <t>J7</t>
  </si>
  <si>
    <t>Headers &amp; Wire Housings 2 POS HEADER</t>
  </si>
  <si>
    <t>Molex</t>
  </si>
  <si>
    <t>22-27-2021</t>
  </si>
  <si>
    <t>538-22-27-2021</t>
  </si>
  <si>
    <t>Headers &amp; Wire Housings CRIMP TERM 22-30 TIN</t>
  </si>
  <si>
    <t>08-50-0114</t>
  </si>
  <si>
    <t>538-08-50-0114</t>
  </si>
  <si>
    <t>Headers &amp; Wire Housings HSG 2P W/RAMP/RIBS</t>
  </si>
  <si>
    <t>22-01-3027</t>
  </si>
  <si>
    <t>538-22-01-3027</t>
  </si>
  <si>
    <t>power</t>
  </si>
  <si>
    <t>USB-crimp</t>
  </si>
  <si>
    <t>Headers &amp; Wire Housings 2MM F/M CRIMP CNTCT 24-30AWG TIN</t>
  </si>
  <si>
    <t>M22-3050046</t>
  </si>
  <si>
    <t>855-M22-3050046</t>
  </si>
  <si>
    <t>Headers &amp; Wire Housings 02 SIL VERTICAL PIN HEADER TIN</t>
  </si>
  <si>
    <t>M20-9990246</t>
  </si>
  <si>
    <t>855-M20-9990246</t>
  </si>
  <si>
    <t>J11</t>
  </si>
  <si>
    <t>MIDI</t>
  </si>
  <si>
    <t>MIDI Mating connector</t>
  </si>
  <si>
    <t>Headers &amp; Wire Housings 2 PIN SIL VERTICAL SOCKET TIN</t>
  </si>
  <si>
    <t>M20-7820246</t>
  </si>
  <si>
    <t>855-M20-7820246</t>
  </si>
  <si>
    <t>Headers &amp; Wire Housings 5 PIN SIL VERTICAL SOCKET TIN</t>
  </si>
  <si>
    <t>M20-7820546</t>
  </si>
  <si>
    <t>855-M20-7820546</t>
  </si>
  <si>
    <t>Headers &amp; Wire Housings 08 SIL VERTICAL PIN HEADER TIN</t>
  </si>
  <si>
    <t>J4 J5 J11 J4</t>
  </si>
  <si>
    <t>M20-9990846</t>
  </si>
  <si>
    <t>Headers &amp; Wire Housings</t>
  </si>
  <si>
    <t>Preci-dip</t>
  </si>
  <si>
    <t>310-87-108-41-001101</t>
  </si>
  <si>
    <t>Headers &amp; Wire Housings 03 MODII HDR SRST B/A 100 W/HD</t>
  </si>
  <si>
    <t>TE Connectivity</t>
  </si>
  <si>
    <t>5-146293-3</t>
  </si>
  <si>
    <t xml:space="preserve">J2 J6 </t>
  </si>
  <si>
    <t>310-87-103-41-001101</t>
  </si>
  <si>
    <t>Headers &amp; Wire Housings 2X13POS HDR TIN</t>
  </si>
  <si>
    <t>Amphenol FCI</t>
  </si>
  <si>
    <t>67997-426HLF</t>
  </si>
  <si>
    <t>Headers &amp; Wire Housings 13+13 DIL VERTICAL SOCKET TIN</t>
  </si>
  <si>
    <t>M20-7831346</t>
  </si>
  <si>
    <t xml:space="preserve">J1 J3 J8 J9 </t>
  </si>
  <si>
    <t>MIDI Panel Connectors</t>
  </si>
  <si>
    <t>DIN Connectors 5 PIN DIN PANEL MNT</t>
  </si>
  <si>
    <t>Kobiconn</t>
  </si>
  <si>
    <t>161-0005-E</t>
  </si>
  <si>
    <t>High Speed Optocouplers Darlington 100KBd Transistor Output</t>
  </si>
  <si>
    <t>Lite-On</t>
  </si>
  <si>
    <t>6N138</t>
  </si>
  <si>
    <t>Diodes - General Purpose, Power, Switching Schottky Barrier Diode</t>
  </si>
  <si>
    <t>DB2441700L</t>
  </si>
  <si>
    <t>Subtotal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</si>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</sst>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trike/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2" fillId="32" borderId="0" applyNumberFormat="0" applyBorder="0" applyAlignment="0" applyProtection="0"/>
  </cellStyleXfs>
  <cellXfs count="18">
    <xf numFmtId="0" fontId="0" fillId="0" borderId="0" xfId="0"/>
    <xf numFmtId="0" fontId="1" fillId="0" borderId="1" xfId="1"/>
    <xf numFmtId="0" fontId="2" fillId="0" borderId="2" xfId="2"/>
    <xf numFmtId="0" fontId="4" fillId="0" borderId="0" xfId="0" applyFont="1"/>
    <xf numFmtId="0" fontId="4" fillId="0" borderId="0" xfId="0" applyFont="1" applyAlignment="1">
      <alignment vertical="center" wrapText="1"/>
    </xf>
    <xf numFmtId="164" fontId="1" fillId="0" borderId="1" xfId="1" applyNumberFormat="1"/>
    <xf numFmtId="164" fontId="0" fillId="0" borderId="0" xfId="0" applyNumberFormat="1"/>
    <xf numFmtId="0" fontId="1" fillId="0" borderId="1" xfId="1" applyNumberFormat="1"/>
    <xf numFmtId="0" fontId="0" fillId="0" borderId="0" xfId="0" applyNumberFormat="1"/>
    <xf numFmtId="0" fontId="3" fillId="0" borderId="3" xfId="3"/>
    <xf numFmtId="164" fontId="3" fillId="0" borderId="3" xfId="3" applyNumberForma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horizontal="left" vertical="center" wrapText="1" indent="1"/>
    </xf>
    <xf numFmtId="0" fontId="23" fillId="0" borderId="0" xfId="0" applyFont="1" applyAlignment="1">
      <alignment vertic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1" builtinId="16" customBuiltin="1"/>
    <cellStyle name="Heading 2" xfId="2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4" builtinId="15" customBuiltin="1"/>
    <cellStyle name="Total" xfId="3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6"/>
  <sheetViews>
    <sheetView tabSelected="1" topLeftCell="B1" workbookViewId="0">
      <pane ySplit="1" topLeftCell="A66" activePane="bottomLeft" state="frozen"/>
      <selection pane="bottomLeft" activeCell="D75" sqref="D75"/>
    </sheetView>
  </sheetViews>
  <sheetFormatPr defaultRowHeight="15"/>
  <cols>
    <col min="1" max="1" width="12.7109375" bestFit="1" customWidth="1"/>
    <col min="2" max="2" width="15.42578125" customWidth="1"/>
    <col min="3" max="3" width="19.140625" bestFit="1" customWidth="1"/>
    <col min="4" max="4" width="73.85546875" bestFit="1" customWidth="1"/>
    <col min="5" max="5" width="17.85546875" customWidth="1"/>
    <col min="6" max="6" width="23.5703125" bestFit="1" customWidth="1"/>
    <col min="7" max="7" width="23.5703125" customWidth="1"/>
    <col min="8" max="8" width="21.85546875" bestFit="1" customWidth="1"/>
    <col min="9" max="9" width="11.85546875" style="8" bestFit="1" customWidth="1"/>
    <col min="10" max="10" width="13" style="6" bestFit="1" customWidth="1"/>
    <col min="11" max="11" width="19.42578125" style="6" bestFit="1" customWidth="1"/>
    <col min="12" max="12" width="12.5703125" bestFit="1" customWidth="1"/>
  </cols>
  <sheetData>
    <row r="1" spans="1:11" ht="20.25" thickBot="1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37</v>
      </c>
      <c r="H1" s="1" t="s">
        <v>8</v>
      </c>
      <c r="I1" s="7" t="s">
        <v>2</v>
      </c>
      <c r="J1" s="5" t="s">
        <v>3</v>
      </c>
      <c r="K1" s="5" t="s">
        <v>9</v>
      </c>
    </row>
    <row r="2" spans="1:11" ht="18.75" thickTop="1" thickBot="1">
      <c r="A2" s="2" t="s">
        <v>151</v>
      </c>
    </row>
    <row r="3" spans="1:11" ht="15.75" thickTop="1">
      <c r="B3" t="s">
        <v>61</v>
      </c>
      <c r="C3" t="s">
        <v>154</v>
      </c>
      <c r="D3" s="3" t="s">
        <v>10</v>
      </c>
      <c r="E3" t="s">
        <v>11</v>
      </c>
      <c r="F3" t="s">
        <v>61</v>
      </c>
      <c r="G3" s="4" t="s">
        <v>38</v>
      </c>
      <c r="I3" s="8">
        <v>1</v>
      </c>
      <c r="J3" s="6">
        <v>7.78</v>
      </c>
      <c r="K3" s="6">
        <f>J3*I3</f>
        <v>7.78</v>
      </c>
    </row>
    <row r="4" spans="1:11">
      <c r="B4" t="s">
        <v>63</v>
      </c>
      <c r="C4" t="s">
        <v>153</v>
      </c>
      <c r="D4" s="3" t="s">
        <v>12</v>
      </c>
      <c r="E4" t="s">
        <v>13</v>
      </c>
      <c r="F4" t="s">
        <v>14</v>
      </c>
      <c r="G4" s="4" t="s">
        <v>38</v>
      </c>
      <c r="I4" s="8">
        <v>5</v>
      </c>
      <c r="J4" s="6">
        <v>0.56999999999999995</v>
      </c>
      <c r="K4" s="6">
        <f t="shared" ref="K4:K71" si="0">J4*I4</f>
        <v>2.8499999999999996</v>
      </c>
    </row>
    <row r="5" spans="1:11">
      <c r="B5" t="s">
        <v>159</v>
      </c>
      <c r="C5" t="s">
        <v>155</v>
      </c>
      <c r="D5" s="3" t="s">
        <v>157</v>
      </c>
      <c r="E5" t="s">
        <v>158</v>
      </c>
      <c r="F5" s="4" t="s">
        <v>156</v>
      </c>
      <c r="G5" s="4" t="s">
        <v>38</v>
      </c>
      <c r="I5" s="8">
        <v>1</v>
      </c>
      <c r="J5" s="6">
        <v>0.75</v>
      </c>
      <c r="K5" s="6">
        <f t="shared" si="0"/>
        <v>0.75</v>
      </c>
    </row>
    <row r="6" spans="1:11">
      <c r="B6" t="s">
        <v>57</v>
      </c>
      <c r="C6" t="s">
        <v>160</v>
      </c>
      <c r="D6" s="3" t="s">
        <v>161</v>
      </c>
      <c r="E6" t="s">
        <v>162</v>
      </c>
      <c r="F6" s="4" t="s">
        <v>163</v>
      </c>
      <c r="G6" s="4" t="s">
        <v>39</v>
      </c>
      <c r="I6" s="8">
        <v>1</v>
      </c>
      <c r="J6" s="6">
        <v>0.17</v>
      </c>
      <c r="K6" s="6">
        <f t="shared" si="0"/>
        <v>0.17</v>
      </c>
    </row>
    <row r="7" spans="1:11">
      <c r="B7" t="s">
        <v>55</v>
      </c>
      <c r="C7" t="s">
        <v>164</v>
      </c>
      <c r="D7" s="3" t="s">
        <v>384</v>
      </c>
      <c r="E7" t="s">
        <v>385</v>
      </c>
      <c r="F7" s="4" t="s">
        <v>386</v>
      </c>
      <c r="G7" s="4" t="s">
        <v>38</v>
      </c>
      <c r="I7" s="8">
        <v>1</v>
      </c>
      <c r="J7" s="6">
        <v>0.56999999999999995</v>
      </c>
      <c r="K7" s="6">
        <f t="shared" si="0"/>
        <v>0.56999999999999995</v>
      </c>
    </row>
    <row r="8" spans="1:11">
      <c r="B8" t="s">
        <v>15</v>
      </c>
      <c r="C8" t="s">
        <v>97</v>
      </c>
      <c r="D8" s="3" t="s">
        <v>16</v>
      </c>
      <c r="E8" t="s">
        <v>25</v>
      </c>
      <c r="F8" t="s">
        <v>15</v>
      </c>
      <c r="G8" s="4" t="s">
        <v>38</v>
      </c>
      <c r="I8" s="8">
        <v>4</v>
      </c>
      <c r="J8" s="6">
        <v>0.4</v>
      </c>
      <c r="K8" s="6">
        <f t="shared" si="0"/>
        <v>1.6</v>
      </c>
    </row>
    <row r="9" spans="1:11">
      <c r="B9" t="s">
        <v>98</v>
      </c>
      <c r="C9" t="s">
        <v>152</v>
      </c>
      <c r="D9" s="3" t="s">
        <v>17</v>
      </c>
      <c r="E9" t="s">
        <v>18</v>
      </c>
      <c r="F9" t="s">
        <v>19</v>
      </c>
      <c r="G9" s="4" t="s">
        <v>38</v>
      </c>
      <c r="I9" s="8">
        <v>5</v>
      </c>
      <c r="J9" s="6">
        <v>0.4</v>
      </c>
      <c r="K9" s="6">
        <f t="shared" si="0"/>
        <v>2</v>
      </c>
    </row>
    <row r="10" spans="1:11">
      <c r="B10" t="s">
        <v>115</v>
      </c>
      <c r="C10" t="s">
        <v>116</v>
      </c>
      <c r="D10" s="3" t="s">
        <v>387</v>
      </c>
      <c r="E10" t="s">
        <v>273</v>
      </c>
      <c r="F10" s="4" t="s">
        <v>388</v>
      </c>
      <c r="G10" s="4" t="s">
        <v>38</v>
      </c>
      <c r="I10">
        <v>1</v>
      </c>
      <c r="J10" s="6">
        <v>0.73</v>
      </c>
      <c r="K10" s="6">
        <f t="shared" si="0"/>
        <v>0.73</v>
      </c>
    </row>
    <row r="11" spans="1:11">
      <c r="B11" t="s">
        <v>113</v>
      </c>
      <c r="C11" t="s">
        <v>114</v>
      </c>
      <c r="D11" s="3" t="s">
        <v>212</v>
      </c>
      <c r="E11" t="s">
        <v>209</v>
      </c>
      <c r="F11" s="4" t="s">
        <v>113</v>
      </c>
      <c r="G11" s="4" t="s">
        <v>38</v>
      </c>
      <c r="H11" s="3" t="s">
        <v>213</v>
      </c>
      <c r="I11">
        <v>1</v>
      </c>
      <c r="J11" s="6">
        <v>0.09</v>
      </c>
      <c r="K11" s="6">
        <f t="shared" si="0"/>
        <v>0.09</v>
      </c>
    </row>
    <row r="12" spans="1:11">
      <c r="B12" t="s">
        <v>207</v>
      </c>
      <c r="C12" t="s">
        <v>112</v>
      </c>
      <c r="D12" s="3" t="s">
        <v>208</v>
      </c>
      <c r="E12" t="s">
        <v>209</v>
      </c>
      <c r="F12" s="4" t="s">
        <v>210</v>
      </c>
      <c r="G12" s="4" t="s">
        <v>38</v>
      </c>
      <c r="H12" s="3" t="s">
        <v>211</v>
      </c>
      <c r="I12">
        <v>1</v>
      </c>
      <c r="J12" s="6">
        <v>0.04</v>
      </c>
      <c r="K12" s="6">
        <f t="shared" si="0"/>
        <v>0.04</v>
      </c>
    </row>
    <row r="13" spans="1:11">
      <c r="D13" s="3"/>
      <c r="G13" s="4"/>
      <c r="I13"/>
      <c r="K13" s="6">
        <f t="shared" si="0"/>
        <v>0</v>
      </c>
    </row>
    <row r="14" spans="1:11">
      <c r="D14" s="3"/>
      <c r="G14" s="4"/>
      <c r="I14"/>
      <c r="K14" s="6">
        <f t="shared" si="0"/>
        <v>0</v>
      </c>
    </row>
    <row r="15" spans="1:11">
      <c r="I15"/>
      <c r="K15" s="6">
        <f t="shared" si="0"/>
        <v>0</v>
      </c>
    </row>
    <row r="16" spans="1:11">
      <c r="K16" s="6">
        <f t="shared" si="0"/>
        <v>0</v>
      </c>
    </row>
    <row r="17" spans="1:13" ht="18" thickBot="1">
      <c r="A17" s="2" t="s">
        <v>20</v>
      </c>
      <c r="K17" s="6">
        <f t="shared" si="0"/>
        <v>0</v>
      </c>
      <c r="L17" s="9" t="s">
        <v>389</v>
      </c>
      <c r="M17" s="10">
        <f>SUM(K3:K17)</f>
        <v>16.579999999999998</v>
      </c>
    </row>
    <row r="18" spans="1:13" ht="15.75" thickTop="1">
      <c r="B18" t="s">
        <v>47</v>
      </c>
      <c r="C18" t="s">
        <v>48</v>
      </c>
      <c r="D18" s="3" t="s">
        <v>214</v>
      </c>
      <c r="E18" t="s">
        <v>215</v>
      </c>
      <c r="F18" s="4" t="s">
        <v>216</v>
      </c>
      <c r="G18" t="s">
        <v>38</v>
      </c>
      <c r="H18" s="3" t="s">
        <v>217</v>
      </c>
      <c r="I18" s="8">
        <v>23</v>
      </c>
      <c r="J18" s="6">
        <v>0.15</v>
      </c>
      <c r="K18" s="6">
        <f t="shared" si="0"/>
        <v>3.4499999999999997</v>
      </c>
    </row>
    <row r="19" spans="1:13">
      <c r="B19" t="s">
        <v>49</v>
      </c>
      <c r="C19" t="s">
        <v>50</v>
      </c>
      <c r="D19" s="3" t="s">
        <v>218</v>
      </c>
      <c r="E19" t="s">
        <v>215</v>
      </c>
      <c r="F19" s="16" t="s">
        <v>219</v>
      </c>
      <c r="G19" t="s">
        <v>38</v>
      </c>
      <c r="H19" s="3" t="s">
        <v>220</v>
      </c>
      <c r="I19" s="8">
        <v>16</v>
      </c>
      <c r="J19" s="6">
        <v>0.26300000000000001</v>
      </c>
      <c r="K19" s="6">
        <f t="shared" si="0"/>
        <v>4.2080000000000002</v>
      </c>
    </row>
    <row r="20" spans="1:13">
      <c r="B20" t="s">
        <v>149</v>
      </c>
      <c r="C20" t="s">
        <v>150</v>
      </c>
      <c r="D20" s="3" t="s">
        <v>221</v>
      </c>
      <c r="E20" t="s">
        <v>222</v>
      </c>
      <c r="F20" s="4" t="s">
        <v>223</v>
      </c>
      <c r="G20" t="s">
        <v>38</v>
      </c>
      <c r="H20" s="3" t="s">
        <v>224</v>
      </c>
      <c r="I20">
        <v>1</v>
      </c>
      <c r="J20" s="6">
        <v>0.19</v>
      </c>
      <c r="K20" s="6">
        <f t="shared" si="0"/>
        <v>0.19</v>
      </c>
    </row>
    <row r="21" spans="1:13">
      <c r="B21" t="s">
        <v>147</v>
      </c>
      <c r="C21" t="s">
        <v>148</v>
      </c>
      <c r="D21" s="3" t="s">
        <v>225</v>
      </c>
      <c r="E21" t="s">
        <v>226</v>
      </c>
      <c r="F21" s="4" t="s">
        <v>227</v>
      </c>
      <c r="G21" t="s">
        <v>38</v>
      </c>
      <c r="H21" s="3" t="s">
        <v>228</v>
      </c>
      <c r="I21">
        <v>9</v>
      </c>
      <c r="J21" s="6">
        <v>4.9000000000000002E-2</v>
      </c>
      <c r="K21" s="6">
        <f t="shared" si="0"/>
        <v>0.441</v>
      </c>
    </row>
    <row r="22" spans="1:13">
      <c r="B22" t="s">
        <v>123</v>
      </c>
      <c r="C22" t="s">
        <v>146</v>
      </c>
      <c r="D22" s="3" t="s">
        <v>229</v>
      </c>
      <c r="E22" t="s">
        <v>215</v>
      </c>
      <c r="F22" s="4" t="s">
        <v>230</v>
      </c>
      <c r="G22" t="s">
        <v>38</v>
      </c>
      <c r="H22" s="3" t="s">
        <v>231</v>
      </c>
      <c r="I22">
        <v>4</v>
      </c>
      <c r="J22" s="6">
        <v>0.14199999999999999</v>
      </c>
      <c r="K22" s="6">
        <f t="shared" si="0"/>
        <v>0.56799999999999995</v>
      </c>
    </row>
    <row r="23" spans="1:13">
      <c r="B23" t="s">
        <v>144</v>
      </c>
      <c r="C23" t="s">
        <v>145</v>
      </c>
      <c r="D23" s="3" t="s">
        <v>232</v>
      </c>
      <c r="E23" t="s">
        <v>222</v>
      </c>
      <c r="F23" s="4" t="s">
        <v>233</v>
      </c>
      <c r="G23" t="s">
        <v>38</v>
      </c>
      <c r="H23" s="15" t="s">
        <v>234</v>
      </c>
      <c r="I23">
        <v>4</v>
      </c>
      <c r="J23" s="6">
        <v>0.12</v>
      </c>
      <c r="K23" s="6">
        <f t="shared" si="0"/>
        <v>0.48</v>
      </c>
    </row>
    <row r="24" spans="1:13">
      <c r="B24" t="s">
        <v>142</v>
      </c>
      <c r="C24" t="s">
        <v>143</v>
      </c>
      <c r="D24" s="3" t="s">
        <v>235</v>
      </c>
      <c r="E24" t="s">
        <v>226</v>
      </c>
      <c r="F24" s="4" t="s">
        <v>236</v>
      </c>
      <c r="G24" t="s">
        <v>38</v>
      </c>
      <c r="H24" s="3" t="s">
        <v>237</v>
      </c>
      <c r="I24">
        <v>4</v>
      </c>
      <c r="J24" s="6">
        <v>6.4000000000000001E-2</v>
      </c>
      <c r="K24" s="6">
        <f t="shared" si="0"/>
        <v>0.25600000000000001</v>
      </c>
    </row>
    <row r="25" spans="1:13">
      <c r="B25" t="s">
        <v>141</v>
      </c>
      <c r="C25" t="s">
        <v>262</v>
      </c>
      <c r="D25" s="3" t="s">
        <v>238</v>
      </c>
      <c r="E25" t="s">
        <v>226</v>
      </c>
      <c r="F25" s="4" t="s">
        <v>239</v>
      </c>
      <c r="G25" t="s">
        <v>38</v>
      </c>
      <c r="H25" s="3" t="s">
        <v>240</v>
      </c>
      <c r="I25">
        <v>9</v>
      </c>
      <c r="J25" s="6">
        <v>3.6999999999999998E-2</v>
      </c>
      <c r="K25" s="6">
        <f t="shared" si="0"/>
        <v>0.33299999999999996</v>
      </c>
    </row>
    <row r="26" spans="1:13">
      <c r="B26" t="s">
        <v>139</v>
      </c>
      <c r="C26" t="s">
        <v>140</v>
      </c>
      <c r="D26" s="3" t="s">
        <v>241</v>
      </c>
      <c r="E26" t="s">
        <v>215</v>
      </c>
      <c r="F26" s="4" t="s">
        <v>242</v>
      </c>
      <c r="G26" t="s">
        <v>38</v>
      </c>
      <c r="H26" s="3" t="s">
        <v>243</v>
      </c>
      <c r="I26">
        <v>1</v>
      </c>
      <c r="J26" s="6">
        <v>0.19</v>
      </c>
      <c r="K26" s="6">
        <f t="shared" si="0"/>
        <v>0.19</v>
      </c>
    </row>
    <row r="27" spans="1:13">
      <c r="B27" t="s">
        <v>137</v>
      </c>
      <c r="C27" t="s">
        <v>138</v>
      </c>
      <c r="D27" s="3" t="s">
        <v>244</v>
      </c>
      <c r="E27" t="s">
        <v>215</v>
      </c>
      <c r="F27" s="4" t="s">
        <v>245</v>
      </c>
      <c r="G27" t="s">
        <v>38</v>
      </c>
      <c r="H27" s="3" t="s">
        <v>246</v>
      </c>
      <c r="I27">
        <v>1</v>
      </c>
      <c r="J27" s="6">
        <v>0.19</v>
      </c>
      <c r="K27" s="6">
        <f t="shared" si="0"/>
        <v>0.19</v>
      </c>
    </row>
    <row r="28" spans="1:13">
      <c r="B28" t="s">
        <v>135</v>
      </c>
      <c r="C28" t="s">
        <v>136</v>
      </c>
      <c r="D28" s="3" t="s">
        <v>247</v>
      </c>
      <c r="E28" t="s">
        <v>222</v>
      </c>
      <c r="F28" s="4" t="s">
        <v>248</v>
      </c>
      <c r="G28" t="s">
        <v>38</v>
      </c>
      <c r="H28" s="3" t="s">
        <v>249</v>
      </c>
      <c r="I28">
        <v>2</v>
      </c>
      <c r="J28" s="6">
        <v>0.13</v>
      </c>
      <c r="K28" s="6">
        <f t="shared" si="0"/>
        <v>0.26</v>
      </c>
    </row>
    <row r="29" spans="1:13">
      <c r="B29" t="s">
        <v>133</v>
      </c>
      <c r="C29" t="s">
        <v>134</v>
      </c>
      <c r="D29" s="3" t="s">
        <v>250</v>
      </c>
      <c r="E29" t="s">
        <v>222</v>
      </c>
      <c r="F29" s="4" t="s">
        <v>251</v>
      </c>
      <c r="G29" t="s">
        <v>38</v>
      </c>
      <c r="H29" s="3" t="s">
        <v>252</v>
      </c>
      <c r="I29">
        <v>2</v>
      </c>
      <c r="J29" s="6">
        <v>0.2</v>
      </c>
      <c r="K29" s="6">
        <f t="shared" si="0"/>
        <v>0.4</v>
      </c>
    </row>
    <row r="30" spans="1:13">
      <c r="B30" t="s">
        <v>131</v>
      </c>
      <c r="C30" t="s">
        <v>132</v>
      </c>
      <c r="D30" s="3" t="s">
        <v>253</v>
      </c>
      <c r="E30" t="s">
        <v>222</v>
      </c>
      <c r="F30" s="4" t="s">
        <v>254</v>
      </c>
      <c r="G30" s="17" t="s">
        <v>38</v>
      </c>
      <c r="H30" s="3" t="s">
        <v>255</v>
      </c>
      <c r="I30">
        <v>1</v>
      </c>
      <c r="J30" s="6">
        <v>0.1</v>
      </c>
      <c r="K30" s="6">
        <f t="shared" si="0"/>
        <v>0.1</v>
      </c>
    </row>
    <row r="31" spans="1:13">
      <c r="B31" t="s">
        <v>129</v>
      </c>
      <c r="C31" t="s">
        <v>130</v>
      </c>
      <c r="D31" s="3" t="s">
        <v>256</v>
      </c>
      <c r="E31" t="s">
        <v>222</v>
      </c>
      <c r="F31" s="4" t="s">
        <v>257</v>
      </c>
      <c r="G31" s="17" t="s">
        <v>38</v>
      </c>
      <c r="H31" s="3" t="s">
        <v>258</v>
      </c>
      <c r="I31">
        <v>1</v>
      </c>
      <c r="J31" s="6">
        <v>0.12</v>
      </c>
      <c r="K31" s="6">
        <f t="shared" si="0"/>
        <v>0.12</v>
      </c>
    </row>
    <row r="32" spans="1:13">
      <c r="B32" t="s">
        <v>127</v>
      </c>
      <c r="C32" t="s">
        <v>128</v>
      </c>
      <c r="D32" s="3" t="s">
        <v>259</v>
      </c>
      <c r="E32" t="s">
        <v>215</v>
      </c>
      <c r="F32" s="4" t="s">
        <v>260</v>
      </c>
      <c r="G32" s="17" t="s">
        <v>38</v>
      </c>
      <c r="H32" s="3" t="s">
        <v>261</v>
      </c>
      <c r="I32">
        <v>2</v>
      </c>
      <c r="J32" s="6">
        <v>0.19</v>
      </c>
      <c r="K32" s="6">
        <f t="shared" si="0"/>
        <v>0.38</v>
      </c>
    </row>
    <row r="33" spans="2:11">
      <c r="B33" t="s">
        <v>125</v>
      </c>
      <c r="C33" t="s">
        <v>126</v>
      </c>
      <c r="D33" s="3" t="s">
        <v>263</v>
      </c>
      <c r="E33" t="s">
        <v>215</v>
      </c>
      <c r="F33" s="4" t="s">
        <v>264</v>
      </c>
      <c r="G33" s="17" t="s">
        <v>38</v>
      </c>
      <c r="H33" s="3" t="s">
        <v>265</v>
      </c>
      <c r="I33">
        <v>2</v>
      </c>
      <c r="J33" s="6">
        <v>0.19</v>
      </c>
      <c r="K33" s="6">
        <f t="shared" si="0"/>
        <v>0.38</v>
      </c>
    </row>
    <row r="34" spans="2:11">
      <c r="B34" t="s">
        <v>123</v>
      </c>
      <c r="C34" t="s">
        <v>124</v>
      </c>
      <c r="D34" s="3" t="s">
        <v>229</v>
      </c>
      <c r="E34" t="s">
        <v>215</v>
      </c>
      <c r="F34" s="4" t="s">
        <v>230</v>
      </c>
      <c r="G34" s="17" t="s">
        <v>38</v>
      </c>
      <c r="H34" s="3" t="s">
        <v>231</v>
      </c>
      <c r="I34">
        <v>5</v>
      </c>
      <c r="J34" s="6">
        <v>0.14199999999999999</v>
      </c>
      <c r="K34" s="6">
        <f t="shared" si="0"/>
        <v>0.71</v>
      </c>
    </row>
    <row r="35" spans="2:11">
      <c r="B35" t="s">
        <v>121</v>
      </c>
      <c r="C35" t="s">
        <v>122</v>
      </c>
      <c r="D35" s="3" t="s">
        <v>266</v>
      </c>
      <c r="E35" t="s">
        <v>226</v>
      </c>
      <c r="F35" s="4" t="s">
        <v>267</v>
      </c>
      <c r="G35" s="17" t="s">
        <v>38</v>
      </c>
      <c r="H35" s="3" t="s">
        <v>268</v>
      </c>
      <c r="I35">
        <v>4</v>
      </c>
      <c r="J35" s="6">
        <v>3.9E-2</v>
      </c>
      <c r="K35" s="6">
        <f t="shared" si="0"/>
        <v>0.156</v>
      </c>
    </row>
    <row r="36" spans="2:11">
      <c r="B36" t="s">
        <v>119</v>
      </c>
      <c r="C36" t="s">
        <v>120</v>
      </c>
      <c r="D36" s="3" t="s">
        <v>269</v>
      </c>
      <c r="E36" t="s">
        <v>226</v>
      </c>
      <c r="F36" s="4" t="s">
        <v>270</v>
      </c>
      <c r="G36" s="17" t="s">
        <v>38</v>
      </c>
      <c r="H36" s="3" t="s">
        <v>271</v>
      </c>
      <c r="I36">
        <v>1</v>
      </c>
      <c r="J36" s="6">
        <v>4.8000000000000001E-2</v>
      </c>
      <c r="K36" s="6">
        <f t="shared" si="0"/>
        <v>4.8000000000000001E-2</v>
      </c>
    </row>
    <row r="37" spans="2:11">
      <c r="B37" t="s">
        <v>117</v>
      </c>
      <c r="C37" t="s">
        <v>118</v>
      </c>
      <c r="G37" s="17" t="s">
        <v>38</v>
      </c>
      <c r="I37">
        <v>4</v>
      </c>
      <c r="K37" s="6">
        <f t="shared" si="0"/>
        <v>0</v>
      </c>
    </row>
    <row r="38" spans="2:11" s="17" customFormat="1">
      <c r="B38" s="17" t="s">
        <v>185</v>
      </c>
      <c r="C38" s="17" t="s">
        <v>184</v>
      </c>
      <c r="G38" s="17" t="s">
        <v>38</v>
      </c>
      <c r="I38" s="17">
        <v>13</v>
      </c>
      <c r="J38" s="6"/>
      <c r="K38" s="6">
        <f t="shared" si="0"/>
        <v>0</v>
      </c>
    </row>
    <row r="39" spans="2:11" s="17" customFormat="1">
      <c r="B39" s="17" t="s">
        <v>125</v>
      </c>
      <c r="C39" s="17" t="s">
        <v>186</v>
      </c>
      <c r="G39" s="17" t="s">
        <v>38</v>
      </c>
      <c r="I39" s="17">
        <v>1</v>
      </c>
      <c r="J39" s="6"/>
      <c r="K39" s="6">
        <f t="shared" si="0"/>
        <v>0</v>
      </c>
    </row>
    <row r="40" spans="2:11">
      <c r="B40" t="s">
        <v>95</v>
      </c>
      <c r="C40" t="s">
        <v>96</v>
      </c>
      <c r="D40" s="3" t="s">
        <v>272</v>
      </c>
      <c r="E40" t="s">
        <v>273</v>
      </c>
      <c r="F40" s="4" t="s">
        <v>274</v>
      </c>
      <c r="G40" s="17" t="s">
        <v>38</v>
      </c>
      <c r="H40" s="3" t="s">
        <v>275</v>
      </c>
      <c r="I40">
        <v>12</v>
      </c>
      <c r="J40" s="6">
        <v>2.5999999999999999E-2</v>
      </c>
      <c r="K40" s="6">
        <f t="shared" si="0"/>
        <v>0.312</v>
      </c>
    </row>
    <row r="41" spans="2:11">
      <c r="B41" t="s">
        <v>93</v>
      </c>
      <c r="C41" t="s">
        <v>94</v>
      </c>
      <c r="D41" s="3" t="s">
        <v>276</v>
      </c>
      <c r="E41" t="s">
        <v>273</v>
      </c>
      <c r="F41" s="4" t="s">
        <v>277</v>
      </c>
      <c r="G41" s="17" t="s">
        <v>38</v>
      </c>
      <c r="H41" s="3" t="s">
        <v>278</v>
      </c>
      <c r="I41">
        <v>9</v>
      </c>
      <c r="J41" s="6">
        <v>2.5999999999999999E-2</v>
      </c>
      <c r="K41" s="6">
        <f t="shared" si="0"/>
        <v>0.23399999999999999</v>
      </c>
    </row>
    <row r="42" spans="2:11">
      <c r="B42" t="s">
        <v>91</v>
      </c>
      <c r="C42" t="s">
        <v>92</v>
      </c>
      <c r="G42" s="17" t="s">
        <v>38</v>
      </c>
      <c r="I42">
        <v>4</v>
      </c>
      <c r="K42" s="6">
        <f t="shared" si="0"/>
        <v>0</v>
      </c>
    </row>
    <row r="43" spans="2:11">
      <c r="B43" t="s">
        <v>89</v>
      </c>
      <c r="C43" t="s">
        <v>90</v>
      </c>
      <c r="D43" s="3" t="s">
        <v>279</v>
      </c>
      <c r="E43" t="s">
        <v>273</v>
      </c>
      <c r="F43" s="4" t="s">
        <v>280</v>
      </c>
      <c r="G43" s="17" t="s">
        <v>38</v>
      </c>
      <c r="H43" s="3" t="s">
        <v>281</v>
      </c>
      <c r="I43">
        <v>4</v>
      </c>
      <c r="J43" s="6">
        <v>4.5999999999999999E-2</v>
      </c>
      <c r="K43" s="6">
        <f t="shared" si="0"/>
        <v>0.184</v>
      </c>
    </row>
    <row r="44" spans="2:11">
      <c r="B44" t="s">
        <v>87</v>
      </c>
      <c r="C44" t="s">
        <v>88</v>
      </c>
      <c r="D44" s="3" t="s">
        <v>282</v>
      </c>
      <c r="E44" t="s">
        <v>22</v>
      </c>
      <c r="F44" s="4" t="s">
        <v>283</v>
      </c>
      <c r="G44" s="17" t="s">
        <v>38</v>
      </c>
      <c r="H44" s="3" t="s">
        <v>284</v>
      </c>
      <c r="I44">
        <v>14</v>
      </c>
      <c r="J44" s="6">
        <v>8.9999999999999993E-3</v>
      </c>
      <c r="K44" s="6">
        <f t="shared" si="0"/>
        <v>0.126</v>
      </c>
    </row>
    <row r="45" spans="2:11">
      <c r="B45" t="s">
        <v>85</v>
      </c>
      <c r="C45" t="s">
        <v>86</v>
      </c>
      <c r="D45" s="3" t="s">
        <v>285</v>
      </c>
      <c r="E45" t="s">
        <v>273</v>
      </c>
      <c r="F45" s="4" t="s">
        <v>286</v>
      </c>
      <c r="G45" s="17" t="s">
        <v>38</v>
      </c>
      <c r="H45" s="3" t="s">
        <v>287</v>
      </c>
      <c r="I45">
        <v>22</v>
      </c>
      <c r="J45" s="6">
        <v>2.5999999999999999E-2</v>
      </c>
      <c r="K45" s="6">
        <f t="shared" si="0"/>
        <v>0.57199999999999995</v>
      </c>
    </row>
    <row r="46" spans="2:11">
      <c r="B46" t="s">
        <v>83</v>
      </c>
      <c r="C46" t="s">
        <v>84</v>
      </c>
      <c r="D46" s="3" t="s">
        <v>288</v>
      </c>
      <c r="E46" t="s">
        <v>273</v>
      </c>
      <c r="F46" s="4" t="s">
        <v>289</v>
      </c>
      <c r="G46" s="17" t="s">
        <v>38</v>
      </c>
      <c r="H46" s="3" t="s">
        <v>290</v>
      </c>
      <c r="I46">
        <v>2</v>
      </c>
      <c r="J46" s="6">
        <v>4.5999999999999999E-2</v>
      </c>
      <c r="K46" s="6">
        <f t="shared" si="0"/>
        <v>9.1999999999999998E-2</v>
      </c>
    </row>
    <row r="47" spans="2:11">
      <c r="B47" t="s">
        <v>81</v>
      </c>
      <c r="C47" t="s">
        <v>82</v>
      </c>
      <c r="D47" s="3" t="s">
        <v>291</v>
      </c>
      <c r="E47" t="s">
        <v>273</v>
      </c>
      <c r="F47" s="4" t="s">
        <v>292</v>
      </c>
      <c r="G47" s="17" t="s">
        <v>38</v>
      </c>
      <c r="H47" s="3" t="s">
        <v>293</v>
      </c>
      <c r="I47">
        <v>2</v>
      </c>
      <c r="J47" s="6">
        <v>4.5999999999999999E-2</v>
      </c>
      <c r="K47" s="6">
        <f t="shared" si="0"/>
        <v>9.1999999999999998E-2</v>
      </c>
    </row>
    <row r="48" spans="2:11">
      <c r="B48" t="s">
        <v>79</v>
      </c>
      <c r="C48" t="s">
        <v>80</v>
      </c>
      <c r="D48" s="3" t="s">
        <v>294</v>
      </c>
      <c r="E48" t="s">
        <v>273</v>
      </c>
      <c r="F48" s="4" t="s">
        <v>295</v>
      </c>
      <c r="G48" s="17" t="s">
        <v>38</v>
      </c>
      <c r="H48" s="3" t="s">
        <v>296</v>
      </c>
      <c r="I48">
        <v>1</v>
      </c>
      <c r="J48" s="6">
        <v>4.5999999999999999E-2</v>
      </c>
      <c r="K48" s="6">
        <f t="shared" si="0"/>
        <v>4.5999999999999999E-2</v>
      </c>
    </row>
    <row r="49" spans="2:11">
      <c r="B49" t="s">
        <v>169</v>
      </c>
      <c r="C49" t="s">
        <v>78</v>
      </c>
      <c r="D49" s="3" t="s">
        <v>297</v>
      </c>
      <c r="E49" t="s">
        <v>22</v>
      </c>
      <c r="F49" s="4" t="s">
        <v>298</v>
      </c>
      <c r="G49" s="17" t="s">
        <v>38</v>
      </c>
      <c r="H49" s="3" t="s">
        <v>299</v>
      </c>
      <c r="I49">
        <v>1</v>
      </c>
      <c r="J49" s="6">
        <v>1.4999999999999999E-2</v>
      </c>
      <c r="K49" s="6">
        <f t="shared" si="0"/>
        <v>1.4999999999999999E-2</v>
      </c>
    </row>
    <row r="50" spans="2:11">
      <c r="B50" t="s">
        <v>76</v>
      </c>
      <c r="C50" t="s">
        <v>77</v>
      </c>
      <c r="D50" s="3" t="s">
        <v>300</v>
      </c>
      <c r="E50" t="s">
        <v>22</v>
      </c>
      <c r="F50" s="4" t="s">
        <v>301</v>
      </c>
      <c r="G50" s="17" t="s">
        <v>38</v>
      </c>
      <c r="H50" s="3" t="s">
        <v>302</v>
      </c>
      <c r="I50">
        <v>1</v>
      </c>
      <c r="J50" s="6">
        <v>1.4999999999999999E-2</v>
      </c>
      <c r="K50" s="6">
        <f t="shared" si="0"/>
        <v>1.4999999999999999E-2</v>
      </c>
    </row>
    <row r="51" spans="2:11">
      <c r="B51" t="s">
        <v>170</v>
      </c>
      <c r="C51" t="s">
        <v>75</v>
      </c>
      <c r="D51" s="3" t="s">
        <v>303</v>
      </c>
      <c r="E51" t="s">
        <v>273</v>
      </c>
      <c r="F51" s="4" t="s">
        <v>304</v>
      </c>
      <c r="G51" s="17" t="s">
        <v>38</v>
      </c>
      <c r="H51" s="3" t="s">
        <v>305</v>
      </c>
      <c r="I51">
        <v>1</v>
      </c>
      <c r="J51" s="6">
        <v>4.5999999999999999E-2</v>
      </c>
      <c r="K51" s="6">
        <f t="shared" si="0"/>
        <v>4.5999999999999999E-2</v>
      </c>
    </row>
    <row r="52" spans="2:11">
      <c r="B52" t="s">
        <v>73</v>
      </c>
      <c r="C52" t="s">
        <v>74</v>
      </c>
      <c r="D52" s="3" t="s">
        <v>306</v>
      </c>
      <c r="E52" t="s">
        <v>273</v>
      </c>
      <c r="F52" s="4" t="s">
        <v>307</v>
      </c>
      <c r="G52" s="17" t="s">
        <v>38</v>
      </c>
      <c r="H52" s="3" t="s">
        <v>308</v>
      </c>
      <c r="I52">
        <v>22</v>
      </c>
      <c r="J52" s="6">
        <v>2.5999999999999999E-2</v>
      </c>
      <c r="K52" s="6">
        <f t="shared" si="0"/>
        <v>0.57199999999999995</v>
      </c>
    </row>
    <row r="53" spans="2:11">
      <c r="B53" t="s">
        <v>71</v>
      </c>
      <c r="C53" t="s">
        <v>72</v>
      </c>
      <c r="G53" s="17" t="s">
        <v>38</v>
      </c>
      <c r="I53">
        <v>6</v>
      </c>
      <c r="K53" s="6">
        <f t="shared" si="0"/>
        <v>0</v>
      </c>
    </row>
    <row r="54" spans="2:11">
      <c r="B54" t="s">
        <v>69</v>
      </c>
      <c r="C54" t="s">
        <v>70</v>
      </c>
      <c r="G54" s="17" t="s">
        <v>38</v>
      </c>
      <c r="I54">
        <v>2</v>
      </c>
      <c r="K54" s="6">
        <f t="shared" si="0"/>
        <v>0</v>
      </c>
    </row>
    <row r="55" spans="2:11">
      <c r="B55" t="s">
        <v>171</v>
      </c>
      <c r="C55" t="s">
        <v>68</v>
      </c>
      <c r="D55" s="3" t="s">
        <v>309</v>
      </c>
      <c r="E55" t="s">
        <v>22</v>
      </c>
      <c r="F55" s="4" t="s">
        <v>310</v>
      </c>
      <c r="G55" s="17" t="s">
        <v>38</v>
      </c>
      <c r="H55" s="3" t="s">
        <v>311</v>
      </c>
      <c r="I55">
        <v>3</v>
      </c>
      <c r="J55" s="6">
        <v>8.9999999999999993E-3</v>
      </c>
      <c r="K55" s="6">
        <f t="shared" si="0"/>
        <v>2.6999999999999996E-2</v>
      </c>
    </row>
    <row r="56" spans="2:11">
      <c r="B56" t="s">
        <v>172</v>
      </c>
      <c r="C56" t="s">
        <v>67</v>
      </c>
      <c r="D56" s="3" t="s">
        <v>312</v>
      </c>
      <c r="E56" t="s">
        <v>273</v>
      </c>
      <c r="F56" s="4" t="s">
        <v>313</v>
      </c>
      <c r="G56" s="17" t="s">
        <v>38</v>
      </c>
      <c r="H56" s="3" t="s">
        <v>314</v>
      </c>
      <c r="I56">
        <v>1</v>
      </c>
      <c r="J56" s="6">
        <v>2.5999999999999999E-2</v>
      </c>
      <c r="K56" s="6">
        <f t="shared" si="0"/>
        <v>2.5999999999999999E-2</v>
      </c>
    </row>
    <row r="57" spans="2:11">
      <c r="B57" t="s">
        <v>65</v>
      </c>
      <c r="C57" t="s">
        <v>66</v>
      </c>
      <c r="D57" s="3" t="s">
        <v>181</v>
      </c>
      <c r="E57" t="s">
        <v>22</v>
      </c>
      <c r="F57" s="4" t="s">
        <v>182</v>
      </c>
      <c r="G57" s="17" t="s">
        <v>38</v>
      </c>
      <c r="H57" s="3" t="s">
        <v>183</v>
      </c>
      <c r="I57">
        <v>4</v>
      </c>
      <c r="J57" s="6">
        <v>0.20599999999999999</v>
      </c>
      <c r="K57" s="6">
        <f t="shared" si="0"/>
        <v>0.82399999999999995</v>
      </c>
    </row>
    <row r="58" spans="2:11">
      <c r="B58" s="17" t="s">
        <v>71</v>
      </c>
      <c r="C58" s="17" t="s">
        <v>188</v>
      </c>
      <c r="G58" s="17" t="s">
        <v>38</v>
      </c>
      <c r="I58" s="17">
        <v>25</v>
      </c>
      <c r="K58" s="6">
        <f t="shared" si="0"/>
        <v>0</v>
      </c>
    </row>
    <row r="59" spans="2:11">
      <c r="B59" s="17" t="s">
        <v>190</v>
      </c>
      <c r="C59" s="17" t="s">
        <v>189</v>
      </c>
      <c r="D59" s="3" t="s">
        <v>21</v>
      </c>
      <c r="E59" t="s">
        <v>22</v>
      </c>
      <c r="F59" s="4" t="s">
        <v>23</v>
      </c>
      <c r="G59" s="17" t="s">
        <v>38</v>
      </c>
      <c r="H59" s="3" t="s">
        <v>24</v>
      </c>
      <c r="I59" s="17">
        <v>9</v>
      </c>
      <c r="J59" s="6">
        <v>0.67200000000000004</v>
      </c>
      <c r="K59" s="6">
        <f t="shared" si="0"/>
        <v>6.048</v>
      </c>
    </row>
    <row r="60" spans="2:11">
      <c r="B60" s="17" t="s">
        <v>192</v>
      </c>
      <c r="C60" s="17" t="s">
        <v>191</v>
      </c>
      <c r="D60" s="3" t="s">
        <v>315</v>
      </c>
      <c r="E60" t="s">
        <v>22</v>
      </c>
      <c r="F60" s="4" t="s">
        <v>316</v>
      </c>
      <c r="G60" s="17" t="s">
        <v>38</v>
      </c>
      <c r="H60" s="3" t="s">
        <v>317</v>
      </c>
      <c r="I60" s="17">
        <v>4</v>
      </c>
      <c r="J60" s="6">
        <v>0.67</v>
      </c>
      <c r="K60" s="6">
        <f t="shared" si="0"/>
        <v>2.68</v>
      </c>
    </row>
    <row r="61" spans="2:11" s="17" customFormat="1">
      <c r="B61" s="17" t="s">
        <v>194</v>
      </c>
      <c r="C61" s="17" t="s">
        <v>193</v>
      </c>
      <c r="D61" s="3" t="s">
        <v>203</v>
      </c>
      <c r="E61" s="17" t="s">
        <v>204</v>
      </c>
      <c r="F61" s="4" t="s">
        <v>205</v>
      </c>
      <c r="G61" s="17" t="s">
        <v>38</v>
      </c>
      <c r="H61" s="3" t="s">
        <v>206</v>
      </c>
      <c r="I61" s="17">
        <v>4</v>
      </c>
      <c r="J61" s="6">
        <v>0.7</v>
      </c>
      <c r="K61" s="6">
        <f t="shared" si="0"/>
        <v>2.8</v>
      </c>
    </row>
    <row r="62" spans="2:11" s="17" customFormat="1">
      <c r="B62" s="17" t="s">
        <v>196</v>
      </c>
      <c r="C62" s="17" t="s">
        <v>195</v>
      </c>
      <c r="D62" s="3" t="s">
        <v>318</v>
      </c>
      <c r="E62" s="17" t="s">
        <v>22</v>
      </c>
      <c r="F62" s="4" t="s">
        <v>319</v>
      </c>
      <c r="G62" s="17" t="s">
        <v>38</v>
      </c>
      <c r="H62" s="3" t="s">
        <v>320</v>
      </c>
      <c r="I62" s="17">
        <v>8</v>
      </c>
      <c r="J62" s="6">
        <v>0.63400000000000001</v>
      </c>
      <c r="K62" s="6">
        <f t="shared" si="0"/>
        <v>5.0720000000000001</v>
      </c>
    </row>
    <row r="63" spans="2:11" s="17" customFormat="1">
      <c r="B63" s="17" t="s">
        <v>198</v>
      </c>
      <c r="C63" s="17" t="s">
        <v>197</v>
      </c>
      <c r="D63" s="3" t="s">
        <v>321</v>
      </c>
      <c r="E63" s="17" t="s">
        <v>22</v>
      </c>
      <c r="F63" s="4" t="s">
        <v>322</v>
      </c>
      <c r="G63" s="17" t="s">
        <v>38</v>
      </c>
      <c r="H63" s="3" t="s">
        <v>323</v>
      </c>
      <c r="I63" s="17">
        <v>1</v>
      </c>
      <c r="J63" s="6">
        <v>0.74</v>
      </c>
      <c r="K63" s="6">
        <f t="shared" si="0"/>
        <v>0.74</v>
      </c>
    </row>
    <row r="64" spans="2:11" s="17" customFormat="1">
      <c r="B64" s="17" t="s">
        <v>200</v>
      </c>
      <c r="C64" s="17" t="s">
        <v>199</v>
      </c>
      <c r="D64" s="3" t="s">
        <v>324</v>
      </c>
      <c r="G64" s="17" t="s">
        <v>38</v>
      </c>
      <c r="I64" s="17">
        <v>1</v>
      </c>
      <c r="J64" s="6"/>
      <c r="K64" s="6">
        <f t="shared" si="0"/>
        <v>0</v>
      </c>
    </row>
    <row r="65" spans="1:13">
      <c r="B65" s="17" t="s">
        <v>202</v>
      </c>
      <c r="C65" s="17" t="s">
        <v>201</v>
      </c>
      <c r="G65" s="17" t="s">
        <v>38</v>
      </c>
      <c r="I65" s="17">
        <v>2</v>
      </c>
      <c r="K65" s="6">
        <f t="shared" si="0"/>
        <v>0</v>
      </c>
    </row>
    <row r="66" spans="1:13">
      <c r="B66" t="s">
        <v>53</v>
      </c>
      <c r="C66" t="s">
        <v>165</v>
      </c>
      <c r="D66" t="s">
        <v>166</v>
      </c>
      <c r="G66" s="17" t="s">
        <v>38</v>
      </c>
      <c r="I66" s="8">
        <v>1</v>
      </c>
      <c r="K66" s="6">
        <f t="shared" si="0"/>
        <v>0</v>
      </c>
    </row>
    <row r="67" spans="1:13">
      <c r="B67" t="s">
        <v>51</v>
      </c>
      <c r="C67" t="s">
        <v>167</v>
      </c>
      <c r="D67" t="s">
        <v>168</v>
      </c>
      <c r="G67" s="17" t="s">
        <v>38</v>
      </c>
      <c r="I67" s="8">
        <v>1</v>
      </c>
      <c r="J67" s="6">
        <v>0.38</v>
      </c>
      <c r="K67" s="6">
        <f t="shared" si="0"/>
        <v>0.38</v>
      </c>
    </row>
    <row r="68" spans="1:13" ht="15.75" thickBot="1">
      <c r="K68" s="6">
        <f t="shared" si="0"/>
        <v>0</v>
      </c>
      <c r="L68" s="9" t="s">
        <v>389</v>
      </c>
      <c r="M68" s="10">
        <f>SUM(K18:K68)</f>
        <v>33.762999999999998</v>
      </c>
    </row>
    <row r="69" spans="1:13" ht="18.75" thickTop="1" thickBot="1">
      <c r="A69" s="2" t="s">
        <v>26</v>
      </c>
      <c r="K69" s="6">
        <f t="shared" si="0"/>
        <v>0</v>
      </c>
    </row>
    <row r="70" spans="1:13" ht="15.75" thickTop="1">
      <c r="A70" s="11"/>
      <c r="B70" s="11" t="s">
        <v>27</v>
      </c>
      <c r="C70" s="11" t="s">
        <v>27</v>
      </c>
      <c r="D70" s="12" t="s">
        <v>28</v>
      </c>
      <c r="E70" s="11" t="s">
        <v>29</v>
      </c>
      <c r="F70" s="12" t="s">
        <v>30</v>
      </c>
      <c r="G70" s="13" t="s">
        <v>38</v>
      </c>
      <c r="H70" s="12" t="s">
        <v>31</v>
      </c>
      <c r="I70" s="8">
        <v>0</v>
      </c>
      <c r="J70" s="6">
        <v>13.24</v>
      </c>
      <c r="K70" s="6">
        <f t="shared" si="0"/>
        <v>0</v>
      </c>
    </row>
    <row r="71" spans="1:13">
      <c r="A71" s="11"/>
      <c r="B71" s="11" t="s">
        <v>27</v>
      </c>
      <c r="C71" s="11" t="s">
        <v>27</v>
      </c>
      <c r="D71" s="12" t="s">
        <v>32</v>
      </c>
      <c r="E71" s="11" t="s">
        <v>29</v>
      </c>
      <c r="F71" s="12" t="s">
        <v>33</v>
      </c>
      <c r="G71" s="13" t="s">
        <v>38</v>
      </c>
      <c r="H71" s="12" t="s">
        <v>34</v>
      </c>
      <c r="I71" s="8">
        <v>0</v>
      </c>
      <c r="J71" s="6">
        <v>4.82</v>
      </c>
      <c r="K71" s="6">
        <f t="shared" si="0"/>
        <v>0</v>
      </c>
    </row>
    <row r="72" spans="1:13">
      <c r="A72" s="11"/>
      <c r="B72" s="11" t="s">
        <v>27</v>
      </c>
      <c r="C72" s="11" t="s">
        <v>27</v>
      </c>
      <c r="D72" s="3" t="s">
        <v>43</v>
      </c>
      <c r="E72" s="14" t="s">
        <v>29</v>
      </c>
      <c r="F72" s="3" t="s">
        <v>44</v>
      </c>
      <c r="G72" s="4" t="s">
        <v>38</v>
      </c>
      <c r="H72" s="3" t="s">
        <v>45</v>
      </c>
      <c r="I72" s="8">
        <v>1</v>
      </c>
      <c r="J72" s="6">
        <v>31.15</v>
      </c>
      <c r="K72" s="6">
        <f t="shared" ref="K72:K74" si="1">J72*I72</f>
        <v>31.15</v>
      </c>
    </row>
    <row r="73" spans="1:13">
      <c r="B73" t="s">
        <v>27</v>
      </c>
      <c r="C73" t="s">
        <v>27</v>
      </c>
      <c r="D73" s="3" t="s">
        <v>35</v>
      </c>
      <c r="F73" s="4"/>
      <c r="G73" s="4" t="s">
        <v>39</v>
      </c>
      <c r="H73" s="4"/>
      <c r="I73" s="8">
        <v>29</v>
      </c>
      <c r="J73" s="6">
        <v>0.39</v>
      </c>
      <c r="K73" s="6">
        <f t="shared" si="1"/>
        <v>11.31</v>
      </c>
    </row>
    <row r="74" spans="1:13">
      <c r="B74" t="s">
        <v>27</v>
      </c>
      <c r="C74" t="s">
        <v>27</v>
      </c>
      <c r="D74" s="3" t="s">
        <v>46</v>
      </c>
      <c r="E74" s="4"/>
      <c r="F74" s="4"/>
      <c r="G74" s="4" t="s">
        <v>39</v>
      </c>
      <c r="H74" s="4"/>
      <c r="I74" s="8">
        <v>4</v>
      </c>
      <c r="J74" s="6">
        <v>0.18</v>
      </c>
      <c r="K74" s="6">
        <f t="shared" si="1"/>
        <v>0.72</v>
      </c>
    </row>
    <row r="75" spans="1:13">
      <c r="B75" t="s">
        <v>27</v>
      </c>
      <c r="C75" t="s">
        <v>27</v>
      </c>
      <c r="D75" s="3" t="s">
        <v>36</v>
      </c>
      <c r="E75" s="4"/>
      <c r="F75" s="4"/>
      <c r="G75" s="4" t="s">
        <v>39</v>
      </c>
      <c r="H75" s="4"/>
      <c r="I75" s="8">
        <v>9</v>
      </c>
      <c r="J75" s="6">
        <v>0.19</v>
      </c>
      <c r="K75" s="6">
        <f t="shared" ref="K75:K98" si="2">J75*I75</f>
        <v>1.71</v>
      </c>
    </row>
    <row r="76" spans="1:13">
      <c r="B76" t="s">
        <v>27</v>
      </c>
      <c r="C76" t="s">
        <v>27</v>
      </c>
      <c r="D76" s="3" t="s">
        <v>40</v>
      </c>
      <c r="E76" s="4" t="s">
        <v>41</v>
      </c>
      <c r="F76" s="4"/>
      <c r="G76" s="4" t="s">
        <v>41</v>
      </c>
      <c r="H76" s="4"/>
      <c r="I76" s="8">
        <v>1</v>
      </c>
      <c r="J76" s="6">
        <v>35.79</v>
      </c>
      <c r="K76" s="6">
        <f t="shared" si="2"/>
        <v>35.79</v>
      </c>
    </row>
    <row r="77" spans="1:13">
      <c r="B77" t="s">
        <v>27</v>
      </c>
      <c r="C77" t="s">
        <v>27</v>
      </c>
      <c r="D77" s="3" t="s">
        <v>42</v>
      </c>
      <c r="E77" s="4" t="s">
        <v>41</v>
      </c>
      <c r="F77" s="4"/>
      <c r="G77" s="4" t="s">
        <v>41</v>
      </c>
      <c r="H77" s="4"/>
      <c r="I77" s="8">
        <v>1</v>
      </c>
      <c r="J77" s="6">
        <v>35.79</v>
      </c>
      <c r="K77" s="6">
        <f t="shared" si="2"/>
        <v>35.79</v>
      </c>
    </row>
    <row r="78" spans="1:13">
      <c r="B78" t="s">
        <v>346</v>
      </c>
      <c r="C78" t="s">
        <v>111</v>
      </c>
      <c r="D78" s="3" t="s">
        <v>336</v>
      </c>
      <c r="E78" s="4" t="s">
        <v>337</v>
      </c>
      <c r="F78" s="4" t="s">
        <v>338</v>
      </c>
      <c r="G78" s="4" t="s">
        <v>38</v>
      </c>
      <c r="H78" s="3" t="s">
        <v>339</v>
      </c>
      <c r="I78">
        <v>1</v>
      </c>
      <c r="J78" s="6">
        <v>0.27</v>
      </c>
      <c r="K78" s="6">
        <f t="shared" si="2"/>
        <v>0.27</v>
      </c>
    </row>
    <row r="79" spans="1:13" s="17" customFormat="1">
      <c r="B79" s="17" t="s">
        <v>346</v>
      </c>
      <c r="C79" s="17" t="s">
        <v>327</v>
      </c>
      <c r="D79" s="3" t="s">
        <v>340</v>
      </c>
      <c r="E79" s="4" t="s">
        <v>337</v>
      </c>
      <c r="F79" s="3" t="s">
        <v>341</v>
      </c>
      <c r="G79" s="4" t="s">
        <v>38</v>
      </c>
      <c r="H79" s="3" t="s">
        <v>342</v>
      </c>
      <c r="I79" s="17">
        <v>2</v>
      </c>
      <c r="J79" s="6">
        <v>0.18</v>
      </c>
      <c r="K79" s="6">
        <f t="shared" si="2"/>
        <v>0.36</v>
      </c>
    </row>
    <row r="80" spans="1:13" s="17" customFormat="1">
      <c r="B80" s="17" t="s">
        <v>346</v>
      </c>
      <c r="C80" s="17" t="s">
        <v>327</v>
      </c>
      <c r="D80" s="3" t="s">
        <v>343</v>
      </c>
      <c r="E80" s="4" t="s">
        <v>337</v>
      </c>
      <c r="F80" s="4" t="s">
        <v>344</v>
      </c>
      <c r="G80" s="4" t="s">
        <v>38</v>
      </c>
      <c r="H80" s="3" t="s">
        <v>345</v>
      </c>
      <c r="I80" s="17">
        <v>1</v>
      </c>
      <c r="J80" s="6">
        <v>0.14000000000000001</v>
      </c>
      <c r="K80" s="6">
        <f t="shared" si="2"/>
        <v>0.14000000000000001</v>
      </c>
    </row>
    <row r="81" spans="2:11" s="17" customFormat="1">
      <c r="B81" s="17" t="s">
        <v>326</v>
      </c>
      <c r="C81" s="17" t="s">
        <v>335</v>
      </c>
      <c r="D81" s="3" t="s">
        <v>328</v>
      </c>
      <c r="E81" s="4" t="s">
        <v>329</v>
      </c>
      <c r="F81" s="4" t="s">
        <v>330</v>
      </c>
      <c r="G81" s="4" t="s">
        <v>38</v>
      </c>
      <c r="H81" s="3" t="s">
        <v>331</v>
      </c>
      <c r="I81" s="17">
        <v>2</v>
      </c>
      <c r="J81" s="6">
        <v>0.11</v>
      </c>
      <c r="K81" s="6">
        <f t="shared" si="2"/>
        <v>0.22</v>
      </c>
    </row>
    <row r="82" spans="2:11" s="17" customFormat="1">
      <c r="B82" s="17" t="s">
        <v>325</v>
      </c>
      <c r="C82" s="17" t="s">
        <v>335</v>
      </c>
      <c r="D82" s="3" t="s">
        <v>332</v>
      </c>
      <c r="E82" s="4" t="s">
        <v>329</v>
      </c>
      <c r="F82" s="4" t="s">
        <v>333</v>
      </c>
      <c r="G82" s="4" t="s">
        <v>38</v>
      </c>
      <c r="H82" s="3" t="s">
        <v>334</v>
      </c>
      <c r="I82" s="17">
        <v>2</v>
      </c>
      <c r="J82" s="6">
        <v>0.24</v>
      </c>
      <c r="K82" s="6">
        <f t="shared" si="2"/>
        <v>0.48</v>
      </c>
    </row>
    <row r="83" spans="2:11" s="17" customFormat="1">
      <c r="B83" s="17" t="s">
        <v>347</v>
      </c>
      <c r="C83" s="17" t="s">
        <v>335</v>
      </c>
      <c r="D83" s="3" t="s">
        <v>348</v>
      </c>
      <c r="E83" s="4" t="s">
        <v>329</v>
      </c>
      <c r="F83" s="4" t="s">
        <v>349</v>
      </c>
      <c r="G83" s="4" t="s">
        <v>38</v>
      </c>
      <c r="H83" s="3" t="s">
        <v>350</v>
      </c>
      <c r="I83" s="17">
        <v>4</v>
      </c>
      <c r="J83" s="6">
        <v>0.19</v>
      </c>
      <c r="K83" s="6">
        <f t="shared" si="2"/>
        <v>0.76</v>
      </c>
    </row>
    <row r="84" spans="2:11">
      <c r="B84" t="s">
        <v>109</v>
      </c>
      <c r="C84" t="s">
        <v>110</v>
      </c>
      <c r="D84" s="3" t="s">
        <v>173</v>
      </c>
      <c r="E84" t="s">
        <v>174</v>
      </c>
      <c r="F84" s="4" t="s">
        <v>175</v>
      </c>
      <c r="G84" s="4" t="s">
        <v>38</v>
      </c>
      <c r="H84" s="3" t="s">
        <v>176</v>
      </c>
      <c r="I84">
        <v>1</v>
      </c>
      <c r="J84" s="6">
        <v>2.38</v>
      </c>
      <c r="K84" s="6">
        <f t="shared" si="2"/>
        <v>2.38</v>
      </c>
    </row>
    <row r="85" spans="2:11">
      <c r="B85" t="s">
        <v>355</v>
      </c>
      <c r="C85" t="s">
        <v>108</v>
      </c>
      <c r="D85" s="3" t="s">
        <v>351</v>
      </c>
      <c r="E85" s="4" t="s">
        <v>329</v>
      </c>
      <c r="F85" s="4" t="s">
        <v>352</v>
      </c>
      <c r="G85" s="4" t="s">
        <v>38</v>
      </c>
      <c r="H85" s="3" t="s">
        <v>353</v>
      </c>
      <c r="I85">
        <v>2</v>
      </c>
      <c r="J85" s="6">
        <v>0.1</v>
      </c>
      <c r="K85" s="6">
        <f t="shared" si="2"/>
        <v>0.2</v>
      </c>
    </row>
    <row r="86" spans="2:11">
      <c r="B86" t="s">
        <v>356</v>
      </c>
      <c r="C86" t="s">
        <v>354</v>
      </c>
      <c r="D86" s="3" t="s">
        <v>357</v>
      </c>
      <c r="E86" s="4" t="s">
        <v>329</v>
      </c>
      <c r="F86" s="4" t="s">
        <v>358</v>
      </c>
      <c r="G86" s="4" t="s">
        <v>38</v>
      </c>
      <c r="H86" s="3" t="s">
        <v>359</v>
      </c>
      <c r="I86">
        <v>2</v>
      </c>
      <c r="J86" s="6">
        <v>0.71</v>
      </c>
      <c r="K86" s="6">
        <f t="shared" si="2"/>
        <v>1.42</v>
      </c>
    </row>
    <row r="87" spans="2:11">
      <c r="B87" t="s">
        <v>106</v>
      </c>
      <c r="C87" t="s">
        <v>107</v>
      </c>
      <c r="D87" s="3" t="s">
        <v>360</v>
      </c>
      <c r="E87" s="4" t="s">
        <v>329</v>
      </c>
      <c r="F87" s="4" t="s">
        <v>361</v>
      </c>
      <c r="G87" s="4" t="s">
        <v>38</v>
      </c>
      <c r="H87" s="3" t="s">
        <v>362</v>
      </c>
      <c r="I87">
        <v>4</v>
      </c>
      <c r="K87" s="6">
        <f t="shared" si="2"/>
        <v>0</v>
      </c>
    </row>
    <row r="88" spans="2:11">
      <c r="B88" t="s">
        <v>104</v>
      </c>
      <c r="C88" t="s">
        <v>105</v>
      </c>
      <c r="G88" s="4" t="s">
        <v>38</v>
      </c>
      <c r="I88">
        <v>1</v>
      </c>
      <c r="K88" s="6">
        <f t="shared" si="2"/>
        <v>0</v>
      </c>
    </row>
    <row r="89" spans="2:11">
      <c r="B89" t="s">
        <v>102</v>
      </c>
      <c r="C89" t="s">
        <v>103</v>
      </c>
      <c r="D89" s="3"/>
      <c r="G89" s="4" t="s">
        <v>38</v>
      </c>
      <c r="I89">
        <v>1</v>
      </c>
      <c r="K89" s="6">
        <f t="shared" si="2"/>
        <v>0</v>
      </c>
    </row>
    <row r="90" spans="2:11">
      <c r="B90" t="s">
        <v>101</v>
      </c>
      <c r="C90" t="s">
        <v>364</v>
      </c>
      <c r="D90" s="3" t="s">
        <v>363</v>
      </c>
      <c r="E90" s="4" t="s">
        <v>329</v>
      </c>
      <c r="F90" s="4" t="s">
        <v>365</v>
      </c>
      <c r="G90" s="4" t="s">
        <v>38</v>
      </c>
      <c r="I90">
        <v>4</v>
      </c>
      <c r="J90" s="6">
        <v>0.28999999999999998</v>
      </c>
      <c r="K90" s="6">
        <f t="shared" si="2"/>
        <v>1.1599999999999999</v>
      </c>
    </row>
    <row r="91" spans="2:11" s="17" customFormat="1">
      <c r="B91" s="17" t="s">
        <v>101</v>
      </c>
      <c r="C91" s="17" t="s">
        <v>364</v>
      </c>
      <c r="D91" s="3" t="s">
        <v>366</v>
      </c>
      <c r="E91" s="4" t="s">
        <v>367</v>
      </c>
      <c r="F91" s="3" t="s">
        <v>368</v>
      </c>
      <c r="G91" s="4" t="s">
        <v>38</v>
      </c>
      <c r="I91" s="17">
        <v>4</v>
      </c>
      <c r="J91" s="6">
        <v>0.5</v>
      </c>
      <c r="K91" s="6">
        <f t="shared" si="2"/>
        <v>2</v>
      </c>
    </row>
    <row r="92" spans="2:11">
      <c r="B92" t="s">
        <v>100</v>
      </c>
      <c r="C92" t="s">
        <v>372</v>
      </c>
      <c r="D92" s="3" t="s">
        <v>369</v>
      </c>
      <c r="E92" s="4" t="s">
        <v>370</v>
      </c>
      <c r="F92" s="4" t="s">
        <v>371</v>
      </c>
      <c r="G92" s="4" t="s">
        <v>38</v>
      </c>
      <c r="I92">
        <v>2</v>
      </c>
      <c r="J92" s="6">
        <v>0.5</v>
      </c>
      <c r="K92" s="6">
        <f t="shared" si="2"/>
        <v>1</v>
      </c>
    </row>
    <row r="93" spans="2:11" s="17" customFormat="1">
      <c r="B93" s="17" t="s">
        <v>100</v>
      </c>
      <c r="C93" s="17" t="s">
        <v>372</v>
      </c>
      <c r="D93" s="3" t="s">
        <v>366</v>
      </c>
      <c r="E93" s="4" t="s">
        <v>367</v>
      </c>
      <c r="F93" s="4" t="s">
        <v>373</v>
      </c>
      <c r="G93" s="4" t="s">
        <v>38</v>
      </c>
      <c r="I93" s="17">
        <v>2</v>
      </c>
      <c r="J93" s="6">
        <v>0.28999999999999998</v>
      </c>
      <c r="K93" s="6">
        <f t="shared" si="2"/>
        <v>0.57999999999999996</v>
      </c>
    </row>
    <row r="94" spans="2:11">
      <c r="B94" t="s">
        <v>99</v>
      </c>
      <c r="C94" t="s">
        <v>379</v>
      </c>
      <c r="D94" s="3" t="s">
        <v>374</v>
      </c>
      <c r="E94" t="s">
        <v>375</v>
      </c>
      <c r="F94" s="4" t="s">
        <v>376</v>
      </c>
      <c r="G94" s="4" t="s">
        <v>38</v>
      </c>
      <c r="I94">
        <v>4</v>
      </c>
      <c r="K94" s="6">
        <f t="shared" si="2"/>
        <v>0</v>
      </c>
    </row>
    <row r="95" spans="2:11" s="17" customFormat="1">
      <c r="B95" s="17" t="s">
        <v>99</v>
      </c>
      <c r="C95" s="17" t="s">
        <v>379</v>
      </c>
      <c r="D95" s="3" t="s">
        <v>377</v>
      </c>
      <c r="E95" s="4" t="s">
        <v>329</v>
      </c>
      <c r="F95" s="4" t="s">
        <v>378</v>
      </c>
      <c r="G95" s="4" t="s">
        <v>38</v>
      </c>
      <c r="I95" s="17">
        <v>4</v>
      </c>
      <c r="J95" s="6">
        <v>2.36</v>
      </c>
      <c r="K95" s="6">
        <f t="shared" si="2"/>
        <v>9.44</v>
      </c>
    </row>
    <row r="96" spans="2:11">
      <c r="B96" t="s">
        <v>177</v>
      </c>
      <c r="C96" t="s">
        <v>27</v>
      </c>
      <c r="D96" s="3" t="s">
        <v>178</v>
      </c>
      <c r="E96" t="s">
        <v>179</v>
      </c>
      <c r="F96" s="4">
        <v>4840.2209999999995</v>
      </c>
      <c r="G96" s="3" t="s">
        <v>38</v>
      </c>
      <c r="H96" s="3" t="s">
        <v>180</v>
      </c>
      <c r="I96" s="8">
        <v>1</v>
      </c>
      <c r="J96" s="6">
        <v>1.73</v>
      </c>
      <c r="K96" s="6">
        <f t="shared" si="2"/>
        <v>1.73</v>
      </c>
    </row>
    <row r="97" spans="2:13">
      <c r="B97" s="17" t="s">
        <v>106</v>
      </c>
      <c r="C97" s="17" t="s">
        <v>187</v>
      </c>
      <c r="I97" s="17">
        <v>4</v>
      </c>
      <c r="K97" s="6">
        <f t="shared" si="2"/>
        <v>0</v>
      </c>
    </row>
    <row r="98" spans="2:13" ht="15.75" thickBot="1">
      <c r="B98" t="s">
        <v>380</v>
      </c>
      <c r="D98" s="3" t="s">
        <v>381</v>
      </c>
      <c r="E98" t="s">
        <v>382</v>
      </c>
      <c r="F98" s="4" t="s">
        <v>383</v>
      </c>
      <c r="G98" s="4" t="s">
        <v>38</v>
      </c>
      <c r="I98" s="8">
        <v>2</v>
      </c>
      <c r="J98" s="6">
        <v>1.65</v>
      </c>
      <c r="K98" s="6">
        <f t="shared" si="2"/>
        <v>3.3</v>
      </c>
      <c r="L98" s="9" t="s">
        <v>389</v>
      </c>
      <c r="M98" s="10">
        <f>SUM(K70:K98)</f>
        <v>141.91</v>
      </c>
    </row>
    <row r="99" spans="2:13" ht="16.5" thickTop="1" thickBot="1">
      <c r="J99" s="9" t="s">
        <v>390</v>
      </c>
      <c r="K99" s="10">
        <f>SUM(K3:K98)</f>
        <v>192.25299999999996</v>
      </c>
    </row>
    <row r="100" spans="2:13" ht="15.75" thickTop="1"/>
    <row r="120" spans="1:3">
      <c r="A120" s="17"/>
      <c r="B120" s="17"/>
      <c r="C120" s="17"/>
    </row>
    <row r="121" spans="1:3">
      <c r="A121" s="17"/>
      <c r="B121" s="17"/>
      <c r="C121" s="17"/>
    </row>
    <row r="122" spans="1:3">
      <c r="A122" s="17"/>
      <c r="B122" s="17"/>
      <c r="C122" s="17"/>
    </row>
    <row r="130" spans="9:11">
      <c r="I130" t="s">
        <v>64</v>
      </c>
      <c r="J130">
        <v>5</v>
      </c>
      <c r="K130" t="s">
        <v>63</v>
      </c>
    </row>
    <row r="131" spans="9:11">
      <c r="I131" t="s">
        <v>62</v>
      </c>
      <c r="J131">
        <v>1</v>
      </c>
      <c r="K131" t="s">
        <v>61</v>
      </c>
    </row>
    <row r="132" spans="9:11">
      <c r="I132" t="s">
        <v>60</v>
      </c>
      <c r="J132">
        <v>1</v>
      </c>
      <c r="K132" t="s">
        <v>59</v>
      </c>
    </row>
    <row r="133" spans="9:11">
      <c r="I133" t="s">
        <v>58</v>
      </c>
      <c r="J133">
        <v>1</v>
      </c>
      <c r="K133" t="s">
        <v>57</v>
      </c>
    </row>
    <row r="134" spans="9:11">
      <c r="I134" t="s">
        <v>56</v>
      </c>
      <c r="J134">
        <v>1</v>
      </c>
      <c r="K134" t="s">
        <v>55</v>
      </c>
    </row>
    <row r="135" spans="9:11">
      <c r="I135" t="s">
        <v>54</v>
      </c>
      <c r="J135">
        <v>1</v>
      </c>
      <c r="K135" t="s">
        <v>53</v>
      </c>
    </row>
    <row r="136" spans="9:11">
      <c r="I136" t="s">
        <v>52</v>
      </c>
      <c r="J136">
        <v>1</v>
      </c>
      <c r="K136" t="s">
        <v>51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musgrave</dc:creator>
  <cp:lastModifiedBy>paul musgrave</cp:lastModifiedBy>
  <dcterms:created xsi:type="dcterms:W3CDTF">2019-01-09T21:20:15Z</dcterms:created>
  <dcterms:modified xsi:type="dcterms:W3CDTF">2019-03-01T20:01:59Z</dcterms:modified>
</cp:coreProperties>
</file>