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uniofnottm-my.sharepoint.com/personal/rik_rutjens_nottingham_ac_uk/Documents/FSPM/Climbing bean data for experiments/GSA/"/>
    </mc:Choice>
  </mc:AlternateContent>
  <xr:revisionPtr revIDLastSave="2441" documentId="8_{A9B1C24D-B56E-4E7F-9867-D1D0D67A9E94}" xr6:coauthVersionLast="47" xr6:coauthVersionMax="47" xr10:uidLastSave="{6469823A-EA66-4C78-BB0A-D4AFE13E0500}"/>
  <bookViews>
    <workbookView xWindow="810" yWindow="-120" windowWidth="28110" windowHeight="16440" activeTab="1" xr2:uid="{FE4FE6B9-1E6F-444D-93E4-7AC10070D000}"/>
  </bookViews>
  <sheets>
    <sheet name="Sheet1" sheetId="1" r:id="rId1"/>
    <sheet name="Trajectories" sheetId="4" r:id="rId2"/>
    <sheet name="Sheet2"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43" i="1" l="1"/>
  <c r="K143" i="1"/>
  <c r="L136" i="1"/>
  <c r="K136" i="1"/>
  <c r="L38" i="1"/>
  <c r="K38" i="1"/>
  <c r="L37" i="1"/>
  <c r="K37" i="1"/>
  <c r="L36" i="1"/>
  <c r="K36" i="1"/>
  <c r="K32" i="1"/>
  <c r="L32" i="1"/>
  <c r="K31" i="1"/>
  <c r="L31" i="1"/>
  <c r="L30" i="1"/>
  <c r="K30" i="1"/>
  <c r="L26" i="1"/>
  <c r="K26" i="1"/>
  <c r="K21" i="1"/>
  <c r="L21" i="1"/>
  <c r="K22" i="1"/>
  <c r="L22" i="1"/>
  <c r="K24" i="1"/>
  <c r="L24" i="1"/>
  <c r="K17" i="1"/>
  <c r="L17" i="1"/>
  <c r="K18" i="1"/>
  <c r="L18" i="1"/>
  <c r="K19" i="1"/>
  <c r="L19" i="1"/>
  <c r="L20" i="1"/>
  <c r="K20" i="1"/>
  <c r="K145" i="1" l="1"/>
  <c r="L145" i="1"/>
  <c r="K146" i="1"/>
  <c r="L146" i="1"/>
  <c r="B165" i="1"/>
  <c r="B166" i="1"/>
  <c r="B168" i="1"/>
  <c r="L41" i="1"/>
  <c r="L135" i="1"/>
  <c r="L144" i="1"/>
  <c r="L158" i="1"/>
  <c r="L159" i="1"/>
  <c r="K159" i="1"/>
  <c r="K158" i="1"/>
  <c r="K144" i="1"/>
  <c r="K135" i="1"/>
  <c r="K41" i="1"/>
  <c r="B167" i="1" l="1"/>
</calcChain>
</file>

<file path=xl/sharedStrings.xml><?xml version="1.0" encoding="utf-8"?>
<sst xmlns="http://schemas.openxmlformats.org/spreadsheetml/2006/main" count="1796" uniqueCount="1107">
  <si>
    <t>Parameter name</t>
  </si>
  <si>
    <t>.rrg file</t>
  </si>
  <si>
    <t>Unit</t>
  </si>
  <si>
    <t>Meaning</t>
  </si>
  <si>
    <t>Include in EE?</t>
  </si>
  <si>
    <t>Why not?</t>
  </si>
  <si>
    <t>Lower bound</t>
  </si>
  <si>
    <t>Upper bound</t>
  </si>
  <si>
    <t>Remark Jochem</t>
  </si>
  <si>
    <t>nrRows</t>
  </si>
  <si>
    <t>parameters_x</t>
  </si>
  <si>
    <t>-</t>
  </si>
  <si>
    <t>No</t>
  </si>
  <si>
    <t>External input</t>
  </si>
  <si>
    <t>nrPlants</t>
  </si>
  <si>
    <t>rowDistance</t>
  </si>
  <si>
    <t>m</t>
  </si>
  <si>
    <t>plantDistance</t>
  </si>
  <si>
    <t>delay</t>
  </si>
  <si>
    <t>days</t>
  </si>
  <si>
    <t>Germination delay in days, to represent late sowing</t>
  </si>
  <si>
    <t>harvest</t>
  </si>
  <si>
    <t>Harvest time in days after emergence</t>
  </si>
  <si>
    <t>hexa</t>
  </si>
  <si>
    <t>True: hexagonal layout</t>
  </si>
  <si>
    <t>offspotIntraRow</t>
  </si>
  <si>
    <t>fraction of plant distance the plant seed is off-spot</t>
  </si>
  <si>
    <t>Yes</t>
  </si>
  <si>
    <t>offspotInterRow</t>
  </si>
  <si>
    <t>Idem, but row distance</t>
  </si>
  <si>
    <t>same</t>
  </si>
  <si>
    <t>determinate</t>
  </si>
  <si>
    <t>Is plant determinate or indeterminate?</t>
  </si>
  <si>
    <t>Known value for a given plant</t>
  </si>
  <si>
    <t>plastochron</t>
  </si>
  <si>
    <t>dd</t>
  </si>
  <si>
    <t>time between creation of two phytomers (dd)</t>
  </si>
  <si>
    <t>phyllochron</t>
  </si>
  <si>
    <t>time between appearance of two leaves (dd)</t>
  </si>
  <si>
    <t>finalPhytNum</t>
  </si>
  <si>
    <t>final number of main stem vegetative phytomers</t>
  </si>
  <si>
    <t>nrShortInternodes</t>
  </si>
  <si>
    <t>number of bottom internodes that should not elongate</t>
  </si>
  <si>
    <t>wmaxRoot</t>
  </si>
  <si>
    <t>mg??</t>
  </si>
  <si>
    <t>Maximum root system biomass (under ideal no-stress conditions)</t>
  </si>
  <si>
    <t>wmaxFlower</t>
  </si>
  <si>
    <t>Idem, but flower</t>
  </si>
  <si>
    <t>wmaxInt</t>
  </si>
  <si>
    <t>Idem, but Internode</t>
  </si>
  <si>
    <t>wmaxLeaf</t>
  </si>
  <si>
    <t>Idem, but Leaf</t>
  </si>
  <si>
    <t>teRoot</t>
  </si>
  <si>
    <t>root growth duration (dd)</t>
  </si>
  <si>
    <t>te is the growth duration of an organ - for how many degree days does it attract assimilates (the name of the parameter te comes from the beta growth function used here, Yin et al 2003. It has three parameters: Wmax, tm and te. Here we take tm = 0.5 te)</t>
  </si>
  <si>
    <t>teFlower</t>
  </si>
  <si>
    <t>Idem but flower</t>
  </si>
  <si>
    <t>teInt</t>
  </si>
  <si>
    <t>Idem but internode</t>
  </si>
  <si>
    <t>teLeaf</t>
  </si>
  <si>
    <t>Idem but leaf</t>
  </si>
  <si>
    <t>maxWidthInt</t>
  </si>
  <si>
    <t>Maximum internode width</t>
  </si>
  <si>
    <t>specificInternodeLength</t>
  </si>
  <si>
    <t>mm/mg</t>
  </si>
  <si>
    <t>Internode ratio length/biomass (mm/mg)</t>
  </si>
  <si>
    <t>amax</t>
  </si>
  <si>
    <t>mmol/m^2/s?</t>
  </si>
  <si>
    <t>Max photosynthesis rate (**)</t>
  </si>
  <si>
    <t>amax only used if FvCB == false (this selects the photosynthesis model to be used)</t>
  </si>
  <si>
    <t>eff</t>
  </si>
  <si>
    <t>g/m^2/day? Or -?</t>
  </si>
  <si>
    <t>Initial light use efficiency (initial slope of light response curve)</t>
  </si>
  <si>
    <t>C4</t>
  </si>
  <si>
    <t>False: C3 plant, True: C4 plant</t>
  </si>
  <si>
    <t>C4 only used is FvCB == true</t>
  </si>
  <si>
    <t>nitro</t>
  </si>
  <si>
    <t>g/m^2 (of leaf)</t>
  </si>
  <si>
    <t>Nitrogen content of leaves at top of canopy (g/m2 of leaf)</t>
  </si>
  <si>
    <t>LMA</t>
  </si>
  <si>
    <t>mg/cm^2</t>
  </si>
  <si>
    <t>Leaf mass per unit area (mg/cm2)</t>
  </si>
  <si>
    <t>leafLife</t>
  </si>
  <si>
    <t>Life span of leaf since appearance (as x times its growth duration)</t>
  </si>
  <si>
    <t>lwRatio</t>
  </si>
  <si>
    <t>ratio between leaf blade length and width</t>
  </si>
  <si>
    <t>maxWidth</t>
  </si>
  <si>
    <t>Location of leaf where width is maximal</t>
  </si>
  <si>
    <t>Same</t>
  </si>
  <si>
    <t>shapeCoeff</t>
  </si>
  <si>
    <t>Leaf shape coefficient</t>
  </si>
  <si>
    <t>degrees</t>
  </si>
  <si>
    <t>Insertion angle of leafs</t>
  </si>
  <si>
    <t>leafCurve</t>
  </si>
  <si>
    <t>leaf curvature - angle between bottom and top of leaf blade</t>
  </si>
  <si>
    <t>nrLeafletsLower</t>
  </si>
  <si>
    <t>number of leaflets per leaf for the lower phytomers</t>
  </si>
  <si>
    <t>nrLeafletsUpper</t>
  </si>
  <si>
    <t>Idem but for upper phytomers</t>
  </si>
  <si>
    <t>petioleFraction</t>
  </si>
  <si>
    <t>fraction of biomass partitioned to the petiole</t>
  </si>
  <si>
    <t>petioluleFraction</t>
  </si>
  <si>
    <t>Idem but for petiolule</t>
  </si>
  <si>
    <t>specificPetioleLength</t>
  </si>
  <si>
    <t>(mm/mg)</t>
  </si>
  <si>
    <t>specificPetioluleLength</t>
  </si>
  <si>
    <t>nrLeavesLower</t>
  </si>
  <si>
    <t>number of leaves per phytomer for the lower phytomers</t>
  </si>
  <si>
    <t>nrLeavesUpper</t>
  </si>
  <si>
    <t>rankLower</t>
  </si>
  <si>
    <t>number of lower phytomers that contain nrLeavesLower leaves</t>
  </si>
  <si>
    <t>phyllotaxisLower</t>
  </si>
  <si>
    <t>angle between consecutive leaves along a stem for the lower phytomers</t>
  </si>
  <si>
    <t>phyllotaxisUpper</t>
  </si>
  <si>
    <t>varDelay</t>
  </si>
  <si>
    <t>max variation in germination delay (in days)</t>
  </si>
  <si>
    <t>seedMass</t>
  </si>
  <si>
    <t>mg</t>
  </si>
  <si>
    <t>Seed endosperm mass (mg)</t>
  </si>
  <si>
    <t>SASextend</t>
  </si>
  <si>
    <t>Toggle internode shade avoidance syndrome extention</t>
  </si>
  <si>
    <t>branching</t>
  </si>
  <si>
    <t>Does plant branch?</t>
  </si>
  <si>
    <t>tillersOnly</t>
  </si>
  <si>
    <t>true: bud break only if parent internode has length 0 (= tillering), i.e. only branches at first internode.</t>
  </si>
  <si>
    <t>dominance</t>
  </si>
  <si>
    <t>-?</t>
  </si>
  <si>
    <t>minimum dominance, so maximal branching phytomer distance, at infinitely large source/sink ratio (no neighbours)</t>
  </si>
  <si>
    <t>srAbortThresh</t>
  </si>
  <si>
    <t>threshold sink/source ratio for branch abortion</t>
  </si>
  <si>
    <t>tb</t>
  </si>
  <si>
    <t>C</t>
  </si>
  <si>
    <t>Base temperature for thermal time calculation</t>
  </si>
  <si>
    <t>EL</t>
  </si>
  <si>
    <t>mm/day?</t>
  </si>
  <si>
    <t>Root elongation rate</t>
  </si>
  <si>
    <t>Dinit</t>
  </si>
  <si>
    <t>Initial root diameter</t>
  </si>
  <si>
    <t>RTD</t>
  </si>
  <si>
    <t>g/cm^3</t>
  </si>
  <si>
    <t>Root tissue density (g/cm3)</t>
  </si>
  <si>
    <t>MP</t>
  </si>
  <si>
    <t>Maximum number of root primordia</t>
  </si>
  <si>
    <t>ER</t>
  </si>
  <si>
    <t>1/day?</t>
  </si>
  <si>
    <t>Emergence rate of root primordia per day</t>
  </si>
  <si>
    <t>IBD</t>
  </si>
  <si>
    <t>m?</t>
  </si>
  <si>
    <t>Inter Branch Distance</t>
  </si>
  <si>
    <t>IBDmax</t>
  </si>
  <si>
    <t>Inter branch distance of the highest root order</t>
  </si>
  <si>
    <t>RZone</t>
  </si>
  <si>
    <t xml:space="preserve">No lateral zone in m </t>
  </si>
  <si>
    <t>RDM0</t>
  </si>
  <si>
    <t xml:space="preserve">Ratio Daughter Mother Diameter </t>
  </si>
  <si>
    <t>RDM1</t>
  </si>
  <si>
    <t>sdD</t>
  </si>
  <si>
    <t>Standard deviation diameter for RDM</t>
  </si>
  <si>
    <t>angleAVG</t>
  </si>
  <si>
    <t>average insertion angle of lateral roots</t>
  </si>
  <si>
    <t>angleVAR</t>
  </si>
  <si>
    <t>variation in the insertion angle of lateral roots</t>
  </si>
  <si>
    <t>MCP</t>
  </si>
  <si>
    <t>degrees/m?</t>
  </si>
  <si>
    <t>random root movement based on mechanical constraints; radial degrees/m</t>
  </si>
  <si>
    <t>MaxRootOrder</t>
  </si>
  <si>
    <t>Or unsure? Maybe this is fixed for a given species?</t>
  </si>
  <si>
    <t>fineRootD</t>
  </si>
  <si>
    <t>Diameter in m/m</t>
  </si>
  <si>
    <t>fineRootDensity</t>
  </si>
  <si>
    <t>m fine roots/m coarse root</t>
  </si>
  <si>
    <t>RLratio</t>
  </si>
  <si>
    <t>Root/Leaf ratio (e.g. used for root mass calculation from leaf mass)????</t>
  </si>
  <si>
    <t>fMyc</t>
  </si>
  <si>
    <t>?</t>
  </si>
  <si>
    <t>+MF 0.00005 ??????</t>
  </si>
  <si>
    <t>Groot</t>
  </si>
  <si>
    <t xml:space="preserve">Base rate of Gravitropism </t>
  </si>
  <si>
    <t>rootModule</t>
  </si>
  <si>
    <t xml:space="preserve">Parameters </t>
  </si>
  <si>
    <t xml:space="preserve">- </t>
  </si>
  <si>
    <t>Toggle root and soil sim.</t>
  </si>
  <si>
    <t>SoilN</t>
  </si>
  <si>
    <t>Parameters</t>
  </si>
  <si>
    <t>uMol N/L soil</t>
  </si>
  <si>
    <t>Exclude. THis is external input, just like e.g. rowDistance</t>
  </si>
  <si>
    <t>SoilP</t>
  </si>
  <si>
    <t>uMol P/L soil</t>
  </si>
  <si>
    <t>Model does not do anything with P currently</t>
  </si>
  <si>
    <t>CellSize</t>
  </si>
  <si>
    <t>m^3</t>
  </si>
  <si>
    <t>Size of cubical soil cell</t>
  </si>
  <si>
    <t>N_UptakeRadius</t>
  </si>
  <si>
    <t>P_UptakeRadius</t>
  </si>
  <si>
    <t>N_Cmin_r</t>
  </si>
  <si>
    <t>uMmol/L</t>
  </si>
  <si>
    <t>Minimum N concentration required for root uptake</t>
  </si>
  <si>
    <t>P_Cmin_r</t>
  </si>
  <si>
    <t>uMol/L</t>
  </si>
  <si>
    <t>weeds</t>
  </si>
  <si>
    <t>Include weeds or not</t>
  </si>
  <si>
    <t>weedDens</t>
  </si>
  <si>
    <t>plants/m^2</t>
  </si>
  <si>
    <t>Weed density</t>
  </si>
  <si>
    <t>Because do not include weeds for testing</t>
  </si>
  <si>
    <t>weedSpecies</t>
  </si>
  <si>
    <t>functional</t>
  </si>
  <si>
    <t>false: structural model only (light is intercepted but not used for growth)</t>
  </si>
  <si>
    <t>Assume we want to test true only</t>
  </si>
  <si>
    <t>plantDeath</t>
  </si>
  <si>
    <t>toggle possibilities for entire plants to taken from the scene in case of very low source/sink ratio</t>
  </si>
  <si>
    <t>leafSenescence</t>
  </si>
  <si>
    <t>toggles falling of leaves at end of life span or when light level at leaf is low</t>
  </si>
  <si>
    <t>fallPAR</t>
  </si>
  <si>
    <t>uMol/m2/s</t>
  </si>
  <si>
    <t>light level (uMol/m2/s) below which leaf should drop</t>
  </si>
  <si>
    <t>FvCB</t>
  </si>
  <si>
    <t>Toggle FvCB model and thornley light response curve model</t>
  </si>
  <si>
    <t>timeToFLower</t>
  </si>
  <si>
    <t>days?</t>
  </si>
  <si>
    <t>TO BE MADE A FUNCTION OF DAYLENGTH OR OTHER ENVIRONMENTAL VARIABLE</t>
  </si>
  <si>
    <t>rfrIncoming</t>
  </si>
  <si>
    <t>Parameters (light model options)</t>
  </si>
  <si>
    <t>red/far-red ratio of the incoming radiation</t>
  </si>
  <si>
    <t>depth</t>
  </si>
  <si>
    <t>maximum number of reflections / transmissions of a ray</t>
  </si>
  <si>
    <t>LightModel lm</t>
  </si>
  <si>
    <t>Number of rays</t>
  </si>
  <si>
    <t>FluxLightModel flm</t>
  </si>
  <si>
    <t>seeRays</t>
  </si>
  <si>
    <t>see direction of rays from light sources if true</t>
  </si>
  <si>
    <t>infinite</t>
  </si>
  <si>
    <t>toggle clone the canopy to eliminate border effects</t>
  </si>
  <si>
    <t>nrClones</t>
  </si>
  <si>
    <t>number of cloned canopies in x and y direction</t>
  </si>
  <si>
    <t>flux</t>
  </si>
  <si>
    <t>true: use FluxLightModel, false: use LightModel</t>
  </si>
  <si>
    <t>reflectancePAR</t>
  </si>
  <si>
    <t>include in EE. Very relevant to know generic optical properties are sufficient or not</t>
  </si>
  <si>
    <t>transmittancePAR</t>
  </si>
  <si>
    <t>reflectanceRed</t>
  </si>
  <si>
    <t>reflectance of red light by leaves and stem</t>
  </si>
  <si>
    <t>transmittanceRed</t>
  </si>
  <si>
    <t>transmittance of red light by leaves</t>
  </si>
  <si>
    <t>reflectanceFarRed</t>
  </si>
  <si>
    <t>reflectance of far-red light by leaves and stem</t>
  </si>
  <si>
    <t>transmittanceFarRed</t>
  </si>
  <si>
    <t>transmittance of far-red light by leaves</t>
  </si>
  <si>
    <t xml:space="preserve">latitude </t>
  </si>
  <si>
    <t>Parameters (environmental settings)</t>
  </si>
  <si>
    <t>the latitude of location of the scene</t>
  </si>
  <si>
    <t>startingDayOfYear</t>
  </si>
  <si>
    <t>overall starting simulation day of year</t>
  </si>
  <si>
    <t>Ca</t>
  </si>
  <si>
    <t>atmospheric CO2 level</t>
  </si>
  <si>
    <t>VPD</t>
  </si>
  <si>
    <t>kPa?</t>
  </si>
  <si>
    <t>vapour pressure deficit</t>
  </si>
  <si>
    <t>O2</t>
  </si>
  <si>
    <t>Tile sensor settings</t>
  </si>
  <si>
    <t>e.g. plant-dependent or independent tiles, offset, tile size, etc.</t>
  </si>
  <si>
    <t>Think not, but not sure.</t>
  </si>
  <si>
    <t>FlowerShape settings</t>
  </si>
  <si>
    <t>Parameters (module FlowerShape)</t>
  </si>
  <si>
    <t>e.g. parallelogram as function of biomass/30000, insertion angles, etc.</t>
  </si>
  <si>
    <t>How does this impact rest of the model? E.g. maize doesn't even form cobs?</t>
  </si>
  <si>
    <t>colF settings</t>
  </si>
  <si>
    <t>Parameters (static double colF)</t>
  </si>
  <si>
    <t>Not sure what this does, but includes variables k (light extinciton coefficient for average canopy) and maxLAI.</t>
  </si>
  <si>
    <t>theta</t>
  </si>
  <si>
    <t>Photosynthesis (Thornley)</t>
  </si>
  <si>
    <t>alpha</t>
  </si>
  <si>
    <t>Photosynthesis (FvCB)</t>
  </si>
  <si>
    <t xml:space="preserve">Various rotations, RV(x) </t>
  </si>
  <si>
    <t>Rewrites</t>
  </si>
  <si>
    <t>Guess not; computationally unfeasible + this is an educated guess at best anyway.</t>
  </si>
  <si>
    <t>RootModule</t>
  </si>
  <si>
    <t>Not sure what pb.Nsource += ((Uptake_N)/1000000)*14;
		pb.Nsource += ((Uptake_P)/1000000)*31; means in getUptake();</t>
  </si>
  <si>
    <t>Random variation in DevelopRoot();, for example in variable DM</t>
  </si>
  <si>
    <t>cutoff point in checkCmin()</t>
  </si>
  <si>
    <t>SimpleSoilModule</t>
  </si>
  <si>
    <t>check if the N and P concentrations are nearing the Cmin for roots and MF Using a cutofff point of 5%</t>
  </si>
  <si>
    <t>SoilDepth</t>
  </si>
  <si>
    <t>depth of the soil compartment in m</t>
  </si>
  <si>
    <t>Updates</t>
  </si>
  <si>
    <t>rg</t>
  </si>
  <si>
    <t>Modules_organs</t>
  </si>
  <si>
    <t>growth respiration in fraction biomass</t>
  </si>
  <si>
    <t>kNkL</t>
  </si>
  <si>
    <t>Modules_organs (VisibleOrgan)</t>
  </si>
  <si>
    <t>ratio of nitrogen and light extinction coefficients; Hikosaka, Anten et al (2016)</t>
  </si>
  <si>
    <t>Relates leaf N content/sink to light capture. Relevant to know sensitivity to.</t>
  </si>
  <si>
    <t xml:space="preserve">Zpfr </t>
  </si>
  <si>
    <t>slope parameter</t>
  </si>
  <si>
    <t>Exclude. R:FR does nothing in the model currently.</t>
  </si>
  <si>
    <t xml:space="preserve">phiR </t>
  </si>
  <si>
    <t>value of phi at high R:FR</t>
  </si>
  <si>
    <t>phiFR</t>
  </si>
  <si>
    <t>value of phi at R:FR = zero;</t>
  </si>
  <si>
    <t>endoN</t>
  </si>
  <si>
    <t>Modules_organs (Seed)</t>
  </si>
  <si>
    <t>g</t>
  </si>
  <si>
    <t>starting amount of nitrogen in seed</t>
  </si>
  <si>
    <t>Modules_organs (Leaf)</t>
  </si>
  <si>
    <t>Modules_Base (PlantBase)</t>
  </si>
  <si>
    <t xml:space="preserve">rm </t>
  </si>
  <si>
    <t>maintenance respiration  (gr CO2 / gr plant biomass / day)</t>
  </si>
  <si>
    <t>fCO2</t>
  </si>
  <si>
    <t>conversion factor grom gr CO2 to gr biomass</t>
  </si>
  <si>
    <t>Include. This is the assumption that for all tissues the fraction of carbon in biomass is the same. Clearly this cannot be true, so need to know how heavily this affects output</t>
  </si>
  <si>
    <t>Environment</t>
  </si>
  <si>
    <t>Transmissivity</t>
  </si>
  <si>
    <t>Environment (light sources setup)</t>
  </si>
  <si>
    <t>based on KNMI data 10 years' mean; percentage of light that transmitted through atmosphere on a day of clear sky</t>
  </si>
  <si>
    <t>FractionDiffuseLightDaily</t>
  </si>
  <si>
    <t>fraction of diffuse light in the total radiation on a day of clear sky  Spitter 1986</t>
  </si>
  <si>
    <t>tilt</t>
  </si>
  <si>
    <t>tilt of the earth axis</t>
  </si>
  <si>
    <t>c</t>
  </si>
  <si>
    <t>parameter for collecting radiation transition related with elevation angle Spitter 1986</t>
  </si>
  <si>
    <t>n</t>
  </si>
  <si>
    <t>number of direct light sources during the day</t>
  </si>
  <si>
    <t>PPFD</t>
  </si>
  <si>
    <t>photosynthetic photon flux density in umol/m2/s</t>
  </si>
  <si>
    <t>eccentricity</t>
  </si>
  <si>
    <t>Environment (solar azimuth angle)</t>
  </si>
  <si>
    <t>the position of the earth during the year; contains constant</t>
  </si>
  <si>
    <t>DailyExtraTerrestrialRadiation</t>
  </si>
  <si>
    <t>contains constant</t>
  </si>
  <si>
    <t xml:space="preserve">Sg </t>
  </si>
  <si>
    <t>instantaneous light intensity??</t>
  </si>
  <si>
    <t xml:space="preserve">S0 </t>
  </si>
  <si>
    <t>instant External radiation???</t>
  </si>
  <si>
    <t>S0d</t>
  </si>
  <si>
    <t>Main</t>
  </si>
  <si>
    <t>Initiation</t>
  </si>
  <si>
    <t>Milpa parameters</t>
  </si>
  <si>
    <t>Milpa</t>
  </si>
  <si>
    <t>Not yet; plan to do separate analysis later when 'normal' model is more or less in a definitive form.</t>
  </si>
  <si>
    <t>Remark Rik</t>
  </si>
  <si>
    <t>x</t>
  </si>
  <si>
    <t>Included parameters (YES)</t>
  </si>
  <si>
    <t>Unsure parameters</t>
  </si>
  <si>
    <t>Potential # for analysis</t>
  </si>
  <si>
    <t>Not included (No)</t>
  </si>
  <si>
    <t>Type</t>
  </si>
  <si>
    <t>Integer</t>
  </si>
  <si>
    <t>Double</t>
  </si>
  <si>
    <t>Boolean</t>
  </si>
  <si>
    <t>probably no</t>
  </si>
  <si>
    <t>% change</t>
  </si>
  <si>
    <t>Current values</t>
  </si>
  <si>
    <t>n/a</t>
  </si>
  <si>
    <t>default</t>
  </si>
  <si>
    <t>default? (10)</t>
  </si>
  <si>
    <t>default? (1.2)</t>
  </si>
  <si>
    <t>default is 2 million (normal lightmodel)</t>
  </si>
  <si>
    <t xml:space="preserve">Both options are defendable. </t>
  </si>
  <si>
    <t>If FvCB</t>
  </si>
  <si>
    <t>If Thornley</t>
  </si>
  <si>
    <t>Only relevant if rootmodule</t>
  </si>
  <si>
    <t>I'd say keep fixed in SA, potentially consider seperately afterwards? (to find min/max number needed to eliminate border effects). Also, this is dependend on nr plants in simulation? --&gt; 10 or 20. analysis on this is a separate (technical) issue.</t>
  </si>
  <si>
    <t>Purely visual (unless very thick internodes gives shading)</t>
  </si>
  <si>
    <t>Will try FvCB = true, so not applicable</t>
  </si>
  <si>
    <t>leafAngleLower</t>
  </si>
  <si>
    <t>leafAngleUpper</t>
  </si>
  <si>
    <t>Maize</t>
  </si>
  <si>
    <t>Set to yes, but look at coefficients in exponential function; min=1 is fixed, max and k are variable; k is most interesting</t>
  </si>
  <si>
    <t>Amplitude factor</t>
  </si>
  <si>
    <t>Exponent factor</t>
  </si>
  <si>
    <t>No rootmodule</t>
  </si>
  <si>
    <t>Not in use atm</t>
  </si>
  <si>
    <t>reflectance of PAR by leaves and stem (fraction)</t>
  </si>
  <si>
    <t>transmittance of PAR by leaves (fraction)</t>
  </si>
  <si>
    <t>ppm? mbar?</t>
  </si>
  <si>
    <t>mbar?</t>
  </si>
  <si>
    <t>oxygen level (partial pressure)</t>
  </si>
  <si>
    <t>If FvCB; but negligible change (compared to C02)</t>
  </si>
  <si>
    <t>plastochron = c*phyllochron, 0&lt;c&lt;1</t>
  </si>
  <si>
    <t>plastochronconst</t>
  </si>
  <si>
    <t>plastochron = c*phyllo, to ensure plast&lt;phyll</t>
  </si>
  <si>
    <t>We've made upper = lower for SA</t>
  </si>
  <si>
    <t>k2ll_a</t>
  </si>
  <si>
    <t>k2ll_b</t>
  </si>
  <si>
    <t>Vcmax25_a</t>
  </si>
  <si>
    <t>Vcmax25_b</t>
  </si>
  <si>
    <t>Jmax25_a</t>
  </si>
  <si>
    <t>Jmax25_b</t>
  </si>
  <si>
    <t>Rd25</t>
  </si>
  <si>
    <t>TPU25_a</t>
  </si>
  <si>
    <t>TPU25_b</t>
  </si>
  <si>
    <t>k2ll =  Conversion efficiency of incident light into J at strictly limiting light</t>
  </si>
  <si>
    <t>Vcmax25 = input parameter for Vcmax = arrhenius25(Vcmax25, E_Vcmax, Tleaf); which is Maximum rate of Rubisco activity-limited carboxylation</t>
  </si>
  <si>
    <t>Jmax25 = input parameter for Jmax = peaked25(Jmax25, E_Jmax, S_Jmax, D_Jmax, Tleaf); which is Maximum value of J under saturated light</t>
  </si>
  <si>
    <t>TUP25 = input parameter for TPU = peaked25(TPU25, E_TPU, S_TPU, D_TPU, Tleaf); which is triose-phosphate utilization, and used in Ap =3TPU-Rd; A = min {Ac, Aj, Ap} - Rd</t>
  </si>
  <si>
    <t>SASmax</t>
  </si>
  <si>
    <t>SASk</t>
  </si>
  <si>
    <t>Modules_base</t>
  </si>
  <si>
    <t>tav_a</t>
  </si>
  <si>
    <t>tav_b</t>
  </si>
  <si>
    <t>Average temperature calculation</t>
  </si>
  <si>
    <r>
      <t>Sheath: Parallelogram(petioleLength, petioleLength/</t>
    </r>
    <r>
      <rPr>
        <sz val="11"/>
        <color rgb="FFFF0000"/>
        <rFont val="Calibri"/>
        <family val="2"/>
        <scheme val="minor"/>
      </rPr>
      <t>30</t>
    </r>
    <r>
      <rPr>
        <sz val="11"/>
        <color theme="1"/>
        <rFont val="Calibri"/>
        <family val="2"/>
        <scheme val="minor"/>
      </rPr>
      <t>)</t>
    </r>
  </si>
  <si>
    <t>sheathscalefactor</t>
  </si>
  <si>
    <t>No, because is management practice</t>
  </si>
  <si>
    <t>Known value for a given plant; maize</t>
  </si>
  <si>
    <t>Only relevant for indeterminate species; maize</t>
  </si>
  <si>
    <t>23.45*ToRadians</t>
  </si>
  <si>
    <t>function of other variables</t>
  </si>
  <si>
    <t>Currently 1000</t>
  </si>
  <si>
    <t>Default?</t>
  </si>
  <si>
    <t>Important in SA?</t>
  </si>
  <si>
    <t>Matt: 1.0</t>
  </si>
  <si>
    <t>Matt: .4-.5</t>
  </si>
  <si>
    <t>based on https://scialert.net/fulltext/?doi=ijb.2010.323.333</t>
  </si>
  <si>
    <t>Unsure</t>
  </si>
  <si>
    <t>4.5: based on https://scialert.net/fulltext/?doi=ijb.2010.323.333; 1.85 based on Effects of continuous  leaf wetness on photosynthesis: adverseaspects of  rainfallM. ISHIBASHI  &amp; I. TERASHIM; +-4.5 based on https://www.ncbi.nlm.nih.gov/pmc/articles/PMC7071654/</t>
  </si>
  <si>
    <t>Based on https://cdnsciencepub.com/doi/pdf/10.4141/P04-151#:~:text=The%20base%20temperature%20for%20common,down%20to%208°C.</t>
  </si>
  <si>
    <t>Characterization of the N e g a t i v e Association
b e t w e e n Seed Yield and Seed Size a m o n g
G e n o t y p e s of Common Bean
J.W. WHITE and A. GONZ~tLEZ note 150mg up to 600mg</t>
  </si>
  <si>
    <t>Based on Stomatal response to humidity in common bean (Phaseolus vulgaris): implications for maximum transpiration rate, water-use efficiency and productivity (https://www.ehleringer.net/uploads/3/1/8/3/31835701/176.pdf) with LMA = 4.5, so SLA = 1000/4.5=220.</t>
  </si>
  <si>
    <t>See also https://journals.plos.org/plosone/article?id=10.1371/journal.pone.0217099, but not sure how to get to nitro from this ratio… 0.4*4.5=1.8, but don't see how we get there.</t>
  </si>
  <si>
    <t>Based on Sowing Density Effect on Common Bean Leaf Area Development (https://acsess.onlinelibrary.wiley.com/doi/full/10.2135/cropsci2016.01.0056?casa_token=lwNA2Ka9jkkAAAAA%3A_k5o5r6zRm3Xn1S6vAGOml6aneqa-n760xTEYLSqYplnSe2Cr_Ut_0XDoRrmy7icYc2UXKf6f5uh6w8), but this is for bush I think</t>
  </si>
  <si>
    <t>based on Non-Destructive Estimation of the Leaf Weight and Leaf Area in Common Bean, but not entirely convinced.</t>
  </si>
  <si>
    <t>Lynch &amp; van beem note weight after 14 days (380 mg for example): https://acsess.onlinelibrary.wiley.com/doi/epdf/10.2135/cropsci1993.0011183X003300060028x; another source after 35 days (5g for example): https://acsess.onlinelibrary.wiley.com/doi/epdf/10.2135/cropsci2005.0226</t>
  </si>
  <si>
    <t>based on https://acsess.onlinelibrary.wiley.com/doi/epdf/10.2135/cropsci1993.0011183X003300060028x, but perhaps depend on type of bean</t>
  </si>
  <si>
    <t>Month</t>
  </si>
  <si>
    <t>Min (°C)</t>
  </si>
  <si>
    <t>Max (°C)</t>
  </si>
  <si>
    <t>Mean (°C)</t>
  </si>
  <si>
    <t>Min (°F)</t>
  </si>
  <si>
    <t>Max (°F)</t>
  </si>
  <si>
    <t>Mean (°F)</t>
  </si>
  <si>
    <t>January</t>
  </si>
  <si>
    <t>February</t>
  </si>
  <si>
    <t>March</t>
  </si>
  <si>
    <t>April</t>
  </si>
  <si>
    <t>May</t>
  </si>
  <si>
    <t>June</t>
  </si>
  <si>
    <t>July</t>
  </si>
  <si>
    <t>August</t>
  </si>
  <si>
    <t>September</t>
  </si>
  <si>
    <t>October</t>
  </si>
  <si>
    <t>November</t>
  </si>
  <si>
    <t>December</t>
  </si>
  <si>
    <t>Year</t>
  </si>
  <si>
    <t>https://www.climatestotravel.com/climate/mexico/yucatan</t>
  </si>
  <si>
    <t>20 * Math.PI/180</t>
  </si>
  <si>
    <t>Based on http://dx.doi.org/10.1016/j.enconman.2015.12.050</t>
  </si>
  <si>
    <t>based on beta PDF, max at day 120 (May) and https://www.climatestotravel.com/climate/mexico/yucatan</t>
  </si>
  <si>
    <t>Based on https://doi.org/10.1016/0168-1699(94)90026-4</t>
  </si>
  <si>
    <t>Leave as is for now</t>
  </si>
  <si>
    <t>Not really sure where to find these values; leave as is for now?</t>
  </si>
  <si>
    <t>Depends on how fast maize grows</t>
  </si>
  <si>
    <t>Depends if we want to include flowers/pods, or whether we only do veg state</t>
  </si>
  <si>
    <t>Not bean-specific, unimportant for maize</t>
  </si>
  <si>
    <t>Not bean-specific, already considered for maize</t>
  </si>
  <si>
    <t>Photosynthesis submodel parameters not bean-specific and mostly unimportant for maize</t>
  </si>
  <si>
    <t>n/a for bean implementation</t>
  </si>
  <si>
    <t>N/a for climbing bean</t>
  </si>
  <si>
    <t>n/a for our implementation</t>
  </si>
  <si>
    <t xml:space="preserve">n/a for bean  </t>
  </si>
  <si>
    <t>Not important for maize, so exclude to save runtime</t>
  </si>
  <si>
    <t>Not important for maize, so exclude to save runtime. Based on Non-Destructive Estimation of the Leaf Weight and Leaf Area in Common Bean (https://www.mdpi.com/2073-4395/12/3/711)</t>
  </si>
  <si>
    <t>alpha_helix</t>
  </si>
  <si>
    <t>Lmax</t>
  </si>
  <si>
    <t>Branching constant</t>
  </si>
  <si>
    <t>Still relevant because determines biomass?</t>
  </si>
  <si>
    <t>For details about number of parameters and corresponding levels, see input file.</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</si>
  <si>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</si>
  <si>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0.9458739301141349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</si>
  <si>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72.96690136595481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</si>
  <si>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14.0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</si>
  <si>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13145.310974162086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</si>
  <si>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2528.3050291347654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</si>
  <si>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364.4611448441412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</si>
  <si>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2333.3222687758625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</si>
  <si>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1843.0204035719514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</si>
  <si>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253.66838013481114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</si>
  <si>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251.41191182325747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</si>
  <si>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0.09840911657487598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</si>
  <si>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1.8818100193822227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</si>
  <si>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4.043964837674611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</si>
  <si>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6.858657879202369  74.81804183766319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</si>
  <si>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80.1128776171889  73.9731199703653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</si>
  <si>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77.97733157112708  24.382196284861692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</si>
  <si>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25.296089426899826  0.0450939022759056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</si>
  <si>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0.045512409997840536  0.0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</si>
  <si>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2.0  214.77817017366408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</si>
  <si>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207.41639197772471  8.779610613990688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</si>
  <si>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8.552992785207945  29.29790392709636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</si>
  <si>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24.60080379660667  0.2994867157808553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</si>
  <si>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0.2914081126945658  0.2717520209367994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</si>
  <si>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0.9923565977232207  0.014841959000252928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</si>
  <si>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0.01933582235687495  0.5215737771672619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</si>
  <si>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0.6767284462725776  21.57655637813401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</si>
  <si>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25.57336490851161  255.49762568543593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</si>
  <si>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301.9179956761458  36.12988150836975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</si>
  <si>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68.40592622281494  0.05167490988033503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</si>
  <si>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0.13060870329758456  0.6016504279543461  </t>
  </si>
  <si>
    <t xml:space="preserve">0.8717350676619727  61.42353342418191  8.0  9157.367223967181  1791.6091989524743  262.8918970321041  1714.4649021684518  1741.8865481085184  241.01605839161374  240.1232940221391  0.07849992350879739  1.5358255450030764  3.3803919789451893  5.878779801534959  74.81804183766319  73.9731199703653  24.382196284861692  0.0450939022759056  0.0  214.77817017366408  8.779610613990688  29.29790392709636  0.2994867157808553  0.2717520209367994  0.014841959000252928  0.5215737771672619  21.57655637813401  255.49762568543593  36.12988150836975  0.05167490988033503  0.8332975383122718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</si>
  <si>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</si>
  <si>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0.8700487161369619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</si>
  <si>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60.06028163914577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</si>
  <si>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14.0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</si>
  <si>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7774.373168994506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</si>
  <si>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1433.9660349617188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</si>
  <si>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197.35337381296932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</si>
  <si>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1199.9867225310359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</si>
  <si>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1635.6244842863418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</si>
  <si>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274.4020561617734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</si>
  <si>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271.694294187909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</si>
  <si>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0.1380909398898512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</si>
  <si>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2.6581720232586665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</si>
  <si>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5.752757805209532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</si>
  <si>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9.830389455042841  113.63608367532638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</si>
  <si>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99.73545314062667  111.9462399407306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</si>
  <si>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97.17279788535251  36.764392569723384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</si>
  <si>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31.555307312279787  0.0551878045518112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</si>
  <si>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0.05061489199740864  3.0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</si>
  <si>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1.0  504.55634034732816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</si>
  <si>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353.89967037326954  12.559221227981379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</si>
  <si>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10.463591342249535  78.59580785419271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</si>
  <si>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49.52096455592802  0.3609734315617106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</si>
  <si>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0.32248973523347896  0.7435040418735985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</si>
  <si>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0.4308279172678649  0.01778391800050586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</si>
  <si>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0.015722986828249935  0.6231475543345238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</si>
  <si>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0.548074135527093  24.19311275626802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</si>
  <si>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22.15603789021393  285.88725137087187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</si>
  <si>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261.00299481137495  57.2597630167395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</si>
  <si>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39.08711146737792  0.10334981976067006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</si>
  <si>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0.05673044395710147  0.7533008559086922  </t>
  </si>
  <si>
    <t xml:space="preserve">0.8684701353239455  60.347066848363816  8.0  8314.734447934363  1583.2183979049487  225.7837940642082  1428.929804336904  1683.7730962170367  232.03211678322745  230.2465880442782  0.0569998470175948  1.0716510900061529  2.260783957890378  11.757559603069918  113.63608367532638  111.9462399407306  36.764392569723384  0.0551878045518112  3.0  504.55634034732816  12.559221227981379  78.59580785419271  0.3609734315617106  0.7435040418735985  0.01778391800050586  0.6231475543345238  24.19311275626802  285.88725137087187  57.2597630167395  0.10334981976067006  0.6099570459747262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</si>
  <si>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</si>
  <si>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0.9442235021597888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</si>
  <si>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72.15366191233674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</si>
  <si>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12.0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</si>
  <si>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12403.435363826922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</si>
  <si>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2339.6270407886714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</si>
  <si>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330.2456027817976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</si>
  <si>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2066.651176286209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</si>
  <si>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1788.228565000732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</si>
  <si>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245.1357321887356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</si>
  <si>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241.9766765525605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</si>
  <si>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0.0777727632048264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</si>
  <si>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1.4345340271351112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</si>
  <si>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2.961550772744456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</si>
  <si>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4.802121030883317  98.45412551298955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</si>
  <si>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65.35802866406443  95.9193599110959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</si>
  <si>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116.36826419957791  31.14658885458508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</si>
  <si>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37.814525197659755  0.0502817068277168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</si>
  <si>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0.05571737399697674  1.0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</si>
  <si>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3.0  344.33451052099224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</si>
  <si>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500.38294876881434  10.338831841972068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</si>
  <si>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12.374189899291121  47.8937117812891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</si>
  <si>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74.44112531524934  0.32046014734256584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</si>
  <si>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0.3535713577723921  0.41525606281039773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</si>
  <si>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0.669299236812509  0.01562587700075879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</si>
  <si>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0.017210151299624925  0.5447213315017857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</si>
  <si>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0.5994198247816086  22.069669134402034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</si>
  <si>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23.478710871916256  259.9998770563078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</si>
  <si>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276.3649939466041  38.389644525109254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</si>
  <si>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49.768296711940906  0.05502472964100509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</si>
  <si>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0.08285218461661836  0.6049512838630382  </t>
  </si>
  <si>
    <t xml:space="preserve">0.8652052029859182  59.270600272545714  6.0  7472.101671901541  1374.8275968574237  188.67569109631242  1143.3947065053562  1625.6596443255548  273.04817517484116  270.3698820664173  0.13549977052639223  2.6074766350092293  5.641175936835565  9.636339404604875  98.45412551298955  95.9193599110959  31.14658885458508  0.0502817068277168  1.0  344.33451052099224  10.338831841972068  47.8937117812891  0.32046014734256584  0.41525606281039773  0.01562587700075879  0.5447213315017857  22.069669134402034  259.9998770563078  38.389644525109254  0.05502472964100509  0.6866165536371805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</si>
  <si>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</si>
  <si>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0.8683982881826158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</si>
  <si>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59.2470421855277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</si>
  <si>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12.0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</si>
  <si>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7032.497558659339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</si>
  <si>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1245.2880466156237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</si>
  <si>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163.13783175062585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</si>
  <si>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2933.315630041381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</si>
  <si>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1940.8326457151225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</si>
  <si>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265.86940821569783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</si>
  <si>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262.259058917212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</si>
  <si>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0.1174545865198016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</si>
  <si>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2.210896031011556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</si>
  <si>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4.670343740279377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</si>
  <si>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7.773852606723789  83.27216735065275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</si>
  <si>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84.98060418750221  79.89247988146121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</si>
  <si>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81.56373051380332  25.528785139446768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</si>
  <si>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26.073743083039723  0.0453756091036224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</si>
  <si>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0.04581985599654485  0.0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</si>
  <si>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2.0  184.1126806946563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</si>
  <si>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196.8662271643594  8.118442455962757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</si>
  <si>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8.284788456332713  97.19161570838544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</si>
  <si>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99.36128607457067  0.38194686312342113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</si>
  <si>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0.38465298031130535  0.8870080837471972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</si>
  <si>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0.9077705563571532  0.018567836001011716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</si>
  <si>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0.018697315770999916  0.6462951086690476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</si>
  <si>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0.6507655140361241  24.686225512536048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</si>
  <si>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24.801383853618578  290.38950274174374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</si>
  <si>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291.72699308183326  59.519526033478996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</si>
  <si>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60.4494819565039  0.10669963952134012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</si>
  <si>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0.1089739252761353  0.7566017118173843  </t>
  </si>
  <si>
    <t xml:space="preserve">0.861940270647891  58.19413369672763  6.0  6629.468895868724  1166.4367958098971  151.5675881284164  2857.859608673808  1927.5461924340732  264.0642335664549  260.49317608855637  0.11399969403518963  2.1433021800123058  4.5215679157807545  7.515119206139836  83.27216735065275  79.89247988146121  25.528785139446768  0.0453756091036224  0.0  184.1126806946563  8.118442455962757  97.19161570838544  0.38194686312342113  0.8870080837471972  0.018567836001011716  0.6462951086690476  24.686225512536048  290.38950274174374  59.519526033478996  0.10669963952134012  0.763276061299635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</si>
  <si>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</si>
  <si>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0.9425730742054428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</si>
  <si>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71.34042245871865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</si>
  <si>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12.0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</si>
  <si>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11661.559753491754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</si>
  <si>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2150.9490524425773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</si>
  <si>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296.0300607194541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</si>
  <si>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1799.9800837965533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</si>
  <si>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1733.4367264295129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</si>
  <si>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236.6030842426601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</si>
  <si>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232.54144128186346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</si>
  <si>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0.057136409834776816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</si>
  <si>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2.9872580348880007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</si>
  <si>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6.379136707814299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</si>
  <si>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10.745584182564262  68.09020918831592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</si>
  <si>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104.60317971093998  63.86559985182652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</si>
  <si>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100.75919682802873  37.91098142430846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</si>
  <si>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32.332960968419684  0.055469511379528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</si>
  <si>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0.05092233799611296  3.0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</si>
  <si>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1.0  473.89085086832034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</si>
  <si>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343.3495055599044  11.898053069953445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</si>
  <si>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10.195387013374301  66.48951963548178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</si>
  <si>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44.281446833892026  0.3414335789042764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</si>
  <si>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0.3137346028502185  0.5587601046839965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</si>
  <si>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0.34624187590179717  0.016409795001264646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</si>
  <si>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0.015084480242374906  0.5678688858363097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</si>
  <si>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0.5221112032906398  22.56278189067006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</si>
  <si>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21.384056835320898  264.5021284271797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</si>
  <si>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307.0889922170624  40.649407541848745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</si>
  <si>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71.13066720106688  0.05837454940167515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</si>
  <si>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0.13509566593565223  0.6082521397717304  </t>
  </si>
  <si>
    <t xml:space="preserve">0.8586753383098636  57.11766712090953  6.0  5786.836119835907  2958.045994762372  414.4594851605207  2572.3245108422593  1869.4327405425915  255.08029195806864  250.61647011069547  0.09249961754398708  1.6791277250153822  3.4019598947259433  5.393899007674797  68.09020918831592  63.86559985182652  37.91098142430846  0.055469511379528  3.0  473.89085086832034  11.898053069953445  66.48951963548178  0.3414335789042764  0.5587601046839965  0.016409795001264646  0.5678688858363097  22.56278189067006  264.5021284271797  40.649407541848745  0.05837454940167515  0.8399355689620893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</si>
  <si>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</si>
  <si>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0.8667478602282699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</si>
  <si>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58.43380273190961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</si>
  <si>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10.0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</si>
  <si>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6290.621948324171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</si>
  <si>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1056.6100582695306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</si>
  <si>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428.9222896882824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</si>
  <si>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2666.6445375517255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</si>
  <si>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1886.040807143903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</si>
  <si>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257.3367602696223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</si>
  <si>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252.82382364651497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</si>
  <si>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0.09681823314975196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</si>
  <si>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1.7636200387644454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</si>
  <si>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3.587929675349222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</si>
  <si>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5.717315758404737  106.90825102597911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</si>
  <si>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70.22575523437779  101.83871982219179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</si>
  <si>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65.95466314225418  32.29317770917016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</si>
  <si>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38.59217885379965  0.0505634136554336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</si>
  <si>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0.05602481999568106  1.0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</si>
  <si>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3.0  313.6690210419845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</si>
  <si>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489.83278395544926  9.677663683944136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</si>
  <si>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12.10598557041589  35.7874235625782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</si>
  <si>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69.20160759321334  0.3009202946851317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</si>
  <si>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0.34481622538913165  0.23051212562079543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</si>
  <si>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0.5847131954464413  0.019351754001517577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</si>
  <si>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0.016571644713749896  0.6694426630035715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</si>
  <si>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0.5734568925451553  25.17933826880407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</si>
  <si>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22.70672981702322  294.8917541126157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</si>
  <si>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266.1739913522916  61.77928905021851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</si>
  <si>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41.81185244562988  0.11004945928201018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</si>
  <si>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0.061217406595169124  0.7599025677260764  </t>
  </si>
  <si>
    <t xml:space="preserve">0.8554104059718364  56.04120054509143  4.0  14944.203343803081  2749.6551937148474  377.35138219262484  2286.7894130107125  1811.3192886511097  246.09635034968233  240.73976413283455  0.07099954105278447  1.2149532700184587  2.2823518736711303  11.27267880920975  106.90825102597911  101.83871982219179  32.29317770917016  0.0505634136554336  1.0  313.6690210419845  9.677663683944136  35.7874235625782  0.3009202946851317  0.23051212562079543  0.019351754001517577  0.6694426630035715  25.17933826880407  294.8917541126157  61.77928905021851  0.11004945928201018  0.6165950766245436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</si>
  <si>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</si>
  <si>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0.9409226462510967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</si>
  <si>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70.5271830051006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</si>
  <si>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10.0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</si>
  <si>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10919.684143156588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</si>
  <si>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1962.271064096484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</si>
  <si>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261.8145186571106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</si>
  <si>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1533.3089913068995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</si>
  <si>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1678.6448878582933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</si>
  <si>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228.07043629658455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</si>
  <si>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273.1062060111665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</si>
  <si>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0.13650005646472724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</si>
  <si>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2.53998204264089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</si>
  <si>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5.296722642884143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</si>
  <si>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8.68904733424521  91.7262928636423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</si>
  <si>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89.84833075781553  85.8118397925571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</si>
  <si>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85.15012945647956  26.675373994031848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</si>
  <si>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26.851396739179613  0.04565731593133919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</si>
  <si>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0.04612730199524916  0.0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</si>
  <si>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2.0  153.44719121564873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</si>
  <si>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186.31606235099406  13.457274297934822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</si>
  <si>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8.01658412745748  85.08532748967454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</si>
  <si>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94.12176835253469  0.362407010465987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</si>
  <si>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0.3758978479280448  0.7022641465575952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</si>
  <si>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0.8231845149910855  0.017193713001770507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</si>
  <si>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0.018058809185124886  0.5910164401708335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</si>
  <si>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0.6248025817996707  23.055894646938082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</si>
  <si>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24.029402798725542  269.00437979805156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</si>
  <si>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281.53599048752073  42.90917055858827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</si>
  <si>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52.493037690192864  0.06172436916234521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</si>
  <si>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0.08733914725468601  0.6115529956804223  </t>
  </si>
  <si>
    <t xml:space="preserve">0.8521454736338091  54.96473396927335  4.0  14101.570567770264  2541.264392667321  340.2432792247289  2001.254315179164  1753.2058367596283  237.1124087412961  230.8630581549737  0.14949946456158186  2.750778815021535  5.662743852616321  9.151458610744712  91.7262928636423  85.8118397925571  26.675373994031848  0.04565731593133919  0.0  153.44719121564873  13.457274297934822  85.08532748967454  0.362407010465987  0.7022641465575952  0.017193713001770507  0.5910164401708335  23.055894646938082  269.00437979805156  42.90917055858827  0.06172436916234521  0.693254584286998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</si>
  <si>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</si>
  <si>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0.8650974322739238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</si>
  <si>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57.62056327829155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</si>
  <si>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8.0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</si>
  <si>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5548.746337989012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</si>
  <si>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2867.9320699234377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</si>
  <si>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394.70674762593865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</si>
  <si>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2399.9734450620717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</si>
  <si>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1831.2489685726837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</si>
  <si>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248.80411232354675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</si>
  <si>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243.38858837581796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</si>
  <si>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0.0761818797797024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</si>
  <si>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1.316344046517333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</si>
  <si>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2.5055156104190646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</si>
  <si>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11.660778910085682  76.54433470130549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</si>
  <si>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109.47090628125332  69.78495976292241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</si>
  <si>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104.34559577070499  21.057570278893536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</si>
  <si>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33.110614624559574  0.055751218207244796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</si>
  <si>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0.05122978399481727  3.0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</si>
  <si>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1.0  443.2253613893126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</si>
  <si>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332.7993407465391  11.236884911925513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</si>
  <si>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9.92718268449907  54.38323141677088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</si>
  <si>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39.041929111856035  0.32189372624684226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</si>
  <si>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0.30497947046695795  0.37401616749439415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</si>
  <si>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0.2616558345357298  0.015035672002023432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</si>
  <si>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0.019545973656499877  0.5125902173380954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</si>
  <si>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0.6761482710541862  25.672451025072096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</si>
  <si>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25.352075780427867  299.3940054834875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</si>
  <si>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296.8979896227499  64.03905206695799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</si>
  <si>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63.17422293475584  0.11339927904268023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</si>
  <si>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0.11346088791420295  0.7632034236347687  </t>
  </si>
  <si>
    <t xml:space="preserve">0.848880541295782  53.888267393455266  14.0  13258.937791737448  2332.873591619796  303.135176256833  1715.7192173476155  1695.0923848681464  228.1284671329098  270.98635217711274  0.12799938807037925  2.2866043600246115  4.543135831561509  7.030238412279672  76.54433470130549  69.78495976292241  21.057570278893536  0.055751218207244796  3.0  443.2253613893126  11.236884911925513  54.38323141677088  0.32189372624684226  0.37401616749439415  0.015035672002023432  0.5125902173380954  25.672451025072096  299.3940054834875  64.03905206695799  0.11339927904268023  0.7699140919494525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</si>
  <si>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</si>
  <si>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0.9392722182967507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</si>
  <si>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69.7139435514825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</si>
  <si>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8.0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</si>
  <si>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10177.80853282143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</si>
  <si>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1773.5930757503909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</si>
  <si>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227.5989765947669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</si>
  <si>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1266.637898817244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</si>
  <si>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1623.8530492870739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</si>
  <si>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269.537788350509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</si>
  <si>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263.67097074046944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</si>
  <si>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0.11586370309467764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</si>
  <si>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2.0927060503937778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</si>
  <si>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4.214308577953986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</si>
  <si>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6.632510485926154  115.36237653896868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</si>
  <si>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75.09348180469108  107.75807973328773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</si>
  <si>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69.54106208493039  33.43976656375523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</si>
  <si>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21.36983250993955  0.0508451204831504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</si>
  <si>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0.056332265994385386  1.0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</si>
  <si>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3.0  283.0035315629765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</si>
  <si>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479.2826191420841  9.016495525916204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</si>
  <si>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11.83778124154066  23.681135343867226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</si>
  <si>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63.96208987117738  0.38338044202769755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</si>
  <si>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0.33606109300587117  0.8457681884311932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</si>
  <si>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0.5001271540803742  0.01797763100227636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</si>
  <si>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0.015933138127874863  0.6141639945053572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</si>
  <si>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0.5474939603087018  23.549007403206108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</si>
  <si>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21.934748762130187  273.5066311689235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</si>
  <si>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255.98298875797906  45.16893357532776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</si>
  <si>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73.85540817931883  0.06507418892301527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</si>
  <si>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0.1395826285737199  0.6148538515891145  </t>
  </si>
  <si>
    <t xml:space="preserve">0.8456156089577547  52.81180081763716  14.0  12416.305015704624  2124.4827905722696  266.0270732889371  1430.1841195160669  1636.9789329766647  269.1445255245235  261.1096461992518  0.10649931157917666  1.822429905027688  3.4235278105066955  4.909018213814633  115.36237653896868  107.75807973328773  33.43976656375523  0.0508451204831504  1.0  283.0035315629765  9.016495525916204  23.681135343867226  0.38338044202769755  0.8457681884311932  0.01797763100227636  0.6141639945053572  23.549007403206108  273.5066311689235  45.16893357532776  0.06507418892301527  0.8465735996119068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</si>
  <si>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</si>
  <si>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0.8634470043195777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</si>
  <si>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56.80732382467348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</si>
  <si>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8.0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</si>
  <si>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14806.870727653844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</si>
  <si>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2679.2540815773427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</si>
  <si>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360.49120556359514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</si>
  <si>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2133.302352572418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</si>
  <si>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1776.457130001464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</si>
  <si>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240.27146437747123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</si>
  <si>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233.95335310512095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</si>
  <si>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0.0555455264096528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</si>
  <si>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2.8690680542702225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</si>
  <si>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5.923101545488912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</si>
  <si>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9.604242061766634  100.18041837663186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</si>
  <si>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94.71605732812887  91.73119970365305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</si>
  <si>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88.73652839915582  27.82196284861692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</si>
  <si>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27.62905039531951  0.04593902275905599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</si>
  <si>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0.04643474799395348  0.0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</si>
  <si>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2.0  572.7817017366408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</si>
  <si>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175.76589753762875  12.79610613990689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</si>
  <si>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13.748379798582244  72.97903927096357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</si>
  <si>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88.88225063049866  0.3428671578085528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</si>
  <si>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0.3671427155447843  0.5175202093679929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</si>
  <si>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0.738598473625018  0.015819590002529287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</si>
  <si>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0.017420302599249853  0.5357377716726193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</si>
  <si>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0.5988396495632172  21.42556378134012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</si>
  <si>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23.25742174383251  303.89625685435936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</si>
  <si>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271.3449878932082  66.29881508369749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</si>
  <si>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44.53659342388182  0.11674909880335028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</si>
  <si>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0.06570436923323672  0.7665042795434609  </t>
  </si>
  <si>
    <t xml:space="preserve">0.8423506766197273  51.73533424181906  14.0  11573.672239671814  1916.0919895247446  228.91897032104146  1144.6490216845184  1938.865481085183  260.1605839161373  251.23294022139095  0.08499923508797416  1.3582554500307644  2.3039197894518866  10.787798015349594  100.18041837663186  91.73119970365305  27.82196284861692  0.04593902275905599  0.0  572.7817017366408  12.79610613990689  72.97903927096357  0.3428671578085528  0.5175202093679929  0.015819590002529287  0.5357377716726193  21.42556378134012  303.89625685435936  66.29881508369749  0.11674909880335028  0.623233107274361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</si>
  <si>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</si>
  <si>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0.9376217903424046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</si>
  <si>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68.90070409786443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</si>
  <si>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6.0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</si>
  <si>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9435.932922486261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</si>
  <si>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1584.9150874042957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</si>
  <si>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193.38343453242342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</si>
  <si>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2999.9668063275903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</si>
  <si>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1929.0612107158545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</si>
  <si>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261.00514040443346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</si>
  <si>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254.23573546977246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</si>
  <si>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0.09522734972462804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</si>
  <si>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1.6454300581466672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</si>
  <si>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3.1318945130238327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</si>
  <si>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4.575973637607106  84.9984602142951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</si>
  <si>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114.33863285156663  75.70431967401836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</si>
  <si>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107.93199471338121  22.20415913347861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</si>
  <si>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33.888268280699485  0.05603292503496159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</si>
  <si>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0.05153722999352159  2.0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</si>
  <si>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0.0  412.559871910305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</si>
  <si>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322.2491759331738  10.57571675389758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</si>
  <si>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9.658978355623834  42.27694319805998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</si>
  <si>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33.80241138982001  0.30235387358940813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</si>
  <si>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0.2962243380836974  0.9892722303047918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</si>
  <si>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0.9770697931696617  0.01876154900278222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</si>
  <si>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0.018907467070624843  0.6373115488398811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</si>
  <si>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0.6501853388177329  24.04212015947413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</si>
  <si>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24.58009472553483  278.0088825397953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</si>
  <si>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286.70698702843737  47.428696592067254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</si>
  <si>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55.21777866844481  0.06842400868368533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</si>
  <si>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0.09182610989275367  0.6181547074978068  </t>
  </si>
  <si>
    <t xml:space="preserve">0.8390857442817001  50.65886766600096  12.0  10731.03946363899  1707.7011884772196  191.81086735314528  2859.11392385297  1880.7520291937017  251.17664230775097  241.35623424353003  0.06349915859677147  2.894080995033839  5.684311768397078  8.666577816884555  84.9984602142951  75.70431967401836  22.20415913347861  0.05603292503496159  2.0  412.559871910305  10.57571675389758  42.27694319805998  0.30235387358940813  0.9892722303047918  0.01876154900278222  0.6373115488398811  24.04212015947413  278.0088825397953  47.428696592067254  0.06842400868368533  0.6998926149368156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</si>
  <si>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</si>
  <si>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0.8617965763652317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</si>
  <si>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55.99408437105539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</si>
  <si>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6.0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</si>
  <si>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14064.995117318676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</si>
  <si>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2490.5760932312496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</si>
  <si>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326.27566350125164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</si>
  <si>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1866.6312600827623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</si>
  <si>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1721.6652914302447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</si>
  <si>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231.7388164313957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</si>
  <si>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274.51811783442395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</si>
  <si>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0.1349091730396032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</si>
  <si>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2.421792062023112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</si>
  <si>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4.8406874805587545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</si>
  <si>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7.547705213447578  69.81650205195822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</si>
  <si>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79.96120837500442  113.67743964438358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</si>
  <si>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73.12746102760664  34.58635541834032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</si>
  <si>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22.147486166079442  0.0511268273108672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</si>
  <si>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0.056639711993089696  1.0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</si>
  <si>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3.0  252.3380420839689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</si>
  <si>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468.7324543287188  8.355327367888272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</si>
  <si>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11.569576912665424  91.57484712515632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</si>
  <si>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58.72257214914136  0.3638405893702634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</si>
  <si>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0.3273059606226106  0.6610242512415909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</si>
  <si>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0.41554111271430616  0.016603508003035148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</si>
  <si>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0.015294631541999832  0.558885326007143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</si>
  <si>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0.5215310280722484  21.918676537608142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</si>
  <si>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25.902767707237153  308.3985082252313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</si>
  <si>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302.0689861636665  68.55857810043702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</si>
  <si>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65.8989639130078  0.12009891856402034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</si>
  <si>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0.1179478505522706  0.7698051354521528  </t>
  </si>
  <si>
    <t xml:space="preserve">0.8358208119436727  74.58240109018286  12.0  9888.406687606164  1499.3103874296949  154.70276438524965  2573.578826021425  1822.6385773022196  242.19270069936468  231.4795282656691  0.14199908210556894  2.4299065400369173  4.564703747342261  6.5453576184195015  69.81650205195822  113.67743964438358  34.58635541834032  0.0511268273108672  1.0  252.3380420839689  8.355327367888272  91.57484712515632  0.3638405893702634  0.6610242512415909  0.016603508003035148  0.558885326007143  21.918676537608142  308.3985082252313  68.55857810043702  0.12009891856402034  0.7765521225992699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</si>
  <si>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</si>
  <si>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0.9359713623880586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</si>
  <si>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68.08746464424638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</si>
  <si>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6.0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</si>
  <si>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8694.057312151102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</si>
  <si>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1396.2370990582044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</si>
  <si>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159.16789247007995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</si>
  <si>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2733.2957138379343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</si>
  <si>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1874.2693721446349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</si>
  <si>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252.4724924583579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</si>
  <si>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244.80050019907543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</si>
  <si>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0.07459099635457837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</si>
  <si>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1.1981540658995566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</si>
  <si>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6.549480448093675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</si>
  <si>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10.51943678928805  108.63454388962137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</si>
  <si>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99.58378389844222  97.65055961474889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</si>
  <si>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92.32292734183208  28.96855170320199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</si>
  <si>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28.4067040514594  0.0462207295867728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</si>
  <si>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0.046742193992657805  0.0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</si>
  <si>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2.0  542.1162122576327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</si>
  <si>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165.21573272426383  12.134937981878963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</si>
  <si>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13.480175469707014  60.87275105225274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</si>
  <si>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83.6427329084627  0.3233273051511187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</si>
  <si>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0.3583875831615238  0.33277627217838984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</si>
  <si>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0.6540124322589507  0.01954546700328808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</si>
  <si>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0.016781796013374824  0.6604591031744049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</si>
  <si>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0.5728767173267638  24.535232915742156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</si>
  <si>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22.485440688939473  282.5111339106672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</si>
  <si>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261.1539852988957  49.688459608806745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</si>
  <si>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36.58014915757079  0.07177382844435538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</si>
  <si>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0.14406959121178753  0.621455563406499  </t>
  </si>
  <si>
    <t xml:space="preserve">0.8325558796056457  73.50593451436475  12.0  9045.773911573357  1290.91958638217  417.5946614173535  2288.0437281898767  1764.5251254107382  233.2087590909784  271.6028222878082  0.12049900561436626  1.9657320850399955  3.4450957262874518  4.424137419954462  108.63454388962137  97.65055961474889  28.96855170320199  0.0462207295867728  0.0  542.1162122576327  12.134937981878963  60.87275105225274  0.3233273051511187  0.33277627217838984  0.01954546700328808  0.6604591031744049  24.535232915742156  282.5111339106672  49.688459608806745  0.07177382844435538  0.8532116302617242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</si>
  <si>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</si>
  <si>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0.8601461484108857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</si>
  <si>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55.18084491743731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</si>
  <si>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4.0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</si>
  <si>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13323.11950698351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</si>
  <si>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2301.898104885154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</si>
  <si>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292.0601214389082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</si>
  <si>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1599.9601675931067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</si>
  <si>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1666.8734528590255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</si>
  <si>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273.2061684853202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</si>
  <si>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265.0828825637269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</si>
  <si>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0.11427281966955362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</si>
  <si>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1.9745160697760014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</si>
  <si>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3.758273415628597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</si>
  <si>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5.491168365128523  93.4525857272846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</si>
  <si>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65.20635942187997  81.6236795851142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</si>
  <si>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111.51839365605747  23.350747988063695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</si>
  <si>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34.665921936839375  0.05631463186267838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</si>
  <si>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0.05184467599222592  2.0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</si>
  <si>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0.0  381.89438243129746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</si>
  <si>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311.69901111980886  9.914548595869643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</si>
  <si>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9.390774026748604  30.17065497934908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</si>
  <si>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28.562893667784053  0.384814020931974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</si>
  <si>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0.38946920570043697  0.8045282931151903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</si>
  <si>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0.8924837518035944  0.01738742600354101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</si>
  <si>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0.018268960484749814  0.582032880341667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</si>
  <si>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0.6242224065812794  22.411789293876165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</si>
  <si>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23.808113670641795  256.6237595961031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</si>
  <si>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276.51598443412485  70.81834111717652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</si>
  <si>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47.26133440213378  0.1234487383246904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</si>
  <si>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0.07019133187130447  0.773105991360845  </t>
  </si>
  <si>
    <t xml:space="preserve">0.8292909472676183  72.42946793854671  10.0  8203.14113554053  1082.5287853346417  380.48655844945785  2002.508630358328  1706.4116735192565  274.2248174825922  261.7261163099474  0.09899892912316374  1.5015576300430702  2.325487705232643  10.302917221489423  93.4525857272846  81.6236795851142  23.350747988063695  0.05631463186267838  2.0  381.89438243129746  9.914548595869643  30.17065497934908  0.384814020931974  0.8045282931151903  0.01738742600354101  0.582032880341667  22.411789293876165  256.6237595961031  70.81834111717652  0.1234487383246904  0.6298711379241787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</si>
  <si>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</si>
  <si>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0.9343209344337127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</si>
  <si>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67.27422519062829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</si>
  <si>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4.0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</si>
  <si>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7952.1817018159345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</si>
  <si>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1207.5591107121077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</si>
  <si>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424.95235040773645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</si>
  <si>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2466.624621348281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</si>
  <si>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1819.4775335734155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</si>
  <si>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243.93984451228238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</si>
  <si>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235.36526492837845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</si>
  <si>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0.05395464298452879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</si>
  <si>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2.750878073652446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</si>
  <si>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5.467066383163522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</si>
  <si>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8.462899940969002  78.27062756494783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</si>
  <si>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84.82893494531777  65.59679955547952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</si>
  <si>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76.71385997028291  35.732944272925366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</si>
  <si>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22.925139822219336  0.05140853413858398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</si>
  <si>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0.05694715799179401  1.0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</si>
  <si>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3.0  221.6725526049613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</si>
  <si>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458.1822895153535  13.694159209860334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</si>
  <si>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11.301372583790188  79.46855890644542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</si>
  <si>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53.48305442710533  0.3443007367128293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</si>
  <si>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0.31855082823935005  0.4762803140519893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</si>
  <si>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0.33095507134823876  0.015229385003793937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</si>
  <si>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0.014656124956124802  0.6836066575089287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</si>
  <si>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0.6755680958357948  25.028345672010182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</si>
  <si>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25.13078665234412  287.0133852815391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</si>
  <si>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291.877983569354  51.94822262554624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</si>
  <si>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57.942519646696766  0.07512364820502544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</si>
  <si>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0.0963130725308213  0.6247564193151912  </t>
  </si>
  <si>
    <t xml:space="preserve">0.8260260149295912  71.3530013627286  10.0  7360.508359507723  2874.137984287117  343.3784554815617  1716.9735325267793  1648.2982216277744  265.24087587420587  251.84941033208642  0.07749885263196106  1.0373831750461449  5.705879684177826  8.181697023024384  78.27062756494783  65.59679955547952  35.732944272925366  0.05140853413858398  1.0  221.6725526049613  13.694159209860334  79.46855890644542  0.3443007367128293  0.4762803140519893  0.015229385003793937  0.6836066575089287  25.028345672010182  287.0133852815391  51.94822262554624  0.07512364820502544  0.706530645586633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</si>
  <si>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</si>
  <si>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0.8584957204565397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</si>
  <si>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54.367605463819224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</si>
  <si>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14.0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</si>
  <si>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12581.243896648342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</si>
  <si>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2113.220116539061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</si>
  <si>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257.84457937656475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</si>
  <si>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1333.289075103451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</si>
  <si>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1972.0816142878061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</si>
  <si>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264.6735205392446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</si>
  <si>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255.64764729302993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</si>
  <si>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0.09363646629950395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</si>
  <si>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1.5272400775288908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</si>
  <si>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2.6758593506984436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</si>
  <si>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11.434631516809475  63.088669402610975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</si>
  <si>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104.45151046875552  103.56991952584482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</si>
  <si>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95.9093262845083  30.115140557787075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</si>
  <si>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29.18435770759931  0.04650243641448959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</si>
  <si>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0.04704963999136212  0.0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</si>
  <si>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2.0  511.45072277862516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</si>
  <si>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154.6655679108985  11.473769823851026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</si>
  <si>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13.211971140831778  48.766462833541766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</si>
  <si>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78.40321518642668  0.30378745249368455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</si>
  <si>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0.34963245077826327  0.9480323349887883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</si>
  <si>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0.5694263908928825  0.018171344004046866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</si>
  <si>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0.01614328942749979  0.6051804346761908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</si>
  <si>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0.5469137850903105  22.90490205014419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</si>
  <si>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21.71345963404644  261.126010966975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</si>
  <si>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307.2399827045832  73.078104133916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</si>
  <si>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68.62370489125976  0.12679855808536045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</si>
  <si>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0.12243481319033823  0.7764068472695372  </t>
  </si>
  <si>
    <t xml:space="preserve">0.822761082591564  70.2765347869105  8.0  6517.875583474897  2665.7471832395922  306.270352513666  1431.4384346952309  1950.184769736293  256.2569342658196  241.9727043542255  0.055998776140758544  2.573208720049223  4.586271663123017  6.060476824559345  63.088669402610975  103.56991952584482  30.115140557787075  0.04650243641448959  0.0  511.45072277862516  11.473769823851026  48.766462833541766  0.30378745249368455  0.9480323349887883  0.018171344004046866  0.6051804346761908  22.90490205014419  261.126010966975  73.078104133916  0.12679855808536045  0.7831901532490873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</si>
  <si>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</si>
  <si>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0.9326705064793663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</si>
  <si>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66.4609857370102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</si>
  <si>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14.0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</si>
  <si>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7210.306091480767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</si>
  <si>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1018.8811223660146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</si>
  <si>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390.736808345393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</si>
  <si>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2199.953528858625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</si>
  <si>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1764.685695002196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</si>
  <si>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235.4071965662069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</si>
  <si>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225.93002965768142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</si>
  <si>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0.13331828961447928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</si>
  <si>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2.3036020814053337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</si>
  <si>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4.384652318233365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</si>
  <si>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6.40636309264994  101.90671124027412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</si>
  <si>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70.07408599219332  87.54303949621014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</si>
  <si>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115.10479259873374  24.49733684264878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</si>
  <si>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35.44357559297927  0.056596338690395195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</si>
  <si>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0.05215212199093023  2.0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</si>
  <si>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0.0  351.228892952289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</si>
  <si>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301.1488463064435  9.253380437841717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</si>
  <si>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9.122569697873368  98.06436676063811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</si>
  <si>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23.323375945748026  0.36527416827453985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</si>
  <si>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0.3807140733171765  0.6197843559255873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</si>
  <si>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0.8078977104375269  0.016013303004299793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</si>
  <si>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0.01763045389887478  0.5267542118434528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</si>
  <si>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0.598259474344826  25.5214584282782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</si>
  <si>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23.036132615748762  291.51563665241093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</si>
  <si>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266.32498183981227  54.20798564228576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</si>
  <si>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39.304890135822745  0.0784734679656955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</si>
  <si>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0.14855655384985517  0.6280572752238832  </t>
  </si>
  <si>
    <t xml:space="preserve">0.8194961502535364  69.20006821109243  8.0  5675.2428074420895  2457.356382192067  269.1622495457704  1145.9033368636824  1892.0713178448113  247.2729926574333  232.09599837636458  0.13449869964955602  2.1090342650523013  3.466663642068208  11.939256626094306  101.90671124027412  87.54303949621014  24.49733684264878  0.056596338690395195  2.0  351.228892952289  9.253380437841717  98.06436676063811  0.36527416827453985  0.6197843559255873  0.016013303004299793  0.5267542118434528  25.5214584282782  291.51563665241093  54.20798564228576  0.0784734679656955  0.8598496609115418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</si>
  <si>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</si>
  <si>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0.8568452925021934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</si>
  <si>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53.55436601020118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</si>
  <si>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14.0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</si>
  <si>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11839.368286313174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</si>
  <si>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1924.542128192968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</si>
  <si>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223.62903731422125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</si>
  <si>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1066.617982613799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</si>
  <si>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1917.2897757165865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</si>
  <si>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256.1408725931691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</si>
  <si>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246.21241202233293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</si>
  <si>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0.07300011292945445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</si>
  <si>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1.0799640852817802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</si>
  <si>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6.093445285768286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</si>
  <si>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9.37809466849042  86.72475307793735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</si>
  <si>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89.69666151563106  71.51615946657546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</si>
  <si>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80.30025891295912  36.879533127510456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</si>
  <si>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23.70279347835923  0.051690240966300795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</si>
  <si>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0.05725460399049832  1.0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</si>
  <si>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3.0  191.00706312595293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</si>
  <si>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447.6321247019881  13.032991051832408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</si>
  <si>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11.033168254914958  67.36227068773445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</si>
  <si>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48.243536705069374  0.3247608840553951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</si>
  <si>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0.30979569585608957  0.29153637686238626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</si>
  <si>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0.2463690299821707  0.018955262004552723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</si>
  <si>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0.01911761837024977  0.6283279890107145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</si>
  <si>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0.6496051635993414  23.398014806412217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</si>
  <si>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24.358805597451084  265.62826233784693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</si>
  <si>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281.6869809750415  35.337867150655526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</si>
  <si>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49.986075380385735  0.1301483778460305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</si>
  <si>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0.07467829450937202  0.7797077031782292  </t>
  </si>
  <si>
    <t xml:space="preserve">0.8162312179155093  68.12360163527433  8.0  14832.610031409245  2248.965581144539  232.05414657787423  2860.3682390321337  1833.9578659533295  238.289051049047  272.2192923985037  0.11299862315835334  1.644859810055376  2.347055621013391  9.818036427629266  86.72475307793735  71.51615946657546  36.879533127510456  0.051690240966300795  1.0  191.00706312595293  13.032991051832408  67.36227068773445  0.3247608840553951  0.29153637686238626  0.018955262004552723  0.6283279890107145  23.398014806412217  265.62826233784693  35.337867150655526  0.1301483778460305  0.6365091685739961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</si>
  <si>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</si>
  <si>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0.9310200785250204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</si>
  <si>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65.64774628339211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</si>
  <si>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12.0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</si>
  <si>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6468.4304811455995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</si>
  <si>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2830.2031340199214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</si>
  <si>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356.5212662830495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</si>
  <si>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1933.2824363689697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</si>
  <si>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1709.8938564309765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</si>
  <si>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226.8745486201313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</si>
  <si>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266.49479438698444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</si>
  <si>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0.11268193624442961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</si>
  <si>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1.8563260891582232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</si>
  <si>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3.3022382533032077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</si>
  <si>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4.349826244330899  71.54279491560058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</si>
  <si>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109.31923703906881  109.48927943694078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</si>
  <si>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99.49572522718451  31.261729412372162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</si>
  <si>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29.962011363739204  0.04678414324220637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</si>
  <si>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0.04735708599006644  0.0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</si>
  <si>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2.0  480.7852332996176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</si>
  <si>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594.1154030975331  10.812601665823088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</si>
  <si>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12.943766811956548  36.660174614830794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</si>
  <si>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73.16369746439072  0.38624759983625045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</si>
  <si>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0.3408773183950027  0.7632883977991867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</si>
  <si>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0.48484034952681515  0.01679722100480565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</si>
  <si>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0.015504782841624761  0.5499017661779765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</si>
  <si>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0.5209508528538571  26.014571184546227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</si>
  <si>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25.681478579153406  296.01788802328286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</si>
  <si>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297.04898011027063  56.46774865902522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</si>
  <si>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60.667260624948725  0.08182328772636556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</si>
  <si>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0.10080003516888895  0.6313581311325757  </t>
  </si>
  <si>
    <t xml:space="preserve">0.8129662855774822  67.04713505945622  6.0  13989.977255376438  2040.5747800970175  194.94604360997806  2574.8331412005855  1775.8444140618485  229.30510944066071  262.3425864206428  0.09149854666715082  1.1806853550584506  5.727447599958582  7.696816229164227  71.54279491560058  109.48927943694078  31.261729412372162  0.04678414324220637  0.0  480.7852332996176  10.812601665823088  36.660174614830794  0.38624759983625045  0.7632883977991867  0.01679722100480565  0.5499017661779765  26.014571184546227  296.01788802328286  56.46774865902522  0.08182328772636556  0.7131686762364504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</si>
  <si>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</si>
  <si>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0.8551948645478474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</si>
  <si>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52.7411265565831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</si>
  <si>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12.0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</si>
  <si>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11097.492675978025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</si>
  <si>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1735.8641398468749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</si>
  <si>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189.41349525187724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</si>
  <si>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2799.9468901241435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</si>
  <si>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1862.4979371453671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</si>
  <si>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247.60822464709352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</si>
  <si>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236.77717675163592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</si>
  <si>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0.05236375955940478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</si>
  <si>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2.632688093034666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</si>
  <si>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5.011031220838129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</si>
  <si>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7.321557820171364  110.36083675326373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</si>
  <si>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74.94181256250666  93.4623994073061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</si>
  <si>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64.69119154140999  25.643925697233836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</si>
  <si>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36.22122924911915  0.05687804551811198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</si>
  <si>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0.05245956798963455  2.0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</si>
  <si>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0.0  320.5634034732815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</si>
  <si>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290.5986814930782  8.59221227981378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</si>
  <si>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8.854365368998138  85.95807854192714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</si>
  <si>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98.08385822371207  0.3457343156171057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</si>
  <si>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0.3719589409339159  0.4350404187359857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</si>
  <si>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0.7233116690714596  0.014639180005058577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</si>
  <si>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0.016991947312999748  0.6514755433452385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</si>
  <si>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0.5722965421083726  23.891127562680243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</si>
  <si>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22.264151560855733  270.13051370871875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</si>
  <si>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256.13397924549975  37.59763016739498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</si>
  <si>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71.34844586951168  0.13349819760670056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</si>
  <si>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0.12692177582840589  0.7830085590869217  </t>
  </si>
  <si>
    <t xml:space="preserve">0.8097013532394546  65.97066848363812  6.0  13147.34447934363  1832.1839790494892  157.83794064208294  2289.298043369037  1717.7309621703664  270.3211678322745  252.4658804427819  0.06999847017594832  2.716510900061529  4.607839578903773  5.575596030699188  110.36083675326373  93.4623994073061  25.643925697233836  0.05687804551811198  2.0  320.5634034732815  8.59221227981378  85.95807854192714  0.3457343156171057  0.4350404187359857  0.014639180005058577  0.6514755433452385  23.891127562680243  270.13051370871875  37.59763016739498  0.13349819760670056  0.789828183898905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</si>
</sst>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2"/>
      <color rgb="FF000000"/>
      <name val="Georgia"/>
      <family val="1"/>
    </font>
    <font>
      <sz val="12"/>
      <color rgb="FF000000"/>
      <name val="Georgia"/>
      <family val="1"/>
    </font>
  </fonts>
  <fills count="5">
    <fill>
      <patternFill patternType="none"/>
    </fill>
    <fill>
      <patternFill patternType="gray125"/>
    </fill>
    <fill>
      <patternFill patternType="solid">
        <fgColor rgb="FFFFFF00"/>
        <bgColor indexed="64"/>
      </patternFill>
    </fill>
    <fill>
      <patternFill patternType="solid">
        <fgColor rgb="FFCCD5E5"/>
        <bgColor indexed="64"/>
      </patternFill>
    </fill>
    <fill>
      <patternFill patternType="solid">
        <fgColor rgb="FFEDF2F4"/>
        <bgColor indexed="64"/>
      </patternFill>
    </fill>
  </fills>
  <borders count="14">
    <border>
      <left/>
      <right/>
      <top/>
      <bottom/>
      <diagonal/>
    </border>
    <border>
      <left/>
      <right/>
      <top style="medium">
        <color indexed="64"/>
      </top>
      <bottom/>
      <diagonal/>
    </border>
    <border>
      <left style="medium">
        <color rgb="FF666666"/>
      </left>
      <right style="medium">
        <color rgb="FF666666"/>
      </right>
      <top style="medium">
        <color rgb="FF666666"/>
      </top>
      <bottom style="medium">
        <color rgb="FF666666"/>
      </bottom>
      <diagonal/>
    </border>
    <border>
      <left style="medium">
        <color rgb="FF000099"/>
      </left>
      <right style="medium">
        <color rgb="FF333333"/>
      </right>
      <top style="medium">
        <color rgb="FF000099"/>
      </top>
      <bottom style="medium">
        <color rgb="FF333333"/>
      </bottom>
      <diagonal/>
    </border>
    <border>
      <left style="medium">
        <color rgb="FF333333"/>
      </left>
      <right style="medium">
        <color rgb="FF333333"/>
      </right>
      <top style="medium">
        <color rgb="FF000099"/>
      </top>
      <bottom style="medium">
        <color rgb="FF333333"/>
      </bottom>
      <diagonal/>
    </border>
    <border>
      <left style="medium">
        <color rgb="FF333333"/>
      </left>
      <right style="medium">
        <color rgb="FF000099"/>
      </right>
      <top style="medium">
        <color rgb="FF000099"/>
      </top>
      <bottom style="medium">
        <color rgb="FF333333"/>
      </bottom>
      <diagonal/>
    </border>
    <border>
      <left style="medium">
        <color rgb="FF000099"/>
      </left>
      <right style="medium">
        <color rgb="FF333333"/>
      </right>
      <top style="medium">
        <color rgb="FF333333"/>
      </top>
      <bottom style="medium">
        <color rgb="FF333333"/>
      </bottom>
      <diagonal/>
    </border>
    <border>
      <left style="medium">
        <color rgb="FF666666"/>
      </left>
      <right style="medium">
        <color rgb="FF000099"/>
      </right>
      <top style="medium">
        <color rgb="FF666666"/>
      </top>
      <bottom style="medium">
        <color rgb="FF666666"/>
      </bottom>
      <diagonal/>
    </border>
    <border>
      <left style="medium">
        <color rgb="FF000099"/>
      </left>
      <right style="medium">
        <color rgb="FF333333"/>
      </right>
      <top style="medium">
        <color rgb="FF333333"/>
      </top>
      <bottom style="medium">
        <color rgb="FF000099"/>
      </bottom>
      <diagonal/>
    </border>
    <border>
      <left style="medium">
        <color rgb="FF666666"/>
      </left>
      <right style="medium">
        <color rgb="FF666666"/>
      </right>
      <top style="medium">
        <color rgb="FF666666"/>
      </top>
      <bottom style="medium">
        <color rgb="FF000099"/>
      </bottom>
      <diagonal/>
    </border>
    <border>
      <left style="medium">
        <color rgb="FF666666"/>
      </left>
      <right style="medium">
        <color rgb="FF000099"/>
      </right>
      <top style="medium">
        <color rgb="FF666666"/>
      </top>
      <bottom style="medium">
        <color rgb="FF000099"/>
      </bottom>
      <diagonal/>
    </border>
    <border>
      <left style="medium">
        <color rgb="FF000099"/>
      </left>
      <right style="medium">
        <color rgb="FF333333"/>
      </right>
      <top style="medium">
        <color rgb="FF000099"/>
      </top>
      <bottom style="medium">
        <color rgb="FF000099"/>
      </bottom>
      <diagonal/>
    </border>
    <border>
      <left style="medium">
        <color rgb="FF666666"/>
      </left>
      <right style="medium">
        <color rgb="FF666666"/>
      </right>
      <top style="medium">
        <color rgb="FF000099"/>
      </top>
      <bottom style="medium">
        <color rgb="FF000099"/>
      </bottom>
      <diagonal/>
    </border>
    <border>
      <left style="medium">
        <color rgb="FF666666"/>
      </left>
      <right style="medium">
        <color rgb="FF000099"/>
      </right>
      <top style="medium">
        <color rgb="FF000099"/>
      </top>
      <bottom style="medium">
        <color rgb="FF000099"/>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quotePrefix="1" applyAlignment="1">
      <alignment wrapText="1"/>
    </xf>
    <xf numFmtId="0" fontId="0" fillId="0" borderId="1" xfId="0" applyBorder="1"/>
    <xf numFmtId="0" fontId="0" fillId="0" borderId="0" xfId="0" quotePrefix="1"/>
    <xf numFmtId="0" fontId="0" fillId="2" borderId="0" xfId="0" applyFill="1" applyAlignment="1">
      <alignment wrapText="1"/>
    </xf>
    <xf numFmtId="0" fontId="2" fillId="0" borderId="0" xfId="0" applyFont="1" applyAlignment="1">
      <alignment wrapText="1"/>
    </xf>
    <xf numFmtId="0" fontId="5" fillId="4" borderId="2" xfId="0" applyFont="1" applyFill="1" applyBorder="1" applyAlignment="1">
      <alignment vertical="center" wrapText="1"/>
    </xf>
    <xf numFmtId="0" fontId="5" fillId="3" borderId="2"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4" borderId="7" xfId="0" applyFont="1" applyFill="1" applyBorder="1" applyAlignment="1">
      <alignment vertical="center" wrapText="1"/>
    </xf>
    <xf numFmtId="0" fontId="4" fillId="3" borderId="6" xfId="0" applyFont="1" applyFill="1" applyBorder="1" applyAlignment="1">
      <alignment horizontal="center" vertical="center" wrapText="1"/>
    </xf>
    <xf numFmtId="0" fontId="5" fillId="3" borderId="7" xfId="0" applyFont="1" applyFill="1" applyBorder="1" applyAlignment="1">
      <alignment vertical="center" wrapText="1"/>
    </xf>
    <xf numFmtId="0" fontId="4" fillId="3" borderId="8" xfId="0" applyFont="1" applyFill="1" applyBorder="1" applyAlignment="1">
      <alignment horizontal="center" vertical="center" wrapText="1"/>
    </xf>
    <xf numFmtId="0" fontId="5" fillId="3" borderId="9" xfId="0" applyFont="1" applyFill="1" applyBorder="1" applyAlignment="1">
      <alignment vertical="center" wrapText="1"/>
    </xf>
    <xf numFmtId="0" fontId="5" fillId="3" borderId="10" xfId="0" applyFont="1" applyFill="1" applyBorder="1" applyAlignment="1">
      <alignment vertical="center" wrapText="1"/>
    </xf>
    <xf numFmtId="0" fontId="4" fillId="4" borderId="11" xfId="0" applyFont="1" applyFill="1" applyBorder="1" applyAlignment="1">
      <alignment horizontal="center" vertical="center" wrapText="1"/>
    </xf>
    <xf numFmtId="0" fontId="5" fillId="4" borderId="12" xfId="0" applyFont="1" applyFill="1" applyBorder="1" applyAlignment="1">
      <alignment vertical="center" wrapText="1"/>
    </xf>
    <xf numFmtId="0" fontId="5" fillId="4" borderId="13" xfId="0" applyFont="1" applyFill="1" applyBorder="1" applyAlignment="1">
      <alignment vertical="center" wrapText="1"/>
    </xf>
    <xf numFmtId="0" fontId="0" fillId="0" borderId="0" xfId="0" applyFill="1"/>
    <xf numFmtId="0" fontId="0" fillId="0" borderId="0" xfId="0" applyFill="1" applyAlignment="1">
      <alignment wrapText="1"/>
    </xf>
    <xf numFmtId="0" fontId="0" fillId="0" borderId="1" xfId="0" applyFill="1" applyBorder="1"/>
    <xf numFmtId="0" fontId="0" fillId="0" borderId="0" xfId="0" applyNumberFormat="1" applyAlignment="1">
      <alignment wrapText="1"/>
    </xf>
    <xf numFmtId="0" fontId="3" fillId="2" borderId="0" xfId="0" applyFont="1" applyFill="1"/>
  </cellXfs>
  <cellStyles count="1">
    <cellStyle name="Normal" xfId="0" builtinId="0"/>
  </cellStyles>
  <dxfs count="2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none">
          <fgColor indexed="64"/>
          <bgColor auto="1"/>
        </patternFill>
      </fill>
    </dxf>
    <dxf>
      <border diagonalUp="0" diagonalDown="0" outline="0">
        <left/>
        <right/>
        <top/>
        <bottom/>
      </border>
    </dxf>
    <dxf>
      <border diagonalUp="0" diagonalDown="0" outline="0">
        <left/>
        <right/>
        <top/>
        <bottom/>
      </border>
    </dxf>
    <dxf>
      <border outline="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F12ECC-70E1-4581-90C7-6F70664FD050}" name="Table1" displayName="Table1" ref="A1:N163" totalsRowShown="0" dataDxfId="24">
  <autoFilter ref="A1:N163" xr:uid="{741A87C9-77B4-484B-B64B-41DF66BA3E3D}">
    <filterColumn colId="5">
      <filters>
        <filter val="Yes"/>
      </filters>
    </filterColumn>
  </autoFilter>
  <tableColumns count="14">
    <tableColumn id="1" xr3:uid="{78D02AA4-2408-4E74-86E5-83536BF77675}" name="Parameter name" dataDxfId="23"/>
    <tableColumn id="8" xr3:uid="{A6ADBD0C-BA84-4191-A2E3-94001A5A73AC}" name=".rrg file" dataDxfId="22"/>
    <tableColumn id="9" xr3:uid="{344AC17C-266B-4C1F-A66E-BA2C452A2FFF}" name="Unit" dataDxfId="21"/>
    <tableColumn id="12" xr3:uid="{24D0C282-46E4-4FC2-B81A-B92ACD16DCB8}" name="Type" dataDxfId="20"/>
    <tableColumn id="2" xr3:uid="{B6F87090-8BB0-4550-8FFC-11D26936A735}" name="Meaning" dataDxfId="19"/>
    <tableColumn id="3" xr3:uid="{378076FD-ED58-48CD-8237-727DB54113C8}" name="Include in EE?" dataDxfId="18"/>
    <tableColumn id="4" xr3:uid="{08208B4B-D4DE-40E1-A6C8-C4F1678CA3F0}" name="Why not?" dataDxfId="17"/>
    <tableColumn id="7" xr3:uid="{5BC811FD-A28B-4BC2-93ED-8AD95A6184D6}" name="Important in SA?" dataDxfId="16"/>
    <tableColumn id="13" xr3:uid="{7819A164-BFEE-4158-B204-75EEC9CD88C3}" name="Current values" dataDxfId="15"/>
    <tableColumn id="15" xr3:uid="{081165B5-75A2-4F95-A68F-2E0E9E44EB08}" name="% change" dataDxfId="14"/>
    <tableColumn id="5" xr3:uid="{855611DA-0A6A-4133-8D2D-2E5CAD868F86}" name="Lower bound" dataDxfId="13"/>
    <tableColumn id="6" xr3:uid="{3EE3F780-F14D-41A7-AE2A-3575DDB68217}" name="Upper bound" dataDxfId="12"/>
    <tableColumn id="10" xr3:uid="{A5A4B541-60E6-4AFB-B53D-819262A8DF32}" name="Remark Jochem" dataDxfId="11"/>
    <tableColumn id="11" xr3:uid="{C4681EE6-ACB8-4566-88FC-9B6C1D0A6805}" name="Remark Rik" dataDxfId="1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363740-BD68-4A97-B603-98211C68AA98}" name="Table2" displayName="Table2" ref="A165:B168" headerRowCount="0" totalsRowShown="0" tableBorderDxfId="9">
  <tableColumns count="2">
    <tableColumn id="1" xr3:uid="{8229C69F-94C9-427B-BAA8-84324B93E7B1}" name="Column1" headerRowDxfId="8"/>
    <tableColumn id="2" xr3:uid="{BD3631B4-A833-4259-9417-2C401117ECB1}" name="Column2" headerRowDxfId="7"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44C7-9561-4FC0-BF5E-FA9406922FD5}">
  <dimension ref="A1:N168"/>
  <sheetViews>
    <sheetView topLeftCell="A21" zoomScale="88" zoomScaleNormal="88" workbookViewId="0">
      <selection activeCell="K13" sqref="K13:L163"/>
    </sheetView>
  </sheetViews>
  <sheetFormatPr defaultRowHeight="15" x14ac:dyDescent="0.25"/>
  <cols>
    <col min="1" max="1" width="29.140625" customWidth="1"/>
    <col min="2" max="2" width="34.42578125" bestFit="1" customWidth="1"/>
    <col min="3" max="3" width="16.7109375" bestFit="1" customWidth="1"/>
    <col min="4" max="4" width="8.42578125" bestFit="1" customWidth="1"/>
    <col min="5" max="5" width="108.140625" hidden="1" customWidth="1"/>
    <col min="6" max="6" width="15.5703125" bestFit="1" customWidth="1"/>
    <col min="7" max="7" width="47.5703125" hidden="1" customWidth="1"/>
    <col min="8" max="8" width="18.85546875" style="22" hidden="1" customWidth="1"/>
    <col min="9" max="9" width="16.7109375" style="22" bestFit="1" customWidth="1"/>
    <col min="10" max="10" width="14.85546875" bestFit="1" customWidth="1"/>
    <col min="11" max="11" width="15" bestFit="1" customWidth="1"/>
    <col min="12" max="12" width="26" customWidth="1"/>
    <col min="13" max="13" width="26.140625" hidden="1" customWidth="1"/>
    <col min="14" max="14" width="67.28515625" customWidth="1"/>
  </cols>
  <sheetData>
    <row r="1" spans="1:14" x14ac:dyDescent="0.25">
      <c r="A1" t="s">
        <v>0</v>
      </c>
      <c r="B1" t="s">
        <v>1</v>
      </c>
      <c r="C1" t="s">
        <v>2</v>
      </c>
      <c r="D1" t="s">
        <v>345</v>
      </c>
      <c r="E1" t="s">
        <v>3</v>
      </c>
      <c r="F1" t="s">
        <v>4</v>
      </c>
      <c r="G1" t="s">
        <v>5</v>
      </c>
      <c r="H1" s="22" t="s">
        <v>410</v>
      </c>
      <c r="I1" s="22" t="s">
        <v>351</v>
      </c>
      <c r="J1" s="4" t="s">
        <v>350</v>
      </c>
      <c r="K1" t="s">
        <v>6</v>
      </c>
      <c r="L1" t="s">
        <v>7</v>
      </c>
      <c r="M1" t="s">
        <v>8</v>
      </c>
      <c r="N1" t="s">
        <v>339</v>
      </c>
    </row>
    <row r="2" spans="1:14" hidden="1" x14ac:dyDescent="0.25">
      <c r="A2" s="1" t="s">
        <v>9</v>
      </c>
      <c r="B2" s="1" t="s">
        <v>10</v>
      </c>
      <c r="C2" s="1" t="s">
        <v>11</v>
      </c>
      <c r="D2" s="1" t="s">
        <v>346</v>
      </c>
      <c r="E2" s="1"/>
      <c r="F2" s="1" t="s">
        <v>12</v>
      </c>
      <c r="G2" s="1" t="s">
        <v>13</v>
      </c>
      <c r="H2" s="1" t="s">
        <v>11</v>
      </c>
      <c r="I2" s="5">
        <v>10</v>
      </c>
      <c r="J2" s="1"/>
      <c r="K2" s="1"/>
      <c r="L2" s="1"/>
      <c r="M2" s="1"/>
      <c r="N2" s="1"/>
    </row>
    <row r="3" spans="1:14" hidden="1" x14ac:dyDescent="0.25">
      <c r="A3" s="1" t="s">
        <v>14</v>
      </c>
      <c r="B3" s="1" t="s">
        <v>10</v>
      </c>
      <c r="C3" s="1" t="s">
        <v>11</v>
      </c>
      <c r="D3" s="1" t="s">
        <v>346</v>
      </c>
      <c r="E3" s="1"/>
      <c r="F3" s="1" t="s">
        <v>12</v>
      </c>
      <c r="G3" s="1" t="s">
        <v>13</v>
      </c>
      <c r="H3" s="1"/>
      <c r="I3" s="5">
        <v>10</v>
      </c>
      <c r="J3" s="1"/>
      <c r="K3" s="1"/>
      <c r="L3" s="1"/>
      <c r="M3" s="1"/>
      <c r="N3" s="1"/>
    </row>
    <row r="4" spans="1:14" hidden="1" x14ac:dyDescent="0.25">
      <c r="A4" s="1" t="s">
        <v>15</v>
      </c>
      <c r="B4" s="1" t="s">
        <v>10</v>
      </c>
      <c r="C4" s="1" t="s">
        <v>16</v>
      </c>
      <c r="D4" s="1" t="s">
        <v>347</v>
      </c>
      <c r="E4" s="1"/>
      <c r="F4" s="1" t="s">
        <v>12</v>
      </c>
      <c r="G4" s="1" t="s">
        <v>403</v>
      </c>
      <c r="H4" s="1"/>
      <c r="I4" s="5">
        <v>0.5</v>
      </c>
      <c r="J4" s="1"/>
      <c r="K4" s="1"/>
      <c r="L4" s="1"/>
      <c r="M4" s="1"/>
      <c r="N4" s="1" t="s">
        <v>411</v>
      </c>
    </row>
    <row r="5" spans="1:14" hidden="1" x14ac:dyDescent="0.25">
      <c r="A5" s="1" t="s">
        <v>17</v>
      </c>
      <c r="B5" s="1" t="s">
        <v>10</v>
      </c>
      <c r="C5" s="1" t="s">
        <v>16</v>
      </c>
      <c r="D5" s="1" t="s">
        <v>347</v>
      </c>
      <c r="E5" s="1"/>
      <c r="F5" s="1" t="s">
        <v>12</v>
      </c>
      <c r="G5" s="1"/>
      <c r="H5" s="1"/>
      <c r="I5" s="5">
        <v>0.2</v>
      </c>
      <c r="J5" s="1"/>
      <c r="K5" s="1"/>
      <c r="L5" s="1"/>
      <c r="M5" s="1"/>
      <c r="N5" s="1" t="s">
        <v>412</v>
      </c>
    </row>
    <row r="6" spans="1:14" hidden="1" x14ac:dyDescent="0.25">
      <c r="A6" s="1" t="s">
        <v>18</v>
      </c>
      <c r="B6" s="1" t="s">
        <v>10</v>
      </c>
      <c r="C6" s="1" t="s">
        <v>19</v>
      </c>
      <c r="D6" s="1" t="s">
        <v>346</v>
      </c>
      <c r="E6" s="1" t="s">
        <v>20</v>
      </c>
      <c r="F6" s="1" t="s">
        <v>12</v>
      </c>
      <c r="G6" s="1" t="s">
        <v>13</v>
      </c>
      <c r="H6" s="1"/>
      <c r="I6" s="5">
        <v>0</v>
      </c>
      <c r="J6" s="1"/>
      <c r="K6" s="1"/>
      <c r="L6" s="1"/>
      <c r="M6" s="1"/>
      <c r="N6" s="1" t="s">
        <v>451</v>
      </c>
    </row>
    <row r="7" spans="1:14" ht="30" hidden="1" x14ac:dyDescent="0.25">
      <c r="A7" s="1" t="s">
        <v>21</v>
      </c>
      <c r="B7" s="1" t="s">
        <v>10</v>
      </c>
      <c r="C7" s="1" t="s">
        <v>19</v>
      </c>
      <c r="D7" s="1" t="s">
        <v>346</v>
      </c>
      <c r="E7" s="1" t="s">
        <v>22</v>
      </c>
      <c r="F7" s="1" t="s">
        <v>12</v>
      </c>
      <c r="G7" s="1" t="s">
        <v>13</v>
      </c>
      <c r="H7" s="1"/>
      <c r="I7" s="5">
        <v>60</v>
      </c>
      <c r="J7" s="1"/>
      <c r="K7" s="1"/>
      <c r="L7" s="1"/>
      <c r="M7" s="1"/>
      <c r="N7" s="1" t="s">
        <v>452</v>
      </c>
    </row>
    <row r="8" spans="1:14" hidden="1" x14ac:dyDescent="0.25">
      <c r="A8" s="1" t="s">
        <v>23</v>
      </c>
      <c r="B8" s="1" t="s">
        <v>10</v>
      </c>
      <c r="C8" s="1" t="s">
        <v>11</v>
      </c>
      <c r="D8" s="1" t="s">
        <v>348</v>
      </c>
      <c r="E8" s="1" t="s">
        <v>24</v>
      </c>
      <c r="F8" s="1" t="s">
        <v>12</v>
      </c>
      <c r="G8" s="1" t="s">
        <v>13</v>
      </c>
      <c r="H8" s="1"/>
      <c r="I8" s="5" t="b">
        <v>0</v>
      </c>
      <c r="J8" s="1"/>
      <c r="K8" s="1"/>
      <c r="L8" s="1"/>
      <c r="M8" s="1"/>
      <c r="N8" s="1"/>
    </row>
    <row r="9" spans="1:14" hidden="1" x14ac:dyDescent="0.25">
      <c r="A9" s="1" t="s">
        <v>25</v>
      </c>
      <c r="B9" s="1" t="s">
        <v>10</v>
      </c>
      <c r="C9" s="1" t="s">
        <v>16</v>
      </c>
      <c r="D9" s="1" t="s">
        <v>347</v>
      </c>
      <c r="E9" s="1" t="s">
        <v>26</v>
      </c>
      <c r="F9" s="1" t="s">
        <v>12</v>
      </c>
      <c r="G9" s="1"/>
      <c r="H9" s="1"/>
      <c r="I9" s="5">
        <v>0.05</v>
      </c>
      <c r="J9" s="1"/>
      <c r="K9" s="1"/>
      <c r="L9" s="1"/>
      <c r="M9" s="1"/>
      <c r="N9" s="1"/>
    </row>
    <row r="10" spans="1:14" hidden="1" x14ac:dyDescent="0.25">
      <c r="A10" s="1" t="s">
        <v>28</v>
      </c>
      <c r="B10" s="1" t="s">
        <v>10</v>
      </c>
      <c r="C10" s="1" t="s">
        <v>16</v>
      </c>
      <c r="D10" s="1" t="s">
        <v>347</v>
      </c>
      <c r="E10" s="1" t="s">
        <v>29</v>
      </c>
      <c r="F10" s="1" t="s">
        <v>12</v>
      </c>
      <c r="G10" s="1"/>
      <c r="H10" s="1"/>
      <c r="I10" s="5">
        <v>0.1</v>
      </c>
      <c r="J10" s="1"/>
      <c r="K10" s="1"/>
      <c r="L10" s="1"/>
      <c r="M10" s="1"/>
      <c r="N10" s="1"/>
    </row>
    <row r="11" spans="1:14" hidden="1" x14ac:dyDescent="0.25">
      <c r="A11" s="1" t="s">
        <v>31</v>
      </c>
      <c r="B11" s="1" t="s">
        <v>10</v>
      </c>
      <c r="C11" s="1" t="s">
        <v>11</v>
      </c>
      <c r="D11" s="1" t="s">
        <v>348</v>
      </c>
      <c r="E11" s="1" t="s">
        <v>32</v>
      </c>
      <c r="F11" s="1" t="s">
        <v>12</v>
      </c>
      <c r="G11" s="1" t="s">
        <v>33</v>
      </c>
      <c r="H11" s="1"/>
      <c r="I11" s="5" t="b">
        <v>0</v>
      </c>
      <c r="J11" s="1"/>
      <c r="K11" s="1"/>
      <c r="L11" s="1"/>
      <c r="M11" s="1"/>
      <c r="N11" s="1"/>
    </row>
    <row r="12" spans="1:14" hidden="1" x14ac:dyDescent="0.25">
      <c r="A12" s="1" t="s">
        <v>34</v>
      </c>
      <c r="B12" s="1" t="s">
        <v>10</v>
      </c>
      <c r="C12" s="1" t="s">
        <v>35</v>
      </c>
      <c r="D12" s="1" t="s">
        <v>347</v>
      </c>
      <c r="E12" s="1" t="s">
        <v>36</v>
      </c>
      <c r="F12" s="1" t="s">
        <v>12</v>
      </c>
      <c r="G12" s="1" t="s">
        <v>378</v>
      </c>
      <c r="H12" s="1"/>
      <c r="I12" s="5" t="s">
        <v>352</v>
      </c>
      <c r="J12" s="1"/>
      <c r="K12" s="1"/>
      <c r="L12" s="1"/>
      <c r="M12" s="1"/>
      <c r="N12" s="1"/>
    </row>
    <row r="13" spans="1:14" x14ac:dyDescent="0.25">
      <c r="A13" s="1" t="s">
        <v>379</v>
      </c>
      <c r="B13" s="1" t="s">
        <v>10</v>
      </c>
      <c r="C13" s="1" t="s">
        <v>11</v>
      </c>
      <c r="D13" s="1" t="s">
        <v>347</v>
      </c>
      <c r="E13" s="1" t="s">
        <v>380</v>
      </c>
      <c r="F13" s="1" t="s">
        <v>27</v>
      </c>
      <c r="G13" s="1"/>
      <c r="H13" s="23"/>
      <c r="I13" s="23"/>
      <c r="J13" s="1"/>
      <c r="K13" s="1">
        <v>0.8</v>
      </c>
      <c r="L13" s="1">
        <v>0.95</v>
      </c>
      <c r="M13" s="1"/>
      <c r="N13" s="1"/>
    </row>
    <row r="14" spans="1:14" ht="90" x14ac:dyDescent="0.25">
      <c r="A14" s="1" t="s">
        <v>37</v>
      </c>
      <c r="B14" s="1" t="s">
        <v>10</v>
      </c>
      <c r="C14" s="1" t="s">
        <v>35</v>
      </c>
      <c r="D14" s="1" t="s">
        <v>347</v>
      </c>
      <c r="E14" s="1" t="s">
        <v>38</v>
      </c>
      <c r="F14" s="1" t="s">
        <v>27</v>
      </c>
      <c r="G14" s="1"/>
      <c r="H14" s="23"/>
      <c r="I14" s="23"/>
      <c r="J14" s="1"/>
      <c r="K14" s="1">
        <v>50</v>
      </c>
      <c r="L14" s="1">
        <v>75</v>
      </c>
      <c r="M14" s="1"/>
      <c r="N14" s="1" t="s">
        <v>420</v>
      </c>
    </row>
    <row r="15" spans="1:14" x14ac:dyDescent="0.25">
      <c r="A15" s="1" t="s">
        <v>39</v>
      </c>
      <c r="B15" s="1" t="s">
        <v>10</v>
      </c>
      <c r="C15" s="1" t="s">
        <v>11</v>
      </c>
      <c r="D15" s="1" t="s">
        <v>346</v>
      </c>
      <c r="E15" s="1" t="s">
        <v>40</v>
      </c>
      <c r="F15" s="1" t="s">
        <v>27</v>
      </c>
      <c r="G15" s="1"/>
      <c r="H15" s="1"/>
      <c r="I15" s="23"/>
      <c r="J15" s="1"/>
      <c r="K15" s="1">
        <v>4</v>
      </c>
      <c r="L15" s="1">
        <v>14</v>
      </c>
      <c r="M15" s="1"/>
      <c r="N15" s="1"/>
    </row>
    <row r="16" spans="1:14" hidden="1" x14ac:dyDescent="0.25">
      <c r="A16" s="1" t="s">
        <v>41</v>
      </c>
      <c r="B16" s="1" t="s">
        <v>10</v>
      </c>
      <c r="C16" s="1" t="s">
        <v>11</v>
      </c>
      <c r="D16" s="1" t="s">
        <v>346</v>
      </c>
      <c r="E16" s="1" t="s">
        <v>42</v>
      </c>
      <c r="F16" s="1" t="s">
        <v>12</v>
      </c>
      <c r="G16" s="1"/>
      <c r="H16" s="1"/>
      <c r="I16" s="5">
        <v>0</v>
      </c>
      <c r="J16" s="1"/>
      <c r="K16" s="1"/>
      <c r="L16" s="1"/>
      <c r="M16" s="1"/>
      <c r="N16" s="1" t="s">
        <v>457</v>
      </c>
    </row>
    <row r="17" spans="1:14" ht="75" x14ac:dyDescent="0.25">
      <c r="A17" s="1" t="s">
        <v>43</v>
      </c>
      <c r="B17" s="1" t="s">
        <v>10</v>
      </c>
      <c r="C17" s="1" t="s">
        <v>44</v>
      </c>
      <c r="D17" s="1" t="s">
        <v>347</v>
      </c>
      <c r="E17" s="1" t="s">
        <v>45</v>
      </c>
      <c r="F17" s="1" t="s">
        <v>27</v>
      </c>
      <c r="G17" s="1"/>
      <c r="H17" s="23" t="s">
        <v>414</v>
      </c>
      <c r="I17" s="23">
        <v>10000</v>
      </c>
      <c r="J17" s="1">
        <v>50</v>
      </c>
      <c r="K17" s="1">
        <f>IF(Table1[[#This Row],[Type]]="Integer",_xlfn.FLOOR.MATH(Table1[[#This Row],[Current values]]*(100-Table1[[#This Row],[% change]])/100), Table1[[#This Row],[Current values]]*(100-Table1[[#This Row],[% change]])/100)</f>
        <v>5000</v>
      </c>
      <c r="L17" s="1">
        <f>IF(Table1[[#This Row],[Type]]="Integer",_xlfn.FLOOR.MATH(Table1[[#This Row],[Current values]]*(100+Table1[[#This Row],[% change]])/100), Table1[[#This Row],[Current values]]*(100+Table1[[#This Row],[% change]])/100)</f>
        <v>15000</v>
      </c>
      <c r="M17" s="1"/>
      <c r="N17" s="1" t="s">
        <v>422</v>
      </c>
    </row>
    <row r="18" spans="1:14" x14ac:dyDescent="0.25">
      <c r="A18" s="1" t="s">
        <v>46</v>
      </c>
      <c r="B18" s="1" t="s">
        <v>10</v>
      </c>
      <c r="C18" s="1" t="s">
        <v>44</v>
      </c>
      <c r="D18" s="1" t="s">
        <v>347</v>
      </c>
      <c r="E18" s="1" t="s">
        <v>47</v>
      </c>
      <c r="F18" s="1" t="s">
        <v>27</v>
      </c>
      <c r="G18" s="1"/>
      <c r="H18" s="23" t="s">
        <v>414</v>
      </c>
      <c r="I18" s="23">
        <v>2000</v>
      </c>
      <c r="J18" s="1">
        <v>50</v>
      </c>
      <c r="K18" s="1">
        <f>IF(Table1[[#This Row],[Type]]="Integer",_xlfn.FLOOR.MATH(Table1[[#This Row],[Current values]]*(100-Table1[[#This Row],[% change]])/100), Table1[[#This Row],[Current values]]*(100-Table1[[#This Row],[% change]])/100)</f>
        <v>1000</v>
      </c>
      <c r="L18" s="1">
        <f>IF(Table1[[#This Row],[Type]]="Integer",_xlfn.FLOOR.MATH(Table1[[#This Row],[Current values]]*(100+Table1[[#This Row],[% change]])/100), Table1[[#This Row],[Current values]]*(100+Table1[[#This Row],[% change]])/100)</f>
        <v>3000</v>
      </c>
      <c r="M18" s="1"/>
      <c r="N18" s="1" t="s">
        <v>413</v>
      </c>
    </row>
    <row r="19" spans="1:14" x14ac:dyDescent="0.25">
      <c r="A19" s="1" t="s">
        <v>48</v>
      </c>
      <c r="B19" s="1" t="s">
        <v>10</v>
      </c>
      <c r="C19" s="1" t="s">
        <v>44</v>
      </c>
      <c r="D19" s="1" t="s">
        <v>347</v>
      </c>
      <c r="E19" s="1" t="s">
        <v>49</v>
      </c>
      <c r="F19" s="1" t="s">
        <v>27</v>
      </c>
      <c r="G19" s="1"/>
      <c r="H19" s="23"/>
      <c r="I19" s="23">
        <v>300</v>
      </c>
      <c r="J19" s="1">
        <v>50</v>
      </c>
      <c r="K19" s="1">
        <f>IF(Table1[[#This Row],[Type]]="Integer",_xlfn.FLOOR.MATH(Table1[[#This Row],[Current values]]*(100-Table1[[#This Row],[% change]])/100), Table1[[#This Row],[Current values]]*(100-Table1[[#This Row],[% change]])/100)</f>
        <v>150</v>
      </c>
      <c r="L19" s="1">
        <f>IF(Table1[[#This Row],[Type]]="Integer",_xlfn.FLOOR.MATH(Table1[[#This Row],[Current values]]*(100+Table1[[#This Row],[% change]])/100), Table1[[#This Row],[Current values]]*(100+Table1[[#This Row],[% change]])/100)</f>
        <v>450</v>
      </c>
      <c r="M19" s="1"/>
      <c r="N19" s="1" t="s">
        <v>413</v>
      </c>
    </row>
    <row r="20" spans="1:14" ht="30" x14ac:dyDescent="0.25">
      <c r="A20" s="1" t="s">
        <v>50</v>
      </c>
      <c r="B20" s="1" t="s">
        <v>10</v>
      </c>
      <c r="C20" s="1" t="s">
        <v>44</v>
      </c>
      <c r="D20" s="1" t="s">
        <v>347</v>
      </c>
      <c r="E20" s="1" t="s">
        <v>51</v>
      </c>
      <c r="F20" s="1" t="s">
        <v>27</v>
      </c>
      <c r="G20" s="1"/>
      <c r="H20" s="23" t="s">
        <v>414</v>
      </c>
      <c r="I20" s="23">
        <v>2000</v>
      </c>
      <c r="J20" s="1">
        <v>50</v>
      </c>
      <c r="K20" s="1">
        <f>IF(Table1[[#This Row],[Type]]="Integer",_xlfn.FLOOR.MATH(Table1[[#This Row],[Current values]]*(100-Table1[[#This Row],[% change]])/100), Table1[[#This Row],[Current values]]*(100-Table1[[#This Row],[% change]])/100)</f>
        <v>1000</v>
      </c>
      <c r="L20" s="1">
        <f>IF(Table1[[#This Row],[Type]]="Integer",_xlfn.FLOOR.MATH(Table1[[#This Row],[Current values]]*(100+Table1[[#This Row],[% change]])/100), Table1[[#This Row],[Current values]]*(100+Table1[[#This Row],[% change]])/100)</f>
        <v>3000</v>
      </c>
      <c r="M20" s="1"/>
      <c r="N20" s="1" t="s">
        <v>421</v>
      </c>
    </row>
    <row r="21" spans="1:14" ht="165" x14ac:dyDescent="0.25">
      <c r="A21" s="1" t="s">
        <v>52</v>
      </c>
      <c r="B21" s="1" t="s">
        <v>10</v>
      </c>
      <c r="C21" s="1" t="s">
        <v>35</v>
      </c>
      <c r="D21" s="1" t="s">
        <v>347</v>
      </c>
      <c r="E21" s="1" t="s">
        <v>53</v>
      </c>
      <c r="F21" s="1" t="s">
        <v>27</v>
      </c>
      <c r="G21" s="1"/>
      <c r="H21" s="23"/>
      <c r="I21" s="23">
        <v>1800</v>
      </c>
      <c r="J21" s="1">
        <v>10</v>
      </c>
      <c r="K21" s="1">
        <f>IF(Table1[[#This Row],[Type]]="Integer",_xlfn.FLOOR.MATH(Table1[[#This Row],[Current values]]*(100-Table1[[#This Row],[% change]])/100), Table1[[#This Row],[Current values]]*(100-Table1[[#This Row],[% change]])/100)</f>
        <v>1620</v>
      </c>
      <c r="L21" s="1">
        <f>IF(Table1[[#This Row],[Type]]="Integer",_xlfn.FLOOR.MATH(Table1[[#This Row],[Current values]]*(100+Table1[[#This Row],[% change]])/100), Table1[[#This Row],[Current values]]*(100+Table1[[#This Row],[% change]])/100)</f>
        <v>1980</v>
      </c>
      <c r="M21" s="1" t="s">
        <v>54</v>
      </c>
      <c r="N21" s="1" t="s">
        <v>450</v>
      </c>
    </row>
    <row r="22" spans="1:14" x14ac:dyDescent="0.25">
      <c r="A22" s="1" t="s">
        <v>55</v>
      </c>
      <c r="B22" s="1" t="s">
        <v>10</v>
      </c>
      <c r="C22" s="1" t="s">
        <v>35</v>
      </c>
      <c r="D22" s="1" t="s">
        <v>347</v>
      </c>
      <c r="E22" s="1" t="s">
        <v>56</v>
      </c>
      <c r="F22" s="1" t="s">
        <v>27</v>
      </c>
      <c r="G22" s="1"/>
      <c r="H22" s="23"/>
      <c r="I22" s="23">
        <v>250</v>
      </c>
      <c r="J22" s="1">
        <v>10</v>
      </c>
      <c r="K22" s="1">
        <f>IF(Table1[[#This Row],[Type]]="Integer",_xlfn.FLOOR.MATH(Table1[[#This Row],[Current values]]*(100-Table1[[#This Row],[% change]])/100), Table1[[#This Row],[Current values]]*(100-Table1[[#This Row],[% change]])/100)</f>
        <v>225</v>
      </c>
      <c r="L22" s="1">
        <f>IF(Table1[[#This Row],[Type]]="Integer",_xlfn.FLOOR.MATH(Table1[[#This Row],[Current values]]*(100+Table1[[#This Row],[% change]])/100), Table1[[#This Row],[Current values]]*(100+Table1[[#This Row],[% change]])/100)</f>
        <v>275</v>
      </c>
      <c r="M22" s="1"/>
      <c r="N22" s="1" t="s">
        <v>450</v>
      </c>
    </row>
    <row r="23" spans="1:14" hidden="1" x14ac:dyDescent="0.25">
      <c r="A23" s="1" t="s">
        <v>57</v>
      </c>
      <c r="B23" s="1" t="s">
        <v>10</v>
      </c>
      <c r="C23" s="1" t="s">
        <v>35</v>
      </c>
      <c r="D23" s="1" t="s">
        <v>347</v>
      </c>
      <c r="E23" s="1" t="s">
        <v>58</v>
      </c>
      <c r="F23" s="1" t="s">
        <v>12</v>
      </c>
      <c r="G23" s="1"/>
      <c r="H23" s="23"/>
      <c r="I23" s="5">
        <v>100</v>
      </c>
      <c r="J23" s="1"/>
      <c r="K23" s="1"/>
      <c r="L23" s="1"/>
      <c r="M23" s="1"/>
      <c r="N23" s="1" t="s">
        <v>458</v>
      </c>
    </row>
    <row r="24" spans="1:14" x14ac:dyDescent="0.25">
      <c r="A24" s="1" t="s">
        <v>59</v>
      </c>
      <c r="B24" s="1" t="s">
        <v>10</v>
      </c>
      <c r="C24" s="1" t="s">
        <v>35</v>
      </c>
      <c r="D24" s="1" t="s">
        <v>347</v>
      </c>
      <c r="E24" s="1" t="s">
        <v>60</v>
      </c>
      <c r="F24" s="1" t="s">
        <v>27</v>
      </c>
      <c r="G24" s="1"/>
      <c r="H24" s="23" t="s">
        <v>414</v>
      </c>
      <c r="I24" s="23">
        <v>250</v>
      </c>
      <c r="J24" s="1">
        <v>10</v>
      </c>
      <c r="K24" s="1">
        <f>IF(Table1[[#This Row],[Type]]="Integer",_xlfn.FLOOR.MATH(Table1[[#This Row],[Current values]]*(100-Table1[[#This Row],[% change]])/100), Table1[[#This Row],[Current values]]*(100-Table1[[#This Row],[% change]])/100)</f>
        <v>225</v>
      </c>
      <c r="L24" s="1">
        <f>IF(Table1[[#This Row],[Type]]="Integer",_xlfn.FLOOR.MATH(Table1[[#This Row],[Current values]]*(100+Table1[[#This Row],[% change]])/100), Table1[[#This Row],[Current values]]*(100+Table1[[#This Row],[% change]])/100)</f>
        <v>275</v>
      </c>
      <c r="M24" s="1"/>
      <c r="N24" s="1" t="s">
        <v>450</v>
      </c>
    </row>
    <row r="25" spans="1:14" hidden="1" x14ac:dyDescent="0.25">
      <c r="A25" s="1" t="s">
        <v>61</v>
      </c>
      <c r="B25" s="1" t="s">
        <v>10</v>
      </c>
      <c r="C25" s="1"/>
      <c r="D25" s="1" t="s">
        <v>347</v>
      </c>
      <c r="E25" s="1" t="s">
        <v>62</v>
      </c>
      <c r="F25" s="1" t="s">
        <v>12</v>
      </c>
      <c r="G25" s="1"/>
      <c r="H25" s="1"/>
      <c r="I25" s="5">
        <v>5.0000000000000001E-3</v>
      </c>
      <c r="J25" s="1"/>
      <c r="K25" s="1"/>
      <c r="L25" s="1"/>
      <c r="M25" s="1"/>
      <c r="N25" s="1" t="s">
        <v>362</v>
      </c>
    </row>
    <row r="26" spans="1:14" x14ac:dyDescent="0.25">
      <c r="A26" s="1" t="s">
        <v>63</v>
      </c>
      <c r="B26" s="1" t="s">
        <v>10</v>
      </c>
      <c r="C26" s="1" t="s">
        <v>64</v>
      </c>
      <c r="D26" s="1" t="s">
        <v>347</v>
      </c>
      <c r="E26" s="1" t="s">
        <v>65</v>
      </c>
      <c r="F26" s="1" t="s">
        <v>27</v>
      </c>
      <c r="G26" s="1"/>
      <c r="H26" s="23"/>
      <c r="I26" s="23">
        <v>0.1</v>
      </c>
      <c r="J26" s="1">
        <v>50</v>
      </c>
      <c r="K26" s="1">
        <f>IF(Table1[[#This Row],[Type]]="Integer",_xlfn.FLOOR.MATH(Table1[[#This Row],[Current values]]*(100-Table1[[#This Row],[% change]])/100), Table1[[#This Row],[Current values]]*(100-Table1[[#This Row],[% change]])/100)</f>
        <v>0.05</v>
      </c>
      <c r="L26" s="1">
        <f>IF(Table1[[#This Row],[Type]]="Integer",_xlfn.FLOOR.MATH(Table1[[#This Row],[Current values]]*(100+Table1[[#This Row],[% change]])/100), Table1[[#This Row],[Current values]]*(100+Table1[[#This Row],[% change]])/100)</f>
        <v>0.15</v>
      </c>
      <c r="M26" s="1"/>
      <c r="N26" s="1" t="s">
        <v>465</v>
      </c>
    </row>
    <row r="27" spans="1:14" ht="60" hidden="1" x14ac:dyDescent="0.25">
      <c r="A27" s="1" t="s">
        <v>66</v>
      </c>
      <c r="B27" s="1" t="s">
        <v>10</v>
      </c>
      <c r="C27" s="1" t="s">
        <v>67</v>
      </c>
      <c r="D27" s="1" t="s">
        <v>347</v>
      </c>
      <c r="E27" s="1" t="s">
        <v>68</v>
      </c>
      <c r="F27" s="1" t="s">
        <v>12</v>
      </c>
      <c r="G27" s="1" t="s">
        <v>363</v>
      </c>
      <c r="H27" s="1"/>
      <c r="I27" s="5" t="s">
        <v>352</v>
      </c>
      <c r="J27" s="1"/>
      <c r="K27" s="1"/>
      <c r="L27" s="1"/>
      <c r="M27" s="1" t="s">
        <v>69</v>
      </c>
      <c r="N27" s="1"/>
    </row>
    <row r="28" spans="1:14" hidden="1" x14ac:dyDescent="0.25">
      <c r="A28" s="1" t="s">
        <v>70</v>
      </c>
      <c r="B28" s="1" t="s">
        <v>10</v>
      </c>
      <c r="C28" s="1" t="s">
        <v>71</v>
      </c>
      <c r="D28" s="1" t="s">
        <v>347</v>
      </c>
      <c r="E28" s="1" t="s">
        <v>72</v>
      </c>
      <c r="F28" s="1" t="s">
        <v>12</v>
      </c>
      <c r="G28" s="1" t="s">
        <v>363</v>
      </c>
      <c r="H28" s="1"/>
      <c r="I28" s="5" t="s">
        <v>352</v>
      </c>
      <c r="J28" s="1"/>
      <c r="K28" s="1"/>
      <c r="L28" s="1"/>
      <c r="M28" s="1" t="s">
        <v>30</v>
      </c>
      <c r="N28" s="1"/>
    </row>
    <row r="29" spans="1:14" hidden="1" x14ac:dyDescent="0.25">
      <c r="A29" s="1" t="s">
        <v>73</v>
      </c>
      <c r="B29" s="1" t="s">
        <v>10</v>
      </c>
      <c r="C29" s="1" t="s">
        <v>11</v>
      </c>
      <c r="D29" s="1" t="s">
        <v>348</v>
      </c>
      <c r="E29" s="1" t="s">
        <v>74</v>
      </c>
      <c r="F29" s="1" t="s">
        <v>12</v>
      </c>
      <c r="G29" s="1" t="s">
        <v>33</v>
      </c>
      <c r="H29" s="1"/>
      <c r="I29" s="5" t="b">
        <v>0</v>
      </c>
      <c r="J29" s="1"/>
      <c r="K29" s="1"/>
      <c r="L29" s="1"/>
      <c r="M29" s="1" t="s">
        <v>75</v>
      </c>
      <c r="N29" s="1"/>
    </row>
    <row r="30" spans="1:14" ht="120" x14ac:dyDescent="0.25">
      <c r="A30" s="1" t="s">
        <v>76</v>
      </c>
      <c r="B30" s="1" t="s">
        <v>10</v>
      </c>
      <c r="C30" s="1" t="s">
        <v>77</v>
      </c>
      <c r="D30" s="1" t="s">
        <v>347</v>
      </c>
      <c r="E30" s="1" t="s">
        <v>78</v>
      </c>
      <c r="F30" s="1" t="s">
        <v>27</v>
      </c>
      <c r="G30" s="1"/>
      <c r="H30" s="23" t="s">
        <v>27</v>
      </c>
      <c r="I30" s="23">
        <v>2</v>
      </c>
      <c r="J30" s="1">
        <v>50</v>
      </c>
      <c r="K30" s="1">
        <f>IF(Table1[[#This Row],[Type]]="Integer",_xlfn.FLOOR.MATH(Table1[[#This Row],[Current values]]*(100-Table1[[#This Row],[% change]])/100), Table1[[#This Row],[Current values]]*(100-Table1[[#This Row],[% change]])/100)</f>
        <v>1</v>
      </c>
      <c r="L30" s="1">
        <f>IF(Table1[[#This Row],[Type]]="Integer",_xlfn.FLOOR.MATH(Table1[[#This Row],[Current values]]*(100+Table1[[#This Row],[% change]])/100), Table1[[#This Row],[Current values]]*(100+Table1[[#This Row],[% change]])/100)</f>
        <v>3</v>
      </c>
      <c r="M30" s="1" t="s">
        <v>419</v>
      </c>
      <c r="N30" s="1" t="s">
        <v>418</v>
      </c>
    </row>
    <row r="31" spans="1:14" ht="60" x14ac:dyDescent="0.25">
      <c r="A31" s="1" t="s">
        <v>79</v>
      </c>
      <c r="B31" s="1" t="s">
        <v>10</v>
      </c>
      <c r="C31" s="1" t="s">
        <v>80</v>
      </c>
      <c r="D31" s="1" t="s">
        <v>347</v>
      </c>
      <c r="E31" s="1" t="s">
        <v>81</v>
      </c>
      <c r="F31" s="1" t="s">
        <v>27</v>
      </c>
      <c r="G31" s="1"/>
      <c r="H31" s="23" t="s">
        <v>27</v>
      </c>
      <c r="I31" s="23">
        <v>4.5</v>
      </c>
      <c r="J31" s="1">
        <v>50</v>
      </c>
      <c r="K31" s="1">
        <f>IF(Table1[[#This Row],[Type]]="Integer",_xlfn.FLOOR.MATH(Table1[[#This Row],[Current values]]*(100-Table1[[#This Row],[% change]])/100), Table1[[#This Row],[Current values]]*(100-Table1[[#This Row],[% change]])/100)</f>
        <v>2.25</v>
      </c>
      <c r="L31" s="1">
        <f>IF(Table1[[#This Row],[Type]]="Integer",_xlfn.FLOOR.MATH(Table1[[#This Row],[Current values]]*(100+Table1[[#This Row],[% change]])/100), Table1[[#This Row],[Current values]]*(100+Table1[[#This Row],[% change]])/100)</f>
        <v>6.75</v>
      </c>
      <c r="M31" s="1"/>
      <c r="N31" s="1" t="s">
        <v>415</v>
      </c>
    </row>
    <row r="32" spans="1:14" x14ac:dyDescent="0.25">
      <c r="A32" s="1" t="s">
        <v>82</v>
      </c>
      <c r="B32" s="1" t="s">
        <v>10</v>
      </c>
      <c r="C32" s="1" t="s">
        <v>35</v>
      </c>
      <c r="D32" s="1" t="s">
        <v>347</v>
      </c>
      <c r="E32" s="1" t="s">
        <v>83</v>
      </c>
      <c r="F32" s="1" t="s">
        <v>27</v>
      </c>
      <c r="G32" s="1"/>
      <c r="H32" s="23"/>
      <c r="I32" s="23">
        <v>8</v>
      </c>
      <c r="J32" s="1">
        <v>50</v>
      </c>
      <c r="K32" s="1">
        <f>IF(Table1[[#This Row],[Type]]="Integer",_xlfn.FLOOR.MATH(Table1[[#This Row],[Current values]]*(100-Table1[[#This Row],[% change]])/100), Table1[[#This Row],[Current values]]*(100-Table1[[#This Row],[% change]])/100)</f>
        <v>4</v>
      </c>
      <c r="L32" s="1">
        <f>IF(Table1[[#This Row],[Type]]="Integer",_xlfn.FLOOR.MATH(Table1[[#This Row],[Current values]]*(100+Table1[[#This Row],[% change]])/100), Table1[[#This Row],[Current values]]*(100+Table1[[#This Row],[% change]])/100)</f>
        <v>12</v>
      </c>
      <c r="M32" s="1"/>
      <c r="N32" s="1"/>
    </row>
    <row r="33" spans="1:14" ht="45" hidden="1" x14ac:dyDescent="0.25">
      <c r="A33" s="1" t="s">
        <v>84</v>
      </c>
      <c r="B33" s="1" t="s">
        <v>10</v>
      </c>
      <c r="C33" s="1" t="s">
        <v>11</v>
      </c>
      <c r="D33" s="1" t="s">
        <v>347</v>
      </c>
      <c r="E33" s="1" t="s">
        <v>85</v>
      </c>
      <c r="F33" s="1" t="s">
        <v>12</v>
      </c>
      <c r="G33" s="1"/>
      <c r="H33" s="1"/>
      <c r="I33" s="5">
        <v>1.4</v>
      </c>
      <c r="J33" s="1"/>
      <c r="K33" s="1"/>
      <c r="L33" s="1"/>
      <c r="M33" s="1"/>
      <c r="N33" s="1" t="s">
        <v>461</v>
      </c>
    </row>
    <row r="34" spans="1:14" hidden="1" x14ac:dyDescent="0.25">
      <c r="A34" s="1" t="s">
        <v>86</v>
      </c>
      <c r="B34" s="1" t="s">
        <v>10</v>
      </c>
      <c r="C34" s="1" t="s">
        <v>11</v>
      </c>
      <c r="D34" s="1" t="s">
        <v>347</v>
      </c>
      <c r="E34" s="1" t="s">
        <v>87</v>
      </c>
      <c r="F34" s="1" t="s">
        <v>12</v>
      </c>
      <c r="G34" s="1"/>
      <c r="H34" s="1"/>
      <c r="I34" s="5">
        <v>0.8</v>
      </c>
      <c r="J34" s="1"/>
      <c r="K34" s="1"/>
      <c r="L34" s="1"/>
      <c r="M34" s="1"/>
      <c r="N34" s="1" t="s">
        <v>460</v>
      </c>
    </row>
    <row r="35" spans="1:14" hidden="1" x14ac:dyDescent="0.25">
      <c r="A35" s="1" t="s">
        <v>89</v>
      </c>
      <c r="B35" s="1" t="s">
        <v>10</v>
      </c>
      <c r="C35" s="1" t="s">
        <v>11</v>
      </c>
      <c r="D35" s="1" t="s">
        <v>347</v>
      </c>
      <c r="E35" s="1" t="s">
        <v>90</v>
      </c>
      <c r="F35" s="1" t="s">
        <v>12</v>
      </c>
      <c r="G35" s="1"/>
      <c r="H35" s="1"/>
      <c r="I35" s="5">
        <v>0.5</v>
      </c>
      <c r="J35" s="1"/>
      <c r="K35" s="1"/>
      <c r="L35" s="1"/>
      <c r="M35" s="1"/>
      <c r="N35" s="1" t="s">
        <v>460</v>
      </c>
    </row>
    <row r="36" spans="1:14" x14ac:dyDescent="0.25">
      <c r="A36" s="1" t="s">
        <v>364</v>
      </c>
      <c r="B36" s="1"/>
      <c r="C36" s="1"/>
      <c r="D36" s="1" t="s">
        <v>347</v>
      </c>
      <c r="E36" s="1"/>
      <c r="F36" s="1" t="s">
        <v>27</v>
      </c>
      <c r="G36" s="1"/>
      <c r="H36" s="23"/>
      <c r="I36" s="23">
        <v>90</v>
      </c>
      <c r="J36" s="1">
        <v>30</v>
      </c>
      <c r="K36" s="1">
        <f>IF(Table1[[#This Row],[Type]]="Integer",_xlfn.FLOOR.MATH(Table1[[#This Row],[Current values]]*(100-Table1[[#This Row],[% change]])/100), Table1[[#This Row],[Current values]]*(100-Table1[[#This Row],[% change]])/100)</f>
        <v>63</v>
      </c>
      <c r="L36" s="1">
        <f>IF(Table1[[#This Row],[Type]]="Integer",_xlfn.FLOOR.MATH(Table1[[#This Row],[Current values]]*(100+Table1[[#This Row],[% change]])/100), Table1[[#This Row],[Current values]]*(100+Table1[[#This Row],[% change]])/100)</f>
        <v>117</v>
      </c>
      <c r="M36" s="1"/>
      <c r="N36" s="1"/>
    </row>
    <row r="37" spans="1:14" x14ac:dyDescent="0.25">
      <c r="A37" s="1" t="s">
        <v>365</v>
      </c>
      <c r="B37" s="1" t="s">
        <v>10</v>
      </c>
      <c r="C37" s="1" t="s">
        <v>91</v>
      </c>
      <c r="D37" s="1" t="s">
        <v>347</v>
      </c>
      <c r="E37" s="1" t="s">
        <v>92</v>
      </c>
      <c r="F37" s="1" t="s">
        <v>27</v>
      </c>
      <c r="G37" s="1"/>
      <c r="H37" s="23" t="s">
        <v>414</v>
      </c>
      <c r="I37" s="23">
        <v>90</v>
      </c>
      <c r="J37" s="1">
        <v>30</v>
      </c>
      <c r="K37" s="1">
        <f>IF(Table1[[#This Row],[Type]]="Integer",_xlfn.FLOOR.MATH(Table1[[#This Row],[Current values]]*(100-Table1[[#This Row],[% change]])/100), Table1[[#This Row],[Current values]]*(100-Table1[[#This Row],[% change]])/100)</f>
        <v>63</v>
      </c>
      <c r="L37" s="1">
        <f>IF(Table1[[#This Row],[Type]]="Integer",_xlfn.FLOOR.MATH(Table1[[#This Row],[Current values]]*(100+Table1[[#This Row],[% change]])/100), Table1[[#This Row],[Current values]]*(100+Table1[[#This Row],[% change]])/100)</f>
        <v>117</v>
      </c>
      <c r="M37" s="1"/>
      <c r="N37" s="1"/>
    </row>
    <row r="38" spans="1:14" x14ac:dyDescent="0.25">
      <c r="A38" s="1" t="s">
        <v>93</v>
      </c>
      <c r="B38" s="1" t="s">
        <v>10</v>
      </c>
      <c r="C38" s="1" t="s">
        <v>91</v>
      </c>
      <c r="D38" s="1" t="s">
        <v>347</v>
      </c>
      <c r="E38" s="1" t="s">
        <v>94</v>
      </c>
      <c r="F38" s="1" t="s">
        <v>27</v>
      </c>
      <c r="G38" s="1"/>
      <c r="H38" s="23" t="s">
        <v>414</v>
      </c>
      <c r="I38" s="23">
        <v>30</v>
      </c>
      <c r="J38" s="1">
        <v>30</v>
      </c>
      <c r="K38" s="1">
        <f>IF(Table1[[#This Row],[Type]]="Integer",_xlfn.FLOOR.MATH(Table1[[#This Row],[Current values]]*(100-Table1[[#This Row],[% change]])/100), Table1[[#This Row],[Current values]]*(100-Table1[[#This Row],[% change]])/100)</f>
        <v>21</v>
      </c>
      <c r="L38" s="1">
        <f>IF(Table1[[#This Row],[Type]]="Integer",_xlfn.FLOOR.MATH(Table1[[#This Row],[Current values]]*(100+Table1[[#This Row],[% change]])/100), Table1[[#This Row],[Current values]]*(100+Table1[[#This Row],[% change]])/100)</f>
        <v>39</v>
      </c>
      <c r="M38" s="1"/>
      <c r="N38" s="1"/>
    </row>
    <row r="39" spans="1:14" hidden="1" x14ac:dyDescent="0.25">
      <c r="A39" s="1" t="s">
        <v>95</v>
      </c>
      <c r="B39" s="1" t="s">
        <v>10</v>
      </c>
      <c r="C39" s="1" t="s">
        <v>11</v>
      </c>
      <c r="D39" s="1" t="s">
        <v>346</v>
      </c>
      <c r="E39" s="1" t="s">
        <v>96</v>
      </c>
      <c r="F39" s="1" t="s">
        <v>12</v>
      </c>
      <c r="G39" s="1" t="s">
        <v>33</v>
      </c>
      <c r="H39" s="1"/>
      <c r="I39" s="5">
        <v>1</v>
      </c>
      <c r="J39" s="1"/>
      <c r="K39" s="1"/>
      <c r="L39" s="1"/>
      <c r="M39" s="1"/>
      <c r="N39" s="1"/>
    </row>
    <row r="40" spans="1:14" hidden="1" x14ac:dyDescent="0.25">
      <c r="A40" s="1" t="s">
        <v>97</v>
      </c>
      <c r="B40" s="1" t="s">
        <v>10</v>
      </c>
      <c r="C40" s="1" t="s">
        <v>11</v>
      </c>
      <c r="D40" s="1" t="s">
        <v>346</v>
      </c>
      <c r="E40" s="1" t="s">
        <v>98</v>
      </c>
      <c r="F40" s="1" t="s">
        <v>12</v>
      </c>
      <c r="G40" s="1" t="s">
        <v>33</v>
      </c>
      <c r="H40" s="1"/>
      <c r="I40" s="5">
        <v>3</v>
      </c>
      <c r="J40" s="1"/>
      <c r="K40" s="1"/>
      <c r="L40" s="1"/>
      <c r="M40" s="1"/>
      <c r="N40" s="1"/>
    </row>
    <row r="41" spans="1:14" x14ac:dyDescent="0.25">
      <c r="A41" s="1" t="s">
        <v>99</v>
      </c>
      <c r="B41" s="1" t="s">
        <v>10</v>
      </c>
      <c r="C41" s="1" t="s">
        <v>11</v>
      </c>
      <c r="D41" s="1" t="s">
        <v>347</v>
      </c>
      <c r="E41" s="1" t="s">
        <v>100</v>
      </c>
      <c r="F41" s="1" t="s">
        <v>27</v>
      </c>
      <c r="G41" s="1"/>
      <c r="H41" s="23"/>
      <c r="I41" s="23">
        <v>0.05</v>
      </c>
      <c r="J41" s="1">
        <v>15</v>
      </c>
      <c r="K41" s="1">
        <f>IF(Table1[[#This Row],[Type]]="Integer",_xlfn.FLOOR.MATH(Table1[[#This Row],[Current values]]*(100-Table1[[#This Row],[% change]])/100), Table1[[#This Row],[Current values]]*(100-Table1[[#This Row],[% change]])/100)</f>
        <v>4.2500000000000003E-2</v>
      </c>
      <c r="L41" s="1">
        <f>IF(Table1[[#This Row],[Type]]="Integer",_xlfn.FLOOR.MATH(Table1[[#This Row],[Current values]]*(100+Table1[[#This Row],[% change]])/100), Table1[[#This Row],[Current values]]*(100+Table1[[#This Row],[% change]])/100)</f>
        <v>5.7500000000000002E-2</v>
      </c>
      <c r="M41" s="1"/>
      <c r="N41" s="1"/>
    </row>
    <row r="42" spans="1:14" hidden="1" x14ac:dyDescent="0.25">
      <c r="A42" s="1" t="s">
        <v>101</v>
      </c>
      <c r="B42" s="1" t="s">
        <v>10</v>
      </c>
      <c r="C42" s="1" t="s">
        <v>11</v>
      </c>
      <c r="D42" s="1" t="s">
        <v>347</v>
      </c>
      <c r="E42" s="1" t="s">
        <v>102</v>
      </c>
      <c r="F42" s="1" t="s">
        <v>12</v>
      </c>
      <c r="G42" s="1" t="s">
        <v>366</v>
      </c>
      <c r="H42" s="1"/>
      <c r="I42" s="5">
        <v>0.1</v>
      </c>
      <c r="J42" s="1"/>
      <c r="K42" s="1"/>
      <c r="L42" s="1"/>
      <c r="M42" s="1"/>
      <c r="N42" s="1"/>
    </row>
    <row r="43" spans="1:14" hidden="1" x14ac:dyDescent="0.25">
      <c r="A43" s="1" t="s">
        <v>103</v>
      </c>
      <c r="B43" s="1" t="s">
        <v>10</v>
      </c>
      <c r="C43" s="1" t="s">
        <v>64</v>
      </c>
      <c r="D43" s="1" t="s">
        <v>347</v>
      </c>
      <c r="E43" s="1" t="s">
        <v>104</v>
      </c>
      <c r="F43" s="1" t="s">
        <v>12</v>
      </c>
      <c r="G43" s="1"/>
      <c r="H43" s="1"/>
      <c r="I43" s="5">
        <v>0.25</v>
      </c>
      <c r="J43" s="1"/>
      <c r="K43" s="1"/>
      <c r="L43" s="1"/>
      <c r="M43" s="1"/>
      <c r="N43" s="1" t="s">
        <v>460</v>
      </c>
    </row>
    <row r="44" spans="1:14" hidden="1" x14ac:dyDescent="0.25">
      <c r="A44" s="1" t="s">
        <v>105</v>
      </c>
      <c r="B44" s="1" t="s">
        <v>10</v>
      </c>
      <c r="C44" s="1" t="s">
        <v>64</v>
      </c>
      <c r="D44" s="1" t="s">
        <v>347</v>
      </c>
      <c r="E44" s="1" t="s">
        <v>104</v>
      </c>
      <c r="F44" s="1" t="s">
        <v>12</v>
      </c>
      <c r="G44" s="1" t="s">
        <v>366</v>
      </c>
      <c r="H44" s="1"/>
      <c r="I44" s="5">
        <v>0.25</v>
      </c>
      <c r="J44" s="1"/>
      <c r="K44" s="1"/>
      <c r="L44" s="1"/>
      <c r="M44" s="1"/>
      <c r="N44" s="1"/>
    </row>
    <row r="45" spans="1:14" hidden="1" x14ac:dyDescent="0.25">
      <c r="A45" s="1" t="s">
        <v>106</v>
      </c>
      <c r="B45" s="1" t="s">
        <v>10</v>
      </c>
      <c r="C45" s="1" t="s">
        <v>11</v>
      </c>
      <c r="D45" s="1" t="s">
        <v>346</v>
      </c>
      <c r="E45" s="1" t="s">
        <v>107</v>
      </c>
      <c r="F45" s="1" t="s">
        <v>12</v>
      </c>
      <c r="G45" s="1" t="s">
        <v>404</v>
      </c>
      <c r="H45" s="1"/>
      <c r="I45" s="5">
        <v>2</v>
      </c>
      <c r="J45" s="1"/>
      <c r="K45" s="1"/>
      <c r="L45" s="1"/>
      <c r="M45" s="1"/>
      <c r="N45" s="1"/>
    </row>
    <row r="46" spans="1:14" hidden="1" x14ac:dyDescent="0.25">
      <c r="A46" s="1" t="s">
        <v>108</v>
      </c>
      <c r="B46" s="1" t="s">
        <v>10</v>
      </c>
      <c r="C46" s="1" t="s">
        <v>11</v>
      </c>
      <c r="D46" s="1" t="s">
        <v>346</v>
      </c>
      <c r="E46" s="1" t="s">
        <v>98</v>
      </c>
      <c r="F46" s="1" t="s">
        <v>12</v>
      </c>
      <c r="G46" s="1" t="s">
        <v>404</v>
      </c>
      <c r="H46" s="1"/>
      <c r="I46" s="5">
        <v>1</v>
      </c>
      <c r="J46" s="1"/>
      <c r="K46" s="1"/>
      <c r="L46" s="1"/>
      <c r="M46" s="1"/>
      <c r="N46" s="1"/>
    </row>
    <row r="47" spans="1:14" hidden="1" x14ac:dyDescent="0.25">
      <c r="A47" s="1" t="s">
        <v>109</v>
      </c>
      <c r="B47" s="1" t="s">
        <v>10</v>
      </c>
      <c r="C47" s="1" t="s">
        <v>11</v>
      </c>
      <c r="D47" s="1" t="s">
        <v>346</v>
      </c>
      <c r="E47" s="1" t="s">
        <v>110</v>
      </c>
      <c r="F47" s="1" t="s">
        <v>12</v>
      </c>
      <c r="G47" s="1"/>
      <c r="H47" s="1"/>
      <c r="I47" s="5">
        <v>1</v>
      </c>
      <c r="J47" s="1"/>
      <c r="K47" s="1"/>
      <c r="L47" s="1"/>
      <c r="M47" s="1"/>
      <c r="N47" s="1" t="s">
        <v>459</v>
      </c>
    </row>
    <row r="48" spans="1:14" hidden="1" x14ac:dyDescent="0.25">
      <c r="A48" s="1" t="s">
        <v>111</v>
      </c>
      <c r="B48" s="1" t="s">
        <v>10</v>
      </c>
      <c r="C48" s="1" t="s">
        <v>91</v>
      </c>
      <c r="D48" s="1" t="s">
        <v>347</v>
      </c>
      <c r="E48" s="1" t="s">
        <v>112</v>
      </c>
      <c r="F48" s="1" t="s">
        <v>12</v>
      </c>
      <c r="G48" s="1"/>
      <c r="H48" s="1"/>
      <c r="I48" s="5">
        <v>180</v>
      </c>
      <c r="J48" s="1"/>
      <c r="K48" s="1"/>
      <c r="L48" s="1"/>
      <c r="M48" s="1"/>
      <c r="N48" s="1"/>
    </row>
    <row r="49" spans="1:14" hidden="1" x14ac:dyDescent="0.25">
      <c r="A49" s="1" t="s">
        <v>113</v>
      </c>
      <c r="B49" s="1" t="s">
        <v>10</v>
      </c>
      <c r="C49" s="1" t="s">
        <v>91</v>
      </c>
      <c r="D49" s="1" t="s">
        <v>347</v>
      </c>
      <c r="E49" s="1" t="s">
        <v>98</v>
      </c>
      <c r="F49" s="1" t="s">
        <v>12</v>
      </c>
      <c r="G49" s="1" t="s">
        <v>381</v>
      </c>
      <c r="H49" s="1"/>
      <c r="I49" s="5"/>
      <c r="J49" s="1"/>
      <c r="K49" s="1"/>
      <c r="L49" s="1"/>
      <c r="M49" s="1"/>
      <c r="N49" s="1" t="s">
        <v>458</v>
      </c>
    </row>
    <row r="50" spans="1:14" x14ac:dyDescent="0.25">
      <c r="A50" s="1" t="s">
        <v>114</v>
      </c>
      <c r="B50" s="1" t="s">
        <v>10</v>
      </c>
      <c r="C50" s="1" t="s">
        <v>19</v>
      </c>
      <c r="D50" s="1" t="s">
        <v>346</v>
      </c>
      <c r="E50" s="1" t="s">
        <v>115</v>
      </c>
      <c r="F50" s="1" t="s">
        <v>27</v>
      </c>
      <c r="G50" s="1"/>
      <c r="H50" s="23"/>
      <c r="I50" s="23">
        <v>0</v>
      </c>
      <c r="J50" s="1"/>
      <c r="K50" s="1">
        <v>0</v>
      </c>
      <c r="L50" s="1">
        <v>3</v>
      </c>
      <c r="M50" s="1"/>
      <c r="N50" s="1"/>
    </row>
    <row r="51" spans="1:14" ht="60" x14ac:dyDescent="0.25">
      <c r="A51" s="1" t="s">
        <v>116</v>
      </c>
      <c r="B51" s="1" t="s">
        <v>10</v>
      </c>
      <c r="C51" s="1" t="s">
        <v>117</v>
      </c>
      <c r="D51" s="1" t="s">
        <v>347</v>
      </c>
      <c r="E51" s="1" t="s">
        <v>118</v>
      </c>
      <c r="F51" s="1" t="s">
        <v>27</v>
      </c>
      <c r="G51" s="1"/>
      <c r="H51" s="23"/>
      <c r="I51" s="23"/>
      <c r="J51" s="1"/>
      <c r="K51" s="1">
        <v>150</v>
      </c>
      <c r="L51" s="1">
        <v>600</v>
      </c>
      <c r="M51" s="1"/>
      <c r="N51" s="1" t="s">
        <v>417</v>
      </c>
    </row>
    <row r="52" spans="1:14" ht="75" hidden="1" customHeight="1" x14ac:dyDescent="0.25">
      <c r="A52" s="1" t="s">
        <v>119</v>
      </c>
      <c r="B52" s="1" t="s">
        <v>10</v>
      </c>
      <c r="C52" s="1" t="s">
        <v>11</v>
      </c>
      <c r="D52" s="1" t="s">
        <v>348</v>
      </c>
      <c r="E52" s="1" t="s">
        <v>120</v>
      </c>
      <c r="F52" s="1" t="s">
        <v>12</v>
      </c>
      <c r="G52" s="1" t="s">
        <v>367</v>
      </c>
      <c r="H52" s="1"/>
      <c r="I52" s="5" t="b">
        <v>0</v>
      </c>
      <c r="J52" s="1"/>
      <c r="K52" s="1"/>
      <c r="L52" s="1"/>
      <c r="M52" s="1"/>
      <c r="N52" s="1"/>
    </row>
    <row r="53" spans="1:14" hidden="1" x14ac:dyDescent="0.25">
      <c r="A53" s="1" t="s">
        <v>395</v>
      </c>
      <c r="B53" s="1" t="s">
        <v>397</v>
      </c>
      <c r="C53" s="1"/>
      <c r="D53" s="1" t="s">
        <v>347</v>
      </c>
      <c r="E53" s="1" t="s">
        <v>368</v>
      </c>
      <c r="F53" s="1" t="s">
        <v>12</v>
      </c>
      <c r="G53" s="1"/>
      <c r="H53" s="1"/>
      <c r="I53" s="5"/>
      <c r="J53" s="1"/>
      <c r="K53" s="1"/>
      <c r="L53" s="1"/>
      <c r="M53" s="1"/>
      <c r="N53" s="1" t="s">
        <v>456</v>
      </c>
    </row>
    <row r="54" spans="1:14" hidden="1" x14ac:dyDescent="0.25">
      <c r="A54" s="1" t="s">
        <v>396</v>
      </c>
      <c r="B54" s="1" t="s">
        <v>397</v>
      </c>
      <c r="C54" s="1"/>
      <c r="D54" s="1" t="s">
        <v>347</v>
      </c>
      <c r="E54" s="1" t="s">
        <v>369</v>
      </c>
      <c r="F54" s="1" t="s">
        <v>12</v>
      </c>
      <c r="G54" s="1"/>
      <c r="H54" s="1"/>
      <c r="I54" s="5"/>
      <c r="J54" s="1"/>
      <c r="K54" s="1"/>
      <c r="L54" s="1"/>
      <c r="M54" s="1"/>
      <c r="N54" s="1" t="s">
        <v>456</v>
      </c>
    </row>
    <row r="55" spans="1:14" hidden="1" x14ac:dyDescent="0.25">
      <c r="A55" s="1" t="s">
        <v>121</v>
      </c>
      <c r="B55" s="1" t="s">
        <v>10</v>
      </c>
      <c r="C55" s="1" t="s">
        <v>11</v>
      </c>
      <c r="D55" s="1" t="s">
        <v>348</v>
      </c>
      <c r="E55" s="1" t="s">
        <v>122</v>
      </c>
      <c r="F55" s="1" t="s">
        <v>12</v>
      </c>
      <c r="G55" s="1" t="s">
        <v>404</v>
      </c>
      <c r="H55" s="1"/>
      <c r="I55" s="5" t="b">
        <v>1</v>
      </c>
      <c r="J55" s="1"/>
      <c r="K55" s="1"/>
      <c r="L55" s="1"/>
      <c r="M55" s="1"/>
      <c r="N55" s="1"/>
    </row>
    <row r="56" spans="1:14" hidden="1" x14ac:dyDescent="0.25">
      <c r="A56" s="1" t="s">
        <v>123</v>
      </c>
      <c r="B56" s="1" t="s">
        <v>10</v>
      </c>
      <c r="C56" s="1" t="s">
        <v>11</v>
      </c>
      <c r="D56" s="1" t="s">
        <v>348</v>
      </c>
      <c r="E56" s="1" t="s">
        <v>124</v>
      </c>
      <c r="F56" s="1" t="s">
        <v>12</v>
      </c>
      <c r="G56" s="1" t="s">
        <v>404</v>
      </c>
      <c r="H56" s="1"/>
      <c r="I56" s="5" t="b">
        <v>0</v>
      </c>
      <c r="J56" s="1"/>
      <c r="K56" s="1"/>
      <c r="L56" s="1"/>
      <c r="M56" s="1"/>
      <c r="N56" s="1"/>
    </row>
    <row r="57" spans="1:14" hidden="1" x14ac:dyDescent="0.25">
      <c r="A57" s="1" t="s">
        <v>125</v>
      </c>
      <c r="B57" s="1" t="s">
        <v>10</v>
      </c>
      <c r="C57" s="2" t="s">
        <v>126</v>
      </c>
      <c r="D57" s="2" t="s">
        <v>347</v>
      </c>
      <c r="E57" s="1" t="s">
        <v>127</v>
      </c>
      <c r="F57" s="1" t="s">
        <v>12</v>
      </c>
      <c r="G57" s="1" t="s">
        <v>366</v>
      </c>
      <c r="H57" s="1"/>
      <c r="I57" s="5" t="s">
        <v>352</v>
      </c>
      <c r="J57" s="1"/>
      <c r="K57" s="1"/>
      <c r="L57" s="1"/>
      <c r="M57" s="1"/>
      <c r="N57" s="1"/>
    </row>
    <row r="58" spans="1:14" hidden="1" x14ac:dyDescent="0.25">
      <c r="A58" s="1" t="s">
        <v>128</v>
      </c>
      <c r="B58" s="1" t="s">
        <v>10</v>
      </c>
      <c r="C58" s="1" t="s">
        <v>11</v>
      </c>
      <c r="D58" s="1" t="s">
        <v>347</v>
      </c>
      <c r="E58" s="1" t="s">
        <v>129</v>
      </c>
      <c r="F58" s="1" t="s">
        <v>12</v>
      </c>
      <c r="G58" s="1" t="s">
        <v>366</v>
      </c>
      <c r="H58" s="1"/>
      <c r="I58" s="5">
        <v>0.2</v>
      </c>
      <c r="J58" s="1"/>
      <c r="K58" s="1"/>
      <c r="L58" s="1"/>
      <c r="M58" s="1"/>
      <c r="N58" s="1"/>
    </row>
    <row r="59" spans="1:14" ht="45" x14ac:dyDescent="0.25">
      <c r="A59" s="1" t="s">
        <v>130</v>
      </c>
      <c r="B59" s="1" t="s">
        <v>10</v>
      </c>
      <c r="C59" s="1" t="s">
        <v>131</v>
      </c>
      <c r="D59" s="1" t="s">
        <v>347</v>
      </c>
      <c r="E59" s="1" t="s">
        <v>132</v>
      </c>
      <c r="F59" s="1" t="s">
        <v>27</v>
      </c>
      <c r="G59" s="1"/>
      <c r="H59" s="23" t="s">
        <v>27</v>
      </c>
      <c r="I59" s="23"/>
      <c r="J59" s="1"/>
      <c r="K59" s="1">
        <v>8</v>
      </c>
      <c r="L59" s="1">
        <v>14</v>
      </c>
      <c r="M59" s="1"/>
      <c r="N59" s="1" t="s">
        <v>416</v>
      </c>
    </row>
    <row r="60" spans="1:14" hidden="1" x14ac:dyDescent="0.25">
      <c r="A60" s="1" t="s">
        <v>133</v>
      </c>
      <c r="B60" s="1" t="s">
        <v>10</v>
      </c>
      <c r="C60" s="1" t="s">
        <v>134</v>
      </c>
      <c r="D60" s="1" t="s">
        <v>347</v>
      </c>
      <c r="E60" s="1" t="s">
        <v>135</v>
      </c>
      <c r="F60" s="1" t="s">
        <v>12</v>
      </c>
      <c r="G60" s="1"/>
      <c r="H60" s="1"/>
      <c r="I60" s="5" t="s">
        <v>352</v>
      </c>
      <c r="J60" s="1"/>
      <c r="K60" s="1"/>
      <c r="L60" s="1"/>
      <c r="M60" s="1"/>
      <c r="N60" s="1"/>
    </row>
    <row r="61" spans="1:14" hidden="1" x14ac:dyDescent="0.25">
      <c r="A61" s="1" t="s">
        <v>136</v>
      </c>
      <c r="B61" s="1" t="s">
        <v>10</v>
      </c>
      <c r="C61" s="1" t="s">
        <v>16</v>
      </c>
      <c r="D61" s="1" t="s">
        <v>347</v>
      </c>
      <c r="E61" s="1" t="s">
        <v>137</v>
      </c>
      <c r="F61" s="1" t="s">
        <v>12</v>
      </c>
      <c r="G61" s="1"/>
      <c r="H61" s="1"/>
      <c r="I61" s="5" t="s">
        <v>352</v>
      </c>
      <c r="J61" s="1"/>
      <c r="K61" s="1"/>
      <c r="L61" s="1"/>
      <c r="M61" s="1"/>
      <c r="N61" s="1"/>
    </row>
    <row r="62" spans="1:14" hidden="1" x14ac:dyDescent="0.25">
      <c r="A62" s="1" t="s">
        <v>138</v>
      </c>
      <c r="B62" s="1" t="s">
        <v>10</v>
      </c>
      <c r="C62" s="1" t="s">
        <v>139</v>
      </c>
      <c r="D62" s="1" t="s">
        <v>347</v>
      </c>
      <c r="E62" s="1" t="s">
        <v>140</v>
      </c>
      <c r="F62" s="1" t="s">
        <v>12</v>
      </c>
      <c r="G62" s="1"/>
      <c r="H62" s="1"/>
      <c r="I62" s="5" t="s">
        <v>352</v>
      </c>
      <c r="J62" s="1"/>
      <c r="K62" s="1"/>
      <c r="L62" s="1"/>
      <c r="M62" s="1"/>
      <c r="N62" s="1"/>
    </row>
    <row r="63" spans="1:14" hidden="1" x14ac:dyDescent="0.25">
      <c r="A63" s="1" t="s">
        <v>141</v>
      </c>
      <c r="B63" s="1" t="s">
        <v>10</v>
      </c>
      <c r="C63" s="1" t="s">
        <v>11</v>
      </c>
      <c r="D63" s="1" t="s">
        <v>346</v>
      </c>
      <c r="E63" s="1" t="s">
        <v>142</v>
      </c>
      <c r="F63" s="1" t="s">
        <v>12</v>
      </c>
      <c r="G63" s="1"/>
      <c r="H63" s="1"/>
      <c r="I63" s="5" t="s">
        <v>352</v>
      </c>
      <c r="J63" s="1"/>
      <c r="K63" s="1"/>
      <c r="L63" s="1"/>
      <c r="M63" s="1"/>
      <c r="N63" s="1"/>
    </row>
    <row r="64" spans="1:14" hidden="1" x14ac:dyDescent="0.25">
      <c r="A64" s="1" t="s">
        <v>143</v>
      </c>
      <c r="B64" s="1" t="s">
        <v>10</v>
      </c>
      <c r="C64" s="1" t="s">
        <v>144</v>
      </c>
      <c r="D64" s="1" t="s">
        <v>347</v>
      </c>
      <c r="E64" s="1" t="s">
        <v>145</v>
      </c>
      <c r="F64" s="1" t="s">
        <v>12</v>
      </c>
      <c r="G64" s="1"/>
      <c r="H64" s="1"/>
      <c r="I64" s="5" t="s">
        <v>352</v>
      </c>
      <c r="J64" s="1"/>
      <c r="K64" s="1"/>
      <c r="L64" s="1"/>
      <c r="M64" s="1"/>
      <c r="N64" s="1"/>
    </row>
    <row r="65" spans="1:14" hidden="1" x14ac:dyDescent="0.25">
      <c r="A65" s="1" t="s">
        <v>146</v>
      </c>
      <c r="B65" s="1" t="s">
        <v>10</v>
      </c>
      <c r="C65" s="1" t="s">
        <v>147</v>
      </c>
      <c r="D65" s="1" t="s">
        <v>347</v>
      </c>
      <c r="E65" s="1" t="s">
        <v>148</v>
      </c>
      <c r="F65" s="1" t="s">
        <v>12</v>
      </c>
      <c r="G65" s="1"/>
      <c r="H65" s="1"/>
      <c r="I65" s="5" t="s">
        <v>352</v>
      </c>
      <c r="J65" s="1"/>
      <c r="K65" s="1"/>
      <c r="L65" s="1"/>
      <c r="M65" s="1"/>
      <c r="N65" s="1"/>
    </row>
    <row r="66" spans="1:14" hidden="1" x14ac:dyDescent="0.25">
      <c r="A66" s="1" t="s">
        <v>149</v>
      </c>
      <c r="B66" s="1" t="s">
        <v>10</v>
      </c>
      <c r="C66" s="1" t="s">
        <v>147</v>
      </c>
      <c r="D66" s="1" t="s">
        <v>347</v>
      </c>
      <c r="E66" s="1" t="s">
        <v>150</v>
      </c>
      <c r="F66" s="1" t="s">
        <v>12</v>
      </c>
      <c r="G66" s="1"/>
      <c r="H66" s="1"/>
      <c r="I66" s="5" t="s">
        <v>352</v>
      </c>
      <c r="J66" s="1"/>
      <c r="K66" s="1"/>
      <c r="L66" s="1"/>
      <c r="M66" s="1"/>
      <c r="N66" s="1"/>
    </row>
    <row r="67" spans="1:14" hidden="1" x14ac:dyDescent="0.25">
      <c r="A67" s="1" t="s">
        <v>151</v>
      </c>
      <c r="B67" s="1" t="s">
        <v>10</v>
      </c>
      <c r="C67" s="1" t="s">
        <v>16</v>
      </c>
      <c r="D67" s="1" t="s">
        <v>347</v>
      </c>
      <c r="E67" s="1" t="s">
        <v>152</v>
      </c>
      <c r="F67" s="1" t="s">
        <v>12</v>
      </c>
      <c r="G67" s="1"/>
      <c r="H67" s="1"/>
      <c r="I67" s="5" t="s">
        <v>352</v>
      </c>
      <c r="J67" s="1"/>
      <c r="K67" s="1"/>
      <c r="L67" s="1"/>
      <c r="M67" s="1"/>
      <c r="N67" s="1"/>
    </row>
    <row r="68" spans="1:14" hidden="1" x14ac:dyDescent="0.25">
      <c r="A68" s="1" t="s">
        <v>153</v>
      </c>
      <c r="B68" s="1" t="s">
        <v>10</v>
      </c>
      <c r="C68" s="1" t="s">
        <v>11</v>
      </c>
      <c r="D68" s="1" t="s">
        <v>347</v>
      </c>
      <c r="E68" s="1" t="s">
        <v>154</v>
      </c>
      <c r="F68" s="1" t="s">
        <v>12</v>
      </c>
      <c r="G68" s="1"/>
      <c r="H68" s="1"/>
      <c r="I68" s="5" t="s">
        <v>352</v>
      </c>
      <c r="J68" s="1"/>
      <c r="K68" s="1"/>
      <c r="L68" s="1"/>
      <c r="M68" s="1"/>
      <c r="N68" s="1"/>
    </row>
    <row r="69" spans="1:14" hidden="1" x14ac:dyDescent="0.25">
      <c r="A69" s="1" t="s">
        <v>155</v>
      </c>
      <c r="B69" s="1" t="s">
        <v>10</v>
      </c>
      <c r="C69" s="1" t="s">
        <v>11</v>
      </c>
      <c r="D69" s="1" t="s">
        <v>347</v>
      </c>
      <c r="E69" s="1" t="s">
        <v>154</v>
      </c>
      <c r="F69" s="1" t="s">
        <v>12</v>
      </c>
      <c r="G69" s="1"/>
      <c r="H69" s="1"/>
      <c r="I69" s="5" t="s">
        <v>352</v>
      </c>
      <c r="J69" s="1"/>
      <c r="K69" s="1"/>
      <c r="L69" s="1"/>
      <c r="M69" s="1"/>
      <c r="N69" s="1"/>
    </row>
    <row r="70" spans="1:14" hidden="1" x14ac:dyDescent="0.25">
      <c r="A70" s="1" t="s">
        <v>156</v>
      </c>
      <c r="B70" s="1" t="s">
        <v>10</v>
      </c>
      <c r="C70" s="1" t="s">
        <v>16</v>
      </c>
      <c r="D70" s="1" t="s">
        <v>347</v>
      </c>
      <c r="E70" s="1" t="s">
        <v>157</v>
      </c>
      <c r="F70" s="1" t="s">
        <v>12</v>
      </c>
      <c r="G70" s="1"/>
      <c r="H70" s="1"/>
      <c r="I70" s="5" t="s">
        <v>352</v>
      </c>
      <c r="J70" s="1"/>
      <c r="K70" s="1"/>
      <c r="L70" s="1"/>
      <c r="M70" s="1"/>
      <c r="N70" s="1"/>
    </row>
    <row r="71" spans="1:14" hidden="1" x14ac:dyDescent="0.25">
      <c r="A71" s="1" t="s">
        <v>158</v>
      </c>
      <c r="B71" s="1" t="s">
        <v>10</v>
      </c>
      <c r="C71" s="1" t="s">
        <v>91</v>
      </c>
      <c r="D71" s="1" t="s">
        <v>347</v>
      </c>
      <c r="E71" s="1" t="s">
        <v>159</v>
      </c>
      <c r="F71" s="1" t="s">
        <v>12</v>
      </c>
      <c r="G71" s="1"/>
      <c r="H71" s="1"/>
      <c r="I71" s="5" t="s">
        <v>352</v>
      </c>
      <c r="J71" s="1"/>
      <c r="K71" s="1"/>
      <c r="L71" s="1"/>
      <c r="M71" s="1"/>
      <c r="N71" s="1"/>
    </row>
    <row r="72" spans="1:14" hidden="1" x14ac:dyDescent="0.25">
      <c r="A72" s="1" t="s">
        <v>160</v>
      </c>
      <c r="B72" s="1" t="s">
        <v>10</v>
      </c>
      <c r="C72" s="1" t="s">
        <v>91</v>
      </c>
      <c r="D72" s="1" t="s">
        <v>347</v>
      </c>
      <c r="E72" s="1" t="s">
        <v>161</v>
      </c>
      <c r="F72" s="1" t="s">
        <v>12</v>
      </c>
      <c r="G72" s="1"/>
      <c r="H72" s="1"/>
      <c r="I72" s="5" t="s">
        <v>352</v>
      </c>
      <c r="J72" s="1"/>
      <c r="K72" s="1"/>
      <c r="L72" s="1"/>
      <c r="M72" s="1"/>
      <c r="N72" s="1"/>
    </row>
    <row r="73" spans="1:14" hidden="1" x14ac:dyDescent="0.25">
      <c r="A73" s="1" t="s">
        <v>162</v>
      </c>
      <c r="B73" s="1" t="s">
        <v>10</v>
      </c>
      <c r="C73" s="1" t="s">
        <v>163</v>
      </c>
      <c r="D73" s="1" t="s">
        <v>347</v>
      </c>
      <c r="E73" s="1" t="s">
        <v>164</v>
      </c>
      <c r="F73" s="1" t="s">
        <v>12</v>
      </c>
      <c r="G73" s="1"/>
      <c r="H73" s="1"/>
      <c r="I73" s="5" t="s">
        <v>352</v>
      </c>
      <c r="J73" s="1"/>
      <c r="K73" s="1"/>
      <c r="L73" s="1"/>
      <c r="M73" s="1"/>
      <c r="N73" s="1"/>
    </row>
    <row r="74" spans="1:14" hidden="1" x14ac:dyDescent="0.25">
      <c r="A74" s="1" t="s">
        <v>165</v>
      </c>
      <c r="B74" s="1" t="s">
        <v>10</v>
      </c>
      <c r="C74" s="2" t="s">
        <v>126</v>
      </c>
      <c r="D74" s="2" t="s">
        <v>346</v>
      </c>
      <c r="E74" s="1"/>
      <c r="F74" s="1" t="s">
        <v>12</v>
      </c>
      <c r="G74" s="1" t="s">
        <v>166</v>
      </c>
      <c r="H74" s="1"/>
      <c r="I74" s="5" t="s">
        <v>352</v>
      </c>
      <c r="J74" s="1"/>
      <c r="K74" s="1"/>
      <c r="L74" s="1"/>
      <c r="M74" s="1"/>
      <c r="N74" s="1"/>
    </row>
    <row r="75" spans="1:14" hidden="1" x14ac:dyDescent="0.25">
      <c r="A75" s="1" t="s">
        <v>167</v>
      </c>
      <c r="B75" s="1" t="s">
        <v>10</v>
      </c>
      <c r="C75" s="1" t="s">
        <v>11</v>
      </c>
      <c r="D75" s="1" t="s">
        <v>347</v>
      </c>
      <c r="E75" s="1" t="s">
        <v>168</v>
      </c>
      <c r="F75" s="1" t="s">
        <v>12</v>
      </c>
      <c r="G75" s="1"/>
      <c r="H75" s="1"/>
      <c r="I75" s="5" t="s">
        <v>352</v>
      </c>
      <c r="J75" s="1"/>
      <c r="K75" s="1"/>
      <c r="L75" s="1"/>
      <c r="M75" s="1"/>
      <c r="N75" s="1"/>
    </row>
    <row r="76" spans="1:14" hidden="1" x14ac:dyDescent="0.25">
      <c r="A76" s="1" t="s">
        <v>169</v>
      </c>
      <c r="B76" s="1" t="s">
        <v>10</v>
      </c>
      <c r="C76" s="1" t="s">
        <v>11</v>
      </c>
      <c r="D76" s="1" t="s">
        <v>347</v>
      </c>
      <c r="E76" s="1" t="s">
        <v>170</v>
      </c>
      <c r="F76" s="1" t="s">
        <v>12</v>
      </c>
      <c r="G76" s="1"/>
      <c r="H76" s="1"/>
      <c r="I76" s="5" t="s">
        <v>352</v>
      </c>
      <c r="J76" s="1"/>
      <c r="K76" s="1"/>
      <c r="L76" s="1"/>
      <c r="M76" s="1"/>
      <c r="N76" s="1"/>
    </row>
    <row r="77" spans="1:14" hidden="1" x14ac:dyDescent="0.25">
      <c r="A77" s="1" t="s">
        <v>171</v>
      </c>
      <c r="B77" s="1" t="s">
        <v>10</v>
      </c>
      <c r="C77" s="1" t="s">
        <v>11</v>
      </c>
      <c r="D77" s="1" t="s">
        <v>347</v>
      </c>
      <c r="E77" s="1" t="s">
        <v>172</v>
      </c>
      <c r="F77" s="1" t="s">
        <v>12</v>
      </c>
      <c r="G77" s="1" t="s">
        <v>370</v>
      </c>
      <c r="H77" s="1"/>
      <c r="I77" s="5" t="s">
        <v>352</v>
      </c>
      <c r="J77" s="1"/>
      <c r="K77" s="1"/>
      <c r="L77" s="1"/>
      <c r="M77" s="1"/>
      <c r="N77" s="1"/>
    </row>
    <row r="78" spans="1:14" hidden="1" x14ac:dyDescent="0.25">
      <c r="A78" s="1" t="s">
        <v>173</v>
      </c>
      <c r="B78" s="1" t="s">
        <v>10</v>
      </c>
      <c r="C78" s="1" t="s">
        <v>174</v>
      </c>
      <c r="D78" s="1" t="s">
        <v>347</v>
      </c>
      <c r="E78" s="2" t="s">
        <v>175</v>
      </c>
      <c r="F78" s="1" t="s">
        <v>12</v>
      </c>
      <c r="G78" s="1"/>
      <c r="H78" s="1"/>
      <c r="I78" s="5" t="s">
        <v>352</v>
      </c>
      <c r="J78" s="1"/>
      <c r="K78" s="1"/>
      <c r="L78" s="1"/>
      <c r="M78" s="1"/>
      <c r="N78" s="1"/>
    </row>
    <row r="79" spans="1:14" hidden="1" x14ac:dyDescent="0.25">
      <c r="A79" s="1" t="s">
        <v>176</v>
      </c>
      <c r="B79" s="1" t="s">
        <v>10</v>
      </c>
      <c r="C79" s="1" t="s">
        <v>174</v>
      </c>
      <c r="D79" s="1" t="s">
        <v>347</v>
      </c>
      <c r="E79" s="1" t="s">
        <v>177</v>
      </c>
      <c r="F79" s="1" t="s">
        <v>12</v>
      </c>
      <c r="G79" s="1" t="s">
        <v>370</v>
      </c>
      <c r="H79" s="1"/>
      <c r="I79" s="5" t="s">
        <v>352</v>
      </c>
      <c r="J79" s="1"/>
      <c r="K79" s="1"/>
      <c r="L79" s="1"/>
      <c r="M79" s="1"/>
      <c r="N79" s="1"/>
    </row>
    <row r="80" spans="1:14" hidden="1" x14ac:dyDescent="0.25">
      <c r="A80" s="1" t="s">
        <v>178</v>
      </c>
      <c r="B80" s="1" t="s">
        <v>179</v>
      </c>
      <c r="C80" s="2" t="s">
        <v>180</v>
      </c>
      <c r="D80" s="2" t="s">
        <v>348</v>
      </c>
      <c r="E80" s="1" t="s">
        <v>181</v>
      </c>
      <c r="F80" s="1" t="s">
        <v>12</v>
      </c>
      <c r="G80" s="1"/>
      <c r="H80" s="1"/>
      <c r="I80" s="5" t="b">
        <v>0</v>
      </c>
      <c r="J80" s="1"/>
      <c r="K80" s="1"/>
      <c r="L80" s="1"/>
      <c r="M80" s="1"/>
      <c r="N80" s="1"/>
    </row>
    <row r="81" spans="1:14" ht="45" hidden="1" x14ac:dyDescent="0.25">
      <c r="A81" s="1" t="s">
        <v>182</v>
      </c>
      <c r="B81" s="1" t="s">
        <v>183</v>
      </c>
      <c r="C81" s="1" t="s">
        <v>184</v>
      </c>
      <c r="D81" s="1" t="s">
        <v>347</v>
      </c>
      <c r="E81" s="1"/>
      <c r="F81" s="1" t="s">
        <v>12</v>
      </c>
      <c r="G81" s="1"/>
      <c r="H81" s="1"/>
      <c r="I81" s="5" t="s">
        <v>408</v>
      </c>
      <c r="J81" s="1"/>
      <c r="K81" s="1"/>
      <c r="L81" s="1"/>
      <c r="M81" s="1" t="s">
        <v>185</v>
      </c>
      <c r="N81" s="1"/>
    </row>
    <row r="82" spans="1:14" ht="30" hidden="1" x14ac:dyDescent="0.25">
      <c r="A82" s="1" t="s">
        <v>186</v>
      </c>
      <c r="B82" s="1" t="s">
        <v>183</v>
      </c>
      <c r="C82" s="1" t="s">
        <v>187</v>
      </c>
      <c r="D82" s="1" t="s">
        <v>347</v>
      </c>
      <c r="E82" s="1"/>
      <c r="F82" s="1" t="s">
        <v>12</v>
      </c>
      <c r="G82" s="1"/>
      <c r="H82" s="1"/>
      <c r="I82" s="5" t="s">
        <v>352</v>
      </c>
      <c r="J82" s="1"/>
      <c r="K82" s="1"/>
      <c r="L82" s="1"/>
      <c r="M82" s="1" t="s">
        <v>188</v>
      </c>
      <c r="N82" s="1"/>
    </row>
    <row r="83" spans="1:14" hidden="1" x14ac:dyDescent="0.25">
      <c r="A83" s="1" t="s">
        <v>189</v>
      </c>
      <c r="B83" s="1" t="s">
        <v>183</v>
      </c>
      <c r="C83" s="1" t="s">
        <v>190</v>
      </c>
      <c r="D83" s="1" t="s">
        <v>347</v>
      </c>
      <c r="E83" s="1" t="s">
        <v>191</v>
      </c>
      <c r="F83" s="1" t="s">
        <v>12</v>
      </c>
      <c r="G83" s="1" t="s">
        <v>370</v>
      </c>
      <c r="H83" s="1"/>
      <c r="I83" s="5">
        <v>1</v>
      </c>
      <c r="J83" s="1"/>
      <c r="K83" s="1"/>
      <c r="L83" s="1"/>
      <c r="M83" s="1"/>
      <c r="N83" s="1"/>
    </row>
    <row r="84" spans="1:14" hidden="1" x14ac:dyDescent="0.25">
      <c r="A84" s="1" t="s">
        <v>192</v>
      </c>
      <c r="B84" s="1" t="s">
        <v>183</v>
      </c>
      <c r="C84" s="1" t="s">
        <v>16</v>
      </c>
      <c r="D84" s="1" t="s">
        <v>347</v>
      </c>
      <c r="E84" s="1"/>
      <c r="F84" s="1" t="s">
        <v>12</v>
      </c>
      <c r="G84" s="1" t="s">
        <v>370</v>
      </c>
      <c r="H84" s="1"/>
      <c r="I84" s="5" t="s">
        <v>352</v>
      </c>
      <c r="J84" s="1"/>
      <c r="K84" s="1"/>
      <c r="L84" s="1"/>
      <c r="M84" s="1"/>
      <c r="N84" s="1"/>
    </row>
    <row r="85" spans="1:14" hidden="1" x14ac:dyDescent="0.25">
      <c r="A85" s="1" t="s">
        <v>193</v>
      </c>
      <c r="B85" s="1" t="s">
        <v>183</v>
      </c>
      <c r="C85" s="1" t="s">
        <v>16</v>
      </c>
      <c r="D85" s="1" t="s">
        <v>347</v>
      </c>
      <c r="E85" s="1"/>
      <c r="F85" s="1" t="s">
        <v>12</v>
      </c>
      <c r="G85" s="1" t="s">
        <v>370</v>
      </c>
      <c r="H85" s="1"/>
      <c r="I85" s="5" t="s">
        <v>352</v>
      </c>
      <c r="J85" s="1"/>
      <c r="K85" s="1"/>
      <c r="L85" s="1"/>
      <c r="M85" s="1"/>
      <c r="N85" s="1"/>
    </row>
    <row r="86" spans="1:14" hidden="1" x14ac:dyDescent="0.25">
      <c r="A86" s="1" t="s">
        <v>194</v>
      </c>
      <c r="B86" s="1" t="s">
        <v>183</v>
      </c>
      <c r="C86" s="1" t="s">
        <v>195</v>
      </c>
      <c r="D86" s="1" t="s">
        <v>347</v>
      </c>
      <c r="E86" s="1" t="s">
        <v>196</v>
      </c>
      <c r="F86" s="1" t="s">
        <v>12</v>
      </c>
      <c r="G86" s="1" t="s">
        <v>370</v>
      </c>
      <c r="H86" s="1"/>
      <c r="I86" s="5" t="s">
        <v>352</v>
      </c>
      <c r="J86" s="1"/>
      <c r="K86" s="1"/>
      <c r="L86" s="1"/>
      <c r="M86" s="1"/>
      <c r="N86" s="1"/>
    </row>
    <row r="87" spans="1:14" hidden="1" x14ac:dyDescent="0.25">
      <c r="A87" s="1" t="s">
        <v>197</v>
      </c>
      <c r="B87" s="1" t="s">
        <v>183</v>
      </c>
      <c r="C87" s="1" t="s">
        <v>198</v>
      </c>
      <c r="D87" s="1" t="s">
        <v>347</v>
      </c>
      <c r="E87" s="1" t="s">
        <v>196</v>
      </c>
      <c r="F87" s="1" t="s">
        <v>12</v>
      </c>
      <c r="G87" s="1" t="s">
        <v>370</v>
      </c>
      <c r="H87" s="1"/>
      <c r="I87" s="5" t="s">
        <v>352</v>
      </c>
      <c r="J87" s="1"/>
      <c r="K87" s="1"/>
      <c r="L87" s="1"/>
      <c r="M87" s="1"/>
      <c r="N87" s="1"/>
    </row>
    <row r="88" spans="1:14" hidden="1" x14ac:dyDescent="0.25">
      <c r="A88" s="1" t="s">
        <v>199</v>
      </c>
      <c r="B88" s="1" t="s">
        <v>183</v>
      </c>
      <c r="C88" s="1" t="s">
        <v>11</v>
      </c>
      <c r="D88" s="1" t="s">
        <v>348</v>
      </c>
      <c r="E88" s="1" t="s">
        <v>200</v>
      </c>
      <c r="F88" s="1" t="s">
        <v>12</v>
      </c>
      <c r="G88" s="1"/>
      <c r="H88" s="1"/>
      <c r="I88" s="5" t="b">
        <v>0</v>
      </c>
      <c r="J88" s="1"/>
      <c r="K88" s="1"/>
      <c r="L88" s="1"/>
      <c r="M88" s="1"/>
      <c r="N88" s="1"/>
    </row>
    <row r="89" spans="1:14" hidden="1" x14ac:dyDescent="0.25">
      <c r="A89" s="1" t="s">
        <v>201</v>
      </c>
      <c r="B89" s="1" t="s">
        <v>183</v>
      </c>
      <c r="C89" s="1" t="s">
        <v>202</v>
      </c>
      <c r="D89" s="1" t="s">
        <v>347</v>
      </c>
      <c r="E89" s="1" t="s">
        <v>203</v>
      </c>
      <c r="F89" s="1" t="s">
        <v>12</v>
      </c>
      <c r="G89" s="1" t="s">
        <v>204</v>
      </c>
      <c r="H89" s="1"/>
      <c r="I89" s="5" t="s">
        <v>352</v>
      </c>
      <c r="J89" s="1"/>
      <c r="K89" s="1"/>
      <c r="L89" s="1"/>
      <c r="M89" s="1"/>
      <c r="N89" s="1"/>
    </row>
    <row r="90" spans="1:14" hidden="1" x14ac:dyDescent="0.25">
      <c r="A90" s="1" t="s">
        <v>205</v>
      </c>
      <c r="B90" s="1" t="s">
        <v>183</v>
      </c>
      <c r="C90" s="1" t="s">
        <v>11</v>
      </c>
      <c r="D90" s="1" t="s">
        <v>346</v>
      </c>
      <c r="E90" s="1"/>
      <c r="F90" s="1" t="s">
        <v>12</v>
      </c>
      <c r="G90" s="1" t="s">
        <v>204</v>
      </c>
      <c r="H90" s="1"/>
      <c r="I90" s="5" t="s">
        <v>352</v>
      </c>
      <c r="J90" s="1"/>
      <c r="K90" s="1"/>
      <c r="L90" s="1"/>
      <c r="M90" s="1"/>
      <c r="N90" s="1"/>
    </row>
    <row r="91" spans="1:14" hidden="1" x14ac:dyDescent="0.25">
      <c r="A91" s="1" t="s">
        <v>206</v>
      </c>
      <c r="B91" s="1" t="s">
        <v>183</v>
      </c>
      <c r="C91" s="1" t="s">
        <v>11</v>
      </c>
      <c r="D91" s="1" t="s">
        <v>348</v>
      </c>
      <c r="E91" s="1" t="s">
        <v>207</v>
      </c>
      <c r="F91" s="1" t="s">
        <v>12</v>
      </c>
      <c r="G91" s="1" t="s">
        <v>208</v>
      </c>
      <c r="H91" s="1"/>
      <c r="I91" s="5" t="b">
        <v>1</v>
      </c>
      <c r="J91" s="1"/>
      <c r="K91" s="1"/>
      <c r="L91" s="1"/>
      <c r="M91" s="1"/>
      <c r="N91" s="1"/>
    </row>
    <row r="92" spans="1:14" hidden="1" x14ac:dyDescent="0.25">
      <c r="A92" s="1" t="s">
        <v>209</v>
      </c>
      <c r="B92" s="1" t="s">
        <v>183</v>
      </c>
      <c r="C92" s="1" t="s">
        <v>11</v>
      </c>
      <c r="D92" s="1" t="s">
        <v>348</v>
      </c>
      <c r="E92" s="1" t="s">
        <v>210</v>
      </c>
      <c r="F92" s="1" t="s">
        <v>12</v>
      </c>
      <c r="G92" s="1"/>
      <c r="H92" s="1"/>
      <c r="I92" s="5" t="b">
        <v>0</v>
      </c>
      <c r="J92" s="1"/>
      <c r="K92" s="1"/>
      <c r="L92" s="1"/>
      <c r="M92" s="1"/>
      <c r="N92" s="1"/>
    </row>
    <row r="93" spans="1:14" hidden="1" x14ac:dyDescent="0.25">
      <c r="A93" s="1" t="s">
        <v>211</v>
      </c>
      <c r="B93" s="1" t="s">
        <v>183</v>
      </c>
      <c r="C93" s="1" t="s">
        <v>11</v>
      </c>
      <c r="D93" s="1" t="s">
        <v>348</v>
      </c>
      <c r="E93" s="1" t="s">
        <v>212</v>
      </c>
      <c r="F93" s="1" t="s">
        <v>12</v>
      </c>
      <c r="G93" s="1"/>
      <c r="H93" s="1"/>
      <c r="I93" s="5" t="b">
        <v>1</v>
      </c>
      <c r="J93" s="1"/>
      <c r="K93" s="1"/>
      <c r="L93" s="1"/>
      <c r="M93" s="1"/>
      <c r="N93" s="1"/>
    </row>
    <row r="94" spans="1:14" x14ac:dyDescent="0.25">
      <c r="A94" s="1" t="s">
        <v>213</v>
      </c>
      <c r="B94" s="1" t="s">
        <v>183</v>
      </c>
      <c r="C94" s="1" t="s">
        <v>214</v>
      </c>
      <c r="D94" s="1" t="s">
        <v>347</v>
      </c>
      <c r="E94" s="1" t="s">
        <v>215</v>
      </c>
      <c r="F94" s="1" t="s">
        <v>27</v>
      </c>
      <c r="G94" s="1"/>
      <c r="H94" s="23" t="s">
        <v>414</v>
      </c>
      <c r="I94" s="23"/>
      <c r="J94" s="1"/>
      <c r="K94" s="1">
        <v>20</v>
      </c>
      <c r="L94" s="1">
        <v>100</v>
      </c>
      <c r="M94" s="1"/>
      <c r="N94" s="1"/>
    </row>
    <row r="95" spans="1:14" hidden="1" x14ac:dyDescent="0.25">
      <c r="A95" s="1" t="s">
        <v>216</v>
      </c>
      <c r="B95" s="1" t="s">
        <v>183</v>
      </c>
      <c r="C95" s="1" t="s">
        <v>11</v>
      </c>
      <c r="D95" s="1" t="s">
        <v>348</v>
      </c>
      <c r="E95" s="1" t="s">
        <v>217</v>
      </c>
      <c r="F95" s="1" t="s">
        <v>12</v>
      </c>
      <c r="G95" s="1" t="s">
        <v>357</v>
      </c>
      <c r="H95" s="1"/>
      <c r="I95" s="5" t="b">
        <v>1</v>
      </c>
      <c r="J95" s="1"/>
      <c r="K95" s="1"/>
      <c r="L95" s="1"/>
      <c r="M95" s="1"/>
      <c r="N95" s="1"/>
    </row>
    <row r="96" spans="1:14" ht="45" hidden="1" x14ac:dyDescent="0.25">
      <c r="A96" s="1" t="s">
        <v>218</v>
      </c>
      <c r="B96" s="1" t="s">
        <v>183</v>
      </c>
      <c r="C96" s="1" t="s">
        <v>219</v>
      </c>
      <c r="D96" s="1" t="s">
        <v>346</v>
      </c>
      <c r="E96" s="1" t="s">
        <v>220</v>
      </c>
      <c r="F96" s="1" t="s">
        <v>12</v>
      </c>
      <c r="G96" s="1" t="s">
        <v>405</v>
      </c>
      <c r="H96" s="1"/>
      <c r="I96" s="5">
        <v>36</v>
      </c>
      <c r="J96" s="1"/>
      <c r="K96" s="1"/>
      <c r="L96" s="1"/>
      <c r="M96" s="1"/>
      <c r="N96" s="1" t="s">
        <v>423</v>
      </c>
    </row>
    <row r="97" spans="1:14" hidden="1" x14ac:dyDescent="0.25">
      <c r="A97" s="1" t="s">
        <v>221</v>
      </c>
      <c r="B97" s="1" t="s">
        <v>222</v>
      </c>
      <c r="C97" s="1" t="s">
        <v>11</v>
      </c>
      <c r="D97" s="1" t="s">
        <v>347</v>
      </c>
      <c r="E97" s="1" t="s">
        <v>223</v>
      </c>
      <c r="F97" s="1" t="s">
        <v>12</v>
      </c>
      <c r="G97" s="1"/>
      <c r="H97" s="1"/>
      <c r="I97" s="5" t="s">
        <v>355</v>
      </c>
      <c r="J97" s="1"/>
      <c r="K97" s="1"/>
      <c r="L97" s="1"/>
      <c r="M97" s="1"/>
      <c r="N97" s="1"/>
    </row>
    <row r="98" spans="1:14" hidden="1" x14ac:dyDescent="0.25">
      <c r="A98" s="1" t="s">
        <v>224</v>
      </c>
      <c r="B98" s="1" t="s">
        <v>222</v>
      </c>
      <c r="C98" s="1" t="s">
        <v>11</v>
      </c>
      <c r="D98" s="1" t="s">
        <v>346</v>
      </c>
      <c r="E98" s="1" t="s">
        <v>225</v>
      </c>
      <c r="F98" s="1" t="s">
        <v>12</v>
      </c>
      <c r="G98" s="1"/>
      <c r="H98" s="1"/>
      <c r="I98" s="5" t="s">
        <v>354</v>
      </c>
      <c r="J98" s="1"/>
      <c r="K98" s="1"/>
      <c r="L98" s="1"/>
      <c r="M98" s="1"/>
      <c r="N98" s="1"/>
    </row>
    <row r="99" spans="1:14" ht="45" hidden="1" x14ac:dyDescent="0.25">
      <c r="A99" s="1" t="s">
        <v>226</v>
      </c>
      <c r="B99" s="1" t="s">
        <v>222</v>
      </c>
      <c r="C99" s="1" t="s">
        <v>11</v>
      </c>
      <c r="D99" s="1" t="s">
        <v>346</v>
      </c>
      <c r="E99" s="1" t="s">
        <v>227</v>
      </c>
      <c r="F99" s="1" t="s">
        <v>12</v>
      </c>
      <c r="G99" s="1"/>
      <c r="H99" s="1"/>
      <c r="I99" s="5" t="s">
        <v>356</v>
      </c>
      <c r="J99" s="1"/>
      <c r="K99" s="1"/>
      <c r="L99" s="1"/>
      <c r="M99" s="1"/>
      <c r="N99" s="1"/>
    </row>
    <row r="100" spans="1:14" hidden="1" x14ac:dyDescent="0.25">
      <c r="A100" s="1" t="s">
        <v>228</v>
      </c>
      <c r="B100" s="1" t="s">
        <v>222</v>
      </c>
      <c r="C100" s="1" t="s">
        <v>11</v>
      </c>
      <c r="D100" s="1" t="s">
        <v>346</v>
      </c>
      <c r="E100" s="1" t="s">
        <v>227</v>
      </c>
      <c r="F100" s="1" t="s">
        <v>12</v>
      </c>
      <c r="G100" s="1" t="s">
        <v>349</v>
      </c>
      <c r="H100" s="1"/>
      <c r="I100" s="5"/>
      <c r="J100" s="1"/>
      <c r="K100" s="1"/>
      <c r="L100" s="1"/>
      <c r="M100" s="1"/>
      <c r="N100" s="1"/>
    </row>
    <row r="101" spans="1:14" hidden="1" x14ac:dyDescent="0.25">
      <c r="A101" s="1" t="s">
        <v>229</v>
      </c>
      <c r="B101" s="1" t="s">
        <v>222</v>
      </c>
      <c r="C101" s="1" t="s">
        <v>11</v>
      </c>
      <c r="D101" s="1" t="s">
        <v>348</v>
      </c>
      <c r="E101" s="1" t="s">
        <v>230</v>
      </c>
      <c r="F101" s="1" t="s">
        <v>12</v>
      </c>
      <c r="G101" s="1"/>
      <c r="H101" s="1"/>
      <c r="I101" s="5" t="b">
        <v>0</v>
      </c>
      <c r="J101" s="1"/>
      <c r="K101" s="1"/>
      <c r="L101" s="1"/>
      <c r="M101" s="1"/>
      <c r="N101" s="1"/>
    </row>
    <row r="102" spans="1:14" hidden="1" x14ac:dyDescent="0.25">
      <c r="A102" s="1" t="s">
        <v>231</v>
      </c>
      <c r="B102" s="1" t="s">
        <v>222</v>
      </c>
      <c r="C102" s="1" t="s">
        <v>11</v>
      </c>
      <c r="D102" s="1" t="s">
        <v>348</v>
      </c>
      <c r="E102" s="1" t="s">
        <v>232</v>
      </c>
      <c r="F102" s="1" t="s">
        <v>12</v>
      </c>
      <c r="G102" s="1"/>
      <c r="H102" s="1"/>
      <c r="I102" s="5" t="b">
        <v>1</v>
      </c>
      <c r="J102" s="1"/>
      <c r="K102" s="1"/>
      <c r="L102" s="1"/>
      <c r="M102" s="1"/>
      <c r="N102" s="1"/>
    </row>
    <row r="103" spans="1:14" ht="75" hidden="1" x14ac:dyDescent="0.25">
      <c r="A103" s="1" t="s">
        <v>233</v>
      </c>
      <c r="B103" s="1" t="s">
        <v>222</v>
      </c>
      <c r="C103" s="1" t="s">
        <v>11</v>
      </c>
      <c r="D103" s="1" t="s">
        <v>346</v>
      </c>
      <c r="E103" s="1" t="s">
        <v>234</v>
      </c>
      <c r="F103" s="1" t="s">
        <v>12</v>
      </c>
      <c r="G103" s="1" t="s">
        <v>361</v>
      </c>
      <c r="H103" s="1"/>
      <c r="I103" s="5">
        <v>10</v>
      </c>
      <c r="J103" s="1"/>
      <c r="K103" s="1"/>
      <c r="L103" s="1"/>
      <c r="M103" s="1"/>
      <c r="N103" s="1"/>
    </row>
    <row r="104" spans="1:14" hidden="1" x14ac:dyDescent="0.25">
      <c r="A104" s="1" t="s">
        <v>235</v>
      </c>
      <c r="B104" s="1" t="s">
        <v>222</v>
      </c>
      <c r="C104" s="1" t="s">
        <v>11</v>
      </c>
      <c r="D104" s="1" t="s">
        <v>348</v>
      </c>
      <c r="E104" s="1" t="s">
        <v>236</v>
      </c>
      <c r="F104" s="1" t="s">
        <v>12</v>
      </c>
      <c r="G104" s="1" t="s">
        <v>349</v>
      </c>
      <c r="H104" s="1"/>
      <c r="I104" s="5" t="b">
        <v>0</v>
      </c>
      <c r="J104" s="1"/>
      <c r="K104" s="1"/>
      <c r="L104" s="1"/>
      <c r="M104" s="1"/>
      <c r="N104" s="1"/>
    </row>
    <row r="105" spans="1:14" ht="60" hidden="1" x14ac:dyDescent="0.25">
      <c r="A105" s="1" t="s">
        <v>237</v>
      </c>
      <c r="B105" s="1" t="s">
        <v>222</v>
      </c>
      <c r="C105" s="2" t="s">
        <v>126</v>
      </c>
      <c r="D105" s="2" t="s">
        <v>347</v>
      </c>
      <c r="E105" s="1" t="s">
        <v>372</v>
      </c>
      <c r="F105" s="1" t="s">
        <v>12</v>
      </c>
      <c r="G105" s="1"/>
      <c r="H105" s="1"/>
      <c r="I105" s="5">
        <v>0.11</v>
      </c>
      <c r="J105" s="1"/>
      <c r="K105" s="1"/>
      <c r="L105" s="1"/>
      <c r="M105" s="1" t="s">
        <v>238</v>
      </c>
      <c r="N105" s="1" t="s">
        <v>453</v>
      </c>
    </row>
    <row r="106" spans="1:14" hidden="1" x14ac:dyDescent="0.25">
      <c r="A106" s="1" t="s">
        <v>239</v>
      </c>
      <c r="B106" s="1" t="s">
        <v>222</v>
      </c>
      <c r="C106" s="2" t="s">
        <v>126</v>
      </c>
      <c r="D106" s="2" t="s">
        <v>347</v>
      </c>
      <c r="E106" s="1" t="s">
        <v>373</v>
      </c>
      <c r="F106" s="1" t="s">
        <v>12</v>
      </c>
      <c r="G106" s="1"/>
      <c r="H106" s="1"/>
      <c r="I106" s="5">
        <v>9.5000000000000001E-2</v>
      </c>
      <c r="J106" s="1"/>
      <c r="K106" s="1"/>
      <c r="L106" s="1"/>
      <c r="M106" s="1" t="s">
        <v>88</v>
      </c>
      <c r="N106" s="1" t="s">
        <v>453</v>
      </c>
    </row>
    <row r="107" spans="1:14" hidden="1" x14ac:dyDescent="0.25">
      <c r="A107" s="1" t="s">
        <v>240</v>
      </c>
      <c r="B107" s="1" t="s">
        <v>222</v>
      </c>
      <c r="C107" s="2" t="s">
        <v>126</v>
      </c>
      <c r="D107" s="2" t="s">
        <v>347</v>
      </c>
      <c r="E107" s="1" t="s">
        <v>241</v>
      </c>
      <c r="F107" s="1" t="s">
        <v>12</v>
      </c>
      <c r="G107" s="1" t="s">
        <v>371</v>
      </c>
      <c r="H107" s="1"/>
      <c r="I107" s="5" t="s">
        <v>352</v>
      </c>
      <c r="J107" s="1"/>
      <c r="K107" s="1"/>
      <c r="L107" s="1"/>
      <c r="M107" s="1" t="s">
        <v>88</v>
      </c>
      <c r="N107" s="1" t="s">
        <v>340</v>
      </c>
    </row>
    <row r="108" spans="1:14" hidden="1" x14ac:dyDescent="0.25">
      <c r="A108" s="1" t="s">
        <v>242</v>
      </c>
      <c r="B108" s="1" t="s">
        <v>222</v>
      </c>
      <c r="C108" s="2" t="s">
        <v>126</v>
      </c>
      <c r="D108" s="2" t="s">
        <v>347</v>
      </c>
      <c r="E108" s="1" t="s">
        <v>243</v>
      </c>
      <c r="F108" s="1" t="s">
        <v>12</v>
      </c>
      <c r="G108" s="1" t="s">
        <v>371</v>
      </c>
      <c r="H108" s="1"/>
      <c r="I108" s="5" t="s">
        <v>352</v>
      </c>
      <c r="J108" s="1"/>
      <c r="K108" s="1"/>
      <c r="L108" s="1"/>
      <c r="M108" s="1" t="s">
        <v>88</v>
      </c>
      <c r="N108" s="1" t="s">
        <v>340</v>
      </c>
    </row>
    <row r="109" spans="1:14" hidden="1" x14ac:dyDescent="0.25">
      <c r="A109" s="1" t="s">
        <v>244</v>
      </c>
      <c r="B109" s="1" t="s">
        <v>222</v>
      </c>
      <c r="C109" s="2" t="s">
        <v>126</v>
      </c>
      <c r="D109" s="2" t="s">
        <v>347</v>
      </c>
      <c r="E109" s="1" t="s">
        <v>245</v>
      </c>
      <c r="F109" s="1" t="s">
        <v>12</v>
      </c>
      <c r="G109" s="1" t="s">
        <v>371</v>
      </c>
      <c r="H109" s="1"/>
      <c r="I109" s="5" t="s">
        <v>352</v>
      </c>
      <c r="J109" s="1"/>
      <c r="K109" s="1"/>
      <c r="L109" s="1"/>
      <c r="M109" s="1" t="s">
        <v>88</v>
      </c>
      <c r="N109" s="1" t="s">
        <v>340</v>
      </c>
    </row>
    <row r="110" spans="1:14" hidden="1" x14ac:dyDescent="0.25">
      <c r="A110" s="1" t="s">
        <v>246</v>
      </c>
      <c r="B110" s="1" t="s">
        <v>222</v>
      </c>
      <c r="C110" s="2" t="s">
        <v>126</v>
      </c>
      <c r="D110" s="2" t="s">
        <v>347</v>
      </c>
      <c r="E110" s="1" t="s">
        <v>247</v>
      </c>
      <c r="F110" s="1" t="s">
        <v>12</v>
      </c>
      <c r="G110" s="1" t="s">
        <v>371</v>
      </c>
      <c r="H110" s="1"/>
      <c r="I110" s="5" t="s">
        <v>352</v>
      </c>
      <c r="J110" s="1"/>
      <c r="K110" s="1"/>
      <c r="L110" s="1"/>
      <c r="M110" s="1" t="s">
        <v>88</v>
      </c>
      <c r="N110" s="1" t="s">
        <v>340</v>
      </c>
    </row>
    <row r="111" spans="1:14" hidden="1" x14ac:dyDescent="0.25">
      <c r="A111" s="1" t="s">
        <v>248</v>
      </c>
      <c r="B111" s="1" t="s">
        <v>249</v>
      </c>
      <c r="C111" s="1" t="s">
        <v>91</v>
      </c>
      <c r="D111" s="1" t="s">
        <v>347</v>
      </c>
      <c r="E111" s="1" t="s">
        <v>250</v>
      </c>
      <c r="F111" s="1" t="s">
        <v>12</v>
      </c>
      <c r="G111" s="1" t="s">
        <v>409</v>
      </c>
      <c r="H111" s="1"/>
      <c r="I111" s="5" t="s">
        <v>445</v>
      </c>
      <c r="J111" s="1"/>
      <c r="K111" s="1"/>
      <c r="L111" s="1"/>
      <c r="M111" s="1"/>
      <c r="N111" s="1"/>
    </row>
    <row r="112" spans="1:14" hidden="1" x14ac:dyDescent="0.25">
      <c r="A112" s="1" t="s">
        <v>251</v>
      </c>
      <c r="B112" s="1" t="s">
        <v>249</v>
      </c>
      <c r="C112" s="1" t="s">
        <v>11</v>
      </c>
      <c r="D112" s="1" t="s">
        <v>346</v>
      </c>
      <c r="E112" s="1" t="s">
        <v>252</v>
      </c>
      <c r="F112" s="1" t="s">
        <v>12</v>
      </c>
      <c r="G112" s="1" t="s">
        <v>409</v>
      </c>
      <c r="H112" s="1"/>
      <c r="I112" s="5">
        <v>170</v>
      </c>
      <c r="J112" s="1"/>
      <c r="K112" s="1"/>
      <c r="L112" s="1"/>
      <c r="M112" s="1"/>
      <c r="N112" s="1"/>
    </row>
    <row r="113" spans="1:14" hidden="1" x14ac:dyDescent="0.25">
      <c r="A113" s="1" t="s">
        <v>253</v>
      </c>
      <c r="B113" s="1" t="s">
        <v>249</v>
      </c>
      <c r="C113" s="1" t="s">
        <v>374</v>
      </c>
      <c r="D113" s="1" t="s">
        <v>347</v>
      </c>
      <c r="E113" s="1" t="s">
        <v>254</v>
      </c>
      <c r="F113" s="1" t="s">
        <v>12</v>
      </c>
      <c r="G113" s="1" t="s">
        <v>358</v>
      </c>
      <c r="H113" s="1"/>
      <c r="I113" s="5">
        <v>420</v>
      </c>
      <c r="J113" s="1"/>
      <c r="K113" s="1"/>
      <c r="L113" s="1"/>
      <c r="M113" s="1"/>
      <c r="N113" s="1" t="s">
        <v>453</v>
      </c>
    </row>
    <row r="114" spans="1:14" hidden="1" x14ac:dyDescent="0.25">
      <c r="A114" s="1" t="s">
        <v>255</v>
      </c>
      <c r="B114" s="1" t="s">
        <v>249</v>
      </c>
      <c r="C114" s="1" t="s">
        <v>256</v>
      </c>
      <c r="D114" s="1" t="s">
        <v>347</v>
      </c>
      <c r="E114" s="1" t="s">
        <v>257</v>
      </c>
      <c r="F114" s="1" t="s">
        <v>12</v>
      </c>
      <c r="G114" s="1" t="s">
        <v>358</v>
      </c>
      <c r="H114" s="1"/>
      <c r="I114" s="5">
        <v>1.65</v>
      </c>
      <c r="J114" s="1"/>
      <c r="K114" s="1"/>
      <c r="L114" s="1"/>
      <c r="M114" s="1"/>
      <c r="N114" s="1" t="s">
        <v>454</v>
      </c>
    </row>
    <row r="115" spans="1:14" hidden="1" x14ac:dyDescent="0.25">
      <c r="A115" s="1" t="s">
        <v>258</v>
      </c>
      <c r="B115" s="1" t="s">
        <v>249</v>
      </c>
      <c r="C115" s="1" t="s">
        <v>375</v>
      </c>
      <c r="D115" s="1" t="s">
        <v>347</v>
      </c>
      <c r="E115" s="1" t="s">
        <v>376</v>
      </c>
      <c r="F115" s="1" t="s">
        <v>12</v>
      </c>
      <c r="G115" s="1" t="s">
        <v>377</v>
      </c>
      <c r="H115" s="1"/>
      <c r="I115" s="5">
        <v>210</v>
      </c>
      <c r="J115" s="1"/>
      <c r="K115" s="1"/>
      <c r="L115" s="1"/>
      <c r="M115" s="1"/>
      <c r="N115" s="1"/>
    </row>
    <row r="116" spans="1:14" hidden="1" x14ac:dyDescent="0.25">
      <c r="A116" s="1" t="s">
        <v>259</v>
      </c>
      <c r="B116" s="1" t="s">
        <v>183</v>
      </c>
      <c r="C116" s="1"/>
      <c r="D116" s="1"/>
      <c r="E116" s="1" t="s">
        <v>260</v>
      </c>
      <c r="F116" s="1" t="s">
        <v>12</v>
      </c>
      <c r="G116" s="1" t="s">
        <v>261</v>
      </c>
      <c r="H116" s="1"/>
      <c r="I116" s="5" t="s">
        <v>353</v>
      </c>
      <c r="J116" s="1"/>
      <c r="K116" s="1"/>
      <c r="L116" s="1"/>
      <c r="M116" s="1"/>
      <c r="N116" s="1"/>
    </row>
    <row r="117" spans="1:14" ht="30" hidden="1" x14ac:dyDescent="0.25">
      <c r="A117" s="1" t="s">
        <v>262</v>
      </c>
      <c r="B117" s="1" t="s">
        <v>263</v>
      </c>
      <c r="C117" s="1"/>
      <c r="D117" s="1"/>
      <c r="E117" s="1" t="s">
        <v>264</v>
      </c>
      <c r="F117" s="1" t="s">
        <v>12</v>
      </c>
      <c r="G117" s="1" t="s">
        <v>265</v>
      </c>
      <c r="H117" s="1"/>
      <c r="I117" s="5" t="s">
        <v>11</v>
      </c>
      <c r="J117" s="1"/>
      <c r="K117" s="1"/>
      <c r="L117" s="1"/>
      <c r="M117" s="1"/>
      <c r="N117" s="1"/>
    </row>
    <row r="118" spans="1:14" hidden="1" x14ac:dyDescent="0.25">
      <c r="A118" s="1" t="s">
        <v>266</v>
      </c>
      <c r="B118" s="1" t="s">
        <v>267</v>
      </c>
      <c r="C118" s="1"/>
      <c r="D118" s="1"/>
      <c r="E118" s="1" t="s">
        <v>268</v>
      </c>
      <c r="F118" s="1" t="s">
        <v>12</v>
      </c>
      <c r="G118" s="1"/>
      <c r="H118" s="1"/>
      <c r="I118" s="5" t="s">
        <v>353</v>
      </c>
      <c r="J118" s="1"/>
      <c r="K118" s="1"/>
      <c r="L118" s="1"/>
      <c r="M118" s="1"/>
      <c r="N118" s="1"/>
    </row>
    <row r="119" spans="1:14" hidden="1" x14ac:dyDescent="0.25">
      <c r="A119" s="1" t="s">
        <v>269</v>
      </c>
      <c r="B119" s="1" t="s">
        <v>270</v>
      </c>
      <c r="C119" s="1" t="s">
        <v>174</v>
      </c>
      <c r="D119" s="1" t="s">
        <v>347</v>
      </c>
      <c r="E119" s="1" t="s">
        <v>174</v>
      </c>
      <c r="F119" s="1" t="s">
        <v>12</v>
      </c>
      <c r="G119" s="1" t="s">
        <v>359</v>
      </c>
      <c r="H119" s="1"/>
      <c r="I119" s="5" t="s">
        <v>352</v>
      </c>
      <c r="J119" s="1"/>
      <c r="K119" s="1"/>
      <c r="L119" s="1"/>
      <c r="M119" s="1"/>
      <c r="N119" s="1"/>
    </row>
    <row r="120" spans="1:14" hidden="1" x14ac:dyDescent="0.25">
      <c r="A120" s="1" t="s">
        <v>271</v>
      </c>
      <c r="B120" s="1" t="s">
        <v>270</v>
      </c>
      <c r="C120" s="1" t="s">
        <v>174</v>
      </c>
      <c r="D120" s="1" t="s">
        <v>347</v>
      </c>
      <c r="E120" s="1" t="s">
        <v>174</v>
      </c>
      <c r="F120" s="1" t="s">
        <v>12</v>
      </c>
      <c r="G120" s="1" t="s">
        <v>359</v>
      </c>
      <c r="H120" s="1"/>
      <c r="I120" s="5" t="s">
        <v>352</v>
      </c>
      <c r="J120" s="1"/>
      <c r="K120" s="1"/>
      <c r="L120" s="1"/>
      <c r="M120" s="1"/>
      <c r="N120" s="1"/>
    </row>
    <row r="121" spans="1:14" ht="30" hidden="1" x14ac:dyDescent="0.25">
      <c r="A121" s="1" t="s">
        <v>382</v>
      </c>
      <c r="B121" s="1" t="s">
        <v>272</v>
      </c>
      <c r="C121" s="1"/>
      <c r="D121" s="1" t="s">
        <v>347</v>
      </c>
      <c r="E121" s="6" t="s">
        <v>391</v>
      </c>
      <c r="F121" s="1" t="s">
        <v>12</v>
      </c>
      <c r="G121" s="1" t="s">
        <v>358</v>
      </c>
      <c r="H121" s="1"/>
      <c r="I121" s="5">
        <v>4.3999999999999997E-2</v>
      </c>
      <c r="J121" s="1"/>
      <c r="K121" s="1"/>
      <c r="L121" s="1"/>
      <c r="M121" s="1"/>
      <c r="N121" s="1" t="s">
        <v>455</v>
      </c>
    </row>
    <row r="122" spans="1:14" hidden="1" x14ac:dyDescent="0.25">
      <c r="A122" s="1" t="s">
        <v>383</v>
      </c>
      <c r="B122" s="1" t="s">
        <v>272</v>
      </c>
      <c r="C122" s="1"/>
      <c r="D122" s="1" t="s">
        <v>347</v>
      </c>
      <c r="E122" s="1"/>
      <c r="F122" s="1" t="s">
        <v>12</v>
      </c>
      <c r="G122" s="1" t="s">
        <v>358</v>
      </c>
      <c r="H122" s="1"/>
      <c r="I122" s="5">
        <v>0.20499999999999999</v>
      </c>
      <c r="J122" s="1"/>
      <c r="K122" s="1"/>
      <c r="L122" s="1"/>
      <c r="M122" s="1"/>
      <c r="N122" s="1"/>
    </row>
    <row r="123" spans="1:14" ht="30" hidden="1" x14ac:dyDescent="0.25">
      <c r="A123" s="1" t="s">
        <v>384</v>
      </c>
      <c r="B123" s="1" t="s">
        <v>272</v>
      </c>
      <c r="C123" s="1"/>
      <c r="D123" s="1" t="s">
        <v>347</v>
      </c>
      <c r="E123" s="6" t="s">
        <v>392</v>
      </c>
      <c r="F123" s="1" t="s">
        <v>12</v>
      </c>
      <c r="G123" s="1" t="s">
        <v>358</v>
      </c>
      <c r="H123" s="1"/>
      <c r="I123" s="5">
        <v>30.4</v>
      </c>
      <c r="J123" s="1"/>
      <c r="K123" s="1"/>
      <c r="L123" s="1"/>
      <c r="M123" s="1"/>
      <c r="N123" s="1"/>
    </row>
    <row r="124" spans="1:14" hidden="1" x14ac:dyDescent="0.25">
      <c r="A124" s="1" t="s">
        <v>385</v>
      </c>
      <c r="B124" s="1" t="s">
        <v>272</v>
      </c>
      <c r="C124" s="1"/>
      <c r="D124" s="1" t="s">
        <v>347</v>
      </c>
      <c r="E124" s="1"/>
      <c r="F124" s="1" t="s">
        <v>12</v>
      </c>
      <c r="G124" s="1" t="s">
        <v>358</v>
      </c>
      <c r="H124" s="1"/>
      <c r="I124" s="26">
        <v>4.3600000000000003</v>
      </c>
      <c r="J124" s="1"/>
      <c r="K124" s="1"/>
      <c r="L124" s="1"/>
      <c r="M124" s="1"/>
      <c r="N124" s="1"/>
    </row>
    <row r="125" spans="1:14" ht="30" hidden="1" x14ac:dyDescent="0.25">
      <c r="A125" s="1" t="s">
        <v>386</v>
      </c>
      <c r="B125" s="1" t="s">
        <v>272</v>
      </c>
      <c r="C125" s="1"/>
      <c r="D125" s="1" t="s">
        <v>347</v>
      </c>
      <c r="E125" s="6" t="s">
        <v>393</v>
      </c>
      <c r="F125" s="1" t="s">
        <v>12</v>
      </c>
      <c r="G125" s="1" t="s">
        <v>358</v>
      </c>
      <c r="H125" s="1"/>
      <c r="I125" s="26">
        <v>99.38</v>
      </c>
      <c r="J125" s="1"/>
      <c r="K125" s="1"/>
      <c r="L125" s="1"/>
      <c r="M125" s="1"/>
      <c r="N125" s="1"/>
    </row>
    <row r="126" spans="1:14" hidden="1" x14ac:dyDescent="0.25">
      <c r="A126" s="1" t="s">
        <v>387</v>
      </c>
      <c r="B126" s="1" t="s">
        <v>272</v>
      </c>
      <c r="C126" s="1"/>
      <c r="D126" s="1" t="s">
        <v>347</v>
      </c>
      <c r="E126" s="1"/>
      <c r="F126" s="1" t="s">
        <v>12</v>
      </c>
      <c r="G126" s="1" t="s">
        <v>358</v>
      </c>
      <c r="H126" s="1"/>
      <c r="I126" s="26">
        <v>5.75</v>
      </c>
      <c r="J126" s="1"/>
      <c r="K126" s="1"/>
      <c r="L126" s="1"/>
      <c r="M126" s="1"/>
      <c r="N126" s="1"/>
    </row>
    <row r="127" spans="1:14" hidden="1" x14ac:dyDescent="0.25">
      <c r="A127" s="1" t="s">
        <v>388</v>
      </c>
      <c r="B127" s="1" t="s">
        <v>272</v>
      </c>
      <c r="C127" s="1"/>
      <c r="D127" s="1" t="s">
        <v>347</v>
      </c>
      <c r="E127" s="1"/>
      <c r="F127" s="1" t="s">
        <v>12</v>
      </c>
      <c r="G127" s="1" t="s">
        <v>358</v>
      </c>
      <c r="H127" s="1"/>
      <c r="I127" s="26">
        <v>1.2</v>
      </c>
      <c r="J127" s="1"/>
      <c r="K127" s="1"/>
      <c r="L127" s="1"/>
      <c r="M127" s="1"/>
      <c r="N127" s="1"/>
    </row>
    <row r="128" spans="1:14" ht="30" hidden="1" x14ac:dyDescent="0.25">
      <c r="A128" s="1" t="s">
        <v>389</v>
      </c>
      <c r="B128" s="1" t="s">
        <v>272</v>
      </c>
      <c r="C128" s="1"/>
      <c r="D128" s="1" t="s">
        <v>347</v>
      </c>
      <c r="E128" s="6" t="s">
        <v>394</v>
      </c>
      <c r="F128" s="1" t="s">
        <v>12</v>
      </c>
      <c r="G128" s="1" t="s">
        <v>358</v>
      </c>
      <c r="H128" s="1"/>
      <c r="I128" s="26">
        <v>5.367</v>
      </c>
      <c r="J128" s="1"/>
      <c r="K128" s="1"/>
      <c r="L128" s="1"/>
      <c r="M128" s="1"/>
      <c r="N128" s="1"/>
    </row>
    <row r="129" spans="1:14" hidden="1" x14ac:dyDescent="0.25">
      <c r="A129" s="1" t="s">
        <v>390</v>
      </c>
      <c r="B129" s="1" t="s">
        <v>272</v>
      </c>
      <c r="C129" s="1"/>
      <c r="D129" s="1" t="s">
        <v>347</v>
      </c>
      <c r="E129" s="1"/>
      <c r="F129" s="1" t="s">
        <v>12</v>
      </c>
      <c r="G129" s="1" t="s">
        <v>358</v>
      </c>
      <c r="H129" s="1"/>
      <c r="I129" s="26">
        <v>0.93</v>
      </c>
      <c r="J129" s="1"/>
      <c r="K129" s="1"/>
      <c r="L129" s="1"/>
      <c r="M129" s="1"/>
      <c r="N129" s="1"/>
    </row>
    <row r="130" spans="1:14" ht="30" hidden="1" x14ac:dyDescent="0.25">
      <c r="A130" s="1" t="s">
        <v>273</v>
      </c>
      <c r="B130" s="1" t="s">
        <v>274</v>
      </c>
      <c r="C130" s="1"/>
      <c r="D130" s="1"/>
      <c r="E130" s="1"/>
      <c r="F130" s="1" t="s">
        <v>12</v>
      </c>
      <c r="G130" s="1" t="s">
        <v>275</v>
      </c>
      <c r="H130" s="1"/>
      <c r="I130" s="5" t="s">
        <v>11</v>
      </c>
      <c r="J130" s="1"/>
      <c r="K130" s="1"/>
      <c r="L130" s="1"/>
      <c r="M130" s="1"/>
      <c r="N130" s="1"/>
    </row>
    <row r="131" spans="1:14" ht="30" hidden="1" x14ac:dyDescent="0.25">
      <c r="A131" s="1"/>
      <c r="B131" s="1" t="s">
        <v>276</v>
      </c>
      <c r="C131" s="1"/>
      <c r="D131" s="1"/>
      <c r="E131" s="1" t="s">
        <v>277</v>
      </c>
      <c r="F131" s="1" t="s">
        <v>12</v>
      </c>
      <c r="G131" s="1" t="s">
        <v>370</v>
      </c>
      <c r="H131" s="1"/>
      <c r="I131" s="5" t="s">
        <v>352</v>
      </c>
      <c r="J131" s="1"/>
      <c r="K131" s="1"/>
      <c r="L131" s="1"/>
      <c r="M131" s="1"/>
      <c r="N131" s="1"/>
    </row>
    <row r="132" spans="1:14" hidden="1" x14ac:dyDescent="0.25">
      <c r="A132" s="1"/>
      <c r="B132" s="1" t="s">
        <v>276</v>
      </c>
      <c r="C132" s="1"/>
      <c r="D132" s="1"/>
      <c r="E132" s="1" t="s">
        <v>278</v>
      </c>
      <c r="F132" s="1" t="s">
        <v>12</v>
      </c>
      <c r="G132" s="1" t="s">
        <v>370</v>
      </c>
      <c r="H132" s="1"/>
      <c r="I132" s="5" t="s">
        <v>352</v>
      </c>
      <c r="J132" s="1"/>
      <c r="K132" s="1"/>
      <c r="L132" s="1"/>
      <c r="M132" s="1"/>
      <c r="N132" s="1"/>
    </row>
    <row r="133" spans="1:14" hidden="1" x14ac:dyDescent="0.25">
      <c r="A133" s="1" t="s">
        <v>279</v>
      </c>
      <c r="B133" s="1" t="s">
        <v>280</v>
      </c>
      <c r="C133" s="1" t="s">
        <v>11</v>
      </c>
      <c r="D133" s="1" t="s">
        <v>347</v>
      </c>
      <c r="E133" s="1" t="s">
        <v>281</v>
      </c>
      <c r="F133" s="1" t="s">
        <v>12</v>
      </c>
      <c r="G133" s="1" t="s">
        <v>370</v>
      </c>
      <c r="H133" s="1"/>
      <c r="I133" s="5" t="s">
        <v>352</v>
      </c>
      <c r="J133" s="1"/>
      <c r="K133" s="1"/>
      <c r="L133" s="1"/>
      <c r="M133" s="1"/>
      <c r="N133" s="1"/>
    </row>
    <row r="134" spans="1:14" hidden="1" x14ac:dyDescent="0.25">
      <c r="A134" s="1" t="s">
        <v>282</v>
      </c>
      <c r="B134" s="1" t="s">
        <v>280</v>
      </c>
      <c r="C134" s="1" t="s">
        <v>16</v>
      </c>
      <c r="D134" s="1" t="s">
        <v>347</v>
      </c>
      <c r="E134" s="1" t="s">
        <v>283</v>
      </c>
      <c r="F134" s="1" t="s">
        <v>12</v>
      </c>
      <c r="G134" s="1" t="s">
        <v>370</v>
      </c>
      <c r="H134" s="1"/>
      <c r="I134" s="5" t="s">
        <v>352</v>
      </c>
      <c r="J134" s="1"/>
      <c r="K134" s="1"/>
      <c r="L134" s="1"/>
      <c r="M134" s="1"/>
      <c r="N134" s="1"/>
    </row>
    <row r="135" spans="1:14" hidden="1" x14ac:dyDescent="0.25">
      <c r="A135" s="1" t="s">
        <v>11</v>
      </c>
      <c r="B135" s="1" t="s">
        <v>284</v>
      </c>
      <c r="C135" s="1" t="s">
        <v>11</v>
      </c>
      <c r="D135" s="1"/>
      <c r="E135" s="1" t="s">
        <v>11</v>
      </c>
      <c r="F135" s="1" t="s">
        <v>11</v>
      </c>
      <c r="G135" s="1"/>
      <c r="H135" s="1"/>
      <c r="I135" s="1"/>
      <c r="J135" s="1"/>
      <c r="K135" s="1">
        <f>IF(Table1[[#This Row],[Type]]="Integer",_xlfn.FLOOR.MATH(Table1[[#This Row],[Current values]]*(100-Table1[[#This Row],[% change]])/100), Table1[[#This Row],[Current values]]*(100-Table1[[#This Row],[% change]])/100)</f>
        <v>0</v>
      </c>
      <c r="L135" s="1">
        <f>IF(Table1[[#This Row],[Type]]="Integer",_xlfn.FLOOR.MATH(Table1[[#This Row],[Current values]]*(100+Table1[[#This Row],[% change]])/100), Table1[[#This Row],[Current values]]*(100+Table1[[#This Row],[% change]])/100)</f>
        <v>0</v>
      </c>
      <c r="M135" s="1"/>
      <c r="N135" s="1"/>
    </row>
    <row r="136" spans="1:14" x14ac:dyDescent="0.25">
      <c r="A136" s="1" t="s">
        <v>285</v>
      </c>
      <c r="B136" s="1" t="s">
        <v>286</v>
      </c>
      <c r="C136" s="1" t="s">
        <v>174</v>
      </c>
      <c r="D136" s="1" t="s">
        <v>347</v>
      </c>
      <c r="E136" s="1" t="s">
        <v>287</v>
      </c>
      <c r="F136" s="1" t="s">
        <v>27</v>
      </c>
      <c r="G136" s="1"/>
      <c r="H136" s="23" t="s">
        <v>27</v>
      </c>
      <c r="I136" s="23">
        <v>0.34</v>
      </c>
      <c r="J136" s="1">
        <v>15</v>
      </c>
      <c r="K136" s="1">
        <f>IF(Table1[[#This Row],[Type]]="Integer",_xlfn.FLOOR.MATH(Table1[[#This Row],[Current values]]*(100-Table1[[#This Row],[% change]])/100), Table1[[#This Row],[Current values]]*(100-Table1[[#This Row],[% change]])/100)</f>
        <v>0.28900000000000003</v>
      </c>
      <c r="L136" s="1">
        <f>IF(Table1[[#This Row],[Type]]="Integer",_xlfn.FLOOR.MATH(Table1[[#This Row],[Current values]]*(100+Table1[[#This Row],[% change]])/100), Table1[[#This Row],[Current values]]*(100+Table1[[#This Row],[% change]])/100)</f>
        <v>0.39100000000000001</v>
      </c>
      <c r="M136" s="1"/>
      <c r="N136" s="1" t="s">
        <v>448</v>
      </c>
    </row>
    <row r="137" spans="1:14" ht="45" x14ac:dyDescent="0.25">
      <c r="A137" s="1" t="s">
        <v>288</v>
      </c>
      <c r="B137" s="1" t="s">
        <v>289</v>
      </c>
      <c r="C137" s="1" t="s">
        <v>11</v>
      </c>
      <c r="D137" s="1" t="s">
        <v>347</v>
      </c>
      <c r="E137" s="1" t="s">
        <v>290</v>
      </c>
      <c r="F137" s="1" t="s">
        <v>27</v>
      </c>
      <c r="G137" s="1"/>
      <c r="H137" s="23" t="s">
        <v>27</v>
      </c>
      <c r="I137" s="23"/>
      <c r="J137" s="1"/>
      <c r="K137" s="1">
        <v>0.2</v>
      </c>
      <c r="L137" s="1">
        <v>1</v>
      </c>
      <c r="M137" s="1" t="s">
        <v>291</v>
      </c>
      <c r="N137" s="1" t="s">
        <v>449</v>
      </c>
    </row>
    <row r="138" spans="1:14" ht="30" hidden="1" x14ac:dyDescent="0.25">
      <c r="A138" s="1" t="s">
        <v>292</v>
      </c>
      <c r="B138" s="1" t="s">
        <v>289</v>
      </c>
      <c r="C138" s="1" t="s">
        <v>174</v>
      </c>
      <c r="D138" s="1" t="s">
        <v>347</v>
      </c>
      <c r="E138" s="1" t="s">
        <v>293</v>
      </c>
      <c r="F138" s="1" t="s">
        <v>12</v>
      </c>
      <c r="G138" s="1"/>
      <c r="H138" s="1"/>
      <c r="I138" s="5" t="s">
        <v>352</v>
      </c>
      <c r="J138" s="1"/>
      <c r="K138" s="1"/>
      <c r="L138" s="1"/>
      <c r="M138" s="1" t="s">
        <v>294</v>
      </c>
      <c r="N138" s="1"/>
    </row>
    <row r="139" spans="1:14" ht="30" hidden="1" x14ac:dyDescent="0.25">
      <c r="A139" s="1" t="s">
        <v>295</v>
      </c>
      <c r="B139" s="1" t="s">
        <v>289</v>
      </c>
      <c r="C139" s="1" t="s">
        <v>174</v>
      </c>
      <c r="D139" s="1" t="s">
        <v>347</v>
      </c>
      <c r="E139" s="1" t="s">
        <v>296</v>
      </c>
      <c r="F139" s="1" t="s">
        <v>12</v>
      </c>
      <c r="G139" s="1"/>
      <c r="H139" s="1"/>
      <c r="I139" s="5" t="s">
        <v>352</v>
      </c>
      <c r="J139" s="1"/>
      <c r="K139" s="1"/>
      <c r="L139" s="1"/>
      <c r="M139" s="1" t="s">
        <v>294</v>
      </c>
      <c r="N139" s="1"/>
    </row>
    <row r="140" spans="1:14" ht="30" hidden="1" x14ac:dyDescent="0.25">
      <c r="A140" s="1" t="s">
        <v>297</v>
      </c>
      <c r="B140" s="1" t="s">
        <v>289</v>
      </c>
      <c r="C140" s="1" t="s">
        <v>174</v>
      </c>
      <c r="D140" s="1" t="s">
        <v>347</v>
      </c>
      <c r="E140" s="1" t="s">
        <v>298</v>
      </c>
      <c r="F140" s="1" t="s">
        <v>12</v>
      </c>
      <c r="G140" s="1"/>
      <c r="H140" s="1"/>
      <c r="I140" s="5" t="s">
        <v>352</v>
      </c>
      <c r="J140" s="1"/>
      <c r="K140" s="1"/>
      <c r="L140" s="1"/>
      <c r="M140" s="1" t="s">
        <v>294</v>
      </c>
      <c r="N140" s="1"/>
    </row>
    <row r="141" spans="1:14" hidden="1" x14ac:dyDescent="0.25">
      <c r="A141" s="1" t="s">
        <v>299</v>
      </c>
      <c r="B141" s="1" t="s">
        <v>300</v>
      </c>
      <c r="C141" s="1" t="s">
        <v>301</v>
      </c>
      <c r="D141" s="1" t="s">
        <v>347</v>
      </c>
      <c r="E141" s="1" t="s">
        <v>302</v>
      </c>
      <c r="F141" s="1" t="s">
        <v>12</v>
      </c>
      <c r="G141" s="1" t="s">
        <v>360</v>
      </c>
      <c r="H141" s="1"/>
      <c r="I141" s="5" t="s">
        <v>352</v>
      </c>
      <c r="J141" s="1"/>
      <c r="K141" s="1"/>
      <c r="L141" s="1"/>
      <c r="M141" s="1"/>
      <c r="N141" s="1"/>
    </row>
    <row r="142" spans="1:14" hidden="1" x14ac:dyDescent="0.25">
      <c r="A142" s="1" t="s">
        <v>402</v>
      </c>
      <c r="B142" s="1" t="s">
        <v>303</v>
      </c>
      <c r="C142" s="1"/>
      <c r="D142" s="1" t="s">
        <v>347</v>
      </c>
      <c r="E142" s="1" t="s">
        <v>401</v>
      </c>
      <c r="F142" s="1" t="s">
        <v>12</v>
      </c>
      <c r="G142" s="5"/>
      <c r="H142" s="1"/>
      <c r="I142" s="5"/>
      <c r="J142" s="1"/>
      <c r="K142" s="1"/>
      <c r="L142" s="1"/>
      <c r="M142" s="1"/>
      <c r="N142" s="1" t="s">
        <v>457</v>
      </c>
    </row>
    <row r="143" spans="1:14" x14ac:dyDescent="0.25">
      <c r="A143" s="1" t="s">
        <v>305</v>
      </c>
      <c r="B143" s="1" t="s">
        <v>304</v>
      </c>
      <c r="C143" s="1"/>
      <c r="D143" s="1" t="s">
        <v>347</v>
      </c>
      <c r="E143" s="1" t="s">
        <v>306</v>
      </c>
      <c r="F143" s="1" t="s">
        <v>27</v>
      </c>
      <c r="G143" s="1"/>
      <c r="H143" s="23" t="s">
        <v>414</v>
      </c>
      <c r="I143" s="23">
        <v>1.7000000000000001E-2</v>
      </c>
      <c r="J143" s="1">
        <v>15</v>
      </c>
      <c r="K143" s="1">
        <f>IF(Table1[[#This Row],[Type]]="Integer",_xlfn.FLOOR.MATH(Table1[[#This Row],[Current values]]*(100-Table1[[#This Row],[% change]])/100), Table1[[#This Row],[Current values]]*(100-Table1[[#This Row],[% change]])/100)</f>
        <v>1.4450000000000001E-2</v>
      </c>
      <c r="L143" s="1">
        <f>IF(Table1[[#This Row],[Type]]="Integer",_xlfn.FLOOR.MATH(Table1[[#This Row],[Current values]]*(100+Table1[[#This Row],[% change]])/100), Table1[[#This Row],[Current values]]*(100+Table1[[#This Row],[% change]])/100)</f>
        <v>1.9550000000000001E-2</v>
      </c>
      <c r="M143" s="1"/>
      <c r="N143" s="1" t="s">
        <v>448</v>
      </c>
    </row>
    <row r="144" spans="1:14" ht="120" x14ac:dyDescent="0.25">
      <c r="A144" s="1" t="s">
        <v>307</v>
      </c>
      <c r="B144" s="1" t="s">
        <v>304</v>
      </c>
      <c r="C144" s="1"/>
      <c r="D144" s="1" t="s">
        <v>347</v>
      </c>
      <c r="E144" s="1" t="s">
        <v>308</v>
      </c>
      <c r="F144" s="1" t="s">
        <v>27</v>
      </c>
      <c r="G144" s="1"/>
      <c r="H144" s="23" t="s">
        <v>27</v>
      </c>
      <c r="I144" s="23">
        <v>0.6</v>
      </c>
      <c r="J144" s="1">
        <v>15</v>
      </c>
      <c r="K144" s="1">
        <f>IF(Table1[[#This Row],[Type]]="Integer",_xlfn.FLOOR.MATH(Table1[[#This Row],[Current values]]*(100-Table1[[#This Row],[% change]])/100), Table1[[#This Row],[Current values]]*(100-Table1[[#This Row],[% change]])/100)</f>
        <v>0.51</v>
      </c>
      <c r="L144" s="1">
        <f>IF(Table1[[#This Row],[Type]]="Integer",_xlfn.FLOOR.MATH(Table1[[#This Row],[Current values]]*(100+Table1[[#This Row],[% change]])/100), Table1[[#This Row],[Current values]]*(100+Table1[[#This Row],[% change]])/100)</f>
        <v>0.69</v>
      </c>
      <c r="M144" s="1" t="s">
        <v>309</v>
      </c>
      <c r="N144" s="1" t="s">
        <v>449</v>
      </c>
    </row>
    <row r="145" spans="1:14" ht="30" x14ac:dyDescent="0.25">
      <c r="A145" s="1" t="s">
        <v>398</v>
      </c>
      <c r="B145" s="1" t="s">
        <v>310</v>
      </c>
      <c r="C145" s="1"/>
      <c r="D145" s="1" t="s">
        <v>347</v>
      </c>
      <c r="E145" s="1" t="s">
        <v>400</v>
      </c>
      <c r="F145" s="1" t="s">
        <v>27</v>
      </c>
      <c r="G145" s="1"/>
      <c r="H145" s="23" t="s">
        <v>27</v>
      </c>
      <c r="I145" s="23">
        <v>23.7</v>
      </c>
      <c r="J145" s="1">
        <v>10</v>
      </c>
      <c r="K145" s="1">
        <f>IF(Table1[[#This Row],[Type]]="Integer",_xlfn.FLOOR.MATH(Table1[[#This Row],[Current values]]*(100-Table1[[#This Row],[% change]])/100), Table1[[#This Row],[Current values]]*(100-Table1[[#This Row],[% change]])/100)</f>
        <v>21.33</v>
      </c>
      <c r="L145" s="1">
        <f>IF(Table1[[#This Row],[Type]]="Integer",_xlfn.FLOOR.MATH(Table1[[#This Row],[Current values]]*(100+Table1[[#This Row],[% change]])/100), Table1[[#This Row],[Current values]]*(100+Table1[[#This Row],[% change]])/100)</f>
        <v>26.07</v>
      </c>
      <c r="M145" s="1"/>
      <c r="N145" s="1" t="s">
        <v>447</v>
      </c>
    </row>
    <row r="146" spans="1:14" x14ac:dyDescent="0.25">
      <c r="A146" s="1" t="s">
        <v>399</v>
      </c>
      <c r="B146" s="1" t="s">
        <v>310</v>
      </c>
      <c r="C146" s="1"/>
      <c r="D146" s="1" t="s">
        <v>347</v>
      </c>
      <c r="E146" s="1" t="s">
        <v>400</v>
      </c>
      <c r="F146" s="1" t="s">
        <v>27</v>
      </c>
      <c r="G146" s="1"/>
      <c r="H146" s="23" t="s">
        <v>27</v>
      </c>
      <c r="I146" s="23">
        <v>281.38499999999999</v>
      </c>
      <c r="J146" s="1">
        <v>10</v>
      </c>
      <c r="K146" s="1">
        <f>IF(Table1[[#This Row],[Type]]="Integer",_xlfn.FLOOR.MATH(Table1[[#This Row],[Current values]]*(100-Table1[[#This Row],[% change]])/100), Table1[[#This Row],[Current values]]*(100-Table1[[#This Row],[% change]])/100)</f>
        <v>253.24649999999997</v>
      </c>
      <c r="L146" s="1">
        <f>IF(Table1[[#This Row],[Type]]="Integer",_xlfn.FLOOR.MATH(Table1[[#This Row],[Current values]]*(100+Table1[[#This Row],[% change]])/100), Table1[[#This Row],[Current values]]*(100+Table1[[#This Row],[% change]])/100)</f>
        <v>309.52350000000001</v>
      </c>
      <c r="M146" s="1"/>
      <c r="N146" s="1"/>
    </row>
    <row r="147" spans="1:14" hidden="1" x14ac:dyDescent="0.25">
      <c r="A147" s="1" t="s">
        <v>311</v>
      </c>
      <c r="B147" s="1" t="s">
        <v>312</v>
      </c>
      <c r="C147" s="1"/>
      <c r="D147" s="1" t="s">
        <v>347</v>
      </c>
      <c r="E147" s="1" t="s">
        <v>313</v>
      </c>
      <c r="F147" s="1" t="s">
        <v>12</v>
      </c>
      <c r="G147" s="1"/>
      <c r="H147" s="1"/>
      <c r="I147" s="5">
        <v>0.77063899999999996</v>
      </c>
      <c r="J147" s="1"/>
      <c r="K147" s="1"/>
      <c r="L147" s="1"/>
      <c r="M147" s="1"/>
      <c r="N147" s="1" t="s">
        <v>446</v>
      </c>
    </row>
    <row r="148" spans="1:14" hidden="1" x14ac:dyDescent="0.25">
      <c r="A148" s="1" t="s">
        <v>314</v>
      </c>
      <c r="B148" s="1" t="s">
        <v>312</v>
      </c>
      <c r="C148" s="1"/>
      <c r="D148" s="1" t="s">
        <v>347</v>
      </c>
      <c r="E148" s="1" t="s">
        <v>315</v>
      </c>
      <c r="F148" s="1" t="s">
        <v>12</v>
      </c>
      <c r="G148" s="1"/>
      <c r="H148" s="1"/>
      <c r="I148" s="5">
        <v>0.8</v>
      </c>
      <c r="J148" s="1"/>
      <c r="K148" s="1"/>
      <c r="L148" s="1"/>
      <c r="M148" s="1"/>
      <c r="N148" s="1"/>
    </row>
    <row r="149" spans="1:14" hidden="1" x14ac:dyDescent="0.25">
      <c r="A149" s="1" t="s">
        <v>316</v>
      </c>
      <c r="B149" s="1" t="s">
        <v>312</v>
      </c>
      <c r="C149" s="1"/>
      <c r="D149" s="1" t="s">
        <v>347</v>
      </c>
      <c r="E149" s="1" t="s">
        <v>317</v>
      </c>
      <c r="F149" s="1" t="s">
        <v>12</v>
      </c>
      <c r="G149" s="1"/>
      <c r="H149" s="1"/>
      <c r="I149" s="5" t="s">
        <v>406</v>
      </c>
      <c r="J149" s="1"/>
      <c r="K149" s="1"/>
      <c r="L149" s="1"/>
      <c r="M149" s="1"/>
      <c r="N149" s="1"/>
    </row>
    <row r="150" spans="1:14" hidden="1" x14ac:dyDescent="0.25">
      <c r="A150" s="1" t="s">
        <v>318</v>
      </c>
      <c r="B150" s="1" t="s">
        <v>312</v>
      </c>
      <c r="C150" s="1"/>
      <c r="D150" s="1" t="s">
        <v>347</v>
      </c>
      <c r="E150" s="1" t="s">
        <v>319</v>
      </c>
      <c r="F150" s="1" t="s">
        <v>12</v>
      </c>
      <c r="G150" s="1"/>
      <c r="H150" s="1"/>
      <c r="I150" s="5">
        <v>0.4</v>
      </c>
      <c r="J150" s="1"/>
      <c r="K150" s="1"/>
      <c r="L150" s="1"/>
      <c r="M150" s="1"/>
      <c r="N150" s="1"/>
    </row>
    <row r="151" spans="1:14" hidden="1" x14ac:dyDescent="0.25">
      <c r="A151" s="1" t="s">
        <v>320</v>
      </c>
      <c r="B151" s="1" t="s">
        <v>312</v>
      </c>
      <c r="C151" s="1"/>
      <c r="D151" s="1" t="s">
        <v>346</v>
      </c>
      <c r="E151" s="1" t="s">
        <v>321</v>
      </c>
      <c r="F151" s="1" t="s">
        <v>12</v>
      </c>
      <c r="G151" s="1"/>
      <c r="H151" s="1"/>
      <c r="I151" s="5">
        <v>24</v>
      </c>
      <c r="J151" s="1"/>
      <c r="K151" s="1"/>
      <c r="L151" s="1"/>
      <c r="M151" s="1"/>
      <c r="N151" s="1"/>
    </row>
    <row r="152" spans="1:14" hidden="1" x14ac:dyDescent="0.25">
      <c r="A152" s="1" t="s">
        <v>322</v>
      </c>
      <c r="B152" s="1" t="s">
        <v>312</v>
      </c>
      <c r="C152" s="1"/>
      <c r="D152" s="1" t="s">
        <v>347</v>
      </c>
      <c r="E152" s="1" t="s">
        <v>323</v>
      </c>
      <c r="F152" s="1" t="s">
        <v>12</v>
      </c>
      <c r="G152" s="1" t="s">
        <v>407</v>
      </c>
      <c r="H152" s="1"/>
      <c r="I152" s="5" t="s">
        <v>352</v>
      </c>
      <c r="J152" s="1"/>
      <c r="K152" s="1"/>
      <c r="L152" s="1"/>
      <c r="M152" s="1"/>
      <c r="N152" s="1"/>
    </row>
    <row r="153" spans="1:14" hidden="1" x14ac:dyDescent="0.25">
      <c r="A153" s="1" t="s">
        <v>324</v>
      </c>
      <c r="B153" s="1" t="s">
        <v>325</v>
      </c>
      <c r="C153" s="1"/>
      <c r="D153" s="1" t="s">
        <v>347</v>
      </c>
      <c r="E153" s="1" t="s">
        <v>326</v>
      </c>
      <c r="F153" s="1" t="s">
        <v>12</v>
      </c>
      <c r="G153" s="1" t="s">
        <v>407</v>
      </c>
      <c r="H153" s="1"/>
      <c r="I153" s="5" t="s">
        <v>352</v>
      </c>
      <c r="J153" s="1"/>
      <c r="K153" s="1"/>
      <c r="L153" s="1"/>
      <c r="M153" s="1"/>
      <c r="N153" s="1"/>
    </row>
    <row r="154" spans="1:14" hidden="1" x14ac:dyDescent="0.25">
      <c r="A154" s="1" t="s">
        <v>327</v>
      </c>
      <c r="B154" s="1" t="s">
        <v>325</v>
      </c>
      <c r="C154" s="1"/>
      <c r="D154" s="1" t="s">
        <v>347</v>
      </c>
      <c r="E154" s="1" t="s">
        <v>328</v>
      </c>
      <c r="F154" s="1" t="s">
        <v>12</v>
      </c>
      <c r="G154" s="1" t="s">
        <v>407</v>
      </c>
      <c r="H154" s="1"/>
      <c r="I154" s="5" t="s">
        <v>352</v>
      </c>
      <c r="J154" s="1"/>
      <c r="K154" s="1"/>
      <c r="L154" s="1"/>
      <c r="M154" s="1"/>
      <c r="N154" s="1"/>
    </row>
    <row r="155" spans="1:14" hidden="1" x14ac:dyDescent="0.25">
      <c r="A155" s="1" t="s">
        <v>329</v>
      </c>
      <c r="B155" s="1" t="s">
        <v>325</v>
      </c>
      <c r="C155" s="1"/>
      <c r="D155" s="1" t="s">
        <v>347</v>
      </c>
      <c r="E155" s="1" t="s">
        <v>330</v>
      </c>
      <c r="F155" s="1" t="s">
        <v>12</v>
      </c>
      <c r="G155" s="1"/>
      <c r="H155" s="1"/>
      <c r="I155" s="5">
        <v>0</v>
      </c>
      <c r="J155" s="1"/>
      <c r="K155" s="1"/>
      <c r="L155" s="1"/>
      <c r="M155" s="1"/>
      <c r="N155" s="1"/>
    </row>
    <row r="156" spans="1:14" hidden="1" x14ac:dyDescent="0.25">
      <c r="A156" s="1" t="s">
        <v>331</v>
      </c>
      <c r="B156" s="1" t="s">
        <v>325</v>
      </c>
      <c r="C156" s="1"/>
      <c r="D156" s="1" t="s">
        <v>347</v>
      </c>
      <c r="E156" s="1" t="s">
        <v>332</v>
      </c>
      <c r="F156" s="1" t="s">
        <v>12</v>
      </c>
      <c r="G156" s="1" t="s">
        <v>407</v>
      </c>
      <c r="H156" s="1"/>
      <c r="I156" s="5" t="s">
        <v>352</v>
      </c>
      <c r="J156" s="1"/>
      <c r="K156" s="1"/>
      <c r="L156" s="1"/>
      <c r="M156" s="1"/>
      <c r="N156" s="1"/>
    </row>
    <row r="157" spans="1:14" hidden="1" x14ac:dyDescent="0.25">
      <c r="A157" s="1" t="s">
        <v>333</v>
      </c>
      <c r="B157" s="1" t="s">
        <v>325</v>
      </c>
      <c r="C157" s="1"/>
      <c r="D157" s="1" t="s">
        <v>347</v>
      </c>
      <c r="E157" s="1" t="s">
        <v>174</v>
      </c>
      <c r="F157" s="1" t="s">
        <v>12</v>
      </c>
      <c r="G157" s="1"/>
      <c r="H157" s="1"/>
      <c r="I157" s="5">
        <v>0</v>
      </c>
      <c r="J157" s="1"/>
      <c r="K157" s="1"/>
      <c r="L157" s="1"/>
      <c r="M157" s="1"/>
      <c r="N157" s="1"/>
    </row>
    <row r="158" spans="1:14" hidden="1" x14ac:dyDescent="0.25">
      <c r="A158" s="1" t="s">
        <v>11</v>
      </c>
      <c r="B158" s="1" t="s">
        <v>334</v>
      </c>
      <c r="C158" s="1" t="s">
        <v>11</v>
      </c>
      <c r="D158" s="1"/>
      <c r="E158" s="1" t="s">
        <v>11</v>
      </c>
      <c r="F158" s="1" t="s">
        <v>11</v>
      </c>
      <c r="G158" s="1" t="s">
        <v>11</v>
      </c>
      <c r="H158" s="1"/>
      <c r="I158" s="1"/>
      <c r="J158" s="1"/>
      <c r="K158" s="1">
        <f>IF(Table1[[#This Row],[Type]]="Integer",_xlfn.FLOOR.MATH(Table1[[#This Row],[Current values]]*(100-Table1[[#This Row],[% change]])/100), Table1[[#This Row],[Current values]]*(100-Table1[[#This Row],[% change]])/100)</f>
        <v>0</v>
      </c>
      <c r="L158" s="1">
        <f>IF(Table1[[#This Row],[Type]]="Integer",_xlfn.FLOOR.MATH(Table1[[#This Row],[Current values]]*(100+Table1[[#This Row],[% change]])/100), Table1[[#This Row],[Current values]]*(100+Table1[[#This Row],[% change]])/100)</f>
        <v>0</v>
      </c>
      <c r="M158" s="1"/>
      <c r="N158" s="1"/>
    </row>
    <row r="159" spans="1:14" hidden="1" x14ac:dyDescent="0.25">
      <c r="A159" s="1" t="s">
        <v>11</v>
      </c>
      <c r="B159" s="1" t="s">
        <v>335</v>
      </c>
      <c r="C159" s="1" t="s">
        <v>11</v>
      </c>
      <c r="D159" s="1"/>
      <c r="E159" s="1" t="s">
        <v>11</v>
      </c>
      <c r="F159" s="1" t="s">
        <v>11</v>
      </c>
      <c r="G159" s="1" t="s">
        <v>11</v>
      </c>
      <c r="H159" s="1"/>
      <c r="I159" s="1"/>
      <c r="J159" s="1"/>
      <c r="K159" s="1">
        <f>IF(Table1[[#This Row],[Type]]="Integer",_xlfn.FLOOR.MATH(Table1[[#This Row],[Current values]]*(100-Table1[[#This Row],[% change]])/100), Table1[[#This Row],[Current values]]*(100-Table1[[#This Row],[% change]])/100)</f>
        <v>0</v>
      </c>
      <c r="L159" s="1">
        <f>IF(Table1[[#This Row],[Type]]="Integer",_xlfn.FLOOR.MATH(Table1[[#This Row],[Current values]]*(100+Table1[[#This Row],[% change]])/100), Table1[[#This Row],[Current values]]*(100+Table1[[#This Row],[% change]])/100)</f>
        <v>0</v>
      </c>
      <c r="M159" s="1"/>
      <c r="N159" s="1"/>
    </row>
    <row r="160" spans="1:14" ht="30" hidden="1" x14ac:dyDescent="0.25">
      <c r="A160" s="1" t="s">
        <v>336</v>
      </c>
      <c r="B160" s="1" t="s">
        <v>337</v>
      </c>
      <c r="C160" s="1"/>
      <c r="D160" s="1"/>
      <c r="E160" s="1"/>
      <c r="F160" s="1" t="s">
        <v>12</v>
      </c>
      <c r="G160" s="1" t="s">
        <v>338</v>
      </c>
      <c r="H160" s="1"/>
      <c r="I160" s="5" t="s">
        <v>352</v>
      </c>
      <c r="J160" s="1"/>
      <c r="K160" s="1"/>
      <c r="L160" s="1"/>
      <c r="M160" s="1"/>
      <c r="N160" s="1"/>
    </row>
    <row r="161" spans="1:14" x14ac:dyDescent="0.25">
      <c r="A161" s="1" t="s">
        <v>462</v>
      </c>
      <c r="B161" s="1" t="s">
        <v>183</v>
      </c>
      <c r="C161" s="1" t="s">
        <v>91</v>
      </c>
      <c r="D161" s="1" t="s">
        <v>347</v>
      </c>
      <c r="E161" s="1"/>
      <c r="F161" s="1" t="s">
        <v>27</v>
      </c>
      <c r="G161" s="1"/>
      <c r="H161" s="23"/>
      <c r="I161" s="23"/>
      <c r="J161" s="1"/>
      <c r="K161" s="25">
        <v>35</v>
      </c>
      <c r="L161" s="25">
        <v>75</v>
      </c>
      <c r="M161" s="1"/>
      <c r="N161" s="1"/>
    </row>
    <row r="162" spans="1:14" x14ac:dyDescent="0.25">
      <c r="A162" s="1" t="s">
        <v>463</v>
      </c>
      <c r="B162" s="1" t="s">
        <v>183</v>
      </c>
      <c r="C162" s="1" t="s">
        <v>16</v>
      </c>
      <c r="D162" s="1" t="s">
        <v>347</v>
      </c>
      <c r="E162" s="1"/>
      <c r="F162" s="1" t="s">
        <v>27</v>
      </c>
      <c r="G162" s="1"/>
      <c r="H162" s="23"/>
      <c r="I162" s="23"/>
      <c r="J162" s="1"/>
      <c r="K162" s="25">
        <v>0.05</v>
      </c>
      <c r="L162" s="25">
        <v>0.15</v>
      </c>
      <c r="M162" s="1"/>
      <c r="N162" s="1"/>
    </row>
    <row r="163" spans="1:14" x14ac:dyDescent="0.25">
      <c r="A163" s="1" t="s">
        <v>464</v>
      </c>
      <c r="B163" s="1" t="s">
        <v>183</v>
      </c>
      <c r="C163" s="1" t="s">
        <v>11</v>
      </c>
      <c r="D163" s="1" t="s">
        <v>347</v>
      </c>
      <c r="E163" s="1"/>
      <c r="F163" s="1" t="s">
        <v>27</v>
      </c>
      <c r="G163" s="1"/>
      <c r="H163" s="23"/>
      <c r="I163" s="23"/>
      <c r="J163" s="1"/>
      <c r="K163" s="25">
        <v>0.6</v>
      </c>
      <c r="L163" s="25">
        <v>0.9</v>
      </c>
      <c r="M163" s="1"/>
      <c r="N163" s="1"/>
    </row>
    <row r="164" spans="1:14" ht="15.75" thickBot="1" x14ac:dyDescent="0.3"/>
    <row r="165" spans="1:14" x14ac:dyDescent="0.25">
      <c r="A165" s="3" t="s">
        <v>341</v>
      </c>
      <c r="B165" s="24">
        <f>COUNTIF(F:F,"Yes")</f>
        <v>31</v>
      </c>
    </row>
    <row r="166" spans="1:14" x14ac:dyDescent="0.25">
      <c r="A166" t="s">
        <v>342</v>
      </c>
      <c r="B166" s="22">
        <f>COUNTIF(F:F,"Unsure")</f>
        <v>0</v>
      </c>
    </row>
    <row r="167" spans="1:14" x14ac:dyDescent="0.25">
      <c r="A167" t="s">
        <v>343</v>
      </c>
      <c r="B167" s="22">
        <f>SUM(B165:B166)</f>
        <v>31</v>
      </c>
    </row>
    <row r="168" spans="1:14" x14ac:dyDescent="0.25">
      <c r="A168" t="s">
        <v>344</v>
      </c>
      <c r="B168" s="22">
        <f>COUNTIF(F:F,"No")</f>
        <v>128</v>
      </c>
    </row>
  </sheetData>
  <conditionalFormatting sqref="F166:F1048576 F1:F163 H2:H163 B165:B166">
    <cfRule type="containsText" dxfId="5" priority="13" operator="containsText" text="Unsure">
      <formula>NOT(ISERROR(SEARCH("Unsure",B1)))</formula>
    </cfRule>
    <cfRule type="containsText" dxfId="4" priority="14" operator="containsText" text="No">
      <formula>NOT(ISERROR(SEARCH("No",B1)))</formula>
    </cfRule>
    <cfRule type="containsText" dxfId="3" priority="15" operator="containsText" text="Yes">
      <formula>NOT(ISERROR(SEARCH("Yes",B1)))</formula>
    </cfRule>
  </conditionalFormatting>
  <conditionalFormatting sqref="B168">
    <cfRule type="containsText" dxfId="2" priority="10" operator="containsText" text="Unsure">
      <formula>NOT(ISERROR(SEARCH("Unsure",B168)))</formula>
    </cfRule>
    <cfRule type="containsText" dxfId="1" priority="11" operator="containsText" text="No">
      <formula>NOT(ISERROR(SEARCH("No",B168)))</formula>
    </cfRule>
    <cfRule type="containsText" dxfId="0" priority="12" operator="containsText" text="Yes">
      <formula>NOT(ISERROR(SEARCH("Yes",B168)))</formula>
    </cfRule>
  </conditionalFormatting>
  <pageMargins left="0.7" right="0.7" top="0.75" bottom="0.75" header="0.3" footer="0.3"/>
  <pageSetup orientation="portrait"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AD0A8-BFBE-4775-8402-96EB81F84915}">
  <dimension ref="A1:A661"/>
  <sheetViews>
    <sheetView tabSelected="1" workbookViewId="0">
      <selection activeCell="H18" sqref="H18"/>
    </sheetView>
  </sheetViews>
  <sheetFormatPr defaultRowHeight="15" x14ac:dyDescent="0.25"/>
  <sheetData>
    <row r="1" spans="1:1" x14ac:dyDescent="0.25">
      <c r="A1" t="s">
        <v>466</v>
      </c>
    </row>
    <row r="3" spans="1:1" x14ac:dyDescent="0.25">
      <c r="A3" t="s">
        <v>467</v>
      </c>
    </row>
    <row r="4" spans="1:1" x14ac:dyDescent="0.25">
      <c r="A4" t="s">
        <v>468</v>
      </c>
    </row>
    <row r="5" spans="1:1" x14ac:dyDescent="0.25">
      <c r="A5" t="s">
        <v>469</v>
      </c>
    </row>
    <row r="6" spans="1:1" x14ac:dyDescent="0.25">
      <c r="A6" t="s">
        <v>470</v>
      </c>
    </row>
    <row r="7" spans="1:1" x14ac:dyDescent="0.25">
      <c r="A7" t="s">
        <v>471</v>
      </c>
    </row>
    <row r="8" spans="1:1" x14ac:dyDescent="0.25">
      <c r="A8" t="s">
        <v>472</v>
      </c>
    </row>
    <row r="9" spans="1:1" x14ac:dyDescent="0.25">
      <c r="A9" t="s">
        <v>473</v>
      </c>
    </row>
    <row r="10" spans="1:1" x14ac:dyDescent="0.25">
      <c r="A10" t="s">
        <v>474</v>
      </c>
    </row>
    <row r="11" spans="1:1" x14ac:dyDescent="0.25">
      <c r="A11" t="s">
        <v>475</v>
      </c>
    </row>
    <row r="12" spans="1:1" x14ac:dyDescent="0.25">
      <c r="A12" t="s">
        <v>476</v>
      </c>
    </row>
    <row r="13" spans="1:1" x14ac:dyDescent="0.25">
      <c r="A13" t="s">
        <v>477</v>
      </c>
    </row>
    <row r="14" spans="1:1" x14ac:dyDescent="0.25">
      <c r="A14" t="s">
        <v>478</v>
      </c>
    </row>
    <row r="15" spans="1:1" x14ac:dyDescent="0.25">
      <c r="A15" t="s">
        <v>479</v>
      </c>
    </row>
    <row r="16" spans="1:1" x14ac:dyDescent="0.25">
      <c r="A16" t="s">
        <v>480</v>
      </c>
    </row>
    <row r="17" spans="1:1" x14ac:dyDescent="0.25">
      <c r="A17" t="s">
        <v>481</v>
      </c>
    </row>
    <row r="18" spans="1:1" x14ac:dyDescent="0.25">
      <c r="A18" t="s">
        <v>482</v>
      </c>
    </row>
    <row r="19" spans="1:1" x14ac:dyDescent="0.25">
      <c r="A19" t="s">
        <v>483</v>
      </c>
    </row>
    <row r="20" spans="1:1" x14ac:dyDescent="0.25">
      <c r="A20" t="s">
        <v>484</v>
      </c>
    </row>
    <row r="21" spans="1:1" x14ac:dyDescent="0.25">
      <c r="A21" t="s">
        <v>485</v>
      </c>
    </row>
    <row r="22" spans="1:1" x14ac:dyDescent="0.25">
      <c r="A22" t="s">
        <v>486</v>
      </c>
    </row>
    <row r="23" spans="1:1" x14ac:dyDescent="0.25">
      <c r="A23" t="s">
        <v>487</v>
      </c>
    </row>
    <row r="24" spans="1:1" x14ac:dyDescent="0.25">
      <c r="A24" t="s">
        <v>488</v>
      </c>
    </row>
    <row r="25" spans="1:1" x14ac:dyDescent="0.25">
      <c r="A25" t="s">
        <v>489</v>
      </c>
    </row>
    <row r="26" spans="1:1" x14ac:dyDescent="0.25">
      <c r="A26" t="s">
        <v>490</v>
      </c>
    </row>
    <row r="27" spans="1:1" x14ac:dyDescent="0.25">
      <c r="A27" t="s">
        <v>491</v>
      </c>
    </row>
    <row r="28" spans="1:1" x14ac:dyDescent="0.25">
      <c r="A28" t="s">
        <v>492</v>
      </c>
    </row>
    <row r="29" spans="1:1" x14ac:dyDescent="0.25">
      <c r="A29" t="s">
        <v>493</v>
      </c>
    </row>
    <row r="30" spans="1:1" x14ac:dyDescent="0.25">
      <c r="A30" t="s">
        <v>494</v>
      </c>
    </row>
    <row r="31" spans="1:1" x14ac:dyDescent="0.25">
      <c r="A31" t="s">
        <v>495</v>
      </c>
    </row>
    <row r="32" spans="1:1" x14ac:dyDescent="0.25">
      <c r="A32" t="s">
        <v>496</v>
      </c>
    </row>
    <row r="33" spans="1:1" x14ac:dyDescent="0.25">
      <c r="A33" t="s">
        <v>497</v>
      </c>
    </row>
    <row r="34" spans="1:1" x14ac:dyDescent="0.25">
      <c r="A34" t="s">
        <v>498</v>
      </c>
    </row>
    <row r="36" spans="1:1" x14ac:dyDescent="0.25">
      <c r="A36" t="s">
        <v>499</v>
      </c>
    </row>
    <row r="37" spans="1:1" x14ac:dyDescent="0.25">
      <c r="A37" t="s">
        <v>500</v>
      </c>
    </row>
    <row r="38" spans="1:1" x14ac:dyDescent="0.25">
      <c r="A38" t="s">
        <v>501</v>
      </c>
    </row>
    <row r="39" spans="1:1" x14ac:dyDescent="0.25">
      <c r="A39" t="s">
        <v>502</v>
      </c>
    </row>
    <row r="40" spans="1:1" x14ac:dyDescent="0.25">
      <c r="A40" t="s">
        <v>503</v>
      </c>
    </row>
    <row r="41" spans="1:1" x14ac:dyDescent="0.25">
      <c r="A41" t="s">
        <v>504</v>
      </c>
    </row>
    <row r="42" spans="1:1" x14ac:dyDescent="0.25">
      <c r="A42" t="s">
        <v>505</v>
      </c>
    </row>
    <row r="43" spans="1:1" x14ac:dyDescent="0.25">
      <c r="A43" t="s">
        <v>506</v>
      </c>
    </row>
    <row r="44" spans="1:1" x14ac:dyDescent="0.25">
      <c r="A44" t="s">
        <v>507</v>
      </c>
    </row>
    <row r="45" spans="1:1" x14ac:dyDescent="0.25">
      <c r="A45" t="s">
        <v>508</v>
      </c>
    </row>
    <row r="46" spans="1:1" x14ac:dyDescent="0.25">
      <c r="A46" t="s">
        <v>509</v>
      </c>
    </row>
    <row r="47" spans="1:1" x14ac:dyDescent="0.25">
      <c r="A47" t="s">
        <v>510</v>
      </c>
    </row>
    <row r="48" spans="1:1" x14ac:dyDescent="0.25">
      <c r="A48" t="s">
        <v>511</v>
      </c>
    </row>
    <row r="49" spans="1:1" x14ac:dyDescent="0.25">
      <c r="A49" t="s">
        <v>512</v>
      </c>
    </row>
    <row r="50" spans="1:1" x14ac:dyDescent="0.25">
      <c r="A50" t="s">
        <v>513</v>
      </c>
    </row>
    <row r="51" spans="1:1" x14ac:dyDescent="0.25">
      <c r="A51" t="s">
        <v>514</v>
      </c>
    </row>
    <row r="52" spans="1:1" x14ac:dyDescent="0.25">
      <c r="A52" t="s">
        <v>515</v>
      </c>
    </row>
    <row r="53" spans="1:1" x14ac:dyDescent="0.25">
      <c r="A53" t="s">
        <v>516</v>
      </c>
    </row>
    <row r="54" spans="1:1" x14ac:dyDescent="0.25">
      <c r="A54" t="s">
        <v>517</v>
      </c>
    </row>
    <row r="55" spans="1:1" x14ac:dyDescent="0.25">
      <c r="A55" t="s">
        <v>518</v>
      </c>
    </row>
    <row r="56" spans="1:1" x14ac:dyDescent="0.25">
      <c r="A56" t="s">
        <v>519</v>
      </c>
    </row>
    <row r="57" spans="1:1" x14ac:dyDescent="0.25">
      <c r="A57" t="s">
        <v>520</v>
      </c>
    </row>
    <row r="58" spans="1:1" x14ac:dyDescent="0.25">
      <c r="A58" t="s">
        <v>521</v>
      </c>
    </row>
    <row r="59" spans="1:1" x14ac:dyDescent="0.25">
      <c r="A59" t="s">
        <v>522</v>
      </c>
    </row>
    <row r="60" spans="1:1" x14ac:dyDescent="0.25">
      <c r="A60" t="s">
        <v>523</v>
      </c>
    </row>
    <row r="61" spans="1:1" x14ac:dyDescent="0.25">
      <c r="A61" t="s">
        <v>524</v>
      </c>
    </row>
    <row r="62" spans="1:1" x14ac:dyDescent="0.25">
      <c r="A62" t="s">
        <v>525</v>
      </c>
    </row>
    <row r="63" spans="1:1" x14ac:dyDescent="0.25">
      <c r="A63" t="s">
        <v>526</v>
      </c>
    </row>
    <row r="64" spans="1:1" x14ac:dyDescent="0.25">
      <c r="A64" t="s">
        <v>527</v>
      </c>
    </row>
    <row r="65" spans="1:1" x14ac:dyDescent="0.25">
      <c r="A65" t="s">
        <v>528</v>
      </c>
    </row>
    <row r="66" spans="1:1" x14ac:dyDescent="0.25">
      <c r="A66" t="s">
        <v>529</v>
      </c>
    </row>
    <row r="67" spans="1:1" x14ac:dyDescent="0.25">
      <c r="A67" t="s">
        <v>530</v>
      </c>
    </row>
    <row r="69" spans="1:1" x14ac:dyDescent="0.25">
      <c r="A69" t="s">
        <v>531</v>
      </c>
    </row>
    <row r="70" spans="1:1" x14ac:dyDescent="0.25">
      <c r="A70" t="s">
        <v>532</v>
      </c>
    </row>
    <row r="71" spans="1:1" x14ac:dyDescent="0.25">
      <c r="A71" t="s">
        <v>533</v>
      </c>
    </row>
    <row r="72" spans="1:1" x14ac:dyDescent="0.25">
      <c r="A72" t="s">
        <v>534</v>
      </c>
    </row>
    <row r="73" spans="1:1" x14ac:dyDescent="0.25">
      <c r="A73" t="s">
        <v>535</v>
      </c>
    </row>
    <row r="74" spans="1:1" x14ac:dyDescent="0.25">
      <c r="A74" t="s">
        <v>536</v>
      </c>
    </row>
    <row r="75" spans="1:1" x14ac:dyDescent="0.25">
      <c r="A75" t="s">
        <v>537</v>
      </c>
    </row>
    <row r="76" spans="1:1" x14ac:dyDescent="0.25">
      <c r="A76" t="s">
        <v>538</v>
      </c>
    </row>
    <row r="77" spans="1:1" x14ac:dyDescent="0.25">
      <c r="A77" t="s">
        <v>539</v>
      </c>
    </row>
    <row r="78" spans="1:1" x14ac:dyDescent="0.25">
      <c r="A78" t="s">
        <v>540</v>
      </c>
    </row>
    <row r="79" spans="1:1" x14ac:dyDescent="0.25">
      <c r="A79" t="s">
        <v>541</v>
      </c>
    </row>
    <row r="80" spans="1:1" x14ac:dyDescent="0.25">
      <c r="A80" t="s">
        <v>542</v>
      </c>
    </row>
    <row r="81" spans="1:1" x14ac:dyDescent="0.25">
      <c r="A81" t="s">
        <v>543</v>
      </c>
    </row>
    <row r="82" spans="1:1" x14ac:dyDescent="0.25">
      <c r="A82" t="s">
        <v>544</v>
      </c>
    </row>
    <row r="83" spans="1:1" x14ac:dyDescent="0.25">
      <c r="A83" t="s">
        <v>545</v>
      </c>
    </row>
    <row r="84" spans="1:1" x14ac:dyDescent="0.25">
      <c r="A84" t="s">
        <v>546</v>
      </c>
    </row>
    <row r="85" spans="1:1" x14ac:dyDescent="0.25">
      <c r="A85" t="s">
        <v>547</v>
      </c>
    </row>
    <row r="86" spans="1:1" x14ac:dyDescent="0.25">
      <c r="A86" t="s">
        <v>548</v>
      </c>
    </row>
    <row r="87" spans="1:1" x14ac:dyDescent="0.25">
      <c r="A87" t="s">
        <v>549</v>
      </c>
    </row>
    <row r="88" spans="1:1" x14ac:dyDescent="0.25">
      <c r="A88" t="s">
        <v>550</v>
      </c>
    </row>
    <row r="89" spans="1:1" x14ac:dyDescent="0.25">
      <c r="A89" t="s">
        <v>551</v>
      </c>
    </row>
    <row r="90" spans="1:1" x14ac:dyDescent="0.25">
      <c r="A90" t="s">
        <v>552</v>
      </c>
    </row>
    <row r="91" spans="1:1" x14ac:dyDescent="0.25">
      <c r="A91" t="s">
        <v>553</v>
      </c>
    </row>
    <row r="92" spans="1:1" x14ac:dyDescent="0.25">
      <c r="A92" t="s">
        <v>554</v>
      </c>
    </row>
    <row r="93" spans="1:1" x14ac:dyDescent="0.25">
      <c r="A93" t="s">
        <v>555</v>
      </c>
    </row>
    <row r="94" spans="1:1" x14ac:dyDescent="0.25">
      <c r="A94" t="s">
        <v>556</v>
      </c>
    </row>
    <row r="95" spans="1:1" x14ac:dyDescent="0.25">
      <c r="A95" t="s">
        <v>557</v>
      </c>
    </row>
    <row r="96" spans="1:1" x14ac:dyDescent="0.25">
      <c r="A96" t="s">
        <v>558</v>
      </c>
    </row>
    <row r="97" spans="1:1" x14ac:dyDescent="0.25">
      <c r="A97" t="s">
        <v>559</v>
      </c>
    </row>
    <row r="98" spans="1:1" x14ac:dyDescent="0.25">
      <c r="A98" t="s">
        <v>560</v>
      </c>
    </row>
    <row r="99" spans="1:1" x14ac:dyDescent="0.25">
      <c r="A99" t="s">
        <v>561</v>
      </c>
    </row>
    <row r="100" spans="1:1" x14ac:dyDescent="0.25">
      <c r="A100" t="s">
        <v>562</v>
      </c>
    </row>
    <row r="102" spans="1:1" x14ac:dyDescent="0.25">
      <c r="A102" t="s">
        <v>563</v>
      </c>
    </row>
    <row r="103" spans="1:1" x14ac:dyDescent="0.25">
      <c r="A103" t="s">
        <v>564</v>
      </c>
    </row>
    <row r="104" spans="1:1" x14ac:dyDescent="0.25">
      <c r="A104" t="s">
        <v>565</v>
      </c>
    </row>
    <row r="105" spans="1:1" x14ac:dyDescent="0.25">
      <c r="A105" t="s">
        <v>566</v>
      </c>
    </row>
    <row r="106" spans="1:1" x14ac:dyDescent="0.25">
      <c r="A106" t="s">
        <v>567</v>
      </c>
    </row>
    <row r="107" spans="1:1" x14ac:dyDescent="0.25">
      <c r="A107" t="s">
        <v>568</v>
      </c>
    </row>
    <row r="108" spans="1:1" x14ac:dyDescent="0.25">
      <c r="A108" t="s">
        <v>569</v>
      </c>
    </row>
    <row r="109" spans="1:1" x14ac:dyDescent="0.25">
      <c r="A109" t="s">
        <v>570</v>
      </c>
    </row>
    <row r="110" spans="1:1" x14ac:dyDescent="0.25">
      <c r="A110" t="s">
        <v>571</v>
      </c>
    </row>
    <row r="111" spans="1:1" x14ac:dyDescent="0.25">
      <c r="A111" t="s">
        <v>572</v>
      </c>
    </row>
    <row r="112" spans="1:1" x14ac:dyDescent="0.25">
      <c r="A112" t="s">
        <v>573</v>
      </c>
    </row>
    <row r="113" spans="1:1" x14ac:dyDescent="0.25">
      <c r="A113" t="s">
        <v>574</v>
      </c>
    </row>
    <row r="114" spans="1:1" x14ac:dyDescent="0.25">
      <c r="A114" t="s">
        <v>575</v>
      </c>
    </row>
    <row r="115" spans="1:1" x14ac:dyDescent="0.25">
      <c r="A115" t="s">
        <v>576</v>
      </c>
    </row>
    <row r="116" spans="1:1" x14ac:dyDescent="0.25">
      <c r="A116" t="s">
        <v>577</v>
      </c>
    </row>
    <row r="117" spans="1:1" x14ac:dyDescent="0.25">
      <c r="A117" t="s">
        <v>578</v>
      </c>
    </row>
    <row r="118" spans="1:1" x14ac:dyDescent="0.25">
      <c r="A118" t="s">
        <v>579</v>
      </c>
    </row>
    <row r="119" spans="1:1" x14ac:dyDescent="0.25">
      <c r="A119" t="s">
        <v>580</v>
      </c>
    </row>
    <row r="120" spans="1:1" x14ac:dyDescent="0.25">
      <c r="A120" t="s">
        <v>581</v>
      </c>
    </row>
    <row r="121" spans="1:1" x14ac:dyDescent="0.25">
      <c r="A121" t="s">
        <v>582</v>
      </c>
    </row>
    <row r="122" spans="1:1" x14ac:dyDescent="0.25">
      <c r="A122" t="s">
        <v>583</v>
      </c>
    </row>
    <row r="123" spans="1:1" x14ac:dyDescent="0.25">
      <c r="A123" t="s">
        <v>584</v>
      </c>
    </row>
    <row r="124" spans="1:1" x14ac:dyDescent="0.25">
      <c r="A124" t="s">
        <v>585</v>
      </c>
    </row>
    <row r="125" spans="1:1" x14ac:dyDescent="0.25">
      <c r="A125" t="s">
        <v>586</v>
      </c>
    </row>
    <row r="126" spans="1:1" x14ac:dyDescent="0.25">
      <c r="A126" t="s">
        <v>587</v>
      </c>
    </row>
    <row r="127" spans="1:1" x14ac:dyDescent="0.25">
      <c r="A127" t="s">
        <v>588</v>
      </c>
    </row>
    <row r="128" spans="1:1" x14ac:dyDescent="0.25">
      <c r="A128" t="s">
        <v>589</v>
      </c>
    </row>
    <row r="129" spans="1:1" x14ac:dyDescent="0.25">
      <c r="A129" t="s">
        <v>590</v>
      </c>
    </row>
    <row r="130" spans="1:1" x14ac:dyDescent="0.25">
      <c r="A130" t="s">
        <v>591</v>
      </c>
    </row>
    <row r="131" spans="1:1" x14ac:dyDescent="0.25">
      <c r="A131" t="s">
        <v>592</v>
      </c>
    </row>
    <row r="132" spans="1:1" x14ac:dyDescent="0.25">
      <c r="A132" t="s">
        <v>593</v>
      </c>
    </row>
    <row r="133" spans="1:1" x14ac:dyDescent="0.25">
      <c r="A133" t="s">
        <v>594</v>
      </c>
    </row>
    <row r="135" spans="1:1" x14ac:dyDescent="0.25">
      <c r="A135" t="s">
        <v>595</v>
      </c>
    </row>
    <row r="136" spans="1:1" x14ac:dyDescent="0.25">
      <c r="A136" t="s">
        <v>596</v>
      </c>
    </row>
    <row r="137" spans="1:1" x14ac:dyDescent="0.25">
      <c r="A137" t="s">
        <v>597</v>
      </c>
    </row>
    <row r="138" spans="1:1" x14ac:dyDescent="0.25">
      <c r="A138" t="s">
        <v>598</v>
      </c>
    </row>
    <row r="139" spans="1:1" x14ac:dyDescent="0.25">
      <c r="A139" t="s">
        <v>599</v>
      </c>
    </row>
    <row r="140" spans="1:1" x14ac:dyDescent="0.25">
      <c r="A140" t="s">
        <v>600</v>
      </c>
    </row>
    <row r="141" spans="1:1" x14ac:dyDescent="0.25">
      <c r="A141" t="s">
        <v>601</v>
      </c>
    </row>
    <row r="142" spans="1:1" x14ac:dyDescent="0.25">
      <c r="A142" t="s">
        <v>602</v>
      </c>
    </row>
    <row r="143" spans="1:1" x14ac:dyDescent="0.25">
      <c r="A143" t="s">
        <v>603</v>
      </c>
    </row>
    <row r="144" spans="1:1" x14ac:dyDescent="0.25">
      <c r="A144" t="s">
        <v>604</v>
      </c>
    </row>
    <row r="145" spans="1:1" x14ac:dyDescent="0.25">
      <c r="A145" t="s">
        <v>605</v>
      </c>
    </row>
    <row r="146" spans="1:1" x14ac:dyDescent="0.25">
      <c r="A146" t="s">
        <v>606</v>
      </c>
    </row>
    <row r="147" spans="1:1" x14ac:dyDescent="0.25">
      <c r="A147" t="s">
        <v>607</v>
      </c>
    </row>
    <row r="148" spans="1:1" x14ac:dyDescent="0.25">
      <c r="A148" t="s">
        <v>608</v>
      </c>
    </row>
    <row r="149" spans="1:1" x14ac:dyDescent="0.25">
      <c r="A149" t="s">
        <v>609</v>
      </c>
    </row>
    <row r="150" spans="1:1" x14ac:dyDescent="0.25">
      <c r="A150" t="s">
        <v>610</v>
      </c>
    </row>
    <row r="151" spans="1:1" x14ac:dyDescent="0.25">
      <c r="A151" t="s">
        <v>611</v>
      </c>
    </row>
    <row r="152" spans="1:1" x14ac:dyDescent="0.25">
      <c r="A152" t="s">
        <v>612</v>
      </c>
    </row>
    <row r="153" spans="1:1" x14ac:dyDescent="0.25">
      <c r="A153" t="s">
        <v>613</v>
      </c>
    </row>
    <row r="154" spans="1:1" x14ac:dyDescent="0.25">
      <c r="A154" t="s">
        <v>614</v>
      </c>
    </row>
    <row r="155" spans="1:1" x14ac:dyDescent="0.25">
      <c r="A155" t="s">
        <v>615</v>
      </c>
    </row>
    <row r="156" spans="1:1" x14ac:dyDescent="0.25">
      <c r="A156" t="s">
        <v>616</v>
      </c>
    </row>
    <row r="157" spans="1:1" x14ac:dyDescent="0.25">
      <c r="A157" t="s">
        <v>617</v>
      </c>
    </row>
    <row r="158" spans="1:1" x14ac:dyDescent="0.25">
      <c r="A158" t="s">
        <v>618</v>
      </c>
    </row>
    <row r="159" spans="1:1" x14ac:dyDescent="0.25">
      <c r="A159" t="s">
        <v>619</v>
      </c>
    </row>
    <row r="160" spans="1:1" x14ac:dyDescent="0.25">
      <c r="A160" t="s">
        <v>620</v>
      </c>
    </row>
    <row r="161" spans="1:1" x14ac:dyDescent="0.25">
      <c r="A161" t="s">
        <v>621</v>
      </c>
    </row>
    <row r="162" spans="1:1" x14ac:dyDescent="0.25">
      <c r="A162" t="s">
        <v>622</v>
      </c>
    </row>
    <row r="163" spans="1:1" x14ac:dyDescent="0.25">
      <c r="A163" t="s">
        <v>623</v>
      </c>
    </row>
    <row r="164" spans="1:1" x14ac:dyDescent="0.25">
      <c r="A164" t="s">
        <v>624</v>
      </c>
    </row>
    <row r="165" spans="1:1" x14ac:dyDescent="0.25">
      <c r="A165" t="s">
        <v>625</v>
      </c>
    </row>
    <row r="166" spans="1:1" x14ac:dyDescent="0.25">
      <c r="A166" t="s">
        <v>626</v>
      </c>
    </row>
    <row r="168" spans="1:1" x14ac:dyDescent="0.25">
      <c r="A168" t="s">
        <v>627</v>
      </c>
    </row>
    <row r="169" spans="1:1" x14ac:dyDescent="0.25">
      <c r="A169" t="s">
        <v>628</v>
      </c>
    </row>
    <row r="170" spans="1:1" x14ac:dyDescent="0.25">
      <c r="A170" t="s">
        <v>629</v>
      </c>
    </row>
    <row r="171" spans="1:1" x14ac:dyDescent="0.25">
      <c r="A171" t="s">
        <v>630</v>
      </c>
    </row>
    <row r="172" spans="1:1" x14ac:dyDescent="0.25">
      <c r="A172" t="s">
        <v>631</v>
      </c>
    </row>
    <row r="173" spans="1:1" x14ac:dyDescent="0.25">
      <c r="A173" t="s">
        <v>632</v>
      </c>
    </row>
    <row r="174" spans="1:1" x14ac:dyDescent="0.25">
      <c r="A174" t="s">
        <v>633</v>
      </c>
    </row>
    <row r="175" spans="1:1" x14ac:dyDescent="0.25">
      <c r="A175" t="s">
        <v>634</v>
      </c>
    </row>
    <row r="176" spans="1:1" x14ac:dyDescent="0.25">
      <c r="A176" t="s">
        <v>635</v>
      </c>
    </row>
    <row r="177" spans="1:1" x14ac:dyDescent="0.25">
      <c r="A177" t="s">
        <v>636</v>
      </c>
    </row>
    <row r="178" spans="1:1" x14ac:dyDescent="0.25">
      <c r="A178" t="s">
        <v>637</v>
      </c>
    </row>
    <row r="179" spans="1:1" x14ac:dyDescent="0.25">
      <c r="A179" t="s">
        <v>638</v>
      </c>
    </row>
    <row r="180" spans="1:1" x14ac:dyDescent="0.25">
      <c r="A180" t="s">
        <v>639</v>
      </c>
    </row>
    <row r="181" spans="1:1" x14ac:dyDescent="0.25">
      <c r="A181" t="s">
        <v>640</v>
      </c>
    </row>
    <row r="182" spans="1:1" x14ac:dyDescent="0.25">
      <c r="A182" t="s">
        <v>641</v>
      </c>
    </row>
    <row r="183" spans="1:1" x14ac:dyDescent="0.25">
      <c r="A183" t="s">
        <v>642</v>
      </c>
    </row>
    <row r="184" spans="1:1" x14ac:dyDescent="0.25">
      <c r="A184" t="s">
        <v>643</v>
      </c>
    </row>
    <row r="185" spans="1:1" x14ac:dyDescent="0.25">
      <c r="A185" t="s">
        <v>644</v>
      </c>
    </row>
    <row r="186" spans="1:1" x14ac:dyDescent="0.25">
      <c r="A186" t="s">
        <v>645</v>
      </c>
    </row>
    <row r="187" spans="1:1" x14ac:dyDescent="0.25">
      <c r="A187" t="s">
        <v>646</v>
      </c>
    </row>
    <row r="188" spans="1:1" x14ac:dyDescent="0.25">
      <c r="A188" t="s">
        <v>647</v>
      </c>
    </row>
    <row r="189" spans="1:1" x14ac:dyDescent="0.25">
      <c r="A189" t="s">
        <v>648</v>
      </c>
    </row>
    <row r="190" spans="1:1" x14ac:dyDescent="0.25">
      <c r="A190" t="s">
        <v>649</v>
      </c>
    </row>
    <row r="191" spans="1:1" x14ac:dyDescent="0.25">
      <c r="A191" t="s">
        <v>650</v>
      </c>
    </row>
    <row r="192" spans="1:1" x14ac:dyDescent="0.25">
      <c r="A192" t="s">
        <v>651</v>
      </c>
    </row>
    <row r="193" spans="1:1" x14ac:dyDescent="0.25">
      <c r="A193" t="s">
        <v>652</v>
      </c>
    </row>
    <row r="194" spans="1:1" x14ac:dyDescent="0.25">
      <c r="A194" t="s">
        <v>653</v>
      </c>
    </row>
    <row r="195" spans="1:1" x14ac:dyDescent="0.25">
      <c r="A195" t="s">
        <v>654</v>
      </c>
    </row>
    <row r="196" spans="1:1" x14ac:dyDescent="0.25">
      <c r="A196" t="s">
        <v>655</v>
      </c>
    </row>
    <row r="197" spans="1:1" x14ac:dyDescent="0.25">
      <c r="A197" t="s">
        <v>656</v>
      </c>
    </row>
    <row r="198" spans="1:1" x14ac:dyDescent="0.25">
      <c r="A198" t="s">
        <v>657</v>
      </c>
    </row>
    <row r="199" spans="1:1" x14ac:dyDescent="0.25">
      <c r="A199" t="s">
        <v>658</v>
      </c>
    </row>
    <row r="201" spans="1:1" x14ac:dyDescent="0.25">
      <c r="A201" t="s">
        <v>659</v>
      </c>
    </row>
    <row r="202" spans="1:1" x14ac:dyDescent="0.25">
      <c r="A202" t="s">
        <v>660</v>
      </c>
    </row>
    <row r="203" spans="1:1" x14ac:dyDescent="0.25">
      <c r="A203" t="s">
        <v>661</v>
      </c>
    </row>
    <row r="204" spans="1:1" x14ac:dyDescent="0.25">
      <c r="A204" t="s">
        <v>662</v>
      </c>
    </row>
    <row r="205" spans="1:1" x14ac:dyDescent="0.25">
      <c r="A205" t="s">
        <v>663</v>
      </c>
    </row>
    <row r="206" spans="1:1" x14ac:dyDescent="0.25">
      <c r="A206" t="s">
        <v>664</v>
      </c>
    </row>
    <row r="207" spans="1:1" x14ac:dyDescent="0.25">
      <c r="A207" t="s">
        <v>665</v>
      </c>
    </row>
    <row r="208" spans="1:1" x14ac:dyDescent="0.25">
      <c r="A208" t="s">
        <v>666</v>
      </c>
    </row>
    <row r="209" spans="1:1" x14ac:dyDescent="0.25">
      <c r="A209" t="s">
        <v>667</v>
      </c>
    </row>
    <row r="210" spans="1:1" x14ac:dyDescent="0.25">
      <c r="A210" t="s">
        <v>668</v>
      </c>
    </row>
    <row r="211" spans="1:1" x14ac:dyDescent="0.25">
      <c r="A211" t="s">
        <v>669</v>
      </c>
    </row>
    <row r="212" spans="1:1" x14ac:dyDescent="0.25">
      <c r="A212" t="s">
        <v>670</v>
      </c>
    </row>
    <row r="213" spans="1:1" x14ac:dyDescent="0.25">
      <c r="A213" t="s">
        <v>671</v>
      </c>
    </row>
    <row r="214" spans="1:1" x14ac:dyDescent="0.25">
      <c r="A214" t="s">
        <v>672</v>
      </c>
    </row>
    <row r="215" spans="1:1" x14ac:dyDescent="0.25">
      <c r="A215" t="s">
        <v>673</v>
      </c>
    </row>
    <row r="216" spans="1:1" x14ac:dyDescent="0.25">
      <c r="A216" t="s">
        <v>674</v>
      </c>
    </row>
    <row r="217" spans="1:1" x14ac:dyDescent="0.25">
      <c r="A217" t="s">
        <v>675</v>
      </c>
    </row>
    <row r="218" spans="1:1" x14ac:dyDescent="0.25">
      <c r="A218" t="s">
        <v>676</v>
      </c>
    </row>
    <row r="219" spans="1:1" x14ac:dyDescent="0.25">
      <c r="A219" t="s">
        <v>677</v>
      </c>
    </row>
    <row r="220" spans="1:1" x14ac:dyDescent="0.25">
      <c r="A220" t="s">
        <v>678</v>
      </c>
    </row>
    <row r="221" spans="1:1" x14ac:dyDescent="0.25">
      <c r="A221" t="s">
        <v>679</v>
      </c>
    </row>
    <row r="222" spans="1:1" x14ac:dyDescent="0.25">
      <c r="A222" t="s">
        <v>680</v>
      </c>
    </row>
    <row r="223" spans="1:1" x14ac:dyDescent="0.25">
      <c r="A223" t="s">
        <v>681</v>
      </c>
    </row>
    <row r="224" spans="1:1" x14ac:dyDescent="0.25">
      <c r="A224" t="s">
        <v>682</v>
      </c>
    </row>
    <row r="225" spans="1:1" x14ac:dyDescent="0.25">
      <c r="A225" t="s">
        <v>683</v>
      </c>
    </row>
    <row r="226" spans="1:1" x14ac:dyDescent="0.25">
      <c r="A226" t="s">
        <v>684</v>
      </c>
    </row>
    <row r="227" spans="1:1" x14ac:dyDescent="0.25">
      <c r="A227" t="s">
        <v>685</v>
      </c>
    </row>
    <row r="228" spans="1:1" x14ac:dyDescent="0.25">
      <c r="A228" t="s">
        <v>686</v>
      </c>
    </row>
    <row r="229" spans="1:1" x14ac:dyDescent="0.25">
      <c r="A229" t="s">
        <v>687</v>
      </c>
    </row>
    <row r="230" spans="1:1" x14ac:dyDescent="0.25">
      <c r="A230" t="s">
        <v>688</v>
      </c>
    </row>
    <row r="231" spans="1:1" x14ac:dyDescent="0.25">
      <c r="A231" t="s">
        <v>689</v>
      </c>
    </row>
    <row r="232" spans="1:1" x14ac:dyDescent="0.25">
      <c r="A232" t="s">
        <v>690</v>
      </c>
    </row>
    <row r="234" spans="1:1" x14ac:dyDescent="0.25">
      <c r="A234" t="s">
        <v>691</v>
      </c>
    </row>
    <row r="235" spans="1:1" x14ac:dyDescent="0.25">
      <c r="A235" t="s">
        <v>692</v>
      </c>
    </row>
    <row r="236" spans="1:1" x14ac:dyDescent="0.25">
      <c r="A236" t="s">
        <v>693</v>
      </c>
    </row>
    <row r="237" spans="1:1" x14ac:dyDescent="0.25">
      <c r="A237" t="s">
        <v>694</v>
      </c>
    </row>
    <row r="238" spans="1:1" x14ac:dyDescent="0.25">
      <c r="A238" t="s">
        <v>695</v>
      </c>
    </row>
    <row r="239" spans="1:1" x14ac:dyDescent="0.25">
      <c r="A239" t="s">
        <v>696</v>
      </c>
    </row>
    <row r="240" spans="1:1" x14ac:dyDescent="0.25">
      <c r="A240" t="s">
        <v>697</v>
      </c>
    </row>
    <row r="241" spans="1:1" x14ac:dyDescent="0.25">
      <c r="A241" t="s">
        <v>698</v>
      </c>
    </row>
    <row r="242" spans="1:1" x14ac:dyDescent="0.25">
      <c r="A242" t="s">
        <v>699</v>
      </c>
    </row>
    <row r="243" spans="1:1" x14ac:dyDescent="0.25">
      <c r="A243" t="s">
        <v>700</v>
      </c>
    </row>
    <row r="244" spans="1:1" x14ac:dyDescent="0.25">
      <c r="A244" t="s">
        <v>701</v>
      </c>
    </row>
    <row r="245" spans="1:1" x14ac:dyDescent="0.25">
      <c r="A245" t="s">
        <v>702</v>
      </c>
    </row>
    <row r="246" spans="1:1" x14ac:dyDescent="0.25">
      <c r="A246" t="s">
        <v>703</v>
      </c>
    </row>
    <row r="247" spans="1:1" x14ac:dyDescent="0.25">
      <c r="A247" t="s">
        <v>704</v>
      </c>
    </row>
    <row r="248" spans="1:1" x14ac:dyDescent="0.25">
      <c r="A248" t="s">
        <v>705</v>
      </c>
    </row>
    <row r="249" spans="1:1" x14ac:dyDescent="0.25">
      <c r="A249" t="s">
        <v>706</v>
      </c>
    </row>
    <row r="250" spans="1:1" x14ac:dyDescent="0.25">
      <c r="A250" t="s">
        <v>707</v>
      </c>
    </row>
    <row r="251" spans="1:1" x14ac:dyDescent="0.25">
      <c r="A251" t="s">
        <v>708</v>
      </c>
    </row>
    <row r="252" spans="1:1" x14ac:dyDescent="0.25">
      <c r="A252" t="s">
        <v>709</v>
      </c>
    </row>
    <row r="253" spans="1:1" x14ac:dyDescent="0.25">
      <c r="A253" t="s">
        <v>710</v>
      </c>
    </row>
    <row r="254" spans="1:1" x14ac:dyDescent="0.25">
      <c r="A254" t="s">
        <v>711</v>
      </c>
    </row>
    <row r="255" spans="1:1" x14ac:dyDescent="0.25">
      <c r="A255" t="s">
        <v>712</v>
      </c>
    </row>
    <row r="256" spans="1:1" x14ac:dyDescent="0.25">
      <c r="A256" t="s">
        <v>713</v>
      </c>
    </row>
    <row r="257" spans="1:1" x14ac:dyDescent="0.25">
      <c r="A257" t="s">
        <v>714</v>
      </c>
    </row>
    <row r="258" spans="1:1" x14ac:dyDescent="0.25">
      <c r="A258" t="s">
        <v>715</v>
      </c>
    </row>
    <row r="259" spans="1:1" x14ac:dyDescent="0.25">
      <c r="A259" t="s">
        <v>716</v>
      </c>
    </row>
    <row r="260" spans="1:1" x14ac:dyDescent="0.25">
      <c r="A260" t="s">
        <v>717</v>
      </c>
    </row>
    <row r="261" spans="1:1" x14ac:dyDescent="0.25">
      <c r="A261" t="s">
        <v>718</v>
      </c>
    </row>
    <row r="262" spans="1:1" x14ac:dyDescent="0.25">
      <c r="A262" t="s">
        <v>719</v>
      </c>
    </row>
    <row r="263" spans="1:1" x14ac:dyDescent="0.25">
      <c r="A263" t="s">
        <v>720</v>
      </c>
    </row>
    <row r="264" spans="1:1" x14ac:dyDescent="0.25">
      <c r="A264" t="s">
        <v>721</v>
      </c>
    </row>
    <row r="265" spans="1:1" x14ac:dyDescent="0.25">
      <c r="A265" t="s">
        <v>722</v>
      </c>
    </row>
    <row r="267" spans="1:1" x14ac:dyDescent="0.25">
      <c r="A267" t="s">
        <v>723</v>
      </c>
    </row>
    <row r="268" spans="1:1" x14ac:dyDescent="0.25">
      <c r="A268" t="s">
        <v>724</v>
      </c>
    </row>
    <row r="269" spans="1:1" x14ac:dyDescent="0.25">
      <c r="A269" t="s">
        <v>725</v>
      </c>
    </row>
    <row r="270" spans="1:1" x14ac:dyDescent="0.25">
      <c r="A270" t="s">
        <v>726</v>
      </c>
    </row>
    <row r="271" spans="1:1" x14ac:dyDescent="0.25">
      <c r="A271" t="s">
        <v>727</v>
      </c>
    </row>
    <row r="272" spans="1:1" x14ac:dyDescent="0.25">
      <c r="A272" t="s">
        <v>728</v>
      </c>
    </row>
    <row r="273" spans="1:1" x14ac:dyDescent="0.25">
      <c r="A273" t="s">
        <v>729</v>
      </c>
    </row>
    <row r="274" spans="1:1" x14ac:dyDescent="0.25">
      <c r="A274" t="s">
        <v>730</v>
      </c>
    </row>
    <row r="275" spans="1:1" x14ac:dyDescent="0.25">
      <c r="A275" t="s">
        <v>731</v>
      </c>
    </row>
    <row r="276" spans="1:1" x14ac:dyDescent="0.25">
      <c r="A276" t="s">
        <v>732</v>
      </c>
    </row>
    <row r="277" spans="1:1" x14ac:dyDescent="0.25">
      <c r="A277" t="s">
        <v>733</v>
      </c>
    </row>
    <row r="278" spans="1:1" x14ac:dyDescent="0.25">
      <c r="A278" t="s">
        <v>734</v>
      </c>
    </row>
    <row r="279" spans="1:1" x14ac:dyDescent="0.25">
      <c r="A279" t="s">
        <v>735</v>
      </c>
    </row>
    <row r="280" spans="1:1" x14ac:dyDescent="0.25">
      <c r="A280" t="s">
        <v>736</v>
      </c>
    </row>
    <row r="281" spans="1:1" x14ac:dyDescent="0.25">
      <c r="A281" t="s">
        <v>737</v>
      </c>
    </row>
    <row r="282" spans="1:1" x14ac:dyDescent="0.25">
      <c r="A282" t="s">
        <v>738</v>
      </c>
    </row>
    <row r="283" spans="1:1" x14ac:dyDescent="0.25">
      <c r="A283" t="s">
        <v>739</v>
      </c>
    </row>
    <row r="284" spans="1:1" x14ac:dyDescent="0.25">
      <c r="A284" t="s">
        <v>740</v>
      </c>
    </row>
    <row r="285" spans="1:1" x14ac:dyDescent="0.25">
      <c r="A285" t="s">
        <v>741</v>
      </c>
    </row>
    <row r="286" spans="1:1" x14ac:dyDescent="0.25">
      <c r="A286" t="s">
        <v>742</v>
      </c>
    </row>
    <row r="287" spans="1:1" x14ac:dyDescent="0.25">
      <c r="A287" t="s">
        <v>743</v>
      </c>
    </row>
    <row r="288" spans="1:1" x14ac:dyDescent="0.25">
      <c r="A288" t="s">
        <v>744</v>
      </c>
    </row>
    <row r="289" spans="1:1" x14ac:dyDescent="0.25">
      <c r="A289" t="s">
        <v>745</v>
      </c>
    </row>
    <row r="290" spans="1:1" x14ac:dyDescent="0.25">
      <c r="A290" t="s">
        <v>746</v>
      </c>
    </row>
    <row r="291" spans="1:1" x14ac:dyDescent="0.25">
      <c r="A291" t="s">
        <v>747</v>
      </c>
    </row>
    <row r="292" spans="1:1" x14ac:dyDescent="0.25">
      <c r="A292" t="s">
        <v>748</v>
      </c>
    </row>
    <row r="293" spans="1:1" x14ac:dyDescent="0.25">
      <c r="A293" t="s">
        <v>749</v>
      </c>
    </row>
    <row r="294" spans="1:1" x14ac:dyDescent="0.25">
      <c r="A294" t="s">
        <v>750</v>
      </c>
    </row>
    <row r="295" spans="1:1" x14ac:dyDescent="0.25">
      <c r="A295" t="s">
        <v>751</v>
      </c>
    </row>
    <row r="296" spans="1:1" x14ac:dyDescent="0.25">
      <c r="A296" t="s">
        <v>752</v>
      </c>
    </row>
    <row r="297" spans="1:1" x14ac:dyDescent="0.25">
      <c r="A297" t="s">
        <v>753</v>
      </c>
    </row>
    <row r="298" spans="1:1" x14ac:dyDescent="0.25">
      <c r="A298" t="s">
        <v>754</v>
      </c>
    </row>
    <row r="300" spans="1:1" x14ac:dyDescent="0.25">
      <c r="A300" t="s">
        <v>755</v>
      </c>
    </row>
    <row r="301" spans="1:1" x14ac:dyDescent="0.25">
      <c r="A301" t="s">
        <v>756</v>
      </c>
    </row>
    <row r="302" spans="1:1" x14ac:dyDescent="0.25">
      <c r="A302" t="s">
        <v>757</v>
      </c>
    </row>
    <row r="303" spans="1:1" x14ac:dyDescent="0.25">
      <c r="A303" t="s">
        <v>758</v>
      </c>
    </row>
    <row r="304" spans="1:1" x14ac:dyDescent="0.25">
      <c r="A304" t="s">
        <v>759</v>
      </c>
    </row>
    <row r="305" spans="1:1" x14ac:dyDescent="0.25">
      <c r="A305" t="s">
        <v>760</v>
      </c>
    </row>
    <row r="306" spans="1:1" x14ac:dyDescent="0.25">
      <c r="A306" t="s">
        <v>761</v>
      </c>
    </row>
    <row r="307" spans="1:1" x14ac:dyDescent="0.25">
      <c r="A307" t="s">
        <v>762</v>
      </c>
    </row>
    <row r="308" spans="1:1" x14ac:dyDescent="0.25">
      <c r="A308" t="s">
        <v>763</v>
      </c>
    </row>
    <row r="309" spans="1:1" x14ac:dyDescent="0.25">
      <c r="A309" t="s">
        <v>764</v>
      </c>
    </row>
    <row r="310" spans="1:1" x14ac:dyDescent="0.25">
      <c r="A310" t="s">
        <v>765</v>
      </c>
    </row>
    <row r="311" spans="1:1" x14ac:dyDescent="0.25">
      <c r="A311" t="s">
        <v>766</v>
      </c>
    </row>
    <row r="312" spans="1:1" x14ac:dyDescent="0.25">
      <c r="A312" t="s">
        <v>767</v>
      </c>
    </row>
    <row r="313" spans="1:1" x14ac:dyDescent="0.25">
      <c r="A313" t="s">
        <v>768</v>
      </c>
    </row>
    <row r="314" spans="1:1" x14ac:dyDescent="0.25">
      <c r="A314" t="s">
        <v>769</v>
      </c>
    </row>
    <row r="315" spans="1:1" x14ac:dyDescent="0.25">
      <c r="A315" t="s">
        <v>770</v>
      </c>
    </row>
    <row r="316" spans="1:1" x14ac:dyDescent="0.25">
      <c r="A316" t="s">
        <v>771</v>
      </c>
    </row>
    <row r="317" spans="1:1" x14ac:dyDescent="0.25">
      <c r="A317" t="s">
        <v>772</v>
      </c>
    </row>
    <row r="318" spans="1:1" x14ac:dyDescent="0.25">
      <c r="A318" t="s">
        <v>773</v>
      </c>
    </row>
    <row r="319" spans="1:1" x14ac:dyDescent="0.25">
      <c r="A319" t="s">
        <v>774</v>
      </c>
    </row>
    <row r="320" spans="1:1" x14ac:dyDescent="0.25">
      <c r="A320" t="s">
        <v>775</v>
      </c>
    </row>
    <row r="321" spans="1:1" x14ac:dyDescent="0.25">
      <c r="A321" t="s">
        <v>776</v>
      </c>
    </row>
    <row r="322" spans="1:1" x14ac:dyDescent="0.25">
      <c r="A322" t="s">
        <v>777</v>
      </c>
    </row>
    <row r="323" spans="1:1" x14ac:dyDescent="0.25">
      <c r="A323" t="s">
        <v>778</v>
      </c>
    </row>
    <row r="324" spans="1:1" x14ac:dyDescent="0.25">
      <c r="A324" t="s">
        <v>779</v>
      </c>
    </row>
    <row r="325" spans="1:1" x14ac:dyDescent="0.25">
      <c r="A325" t="s">
        <v>780</v>
      </c>
    </row>
    <row r="326" spans="1:1" x14ac:dyDescent="0.25">
      <c r="A326" t="s">
        <v>781</v>
      </c>
    </row>
    <row r="327" spans="1:1" x14ac:dyDescent="0.25">
      <c r="A327" t="s">
        <v>782</v>
      </c>
    </row>
    <row r="328" spans="1:1" x14ac:dyDescent="0.25">
      <c r="A328" t="s">
        <v>783</v>
      </c>
    </row>
    <row r="329" spans="1:1" x14ac:dyDescent="0.25">
      <c r="A329" t="s">
        <v>784</v>
      </c>
    </row>
    <row r="330" spans="1:1" x14ac:dyDescent="0.25">
      <c r="A330" t="s">
        <v>785</v>
      </c>
    </row>
    <row r="331" spans="1:1" x14ac:dyDescent="0.25">
      <c r="A331" t="s">
        <v>786</v>
      </c>
    </row>
    <row r="333" spans="1:1" x14ac:dyDescent="0.25">
      <c r="A333" t="s">
        <v>787</v>
      </c>
    </row>
    <row r="334" spans="1:1" x14ac:dyDescent="0.25">
      <c r="A334" t="s">
        <v>788</v>
      </c>
    </row>
    <row r="335" spans="1:1" x14ac:dyDescent="0.25">
      <c r="A335" t="s">
        <v>789</v>
      </c>
    </row>
    <row r="336" spans="1:1" x14ac:dyDescent="0.25">
      <c r="A336" t="s">
        <v>790</v>
      </c>
    </row>
    <row r="337" spans="1:1" x14ac:dyDescent="0.25">
      <c r="A337" t="s">
        <v>791</v>
      </c>
    </row>
    <row r="338" spans="1:1" x14ac:dyDescent="0.25">
      <c r="A338" t="s">
        <v>792</v>
      </c>
    </row>
    <row r="339" spans="1:1" x14ac:dyDescent="0.25">
      <c r="A339" t="s">
        <v>793</v>
      </c>
    </row>
    <row r="340" spans="1:1" x14ac:dyDescent="0.25">
      <c r="A340" t="s">
        <v>794</v>
      </c>
    </row>
    <row r="341" spans="1:1" x14ac:dyDescent="0.25">
      <c r="A341" t="s">
        <v>795</v>
      </c>
    </row>
    <row r="342" spans="1:1" x14ac:dyDescent="0.25">
      <c r="A342" t="s">
        <v>796</v>
      </c>
    </row>
    <row r="343" spans="1:1" x14ac:dyDescent="0.25">
      <c r="A343" t="s">
        <v>797</v>
      </c>
    </row>
    <row r="344" spans="1:1" x14ac:dyDescent="0.25">
      <c r="A344" t="s">
        <v>798</v>
      </c>
    </row>
    <row r="345" spans="1:1" x14ac:dyDescent="0.25">
      <c r="A345" t="s">
        <v>799</v>
      </c>
    </row>
    <row r="346" spans="1:1" x14ac:dyDescent="0.25">
      <c r="A346" t="s">
        <v>800</v>
      </c>
    </row>
    <row r="347" spans="1:1" x14ac:dyDescent="0.25">
      <c r="A347" t="s">
        <v>801</v>
      </c>
    </row>
    <row r="348" spans="1:1" x14ac:dyDescent="0.25">
      <c r="A348" t="s">
        <v>802</v>
      </c>
    </row>
    <row r="349" spans="1:1" x14ac:dyDescent="0.25">
      <c r="A349" t="s">
        <v>803</v>
      </c>
    </row>
    <row r="350" spans="1:1" x14ac:dyDescent="0.25">
      <c r="A350" t="s">
        <v>804</v>
      </c>
    </row>
    <row r="351" spans="1:1" x14ac:dyDescent="0.25">
      <c r="A351" t="s">
        <v>805</v>
      </c>
    </row>
    <row r="352" spans="1:1" x14ac:dyDescent="0.25">
      <c r="A352" t="s">
        <v>806</v>
      </c>
    </row>
    <row r="353" spans="1:1" x14ac:dyDescent="0.25">
      <c r="A353" t="s">
        <v>807</v>
      </c>
    </row>
    <row r="354" spans="1:1" x14ac:dyDescent="0.25">
      <c r="A354" t="s">
        <v>808</v>
      </c>
    </row>
    <row r="355" spans="1:1" x14ac:dyDescent="0.25">
      <c r="A355" t="s">
        <v>809</v>
      </c>
    </row>
    <row r="356" spans="1:1" x14ac:dyDescent="0.25">
      <c r="A356" t="s">
        <v>810</v>
      </c>
    </row>
    <row r="357" spans="1:1" x14ac:dyDescent="0.25">
      <c r="A357" t="s">
        <v>811</v>
      </c>
    </row>
    <row r="358" spans="1:1" x14ac:dyDescent="0.25">
      <c r="A358" t="s">
        <v>812</v>
      </c>
    </row>
    <row r="359" spans="1:1" x14ac:dyDescent="0.25">
      <c r="A359" t="s">
        <v>813</v>
      </c>
    </row>
    <row r="360" spans="1:1" x14ac:dyDescent="0.25">
      <c r="A360" t="s">
        <v>814</v>
      </c>
    </row>
    <row r="361" spans="1:1" x14ac:dyDescent="0.25">
      <c r="A361" t="s">
        <v>815</v>
      </c>
    </row>
    <row r="362" spans="1:1" x14ac:dyDescent="0.25">
      <c r="A362" t="s">
        <v>816</v>
      </c>
    </row>
    <row r="363" spans="1:1" x14ac:dyDescent="0.25">
      <c r="A363" t="s">
        <v>817</v>
      </c>
    </row>
    <row r="364" spans="1:1" x14ac:dyDescent="0.25">
      <c r="A364" t="s">
        <v>818</v>
      </c>
    </row>
    <row r="366" spans="1:1" x14ac:dyDescent="0.25">
      <c r="A366" t="s">
        <v>819</v>
      </c>
    </row>
    <row r="367" spans="1:1" x14ac:dyDescent="0.25">
      <c r="A367" t="s">
        <v>820</v>
      </c>
    </row>
    <row r="368" spans="1:1" x14ac:dyDescent="0.25">
      <c r="A368" t="s">
        <v>821</v>
      </c>
    </row>
    <row r="369" spans="1:1" x14ac:dyDescent="0.25">
      <c r="A369" t="s">
        <v>822</v>
      </c>
    </row>
    <row r="370" spans="1:1" x14ac:dyDescent="0.25">
      <c r="A370" t="s">
        <v>823</v>
      </c>
    </row>
    <row r="371" spans="1:1" x14ac:dyDescent="0.25">
      <c r="A371" t="s">
        <v>824</v>
      </c>
    </row>
    <row r="372" spans="1:1" x14ac:dyDescent="0.25">
      <c r="A372" t="s">
        <v>825</v>
      </c>
    </row>
    <row r="373" spans="1:1" x14ac:dyDescent="0.25">
      <c r="A373" t="s">
        <v>826</v>
      </c>
    </row>
    <row r="374" spans="1:1" x14ac:dyDescent="0.25">
      <c r="A374" t="s">
        <v>827</v>
      </c>
    </row>
    <row r="375" spans="1:1" x14ac:dyDescent="0.25">
      <c r="A375" t="s">
        <v>828</v>
      </c>
    </row>
    <row r="376" spans="1:1" x14ac:dyDescent="0.25">
      <c r="A376" t="s">
        <v>829</v>
      </c>
    </row>
    <row r="377" spans="1:1" x14ac:dyDescent="0.25">
      <c r="A377" t="s">
        <v>830</v>
      </c>
    </row>
    <row r="378" spans="1:1" x14ac:dyDescent="0.25">
      <c r="A378" t="s">
        <v>831</v>
      </c>
    </row>
    <row r="379" spans="1:1" x14ac:dyDescent="0.25">
      <c r="A379" t="s">
        <v>832</v>
      </c>
    </row>
    <row r="380" spans="1:1" x14ac:dyDescent="0.25">
      <c r="A380" t="s">
        <v>833</v>
      </c>
    </row>
    <row r="381" spans="1:1" x14ac:dyDescent="0.25">
      <c r="A381" t="s">
        <v>834</v>
      </c>
    </row>
    <row r="382" spans="1:1" x14ac:dyDescent="0.25">
      <c r="A382" t="s">
        <v>835</v>
      </c>
    </row>
    <row r="383" spans="1:1" x14ac:dyDescent="0.25">
      <c r="A383" t="s">
        <v>836</v>
      </c>
    </row>
    <row r="384" spans="1:1" x14ac:dyDescent="0.25">
      <c r="A384" t="s">
        <v>837</v>
      </c>
    </row>
    <row r="385" spans="1:1" x14ac:dyDescent="0.25">
      <c r="A385" t="s">
        <v>838</v>
      </c>
    </row>
    <row r="386" spans="1:1" x14ac:dyDescent="0.25">
      <c r="A386" t="s">
        <v>839</v>
      </c>
    </row>
    <row r="387" spans="1:1" x14ac:dyDescent="0.25">
      <c r="A387" t="s">
        <v>840</v>
      </c>
    </row>
    <row r="388" spans="1:1" x14ac:dyDescent="0.25">
      <c r="A388" t="s">
        <v>841</v>
      </c>
    </row>
    <row r="389" spans="1:1" x14ac:dyDescent="0.25">
      <c r="A389" t="s">
        <v>842</v>
      </c>
    </row>
    <row r="390" spans="1:1" x14ac:dyDescent="0.25">
      <c r="A390" t="s">
        <v>843</v>
      </c>
    </row>
    <row r="391" spans="1:1" x14ac:dyDescent="0.25">
      <c r="A391" t="s">
        <v>844</v>
      </c>
    </row>
    <row r="392" spans="1:1" x14ac:dyDescent="0.25">
      <c r="A392" t="s">
        <v>845</v>
      </c>
    </row>
    <row r="393" spans="1:1" x14ac:dyDescent="0.25">
      <c r="A393" t="s">
        <v>846</v>
      </c>
    </row>
    <row r="394" spans="1:1" x14ac:dyDescent="0.25">
      <c r="A394" t="s">
        <v>847</v>
      </c>
    </row>
    <row r="395" spans="1:1" x14ac:dyDescent="0.25">
      <c r="A395" t="s">
        <v>848</v>
      </c>
    </row>
    <row r="396" spans="1:1" x14ac:dyDescent="0.25">
      <c r="A396" t="s">
        <v>849</v>
      </c>
    </row>
    <row r="397" spans="1:1" x14ac:dyDescent="0.25">
      <c r="A397" t="s">
        <v>850</v>
      </c>
    </row>
    <row r="399" spans="1:1" x14ac:dyDescent="0.25">
      <c r="A399" t="s">
        <v>851</v>
      </c>
    </row>
    <row r="400" spans="1:1" x14ac:dyDescent="0.25">
      <c r="A400" t="s">
        <v>852</v>
      </c>
    </row>
    <row r="401" spans="1:1" x14ac:dyDescent="0.25">
      <c r="A401" t="s">
        <v>853</v>
      </c>
    </row>
    <row r="402" spans="1:1" x14ac:dyDescent="0.25">
      <c r="A402" t="s">
        <v>854</v>
      </c>
    </row>
    <row r="403" spans="1:1" x14ac:dyDescent="0.25">
      <c r="A403" t="s">
        <v>855</v>
      </c>
    </row>
    <row r="404" spans="1:1" x14ac:dyDescent="0.25">
      <c r="A404" t="s">
        <v>856</v>
      </c>
    </row>
    <row r="405" spans="1:1" x14ac:dyDescent="0.25">
      <c r="A405" t="s">
        <v>857</v>
      </c>
    </row>
    <row r="406" spans="1:1" x14ac:dyDescent="0.25">
      <c r="A406" t="s">
        <v>858</v>
      </c>
    </row>
    <row r="407" spans="1:1" x14ac:dyDescent="0.25">
      <c r="A407" t="s">
        <v>859</v>
      </c>
    </row>
    <row r="408" spans="1:1" x14ac:dyDescent="0.25">
      <c r="A408" t="s">
        <v>860</v>
      </c>
    </row>
    <row r="409" spans="1:1" x14ac:dyDescent="0.25">
      <c r="A409" t="s">
        <v>861</v>
      </c>
    </row>
    <row r="410" spans="1:1" x14ac:dyDescent="0.25">
      <c r="A410" t="s">
        <v>862</v>
      </c>
    </row>
    <row r="411" spans="1:1" x14ac:dyDescent="0.25">
      <c r="A411" t="s">
        <v>863</v>
      </c>
    </row>
    <row r="412" spans="1:1" x14ac:dyDescent="0.25">
      <c r="A412" t="s">
        <v>864</v>
      </c>
    </row>
    <row r="413" spans="1:1" x14ac:dyDescent="0.25">
      <c r="A413" t="s">
        <v>865</v>
      </c>
    </row>
    <row r="414" spans="1:1" x14ac:dyDescent="0.25">
      <c r="A414" t="s">
        <v>866</v>
      </c>
    </row>
    <row r="415" spans="1:1" x14ac:dyDescent="0.25">
      <c r="A415" t="s">
        <v>867</v>
      </c>
    </row>
    <row r="416" spans="1:1" x14ac:dyDescent="0.25">
      <c r="A416" t="s">
        <v>868</v>
      </c>
    </row>
    <row r="417" spans="1:1" x14ac:dyDescent="0.25">
      <c r="A417" t="s">
        <v>869</v>
      </c>
    </row>
    <row r="418" spans="1:1" x14ac:dyDescent="0.25">
      <c r="A418" t="s">
        <v>870</v>
      </c>
    </row>
    <row r="419" spans="1:1" x14ac:dyDescent="0.25">
      <c r="A419" t="s">
        <v>871</v>
      </c>
    </row>
    <row r="420" spans="1:1" x14ac:dyDescent="0.25">
      <c r="A420" t="s">
        <v>872</v>
      </c>
    </row>
    <row r="421" spans="1:1" x14ac:dyDescent="0.25">
      <c r="A421" t="s">
        <v>873</v>
      </c>
    </row>
    <row r="422" spans="1:1" x14ac:dyDescent="0.25">
      <c r="A422" t="s">
        <v>874</v>
      </c>
    </row>
    <row r="423" spans="1:1" x14ac:dyDescent="0.25">
      <c r="A423" t="s">
        <v>875</v>
      </c>
    </row>
    <row r="424" spans="1:1" x14ac:dyDescent="0.25">
      <c r="A424" t="s">
        <v>876</v>
      </c>
    </row>
    <row r="425" spans="1:1" x14ac:dyDescent="0.25">
      <c r="A425" t="s">
        <v>877</v>
      </c>
    </row>
    <row r="426" spans="1:1" x14ac:dyDescent="0.25">
      <c r="A426" t="s">
        <v>878</v>
      </c>
    </row>
    <row r="427" spans="1:1" x14ac:dyDescent="0.25">
      <c r="A427" t="s">
        <v>879</v>
      </c>
    </row>
    <row r="428" spans="1:1" x14ac:dyDescent="0.25">
      <c r="A428" t="s">
        <v>880</v>
      </c>
    </row>
    <row r="429" spans="1:1" x14ac:dyDescent="0.25">
      <c r="A429" t="s">
        <v>881</v>
      </c>
    </row>
    <row r="430" spans="1:1" x14ac:dyDescent="0.25">
      <c r="A430" t="s">
        <v>882</v>
      </c>
    </row>
    <row r="432" spans="1:1" x14ac:dyDescent="0.25">
      <c r="A432" t="s">
        <v>883</v>
      </c>
    </row>
    <row r="433" spans="1:1" x14ac:dyDescent="0.25">
      <c r="A433" t="s">
        <v>884</v>
      </c>
    </row>
    <row r="434" spans="1:1" x14ac:dyDescent="0.25">
      <c r="A434" t="s">
        <v>885</v>
      </c>
    </row>
    <row r="435" spans="1:1" x14ac:dyDescent="0.25">
      <c r="A435" t="s">
        <v>886</v>
      </c>
    </row>
    <row r="436" spans="1:1" x14ac:dyDescent="0.25">
      <c r="A436" t="s">
        <v>887</v>
      </c>
    </row>
    <row r="437" spans="1:1" x14ac:dyDescent="0.25">
      <c r="A437" t="s">
        <v>888</v>
      </c>
    </row>
    <row r="438" spans="1:1" x14ac:dyDescent="0.25">
      <c r="A438" t="s">
        <v>889</v>
      </c>
    </row>
    <row r="439" spans="1:1" x14ac:dyDescent="0.25">
      <c r="A439" t="s">
        <v>890</v>
      </c>
    </row>
    <row r="440" spans="1:1" x14ac:dyDescent="0.25">
      <c r="A440" t="s">
        <v>891</v>
      </c>
    </row>
    <row r="441" spans="1:1" x14ac:dyDescent="0.25">
      <c r="A441" t="s">
        <v>892</v>
      </c>
    </row>
    <row r="442" spans="1:1" x14ac:dyDescent="0.25">
      <c r="A442" t="s">
        <v>893</v>
      </c>
    </row>
    <row r="443" spans="1:1" x14ac:dyDescent="0.25">
      <c r="A443" t="s">
        <v>894</v>
      </c>
    </row>
    <row r="444" spans="1:1" x14ac:dyDescent="0.25">
      <c r="A444" t="s">
        <v>895</v>
      </c>
    </row>
    <row r="445" spans="1:1" x14ac:dyDescent="0.25">
      <c r="A445" t="s">
        <v>896</v>
      </c>
    </row>
    <row r="446" spans="1:1" x14ac:dyDescent="0.25">
      <c r="A446" t="s">
        <v>897</v>
      </c>
    </row>
    <row r="447" spans="1:1" x14ac:dyDescent="0.25">
      <c r="A447" t="s">
        <v>898</v>
      </c>
    </row>
    <row r="448" spans="1:1" x14ac:dyDescent="0.25">
      <c r="A448" t="s">
        <v>899</v>
      </c>
    </row>
    <row r="449" spans="1:1" x14ac:dyDescent="0.25">
      <c r="A449" t="s">
        <v>900</v>
      </c>
    </row>
    <row r="450" spans="1:1" x14ac:dyDescent="0.25">
      <c r="A450" t="s">
        <v>901</v>
      </c>
    </row>
    <row r="451" spans="1:1" x14ac:dyDescent="0.25">
      <c r="A451" t="s">
        <v>902</v>
      </c>
    </row>
    <row r="452" spans="1:1" x14ac:dyDescent="0.25">
      <c r="A452" t="s">
        <v>903</v>
      </c>
    </row>
    <row r="453" spans="1:1" x14ac:dyDescent="0.25">
      <c r="A453" t="s">
        <v>904</v>
      </c>
    </row>
    <row r="454" spans="1:1" x14ac:dyDescent="0.25">
      <c r="A454" t="s">
        <v>905</v>
      </c>
    </row>
    <row r="455" spans="1:1" x14ac:dyDescent="0.25">
      <c r="A455" t="s">
        <v>906</v>
      </c>
    </row>
    <row r="456" spans="1:1" x14ac:dyDescent="0.25">
      <c r="A456" t="s">
        <v>907</v>
      </c>
    </row>
    <row r="457" spans="1:1" x14ac:dyDescent="0.25">
      <c r="A457" t="s">
        <v>908</v>
      </c>
    </row>
    <row r="458" spans="1:1" x14ac:dyDescent="0.25">
      <c r="A458" t="s">
        <v>909</v>
      </c>
    </row>
    <row r="459" spans="1:1" x14ac:dyDescent="0.25">
      <c r="A459" t="s">
        <v>910</v>
      </c>
    </row>
    <row r="460" spans="1:1" x14ac:dyDescent="0.25">
      <c r="A460" t="s">
        <v>911</v>
      </c>
    </row>
    <row r="461" spans="1:1" x14ac:dyDescent="0.25">
      <c r="A461" t="s">
        <v>912</v>
      </c>
    </row>
    <row r="462" spans="1:1" x14ac:dyDescent="0.25">
      <c r="A462" t="s">
        <v>913</v>
      </c>
    </row>
    <row r="463" spans="1:1" x14ac:dyDescent="0.25">
      <c r="A463" t="s">
        <v>914</v>
      </c>
    </row>
    <row r="465" spans="1:1" x14ac:dyDescent="0.25">
      <c r="A465" t="s">
        <v>915</v>
      </c>
    </row>
    <row r="466" spans="1:1" x14ac:dyDescent="0.25">
      <c r="A466" t="s">
        <v>916</v>
      </c>
    </row>
    <row r="467" spans="1:1" x14ac:dyDescent="0.25">
      <c r="A467" t="s">
        <v>917</v>
      </c>
    </row>
    <row r="468" spans="1:1" x14ac:dyDescent="0.25">
      <c r="A468" t="s">
        <v>918</v>
      </c>
    </row>
    <row r="469" spans="1:1" x14ac:dyDescent="0.25">
      <c r="A469" t="s">
        <v>919</v>
      </c>
    </row>
    <row r="470" spans="1:1" x14ac:dyDescent="0.25">
      <c r="A470" t="s">
        <v>920</v>
      </c>
    </row>
    <row r="471" spans="1:1" x14ac:dyDescent="0.25">
      <c r="A471" t="s">
        <v>921</v>
      </c>
    </row>
    <row r="472" spans="1:1" x14ac:dyDescent="0.25">
      <c r="A472" t="s">
        <v>922</v>
      </c>
    </row>
    <row r="473" spans="1:1" x14ac:dyDescent="0.25">
      <c r="A473" t="s">
        <v>923</v>
      </c>
    </row>
    <row r="474" spans="1:1" x14ac:dyDescent="0.25">
      <c r="A474" t="s">
        <v>924</v>
      </c>
    </row>
    <row r="475" spans="1:1" x14ac:dyDescent="0.25">
      <c r="A475" t="s">
        <v>925</v>
      </c>
    </row>
    <row r="476" spans="1:1" x14ac:dyDescent="0.25">
      <c r="A476" t="s">
        <v>926</v>
      </c>
    </row>
    <row r="477" spans="1:1" x14ac:dyDescent="0.25">
      <c r="A477" t="s">
        <v>927</v>
      </c>
    </row>
    <row r="478" spans="1:1" x14ac:dyDescent="0.25">
      <c r="A478" t="s">
        <v>928</v>
      </c>
    </row>
    <row r="479" spans="1:1" x14ac:dyDescent="0.25">
      <c r="A479" t="s">
        <v>929</v>
      </c>
    </row>
    <row r="480" spans="1:1" x14ac:dyDescent="0.25">
      <c r="A480" t="s">
        <v>930</v>
      </c>
    </row>
    <row r="481" spans="1:1" x14ac:dyDescent="0.25">
      <c r="A481" t="s">
        <v>931</v>
      </c>
    </row>
    <row r="482" spans="1:1" x14ac:dyDescent="0.25">
      <c r="A482" t="s">
        <v>932</v>
      </c>
    </row>
    <row r="483" spans="1:1" x14ac:dyDescent="0.25">
      <c r="A483" t="s">
        <v>933</v>
      </c>
    </row>
    <row r="484" spans="1:1" x14ac:dyDescent="0.25">
      <c r="A484" t="s">
        <v>934</v>
      </c>
    </row>
    <row r="485" spans="1:1" x14ac:dyDescent="0.25">
      <c r="A485" t="s">
        <v>935</v>
      </c>
    </row>
    <row r="486" spans="1:1" x14ac:dyDescent="0.25">
      <c r="A486" t="s">
        <v>936</v>
      </c>
    </row>
    <row r="487" spans="1:1" x14ac:dyDescent="0.25">
      <c r="A487" t="s">
        <v>937</v>
      </c>
    </row>
    <row r="488" spans="1:1" x14ac:dyDescent="0.25">
      <c r="A488" t="s">
        <v>938</v>
      </c>
    </row>
    <row r="489" spans="1:1" x14ac:dyDescent="0.25">
      <c r="A489" t="s">
        <v>939</v>
      </c>
    </row>
    <row r="490" spans="1:1" x14ac:dyDescent="0.25">
      <c r="A490" t="s">
        <v>940</v>
      </c>
    </row>
    <row r="491" spans="1:1" x14ac:dyDescent="0.25">
      <c r="A491" t="s">
        <v>941</v>
      </c>
    </row>
    <row r="492" spans="1:1" x14ac:dyDescent="0.25">
      <c r="A492" t="s">
        <v>942</v>
      </c>
    </row>
    <row r="493" spans="1:1" x14ac:dyDescent="0.25">
      <c r="A493" t="s">
        <v>943</v>
      </c>
    </row>
    <row r="494" spans="1:1" x14ac:dyDescent="0.25">
      <c r="A494" t="s">
        <v>944</v>
      </c>
    </row>
    <row r="495" spans="1:1" x14ac:dyDescent="0.25">
      <c r="A495" t="s">
        <v>945</v>
      </c>
    </row>
    <row r="496" spans="1:1" x14ac:dyDescent="0.25">
      <c r="A496" t="s">
        <v>946</v>
      </c>
    </row>
    <row r="498" spans="1:1" x14ac:dyDescent="0.25">
      <c r="A498" t="s">
        <v>947</v>
      </c>
    </row>
    <row r="499" spans="1:1" x14ac:dyDescent="0.25">
      <c r="A499" t="s">
        <v>948</v>
      </c>
    </row>
    <row r="500" spans="1:1" x14ac:dyDescent="0.25">
      <c r="A500" t="s">
        <v>949</v>
      </c>
    </row>
    <row r="501" spans="1:1" x14ac:dyDescent="0.25">
      <c r="A501" t="s">
        <v>950</v>
      </c>
    </row>
    <row r="502" spans="1:1" x14ac:dyDescent="0.25">
      <c r="A502" t="s">
        <v>951</v>
      </c>
    </row>
    <row r="503" spans="1:1" x14ac:dyDescent="0.25">
      <c r="A503" t="s">
        <v>952</v>
      </c>
    </row>
    <row r="504" spans="1:1" x14ac:dyDescent="0.25">
      <c r="A504" t="s">
        <v>953</v>
      </c>
    </row>
    <row r="505" spans="1:1" x14ac:dyDescent="0.25">
      <c r="A505" t="s">
        <v>954</v>
      </c>
    </row>
    <row r="506" spans="1:1" x14ac:dyDescent="0.25">
      <c r="A506" t="s">
        <v>955</v>
      </c>
    </row>
    <row r="507" spans="1:1" x14ac:dyDescent="0.25">
      <c r="A507" t="s">
        <v>956</v>
      </c>
    </row>
    <row r="508" spans="1:1" x14ac:dyDescent="0.25">
      <c r="A508" t="s">
        <v>957</v>
      </c>
    </row>
    <row r="509" spans="1:1" x14ac:dyDescent="0.25">
      <c r="A509" t="s">
        <v>958</v>
      </c>
    </row>
    <row r="510" spans="1:1" x14ac:dyDescent="0.25">
      <c r="A510" t="s">
        <v>959</v>
      </c>
    </row>
    <row r="511" spans="1:1" x14ac:dyDescent="0.25">
      <c r="A511" t="s">
        <v>960</v>
      </c>
    </row>
    <row r="512" spans="1:1" x14ac:dyDescent="0.25">
      <c r="A512" t="s">
        <v>961</v>
      </c>
    </row>
    <row r="513" spans="1:1" x14ac:dyDescent="0.25">
      <c r="A513" t="s">
        <v>962</v>
      </c>
    </row>
    <row r="514" spans="1:1" x14ac:dyDescent="0.25">
      <c r="A514" t="s">
        <v>963</v>
      </c>
    </row>
    <row r="515" spans="1:1" x14ac:dyDescent="0.25">
      <c r="A515" t="s">
        <v>964</v>
      </c>
    </row>
    <row r="516" spans="1:1" x14ac:dyDescent="0.25">
      <c r="A516" t="s">
        <v>965</v>
      </c>
    </row>
    <row r="517" spans="1:1" x14ac:dyDescent="0.25">
      <c r="A517" t="s">
        <v>966</v>
      </c>
    </row>
    <row r="518" spans="1:1" x14ac:dyDescent="0.25">
      <c r="A518" t="s">
        <v>967</v>
      </c>
    </row>
    <row r="519" spans="1:1" x14ac:dyDescent="0.25">
      <c r="A519" t="s">
        <v>968</v>
      </c>
    </row>
    <row r="520" spans="1:1" x14ac:dyDescent="0.25">
      <c r="A520" t="s">
        <v>969</v>
      </c>
    </row>
    <row r="521" spans="1:1" x14ac:dyDescent="0.25">
      <c r="A521" t="s">
        <v>970</v>
      </c>
    </row>
    <row r="522" spans="1:1" x14ac:dyDescent="0.25">
      <c r="A522" t="s">
        <v>971</v>
      </c>
    </row>
    <row r="523" spans="1:1" x14ac:dyDescent="0.25">
      <c r="A523" t="s">
        <v>972</v>
      </c>
    </row>
    <row r="524" spans="1:1" x14ac:dyDescent="0.25">
      <c r="A524" t="s">
        <v>973</v>
      </c>
    </row>
    <row r="525" spans="1:1" x14ac:dyDescent="0.25">
      <c r="A525" t="s">
        <v>974</v>
      </c>
    </row>
    <row r="526" spans="1:1" x14ac:dyDescent="0.25">
      <c r="A526" t="s">
        <v>975</v>
      </c>
    </row>
    <row r="527" spans="1:1" x14ac:dyDescent="0.25">
      <c r="A527" t="s">
        <v>976</v>
      </c>
    </row>
    <row r="528" spans="1:1" x14ac:dyDescent="0.25">
      <c r="A528" t="s">
        <v>977</v>
      </c>
    </row>
    <row r="529" spans="1:1" x14ac:dyDescent="0.25">
      <c r="A529" t="s">
        <v>978</v>
      </c>
    </row>
    <row r="531" spans="1:1" x14ac:dyDescent="0.25">
      <c r="A531" t="s">
        <v>979</v>
      </c>
    </row>
    <row r="532" spans="1:1" x14ac:dyDescent="0.25">
      <c r="A532" t="s">
        <v>980</v>
      </c>
    </row>
    <row r="533" spans="1:1" x14ac:dyDescent="0.25">
      <c r="A533" t="s">
        <v>981</v>
      </c>
    </row>
    <row r="534" spans="1:1" x14ac:dyDescent="0.25">
      <c r="A534" t="s">
        <v>982</v>
      </c>
    </row>
    <row r="535" spans="1:1" x14ac:dyDescent="0.25">
      <c r="A535" t="s">
        <v>983</v>
      </c>
    </row>
    <row r="536" spans="1:1" x14ac:dyDescent="0.25">
      <c r="A536" t="s">
        <v>984</v>
      </c>
    </row>
    <row r="537" spans="1:1" x14ac:dyDescent="0.25">
      <c r="A537" t="s">
        <v>985</v>
      </c>
    </row>
    <row r="538" spans="1:1" x14ac:dyDescent="0.25">
      <c r="A538" t="s">
        <v>986</v>
      </c>
    </row>
    <row r="539" spans="1:1" x14ac:dyDescent="0.25">
      <c r="A539" t="s">
        <v>987</v>
      </c>
    </row>
    <row r="540" spans="1:1" x14ac:dyDescent="0.25">
      <c r="A540" t="s">
        <v>988</v>
      </c>
    </row>
    <row r="541" spans="1:1" x14ac:dyDescent="0.25">
      <c r="A541" t="s">
        <v>989</v>
      </c>
    </row>
    <row r="542" spans="1:1" x14ac:dyDescent="0.25">
      <c r="A542" t="s">
        <v>990</v>
      </c>
    </row>
    <row r="543" spans="1:1" x14ac:dyDescent="0.25">
      <c r="A543" t="s">
        <v>991</v>
      </c>
    </row>
    <row r="544" spans="1:1" x14ac:dyDescent="0.25">
      <c r="A544" t="s">
        <v>992</v>
      </c>
    </row>
    <row r="545" spans="1:1" x14ac:dyDescent="0.25">
      <c r="A545" t="s">
        <v>993</v>
      </c>
    </row>
    <row r="546" spans="1:1" x14ac:dyDescent="0.25">
      <c r="A546" t="s">
        <v>994</v>
      </c>
    </row>
    <row r="547" spans="1:1" x14ac:dyDescent="0.25">
      <c r="A547" t="s">
        <v>995</v>
      </c>
    </row>
    <row r="548" spans="1:1" x14ac:dyDescent="0.25">
      <c r="A548" t="s">
        <v>996</v>
      </c>
    </row>
    <row r="549" spans="1:1" x14ac:dyDescent="0.25">
      <c r="A549" t="s">
        <v>997</v>
      </c>
    </row>
    <row r="550" spans="1:1" x14ac:dyDescent="0.25">
      <c r="A550" t="s">
        <v>998</v>
      </c>
    </row>
    <row r="551" spans="1:1" x14ac:dyDescent="0.25">
      <c r="A551" t="s">
        <v>999</v>
      </c>
    </row>
    <row r="552" spans="1:1" x14ac:dyDescent="0.25">
      <c r="A552" t="s">
        <v>1000</v>
      </c>
    </row>
    <row r="553" spans="1:1" x14ac:dyDescent="0.25">
      <c r="A553" t="s">
        <v>1001</v>
      </c>
    </row>
    <row r="554" spans="1:1" x14ac:dyDescent="0.25">
      <c r="A554" t="s">
        <v>1002</v>
      </c>
    </row>
    <row r="555" spans="1:1" x14ac:dyDescent="0.25">
      <c r="A555" t="s">
        <v>1003</v>
      </c>
    </row>
    <row r="556" spans="1:1" x14ac:dyDescent="0.25">
      <c r="A556" t="s">
        <v>1004</v>
      </c>
    </row>
    <row r="557" spans="1:1" x14ac:dyDescent="0.25">
      <c r="A557" t="s">
        <v>1005</v>
      </c>
    </row>
    <row r="558" spans="1:1" x14ac:dyDescent="0.25">
      <c r="A558" t="s">
        <v>1006</v>
      </c>
    </row>
    <row r="559" spans="1:1" x14ac:dyDescent="0.25">
      <c r="A559" t="s">
        <v>1007</v>
      </c>
    </row>
    <row r="560" spans="1:1" x14ac:dyDescent="0.25">
      <c r="A560" t="s">
        <v>1008</v>
      </c>
    </row>
    <row r="561" spans="1:1" x14ac:dyDescent="0.25">
      <c r="A561" t="s">
        <v>1009</v>
      </c>
    </row>
    <row r="562" spans="1:1" x14ac:dyDescent="0.25">
      <c r="A562" t="s">
        <v>1010</v>
      </c>
    </row>
    <row r="564" spans="1:1" x14ac:dyDescent="0.25">
      <c r="A564" t="s">
        <v>1011</v>
      </c>
    </row>
    <row r="565" spans="1:1" x14ac:dyDescent="0.25">
      <c r="A565" t="s">
        <v>1012</v>
      </c>
    </row>
    <row r="566" spans="1:1" x14ac:dyDescent="0.25">
      <c r="A566" t="s">
        <v>1013</v>
      </c>
    </row>
    <row r="567" spans="1:1" x14ac:dyDescent="0.25">
      <c r="A567" t="s">
        <v>1014</v>
      </c>
    </row>
    <row r="568" spans="1:1" x14ac:dyDescent="0.25">
      <c r="A568" t="s">
        <v>1015</v>
      </c>
    </row>
    <row r="569" spans="1:1" x14ac:dyDescent="0.25">
      <c r="A569" t="s">
        <v>1016</v>
      </c>
    </row>
    <row r="570" spans="1:1" x14ac:dyDescent="0.25">
      <c r="A570" t="s">
        <v>1017</v>
      </c>
    </row>
    <row r="571" spans="1:1" x14ac:dyDescent="0.25">
      <c r="A571" t="s">
        <v>1018</v>
      </c>
    </row>
    <row r="572" spans="1:1" x14ac:dyDescent="0.25">
      <c r="A572" t="s">
        <v>1019</v>
      </c>
    </row>
    <row r="573" spans="1:1" x14ac:dyDescent="0.25">
      <c r="A573" t="s">
        <v>1020</v>
      </c>
    </row>
    <row r="574" spans="1:1" x14ac:dyDescent="0.25">
      <c r="A574" t="s">
        <v>1021</v>
      </c>
    </row>
    <row r="575" spans="1:1" x14ac:dyDescent="0.25">
      <c r="A575" t="s">
        <v>1022</v>
      </c>
    </row>
    <row r="576" spans="1:1" x14ac:dyDescent="0.25">
      <c r="A576" t="s">
        <v>1023</v>
      </c>
    </row>
    <row r="577" spans="1:1" x14ac:dyDescent="0.25">
      <c r="A577" t="s">
        <v>1024</v>
      </c>
    </row>
    <row r="578" spans="1:1" x14ac:dyDescent="0.25">
      <c r="A578" t="s">
        <v>1025</v>
      </c>
    </row>
    <row r="579" spans="1:1" x14ac:dyDescent="0.25">
      <c r="A579" t="s">
        <v>1026</v>
      </c>
    </row>
    <row r="580" spans="1:1" x14ac:dyDescent="0.25">
      <c r="A580" t="s">
        <v>1027</v>
      </c>
    </row>
    <row r="581" spans="1:1" x14ac:dyDescent="0.25">
      <c r="A581" t="s">
        <v>1028</v>
      </c>
    </row>
    <row r="582" spans="1:1" x14ac:dyDescent="0.25">
      <c r="A582" t="s">
        <v>1029</v>
      </c>
    </row>
    <row r="583" spans="1:1" x14ac:dyDescent="0.25">
      <c r="A583" t="s">
        <v>1030</v>
      </c>
    </row>
    <row r="584" spans="1:1" x14ac:dyDescent="0.25">
      <c r="A584" t="s">
        <v>1031</v>
      </c>
    </row>
    <row r="585" spans="1:1" x14ac:dyDescent="0.25">
      <c r="A585" t="s">
        <v>1032</v>
      </c>
    </row>
    <row r="586" spans="1:1" x14ac:dyDescent="0.25">
      <c r="A586" t="s">
        <v>1033</v>
      </c>
    </row>
    <row r="587" spans="1:1" x14ac:dyDescent="0.25">
      <c r="A587" t="s">
        <v>1034</v>
      </c>
    </row>
    <row r="588" spans="1:1" x14ac:dyDescent="0.25">
      <c r="A588" t="s">
        <v>1035</v>
      </c>
    </row>
    <row r="589" spans="1:1" x14ac:dyDescent="0.25">
      <c r="A589" t="s">
        <v>1036</v>
      </c>
    </row>
    <row r="590" spans="1:1" x14ac:dyDescent="0.25">
      <c r="A590" t="s">
        <v>1037</v>
      </c>
    </row>
    <row r="591" spans="1:1" x14ac:dyDescent="0.25">
      <c r="A591" t="s">
        <v>1038</v>
      </c>
    </row>
    <row r="592" spans="1:1" x14ac:dyDescent="0.25">
      <c r="A592" t="s">
        <v>1039</v>
      </c>
    </row>
    <row r="593" spans="1:1" x14ac:dyDescent="0.25">
      <c r="A593" t="s">
        <v>1040</v>
      </c>
    </row>
    <row r="594" spans="1:1" x14ac:dyDescent="0.25">
      <c r="A594" t="s">
        <v>1041</v>
      </c>
    </row>
    <row r="595" spans="1:1" x14ac:dyDescent="0.25">
      <c r="A595" t="s">
        <v>1042</v>
      </c>
    </row>
    <row r="597" spans="1:1" x14ac:dyDescent="0.25">
      <c r="A597" t="s">
        <v>1043</v>
      </c>
    </row>
    <row r="598" spans="1:1" x14ac:dyDescent="0.25">
      <c r="A598" t="s">
        <v>1044</v>
      </c>
    </row>
    <row r="599" spans="1:1" x14ac:dyDescent="0.25">
      <c r="A599" t="s">
        <v>1045</v>
      </c>
    </row>
    <row r="600" spans="1:1" x14ac:dyDescent="0.25">
      <c r="A600" t="s">
        <v>1046</v>
      </c>
    </row>
    <row r="601" spans="1:1" x14ac:dyDescent="0.25">
      <c r="A601" t="s">
        <v>1047</v>
      </c>
    </row>
    <row r="602" spans="1:1" x14ac:dyDescent="0.25">
      <c r="A602" t="s">
        <v>1048</v>
      </c>
    </row>
    <row r="603" spans="1:1" x14ac:dyDescent="0.25">
      <c r="A603" t="s">
        <v>1049</v>
      </c>
    </row>
    <row r="604" spans="1:1" x14ac:dyDescent="0.25">
      <c r="A604" t="s">
        <v>1050</v>
      </c>
    </row>
    <row r="605" spans="1:1" x14ac:dyDescent="0.25">
      <c r="A605" t="s">
        <v>1051</v>
      </c>
    </row>
    <row r="606" spans="1:1" x14ac:dyDescent="0.25">
      <c r="A606" t="s">
        <v>1052</v>
      </c>
    </row>
    <row r="607" spans="1:1" x14ac:dyDescent="0.25">
      <c r="A607" t="s">
        <v>1053</v>
      </c>
    </row>
    <row r="608" spans="1:1" x14ac:dyDescent="0.25">
      <c r="A608" t="s">
        <v>1054</v>
      </c>
    </row>
    <row r="609" spans="1:1" x14ac:dyDescent="0.25">
      <c r="A609" t="s">
        <v>1055</v>
      </c>
    </row>
    <row r="610" spans="1:1" x14ac:dyDescent="0.25">
      <c r="A610" t="s">
        <v>1056</v>
      </c>
    </row>
    <row r="611" spans="1:1" x14ac:dyDescent="0.25">
      <c r="A611" t="s">
        <v>1057</v>
      </c>
    </row>
    <row r="612" spans="1:1" x14ac:dyDescent="0.25">
      <c r="A612" t="s">
        <v>1058</v>
      </c>
    </row>
    <row r="613" spans="1:1" x14ac:dyDescent="0.25">
      <c r="A613" t="s">
        <v>1059</v>
      </c>
    </row>
    <row r="614" spans="1:1" x14ac:dyDescent="0.25">
      <c r="A614" t="s">
        <v>1060</v>
      </c>
    </row>
    <row r="615" spans="1:1" x14ac:dyDescent="0.25">
      <c r="A615" t="s">
        <v>1061</v>
      </c>
    </row>
    <row r="616" spans="1:1" x14ac:dyDescent="0.25">
      <c r="A616" t="s">
        <v>1062</v>
      </c>
    </row>
    <row r="617" spans="1:1" x14ac:dyDescent="0.25">
      <c r="A617" t="s">
        <v>1063</v>
      </c>
    </row>
    <row r="618" spans="1:1" x14ac:dyDescent="0.25">
      <c r="A618" t="s">
        <v>1064</v>
      </c>
    </row>
    <row r="619" spans="1:1" x14ac:dyDescent="0.25">
      <c r="A619" t="s">
        <v>1065</v>
      </c>
    </row>
    <row r="620" spans="1:1" x14ac:dyDescent="0.25">
      <c r="A620" t="s">
        <v>1066</v>
      </c>
    </row>
    <row r="621" spans="1:1" x14ac:dyDescent="0.25">
      <c r="A621" t="s">
        <v>1067</v>
      </c>
    </row>
    <row r="622" spans="1:1" x14ac:dyDescent="0.25">
      <c r="A622" t="s">
        <v>1068</v>
      </c>
    </row>
    <row r="623" spans="1:1" x14ac:dyDescent="0.25">
      <c r="A623" t="s">
        <v>1069</v>
      </c>
    </row>
    <row r="624" spans="1:1" x14ac:dyDescent="0.25">
      <c r="A624" t="s">
        <v>1070</v>
      </c>
    </row>
    <row r="625" spans="1:1" x14ac:dyDescent="0.25">
      <c r="A625" t="s">
        <v>1071</v>
      </c>
    </row>
    <row r="626" spans="1:1" x14ac:dyDescent="0.25">
      <c r="A626" t="s">
        <v>1072</v>
      </c>
    </row>
    <row r="627" spans="1:1" x14ac:dyDescent="0.25">
      <c r="A627" t="s">
        <v>1073</v>
      </c>
    </row>
    <row r="628" spans="1:1" x14ac:dyDescent="0.25">
      <c r="A628" t="s">
        <v>1074</v>
      </c>
    </row>
    <row r="630" spans="1:1" x14ac:dyDescent="0.25">
      <c r="A630" t="s">
        <v>1075</v>
      </c>
    </row>
    <row r="631" spans="1:1" x14ac:dyDescent="0.25">
      <c r="A631" t="s">
        <v>1076</v>
      </c>
    </row>
    <row r="632" spans="1:1" x14ac:dyDescent="0.25">
      <c r="A632" t="s">
        <v>1077</v>
      </c>
    </row>
    <row r="633" spans="1:1" x14ac:dyDescent="0.25">
      <c r="A633" t="s">
        <v>1078</v>
      </c>
    </row>
    <row r="634" spans="1:1" x14ac:dyDescent="0.25">
      <c r="A634" t="s">
        <v>1079</v>
      </c>
    </row>
    <row r="635" spans="1:1" x14ac:dyDescent="0.25">
      <c r="A635" t="s">
        <v>1080</v>
      </c>
    </row>
    <row r="636" spans="1:1" x14ac:dyDescent="0.25">
      <c r="A636" t="s">
        <v>1081</v>
      </c>
    </row>
    <row r="637" spans="1:1" x14ac:dyDescent="0.25">
      <c r="A637" t="s">
        <v>1082</v>
      </c>
    </row>
    <row r="638" spans="1:1" x14ac:dyDescent="0.25">
      <c r="A638" t="s">
        <v>1083</v>
      </c>
    </row>
    <row r="639" spans="1:1" x14ac:dyDescent="0.25">
      <c r="A639" t="s">
        <v>1084</v>
      </c>
    </row>
    <row r="640" spans="1:1" x14ac:dyDescent="0.25">
      <c r="A640" t="s">
        <v>1085</v>
      </c>
    </row>
    <row r="641" spans="1:1" x14ac:dyDescent="0.25">
      <c r="A641" t="s">
        <v>1086</v>
      </c>
    </row>
    <row r="642" spans="1:1" x14ac:dyDescent="0.25">
      <c r="A642" t="s">
        <v>1087</v>
      </c>
    </row>
    <row r="643" spans="1:1" x14ac:dyDescent="0.25">
      <c r="A643" t="s">
        <v>1088</v>
      </c>
    </row>
    <row r="644" spans="1:1" x14ac:dyDescent="0.25">
      <c r="A644" t="s">
        <v>1089</v>
      </c>
    </row>
    <row r="645" spans="1:1" x14ac:dyDescent="0.25">
      <c r="A645" t="s">
        <v>1090</v>
      </c>
    </row>
    <row r="646" spans="1:1" x14ac:dyDescent="0.25">
      <c r="A646" t="s">
        <v>1091</v>
      </c>
    </row>
    <row r="647" spans="1:1" x14ac:dyDescent="0.25">
      <c r="A647" t="s">
        <v>1092</v>
      </c>
    </row>
    <row r="648" spans="1:1" x14ac:dyDescent="0.25">
      <c r="A648" t="s">
        <v>1093</v>
      </c>
    </row>
    <row r="649" spans="1:1" x14ac:dyDescent="0.25">
      <c r="A649" t="s">
        <v>1094</v>
      </c>
    </row>
    <row r="650" spans="1:1" x14ac:dyDescent="0.25">
      <c r="A650" t="s">
        <v>1095</v>
      </c>
    </row>
    <row r="651" spans="1:1" x14ac:dyDescent="0.25">
      <c r="A651" t="s">
        <v>1096</v>
      </c>
    </row>
    <row r="652" spans="1:1" x14ac:dyDescent="0.25">
      <c r="A652" t="s">
        <v>1097</v>
      </c>
    </row>
    <row r="653" spans="1:1" x14ac:dyDescent="0.25">
      <c r="A653" t="s">
        <v>1098</v>
      </c>
    </row>
    <row r="654" spans="1:1" x14ac:dyDescent="0.25">
      <c r="A654" t="s">
        <v>1099</v>
      </c>
    </row>
    <row r="655" spans="1:1" x14ac:dyDescent="0.25">
      <c r="A655" t="s">
        <v>1100</v>
      </c>
    </row>
    <row r="656" spans="1:1" x14ac:dyDescent="0.25">
      <c r="A656" t="s">
        <v>1101</v>
      </c>
    </row>
    <row r="657" spans="1:1" x14ac:dyDescent="0.25">
      <c r="A657" t="s">
        <v>1102</v>
      </c>
    </row>
    <row r="658" spans="1:1" x14ac:dyDescent="0.25">
      <c r="A658" t="s">
        <v>1103</v>
      </c>
    </row>
    <row r="659" spans="1:1" x14ac:dyDescent="0.25">
      <c r="A659" t="s">
        <v>1104</v>
      </c>
    </row>
    <row r="660" spans="1:1" x14ac:dyDescent="0.25">
      <c r="A660" t="s">
        <v>1105</v>
      </c>
    </row>
    <row r="661" spans="1:1" x14ac:dyDescent="0.25">
      <c r="A661" t="s">
        <v>1106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C93D-4265-4522-8325-C11ED82DC299}">
  <dimension ref="A1:I14"/>
  <sheetViews>
    <sheetView workbookViewId="0">
      <selection activeCell="J12" sqref="J12"/>
    </sheetView>
  </sheetViews>
  <sheetFormatPr defaultRowHeight="15" x14ac:dyDescent="0.25"/>
  <sheetData>
    <row r="1" spans="1:9" ht="30.75" thickBot="1" x14ac:dyDescent="0.3">
      <c r="A1" s="9" t="s">
        <v>424</v>
      </c>
      <c r="B1" s="10" t="s">
        <v>425</v>
      </c>
      <c r="C1" s="10" t="s">
        <v>426</v>
      </c>
      <c r="D1" s="10" t="s">
        <v>427</v>
      </c>
      <c r="E1" s="10" t="s">
        <v>428</v>
      </c>
      <c r="F1" s="10" t="s">
        <v>429</v>
      </c>
      <c r="G1" s="11" t="s">
        <v>430</v>
      </c>
    </row>
    <row r="2" spans="1:9" ht="30.75" thickBot="1" x14ac:dyDescent="0.3">
      <c r="A2" s="12" t="s">
        <v>431</v>
      </c>
      <c r="B2" s="7">
        <v>17</v>
      </c>
      <c r="C2" s="7">
        <v>30</v>
      </c>
      <c r="D2" s="7">
        <v>23.7</v>
      </c>
      <c r="E2" s="7">
        <v>63</v>
      </c>
      <c r="F2" s="7">
        <v>86</v>
      </c>
      <c r="G2" s="13">
        <v>74.7</v>
      </c>
      <c r="I2" t="s">
        <v>444</v>
      </c>
    </row>
    <row r="3" spans="1:9" ht="30.75" thickBot="1" x14ac:dyDescent="0.3">
      <c r="A3" s="14" t="s">
        <v>432</v>
      </c>
      <c r="B3" s="8">
        <v>18</v>
      </c>
      <c r="C3" s="8">
        <v>32</v>
      </c>
      <c r="D3" s="8">
        <v>25.2</v>
      </c>
      <c r="E3" s="8">
        <v>65</v>
      </c>
      <c r="F3" s="8">
        <v>90</v>
      </c>
      <c r="G3" s="15">
        <v>77.400000000000006</v>
      </c>
    </row>
    <row r="4" spans="1:9" ht="15.75" thickBot="1" x14ac:dyDescent="0.3">
      <c r="A4" s="12" t="s">
        <v>433</v>
      </c>
      <c r="B4" s="7">
        <v>19</v>
      </c>
      <c r="C4" s="7">
        <v>34</v>
      </c>
      <c r="D4" s="7">
        <v>26.6</v>
      </c>
      <c r="E4" s="7">
        <v>67</v>
      </c>
      <c r="F4" s="7">
        <v>93</v>
      </c>
      <c r="G4" s="13">
        <v>79.900000000000006</v>
      </c>
    </row>
    <row r="5" spans="1:9" ht="15.75" thickBot="1" x14ac:dyDescent="0.3">
      <c r="A5" s="14" t="s">
        <v>434</v>
      </c>
      <c r="B5" s="8">
        <v>21</v>
      </c>
      <c r="C5" s="8">
        <v>36</v>
      </c>
      <c r="D5" s="8">
        <v>28.4</v>
      </c>
      <c r="E5" s="8">
        <v>70</v>
      </c>
      <c r="F5" s="8">
        <v>96</v>
      </c>
      <c r="G5" s="15">
        <v>83.1</v>
      </c>
    </row>
    <row r="6" spans="1:9" ht="15.75" thickBot="1" x14ac:dyDescent="0.3">
      <c r="A6" s="12" t="s">
        <v>435</v>
      </c>
      <c r="B6" s="7">
        <v>23</v>
      </c>
      <c r="C6" s="7">
        <v>36</v>
      </c>
      <c r="D6" s="7">
        <v>29.6</v>
      </c>
      <c r="E6" s="7">
        <v>73</v>
      </c>
      <c r="F6" s="7">
        <v>98</v>
      </c>
      <c r="G6" s="13">
        <v>85.2</v>
      </c>
    </row>
    <row r="7" spans="1:9" ht="15.75" thickBot="1" x14ac:dyDescent="0.3">
      <c r="A7" s="14" t="s">
        <v>436</v>
      </c>
      <c r="B7" s="8">
        <v>24</v>
      </c>
      <c r="C7" s="8">
        <v>35</v>
      </c>
      <c r="D7" s="8">
        <v>29.2</v>
      </c>
      <c r="E7" s="8">
        <v>74</v>
      </c>
      <c r="F7" s="8">
        <v>94</v>
      </c>
      <c r="G7" s="15">
        <v>84.5</v>
      </c>
    </row>
    <row r="8" spans="1:9" ht="15.75" thickBot="1" x14ac:dyDescent="0.3">
      <c r="A8" s="12" t="s">
        <v>437</v>
      </c>
      <c r="B8" s="7">
        <v>23</v>
      </c>
      <c r="C8" s="7">
        <v>35</v>
      </c>
      <c r="D8" s="7">
        <v>29.2</v>
      </c>
      <c r="E8" s="7">
        <v>74</v>
      </c>
      <c r="F8" s="7">
        <v>96</v>
      </c>
      <c r="G8" s="13">
        <v>84.6</v>
      </c>
    </row>
    <row r="9" spans="1:9" ht="30.75" thickBot="1" x14ac:dyDescent="0.3">
      <c r="A9" s="14" t="s">
        <v>438</v>
      </c>
      <c r="B9" s="8">
        <v>23</v>
      </c>
      <c r="C9" s="8">
        <v>35</v>
      </c>
      <c r="D9" s="8">
        <v>29.2</v>
      </c>
      <c r="E9" s="8">
        <v>74</v>
      </c>
      <c r="F9" s="8">
        <v>95</v>
      </c>
      <c r="G9" s="15">
        <v>84.6</v>
      </c>
    </row>
    <row r="10" spans="1:9" ht="30.75" thickBot="1" x14ac:dyDescent="0.3">
      <c r="A10" s="12" t="s">
        <v>439</v>
      </c>
      <c r="B10" s="7">
        <v>23</v>
      </c>
      <c r="C10" s="7">
        <v>35</v>
      </c>
      <c r="D10" s="7">
        <v>28.9</v>
      </c>
      <c r="E10" s="7">
        <v>74</v>
      </c>
      <c r="F10" s="7">
        <v>94</v>
      </c>
      <c r="G10" s="13">
        <v>84</v>
      </c>
    </row>
    <row r="11" spans="1:9" ht="30.75" thickBot="1" x14ac:dyDescent="0.3">
      <c r="A11" s="14" t="s">
        <v>440</v>
      </c>
      <c r="B11" s="8">
        <v>22</v>
      </c>
      <c r="C11" s="8">
        <v>33</v>
      </c>
      <c r="D11" s="8">
        <v>27.3</v>
      </c>
      <c r="E11" s="8">
        <v>71</v>
      </c>
      <c r="F11" s="8">
        <v>91</v>
      </c>
      <c r="G11" s="15">
        <v>81.099999999999994</v>
      </c>
    </row>
    <row r="12" spans="1:9" ht="30.75" thickBot="1" x14ac:dyDescent="0.3">
      <c r="A12" s="12" t="s">
        <v>441</v>
      </c>
      <c r="B12" s="7">
        <v>19</v>
      </c>
      <c r="C12" s="7">
        <v>31</v>
      </c>
      <c r="D12" s="7">
        <v>25.3</v>
      </c>
      <c r="E12" s="7">
        <v>67</v>
      </c>
      <c r="F12" s="7">
        <v>88</v>
      </c>
      <c r="G12" s="13">
        <v>77.5</v>
      </c>
    </row>
    <row r="13" spans="1:9" ht="30.75" thickBot="1" x14ac:dyDescent="0.3">
      <c r="A13" s="16" t="s">
        <v>442</v>
      </c>
      <c r="B13" s="17">
        <v>18</v>
      </c>
      <c r="C13" s="17">
        <v>30</v>
      </c>
      <c r="D13" s="17">
        <v>24.4</v>
      </c>
      <c r="E13" s="17">
        <v>65</v>
      </c>
      <c r="F13" s="17">
        <v>87</v>
      </c>
      <c r="G13" s="18">
        <v>76</v>
      </c>
    </row>
    <row r="14" spans="1:9" ht="15.75" thickBot="1" x14ac:dyDescent="0.3">
      <c r="A14" s="19" t="s">
        <v>443</v>
      </c>
      <c r="B14" s="20">
        <v>21</v>
      </c>
      <c r="C14" s="20">
        <v>33.5</v>
      </c>
      <c r="D14" s="20">
        <v>27.2</v>
      </c>
      <c r="E14" s="20">
        <v>69.7</v>
      </c>
      <c r="F14" s="20">
        <v>92.4</v>
      </c>
      <c r="G14" s="21">
        <v>81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E0D8A17B86DD14F8F2A0B0FD47BC4F9" ma:contentTypeVersion="12" ma:contentTypeDescription="Create a new document." ma:contentTypeScope="" ma:versionID="40d30fbf9821d56c647b16a4367e242e">
  <xsd:schema xmlns:xsd="http://www.w3.org/2001/XMLSchema" xmlns:xs="http://www.w3.org/2001/XMLSchema" xmlns:p="http://schemas.microsoft.com/office/2006/metadata/properties" xmlns:ns3="f8f539eb-7032-4e04-8523-81f2be4968fc" xmlns:ns4="580141d1-9f24-4d9f-9de7-e7664ea2751b" targetNamespace="http://schemas.microsoft.com/office/2006/metadata/properties" ma:root="true" ma:fieldsID="58300edb02f8c3a51daf6ea1135ddbe2" ns3:_="" ns4:_="">
    <xsd:import namespace="f8f539eb-7032-4e04-8523-81f2be4968fc"/>
    <xsd:import namespace="580141d1-9f24-4d9f-9de7-e7664ea2751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f539eb-7032-4e04-8523-81f2be496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0141d1-9f24-4d9f-9de7-e7664ea2751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C1D361-C0E1-4C9E-A02A-053B79097454}">
  <ds:schemaRefs>
    <ds:schemaRef ds:uri="http://schemas.microsoft.com/sharepoint/v3/contenttype/forms"/>
  </ds:schemaRefs>
</ds:datastoreItem>
</file>

<file path=customXml/itemProps2.xml><?xml version="1.0" encoding="utf-8"?>
<ds:datastoreItem xmlns:ds="http://schemas.openxmlformats.org/officeDocument/2006/customXml" ds:itemID="{29F21154-33C4-4CBF-A2BA-B4449C4D7DE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01FE818-782C-4140-ADBD-DCB3C16CED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f539eb-7032-4e04-8523-81f2be4968fc"/>
    <ds:schemaRef ds:uri="580141d1-9f24-4d9f-9de7-e7664ea275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Trajectories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dc:creator>
  <cp:keywords/>
  <dc:description/>
  <cp:lastModifiedBy>Rik Rutjens</cp:lastModifiedBy>
  <cp:revision/>
  <dcterms:created xsi:type="dcterms:W3CDTF">2020-08-04T10:10:41Z</dcterms:created>
  <dcterms:modified xsi:type="dcterms:W3CDTF">2023-06-28T12:47:52Z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0x010100AE0D8A17B86DD14F8F2A0B0FD47BC4F9</vt:lpwstr>
  </property>
</Properties>
</file>