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FSPM/Climbing bean data for experiments/GSA/Output/"/>
    </mc:Choice>
  </mc:AlternateContent>
  <xr:revisionPtr revIDLastSave="728" documentId="8_{1F89DA75-0FE8-40D2-B561-FE828E700D5C}" xr6:coauthVersionLast="47" xr6:coauthVersionMax="47" xr10:uidLastSave="{56F1E551-41D7-443E-8953-D3986C63ECC2}"/>
  <bookViews>
    <workbookView minimized="1" xWindow="8040" yWindow="4365" windowWidth="20730" windowHeight="11835" activeTab="6" xr2:uid="{7789685A-9B76-4F54-81DC-77D95D6E2203}"/>
  </bookViews>
  <sheets>
    <sheet name="S_chi peak" sheetId="1" r:id="rId1"/>
    <sheet name="S_mustar peak" sheetId="2" r:id="rId2"/>
    <sheet name="RSD peak" sheetId="5" r:id="rId3"/>
    <sheet name="S_chi 30 days" sheetId="3" r:id="rId4"/>
    <sheet name="Exploratory data" sheetId="4" r:id="rId5"/>
    <sheet name="Plots" sheetId="6" r:id="rId6"/>
    <sheet name="Tablemaking late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7" l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F11" i="6"/>
  <c r="E11" i="6"/>
  <c r="D11" i="6"/>
  <c r="F10" i="6"/>
  <c r="E10" i="6"/>
  <c r="D10" i="6"/>
  <c r="F9" i="6"/>
  <c r="E9" i="6"/>
  <c r="D9" i="6"/>
  <c r="F32" i="6"/>
  <c r="E32" i="6"/>
  <c r="C32" i="6"/>
  <c r="F31" i="6"/>
  <c r="E31" i="6"/>
  <c r="C31" i="6"/>
  <c r="F30" i="6"/>
  <c r="E30" i="6"/>
  <c r="C30" i="6"/>
  <c r="F29" i="6"/>
  <c r="E29" i="6"/>
  <c r="C29" i="6"/>
  <c r="E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F12" i="6"/>
  <c r="E12" i="6"/>
  <c r="D12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D3" i="6"/>
  <c r="C3" i="6"/>
  <c r="F2" i="6"/>
  <c r="D2" i="6"/>
  <c r="C2" i="6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</calcChain>
</file>

<file path=xl/sharedStrings.xml><?xml version="1.0" encoding="utf-8"?>
<sst xmlns="http://schemas.openxmlformats.org/spreadsheetml/2006/main" count="367" uniqueCount="104">
  <si>
    <t>plastochronconst[commonbean]</t>
  </si>
  <si>
    <t>phyllochron[commonbean]</t>
  </si>
  <si>
    <t>finalPhytNum[commonbean]</t>
  </si>
  <si>
    <t>wmaxRoot[commonbean]</t>
  </si>
  <si>
    <t>wmaxFlower[commonbean]</t>
  </si>
  <si>
    <t>wmaxInt[commonbean]</t>
  </si>
  <si>
    <t>wmaxLeaf[commonbean]</t>
  </si>
  <si>
    <t>teRoot[commonbean]</t>
  </si>
  <si>
    <t>teFlower[commonbean]</t>
  </si>
  <si>
    <t>teLeaf[commonbean]</t>
  </si>
  <si>
    <t>specificInternodeLength[commonbean]</t>
  </si>
  <si>
    <t>nitro[commonbean]</t>
  </si>
  <si>
    <t>LMA[commonbean]</t>
  </si>
  <si>
    <t>leafLife[commonbean]</t>
  </si>
  <si>
    <t>leafAngleLower[commonbean]</t>
  </si>
  <si>
    <t>leafAngleUpper[commonbean]</t>
  </si>
  <si>
    <t>leafCurve[commonbean]</t>
  </si>
  <si>
    <t>petioleFraction[commonbean]</t>
  </si>
  <si>
    <t>varDelay[commonbean]</t>
  </si>
  <si>
    <t>seedMass[commonbean]</t>
  </si>
  <si>
    <t>tb[commonbean]</t>
  </si>
  <si>
    <t>fallPAR</t>
  </si>
  <si>
    <t>rg_SA</t>
  </si>
  <si>
    <t>kNkL_SA</t>
  </si>
  <si>
    <t>rm_SA</t>
  </si>
  <si>
    <t>fCO2_SA</t>
  </si>
  <si>
    <t>tav_a</t>
  </si>
  <si>
    <t>tav_b</t>
  </si>
  <si>
    <t>global_alpha_helix</t>
  </si>
  <si>
    <t>Lmax</t>
  </si>
  <si>
    <t>branchConstant</t>
  </si>
  <si>
    <t>LAI</t>
  </si>
  <si>
    <t>biom</t>
  </si>
  <si>
    <t>yield</t>
  </si>
  <si>
    <t>S_chi</t>
  </si>
  <si>
    <t>RSD</t>
  </si>
  <si>
    <t>assCO2</t>
  </si>
  <si>
    <t>fieldRFR</t>
  </si>
  <si>
    <t>fAbs</t>
  </si>
  <si>
    <t>1</t>
  </si>
  <si>
    <t>n/a</t>
  </si>
  <si>
    <t>RSD LAI</t>
  </si>
  <si>
    <t>sigma</t>
  </si>
  <si>
    <t>mustar</t>
  </si>
  <si>
    <t>AssCO2</t>
  </si>
  <si>
    <t>Biom peak</t>
  </si>
  <si>
    <t>LAI peak</t>
  </si>
  <si>
    <t>RSD Biom</t>
  </si>
  <si>
    <t>RSD assCO2</t>
  </si>
  <si>
    <t>RSD fAbs</t>
  </si>
  <si>
    <t>Ordering</t>
  </si>
  <si>
    <t>2</t>
  </si>
  <si>
    <t>.</t>
  </si>
  <si>
    <t>name</t>
  </si>
  <si>
    <t>Architectural</t>
  </si>
  <si>
    <t>Developmental</t>
  </si>
  <si>
    <t>Environmental</t>
  </si>
  <si>
    <t>Physiological</t>
  </si>
  <si>
    <t>1 tav_a</t>
  </si>
  <si>
    <t>2 tav_b</t>
  </si>
  <si>
    <t>3 specificInternodeLength</t>
  </si>
  <si>
    <t>4 LMA</t>
  </si>
  <si>
    <t>5 leafAngleLower</t>
  </si>
  <si>
    <t>6 leafAngleUpper</t>
  </si>
  <si>
    <t>7 leafCurve</t>
  </si>
  <si>
    <t>8 helixIncl</t>
  </si>
  <si>
    <t>9 Lmax</t>
  </si>
  <si>
    <t>10 branchConstant</t>
  </si>
  <si>
    <t>11 petioleFraction</t>
  </si>
  <si>
    <t>12 wmaxRoot</t>
  </si>
  <si>
    <t>13 wmaxFlower</t>
  </si>
  <si>
    <t>14 wmaxInt</t>
  </si>
  <si>
    <t>15 wmaxLeaf</t>
  </si>
  <si>
    <t>16 teRoot</t>
  </si>
  <si>
    <t>17 teFlower</t>
  </si>
  <si>
    <t>18 teLeaf</t>
  </si>
  <si>
    <t>19 nitro</t>
  </si>
  <si>
    <t>20 leafLife</t>
  </si>
  <si>
    <t>21 varDelay</t>
  </si>
  <si>
    <t>22 seedMass</t>
  </si>
  <si>
    <t>23 rg</t>
  </si>
  <si>
    <t>24 kNkL</t>
  </si>
  <si>
    <t>25 rm</t>
  </si>
  <si>
    <t>26 fCO2</t>
  </si>
  <si>
    <t>27 tb</t>
  </si>
  <si>
    <t>28 plastochronconst</t>
  </si>
  <si>
    <t>29 phyllochron</t>
  </si>
  <si>
    <t>30 finalPhytNum</t>
  </si>
  <si>
    <t>31 fallPAR</t>
  </si>
  <si>
    <t>Column1</t>
  </si>
  <si>
    <t>index</t>
  </si>
  <si>
    <t>Column2</t>
  </si>
  <si>
    <t>Rank LAI</t>
  </si>
  <si>
    <t>Column3</t>
  </si>
  <si>
    <t>Column4</t>
  </si>
  <si>
    <t>Column5</t>
  </si>
  <si>
    <t>Column6</t>
  </si>
  <si>
    <t>Rank biom</t>
  </si>
  <si>
    <t>Rank yield</t>
  </si>
  <si>
    <t>Rank assCO2</t>
  </si>
  <si>
    <t>Rank fieldRFR</t>
  </si>
  <si>
    <t>Rank fAbs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</si>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</sst>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11" fontId="0" fillId="0" borderId="0" xfId="0" applyNumberFormat="1"/>
    <xf numFmtId="0" fontId="0" fillId="0" borderId="1" xfId="0" applyBorder="1"/>
    <xf numFmtId="0" fontId="4" fillId="3" borderId="0" xfId="0" applyFont="1" applyFill="1"/>
    <xf numFmtId="0" fontId="0" fillId="4" borderId="3" xfId="0" applyFill="1" applyBorder="1"/>
    <xf numFmtId="0" fontId="0" fillId="0" borderId="3" xfId="0" applyBorder="1"/>
    <xf numFmtId="0" fontId="2" fillId="4" borderId="2" xfId="0" applyFont="1" applyFill="1" applyBorder="1"/>
    <xf numFmtId="0" fontId="2" fillId="0" borderId="2" xfId="0" applyFont="1" applyBorder="1"/>
    <xf numFmtId="0" fontId="2" fillId="4" borderId="4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2" xfId="0" applyFont="1" applyFill="1" applyBorder="1"/>
    <xf numFmtId="0" fontId="0" fillId="0" borderId="2" xfId="0" applyFont="1" applyBorder="1"/>
    <xf numFmtId="0" fontId="6" fillId="9" borderId="5" xfId="0" applyFont="1" applyFill="1" applyBorder="1"/>
    <xf numFmtId="0" fontId="1" fillId="2" borderId="2" xfId="0" applyFont="1" applyFill="1" applyBorder="1"/>
    <xf numFmtId="0" fontId="4" fillId="3" borderId="2" xfId="0" applyFont="1" applyFill="1" applyBorder="1"/>
    <xf numFmtId="0" fontId="1" fillId="2" borderId="4" xfId="0" applyFont="1" applyFill="1" applyBorder="1"/>
    <xf numFmtId="0" fontId="0" fillId="4" borderId="4" xfId="0" applyFont="1" applyFill="1" applyBorder="1"/>
    <xf numFmtId="0" fontId="2" fillId="4" borderId="0" xfId="0" applyFont="1" applyFill="1" applyBorder="1"/>
    <xf numFmtId="0" fontId="2" fillId="0" borderId="0" xfId="0" applyFont="1" applyFill="1" applyBorder="1"/>
    <xf numFmtId="0" fontId="6" fillId="9" borderId="0" xfId="0" applyFont="1" applyFill="1"/>
    <xf numFmtId="0" fontId="6" fillId="0" borderId="0" xfId="0" applyFont="1" applyFill="1"/>
    <xf numFmtId="0" fontId="0" fillId="0" borderId="0" xfId="0" applyFill="1"/>
  </cellXfs>
  <cellStyles count="1">
    <cellStyle name="Normal" xfId="0" builtinId="0"/>
  </cellStyles>
  <dxfs count="4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4B6-4732-A9F6-58E6A6431E6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4B6-4732-A9F6-58E6A6431E6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4B6-4732-A9F6-58E6A6431E6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4B6-4732-A9F6-58E6A6431E6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4B6-4732-A9F6-58E6A6431E6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4B6-4732-A9F6-58E6A6431E6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4B6-4732-A9F6-58E6A6431E66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4B6-4732-A9F6-58E6A6431E66}"/>
              </c:ext>
            </c:extLst>
          </c:dPt>
          <c:yVal>
            <c:numRef>
              <c:f>'S_chi peak'!$E$2:$E$32</c:f>
              <c:numCache>
                <c:formatCode>General</c:formatCode>
                <c:ptCount val="31"/>
                <c:pt idx="0">
                  <c:v>2.09526466580847E-2</c:v>
                </c:pt>
                <c:pt idx="1">
                  <c:v>5.4180488655074998E-3</c:v>
                </c:pt>
                <c:pt idx="2">
                  <c:v>3.2766429222572998E-3</c:v>
                </c:pt>
                <c:pt idx="3">
                  <c:v>0.14702766501572201</c:v>
                </c:pt>
                <c:pt idx="4">
                  <c:v>3.2746775944240002E-3</c:v>
                </c:pt>
                <c:pt idx="5">
                  <c:v>1.84612618013483E-2</c:v>
                </c:pt>
                <c:pt idx="6">
                  <c:v>5.5808474884916004E-3</c:v>
                </c:pt>
                <c:pt idx="7">
                  <c:v>1.97979475475938E-2</c:v>
                </c:pt>
                <c:pt idx="8">
                  <c:v>1.9433067887591901E-2</c:v>
                </c:pt>
                <c:pt idx="9">
                  <c:v>1.4988292756301201E-2</c:v>
                </c:pt>
                <c:pt idx="10">
                  <c:v>5.2290099705672999E-3</c:v>
                </c:pt>
                <c:pt idx="11">
                  <c:v>1.16320725511756E-2</c:v>
                </c:pt>
                <c:pt idx="12">
                  <c:v>1.6383719717506701E-2</c:v>
                </c:pt>
                <c:pt idx="13">
                  <c:v>1.69705875739324E-2</c:v>
                </c:pt>
                <c:pt idx="14">
                  <c:v>5.1852942920178703E-2</c:v>
                </c:pt>
                <c:pt idx="15">
                  <c:v>6.2507643344377004E-3</c:v>
                </c:pt>
                <c:pt idx="16">
                  <c:v>3.4424560957354001E-3</c:v>
                </c:pt>
                <c:pt idx="17">
                  <c:v>7.4005834944666001E-3</c:v>
                </c:pt>
                <c:pt idx="18">
                  <c:v>0.207325671324468</c:v>
                </c:pt>
                <c:pt idx="19">
                  <c:v>2.0882183296249998E-3</c:v>
                </c:pt>
                <c:pt idx="20">
                  <c:v>3.1281690126404998E-3</c:v>
                </c:pt>
                <c:pt idx="21">
                  <c:v>2.89670735511116E-2</c:v>
                </c:pt>
                <c:pt idx="22">
                  <c:v>3.1443081792418101E-2</c:v>
                </c:pt>
                <c:pt idx="23">
                  <c:v>0.155190077586082</c:v>
                </c:pt>
                <c:pt idx="24">
                  <c:v>9.3130029277590995E-3</c:v>
                </c:pt>
                <c:pt idx="25">
                  <c:v>7.5804720017893401E-2</c:v>
                </c:pt>
                <c:pt idx="26">
                  <c:v>2.6621255922945099E-2</c:v>
                </c:pt>
                <c:pt idx="27">
                  <c:v>1.3007435885003999E-3</c:v>
                </c:pt>
                <c:pt idx="28">
                  <c:v>2.6970265765489599E-2</c:v>
                </c:pt>
                <c:pt idx="29">
                  <c:v>3.0499289617033298E-2</c:v>
                </c:pt>
                <c:pt idx="30">
                  <c:v>2.3975195368710699E-2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3-4B39-9CCB-D80F23E73E54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4B6-4732-A9F6-58E6A6431E66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4B6-4732-A9F6-58E6A6431E66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4B6-4732-A9F6-58E6A6431E66}"/>
              </c:ext>
            </c:extLst>
          </c:dPt>
          <c:dPt>
            <c:idx val="21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4B6-4732-A9F6-58E6A6431E66}"/>
              </c:ext>
            </c:extLst>
          </c:dPt>
          <c:dPt>
            <c:idx val="2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4B6-4732-A9F6-58E6A6431E66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4B6-4732-A9F6-58E6A6431E66}"/>
              </c:ext>
            </c:extLst>
          </c:dPt>
          <c:dPt>
            <c:idx val="25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4B6-4732-A9F6-58E6A6431E66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4B6-4732-A9F6-58E6A6431E66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4B6-4732-A9F6-58E6A6431E66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4B6-4732-A9F6-58E6A6431E66}"/>
              </c:ext>
            </c:extLst>
          </c:dPt>
          <c:yVal>
            <c:numRef>
              <c:f>'S_mustar peak'!$E$2:$E$32</c:f>
              <c:numCache>
                <c:formatCode>General</c:formatCode>
                <c:ptCount val="31"/>
                <c:pt idx="0">
                  <c:v>2.18458648487024E-2</c:v>
                </c:pt>
                <c:pt idx="1">
                  <c:v>1.16792074777647E-2</c:v>
                </c:pt>
                <c:pt idx="2">
                  <c:v>5.3886985776744004E-3</c:v>
                </c:pt>
                <c:pt idx="3">
                  <c:v>0.13101327131249299</c:v>
                </c:pt>
                <c:pt idx="4">
                  <c:v>1.08257855017025E-2</c:v>
                </c:pt>
                <c:pt idx="5">
                  <c:v>2.2742638967763001E-2</c:v>
                </c:pt>
                <c:pt idx="6">
                  <c:v>1.2307927790294699E-2</c:v>
                </c:pt>
                <c:pt idx="7">
                  <c:v>2.1270188358469E-2</c:v>
                </c:pt>
                <c:pt idx="8">
                  <c:v>1.96034308214964E-2</c:v>
                </c:pt>
                <c:pt idx="9">
                  <c:v>2.0050625324802802E-2</c:v>
                </c:pt>
                <c:pt idx="10">
                  <c:v>2.1007031564346398E-2</c:v>
                </c:pt>
                <c:pt idx="11">
                  <c:v>1.1286784264160601E-2</c:v>
                </c:pt>
                <c:pt idx="12">
                  <c:v>1.87343098060185E-2</c:v>
                </c:pt>
                <c:pt idx="13">
                  <c:v>2.0650917902436498E-2</c:v>
                </c:pt>
                <c:pt idx="14">
                  <c:v>5.3943538895813797E-2</c:v>
                </c:pt>
                <c:pt idx="15">
                  <c:v>4.8147079968934997E-3</c:v>
                </c:pt>
                <c:pt idx="16">
                  <c:v>1.0505292926450799E-2</c:v>
                </c:pt>
                <c:pt idx="17">
                  <c:v>6.5257522424029E-3</c:v>
                </c:pt>
                <c:pt idx="18">
                  <c:v>0.16645722497819901</c:v>
                </c:pt>
                <c:pt idx="19">
                  <c:v>1.0774712778928001E-2</c:v>
                </c:pt>
                <c:pt idx="20">
                  <c:v>3.1713238031326001E-3</c:v>
                </c:pt>
                <c:pt idx="21">
                  <c:v>3.9780675672529998E-2</c:v>
                </c:pt>
                <c:pt idx="22">
                  <c:v>2.6938823251444699E-2</c:v>
                </c:pt>
                <c:pt idx="23">
                  <c:v>0.12837188955798401</c:v>
                </c:pt>
                <c:pt idx="24">
                  <c:v>1.1695556838328401E-2</c:v>
                </c:pt>
                <c:pt idx="25">
                  <c:v>6.78003593326163E-2</c:v>
                </c:pt>
                <c:pt idx="26">
                  <c:v>3.6013799788723301E-2</c:v>
                </c:pt>
                <c:pt idx="27">
                  <c:v>5.2104439208835E-3</c:v>
                </c:pt>
                <c:pt idx="28">
                  <c:v>2.4191178895185201E-2</c:v>
                </c:pt>
                <c:pt idx="29">
                  <c:v>2.6078057434687701E-2</c:v>
                </c:pt>
                <c:pt idx="30">
                  <c:v>2.9319979167670599E-2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6-4732-A9F6-58E6A643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'S_chi 30 days'!$D$2:$D$32</c:f>
              <c:numCache>
                <c:formatCode>General</c:formatCode>
                <c:ptCount val="31"/>
                <c:pt idx="0">
                  <c:v>6.3613022512062606E-2</c:v>
                </c:pt>
                <c:pt idx="1">
                  <c:v>1.0987785445774501E-2</c:v>
                </c:pt>
                <c:pt idx="2">
                  <c:v>3.0890552763118001E-3</c:v>
                </c:pt>
                <c:pt idx="3">
                  <c:v>0.271891950000125</c:v>
                </c:pt>
                <c:pt idx="4">
                  <c:v>7.5780761731455999E-3</c:v>
                </c:pt>
                <c:pt idx="5">
                  <c:v>6.6115628550081004E-3</c:v>
                </c:pt>
                <c:pt idx="6">
                  <c:v>4.0649659067691999E-3</c:v>
                </c:pt>
                <c:pt idx="7">
                  <c:v>1.3346548581287501E-2</c:v>
                </c:pt>
                <c:pt idx="8">
                  <c:v>9.2068448969194992E-3</c:v>
                </c:pt>
                <c:pt idx="9">
                  <c:v>2.7740650446852E-3</c:v>
                </c:pt>
                <c:pt idx="10">
                  <c:v>7.6452447113176999E-3</c:v>
                </c:pt>
                <c:pt idx="11">
                  <c:v>1.2769101890661501E-2</c:v>
                </c:pt>
                <c:pt idx="12">
                  <c:v>1.7908370033352999E-3</c:v>
                </c:pt>
                <c:pt idx="13">
                  <c:v>1.9655851730364701E-2</c:v>
                </c:pt>
                <c:pt idx="14">
                  <c:v>0.16098745224026401</c:v>
                </c:pt>
                <c:pt idx="15">
                  <c:v>7.7061910744087997E-3</c:v>
                </c:pt>
                <c:pt idx="16">
                  <c:v>2.5128551921400999E-3</c:v>
                </c:pt>
                <c:pt idx="17">
                  <c:v>1.2008693687713399E-2</c:v>
                </c:pt>
                <c:pt idx="18">
                  <c:v>7.0770309182199495E-2</c:v>
                </c:pt>
                <c:pt idx="19">
                  <c:v>2.1423309633830001E-3</c:v>
                </c:pt>
                <c:pt idx="20">
                  <c:v>1.1213138519938701E-2</c:v>
                </c:pt>
                <c:pt idx="21">
                  <c:v>4.0522024932640198E-2</c:v>
                </c:pt>
                <c:pt idx="22">
                  <c:v>2.08096446646635E-2</c:v>
                </c:pt>
                <c:pt idx="23">
                  <c:v>4.7477673402765298E-2</c:v>
                </c:pt>
                <c:pt idx="24">
                  <c:v>2.5363544369016999E-3</c:v>
                </c:pt>
                <c:pt idx="25">
                  <c:v>2.7142091933105999E-2</c:v>
                </c:pt>
                <c:pt idx="26">
                  <c:v>7.1168296240653003E-2</c:v>
                </c:pt>
                <c:pt idx="27">
                  <c:v>1.4346599554078E-3</c:v>
                </c:pt>
                <c:pt idx="28">
                  <c:v>7.2723001588789096E-2</c:v>
                </c:pt>
                <c:pt idx="29">
                  <c:v>1.1248850855179E-3</c:v>
                </c:pt>
                <c:pt idx="30">
                  <c:v>1.2695484871739601E-2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B-44E7-A7C0-AA0F93CD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fieldRFR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'S_chi 30 days'!$H$2:$H$32</c:f>
              <c:numCache>
                <c:formatCode>General</c:formatCode>
                <c:ptCount val="31"/>
                <c:pt idx="0">
                  <c:v>7.6746121078650503E-2</c:v>
                </c:pt>
                <c:pt idx="1">
                  <c:v>1.5984778473295699E-2</c:v>
                </c:pt>
                <c:pt idx="2">
                  <c:v>4.4810086547903997E-3</c:v>
                </c:pt>
                <c:pt idx="3">
                  <c:v>0.27287210337536499</c:v>
                </c:pt>
                <c:pt idx="4">
                  <c:v>1.43164891237867E-2</c:v>
                </c:pt>
                <c:pt idx="5">
                  <c:v>1.3612739142456001E-2</c:v>
                </c:pt>
                <c:pt idx="6">
                  <c:v>2.0474922507756001E-3</c:v>
                </c:pt>
                <c:pt idx="7">
                  <c:v>6.0185018989328598E-2</c:v>
                </c:pt>
                <c:pt idx="8">
                  <c:v>3.76563562818759E-2</c:v>
                </c:pt>
                <c:pt idx="9">
                  <c:v>9.9208778739017997E-3</c:v>
                </c:pt>
                <c:pt idx="10">
                  <c:v>6.0685881620632003E-3</c:v>
                </c:pt>
                <c:pt idx="11">
                  <c:v>1.17520760183013E-2</c:v>
                </c:pt>
                <c:pt idx="12">
                  <c:v>4.7108938372175998E-3</c:v>
                </c:pt>
                <c:pt idx="13">
                  <c:v>2.45240467914014E-2</c:v>
                </c:pt>
                <c:pt idx="14">
                  <c:v>0.10608469549598799</c:v>
                </c:pt>
                <c:pt idx="15">
                  <c:v>6.3578463509432002E-3</c:v>
                </c:pt>
                <c:pt idx="16">
                  <c:v>4.3425343135028004E-3</c:v>
                </c:pt>
                <c:pt idx="17">
                  <c:v>1.10398222342394E-2</c:v>
                </c:pt>
                <c:pt idx="18">
                  <c:v>4.5687481960066202E-2</c:v>
                </c:pt>
                <c:pt idx="19">
                  <c:v>4.7799652516956996E-3</c:v>
                </c:pt>
                <c:pt idx="20">
                  <c:v>1.00324787069439E-2</c:v>
                </c:pt>
                <c:pt idx="21">
                  <c:v>3.7171204801787303E-2</c:v>
                </c:pt>
                <c:pt idx="22">
                  <c:v>1.51084852723051E-2</c:v>
                </c:pt>
                <c:pt idx="23">
                  <c:v>3.4219129725364499E-2</c:v>
                </c:pt>
                <c:pt idx="24">
                  <c:v>5.8454232383307004E-3</c:v>
                </c:pt>
                <c:pt idx="25">
                  <c:v>2.8632591782283001E-2</c:v>
                </c:pt>
                <c:pt idx="26">
                  <c:v>6.5429168585582703E-2</c:v>
                </c:pt>
                <c:pt idx="27">
                  <c:v>3.7767946839294998E-3</c:v>
                </c:pt>
                <c:pt idx="28">
                  <c:v>5.5611194495775999E-2</c:v>
                </c:pt>
                <c:pt idx="29">
                  <c:v>1.2829809229749E-3</c:v>
                </c:pt>
                <c:pt idx="30">
                  <c:v>9.7196121250771005E-3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4-47BC-9D96-42A7451E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'S_chi 30 days'!$G$2:$G$32</c:f>
              <c:numCache>
                <c:formatCode>General</c:formatCode>
                <c:ptCount val="31"/>
                <c:pt idx="0">
                  <c:v>3.7466270621544902E-2</c:v>
                </c:pt>
                <c:pt idx="1">
                  <c:v>7.0909856145105997E-3</c:v>
                </c:pt>
                <c:pt idx="2">
                  <c:v>3.5299041131471001E-3</c:v>
                </c:pt>
                <c:pt idx="3">
                  <c:v>0.205936190293833</c:v>
                </c:pt>
                <c:pt idx="4">
                  <c:v>7.1090996127818997E-3</c:v>
                </c:pt>
                <c:pt idx="5">
                  <c:v>1.8517348388809099E-2</c:v>
                </c:pt>
                <c:pt idx="6">
                  <c:v>3.9934148812982998E-3</c:v>
                </c:pt>
                <c:pt idx="7">
                  <c:v>2.7561041645115299E-2</c:v>
                </c:pt>
                <c:pt idx="8">
                  <c:v>1.21650347639273E-2</c:v>
                </c:pt>
                <c:pt idx="9">
                  <c:v>2.5036919418964E-3</c:v>
                </c:pt>
                <c:pt idx="10">
                  <c:v>4.7554966321252E-3</c:v>
                </c:pt>
                <c:pt idx="11">
                  <c:v>1.4645873275079E-2</c:v>
                </c:pt>
                <c:pt idx="12">
                  <c:v>3.0438461722974998E-3</c:v>
                </c:pt>
                <c:pt idx="13">
                  <c:v>1.9247375188065598E-2</c:v>
                </c:pt>
                <c:pt idx="14">
                  <c:v>0.136989156423798</c:v>
                </c:pt>
                <c:pt idx="15">
                  <c:v>6.3755759181516004E-3</c:v>
                </c:pt>
                <c:pt idx="16">
                  <c:v>2.9424909319514E-3</c:v>
                </c:pt>
                <c:pt idx="17">
                  <c:v>8.7092913461820007E-3</c:v>
                </c:pt>
                <c:pt idx="18">
                  <c:v>0.20389116244802999</c:v>
                </c:pt>
                <c:pt idx="19">
                  <c:v>2.7216404292854002E-3</c:v>
                </c:pt>
                <c:pt idx="20">
                  <c:v>4.8849965728155996E-3</c:v>
                </c:pt>
                <c:pt idx="21">
                  <c:v>3.3746599474839399E-2</c:v>
                </c:pt>
                <c:pt idx="22">
                  <c:v>1.5008264299931601E-2</c:v>
                </c:pt>
                <c:pt idx="23">
                  <c:v>0.130609609311648</c:v>
                </c:pt>
                <c:pt idx="24">
                  <c:v>3.4616918102675E-3</c:v>
                </c:pt>
                <c:pt idx="25">
                  <c:v>2.0043332265866801E-2</c:v>
                </c:pt>
                <c:pt idx="26">
                  <c:v>2.3706786652741001E-2</c:v>
                </c:pt>
                <c:pt idx="27">
                  <c:v>2.3625833066246E-3</c:v>
                </c:pt>
                <c:pt idx="28">
                  <c:v>3.1976104660066097E-2</c:v>
                </c:pt>
                <c:pt idx="29">
                  <c:v>1.4695624705779E-3</c:v>
                </c:pt>
                <c:pt idx="30">
                  <c:v>3.5355785327899E-3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2-44DA-B1E7-C61EAEC8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'S_chi 30 days'!$I$2:$I$32</c:f>
              <c:numCache>
                <c:formatCode>General</c:formatCode>
                <c:ptCount val="31"/>
                <c:pt idx="0">
                  <c:v>3.0015160480606099E-2</c:v>
                </c:pt>
                <c:pt idx="1">
                  <c:v>7.3881884069229003E-3</c:v>
                </c:pt>
                <c:pt idx="2">
                  <c:v>2.4810334491143001E-3</c:v>
                </c:pt>
                <c:pt idx="3">
                  <c:v>0.25552271831961298</c:v>
                </c:pt>
                <c:pt idx="4">
                  <c:v>1.17226129068446E-2</c:v>
                </c:pt>
                <c:pt idx="5">
                  <c:v>2.4423353448430499E-2</c:v>
                </c:pt>
                <c:pt idx="6">
                  <c:v>4.4548293976120002E-3</c:v>
                </c:pt>
                <c:pt idx="7">
                  <c:v>8.0464234904657997E-2</c:v>
                </c:pt>
                <c:pt idx="8">
                  <c:v>2.3805487229961401E-2</c:v>
                </c:pt>
                <c:pt idx="9">
                  <c:v>3.0624614327473998E-3</c:v>
                </c:pt>
                <c:pt idx="10">
                  <c:v>1.0483860150663901E-2</c:v>
                </c:pt>
                <c:pt idx="11">
                  <c:v>1.8329331689819001E-2</c:v>
                </c:pt>
                <c:pt idx="12">
                  <c:v>3.4095785436015998E-3</c:v>
                </c:pt>
                <c:pt idx="13">
                  <c:v>2.4996133949286899E-2</c:v>
                </c:pt>
                <c:pt idx="14">
                  <c:v>0.17133619051969001</c:v>
                </c:pt>
                <c:pt idx="15">
                  <c:v>7.5530845646610998E-3</c:v>
                </c:pt>
                <c:pt idx="16">
                  <c:v>3.7481562661347001E-3</c:v>
                </c:pt>
                <c:pt idx="17">
                  <c:v>1.1235369547876999E-2</c:v>
                </c:pt>
                <c:pt idx="18">
                  <c:v>6.8831845457193994E-2</c:v>
                </c:pt>
                <c:pt idx="19">
                  <c:v>4.3225870601156001E-3</c:v>
                </c:pt>
                <c:pt idx="20">
                  <c:v>6.9573614315065003E-3</c:v>
                </c:pt>
                <c:pt idx="21">
                  <c:v>4.5426350183540402E-2</c:v>
                </c:pt>
                <c:pt idx="22">
                  <c:v>1.87195876473648E-2</c:v>
                </c:pt>
                <c:pt idx="23">
                  <c:v>4.8608052845926397E-2</c:v>
                </c:pt>
                <c:pt idx="24">
                  <c:v>3.4962941463812999E-3</c:v>
                </c:pt>
                <c:pt idx="25">
                  <c:v>2.7784641798764002E-2</c:v>
                </c:pt>
                <c:pt idx="26">
                  <c:v>2.9701307075598801E-2</c:v>
                </c:pt>
                <c:pt idx="27">
                  <c:v>2.8013495194151999E-3</c:v>
                </c:pt>
                <c:pt idx="28">
                  <c:v>4.1289200619412297E-2</c:v>
                </c:pt>
                <c:pt idx="29">
                  <c:v>1.6111919914729999E-3</c:v>
                </c:pt>
                <c:pt idx="30">
                  <c:v>6.0184450150624E-3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9-4623-8857-980CA7CF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30 days'!$D$2:$D$32</c:f>
              <c:numCache>
                <c:formatCode>General</c:formatCode>
                <c:ptCount val="31"/>
                <c:pt idx="0">
                  <c:v>6.3613022512062606E-2</c:v>
                </c:pt>
                <c:pt idx="1">
                  <c:v>1.0987785445774501E-2</c:v>
                </c:pt>
                <c:pt idx="2">
                  <c:v>3.0890552763118001E-3</c:v>
                </c:pt>
                <c:pt idx="3">
                  <c:v>0.271891950000125</c:v>
                </c:pt>
                <c:pt idx="4">
                  <c:v>7.5780761731455999E-3</c:v>
                </c:pt>
                <c:pt idx="5">
                  <c:v>6.6115628550081004E-3</c:v>
                </c:pt>
                <c:pt idx="6">
                  <c:v>4.0649659067691999E-3</c:v>
                </c:pt>
                <c:pt idx="7">
                  <c:v>1.3346548581287501E-2</c:v>
                </c:pt>
                <c:pt idx="8">
                  <c:v>9.2068448969194992E-3</c:v>
                </c:pt>
                <c:pt idx="9">
                  <c:v>2.7740650446852E-3</c:v>
                </c:pt>
                <c:pt idx="10">
                  <c:v>7.6452447113176999E-3</c:v>
                </c:pt>
                <c:pt idx="11">
                  <c:v>1.2769101890661501E-2</c:v>
                </c:pt>
                <c:pt idx="12">
                  <c:v>1.7908370033352999E-3</c:v>
                </c:pt>
                <c:pt idx="13">
                  <c:v>1.9655851730364701E-2</c:v>
                </c:pt>
                <c:pt idx="14">
                  <c:v>0.16098745224026401</c:v>
                </c:pt>
                <c:pt idx="15">
                  <c:v>7.7061910744087997E-3</c:v>
                </c:pt>
                <c:pt idx="16">
                  <c:v>2.5128551921400999E-3</c:v>
                </c:pt>
                <c:pt idx="17">
                  <c:v>1.2008693687713399E-2</c:v>
                </c:pt>
                <c:pt idx="18">
                  <c:v>7.0770309182199495E-2</c:v>
                </c:pt>
                <c:pt idx="19">
                  <c:v>2.1423309633830001E-3</c:v>
                </c:pt>
                <c:pt idx="20">
                  <c:v>1.1213138519938701E-2</c:v>
                </c:pt>
                <c:pt idx="21">
                  <c:v>4.0522024932640198E-2</c:v>
                </c:pt>
                <c:pt idx="22">
                  <c:v>2.08096446646635E-2</c:v>
                </c:pt>
                <c:pt idx="23">
                  <c:v>4.7477673402765298E-2</c:v>
                </c:pt>
                <c:pt idx="24">
                  <c:v>2.5363544369016999E-3</c:v>
                </c:pt>
                <c:pt idx="25">
                  <c:v>2.7142091933105999E-2</c:v>
                </c:pt>
                <c:pt idx="26">
                  <c:v>7.1168296240653003E-2</c:v>
                </c:pt>
                <c:pt idx="27">
                  <c:v>1.4346599554078E-3</c:v>
                </c:pt>
                <c:pt idx="28">
                  <c:v>7.2723001588789096E-2</c:v>
                </c:pt>
                <c:pt idx="29">
                  <c:v>1.1248850855179E-3</c:v>
                </c:pt>
                <c:pt idx="30">
                  <c:v>1.2695484871739601E-2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3-4775-8969-39E8203866BB}"/>
            </c:ext>
          </c:extLst>
        </c:ser>
        <c:ser>
          <c:idx val="1"/>
          <c:order val="1"/>
          <c:tx>
            <c:v>Aboveground 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30 days'!$E$2:$E$32</c:f>
              <c:numCache>
                <c:formatCode>General</c:formatCode>
                <c:ptCount val="31"/>
                <c:pt idx="0">
                  <c:v>3.1441279574979601E-2</c:v>
                </c:pt>
                <c:pt idx="1">
                  <c:v>1.04127008931225E-2</c:v>
                </c:pt>
                <c:pt idx="2">
                  <c:v>3.7753127673118701E-3</c:v>
                </c:pt>
                <c:pt idx="3">
                  <c:v>0.221163966541948</c:v>
                </c:pt>
                <c:pt idx="4">
                  <c:v>4.9169586600674598E-3</c:v>
                </c:pt>
                <c:pt idx="5">
                  <c:v>1.1242214692615399E-2</c:v>
                </c:pt>
                <c:pt idx="6">
                  <c:v>2.9811977984896001E-3</c:v>
                </c:pt>
                <c:pt idx="7">
                  <c:v>2.6890094795082201E-2</c:v>
                </c:pt>
                <c:pt idx="8">
                  <c:v>1.0311367044066299E-2</c:v>
                </c:pt>
                <c:pt idx="9">
                  <c:v>2.4761365494811302E-3</c:v>
                </c:pt>
                <c:pt idx="10">
                  <c:v>5.2211173485239301E-3</c:v>
                </c:pt>
                <c:pt idx="11">
                  <c:v>1.54844398622025E-2</c:v>
                </c:pt>
                <c:pt idx="12">
                  <c:v>1.7928466741850199E-3</c:v>
                </c:pt>
                <c:pt idx="13">
                  <c:v>2.71718057824476E-2</c:v>
                </c:pt>
                <c:pt idx="14">
                  <c:v>8.8121929299881302E-2</c:v>
                </c:pt>
                <c:pt idx="15">
                  <c:v>7.3345998323659798E-3</c:v>
                </c:pt>
                <c:pt idx="16">
                  <c:v>2.0580728151715902E-3</c:v>
                </c:pt>
                <c:pt idx="17">
                  <c:v>1.2856649568598E-2</c:v>
                </c:pt>
                <c:pt idx="18">
                  <c:v>0.17470152670702299</c:v>
                </c:pt>
                <c:pt idx="19">
                  <c:v>1.7928209501543199E-3</c:v>
                </c:pt>
                <c:pt idx="20">
                  <c:v>9.3610638303795492E-3</c:v>
                </c:pt>
                <c:pt idx="21">
                  <c:v>5.5462744314400902E-2</c:v>
                </c:pt>
                <c:pt idx="22">
                  <c:v>3.3245498889228398E-2</c:v>
                </c:pt>
                <c:pt idx="23">
                  <c:v>0.114448261478344</c:v>
                </c:pt>
                <c:pt idx="24">
                  <c:v>3.6138487829640098E-3</c:v>
                </c:pt>
                <c:pt idx="25">
                  <c:v>7.7148624253540493E-2</c:v>
                </c:pt>
                <c:pt idx="26">
                  <c:v>1.50547582144269E-2</c:v>
                </c:pt>
                <c:pt idx="27">
                  <c:v>1.0506921155003001E-3</c:v>
                </c:pt>
                <c:pt idx="28">
                  <c:v>2.4342304424674801E-2</c:v>
                </c:pt>
                <c:pt idx="29">
                  <c:v>6.4631622304639003E-4</c:v>
                </c:pt>
                <c:pt idx="30">
                  <c:v>3.4788493157746399E-3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3-4775-8969-39E8203866BB}"/>
            </c:ext>
          </c:extLst>
        </c:ser>
        <c:ser>
          <c:idx val="2"/>
          <c:order val="2"/>
          <c:tx>
            <c:v>Assimilated 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30 days'!$G$2:$G$32</c:f>
              <c:numCache>
                <c:formatCode>General</c:formatCode>
                <c:ptCount val="31"/>
                <c:pt idx="0">
                  <c:v>3.7466270621544902E-2</c:v>
                </c:pt>
                <c:pt idx="1">
                  <c:v>7.0909856145105997E-3</c:v>
                </c:pt>
                <c:pt idx="2">
                  <c:v>3.5299041131471001E-3</c:v>
                </c:pt>
                <c:pt idx="3">
                  <c:v>0.205936190293833</c:v>
                </c:pt>
                <c:pt idx="4">
                  <c:v>7.1090996127818997E-3</c:v>
                </c:pt>
                <c:pt idx="5">
                  <c:v>1.8517348388809099E-2</c:v>
                </c:pt>
                <c:pt idx="6">
                  <c:v>3.9934148812982998E-3</c:v>
                </c:pt>
                <c:pt idx="7">
                  <c:v>2.7561041645115299E-2</c:v>
                </c:pt>
                <c:pt idx="8">
                  <c:v>1.21650347639273E-2</c:v>
                </c:pt>
                <c:pt idx="9">
                  <c:v>2.5036919418964E-3</c:v>
                </c:pt>
                <c:pt idx="10">
                  <c:v>4.7554966321252E-3</c:v>
                </c:pt>
                <c:pt idx="11">
                  <c:v>1.4645873275079E-2</c:v>
                </c:pt>
                <c:pt idx="12">
                  <c:v>3.0438461722974998E-3</c:v>
                </c:pt>
                <c:pt idx="13">
                  <c:v>1.9247375188065598E-2</c:v>
                </c:pt>
                <c:pt idx="14">
                  <c:v>0.136989156423798</c:v>
                </c:pt>
                <c:pt idx="15">
                  <c:v>6.3755759181516004E-3</c:v>
                </c:pt>
                <c:pt idx="16">
                  <c:v>2.9424909319514E-3</c:v>
                </c:pt>
                <c:pt idx="17">
                  <c:v>8.7092913461820007E-3</c:v>
                </c:pt>
                <c:pt idx="18">
                  <c:v>0.20389116244802999</c:v>
                </c:pt>
                <c:pt idx="19">
                  <c:v>2.7216404292854002E-3</c:v>
                </c:pt>
                <c:pt idx="20">
                  <c:v>4.8849965728155996E-3</c:v>
                </c:pt>
                <c:pt idx="21">
                  <c:v>3.3746599474839399E-2</c:v>
                </c:pt>
                <c:pt idx="22">
                  <c:v>1.5008264299931601E-2</c:v>
                </c:pt>
                <c:pt idx="23">
                  <c:v>0.130609609311648</c:v>
                </c:pt>
                <c:pt idx="24">
                  <c:v>3.4616918102675E-3</c:v>
                </c:pt>
                <c:pt idx="25">
                  <c:v>2.0043332265866801E-2</c:v>
                </c:pt>
                <c:pt idx="26">
                  <c:v>2.3706786652741001E-2</c:v>
                </c:pt>
                <c:pt idx="27">
                  <c:v>2.3625833066246E-3</c:v>
                </c:pt>
                <c:pt idx="28">
                  <c:v>3.1976104660066097E-2</c:v>
                </c:pt>
                <c:pt idx="29">
                  <c:v>1.4695624705779E-3</c:v>
                </c:pt>
                <c:pt idx="30">
                  <c:v>3.5355785327899E-3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3-4775-8969-39E8203866BB}"/>
            </c:ext>
          </c:extLst>
        </c:ser>
        <c:ser>
          <c:idx val="4"/>
          <c:order val="4"/>
          <c:tx>
            <c:v>Fraction rad. absorbed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30 days'!$I$2:$I$32</c:f>
              <c:numCache>
                <c:formatCode>General</c:formatCode>
                <c:ptCount val="31"/>
                <c:pt idx="0">
                  <c:v>3.0015160480606099E-2</c:v>
                </c:pt>
                <c:pt idx="1">
                  <c:v>7.3881884069229003E-3</c:v>
                </c:pt>
                <c:pt idx="2">
                  <c:v>2.4810334491143001E-3</c:v>
                </c:pt>
                <c:pt idx="3">
                  <c:v>0.25552271831961298</c:v>
                </c:pt>
                <c:pt idx="4">
                  <c:v>1.17226129068446E-2</c:v>
                </c:pt>
                <c:pt idx="5">
                  <c:v>2.4423353448430499E-2</c:v>
                </c:pt>
                <c:pt idx="6">
                  <c:v>4.4548293976120002E-3</c:v>
                </c:pt>
                <c:pt idx="7">
                  <c:v>8.0464234904657997E-2</c:v>
                </c:pt>
                <c:pt idx="8">
                  <c:v>2.3805487229961401E-2</c:v>
                </c:pt>
                <c:pt idx="9">
                  <c:v>3.0624614327473998E-3</c:v>
                </c:pt>
                <c:pt idx="10">
                  <c:v>1.0483860150663901E-2</c:v>
                </c:pt>
                <c:pt idx="11">
                  <c:v>1.8329331689819001E-2</c:v>
                </c:pt>
                <c:pt idx="12">
                  <c:v>3.4095785436015998E-3</c:v>
                </c:pt>
                <c:pt idx="13">
                  <c:v>2.4996133949286899E-2</c:v>
                </c:pt>
                <c:pt idx="14">
                  <c:v>0.17133619051969001</c:v>
                </c:pt>
                <c:pt idx="15">
                  <c:v>7.5530845646610998E-3</c:v>
                </c:pt>
                <c:pt idx="16">
                  <c:v>3.7481562661347001E-3</c:v>
                </c:pt>
                <c:pt idx="17">
                  <c:v>1.1235369547876999E-2</c:v>
                </c:pt>
                <c:pt idx="18">
                  <c:v>6.8831845457193994E-2</c:v>
                </c:pt>
                <c:pt idx="19">
                  <c:v>4.3225870601156001E-3</c:v>
                </c:pt>
                <c:pt idx="20">
                  <c:v>6.9573614315065003E-3</c:v>
                </c:pt>
                <c:pt idx="21">
                  <c:v>4.5426350183540402E-2</c:v>
                </c:pt>
                <c:pt idx="22">
                  <c:v>1.87195876473648E-2</c:v>
                </c:pt>
                <c:pt idx="23">
                  <c:v>4.8608052845926397E-2</c:v>
                </c:pt>
                <c:pt idx="24">
                  <c:v>3.4962941463812999E-3</c:v>
                </c:pt>
                <c:pt idx="25">
                  <c:v>2.7784641798764002E-2</c:v>
                </c:pt>
                <c:pt idx="26">
                  <c:v>2.9701307075598801E-2</c:v>
                </c:pt>
                <c:pt idx="27">
                  <c:v>2.8013495194151999E-3</c:v>
                </c:pt>
                <c:pt idx="28">
                  <c:v>4.1289200619412297E-2</c:v>
                </c:pt>
                <c:pt idx="29">
                  <c:v>1.6111919914729999E-3</c:v>
                </c:pt>
                <c:pt idx="30">
                  <c:v>6.0184450150624E-3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3-4775-8969-39E82038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37440"/>
        <c:axId val="9181552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FieldRFR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'S_chi 30 days'!$A$2:$A$32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'S_chi 30 days'!$H$2:$H$32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7.6746121078650503E-2</c:v>
                      </c:pt>
                      <c:pt idx="1">
                        <c:v>1.5984778473295699E-2</c:v>
                      </c:pt>
                      <c:pt idx="2">
                        <c:v>4.4810086547903997E-3</c:v>
                      </c:pt>
                      <c:pt idx="3">
                        <c:v>0.27287210337536499</c:v>
                      </c:pt>
                      <c:pt idx="4">
                        <c:v>1.43164891237867E-2</c:v>
                      </c:pt>
                      <c:pt idx="5">
                        <c:v>1.3612739142456001E-2</c:v>
                      </c:pt>
                      <c:pt idx="6">
                        <c:v>2.0474922507756001E-3</c:v>
                      </c:pt>
                      <c:pt idx="7">
                        <c:v>6.0185018989328598E-2</c:v>
                      </c:pt>
                      <c:pt idx="8">
                        <c:v>3.76563562818759E-2</c:v>
                      </c:pt>
                      <c:pt idx="9">
                        <c:v>9.9208778739017997E-3</c:v>
                      </c:pt>
                      <c:pt idx="10">
                        <c:v>6.0685881620632003E-3</c:v>
                      </c:pt>
                      <c:pt idx="11">
                        <c:v>1.17520760183013E-2</c:v>
                      </c:pt>
                      <c:pt idx="12">
                        <c:v>4.7108938372175998E-3</c:v>
                      </c:pt>
                      <c:pt idx="13">
                        <c:v>2.45240467914014E-2</c:v>
                      </c:pt>
                      <c:pt idx="14">
                        <c:v>0.10608469549598799</c:v>
                      </c:pt>
                      <c:pt idx="15">
                        <c:v>6.3578463509432002E-3</c:v>
                      </c:pt>
                      <c:pt idx="16">
                        <c:v>4.3425343135028004E-3</c:v>
                      </c:pt>
                      <c:pt idx="17">
                        <c:v>1.10398222342394E-2</c:v>
                      </c:pt>
                      <c:pt idx="18">
                        <c:v>4.5687481960066202E-2</c:v>
                      </c:pt>
                      <c:pt idx="19">
                        <c:v>4.7799652516956996E-3</c:v>
                      </c:pt>
                      <c:pt idx="20">
                        <c:v>1.00324787069439E-2</c:v>
                      </c:pt>
                      <c:pt idx="21">
                        <c:v>3.7171204801787303E-2</c:v>
                      </c:pt>
                      <c:pt idx="22">
                        <c:v>1.51084852723051E-2</c:v>
                      </c:pt>
                      <c:pt idx="23">
                        <c:v>3.4219129725364499E-2</c:v>
                      </c:pt>
                      <c:pt idx="24">
                        <c:v>5.8454232383307004E-3</c:v>
                      </c:pt>
                      <c:pt idx="25">
                        <c:v>2.8632591782283001E-2</c:v>
                      </c:pt>
                      <c:pt idx="26">
                        <c:v>6.5429168585582703E-2</c:v>
                      </c:pt>
                      <c:pt idx="27">
                        <c:v>3.7767946839294998E-3</c:v>
                      </c:pt>
                      <c:pt idx="28">
                        <c:v>5.5611194495775999E-2</c:v>
                      </c:pt>
                      <c:pt idx="29">
                        <c:v>1.2829809229749E-3</c:v>
                      </c:pt>
                      <c:pt idx="30">
                        <c:v>9.7196121250771005E-3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D93-4775-8969-39E8203866BB}"/>
                  </c:ext>
                </c:extLst>
              </c15:ser>
            </c15:filteredScatterSeries>
          </c:ext>
        </c:extLst>
      </c:scatterChart>
      <c:valAx>
        <c:axId val="91813744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Parameter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55200"/>
        <c:crosses val="autoZero"/>
        <c:crossBetween val="midCat"/>
        <c:majorUnit val="1"/>
      </c:valAx>
      <c:valAx>
        <c:axId val="918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LAI peak param 17 (high RSD</a:t>
            </a:r>
            <a:r>
              <a:rPr lang="en-GB" sz="1200" baseline="0"/>
              <a:t> low Schi)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'Exploratory data'!$A$1:$A$20</c:f>
              <c:numCache>
                <c:formatCode>0.00E+00</c:formatCode>
                <c:ptCount val="20"/>
                <c:pt idx="0">
                  <c:v>10.729423710000001</c:v>
                </c:pt>
                <c:pt idx="1">
                  <c:v>21.77215039</c:v>
                </c:pt>
                <c:pt idx="2">
                  <c:v>1.669622809</c:v>
                </c:pt>
                <c:pt idx="3">
                  <c:v>29.449916000000002</c:v>
                </c:pt>
                <c:pt idx="4">
                  <c:v>5.270792041</c:v>
                </c:pt>
                <c:pt idx="5">
                  <c:v>5.1035993099999999</c:v>
                </c:pt>
                <c:pt idx="6">
                  <c:v>109.3697122</c:v>
                </c:pt>
                <c:pt idx="7">
                  <c:v>0.65861117089999999</c:v>
                </c:pt>
                <c:pt idx="8">
                  <c:v>0.4706572705</c:v>
                </c:pt>
                <c:pt idx="9">
                  <c:v>0</c:v>
                </c:pt>
                <c:pt idx="10">
                  <c:v>1.113826784</c:v>
                </c:pt>
                <c:pt idx="11">
                  <c:v>1.8373593559999998E-2</c:v>
                </c:pt>
                <c:pt idx="12">
                  <c:v>0.96610042630000004</c:v>
                </c:pt>
                <c:pt idx="13">
                  <c:v>8.171074549E-2</c:v>
                </c:pt>
                <c:pt idx="14">
                  <c:v>0.78530390829999996</c:v>
                </c:pt>
                <c:pt idx="15">
                  <c:v>36.692214409999998</c:v>
                </c:pt>
                <c:pt idx="16">
                  <c:v>2.3788310830000001</c:v>
                </c:pt>
                <c:pt idx="17">
                  <c:v>0.27252914</c:v>
                </c:pt>
                <c:pt idx="18">
                  <c:v>26.598549630000001</c:v>
                </c:pt>
                <c:pt idx="19">
                  <c:v>3.428967192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E41-844B-B8929F1F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17648"/>
        <c:axId val="1068016208"/>
      </c:barChart>
      <c:catAx>
        <c:axId val="10680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Trajectory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8016208"/>
        <c:crosses val="autoZero"/>
        <c:auto val="1"/>
        <c:lblAlgn val="ctr"/>
        <c:lblOffset val="100"/>
        <c:noMultiLvlLbl val="0"/>
      </c:catAx>
      <c:valAx>
        <c:axId val="1068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</a:t>
                </a:r>
                <a:r>
                  <a:rPr lang="en-GB" baseline="0"/>
                  <a:t> effect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80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fAbs peak param 11 (high RSD</a:t>
            </a:r>
            <a:r>
              <a:rPr lang="en-GB" sz="1200" baseline="0"/>
              <a:t> low Schi)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'Exploratory data'!$K$1:$K$20</c:f>
              <c:numCache>
                <c:formatCode>0.00E+00</c:formatCode>
                <c:ptCount val="20"/>
                <c:pt idx="0">
                  <c:v>7.5814479780000003E-3</c:v>
                </c:pt>
                <c:pt idx="1">
                  <c:v>1.146055169E-3</c:v>
                </c:pt>
                <c:pt idx="2">
                  <c:v>1.1048209670000001E-3</c:v>
                </c:pt>
                <c:pt idx="3">
                  <c:v>5.7869839919999999E-2</c:v>
                </c:pt>
                <c:pt idx="4">
                  <c:v>3.7630821790000002E-3</c:v>
                </c:pt>
                <c:pt idx="5">
                  <c:v>7.1442824160000001E-3</c:v>
                </c:pt>
                <c:pt idx="6">
                  <c:v>1.9489165730000001E-2</c:v>
                </c:pt>
                <c:pt idx="7">
                  <c:v>2.6805139980000002E-3</c:v>
                </c:pt>
                <c:pt idx="8">
                  <c:v>1.0944500649999999E-2</c:v>
                </c:pt>
                <c:pt idx="9">
                  <c:v>5.0561062040000004E-3</c:v>
                </c:pt>
                <c:pt idx="10">
                  <c:v>2.7886540989999998E-3</c:v>
                </c:pt>
                <c:pt idx="11">
                  <c:v>1.1208842619999999E-2</c:v>
                </c:pt>
                <c:pt idx="12">
                  <c:v>2.1240977139999999E-3</c:v>
                </c:pt>
                <c:pt idx="13">
                  <c:v>5.7443220600000003E-3</c:v>
                </c:pt>
                <c:pt idx="14">
                  <c:v>7.3773683870000002E-3</c:v>
                </c:pt>
                <c:pt idx="15">
                  <c:v>8.1913599349999998E-3</c:v>
                </c:pt>
                <c:pt idx="16">
                  <c:v>7.6276702939999996E-2</c:v>
                </c:pt>
                <c:pt idx="17">
                  <c:v>6.0671199930000001E-3</c:v>
                </c:pt>
                <c:pt idx="18">
                  <c:v>3.6946801100000001E-3</c:v>
                </c:pt>
                <c:pt idx="19">
                  <c:v>9.4279987129999993E-3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2-49BF-A2E2-C874599B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17648"/>
        <c:axId val="1068016208"/>
      </c:barChart>
      <c:catAx>
        <c:axId val="10680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Trajectory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8016208"/>
        <c:crosses val="autoZero"/>
        <c:auto val="1"/>
        <c:lblAlgn val="ctr"/>
        <c:lblOffset val="100"/>
        <c:noMultiLvlLbl val="0"/>
      </c:catAx>
      <c:valAx>
        <c:axId val="106801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80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59-417D-B6DF-A5286404837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A59-417D-B6DF-A5286404837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59-417D-B6DF-A5286404837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A59-417D-B6DF-A5286404837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59-417D-B6DF-A5286404837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59-417D-B6DF-A5286404837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A59-417D-B6DF-A5286404837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A59-417D-B6DF-A52864048378}"/>
              </c:ext>
            </c:extLst>
          </c:dPt>
          <c:yVal>
            <c:numRef>
              <c:f>'S_chi peak'!$E$2:$E$32</c:f>
              <c:numCache>
                <c:formatCode>General</c:formatCode>
                <c:ptCount val="31"/>
                <c:pt idx="0">
                  <c:v>2.09526466580847E-2</c:v>
                </c:pt>
                <c:pt idx="1">
                  <c:v>5.4180488655074998E-3</c:v>
                </c:pt>
                <c:pt idx="2">
                  <c:v>3.2766429222572998E-3</c:v>
                </c:pt>
                <c:pt idx="3">
                  <c:v>0.14702766501572201</c:v>
                </c:pt>
                <c:pt idx="4">
                  <c:v>3.2746775944240002E-3</c:v>
                </c:pt>
                <c:pt idx="5">
                  <c:v>1.84612618013483E-2</c:v>
                </c:pt>
                <c:pt idx="6">
                  <c:v>5.5808474884916004E-3</c:v>
                </c:pt>
                <c:pt idx="7">
                  <c:v>1.97979475475938E-2</c:v>
                </c:pt>
                <c:pt idx="8">
                  <c:v>1.9433067887591901E-2</c:v>
                </c:pt>
                <c:pt idx="9">
                  <c:v>1.4988292756301201E-2</c:v>
                </c:pt>
                <c:pt idx="10">
                  <c:v>5.2290099705672999E-3</c:v>
                </c:pt>
                <c:pt idx="11">
                  <c:v>1.16320725511756E-2</c:v>
                </c:pt>
                <c:pt idx="12">
                  <c:v>1.6383719717506701E-2</c:v>
                </c:pt>
                <c:pt idx="13">
                  <c:v>1.69705875739324E-2</c:v>
                </c:pt>
                <c:pt idx="14">
                  <c:v>5.1852942920178703E-2</c:v>
                </c:pt>
                <c:pt idx="15">
                  <c:v>6.2507643344377004E-3</c:v>
                </c:pt>
                <c:pt idx="16">
                  <c:v>3.4424560957354001E-3</c:v>
                </c:pt>
                <c:pt idx="17">
                  <c:v>7.4005834944666001E-3</c:v>
                </c:pt>
                <c:pt idx="18">
                  <c:v>0.207325671324468</c:v>
                </c:pt>
                <c:pt idx="19">
                  <c:v>2.0882183296249998E-3</c:v>
                </c:pt>
                <c:pt idx="20">
                  <c:v>3.1281690126404998E-3</c:v>
                </c:pt>
                <c:pt idx="21">
                  <c:v>2.89670735511116E-2</c:v>
                </c:pt>
                <c:pt idx="22">
                  <c:v>3.1443081792418101E-2</c:v>
                </c:pt>
                <c:pt idx="23">
                  <c:v>0.155190077586082</c:v>
                </c:pt>
                <c:pt idx="24">
                  <c:v>9.3130029277590995E-3</c:v>
                </c:pt>
                <c:pt idx="25">
                  <c:v>7.5804720017893401E-2</c:v>
                </c:pt>
                <c:pt idx="26">
                  <c:v>2.6621255922945099E-2</c:v>
                </c:pt>
                <c:pt idx="27">
                  <c:v>1.3007435885003999E-3</c:v>
                </c:pt>
                <c:pt idx="28">
                  <c:v>2.6970265765489599E-2</c:v>
                </c:pt>
                <c:pt idx="29">
                  <c:v>3.0499289617033298E-2</c:v>
                </c:pt>
                <c:pt idx="30">
                  <c:v>2.3975195368710699E-2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59-417D-B6DF-A52864048378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A59-417D-B6DF-A52864048378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A59-417D-B6DF-A52864048378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A59-417D-B6DF-A52864048378}"/>
              </c:ext>
            </c:extLst>
          </c:dPt>
          <c:dPt>
            <c:idx val="21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A59-417D-B6DF-A52864048378}"/>
              </c:ext>
            </c:extLst>
          </c:dPt>
          <c:dPt>
            <c:idx val="2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A59-417D-B6DF-A52864048378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A59-417D-B6DF-A52864048378}"/>
              </c:ext>
            </c:extLst>
          </c:dPt>
          <c:dPt>
            <c:idx val="25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A59-417D-B6DF-A52864048378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A59-417D-B6DF-A52864048378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A59-417D-B6DF-A52864048378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A59-417D-B6DF-A52864048378}"/>
              </c:ext>
            </c:extLst>
          </c:dPt>
          <c:yVal>
            <c:numRef>
              <c:f>'S_mustar peak'!$E$2:$E$32</c:f>
              <c:numCache>
                <c:formatCode>General</c:formatCode>
                <c:ptCount val="31"/>
                <c:pt idx="0">
                  <c:v>2.18458648487024E-2</c:v>
                </c:pt>
                <c:pt idx="1">
                  <c:v>1.16792074777647E-2</c:v>
                </c:pt>
                <c:pt idx="2">
                  <c:v>5.3886985776744004E-3</c:v>
                </c:pt>
                <c:pt idx="3">
                  <c:v>0.13101327131249299</c:v>
                </c:pt>
                <c:pt idx="4">
                  <c:v>1.08257855017025E-2</c:v>
                </c:pt>
                <c:pt idx="5">
                  <c:v>2.2742638967763001E-2</c:v>
                </c:pt>
                <c:pt idx="6">
                  <c:v>1.2307927790294699E-2</c:v>
                </c:pt>
                <c:pt idx="7">
                  <c:v>2.1270188358469E-2</c:v>
                </c:pt>
                <c:pt idx="8">
                  <c:v>1.96034308214964E-2</c:v>
                </c:pt>
                <c:pt idx="9">
                  <c:v>2.0050625324802802E-2</c:v>
                </c:pt>
                <c:pt idx="10">
                  <c:v>2.1007031564346398E-2</c:v>
                </c:pt>
                <c:pt idx="11">
                  <c:v>1.1286784264160601E-2</c:v>
                </c:pt>
                <c:pt idx="12">
                  <c:v>1.87343098060185E-2</c:v>
                </c:pt>
                <c:pt idx="13">
                  <c:v>2.0650917902436498E-2</c:v>
                </c:pt>
                <c:pt idx="14">
                  <c:v>5.3943538895813797E-2</c:v>
                </c:pt>
                <c:pt idx="15">
                  <c:v>4.8147079968934997E-3</c:v>
                </c:pt>
                <c:pt idx="16">
                  <c:v>1.0505292926450799E-2</c:v>
                </c:pt>
                <c:pt idx="17">
                  <c:v>6.5257522424029E-3</c:v>
                </c:pt>
                <c:pt idx="18">
                  <c:v>0.16645722497819901</c:v>
                </c:pt>
                <c:pt idx="19">
                  <c:v>1.0774712778928001E-2</c:v>
                </c:pt>
                <c:pt idx="20">
                  <c:v>3.1713238031326001E-3</c:v>
                </c:pt>
                <c:pt idx="21">
                  <c:v>3.9780675672529998E-2</c:v>
                </c:pt>
                <c:pt idx="22">
                  <c:v>2.6938823251444699E-2</c:v>
                </c:pt>
                <c:pt idx="23">
                  <c:v>0.12837188955798401</c:v>
                </c:pt>
                <c:pt idx="24">
                  <c:v>1.1695556838328401E-2</c:v>
                </c:pt>
                <c:pt idx="25">
                  <c:v>6.78003593326163E-2</c:v>
                </c:pt>
                <c:pt idx="26">
                  <c:v>3.6013799788723301E-2</c:v>
                </c:pt>
                <c:pt idx="27">
                  <c:v>5.2104439208835E-3</c:v>
                </c:pt>
                <c:pt idx="28">
                  <c:v>2.4191178895185201E-2</c:v>
                </c:pt>
                <c:pt idx="29">
                  <c:v>2.6078057434687701E-2</c:v>
                </c:pt>
                <c:pt idx="30">
                  <c:v>2.9319979167670599E-2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59-417D-B6DF-A5286404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  <a:r>
                  <a:rPr lang="en-GB" baseline="0"/>
                  <a:t>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3E-422E-A3BB-3F9ED717C06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3E-422E-A3BB-3F9ED717C06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13E-422E-A3BB-3F9ED717C06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3E-422E-A3BB-3F9ED717C06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13E-422E-A3BB-3F9ED717C06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13E-422E-A3BB-3F9ED717C06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13E-422E-A3BB-3F9ED717C06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13E-422E-A3BB-3F9ED717C06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13E-422E-A3BB-3F9ED717C06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13E-422E-A3BB-3F9ED717C064}"/>
              </c:ext>
            </c:extLst>
          </c:dPt>
          <c:yVal>
            <c:numRef>
              <c:f>'S_chi peak'!$D$2:$D$32</c:f>
              <c:numCache>
                <c:formatCode>General</c:formatCode>
                <c:ptCount val="31"/>
                <c:pt idx="0">
                  <c:v>5.00875745009828E-2</c:v>
                </c:pt>
                <c:pt idx="1">
                  <c:v>1.36134651030191E-2</c:v>
                </c:pt>
                <c:pt idx="2">
                  <c:v>6.4090877146036999E-3</c:v>
                </c:pt>
                <c:pt idx="3">
                  <c:v>0.174680667471801</c:v>
                </c:pt>
                <c:pt idx="4">
                  <c:v>1.0065944975830099E-2</c:v>
                </c:pt>
                <c:pt idx="5">
                  <c:v>1.36805806043475E-2</c:v>
                </c:pt>
                <c:pt idx="6">
                  <c:v>8.1463747660311999E-3</c:v>
                </c:pt>
                <c:pt idx="7">
                  <c:v>4.2645290427613801E-2</c:v>
                </c:pt>
                <c:pt idx="8">
                  <c:v>2.9289131026463699E-2</c:v>
                </c:pt>
                <c:pt idx="9">
                  <c:v>3.0717408087114002E-2</c:v>
                </c:pt>
                <c:pt idx="10">
                  <c:v>9.3555923758315007E-3</c:v>
                </c:pt>
                <c:pt idx="11">
                  <c:v>1.16689762257233E-2</c:v>
                </c:pt>
                <c:pt idx="12">
                  <c:v>3.03279625590979E-2</c:v>
                </c:pt>
                <c:pt idx="13">
                  <c:v>2.0531136385862299E-2</c:v>
                </c:pt>
                <c:pt idx="14">
                  <c:v>0.10546889585984</c:v>
                </c:pt>
                <c:pt idx="15">
                  <c:v>1.0511293783200299E-2</c:v>
                </c:pt>
                <c:pt idx="16">
                  <c:v>6.8673705571212999E-3</c:v>
                </c:pt>
                <c:pt idx="17">
                  <c:v>1.16511813947709E-2</c:v>
                </c:pt>
                <c:pt idx="18">
                  <c:v>4.2312115527617503E-2</c:v>
                </c:pt>
                <c:pt idx="19">
                  <c:v>3.2426818924649E-3</c:v>
                </c:pt>
                <c:pt idx="20">
                  <c:v>4.8293243017617001E-3</c:v>
                </c:pt>
                <c:pt idx="21">
                  <c:v>2.4078158289765401E-2</c:v>
                </c:pt>
                <c:pt idx="22">
                  <c:v>1.7193977079496402E-2</c:v>
                </c:pt>
                <c:pt idx="23">
                  <c:v>2.9721787742672399E-2</c:v>
                </c:pt>
                <c:pt idx="24">
                  <c:v>3.8125655739015998E-3</c:v>
                </c:pt>
                <c:pt idx="25">
                  <c:v>2.0173937301385E-2</c:v>
                </c:pt>
                <c:pt idx="26">
                  <c:v>4.5321693995434398E-2</c:v>
                </c:pt>
                <c:pt idx="27">
                  <c:v>2.7762439832374002E-3</c:v>
                </c:pt>
                <c:pt idx="28">
                  <c:v>9.6361938353281607E-2</c:v>
                </c:pt>
                <c:pt idx="29">
                  <c:v>1.8365953103124E-2</c:v>
                </c:pt>
                <c:pt idx="30">
                  <c:v>0.106091689036603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3E-422E-A3BB-3F9ED717C064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13E-422E-A3BB-3F9ED717C064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13E-422E-A3BB-3F9ED717C064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13E-422E-A3BB-3F9ED717C064}"/>
              </c:ext>
            </c:extLst>
          </c:dPt>
          <c:dPt>
            <c:idx val="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13E-422E-A3BB-3F9ED717C064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13E-422E-A3BB-3F9ED717C064}"/>
              </c:ext>
            </c:extLst>
          </c:dPt>
          <c:dPt>
            <c:idx val="1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13E-422E-A3BB-3F9ED717C064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13E-422E-A3BB-3F9ED717C064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13E-422E-A3BB-3F9ED717C064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13E-422E-A3BB-3F9ED717C064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13E-422E-A3BB-3F9ED717C064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13E-422E-A3BB-3F9ED717C064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13E-422E-A3BB-3F9ED717C064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13E-422E-A3BB-3F9ED717C064}"/>
              </c:ext>
            </c:extLst>
          </c:dPt>
          <c:yVal>
            <c:numRef>
              <c:f>'S_mustar peak'!$D$2:$D$32</c:f>
              <c:numCache>
                <c:formatCode>General</c:formatCode>
                <c:ptCount val="31"/>
                <c:pt idx="0">
                  <c:v>3.3744096605030603E-2</c:v>
                </c:pt>
                <c:pt idx="1">
                  <c:v>1.8332749076256798E-2</c:v>
                </c:pt>
                <c:pt idx="2">
                  <c:v>7.7907233153167998E-3</c:v>
                </c:pt>
                <c:pt idx="3">
                  <c:v>0.14795047616156101</c:v>
                </c:pt>
                <c:pt idx="4">
                  <c:v>1.2897797451130301E-2</c:v>
                </c:pt>
                <c:pt idx="5">
                  <c:v>1.8625348871216099E-2</c:v>
                </c:pt>
                <c:pt idx="6">
                  <c:v>2.1228220363054801E-2</c:v>
                </c:pt>
                <c:pt idx="7">
                  <c:v>4.1923037374488603E-2</c:v>
                </c:pt>
                <c:pt idx="8">
                  <c:v>2.17038244774936E-2</c:v>
                </c:pt>
                <c:pt idx="9">
                  <c:v>3.5503478972701799E-2</c:v>
                </c:pt>
                <c:pt idx="10">
                  <c:v>1.84257031262085E-2</c:v>
                </c:pt>
                <c:pt idx="11">
                  <c:v>1.1907498595050201E-2</c:v>
                </c:pt>
                <c:pt idx="12">
                  <c:v>2.6496974866818401E-2</c:v>
                </c:pt>
                <c:pt idx="13">
                  <c:v>4.7234902136406298E-2</c:v>
                </c:pt>
                <c:pt idx="14">
                  <c:v>7.7620750565906504E-2</c:v>
                </c:pt>
                <c:pt idx="15">
                  <c:v>9.6725412627941005E-3</c:v>
                </c:pt>
                <c:pt idx="16">
                  <c:v>2.04696928156331E-2</c:v>
                </c:pt>
                <c:pt idx="17">
                  <c:v>1.2098998547814099E-2</c:v>
                </c:pt>
                <c:pt idx="18">
                  <c:v>5.0713240916869601E-2</c:v>
                </c:pt>
                <c:pt idx="19">
                  <c:v>1.0386640655503701E-2</c:v>
                </c:pt>
                <c:pt idx="20">
                  <c:v>3.9711453592737997E-3</c:v>
                </c:pt>
                <c:pt idx="21">
                  <c:v>2.1380179259341499E-2</c:v>
                </c:pt>
                <c:pt idx="22">
                  <c:v>1.7049986735075899E-2</c:v>
                </c:pt>
                <c:pt idx="23">
                  <c:v>5.1438926364858598E-2</c:v>
                </c:pt>
                <c:pt idx="24">
                  <c:v>7.2862962018735E-3</c:v>
                </c:pt>
                <c:pt idx="25">
                  <c:v>2.2211697647996902E-2</c:v>
                </c:pt>
                <c:pt idx="26">
                  <c:v>3.26288200173653E-2</c:v>
                </c:pt>
                <c:pt idx="27">
                  <c:v>2.57405959261361E-2</c:v>
                </c:pt>
                <c:pt idx="28">
                  <c:v>6.0089246087844897E-2</c:v>
                </c:pt>
                <c:pt idx="29">
                  <c:v>2.6295209799779201E-2</c:v>
                </c:pt>
                <c:pt idx="30">
                  <c:v>8.7181200443199103E-2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3E-422E-A3BB-3F9ED717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3989987362690776E-2"/>
          <c:y val="0.11307232835449885"/>
          <c:w val="0.92337626778134219"/>
          <c:h val="0.37800247113957552"/>
        </c:manualLayout>
      </c:layout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87E-40EA-A5A9-7EF48B6799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7E-40EA-A5A9-7EF48B6799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87E-40EA-A5A9-7EF48B6799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7E-40EA-A5A9-7EF48B679989}"/>
              </c:ext>
            </c:extLst>
          </c:dPt>
          <c:yVal>
            <c:numRef>
              <c:f>'S_chi peak'!$F$2:$F$32</c:f>
              <c:numCache>
                <c:formatCode>General</c:formatCode>
                <c:ptCount val="31"/>
                <c:pt idx="0">
                  <c:v>0.11349463212672201</c:v>
                </c:pt>
                <c:pt idx="1">
                  <c:v>2.7670765257953998E-2</c:v>
                </c:pt>
                <c:pt idx="2">
                  <c:v>2.7746004472178E-3</c:v>
                </c:pt>
                <c:pt idx="3">
                  <c:v>3.2481213295162903E-2</c:v>
                </c:pt>
                <c:pt idx="4">
                  <c:v>2.8514032192949999E-3</c:v>
                </c:pt>
                <c:pt idx="5">
                  <c:v>6.7277965544681999E-3</c:v>
                </c:pt>
                <c:pt idx="6">
                  <c:v>2.1842912325091002E-3</c:v>
                </c:pt>
                <c:pt idx="7">
                  <c:v>1.02507665672248E-2</c:v>
                </c:pt>
                <c:pt idx="8">
                  <c:v>1.14037187540772E-2</c:v>
                </c:pt>
                <c:pt idx="9">
                  <c:v>2.1013606434732698E-2</c:v>
                </c:pt>
                <c:pt idx="10">
                  <c:v>4.0193349906020998E-3</c:v>
                </c:pt>
                <c:pt idx="11">
                  <c:v>7.7550279546801998E-3</c:v>
                </c:pt>
                <c:pt idx="12">
                  <c:v>0.111084461343206</c:v>
                </c:pt>
                <c:pt idx="13">
                  <c:v>1.33999416752632E-2</c:v>
                </c:pt>
                <c:pt idx="14">
                  <c:v>8.7076663359241004E-3</c:v>
                </c:pt>
                <c:pt idx="15">
                  <c:v>6.2308941528426004E-3</c:v>
                </c:pt>
                <c:pt idx="16">
                  <c:v>1.52241978293869E-2</c:v>
                </c:pt>
                <c:pt idx="17">
                  <c:v>5.1271076741058004E-3</c:v>
                </c:pt>
                <c:pt idx="18">
                  <c:v>2.4281914491049199E-2</c:v>
                </c:pt>
                <c:pt idx="19">
                  <c:v>2.6844342761995002E-3</c:v>
                </c:pt>
                <c:pt idx="20">
                  <c:v>9.9560050338273996E-3</c:v>
                </c:pt>
                <c:pt idx="21">
                  <c:v>8.8935342397264E-3</c:v>
                </c:pt>
                <c:pt idx="22">
                  <c:v>8.6948922392021E-3</c:v>
                </c:pt>
                <c:pt idx="23">
                  <c:v>1.96656067435938E-2</c:v>
                </c:pt>
                <c:pt idx="24">
                  <c:v>5.4827330694547996E-3</c:v>
                </c:pt>
                <c:pt idx="25">
                  <c:v>9.1073353009288992E-3</c:v>
                </c:pt>
                <c:pt idx="26">
                  <c:v>0.11208911527766501</c:v>
                </c:pt>
                <c:pt idx="27">
                  <c:v>2.2692533138025002E-3</c:v>
                </c:pt>
                <c:pt idx="28">
                  <c:v>2.4917917088074001E-2</c:v>
                </c:pt>
                <c:pt idx="29">
                  <c:v>0.36624461339505099</c:v>
                </c:pt>
                <c:pt idx="30">
                  <c:v>3.3112196860496002E-3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E-40EA-A5A9-7EF48B679989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7E-40EA-A5A9-7EF48B679989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87E-40EA-A5A9-7EF48B679989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7E-40EA-A5A9-7EF48B679989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87E-40EA-A5A9-7EF48B679989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87E-40EA-A5A9-7EF48B679989}"/>
              </c:ext>
            </c:extLst>
          </c:dPt>
          <c:dPt>
            <c:idx val="25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87E-40EA-A5A9-7EF48B679989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87E-40EA-A5A9-7EF48B679989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87E-40EA-A5A9-7EF48B679989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87E-40EA-A5A9-7EF48B679989}"/>
              </c:ext>
            </c:extLst>
          </c:dPt>
          <c:yVal>
            <c:numRef>
              <c:f>'S_mustar peak'!$F$2:$F$32</c:f>
              <c:numCache>
                <c:formatCode>General</c:formatCode>
                <c:ptCount val="31"/>
                <c:pt idx="0">
                  <c:v>7.7294436577096101E-2</c:v>
                </c:pt>
                <c:pt idx="1">
                  <c:v>2.0641415446821201E-2</c:v>
                </c:pt>
                <c:pt idx="2">
                  <c:v>5.9511904852294004E-3</c:v>
                </c:pt>
                <c:pt idx="3">
                  <c:v>7.50989299943568E-2</c:v>
                </c:pt>
                <c:pt idx="4">
                  <c:v>4.7343183611267999E-3</c:v>
                </c:pt>
                <c:pt idx="5">
                  <c:v>1.0987931519968901E-2</c:v>
                </c:pt>
                <c:pt idx="6">
                  <c:v>7.2860924781105998E-3</c:v>
                </c:pt>
                <c:pt idx="7">
                  <c:v>1.5924895065753501E-2</c:v>
                </c:pt>
                <c:pt idx="8">
                  <c:v>1.46039841408355E-2</c:v>
                </c:pt>
                <c:pt idx="9">
                  <c:v>2.75491321344828E-2</c:v>
                </c:pt>
                <c:pt idx="10">
                  <c:v>5.7710314746127001E-3</c:v>
                </c:pt>
                <c:pt idx="11">
                  <c:v>9.8482300575773001E-3</c:v>
                </c:pt>
                <c:pt idx="12">
                  <c:v>8.7224089670897495E-2</c:v>
                </c:pt>
                <c:pt idx="13">
                  <c:v>1.8088524786580601E-2</c:v>
                </c:pt>
                <c:pt idx="14">
                  <c:v>2.6747281474744901E-2</c:v>
                </c:pt>
                <c:pt idx="15">
                  <c:v>6.1762656531158004E-3</c:v>
                </c:pt>
                <c:pt idx="16">
                  <c:v>1.2614369709721801E-2</c:v>
                </c:pt>
                <c:pt idx="17">
                  <c:v>4.7221098688202999E-3</c:v>
                </c:pt>
                <c:pt idx="18">
                  <c:v>7.8091294694414101E-2</c:v>
                </c:pt>
                <c:pt idx="19">
                  <c:v>1.5528308639785901E-2</c:v>
                </c:pt>
                <c:pt idx="20">
                  <c:v>6.7471065875903003E-3</c:v>
                </c:pt>
                <c:pt idx="21">
                  <c:v>1.618731998708E-2</c:v>
                </c:pt>
                <c:pt idx="22">
                  <c:v>1.87163859754329E-2</c:v>
                </c:pt>
                <c:pt idx="23">
                  <c:v>6.1942758830009499E-2</c:v>
                </c:pt>
                <c:pt idx="24">
                  <c:v>6.0498006995415004E-3</c:v>
                </c:pt>
                <c:pt idx="25">
                  <c:v>2.9481228317341499E-2</c:v>
                </c:pt>
                <c:pt idx="26">
                  <c:v>8.5715738085338097E-2</c:v>
                </c:pt>
                <c:pt idx="27">
                  <c:v>1.2928064402984401E-2</c:v>
                </c:pt>
                <c:pt idx="28">
                  <c:v>3.2284379177245297E-2</c:v>
                </c:pt>
                <c:pt idx="29">
                  <c:v>0.195910215993364</c:v>
                </c:pt>
                <c:pt idx="30">
                  <c:v>9.1531697100189994E-3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7E-40EA-A5A9-7EF48B679989}"/>
            </c:ext>
          </c:extLst>
        </c:ser>
        <c:ser>
          <c:idx val="2"/>
          <c:order val="2"/>
          <c:tx>
            <c:v>Labels_A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87E-40EA-A5A9-7EF48B6799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7E-40EA-A5A9-7EF48B6799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D70FBD-9DBC-4173-9F93-DE337FD6656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87E-40EA-A5A9-7EF48B6799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601FF5-F543-4411-8541-05DEA27F6E0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87E-40EA-A5A9-7EF48B6799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1B4902-5C20-48DA-955F-000229053E0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87E-40EA-A5A9-7EF48B6799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88E1F0-BA21-4F1B-A71F-AD1C82162CE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87E-40EA-A5A9-7EF48B6799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F2385A-6B28-4172-ADEF-1B88CADBB15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87E-40EA-A5A9-7EF48B6799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6E556A-D8D5-4673-A76E-3C4844FD6BD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87E-40EA-A5A9-7EF48B6799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ACBC72A-FBE2-436E-894E-05ACC708B76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87E-40EA-A5A9-7EF48B6799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EEB36B9-F6FE-4B1E-BB49-5D3C89F2BE5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87E-40EA-A5A9-7EF48B6799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0FD6CB-56FA-4E9C-855F-23C1BD9B7A7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87E-40EA-A5A9-7EF48B6799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87E-40EA-A5A9-7EF48B6799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87E-40EA-A5A9-7EF48B6799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87E-40EA-A5A9-7EF48B6799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87E-40EA-A5A9-7EF48B6799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87E-40EA-A5A9-7EF48B6799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87E-40EA-A5A9-7EF48B6799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87E-40EA-A5A9-7EF48B6799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87E-40EA-A5A9-7EF48B6799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87E-40EA-A5A9-7EF48B6799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87E-40EA-A5A9-7EF48B6799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87E-40EA-A5A9-7EF48B6799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87E-40EA-A5A9-7EF48B6799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87E-40EA-A5A9-7EF48B6799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87E-40EA-A5A9-7EF48B6799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87E-40EA-A5A9-7EF48B6799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87E-40EA-A5A9-7EF48B67998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87E-40EA-A5A9-7EF48B6799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87E-40EA-A5A9-7EF48B67998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87E-40EA-A5A9-7EF48B6799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87E-40EA-A5A9-7EF48B679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Plots!$C$2:$C$32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87E-40EA-A5A9-7EF48B679989}"/>
            </c:ext>
          </c:extLst>
        </c:ser>
        <c:ser>
          <c:idx val="3"/>
          <c:order val="3"/>
          <c:tx>
            <c:v>Labels_D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87E-40EA-A5A9-7EF48B6799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87E-40EA-A5A9-7EF48B6799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87E-40EA-A5A9-7EF48B6799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87E-40EA-A5A9-7EF48B6799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87E-40EA-A5A9-7EF48B6799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87E-40EA-A5A9-7EF48B6799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87E-40EA-A5A9-7EF48B6799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87E-40EA-A5A9-7EF48B6799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87E-40EA-A5A9-7EF48B6799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87E-40EA-A5A9-7EF48B6799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87E-40EA-A5A9-7EF48B6799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87E-40EA-A5A9-7EF48B6799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87E-40EA-A5A9-7EF48B6799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87E-40EA-A5A9-7EF48B6799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87E-40EA-A5A9-7EF48B6799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87E-40EA-A5A9-7EF48B6799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87E-40EA-A5A9-7EF48B6799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87E-40EA-A5A9-7EF48B6799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87E-40EA-A5A9-7EF48B6799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87E-40EA-A5A9-7EF48B6799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87E-40EA-A5A9-7EF48B6799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87E-40EA-A5A9-7EF48B6799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87E-40EA-A5A9-7EF48B6799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87E-40EA-A5A9-7EF48B6799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87E-40EA-A5A9-7EF48B6799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87E-40EA-A5A9-7EF48B6799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2CBDAD1-5DCD-4109-ABEC-156EC920C49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87E-40EA-A5A9-7EF48B67998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CBF6363-8CE6-4165-8FC4-18091902C77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87E-40EA-A5A9-7EF48B6799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CEA563E-E42D-4694-A017-7441ADD2CB2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87E-40EA-A5A9-7EF48B67998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32DDAD8-516C-4558-A657-5EB62A9CC8D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87E-40EA-A5A9-7EF48B6799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2E34EA1-9185-4064-A16C-00A0B0C93E2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87E-40EA-A5A9-7EF48B679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Plots!$D$2:$D$32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787E-40EA-A5A9-7EF48B679989}"/>
            </c:ext>
          </c:extLst>
        </c:ser>
        <c:ser>
          <c:idx val="4"/>
          <c:order val="4"/>
          <c:tx>
            <c:v>Labels_E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770E963-ED07-4659-9B1C-053B8F96671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787E-40EA-A5A9-7EF48B6799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A7CD36-AD30-4569-BDA3-F11ADB3EDE1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87E-40EA-A5A9-7EF48B6799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87E-40EA-A5A9-7EF48B6799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87E-40EA-A5A9-7EF48B6799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87E-40EA-A5A9-7EF48B6799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87E-40EA-A5A9-7EF48B6799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87E-40EA-A5A9-7EF48B6799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87E-40EA-A5A9-7EF48B6799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87E-40EA-A5A9-7EF48B6799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87E-40EA-A5A9-7EF48B6799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87E-40EA-A5A9-7EF48B6799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87E-40EA-A5A9-7EF48B6799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87E-40EA-A5A9-7EF48B6799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87E-40EA-A5A9-7EF48B6799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87E-40EA-A5A9-7EF48B6799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87E-40EA-A5A9-7EF48B6799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87E-40EA-A5A9-7EF48B6799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87E-40EA-A5A9-7EF48B6799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87E-40EA-A5A9-7EF48B6799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87E-40EA-A5A9-7EF48B6799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87E-40EA-A5A9-7EF48B6799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87E-40EA-A5A9-7EF48B6799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87E-40EA-A5A9-7EF48B6799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87E-40EA-A5A9-7EF48B6799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87E-40EA-A5A9-7EF48B6799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87E-40EA-A5A9-7EF48B6799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87E-40EA-A5A9-7EF48B67998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87E-40EA-A5A9-7EF48B6799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87E-40EA-A5A9-7EF48B67998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87E-40EA-A5A9-7EF48B6799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87E-40EA-A5A9-7EF48B679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787E-40EA-A5A9-7EF48B679989}"/>
            </c:ext>
          </c:extLst>
        </c:ser>
        <c:ser>
          <c:idx val="5"/>
          <c:order val="5"/>
          <c:tx>
            <c:v>Labels_P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87E-40EA-A5A9-7EF48B6799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87E-40EA-A5A9-7EF48B6799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87E-40EA-A5A9-7EF48B6799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87E-40EA-A5A9-7EF48B6799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87E-40EA-A5A9-7EF48B6799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87E-40EA-A5A9-7EF48B6799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87E-40EA-A5A9-7EF48B6799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87E-40EA-A5A9-7EF48B6799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87E-40EA-A5A9-7EF48B6799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87E-40EA-A5A9-7EF48B6799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87E-40EA-A5A9-7EF48B6799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13FFC2-3988-48D0-AD9A-C76518A2D12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87E-40EA-A5A9-7EF48B6799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413BE1-BBF4-44BD-9AB4-3E6E2ECB35D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87E-40EA-A5A9-7EF48B6799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C784EC0-E343-4EC9-85BF-0D447B107F0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87E-40EA-A5A9-7EF48B6799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0029298-B682-4512-981B-46A1C30A96D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87E-40EA-A5A9-7EF48B6799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D951A9-F026-430C-8D85-3A722117093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87E-40EA-A5A9-7EF48B6799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5D7AE9-5817-4A41-A371-1785D2C36EE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87E-40EA-A5A9-7EF48B6799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6AF2B92-EEA6-4DD5-B165-6DD70E20429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87E-40EA-A5A9-7EF48B6799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7CEB3C-440B-4335-9AB9-2DDD5BFB42C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87E-40EA-A5A9-7EF48B6799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270979-A3CB-487C-B916-9FAF6041F75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87E-40EA-A5A9-7EF48B6799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DF6494F-D48F-418C-84EF-C74C8770C39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87E-40EA-A5A9-7EF48B6799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07207A3-AFC5-4B9A-94DC-D5B44505107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87E-40EA-A5A9-7EF48B6799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B5DE70-8A14-4770-9008-2D7C6E1ACB4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87E-40EA-A5A9-7EF48B6799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4A85718-2009-4673-BA86-A27E619BA16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87E-40EA-A5A9-7EF48B6799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66E6843-1A26-43EF-9F18-345062ED7E1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87E-40EA-A5A9-7EF48B6799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F67F07F-D0AE-4300-AE0E-97D1173D63D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87E-40EA-A5A9-7EF48B6799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C8F61A0-23FF-43E3-A35F-355D0B74DC4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87E-40EA-A5A9-7EF48B67998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87E-40EA-A5A9-7EF48B6799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87E-40EA-A5A9-7EF48B67998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87E-40EA-A5A9-7EF48B6799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87E-40EA-A5A9-7EF48B679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Plots!$F$2:$F$32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787E-40EA-A5A9-7EF48B67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7C-442F-B22E-CBE7E1F6C1F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7C-442F-B22E-CBE7E1F6C1F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A7C-442F-B22E-CBE7E1F6C1F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A7C-442F-B22E-CBE7E1F6C1F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A7C-442F-B22E-CBE7E1F6C1F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7C-442F-B22E-CBE7E1F6C1F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A7C-442F-B22E-CBE7E1F6C1F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A7C-442F-B22E-CBE7E1F6C1F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A7C-442F-B22E-CBE7E1F6C1FC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A7C-442F-B22E-CBE7E1F6C1FC}"/>
              </c:ext>
            </c:extLst>
          </c:dPt>
          <c:yVal>
            <c:numRef>
              <c:f>'S_chi peak'!$D$2:$D$32</c:f>
              <c:numCache>
                <c:formatCode>General</c:formatCode>
                <c:ptCount val="31"/>
                <c:pt idx="0">
                  <c:v>5.00875745009828E-2</c:v>
                </c:pt>
                <c:pt idx="1">
                  <c:v>1.36134651030191E-2</c:v>
                </c:pt>
                <c:pt idx="2">
                  <c:v>6.4090877146036999E-3</c:v>
                </c:pt>
                <c:pt idx="3">
                  <c:v>0.174680667471801</c:v>
                </c:pt>
                <c:pt idx="4">
                  <c:v>1.0065944975830099E-2</c:v>
                </c:pt>
                <c:pt idx="5">
                  <c:v>1.36805806043475E-2</c:v>
                </c:pt>
                <c:pt idx="6">
                  <c:v>8.1463747660311999E-3</c:v>
                </c:pt>
                <c:pt idx="7">
                  <c:v>4.2645290427613801E-2</c:v>
                </c:pt>
                <c:pt idx="8">
                  <c:v>2.9289131026463699E-2</c:v>
                </c:pt>
                <c:pt idx="9">
                  <c:v>3.0717408087114002E-2</c:v>
                </c:pt>
                <c:pt idx="10">
                  <c:v>9.3555923758315007E-3</c:v>
                </c:pt>
                <c:pt idx="11">
                  <c:v>1.16689762257233E-2</c:v>
                </c:pt>
                <c:pt idx="12">
                  <c:v>3.03279625590979E-2</c:v>
                </c:pt>
                <c:pt idx="13">
                  <c:v>2.0531136385862299E-2</c:v>
                </c:pt>
                <c:pt idx="14">
                  <c:v>0.10546889585984</c:v>
                </c:pt>
                <c:pt idx="15">
                  <c:v>1.0511293783200299E-2</c:v>
                </c:pt>
                <c:pt idx="16">
                  <c:v>6.8673705571212999E-3</c:v>
                </c:pt>
                <c:pt idx="17">
                  <c:v>1.16511813947709E-2</c:v>
                </c:pt>
                <c:pt idx="18">
                  <c:v>4.2312115527617503E-2</c:v>
                </c:pt>
                <c:pt idx="19">
                  <c:v>3.2426818924649E-3</c:v>
                </c:pt>
                <c:pt idx="20">
                  <c:v>4.8293243017617001E-3</c:v>
                </c:pt>
                <c:pt idx="21">
                  <c:v>2.4078158289765401E-2</c:v>
                </c:pt>
                <c:pt idx="22">
                  <c:v>1.7193977079496402E-2</c:v>
                </c:pt>
                <c:pt idx="23">
                  <c:v>2.9721787742672399E-2</c:v>
                </c:pt>
                <c:pt idx="24">
                  <c:v>3.8125655739015998E-3</c:v>
                </c:pt>
                <c:pt idx="25">
                  <c:v>2.0173937301385E-2</c:v>
                </c:pt>
                <c:pt idx="26">
                  <c:v>4.5321693995434398E-2</c:v>
                </c:pt>
                <c:pt idx="27">
                  <c:v>2.7762439832374002E-3</c:v>
                </c:pt>
                <c:pt idx="28">
                  <c:v>9.6361938353281607E-2</c:v>
                </c:pt>
                <c:pt idx="29">
                  <c:v>1.8365953103124E-2</c:v>
                </c:pt>
                <c:pt idx="30">
                  <c:v>0.106091689036603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C-4F92-841B-61A9948C4AEF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A7C-442F-B22E-CBE7E1F6C1FC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A7C-442F-B22E-CBE7E1F6C1FC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A7C-442F-B22E-CBE7E1F6C1FC}"/>
              </c:ext>
            </c:extLst>
          </c:dPt>
          <c:dPt>
            <c:idx val="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A7C-442F-B22E-CBE7E1F6C1FC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A7C-442F-B22E-CBE7E1F6C1FC}"/>
              </c:ext>
            </c:extLst>
          </c:dPt>
          <c:dPt>
            <c:idx val="1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A7C-442F-B22E-CBE7E1F6C1FC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A7C-442F-B22E-CBE7E1F6C1FC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A7C-442F-B22E-CBE7E1F6C1FC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A7C-442F-B22E-CBE7E1F6C1FC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A7C-442F-B22E-CBE7E1F6C1FC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A7C-442F-B22E-CBE7E1F6C1FC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A7C-442F-B22E-CBE7E1F6C1FC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A7C-442F-B22E-CBE7E1F6C1FC}"/>
              </c:ext>
            </c:extLst>
          </c:dPt>
          <c:yVal>
            <c:numRef>
              <c:f>'S_mustar peak'!$D$2:$D$32</c:f>
              <c:numCache>
                <c:formatCode>General</c:formatCode>
                <c:ptCount val="31"/>
                <c:pt idx="0">
                  <c:v>3.3744096605030603E-2</c:v>
                </c:pt>
                <c:pt idx="1">
                  <c:v>1.8332749076256798E-2</c:v>
                </c:pt>
                <c:pt idx="2">
                  <c:v>7.7907233153167998E-3</c:v>
                </c:pt>
                <c:pt idx="3">
                  <c:v>0.14795047616156101</c:v>
                </c:pt>
                <c:pt idx="4">
                  <c:v>1.2897797451130301E-2</c:v>
                </c:pt>
                <c:pt idx="5">
                  <c:v>1.8625348871216099E-2</c:v>
                </c:pt>
                <c:pt idx="6">
                  <c:v>2.1228220363054801E-2</c:v>
                </c:pt>
                <c:pt idx="7">
                  <c:v>4.1923037374488603E-2</c:v>
                </c:pt>
                <c:pt idx="8">
                  <c:v>2.17038244774936E-2</c:v>
                </c:pt>
                <c:pt idx="9">
                  <c:v>3.5503478972701799E-2</c:v>
                </c:pt>
                <c:pt idx="10">
                  <c:v>1.84257031262085E-2</c:v>
                </c:pt>
                <c:pt idx="11">
                  <c:v>1.1907498595050201E-2</c:v>
                </c:pt>
                <c:pt idx="12">
                  <c:v>2.6496974866818401E-2</c:v>
                </c:pt>
                <c:pt idx="13">
                  <c:v>4.7234902136406298E-2</c:v>
                </c:pt>
                <c:pt idx="14">
                  <c:v>7.7620750565906504E-2</c:v>
                </c:pt>
                <c:pt idx="15">
                  <c:v>9.6725412627941005E-3</c:v>
                </c:pt>
                <c:pt idx="16">
                  <c:v>2.04696928156331E-2</c:v>
                </c:pt>
                <c:pt idx="17">
                  <c:v>1.2098998547814099E-2</c:v>
                </c:pt>
                <c:pt idx="18">
                  <c:v>5.0713240916869601E-2</c:v>
                </c:pt>
                <c:pt idx="19">
                  <c:v>1.0386640655503701E-2</c:v>
                </c:pt>
                <c:pt idx="20">
                  <c:v>3.9711453592737997E-3</c:v>
                </c:pt>
                <c:pt idx="21">
                  <c:v>2.1380179259341499E-2</c:v>
                </c:pt>
                <c:pt idx="22">
                  <c:v>1.7049986735075899E-2</c:v>
                </c:pt>
                <c:pt idx="23">
                  <c:v>5.1438926364858598E-2</c:v>
                </c:pt>
                <c:pt idx="24">
                  <c:v>7.2862962018735E-3</c:v>
                </c:pt>
                <c:pt idx="25">
                  <c:v>2.2211697647996902E-2</c:v>
                </c:pt>
                <c:pt idx="26">
                  <c:v>3.26288200173653E-2</c:v>
                </c:pt>
                <c:pt idx="27">
                  <c:v>2.57405959261361E-2</c:v>
                </c:pt>
                <c:pt idx="28">
                  <c:v>6.0089246087844897E-2</c:v>
                </c:pt>
                <c:pt idx="29">
                  <c:v>2.6295209799779201E-2</c:v>
                </c:pt>
                <c:pt idx="30">
                  <c:v>8.7181200443199103E-2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C-442F-B22E-CBE7E1F6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fieldRFR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BEF-421D-8C09-0690B444B07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EF-421D-8C09-0690B444B07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BEF-421D-8C09-0690B444B07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BEF-421D-8C09-0690B444B07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BEF-421D-8C09-0690B444B076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BEF-421D-8C09-0690B444B076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BEF-421D-8C09-0690B444B076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BEF-421D-8C09-0690B444B076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BEF-421D-8C09-0690B444B076}"/>
              </c:ext>
            </c:extLst>
          </c:dPt>
          <c:yVal>
            <c:numRef>
              <c:f>'S_chi peak'!$H$2:$H$32</c:f>
              <c:numCache>
                <c:formatCode>General</c:formatCode>
                <c:ptCount val="31"/>
                <c:pt idx="0">
                  <c:v>2.9528401587250602E-2</c:v>
                </c:pt>
                <c:pt idx="1">
                  <c:v>1.42552775393898E-2</c:v>
                </c:pt>
                <c:pt idx="2">
                  <c:v>1.1016031369833401E-2</c:v>
                </c:pt>
                <c:pt idx="3">
                  <c:v>0.12757278900397301</c:v>
                </c:pt>
                <c:pt idx="4">
                  <c:v>5.6662590769349002E-3</c:v>
                </c:pt>
                <c:pt idx="5">
                  <c:v>2.5237088423597599E-2</c:v>
                </c:pt>
                <c:pt idx="6">
                  <c:v>7.6931925686339999E-3</c:v>
                </c:pt>
                <c:pt idx="7">
                  <c:v>0.108670996852566</c:v>
                </c:pt>
                <c:pt idx="8">
                  <c:v>4.2921286304624898E-2</c:v>
                </c:pt>
                <c:pt idx="9">
                  <c:v>2.67298131825159E-2</c:v>
                </c:pt>
                <c:pt idx="10">
                  <c:v>7.2473775744468002E-3</c:v>
                </c:pt>
                <c:pt idx="11">
                  <c:v>7.3936257114467999E-3</c:v>
                </c:pt>
                <c:pt idx="12">
                  <c:v>7.5266685375719997E-2</c:v>
                </c:pt>
                <c:pt idx="13">
                  <c:v>1.2090920448282E-2</c:v>
                </c:pt>
                <c:pt idx="14">
                  <c:v>8.4236523216806705E-2</c:v>
                </c:pt>
                <c:pt idx="15">
                  <c:v>9.1938778756018996E-3</c:v>
                </c:pt>
                <c:pt idx="16">
                  <c:v>7.6252585100554998E-3</c:v>
                </c:pt>
                <c:pt idx="17">
                  <c:v>8.3634683069373997E-3</c:v>
                </c:pt>
                <c:pt idx="18">
                  <c:v>3.0282063965478199E-2</c:v>
                </c:pt>
                <c:pt idx="19">
                  <c:v>8.2229009378793991E-3</c:v>
                </c:pt>
                <c:pt idx="20">
                  <c:v>5.5816906572964996E-3</c:v>
                </c:pt>
                <c:pt idx="21">
                  <c:v>1.3279070426165499E-2</c:v>
                </c:pt>
                <c:pt idx="22">
                  <c:v>1.31712139350624E-2</c:v>
                </c:pt>
                <c:pt idx="23">
                  <c:v>2.59867304989785E-2</c:v>
                </c:pt>
                <c:pt idx="24">
                  <c:v>7.0821463489969001E-3</c:v>
                </c:pt>
                <c:pt idx="25">
                  <c:v>1.23364408362729E-2</c:v>
                </c:pt>
                <c:pt idx="26">
                  <c:v>6.0904762879359399E-2</c:v>
                </c:pt>
                <c:pt idx="27">
                  <c:v>6.3473149498310998E-3</c:v>
                </c:pt>
                <c:pt idx="28">
                  <c:v>3.6399650013277898E-2</c:v>
                </c:pt>
                <c:pt idx="29">
                  <c:v>0.105143503744804</c:v>
                </c:pt>
                <c:pt idx="30">
                  <c:v>6.4553637877978895E-2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EF-421D-8C09-0690B444B076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BEF-421D-8C09-0690B444B076}"/>
              </c:ext>
            </c:extLst>
          </c:dPt>
          <c:dPt>
            <c:idx val="6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BEF-421D-8C09-0690B444B076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BEF-421D-8C09-0690B444B076}"/>
              </c:ext>
            </c:extLst>
          </c:dPt>
          <c:dPt>
            <c:idx val="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BEF-421D-8C09-0690B444B076}"/>
              </c:ext>
            </c:extLst>
          </c:dPt>
          <c:dPt>
            <c:idx val="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BEF-421D-8C09-0690B444B076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BEF-421D-8C09-0690B444B076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BEF-421D-8C09-0690B444B076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BEF-421D-8C09-0690B444B076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BEF-421D-8C09-0690B444B076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BEF-421D-8C09-0690B444B076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BEF-421D-8C09-0690B444B076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BEF-421D-8C09-0690B444B076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BEF-421D-8C09-0690B444B076}"/>
              </c:ext>
            </c:extLst>
          </c:dPt>
          <c:yVal>
            <c:numRef>
              <c:f>'S_mustar peak'!$H$2:$H$32</c:f>
              <c:numCache>
                <c:formatCode>General</c:formatCode>
                <c:ptCount val="31"/>
                <c:pt idx="0">
                  <c:v>3.1759415576928199E-2</c:v>
                </c:pt>
                <c:pt idx="1">
                  <c:v>1.7310325706393001E-2</c:v>
                </c:pt>
                <c:pt idx="2">
                  <c:v>1.4175339056085199E-2</c:v>
                </c:pt>
                <c:pt idx="3">
                  <c:v>8.8870876735768697E-2</c:v>
                </c:pt>
                <c:pt idx="4">
                  <c:v>8.9973055270115999E-3</c:v>
                </c:pt>
                <c:pt idx="5">
                  <c:v>2.3953247453758899E-2</c:v>
                </c:pt>
                <c:pt idx="6">
                  <c:v>4.3864586918161301E-2</c:v>
                </c:pt>
                <c:pt idx="7">
                  <c:v>8.09827083296914E-2</c:v>
                </c:pt>
                <c:pt idx="8">
                  <c:v>6.1079292951752698E-2</c:v>
                </c:pt>
                <c:pt idx="9">
                  <c:v>3.7484922104609901E-2</c:v>
                </c:pt>
                <c:pt idx="10">
                  <c:v>2.7264052408983101E-2</c:v>
                </c:pt>
                <c:pt idx="11">
                  <c:v>8.7323195385633004E-3</c:v>
                </c:pt>
                <c:pt idx="12">
                  <c:v>5.9090755824922299E-2</c:v>
                </c:pt>
                <c:pt idx="13">
                  <c:v>1.4877037197523601E-2</c:v>
                </c:pt>
                <c:pt idx="14">
                  <c:v>6.3740548199287095E-2</c:v>
                </c:pt>
                <c:pt idx="15">
                  <c:v>1.14887876534865E-2</c:v>
                </c:pt>
                <c:pt idx="16">
                  <c:v>8.9902891143927004E-3</c:v>
                </c:pt>
                <c:pt idx="17">
                  <c:v>9.0812148169092995E-3</c:v>
                </c:pt>
                <c:pt idx="18">
                  <c:v>5.0168958566961602E-2</c:v>
                </c:pt>
                <c:pt idx="19">
                  <c:v>1.7708516597315E-2</c:v>
                </c:pt>
                <c:pt idx="20">
                  <c:v>3.5256080680108001E-3</c:v>
                </c:pt>
                <c:pt idx="21">
                  <c:v>2.2491831995741101E-2</c:v>
                </c:pt>
                <c:pt idx="22">
                  <c:v>1.2249351212839901E-2</c:v>
                </c:pt>
                <c:pt idx="23">
                  <c:v>3.2238963259840901E-2</c:v>
                </c:pt>
                <c:pt idx="24">
                  <c:v>1.24257988748241E-2</c:v>
                </c:pt>
                <c:pt idx="25">
                  <c:v>1.74902698134668E-2</c:v>
                </c:pt>
                <c:pt idx="26">
                  <c:v>4.5690026929634198E-2</c:v>
                </c:pt>
                <c:pt idx="27">
                  <c:v>1.1712185111459401E-2</c:v>
                </c:pt>
                <c:pt idx="28">
                  <c:v>4.0872724397162698E-2</c:v>
                </c:pt>
                <c:pt idx="29">
                  <c:v>7.5316900347585203E-2</c:v>
                </c:pt>
                <c:pt idx="30">
                  <c:v>4.6365839710929502E-2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BEF-421D-8C09-0690B444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BC-4165-9236-25D0274496C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BC-4165-9236-25D0274496C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CBC-4165-9236-25D0274496C0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CBC-4165-9236-25D0274496C0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CBC-4165-9236-25D0274496C0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CBC-4165-9236-25D0274496C0}"/>
              </c:ext>
            </c:extLst>
          </c:dPt>
          <c:yVal>
            <c:numRef>
              <c:f>'S_chi peak'!$G$2:$G$32</c:f>
              <c:numCache>
                <c:formatCode>General</c:formatCode>
                <c:ptCount val="31"/>
                <c:pt idx="0">
                  <c:v>4.0924217035034197E-2</c:v>
                </c:pt>
                <c:pt idx="1">
                  <c:v>7.3802772281599998E-3</c:v>
                </c:pt>
                <c:pt idx="2">
                  <c:v>5.5449223211311996E-3</c:v>
                </c:pt>
                <c:pt idx="3">
                  <c:v>0.133024936553582</c:v>
                </c:pt>
                <c:pt idx="4">
                  <c:v>3.4896682007525002E-3</c:v>
                </c:pt>
                <c:pt idx="5">
                  <c:v>2.7304444088734399E-2</c:v>
                </c:pt>
                <c:pt idx="6">
                  <c:v>4.566733290744E-3</c:v>
                </c:pt>
                <c:pt idx="7">
                  <c:v>4.4643682287630097E-2</c:v>
                </c:pt>
                <c:pt idx="8">
                  <c:v>3.8713816818271199E-2</c:v>
                </c:pt>
                <c:pt idx="9">
                  <c:v>4.7661475288658002E-3</c:v>
                </c:pt>
                <c:pt idx="10">
                  <c:v>3.2978304887027999E-3</c:v>
                </c:pt>
                <c:pt idx="11">
                  <c:v>8.3320164010012004E-3</c:v>
                </c:pt>
                <c:pt idx="12">
                  <c:v>1.7890778213602802E-2</c:v>
                </c:pt>
                <c:pt idx="13">
                  <c:v>1.18562597381604E-2</c:v>
                </c:pt>
                <c:pt idx="14">
                  <c:v>0.10723069889652601</c:v>
                </c:pt>
                <c:pt idx="15">
                  <c:v>5.0380213256301003E-3</c:v>
                </c:pt>
                <c:pt idx="16">
                  <c:v>4.0698062283421E-3</c:v>
                </c:pt>
                <c:pt idx="17">
                  <c:v>5.7079763183496002E-3</c:v>
                </c:pt>
                <c:pt idx="18">
                  <c:v>0.19861205497335599</c:v>
                </c:pt>
                <c:pt idx="19">
                  <c:v>2.9406990177767E-3</c:v>
                </c:pt>
                <c:pt idx="20">
                  <c:v>3.0928589614482999E-3</c:v>
                </c:pt>
                <c:pt idx="21">
                  <c:v>1.6088771936275899E-2</c:v>
                </c:pt>
                <c:pt idx="22">
                  <c:v>5.8673059058147996E-3</c:v>
                </c:pt>
                <c:pt idx="23">
                  <c:v>0.17218054470961699</c:v>
                </c:pt>
                <c:pt idx="24">
                  <c:v>4.6504540404386004E-3</c:v>
                </c:pt>
                <c:pt idx="25">
                  <c:v>1.11367013920089E-2</c:v>
                </c:pt>
                <c:pt idx="26">
                  <c:v>1.7858967614383998E-2</c:v>
                </c:pt>
                <c:pt idx="27">
                  <c:v>1.9215433641956001E-3</c:v>
                </c:pt>
                <c:pt idx="28">
                  <c:v>5.3051458396691703E-2</c:v>
                </c:pt>
                <c:pt idx="29">
                  <c:v>1.8041828615311398E-2</c:v>
                </c:pt>
                <c:pt idx="30">
                  <c:v>2.0774578109459499E-2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C-4165-9236-25D0274496C0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CBC-4165-9236-25D0274496C0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CBC-4165-9236-25D0274496C0}"/>
              </c:ext>
            </c:extLst>
          </c:dPt>
          <c:dPt>
            <c:idx val="5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CBC-4165-9236-25D0274496C0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CBC-4165-9236-25D0274496C0}"/>
              </c:ext>
            </c:extLst>
          </c:dPt>
          <c:dPt>
            <c:idx val="8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CBC-4165-9236-25D0274496C0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CBC-4165-9236-25D0274496C0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CBC-4165-9236-25D0274496C0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CBC-4165-9236-25D0274496C0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CBC-4165-9236-25D0274496C0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CBC-4165-9236-25D0274496C0}"/>
              </c:ext>
            </c:extLst>
          </c:dPt>
          <c:yVal>
            <c:numRef>
              <c:f>'S_mustar peak'!$G$2:$G$32</c:f>
              <c:numCache>
                <c:formatCode>General</c:formatCode>
                <c:ptCount val="31"/>
                <c:pt idx="0">
                  <c:v>3.8417601860942098E-2</c:v>
                </c:pt>
                <c:pt idx="1">
                  <c:v>1.30692536833591E-2</c:v>
                </c:pt>
                <c:pt idx="2">
                  <c:v>1.2530431389687499E-2</c:v>
                </c:pt>
                <c:pt idx="3">
                  <c:v>0.117659913034317</c:v>
                </c:pt>
                <c:pt idx="4">
                  <c:v>4.5902237857403001E-3</c:v>
                </c:pt>
                <c:pt idx="5">
                  <c:v>2.5783159642217699E-2</c:v>
                </c:pt>
                <c:pt idx="6">
                  <c:v>1.54758347756449E-2</c:v>
                </c:pt>
                <c:pt idx="7">
                  <c:v>3.3857675010237002E-2</c:v>
                </c:pt>
                <c:pt idx="8">
                  <c:v>2.69130867033417E-2</c:v>
                </c:pt>
                <c:pt idx="9">
                  <c:v>1.10340742789204E-2</c:v>
                </c:pt>
                <c:pt idx="10">
                  <c:v>1.47371854582203E-2</c:v>
                </c:pt>
                <c:pt idx="11">
                  <c:v>1.1743067904871099E-2</c:v>
                </c:pt>
                <c:pt idx="12">
                  <c:v>1.98383210065677E-2</c:v>
                </c:pt>
                <c:pt idx="13">
                  <c:v>1.5747694301154001E-2</c:v>
                </c:pt>
                <c:pt idx="14">
                  <c:v>9.1048033830297803E-2</c:v>
                </c:pt>
                <c:pt idx="15">
                  <c:v>8.0490743502765992E-3</c:v>
                </c:pt>
                <c:pt idx="16">
                  <c:v>1.7302398199963001E-2</c:v>
                </c:pt>
                <c:pt idx="17">
                  <c:v>7.7873516885148004E-3</c:v>
                </c:pt>
                <c:pt idx="18">
                  <c:v>0.177241146456729</c:v>
                </c:pt>
                <c:pt idx="19">
                  <c:v>8.6068726453915004E-3</c:v>
                </c:pt>
                <c:pt idx="20">
                  <c:v>2.9663859285991999E-3</c:v>
                </c:pt>
                <c:pt idx="21">
                  <c:v>1.7201366939012301E-2</c:v>
                </c:pt>
                <c:pt idx="22">
                  <c:v>9.9764529722974008E-3</c:v>
                </c:pt>
                <c:pt idx="23">
                  <c:v>0.14931345987539801</c:v>
                </c:pt>
                <c:pt idx="24">
                  <c:v>7.6752544113628E-3</c:v>
                </c:pt>
                <c:pt idx="25">
                  <c:v>1.7205338779542299E-2</c:v>
                </c:pt>
                <c:pt idx="26">
                  <c:v>2.0194343579812198E-2</c:v>
                </c:pt>
                <c:pt idx="27">
                  <c:v>1.14514746822591E-2</c:v>
                </c:pt>
                <c:pt idx="28">
                  <c:v>4.5228409496923902E-2</c:v>
                </c:pt>
                <c:pt idx="29">
                  <c:v>2.03057025958851E-2</c:v>
                </c:pt>
                <c:pt idx="30">
                  <c:v>2.7049410732512501E-2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CBC-4165-9236-25D02744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3372703412073489E-2"/>
          <c:y val="0.13661141804788213"/>
          <c:w val="0.90461083568257672"/>
          <c:h val="0.36173750380649933"/>
        </c:manualLayout>
      </c:layout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64D-4C32-9C4C-28938582FCD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64D-4C32-9C4C-28938582FCD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64D-4C32-9C4C-28938582FCD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64D-4C32-9C4C-28938582FCD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4D-4C32-9C4C-28938582FCD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4D-4C32-9C4C-28938582FCD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64D-4C32-9C4C-28938582FCD8}"/>
              </c:ext>
            </c:extLst>
          </c:dPt>
          <c:yVal>
            <c:numRef>
              <c:f>'S_chi peak'!$I$2:$I$32</c:f>
              <c:numCache>
                <c:formatCode>General</c:formatCode>
                <c:ptCount val="31"/>
                <c:pt idx="0">
                  <c:v>2.07082094475095E-2</c:v>
                </c:pt>
                <c:pt idx="1">
                  <c:v>4.4631753649744003E-3</c:v>
                </c:pt>
                <c:pt idx="2">
                  <c:v>3.312308664307E-3</c:v>
                </c:pt>
                <c:pt idx="3">
                  <c:v>0.21685683297779701</c:v>
                </c:pt>
                <c:pt idx="4">
                  <c:v>6.0411274549513E-3</c:v>
                </c:pt>
                <c:pt idx="5">
                  <c:v>3.9217758915021501E-2</c:v>
                </c:pt>
                <c:pt idx="6">
                  <c:v>7.6902175969434002E-3</c:v>
                </c:pt>
                <c:pt idx="7">
                  <c:v>6.3777951739139901E-2</c:v>
                </c:pt>
                <c:pt idx="8">
                  <c:v>5.0866834627907399E-2</c:v>
                </c:pt>
                <c:pt idx="9">
                  <c:v>1.1863770036616801E-2</c:v>
                </c:pt>
                <c:pt idx="10">
                  <c:v>5.6904444453929996E-3</c:v>
                </c:pt>
                <c:pt idx="11">
                  <c:v>8.3548412151653994E-3</c:v>
                </c:pt>
                <c:pt idx="12">
                  <c:v>3.2710596640785003E-2</c:v>
                </c:pt>
                <c:pt idx="13">
                  <c:v>1.07443921342573E-2</c:v>
                </c:pt>
                <c:pt idx="14">
                  <c:v>0.218721976053418</c:v>
                </c:pt>
                <c:pt idx="15">
                  <c:v>4.9976443111618999E-3</c:v>
                </c:pt>
                <c:pt idx="16">
                  <c:v>7.4354031434737998E-3</c:v>
                </c:pt>
                <c:pt idx="17">
                  <c:v>6.6210113720885999E-3</c:v>
                </c:pt>
                <c:pt idx="18">
                  <c:v>4.1512469989641899E-2</c:v>
                </c:pt>
                <c:pt idx="19">
                  <c:v>2.2390035571796E-3</c:v>
                </c:pt>
                <c:pt idx="20">
                  <c:v>2.7735703749321001E-3</c:v>
                </c:pt>
                <c:pt idx="21">
                  <c:v>1.9038166964843901E-2</c:v>
                </c:pt>
                <c:pt idx="22">
                  <c:v>1.06040216130298E-2</c:v>
                </c:pt>
                <c:pt idx="23">
                  <c:v>2.2497080876347001E-2</c:v>
                </c:pt>
                <c:pt idx="24">
                  <c:v>4.9261003882257997E-3</c:v>
                </c:pt>
                <c:pt idx="25">
                  <c:v>1.3602951739048999E-2</c:v>
                </c:pt>
                <c:pt idx="26">
                  <c:v>1.9633325758861401E-2</c:v>
                </c:pt>
                <c:pt idx="27">
                  <c:v>3.6201943709587999E-3</c:v>
                </c:pt>
                <c:pt idx="28">
                  <c:v>7.4476829039718695E-2</c:v>
                </c:pt>
                <c:pt idx="29">
                  <c:v>3.6266611975877001E-2</c:v>
                </c:pt>
                <c:pt idx="30">
                  <c:v>2.8735177210422999E-2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4D-4C32-9C4C-28938582FCD8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64D-4C32-9C4C-28938582FCD8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64D-4C32-9C4C-28938582FCD8}"/>
              </c:ext>
            </c:extLst>
          </c:dPt>
          <c:dPt>
            <c:idx val="5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64D-4C32-9C4C-28938582FCD8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64D-4C32-9C4C-28938582FCD8}"/>
              </c:ext>
            </c:extLst>
          </c:dPt>
          <c:dPt>
            <c:idx val="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64D-4C32-9C4C-28938582FCD8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64D-4C32-9C4C-28938582FCD8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64D-4C32-9C4C-28938582FCD8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64D-4C32-9C4C-28938582FCD8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64D-4C32-9C4C-28938582FCD8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64D-4C32-9C4C-28938582FCD8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64D-4C32-9C4C-28938582FCD8}"/>
              </c:ext>
            </c:extLst>
          </c:dPt>
          <c:yVal>
            <c:numRef>
              <c:f>'S_mustar peak'!$I$2:$I$32</c:f>
              <c:numCache>
                <c:formatCode>General</c:formatCode>
                <c:ptCount val="31"/>
                <c:pt idx="0">
                  <c:v>2.6786045434276599E-2</c:v>
                </c:pt>
                <c:pt idx="1">
                  <c:v>1.39805942798424E-2</c:v>
                </c:pt>
                <c:pt idx="2">
                  <c:v>1.1162880011806301E-2</c:v>
                </c:pt>
                <c:pt idx="3">
                  <c:v>0.175565612099535</c:v>
                </c:pt>
                <c:pt idx="4">
                  <c:v>7.1565085764569002E-3</c:v>
                </c:pt>
                <c:pt idx="5">
                  <c:v>2.65198508603799E-2</c:v>
                </c:pt>
                <c:pt idx="6">
                  <c:v>1.33695215540744E-2</c:v>
                </c:pt>
                <c:pt idx="7">
                  <c:v>5.54532119305986E-2</c:v>
                </c:pt>
                <c:pt idx="8">
                  <c:v>5.1505255777982803E-2</c:v>
                </c:pt>
                <c:pt idx="9">
                  <c:v>1.36235074400238E-2</c:v>
                </c:pt>
                <c:pt idx="10">
                  <c:v>1.9355879966674899E-2</c:v>
                </c:pt>
                <c:pt idx="11">
                  <c:v>1.38586296495325E-2</c:v>
                </c:pt>
                <c:pt idx="12">
                  <c:v>3.4125665425797903E-2</c:v>
                </c:pt>
                <c:pt idx="13">
                  <c:v>1.7733373863153299E-2</c:v>
                </c:pt>
                <c:pt idx="14">
                  <c:v>0.150546521744857</c:v>
                </c:pt>
                <c:pt idx="15">
                  <c:v>9.0335876223169992E-3</c:v>
                </c:pt>
                <c:pt idx="16">
                  <c:v>2.6155944878098199E-2</c:v>
                </c:pt>
                <c:pt idx="17">
                  <c:v>8.1243085537121007E-3</c:v>
                </c:pt>
                <c:pt idx="18">
                  <c:v>6.3990989895280403E-2</c:v>
                </c:pt>
                <c:pt idx="19">
                  <c:v>1.07264542312563E-2</c:v>
                </c:pt>
                <c:pt idx="20">
                  <c:v>2.966874957891E-3</c:v>
                </c:pt>
                <c:pt idx="21">
                  <c:v>2.0425295856323401E-2</c:v>
                </c:pt>
                <c:pt idx="22">
                  <c:v>1.5114037272081399E-2</c:v>
                </c:pt>
                <c:pt idx="23">
                  <c:v>4.0473007092592099E-2</c:v>
                </c:pt>
                <c:pt idx="24">
                  <c:v>5.4447896669194001E-3</c:v>
                </c:pt>
                <c:pt idx="25">
                  <c:v>2.4320537027468201E-2</c:v>
                </c:pt>
                <c:pt idx="26">
                  <c:v>1.9477399066376799E-2</c:v>
                </c:pt>
                <c:pt idx="27">
                  <c:v>4.6622950932308999E-3</c:v>
                </c:pt>
                <c:pt idx="28">
                  <c:v>6.0485185504623097E-2</c:v>
                </c:pt>
                <c:pt idx="29">
                  <c:v>3.6762066868571398E-2</c:v>
                </c:pt>
                <c:pt idx="30">
                  <c:v>2.1094167798265898E-2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64D-4C32-9C4C-28938582FCD8}"/>
            </c:ext>
          </c:extLst>
        </c:ser>
        <c:ser>
          <c:idx val="2"/>
          <c:order val="2"/>
          <c:tx>
            <c:v>Labels_A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64D-4C32-9C4C-28938582FC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64D-4C32-9C4C-28938582FC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598DAD-0942-476A-B334-074F4AEACB8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64D-4C32-9C4C-28938582FC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5637DC-3D2A-44C3-B226-D8BDB29A750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64D-4C32-9C4C-28938582FC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44DFDF-06D4-4B14-B7CD-CC18B436782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64D-4C32-9C4C-28938582FC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45E2FE-7E34-4BE9-931D-A9AA835332C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64D-4C32-9C4C-28938582FC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3E3C5D-720F-42E5-B638-CE52B2E1026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64D-4C32-9C4C-28938582FC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2D4619-2E97-4EE4-92CA-0209B4D89A4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64D-4C32-9C4C-28938582FC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1D298A-EAFC-42F7-85F3-4CBC53E8F4E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64D-4C32-9C4C-28938582FC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FD803A-A554-4DB0-B57C-CE1CD43C2DA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64D-4C32-9C4C-28938582FC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4B7985-77A2-49D1-BA90-D65E8C18C46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64D-4C32-9C4C-28938582FC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64D-4C32-9C4C-28938582FCD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64D-4C32-9C4C-28938582FCD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64D-4C32-9C4C-28938582FCD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64D-4C32-9C4C-28938582FCD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64D-4C32-9C4C-28938582FCD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64D-4C32-9C4C-28938582FCD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64D-4C32-9C4C-28938582FCD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64D-4C32-9C4C-28938582FCD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64D-4C32-9C4C-28938582FCD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64D-4C32-9C4C-28938582FC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64D-4C32-9C4C-28938582FC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64D-4C32-9C4C-28938582FC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64D-4C32-9C4C-28938582FCD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64D-4C32-9C4C-28938582FCD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64D-4C32-9C4C-28938582FCD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64D-4C32-9C4C-28938582FCD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64D-4C32-9C4C-28938582FCD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64D-4C32-9C4C-28938582FCD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64D-4C32-9C4C-28938582FCD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64D-4C32-9C4C-28938582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Plots!$C$2:$C$32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964D-4C32-9C4C-28938582FCD8}"/>
            </c:ext>
          </c:extLst>
        </c:ser>
        <c:ser>
          <c:idx val="3"/>
          <c:order val="3"/>
          <c:tx>
            <c:v>Labels_D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64D-4C32-9C4C-28938582FC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64D-4C32-9C4C-28938582FC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64D-4C32-9C4C-28938582FC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64D-4C32-9C4C-28938582FC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64D-4C32-9C4C-28938582FC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64D-4C32-9C4C-28938582FC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64D-4C32-9C4C-28938582FC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64D-4C32-9C4C-28938582FC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64D-4C32-9C4C-28938582FC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64D-4C32-9C4C-28938582FC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64D-4C32-9C4C-28938582FC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64D-4C32-9C4C-28938582FCD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64D-4C32-9C4C-28938582FCD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64D-4C32-9C4C-28938582FCD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64D-4C32-9C4C-28938582FCD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64D-4C32-9C4C-28938582FCD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64D-4C32-9C4C-28938582FCD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64D-4C32-9C4C-28938582FCD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64D-4C32-9C4C-28938582FCD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64D-4C32-9C4C-28938582FCD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64D-4C32-9C4C-28938582FC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64D-4C32-9C4C-28938582FC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64D-4C32-9C4C-28938582FC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64D-4C32-9C4C-28938582FCD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64D-4C32-9C4C-28938582FCD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64D-4C32-9C4C-28938582FCD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14A59C8-EFD8-4439-BD0E-30DE07F290F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64D-4C32-9C4C-28938582FCD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515DC7-9314-49BD-8550-094DF98D2DA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64D-4C32-9C4C-28938582FCD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3826E63-A7FE-414F-AA6B-068B6978E8B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64D-4C32-9C4C-28938582FCD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8B94D50-7985-4625-9A89-055C6934F53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64D-4C32-9C4C-28938582FCD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3CA0541-65F0-4E6B-944B-CC839E7A5A8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64D-4C32-9C4C-28938582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Plots!$D$2:$D$32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964D-4C32-9C4C-28938582FCD8}"/>
            </c:ext>
          </c:extLst>
        </c:ser>
        <c:ser>
          <c:idx val="4"/>
          <c:order val="4"/>
          <c:tx>
            <c:v>Labels_E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CD2B9B-A1BB-46D2-B016-491ABACAD02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964D-4C32-9C4C-28938582FC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1D1FD5-48D5-4FE8-B9F2-72296CA2C52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64D-4C32-9C4C-28938582FC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64D-4C32-9C4C-28938582FC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64D-4C32-9C4C-28938582FC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64D-4C32-9C4C-28938582FC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64D-4C32-9C4C-28938582FC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64D-4C32-9C4C-28938582FC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64D-4C32-9C4C-28938582FC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64D-4C32-9C4C-28938582FC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64D-4C32-9C4C-28938582FC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64D-4C32-9C4C-28938582FC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64D-4C32-9C4C-28938582FCD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64D-4C32-9C4C-28938582FCD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64D-4C32-9C4C-28938582FCD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64D-4C32-9C4C-28938582FCD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64D-4C32-9C4C-28938582FCD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64D-4C32-9C4C-28938582FCD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64D-4C32-9C4C-28938582FCD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64D-4C32-9C4C-28938582FCD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64D-4C32-9C4C-28938582FCD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64D-4C32-9C4C-28938582FC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64D-4C32-9C4C-28938582FC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64D-4C32-9C4C-28938582FC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64D-4C32-9C4C-28938582FCD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64D-4C32-9C4C-28938582FCD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64D-4C32-9C4C-28938582FCD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64D-4C32-9C4C-28938582FCD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64D-4C32-9C4C-28938582FCD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64D-4C32-9C4C-28938582FCD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64D-4C32-9C4C-28938582FCD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64D-4C32-9C4C-28938582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964D-4C32-9C4C-28938582FCD8}"/>
            </c:ext>
          </c:extLst>
        </c:ser>
        <c:ser>
          <c:idx val="5"/>
          <c:order val="5"/>
          <c:tx>
            <c:v>Labels_P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64D-4C32-9C4C-28938582FC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64D-4C32-9C4C-28938582FC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64D-4C32-9C4C-28938582FC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64D-4C32-9C4C-28938582FC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64D-4C32-9C4C-28938582FC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64D-4C32-9C4C-28938582FC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64D-4C32-9C4C-28938582FC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64D-4C32-9C4C-28938582FC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64D-4C32-9C4C-28938582FC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64D-4C32-9C4C-28938582FC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64D-4C32-9C4C-28938582FC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B8FF45-738E-4CB0-A32F-D39C376216C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64D-4C32-9C4C-28938582FCD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C4C49F-99EC-4643-9770-0729C6D72E1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64D-4C32-9C4C-28938582FCD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062CED9-D37E-43AA-A8D2-833417111CE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64D-4C32-9C4C-28938582FCD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AEF4EB-F930-439F-A88F-E4F2DE33518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64D-4C32-9C4C-28938582FCD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3589581-3346-40EC-9DF6-7D4300BBFB3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64D-4C32-9C4C-28938582FCD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1C0989-2C6E-4A91-867F-E3DF7635E0D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64D-4C32-9C4C-28938582FCD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D9AC1C-BF85-45F2-BD95-8B5ECA79298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64D-4C32-9C4C-28938582FCD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F8FF2AC-E339-423A-AFDA-889C0EBE14C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64D-4C32-9C4C-28938582FCD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0C47A7-DC8A-4532-AEF6-E867428D479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64D-4C32-9C4C-28938582FCD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227DC59-8895-4B1A-A87B-85DB522723B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64D-4C32-9C4C-28938582FC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741803B-C0B1-422B-82B8-E70C0F08A7E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64D-4C32-9C4C-28938582FC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C1550E0-C267-4B95-BB31-F0A2BD2A312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64D-4C32-9C4C-28938582FC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4A452F-FF37-4F69-919B-395164FBB75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64D-4C32-9C4C-28938582FCD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51A57D5-B405-4024-B8C6-6C191F3D8AC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64D-4C32-9C4C-28938582FCD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9B84902-CC93-46B3-B1FD-0A92BD975D5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64D-4C32-9C4C-28938582FCD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34FB8E1-5C15-45A8-9467-FDEC85A3F87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64D-4C32-9C4C-28938582FCD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64D-4C32-9C4C-28938582FCD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964D-4C32-9C4C-28938582FCD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64D-4C32-9C4C-28938582FCD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64D-4C32-9C4C-28938582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Plots!$F$2:$F$32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964D-4C32-9C4C-28938582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68180895760509E-2"/>
          <c:y val="3.8323441395698286E-2"/>
          <c:w val="0.88835611111111101"/>
          <c:h val="0.399560321123346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peak'!$J$2:$J$32</c:f>
              <c:numCache>
                <c:formatCode>General</c:formatCode>
                <c:ptCount val="31"/>
                <c:pt idx="0">
                  <c:v>75.488714540959691</c:v>
                </c:pt>
                <c:pt idx="1">
                  <c:v>29.767391543552979</c:v>
                </c:pt>
                <c:pt idx="2">
                  <c:v>143.92498067962001</c:v>
                </c:pt>
                <c:pt idx="3">
                  <c:v>49.416630689036417</c:v>
                </c:pt>
                <c:pt idx="4">
                  <c:v>52.277146540899786</c:v>
                </c:pt>
                <c:pt idx="5">
                  <c:v>67.558580308803315</c:v>
                </c:pt>
                <c:pt idx="6">
                  <c:v>279.77987862014908</c:v>
                </c:pt>
                <c:pt idx="7">
                  <c:v>74.856463755529902</c:v>
                </c:pt>
                <c:pt idx="8">
                  <c:v>81.210187141696068</c:v>
                </c:pt>
                <c:pt idx="9">
                  <c:v>23.985621881416066</c:v>
                </c:pt>
                <c:pt idx="10">
                  <c:v>21.723734532686905</c:v>
                </c:pt>
                <c:pt idx="11">
                  <c:v>117.02041974477014</c:v>
                </c:pt>
                <c:pt idx="12">
                  <c:v>80.604995482205865</c:v>
                </c:pt>
                <c:pt idx="13">
                  <c:v>60.326439522175804</c:v>
                </c:pt>
                <c:pt idx="14">
                  <c:v>78.610710392699673</c:v>
                </c:pt>
                <c:pt idx="15">
                  <c:v>127.77263920631034</c:v>
                </c:pt>
                <c:pt idx="16">
                  <c:v>143.82325382516146</c:v>
                </c:pt>
                <c:pt idx="17">
                  <c:v>64.849272417450948</c:v>
                </c:pt>
                <c:pt idx="18">
                  <c:v>79.416940407695407</c:v>
                </c:pt>
                <c:pt idx="19">
                  <c:v>74.379999887612385</c:v>
                </c:pt>
                <c:pt idx="20">
                  <c:v>53.946333544965043</c:v>
                </c:pt>
                <c:pt idx="21">
                  <c:v>111.47763307908191</c:v>
                </c:pt>
                <c:pt idx="22">
                  <c:v>144.85383189296567</c:v>
                </c:pt>
                <c:pt idx="23">
                  <c:v>131.66749688314511</c:v>
                </c:pt>
                <c:pt idx="24">
                  <c:v>69.314867883782711</c:v>
                </c:pt>
                <c:pt idx="25">
                  <c:v>118.76180749601713</c:v>
                </c:pt>
                <c:pt idx="26">
                  <c:v>70.317608608353538</c:v>
                </c:pt>
                <c:pt idx="27">
                  <c:v>0</c:v>
                </c:pt>
                <c:pt idx="28">
                  <c:v>50.124284519116756</c:v>
                </c:pt>
                <c:pt idx="29">
                  <c:v>113.15601311507382</c:v>
                </c:pt>
                <c:pt idx="30">
                  <c:v>85.138475902494847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4-4BE2-8ECC-EE91D762D7A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peak'!$K$2:$K$32</c:f>
              <c:numCache>
                <c:formatCode>General</c:formatCode>
                <c:ptCount val="31"/>
                <c:pt idx="0">
                  <c:v>70.215972439450994</c:v>
                </c:pt>
                <c:pt idx="1">
                  <c:v>24.70400771743417</c:v>
                </c:pt>
                <c:pt idx="2">
                  <c:v>112.19216525684688</c:v>
                </c:pt>
                <c:pt idx="3">
                  <c:v>51.936680189884811</c:v>
                </c:pt>
                <c:pt idx="4">
                  <c:v>65.11351161283315</c:v>
                </c:pt>
                <c:pt idx="5">
                  <c:v>70.061228502642052</c:v>
                </c:pt>
                <c:pt idx="6">
                  <c:v>90.864803718432697</c:v>
                </c:pt>
                <c:pt idx="7">
                  <c:v>79.444751011337658</c:v>
                </c:pt>
                <c:pt idx="8">
                  <c:v>90.316066004133518</c:v>
                </c:pt>
                <c:pt idx="9">
                  <c:v>25.560749138623279</c:v>
                </c:pt>
                <c:pt idx="10">
                  <c:v>12.116425281129526</c:v>
                </c:pt>
                <c:pt idx="11">
                  <c:v>81.567025009685992</c:v>
                </c:pt>
                <c:pt idx="12">
                  <c:v>118.96254784643492</c:v>
                </c:pt>
                <c:pt idx="13">
                  <c:v>30.462185442584328</c:v>
                </c:pt>
                <c:pt idx="14">
                  <c:v>78.591850838531911</c:v>
                </c:pt>
                <c:pt idx="15">
                  <c:v>77.160810473512271</c:v>
                </c:pt>
                <c:pt idx="16">
                  <c:v>136.15353323611225</c:v>
                </c:pt>
                <c:pt idx="17">
                  <c:v>34.076342257470905</c:v>
                </c:pt>
                <c:pt idx="18">
                  <c:v>68.435318896193493</c:v>
                </c:pt>
                <c:pt idx="19">
                  <c:v>49.034619705231108</c:v>
                </c:pt>
                <c:pt idx="20">
                  <c:v>37.038301635831658</c:v>
                </c:pt>
                <c:pt idx="21">
                  <c:v>201.70765628005145</c:v>
                </c:pt>
                <c:pt idx="22">
                  <c:v>76.890347446800405</c:v>
                </c:pt>
                <c:pt idx="23">
                  <c:v>64.520972334452892</c:v>
                </c:pt>
                <c:pt idx="24">
                  <c:v>57.893303366518957</c:v>
                </c:pt>
                <c:pt idx="25">
                  <c:v>55.382121962420683</c:v>
                </c:pt>
                <c:pt idx="26">
                  <c:v>131.60475590099085</c:v>
                </c:pt>
                <c:pt idx="27">
                  <c:v>0</c:v>
                </c:pt>
                <c:pt idx="28">
                  <c:v>84.986537766416433</c:v>
                </c:pt>
                <c:pt idx="29">
                  <c:v>63.162602480048747</c:v>
                </c:pt>
                <c:pt idx="30">
                  <c:v>121.45470641630895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4-4BE2-8ECC-EE91D762D7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peak'!$L$2:$L$32</c:f>
              <c:numCache>
                <c:formatCode>General</c:formatCode>
                <c:ptCount val="31"/>
                <c:pt idx="0">
                  <c:v>43.96928550160942</c:v>
                </c:pt>
                <c:pt idx="1">
                  <c:v>50.075856367004832</c:v>
                </c:pt>
                <c:pt idx="2">
                  <c:v>119.2614316508285</c:v>
                </c:pt>
                <c:pt idx="3">
                  <c:v>55.266875259960457</c:v>
                </c:pt>
                <c:pt idx="4">
                  <c:v>83.186288949879383</c:v>
                </c:pt>
                <c:pt idx="5">
                  <c:v>84.299316357902867</c:v>
                </c:pt>
                <c:pt idx="6">
                  <c:v>169.92431895079861</c:v>
                </c:pt>
                <c:pt idx="7">
                  <c:v>76.529253718584329</c:v>
                </c:pt>
                <c:pt idx="8">
                  <c:v>59.482399857570357</c:v>
                </c:pt>
                <c:pt idx="9">
                  <c:v>12.272947842706925</c:v>
                </c:pt>
                <c:pt idx="10">
                  <c:v>9.0233747303143197</c:v>
                </c:pt>
                <c:pt idx="11">
                  <c:v>65.405662681015883</c:v>
                </c:pt>
                <c:pt idx="12">
                  <c:v>86.771174134388176</c:v>
                </c:pt>
                <c:pt idx="13">
                  <c:v>88.722980523870461</c:v>
                </c:pt>
                <c:pt idx="14">
                  <c:v>67.955845045724459</c:v>
                </c:pt>
                <c:pt idx="15">
                  <c:v>112.48642118541399</c:v>
                </c:pt>
                <c:pt idx="16">
                  <c:v>85.992755087813038</c:v>
                </c:pt>
                <c:pt idx="17">
                  <c:v>49.779952841676568</c:v>
                </c:pt>
                <c:pt idx="18">
                  <c:v>61.37963864910887</c:v>
                </c:pt>
                <c:pt idx="19">
                  <c:v>98.663155412718993</c:v>
                </c:pt>
                <c:pt idx="20">
                  <c:v>63.080931950679542</c:v>
                </c:pt>
                <c:pt idx="21">
                  <c:v>100.1951830567819</c:v>
                </c:pt>
                <c:pt idx="22">
                  <c:v>84.805336193209556</c:v>
                </c:pt>
                <c:pt idx="23">
                  <c:v>55.37481563105959</c:v>
                </c:pt>
                <c:pt idx="24">
                  <c:v>44.786636136208728</c:v>
                </c:pt>
                <c:pt idx="25">
                  <c:v>108.67479339618824</c:v>
                </c:pt>
                <c:pt idx="26">
                  <c:v>75.190371844051725</c:v>
                </c:pt>
                <c:pt idx="27">
                  <c:v>0</c:v>
                </c:pt>
                <c:pt idx="28">
                  <c:v>53.263152260062505</c:v>
                </c:pt>
                <c:pt idx="29">
                  <c:v>82.113825448892101</c:v>
                </c:pt>
                <c:pt idx="30">
                  <c:v>165.80043139519523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4-4BE2-8ECC-EE91D762D7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peak'!$M$2:$M$32</c:f>
              <c:numCache>
                <c:formatCode>General</c:formatCode>
                <c:ptCount val="31"/>
                <c:pt idx="0">
                  <c:v>44.26558558209377</c:v>
                </c:pt>
                <c:pt idx="1">
                  <c:v>19.353096769515158</c:v>
                </c:pt>
                <c:pt idx="2">
                  <c:v>234.18185879467779</c:v>
                </c:pt>
                <c:pt idx="3">
                  <c:v>68.373660100313217</c:v>
                </c:pt>
                <c:pt idx="4">
                  <c:v>89.527952767783319</c:v>
                </c:pt>
                <c:pt idx="5">
                  <c:v>70.94616115384666</c:v>
                </c:pt>
                <c:pt idx="6">
                  <c:v>198.60845063612271</c:v>
                </c:pt>
                <c:pt idx="7">
                  <c:v>58.106503577418287</c:v>
                </c:pt>
                <c:pt idx="8">
                  <c:v>40.887276976638709</c:v>
                </c:pt>
                <c:pt idx="9">
                  <c:v>9.5954389833783722</c:v>
                </c:pt>
                <c:pt idx="10">
                  <c:v>10.775976391383651</c:v>
                </c:pt>
                <c:pt idx="11">
                  <c:v>109.04291092610553</c:v>
                </c:pt>
                <c:pt idx="12">
                  <c:v>74.981699908401396</c:v>
                </c:pt>
                <c:pt idx="13">
                  <c:v>89.010657894469318</c:v>
                </c:pt>
                <c:pt idx="14">
                  <c:v>69.601443811876393</c:v>
                </c:pt>
                <c:pt idx="15">
                  <c:v>86.327097064959077</c:v>
                </c:pt>
                <c:pt idx="16">
                  <c:v>52.742578500623729</c:v>
                </c:pt>
                <c:pt idx="17">
                  <c:v>49.622800785199921</c:v>
                </c:pt>
                <c:pt idx="18">
                  <c:v>74.49021850968191</c:v>
                </c:pt>
                <c:pt idx="19">
                  <c:v>135.19995914020845</c:v>
                </c:pt>
                <c:pt idx="20">
                  <c:v>51.439687159743755</c:v>
                </c:pt>
                <c:pt idx="21">
                  <c:v>69.926549417179515</c:v>
                </c:pt>
                <c:pt idx="22">
                  <c:v>124.75873387902952</c:v>
                </c:pt>
                <c:pt idx="23">
                  <c:v>129.20311139077637</c:v>
                </c:pt>
                <c:pt idx="24">
                  <c:v>74.424489381215878</c:v>
                </c:pt>
                <c:pt idx="25">
                  <c:v>155.23431306137988</c:v>
                </c:pt>
                <c:pt idx="26">
                  <c:v>83.789259102275111</c:v>
                </c:pt>
                <c:pt idx="27">
                  <c:v>0</c:v>
                </c:pt>
                <c:pt idx="28">
                  <c:v>68.191492410589817</c:v>
                </c:pt>
                <c:pt idx="29">
                  <c:v>69.751527248081317</c:v>
                </c:pt>
                <c:pt idx="30">
                  <c:v>70.080958949865263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54-4BE2-8ECC-EE91D762D7A4}"/>
            </c:ext>
          </c:extLst>
        </c:ser>
        <c:ser>
          <c:idx val="5"/>
          <c:order val="5"/>
          <c:tx>
            <c:v>Labels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A272F26-0953-408B-BEBC-6459983B77D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F54-4BE2-8ECC-EE91D762D7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9A20C0-5E47-448B-901F-A72449C4023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54-4BE2-8ECC-EE91D762D7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3A0238-9893-42D7-AD80-FF35B99BCB4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54-4BE2-8ECC-EE91D762D7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CC8BF0-4704-4DD6-A9D6-E7D4AFAC211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54-4BE2-8ECC-EE91D762D7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800900-F874-4FDC-9BB8-AEF263EDA4A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54-4BE2-8ECC-EE91D762D7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07CD6C-6D09-427D-9E28-C2B80114F8A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54-4BE2-8ECC-EE91D762D7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E71B46-52B7-4544-B15D-0244E3D8B54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54-4BE2-8ECC-EE91D762D7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6E93D3-15CE-475A-894B-AECEBA00E74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54-4BE2-8ECC-EE91D762D7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A206FC-16BD-4D03-A7E1-932B91144A2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54-4BE2-8ECC-EE91D762D7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C438D9-C3FC-4430-8B31-D668A31FB0F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54-4BE2-8ECC-EE91D762D7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28951F-20A5-4EA6-B984-D6F5C71C15C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54-4BE2-8ECC-EE91D762D7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2593322-794E-4475-9EEC-A212872BEC1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54-4BE2-8ECC-EE91D762D7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3E84C9-7FFF-4E9B-942A-21FF70B4251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54-4BE2-8ECC-EE91D762D7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7B2EFA1-81E9-4B7F-9665-ABF7B6A8623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54-4BE2-8ECC-EE91D762D7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CA361C-EFB0-405B-B89A-4E9A540DD55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54-4BE2-8ECC-EE91D762D7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FB7F3DC-FE38-4825-A090-E34C132A7C4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54-4BE2-8ECC-EE91D762D7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B859C70-735C-4BEB-8593-746B8E2E89B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54-4BE2-8ECC-EE91D762D7A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346040-2176-4C4A-B38F-46F44F73FE2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54-4BE2-8ECC-EE91D762D7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24FCDC4-37F5-4DEE-B7DE-EBE82F70AD1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54-4BE2-8ECC-EE91D762D7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D12141-3556-46D8-8925-76BD4BE0FA8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54-4BE2-8ECC-EE91D762D7A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5A90A3A-470F-4097-8AFE-0488E19A8B2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54-4BE2-8ECC-EE91D762D7A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070572B-6813-4310-BDB1-DA2A7B646C3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54-4BE2-8ECC-EE91D762D7A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522F6E6-A90D-4550-98C3-31AEB360BF0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54-4BE2-8ECC-EE91D762D7A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6878DA9-0EB1-4ACB-8D5F-D9228D07B8C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54-4BE2-8ECC-EE91D762D7A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B4C809-FFFE-4317-9E0E-F4F6447E41E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54-4BE2-8ECC-EE91D762D7A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5A11C3-1393-4AF8-A8B8-B87514E5404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54-4BE2-8ECC-EE91D762D7A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414DE51-6BE6-4E25-BDBB-87E9DAA4BB9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54-4BE2-8ECC-EE91D762D7A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403BA28-34CF-4232-BC28-8E3DCC1027E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54-4BE2-8ECC-EE91D762D7A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C2ADAF6-E87F-41C6-A942-A59E2E2C1B3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54-4BE2-8ECC-EE91D762D7A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8C33E27-348F-4552-AE21-D6784756035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54-4BE2-8ECC-EE91D762D7A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987642A-D6D4-475F-9B7F-1F185ED5BF4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54-4BE2-8ECC-EE91D762D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Plots!$G$2:$G$32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Plots!$B$2:$B$32</c15:f>
                <c15:dlblRangeCache>
                  <c:ptCount val="31"/>
                  <c:pt idx="0">
                    <c:v>1 tav_a</c:v>
                  </c:pt>
                  <c:pt idx="1">
                    <c:v>2 tav_b</c:v>
                  </c:pt>
                  <c:pt idx="2">
                    <c:v>3 specificInternodeLength</c:v>
                  </c:pt>
                  <c:pt idx="3">
                    <c:v>4 LMA</c:v>
                  </c:pt>
                  <c:pt idx="4">
                    <c:v>5 leafAngleLower</c:v>
                  </c:pt>
                  <c:pt idx="5">
                    <c:v>6 leafAngleUpper</c:v>
                  </c:pt>
                  <c:pt idx="6">
                    <c:v>7 leafCurve</c:v>
                  </c:pt>
                  <c:pt idx="7">
                    <c:v>8 helixIncl</c:v>
                  </c:pt>
                  <c:pt idx="8">
                    <c:v>9 Lmax</c:v>
                  </c:pt>
                  <c:pt idx="9">
                    <c:v>10 branchConstant</c:v>
                  </c:pt>
                  <c:pt idx="10">
                    <c:v>11 petioleFraction</c:v>
                  </c:pt>
                  <c:pt idx="11">
                    <c:v>12 wmaxRoot</c:v>
                  </c:pt>
                  <c:pt idx="12">
                    <c:v>13 wmaxFlower</c:v>
                  </c:pt>
                  <c:pt idx="13">
                    <c:v>14 wmaxInt</c:v>
                  </c:pt>
                  <c:pt idx="14">
                    <c:v>15 wmaxLeaf</c:v>
                  </c:pt>
                  <c:pt idx="15">
                    <c:v>16 teRoot</c:v>
                  </c:pt>
                  <c:pt idx="16">
                    <c:v>17 teFlower</c:v>
                  </c:pt>
                  <c:pt idx="17">
                    <c:v>18 teLeaf</c:v>
                  </c:pt>
                  <c:pt idx="18">
                    <c:v>19 nitro</c:v>
                  </c:pt>
                  <c:pt idx="19">
                    <c:v>20 leafLife</c:v>
                  </c:pt>
                  <c:pt idx="20">
                    <c:v>21 varDelay</c:v>
                  </c:pt>
                  <c:pt idx="21">
                    <c:v>22 seedMass</c:v>
                  </c:pt>
                  <c:pt idx="22">
                    <c:v>23 rg</c:v>
                  </c:pt>
                  <c:pt idx="23">
                    <c:v>24 kNkL</c:v>
                  </c:pt>
                  <c:pt idx="24">
                    <c:v>25 rm</c:v>
                  </c:pt>
                  <c:pt idx="25">
                    <c:v>26 fCO2</c:v>
                  </c:pt>
                  <c:pt idx="26">
                    <c:v>27 tb</c:v>
                  </c:pt>
                  <c:pt idx="27">
                    <c:v>28 plastochronconst</c:v>
                  </c:pt>
                  <c:pt idx="28">
                    <c:v>29 phyllochron</c:v>
                  </c:pt>
                  <c:pt idx="29">
                    <c:v>30 finalPhytNum</c:v>
                  </c:pt>
                  <c:pt idx="30">
                    <c:v>31 fallPAR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F54-4BE2-8ECC-EE91D762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37440"/>
        <c:axId val="9181552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FieldRFR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'S_chi 30 days'!$A$2:$A$32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'S_chi peak'!$H$2:$H$32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2.9528401587250602E-2</c:v>
                      </c:pt>
                      <c:pt idx="1">
                        <c:v>1.42552775393898E-2</c:v>
                      </c:pt>
                      <c:pt idx="2">
                        <c:v>1.1016031369833401E-2</c:v>
                      </c:pt>
                      <c:pt idx="3">
                        <c:v>0.12757278900397301</c:v>
                      </c:pt>
                      <c:pt idx="4">
                        <c:v>5.6662590769349002E-3</c:v>
                      </c:pt>
                      <c:pt idx="5">
                        <c:v>2.5237088423597599E-2</c:v>
                      </c:pt>
                      <c:pt idx="6">
                        <c:v>7.6931925686339999E-3</c:v>
                      </c:pt>
                      <c:pt idx="7">
                        <c:v>0.108670996852566</c:v>
                      </c:pt>
                      <c:pt idx="8">
                        <c:v>4.2921286304624898E-2</c:v>
                      </c:pt>
                      <c:pt idx="9">
                        <c:v>2.67298131825159E-2</c:v>
                      </c:pt>
                      <c:pt idx="10">
                        <c:v>7.2473775744468002E-3</c:v>
                      </c:pt>
                      <c:pt idx="11">
                        <c:v>7.3936257114467999E-3</c:v>
                      </c:pt>
                      <c:pt idx="12">
                        <c:v>7.5266685375719997E-2</c:v>
                      </c:pt>
                      <c:pt idx="13">
                        <c:v>1.2090920448282E-2</c:v>
                      </c:pt>
                      <c:pt idx="14">
                        <c:v>8.4236523216806705E-2</c:v>
                      </c:pt>
                      <c:pt idx="15">
                        <c:v>9.1938778756018996E-3</c:v>
                      </c:pt>
                      <c:pt idx="16">
                        <c:v>7.6252585100554998E-3</c:v>
                      </c:pt>
                      <c:pt idx="17">
                        <c:v>8.3634683069373997E-3</c:v>
                      </c:pt>
                      <c:pt idx="18">
                        <c:v>3.0282063965478199E-2</c:v>
                      </c:pt>
                      <c:pt idx="19">
                        <c:v>8.2229009378793991E-3</c:v>
                      </c:pt>
                      <c:pt idx="20">
                        <c:v>5.5816906572964996E-3</c:v>
                      </c:pt>
                      <c:pt idx="21">
                        <c:v>1.3279070426165499E-2</c:v>
                      </c:pt>
                      <c:pt idx="22">
                        <c:v>1.31712139350624E-2</c:v>
                      </c:pt>
                      <c:pt idx="23">
                        <c:v>2.59867304989785E-2</c:v>
                      </c:pt>
                      <c:pt idx="24">
                        <c:v>7.0821463489969001E-3</c:v>
                      </c:pt>
                      <c:pt idx="25">
                        <c:v>1.23364408362729E-2</c:v>
                      </c:pt>
                      <c:pt idx="26">
                        <c:v>6.0904762879359399E-2</c:v>
                      </c:pt>
                      <c:pt idx="27">
                        <c:v>6.3473149498310998E-3</c:v>
                      </c:pt>
                      <c:pt idx="28">
                        <c:v>3.6399650013277898E-2</c:v>
                      </c:pt>
                      <c:pt idx="29">
                        <c:v>0.105143503744804</c:v>
                      </c:pt>
                      <c:pt idx="30">
                        <c:v>6.4553637877978895E-2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F54-4BE2-8ECC-EE91D762D7A4}"/>
                  </c:ext>
                </c:extLst>
              </c15:ser>
            </c15:filteredScatterSeries>
          </c:ext>
        </c:extLst>
      </c:scatterChart>
      <c:valAx>
        <c:axId val="918137440"/>
        <c:scaling>
          <c:orientation val="minMax"/>
          <c:max val="3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8155200"/>
        <c:crosses val="autoZero"/>
        <c:crossBetween val="midCat"/>
        <c:majorUnit val="1"/>
      </c:valAx>
      <c:valAx>
        <c:axId val="918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37440"/>
        <c:crosses val="autoZero"/>
        <c:crossBetween val="midCat"/>
        <c:majorUnit val="10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5400000" vert="horz"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LAI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peak'!$D$2:$D$32</c:f>
              <c:numCache>
                <c:formatCode>General</c:formatCode>
                <c:ptCount val="31"/>
                <c:pt idx="0">
                  <c:v>5.00875745009828E-2</c:v>
                </c:pt>
                <c:pt idx="1">
                  <c:v>1.36134651030191E-2</c:v>
                </c:pt>
                <c:pt idx="2">
                  <c:v>6.4090877146036999E-3</c:v>
                </c:pt>
                <c:pt idx="3">
                  <c:v>0.174680667471801</c:v>
                </c:pt>
                <c:pt idx="4">
                  <c:v>1.0065944975830099E-2</c:v>
                </c:pt>
                <c:pt idx="5">
                  <c:v>1.36805806043475E-2</c:v>
                </c:pt>
                <c:pt idx="6">
                  <c:v>8.1463747660311999E-3</c:v>
                </c:pt>
                <c:pt idx="7">
                  <c:v>4.2645290427613801E-2</c:v>
                </c:pt>
                <c:pt idx="8">
                  <c:v>2.9289131026463699E-2</c:v>
                </c:pt>
                <c:pt idx="9">
                  <c:v>3.0717408087114002E-2</c:v>
                </c:pt>
                <c:pt idx="10">
                  <c:v>9.3555923758315007E-3</c:v>
                </c:pt>
                <c:pt idx="11">
                  <c:v>1.16689762257233E-2</c:v>
                </c:pt>
                <c:pt idx="12">
                  <c:v>3.03279625590979E-2</c:v>
                </c:pt>
                <c:pt idx="13">
                  <c:v>2.0531136385862299E-2</c:v>
                </c:pt>
                <c:pt idx="14">
                  <c:v>0.10546889585984</c:v>
                </c:pt>
                <c:pt idx="15">
                  <c:v>1.0511293783200299E-2</c:v>
                </c:pt>
                <c:pt idx="16">
                  <c:v>6.8673705571212999E-3</c:v>
                </c:pt>
                <c:pt idx="17">
                  <c:v>1.16511813947709E-2</c:v>
                </c:pt>
                <c:pt idx="18">
                  <c:v>4.2312115527617503E-2</c:v>
                </c:pt>
                <c:pt idx="19">
                  <c:v>3.2426818924649E-3</c:v>
                </c:pt>
                <c:pt idx="20">
                  <c:v>4.8293243017617001E-3</c:v>
                </c:pt>
                <c:pt idx="21">
                  <c:v>2.4078158289765401E-2</c:v>
                </c:pt>
                <c:pt idx="22">
                  <c:v>1.7193977079496402E-2</c:v>
                </c:pt>
                <c:pt idx="23">
                  <c:v>2.9721787742672399E-2</c:v>
                </c:pt>
                <c:pt idx="24">
                  <c:v>3.8125655739015998E-3</c:v>
                </c:pt>
                <c:pt idx="25">
                  <c:v>2.0173937301385E-2</c:v>
                </c:pt>
                <c:pt idx="26">
                  <c:v>4.5321693995434398E-2</c:v>
                </c:pt>
                <c:pt idx="27">
                  <c:v>2.7762439832374002E-3</c:v>
                </c:pt>
                <c:pt idx="28">
                  <c:v>9.6361938353281607E-2</c:v>
                </c:pt>
                <c:pt idx="29">
                  <c:v>1.8365953103124E-2</c:v>
                </c:pt>
                <c:pt idx="30">
                  <c:v>0.106091689036603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C-4338-8A89-18AC8B8B63A6}"/>
            </c:ext>
          </c:extLst>
        </c:ser>
        <c:ser>
          <c:idx val="1"/>
          <c:order val="1"/>
          <c:tx>
            <c:v>Aboveground biomass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peak'!$E$2:$E$32</c:f>
              <c:numCache>
                <c:formatCode>General</c:formatCode>
                <c:ptCount val="31"/>
                <c:pt idx="0">
                  <c:v>2.09526466580847E-2</c:v>
                </c:pt>
                <c:pt idx="1">
                  <c:v>5.4180488655074998E-3</c:v>
                </c:pt>
                <c:pt idx="2">
                  <c:v>3.2766429222572998E-3</c:v>
                </c:pt>
                <c:pt idx="3">
                  <c:v>0.14702766501572201</c:v>
                </c:pt>
                <c:pt idx="4">
                  <c:v>3.2746775944240002E-3</c:v>
                </c:pt>
                <c:pt idx="5">
                  <c:v>1.84612618013483E-2</c:v>
                </c:pt>
                <c:pt idx="6">
                  <c:v>5.5808474884916004E-3</c:v>
                </c:pt>
                <c:pt idx="7">
                  <c:v>1.97979475475938E-2</c:v>
                </c:pt>
                <c:pt idx="8">
                  <c:v>1.9433067887591901E-2</c:v>
                </c:pt>
                <c:pt idx="9">
                  <c:v>1.4988292756301201E-2</c:v>
                </c:pt>
                <c:pt idx="10">
                  <c:v>5.2290099705672999E-3</c:v>
                </c:pt>
                <c:pt idx="11">
                  <c:v>1.16320725511756E-2</c:v>
                </c:pt>
                <c:pt idx="12">
                  <c:v>1.6383719717506701E-2</c:v>
                </c:pt>
                <c:pt idx="13">
                  <c:v>1.69705875739324E-2</c:v>
                </c:pt>
                <c:pt idx="14">
                  <c:v>5.1852942920178703E-2</c:v>
                </c:pt>
                <c:pt idx="15">
                  <c:v>6.2507643344377004E-3</c:v>
                </c:pt>
                <c:pt idx="16">
                  <c:v>3.4424560957354001E-3</c:v>
                </c:pt>
                <c:pt idx="17">
                  <c:v>7.4005834944666001E-3</c:v>
                </c:pt>
                <c:pt idx="18">
                  <c:v>0.207325671324468</c:v>
                </c:pt>
                <c:pt idx="19">
                  <c:v>2.0882183296249998E-3</c:v>
                </c:pt>
                <c:pt idx="20">
                  <c:v>3.1281690126404998E-3</c:v>
                </c:pt>
                <c:pt idx="21">
                  <c:v>2.89670735511116E-2</c:v>
                </c:pt>
                <c:pt idx="22">
                  <c:v>3.1443081792418101E-2</c:v>
                </c:pt>
                <c:pt idx="23">
                  <c:v>0.155190077586082</c:v>
                </c:pt>
                <c:pt idx="24">
                  <c:v>9.3130029277590995E-3</c:v>
                </c:pt>
                <c:pt idx="25">
                  <c:v>7.5804720017893401E-2</c:v>
                </c:pt>
                <c:pt idx="26">
                  <c:v>2.6621255922945099E-2</c:v>
                </c:pt>
                <c:pt idx="27">
                  <c:v>1.3007435885003999E-3</c:v>
                </c:pt>
                <c:pt idx="28">
                  <c:v>2.6970265765489599E-2</c:v>
                </c:pt>
                <c:pt idx="29">
                  <c:v>3.0499289617033298E-2</c:v>
                </c:pt>
                <c:pt idx="30">
                  <c:v>2.3975195368710699E-2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C-4338-8A89-18AC8B8B63A6}"/>
            </c:ext>
          </c:extLst>
        </c:ser>
        <c:ser>
          <c:idx val="2"/>
          <c:order val="2"/>
          <c:tx>
            <c:v>Assimilated 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peak'!$G$2:$G$32</c:f>
              <c:numCache>
                <c:formatCode>General</c:formatCode>
                <c:ptCount val="31"/>
                <c:pt idx="0">
                  <c:v>4.0924217035034197E-2</c:v>
                </c:pt>
                <c:pt idx="1">
                  <c:v>7.3802772281599998E-3</c:v>
                </c:pt>
                <c:pt idx="2">
                  <c:v>5.5449223211311996E-3</c:v>
                </c:pt>
                <c:pt idx="3">
                  <c:v>0.133024936553582</c:v>
                </c:pt>
                <c:pt idx="4">
                  <c:v>3.4896682007525002E-3</c:v>
                </c:pt>
                <c:pt idx="5">
                  <c:v>2.7304444088734399E-2</c:v>
                </c:pt>
                <c:pt idx="6">
                  <c:v>4.566733290744E-3</c:v>
                </c:pt>
                <c:pt idx="7">
                  <c:v>4.4643682287630097E-2</c:v>
                </c:pt>
                <c:pt idx="8">
                  <c:v>3.8713816818271199E-2</c:v>
                </c:pt>
                <c:pt idx="9">
                  <c:v>4.7661475288658002E-3</c:v>
                </c:pt>
                <c:pt idx="10">
                  <c:v>3.2978304887027999E-3</c:v>
                </c:pt>
                <c:pt idx="11">
                  <c:v>8.3320164010012004E-3</c:v>
                </c:pt>
                <c:pt idx="12">
                  <c:v>1.7890778213602802E-2</c:v>
                </c:pt>
                <c:pt idx="13">
                  <c:v>1.18562597381604E-2</c:v>
                </c:pt>
                <c:pt idx="14">
                  <c:v>0.10723069889652601</c:v>
                </c:pt>
                <c:pt idx="15">
                  <c:v>5.0380213256301003E-3</c:v>
                </c:pt>
                <c:pt idx="16">
                  <c:v>4.0698062283421E-3</c:v>
                </c:pt>
                <c:pt idx="17">
                  <c:v>5.7079763183496002E-3</c:v>
                </c:pt>
                <c:pt idx="18">
                  <c:v>0.19861205497335599</c:v>
                </c:pt>
                <c:pt idx="19">
                  <c:v>2.9406990177767E-3</c:v>
                </c:pt>
                <c:pt idx="20">
                  <c:v>3.0928589614482999E-3</c:v>
                </c:pt>
                <c:pt idx="21">
                  <c:v>1.6088771936275899E-2</c:v>
                </c:pt>
                <c:pt idx="22">
                  <c:v>5.8673059058147996E-3</c:v>
                </c:pt>
                <c:pt idx="23">
                  <c:v>0.17218054470961699</c:v>
                </c:pt>
                <c:pt idx="24">
                  <c:v>4.6504540404386004E-3</c:v>
                </c:pt>
                <c:pt idx="25">
                  <c:v>1.11367013920089E-2</c:v>
                </c:pt>
                <c:pt idx="26">
                  <c:v>1.7858967614383998E-2</c:v>
                </c:pt>
                <c:pt idx="27">
                  <c:v>1.9215433641956001E-3</c:v>
                </c:pt>
                <c:pt idx="28">
                  <c:v>5.3051458396691703E-2</c:v>
                </c:pt>
                <c:pt idx="29">
                  <c:v>1.8041828615311398E-2</c:v>
                </c:pt>
                <c:pt idx="30">
                  <c:v>2.0774578109459499E-2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C-4338-8A89-18AC8B8B63A6}"/>
            </c:ext>
          </c:extLst>
        </c:ser>
        <c:ser>
          <c:idx val="4"/>
          <c:order val="4"/>
          <c:tx>
            <c:v>Fraction rad. absorbed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peak'!$I$2:$I$32</c:f>
              <c:numCache>
                <c:formatCode>General</c:formatCode>
                <c:ptCount val="31"/>
                <c:pt idx="0">
                  <c:v>2.07082094475095E-2</c:v>
                </c:pt>
                <c:pt idx="1">
                  <c:v>4.4631753649744003E-3</c:v>
                </c:pt>
                <c:pt idx="2">
                  <c:v>3.312308664307E-3</c:v>
                </c:pt>
                <c:pt idx="3">
                  <c:v>0.21685683297779701</c:v>
                </c:pt>
                <c:pt idx="4">
                  <c:v>6.0411274549513E-3</c:v>
                </c:pt>
                <c:pt idx="5">
                  <c:v>3.9217758915021501E-2</c:v>
                </c:pt>
                <c:pt idx="6">
                  <c:v>7.6902175969434002E-3</c:v>
                </c:pt>
                <c:pt idx="7">
                  <c:v>6.3777951739139901E-2</c:v>
                </c:pt>
                <c:pt idx="8">
                  <c:v>5.0866834627907399E-2</c:v>
                </c:pt>
                <c:pt idx="9">
                  <c:v>1.1863770036616801E-2</c:v>
                </c:pt>
                <c:pt idx="10">
                  <c:v>5.6904444453929996E-3</c:v>
                </c:pt>
                <c:pt idx="11">
                  <c:v>8.3548412151653994E-3</c:v>
                </c:pt>
                <c:pt idx="12">
                  <c:v>3.2710596640785003E-2</c:v>
                </c:pt>
                <c:pt idx="13">
                  <c:v>1.07443921342573E-2</c:v>
                </c:pt>
                <c:pt idx="14">
                  <c:v>0.218721976053418</c:v>
                </c:pt>
                <c:pt idx="15">
                  <c:v>4.9976443111618999E-3</c:v>
                </c:pt>
                <c:pt idx="16">
                  <c:v>7.4354031434737998E-3</c:v>
                </c:pt>
                <c:pt idx="17">
                  <c:v>6.6210113720885999E-3</c:v>
                </c:pt>
                <c:pt idx="18">
                  <c:v>4.1512469989641899E-2</c:v>
                </c:pt>
                <c:pt idx="19">
                  <c:v>2.2390035571796E-3</c:v>
                </c:pt>
                <c:pt idx="20">
                  <c:v>2.7735703749321001E-3</c:v>
                </c:pt>
                <c:pt idx="21">
                  <c:v>1.9038166964843901E-2</c:v>
                </c:pt>
                <c:pt idx="22">
                  <c:v>1.06040216130298E-2</c:v>
                </c:pt>
                <c:pt idx="23">
                  <c:v>2.2497080876347001E-2</c:v>
                </c:pt>
                <c:pt idx="24">
                  <c:v>4.9261003882257997E-3</c:v>
                </c:pt>
                <c:pt idx="25">
                  <c:v>1.3602951739048999E-2</c:v>
                </c:pt>
                <c:pt idx="26">
                  <c:v>1.9633325758861401E-2</c:v>
                </c:pt>
                <c:pt idx="27">
                  <c:v>3.6201943709587999E-3</c:v>
                </c:pt>
                <c:pt idx="28">
                  <c:v>7.4476829039718695E-2</c:v>
                </c:pt>
                <c:pt idx="29">
                  <c:v>3.6266611975877001E-2</c:v>
                </c:pt>
                <c:pt idx="30">
                  <c:v>2.8735177210422999E-2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C-4338-8A89-18AC8B8B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37440"/>
        <c:axId val="9181552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Field R/FR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'S_chi 30 days'!$A$2:$A$32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'S_chi peak'!$H$2:$H$32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2.9528401587250602E-2</c:v>
                      </c:pt>
                      <c:pt idx="1">
                        <c:v>1.42552775393898E-2</c:v>
                      </c:pt>
                      <c:pt idx="2">
                        <c:v>1.1016031369833401E-2</c:v>
                      </c:pt>
                      <c:pt idx="3">
                        <c:v>0.12757278900397301</c:v>
                      </c:pt>
                      <c:pt idx="4">
                        <c:v>5.6662590769349002E-3</c:v>
                      </c:pt>
                      <c:pt idx="5">
                        <c:v>2.5237088423597599E-2</c:v>
                      </c:pt>
                      <c:pt idx="6">
                        <c:v>7.6931925686339999E-3</c:v>
                      </c:pt>
                      <c:pt idx="7">
                        <c:v>0.108670996852566</c:v>
                      </c:pt>
                      <c:pt idx="8">
                        <c:v>4.2921286304624898E-2</c:v>
                      </c:pt>
                      <c:pt idx="9">
                        <c:v>2.67298131825159E-2</c:v>
                      </c:pt>
                      <c:pt idx="10">
                        <c:v>7.2473775744468002E-3</c:v>
                      </c:pt>
                      <c:pt idx="11">
                        <c:v>7.3936257114467999E-3</c:v>
                      </c:pt>
                      <c:pt idx="12">
                        <c:v>7.5266685375719997E-2</c:v>
                      </c:pt>
                      <c:pt idx="13">
                        <c:v>1.2090920448282E-2</c:v>
                      </c:pt>
                      <c:pt idx="14">
                        <c:v>8.4236523216806705E-2</c:v>
                      </c:pt>
                      <c:pt idx="15">
                        <c:v>9.1938778756018996E-3</c:v>
                      </c:pt>
                      <c:pt idx="16">
                        <c:v>7.6252585100554998E-3</c:v>
                      </c:pt>
                      <c:pt idx="17">
                        <c:v>8.3634683069373997E-3</c:v>
                      </c:pt>
                      <c:pt idx="18">
                        <c:v>3.0282063965478199E-2</c:v>
                      </c:pt>
                      <c:pt idx="19">
                        <c:v>8.2229009378793991E-3</c:v>
                      </c:pt>
                      <c:pt idx="20">
                        <c:v>5.5816906572964996E-3</c:v>
                      </c:pt>
                      <c:pt idx="21">
                        <c:v>1.3279070426165499E-2</c:v>
                      </c:pt>
                      <c:pt idx="22">
                        <c:v>1.31712139350624E-2</c:v>
                      </c:pt>
                      <c:pt idx="23">
                        <c:v>2.59867304989785E-2</c:v>
                      </c:pt>
                      <c:pt idx="24">
                        <c:v>7.0821463489969001E-3</c:v>
                      </c:pt>
                      <c:pt idx="25">
                        <c:v>1.23364408362729E-2</c:v>
                      </c:pt>
                      <c:pt idx="26">
                        <c:v>6.0904762879359399E-2</c:v>
                      </c:pt>
                      <c:pt idx="27">
                        <c:v>6.3473149498310998E-3</c:v>
                      </c:pt>
                      <c:pt idx="28">
                        <c:v>3.6399650013277898E-2</c:v>
                      </c:pt>
                      <c:pt idx="29">
                        <c:v>0.105143503744804</c:v>
                      </c:pt>
                      <c:pt idx="30">
                        <c:v>6.4553637877978895E-2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9BC-4338-8A89-18AC8B8B63A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Yield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'S_chi peak'!$F$2:$F$32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0.11349463212672201</c:v>
                      </c:pt>
                      <c:pt idx="1">
                        <c:v>2.7670765257953998E-2</c:v>
                      </c:pt>
                      <c:pt idx="2">
                        <c:v>2.7746004472178E-3</c:v>
                      </c:pt>
                      <c:pt idx="3">
                        <c:v>3.2481213295162903E-2</c:v>
                      </c:pt>
                      <c:pt idx="4">
                        <c:v>2.8514032192949999E-3</c:v>
                      </c:pt>
                      <c:pt idx="5">
                        <c:v>6.7277965544681999E-3</c:v>
                      </c:pt>
                      <c:pt idx="6">
                        <c:v>2.1842912325091002E-3</c:v>
                      </c:pt>
                      <c:pt idx="7">
                        <c:v>1.02507665672248E-2</c:v>
                      </c:pt>
                      <c:pt idx="8">
                        <c:v>1.14037187540772E-2</c:v>
                      </c:pt>
                      <c:pt idx="9">
                        <c:v>2.1013606434732698E-2</c:v>
                      </c:pt>
                      <c:pt idx="10">
                        <c:v>4.0193349906020998E-3</c:v>
                      </c:pt>
                      <c:pt idx="11">
                        <c:v>7.7550279546801998E-3</c:v>
                      </c:pt>
                      <c:pt idx="12">
                        <c:v>0.111084461343206</c:v>
                      </c:pt>
                      <c:pt idx="13">
                        <c:v>1.33999416752632E-2</c:v>
                      </c:pt>
                      <c:pt idx="14">
                        <c:v>8.7076663359241004E-3</c:v>
                      </c:pt>
                      <c:pt idx="15">
                        <c:v>6.2308941528426004E-3</c:v>
                      </c:pt>
                      <c:pt idx="16">
                        <c:v>1.52241978293869E-2</c:v>
                      </c:pt>
                      <c:pt idx="17">
                        <c:v>5.1271076741058004E-3</c:v>
                      </c:pt>
                      <c:pt idx="18">
                        <c:v>2.4281914491049199E-2</c:v>
                      </c:pt>
                      <c:pt idx="19">
                        <c:v>2.6844342761995002E-3</c:v>
                      </c:pt>
                      <c:pt idx="20">
                        <c:v>9.9560050338273996E-3</c:v>
                      </c:pt>
                      <c:pt idx="21">
                        <c:v>8.8935342397264E-3</c:v>
                      </c:pt>
                      <c:pt idx="22">
                        <c:v>8.6948922392021E-3</c:v>
                      </c:pt>
                      <c:pt idx="23">
                        <c:v>1.96656067435938E-2</c:v>
                      </c:pt>
                      <c:pt idx="24">
                        <c:v>5.4827330694547996E-3</c:v>
                      </c:pt>
                      <c:pt idx="25">
                        <c:v>9.1073353009288992E-3</c:v>
                      </c:pt>
                      <c:pt idx="26">
                        <c:v>0.11208911527766501</c:v>
                      </c:pt>
                      <c:pt idx="27">
                        <c:v>2.2692533138025002E-3</c:v>
                      </c:pt>
                      <c:pt idx="28">
                        <c:v>2.4917917088074001E-2</c:v>
                      </c:pt>
                      <c:pt idx="29">
                        <c:v>0.36624461339505099</c:v>
                      </c:pt>
                      <c:pt idx="30">
                        <c:v>3.3112196860496002E-3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BC-4338-8A89-18AC8B8B63A6}"/>
                  </c:ext>
                </c:extLst>
              </c15:ser>
            </c15:filteredScatterSeries>
          </c:ext>
        </c:extLst>
      </c:scatterChart>
      <c:valAx>
        <c:axId val="918137440"/>
        <c:scaling>
          <c:orientation val="minMax"/>
          <c:max val="3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8155200"/>
        <c:crosses val="autoZero"/>
        <c:crossBetween val="midCat"/>
        <c:majorUnit val="1"/>
      </c:valAx>
      <c:valAx>
        <c:axId val="91815520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S_chi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374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20-4572-8BB2-97E7D01342D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20-4572-8BB2-97E7D01342D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20-4572-8BB2-97E7D01342D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20-4572-8BB2-97E7D01342D9}"/>
              </c:ext>
            </c:extLst>
          </c:dPt>
          <c:yVal>
            <c:numRef>
              <c:f>'S_chi peak'!$F$2:$F$32</c:f>
              <c:numCache>
                <c:formatCode>General</c:formatCode>
                <c:ptCount val="31"/>
                <c:pt idx="0">
                  <c:v>0.11349463212672201</c:v>
                </c:pt>
                <c:pt idx="1">
                  <c:v>2.7670765257953998E-2</c:v>
                </c:pt>
                <c:pt idx="2">
                  <c:v>2.7746004472178E-3</c:v>
                </c:pt>
                <c:pt idx="3">
                  <c:v>3.2481213295162903E-2</c:v>
                </c:pt>
                <c:pt idx="4">
                  <c:v>2.8514032192949999E-3</c:v>
                </c:pt>
                <c:pt idx="5">
                  <c:v>6.7277965544681999E-3</c:v>
                </c:pt>
                <c:pt idx="6">
                  <c:v>2.1842912325091002E-3</c:v>
                </c:pt>
                <c:pt idx="7">
                  <c:v>1.02507665672248E-2</c:v>
                </c:pt>
                <c:pt idx="8">
                  <c:v>1.14037187540772E-2</c:v>
                </c:pt>
                <c:pt idx="9">
                  <c:v>2.1013606434732698E-2</c:v>
                </c:pt>
                <c:pt idx="10">
                  <c:v>4.0193349906020998E-3</c:v>
                </c:pt>
                <c:pt idx="11">
                  <c:v>7.7550279546801998E-3</c:v>
                </c:pt>
                <c:pt idx="12">
                  <c:v>0.111084461343206</c:v>
                </c:pt>
                <c:pt idx="13">
                  <c:v>1.33999416752632E-2</c:v>
                </c:pt>
                <c:pt idx="14">
                  <c:v>8.7076663359241004E-3</c:v>
                </c:pt>
                <c:pt idx="15">
                  <c:v>6.2308941528426004E-3</c:v>
                </c:pt>
                <c:pt idx="16">
                  <c:v>1.52241978293869E-2</c:v>
                </c:pt>
                <c:pt idx="17">
                  <c:v>5.1271076741058004E-3</c:v>
                </c:pt>
                <c:pt idx="18">
                  <c:v>2.4281914491049199E-2</c:v>
                </c:pt>
                <c:pt idx="19">
                  <c:v>2.6844342761995002E-3</c:v>
                </c:pt>
                <c:pt idx="20">
                  <c:v>9.9560050338273996E-3</c:v>
                </c:pt>
                <c:pt idx="21">
                  <c:v>8.8935342397264E-3</c:v>
                </c:pt>
                <c:pt idx="22">
                  <c:v>8.6948922392021E-3</c:v>
                </c:pt>
                <c:pt idx="23">
                  <c:v>1.96656067435938E-2</c:v>
                </c:pt>
                <c:pt idx="24">
                  <c:v>5.4827330694547996E-3</c:v>
                </c:pt>
                <c:pt idx="25">
                  <c:v>9.1073353009288992E-3</c:v>
                </c:pt>
                <c:pt idx="26">
                  <c:v>0.11208911527766501</c:v>
                </c:pt>
                <c:pt idx="27">
                  <c:v>2.2692533138025002E-3</c:v>
                </c:pt>
                <c:pt idx="28">
                  <c:v>2.4917917088074001E-2</c:v>
                </c:pt>
                <c:pt idx="29">
                  <c:v>0.36624461339505099</c:v>
                </c:pt>
                <c:pt idx="30">
                  <c:v>3.3112196860496002E-3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5-4F17-A055-C5351D1D3958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20-4572-8BB2-97E7D01342D9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20-4572-8BB2-97E7D01342D9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20-4572-8BB2-97E7D01342D9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20-4572-8BB2-97E7D01342D9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320-4572-8BB2-97E7D01342D9}"/>
              </c:ext>
            </c:extLst>
          </c:dPt>
          <c:dPt>
            <c:idx val="25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20-4572-8BB2-97E7D01342D9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320-4572-8BB2-97E7D01342D9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320-4572-8BB2-97E7D01342D9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20-4572-8BB2-97E7D01342D9}"/>
              </c:ext>
            </c:extLst>
          </c:dPt>
          <c:yVal>
            <c:numRef>
              <c:f>'S_mustar peak'!$F$2:$F$32</c:f>
              <c:numCache>
                <c:formatCode>General</c:formatCode>
                <c:ptCount val="31"/>
                <c:pt idx="0">
                  <c:v>7.7294436577096101E-2</c:v>
                </c:pt>
                <c:pt idx="1">
                  <c:v>2.0641415446821201E-2</c:v>
                </c:pt>
                <c:pt idx="2">
                  <c:v>5.9511904852294004E-3</c:v>
                </c:pt>
                <c:pt idx="3">
                  <c:v>7.50989299943568E-2</c:v>
                </c:pt>
                <c:pt idx="4">
                  <c:v>4.7343183611267999E-3</c:v>
                </c:pt>
                <c:pt idx="5">
                  <c:v>1.0987931519968901E-2</c:v>
                </c:pt>
                <c:pt idx="6">
                  <c:v>7.2860924781105998E-3</c:v>
                </c:pt>
                <c:pt idx="7">
                  <c:v>1.5924895065753501E-2</c:v>
                </c:pt>
                <c:pt idx="8">
                  <c:v>1.46039841408355E-2</c:v>
                </c:pt>
                <c:pt idx="9">
                  <c:v>2.75491321344828E-2</c:v>
                </c:pt>
                <c:pt idx="10">
                  <c:v>5.7710314746127001E-3</c:v>
                </c:pt>
                <c:pt idx="11">
                  <c:v>9.8482300575773001E-3</c:v>
                </c:pt>
                <c:pt idx="12">
                  <c:v>8.7224089670897495E-2</c:v>
                </c:pt>
                <c:pt idx="13">
                  <c:v>1.8088524786580601E-2</c:v>
                </c:pt>
                <c:pt idx="14">
                  <c:v>2.6747281474744901E-2</c:v>
                </c:pt>
                <c:pt idx="15">
                  <c:v>6.1762656531158004E-3</c:v>
                </c:pt>
                <c:pt idx="16">
                  <c:v>1.2614369709721801E-2</c:v>
                </c:pt>
                <c:pt idx="17">
                  <c:v>4.7221098688202999E-3</c:v>
                </c:pt>
                <c:pt idx="18">
                  <c:v>7.8091294694414101E-2</c:v>
                </c:pt>
                <c:pt idx="19">
                  <c:v>1.5528308639785901E-2</c:v>
                </c:pt>
                <c:pt idx="20">
                  <c:v>6.7471065875903003E-3</c:v>
                </c:pt>
                <c:pt idx="21">
                  <c:v>1.618731998708E-2</c:v>
                </c:pt>
                <c:pt idx="22">
                  <c:v>1.87163859754329E-2</c:v>
                </c:pt>
                <c:pt idx="23">
                  <c:v>6.1942758830009499E-2</c:v>
                </c:pt>
                <c:pt idx="24">
                  <c:v>6.0498006995415004E-3</c:v>
                </c:pt>
                <c:pt idx="25">
                  <c:v>2.9481228317341499E-2</c:v>
                </c:pt>
                <c:pt idx="26">
                  <c:v>8.5715738085338097E-2</c:v>
                </c:pt>
                <c:pt idx="27">
                  <c:v>1.2928064402984401E-2</c:v>
                </c:pt>
                <c:pt idx="28">
                  <c:v>3.2284379177245297E-2</c:v>
                </c:pt>
                <c:pt idx="29">
                  <c:v>0.195910215993364</c:v>
                </c:pt>
                <c:pt idx="30">
                  <c:v>9.1531697100189994E-3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0-4572-8BB2-97E7D013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fieldRFR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9AE-49A4-8421-96DDAC9AE47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AE-49A4-8421-96DDAC9AE47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AE-49A4-8421-96DDAC9AE47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AE-49A4-8421-96DDAC9AE47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AE-49A4-8421-96DDAC9AE472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AE-49A4-8421-96DDAC9AE47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AE-49A4-8421-96DDAC9AE472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AE-49A4-8421-96DDAC9AE472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AE-49A4-8421-96DDAC9AE472}"/>
              </c:ext>
            </c:extLst>
          </c:dPt>
          <c:yVal>
            <c:numRef>
              <c:f>'S_chi peak'!$H$2:$H$32</c:f>
              <c:numCache>
                <c:formatCode>General</c:formatCode>
                <c:ptCount val="31"/>
                <c:pt idx="0">
                  <c:v>2.9528401587250602E-2</c:v>
                </c:pt>
                <c:pt idx="1">
                  <c:v>1.42552775393898E-2</c:v>
                </c:pt>
                <c:pt idx="2">
                  <c:v>1.1016031369833401E-2</c:v>
                </c:pt>
                <c:pt idx="3">
                  <c:v>0.12757278900397301</c:v>
                </c:pt>
                <c:pt idx="4">
                  <c:v>5.6662590769349002E-3</c:v>
                </c:pt>
                <c:pt idx="5">
                  <c:v>2.5237088423597599E-2</c:v>
                </c:pt>
                <c:pt idx="6">
                  <c:v>7.6931925686339999E-3</c:v>
                </c:pt>
                <c:pt idx="7">
                  <c:v>0.108670996852566</c:v>
                </c:pt>
                <c:pt idx="8">
                  <c:v>4.2921286304624898E-2</c:v>
                </c:pt>
                <c:pt idx="9">
                  <c:v>2.67298131825159E-2</c:v>
                </c:pt>
                <c:pt idx="10">
                  <c:v>7.2473775744468002E-3</c:v>
                </c:pt>
                <c:pt idx="11">
                  <c:v>7.3936257114467999E-3</c:v>
                </c:pt>
                <c:pt idx="12">
                  <c:v>7.5266685375719997E-2</c:v>
                </c:pt>
                <c:pt idx="13">
                  <c:v>1.2090920448282E-2</c:v>
                </c:pt>
                <c:pt idx="14">
                  <c:v>8.4236523216806705E-2</c:v>
                </c:pt>
                <c:pt idx="15">
                  <c:v>9.1938778756018996E-3</c:v>
                </c:pt>
                <c:pt idx="16">
                  <c:v>7.6252585100554998E-3</c:v>
                </c:pt>
                <c:pt idx="17">
                  <c:v>8.3634683069373997E-3</c:v>
                </c:pt>
                <c:pt idx="18">
                  <c:v>3.0282063965478199E-2</c:v>
                </c:pt>
                <c:pt idx="19">
                  <c:v>8.2229009378793991E-3</c:v>
                </c:pt>
                <c:pt idx="20">
                  <c:v>5.5816906572964996E-3</c:v>
                </c:pt>
                <c:pt idx="21">
                  <c:v>1.3279070426165499E-2</c:v>
                </c:pt>
                <c:pt idx="22">
                  <c:v>1.31712139350624E-2</c:v>
                </c:pt>
                <c:pt idx="23">
                  <c:v>2.59867304989785E-2</c:v>
                </c:pt>
                <c:pt idx="24">
                  <c:v>7.0821463489969001E-3</c:v>
                </c:pt>
                <c:pt idx="25">
                  <c:v>1.23364408362729E-2</c:v>
                </c:pt>
                <c:pt idx="26">
                  <c:v>6.0904762879359399E-2</c:v>
                </c:pt>
                <c:pt idx="27">
                  <c:v>6.3473149498310998E-3</c:v>
                </c:pt>
                <c:pt idx="28">
                  <c:v>3.6399650013277898E-2</c:v>
                </c:pt>
                <c:pt idx="29">
                  <c:v>0.105143503744804</c:v>
                </c:pt>
                <c:pt idx="30">
                  <c:v>6.4553637877978895E-2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9-4D61-AEAA-D1D996D824D3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AE-49A4-8421-96DDAC9AE472}"/>
              </c:ext>
            </c:extLst>
          </c:dPt>
          <c:dPt>
            <c:idx val="6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AE-49A4-8421-96DDAC9AE472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AE-49A4-8421-96DDAC9AE472}"/>
              </c:ext>
            </c:extLst>
          </c:dPt>
          <c:dPt>
            <c:idx val="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AE-49A4-8421-96DDAC9AE472}"/>
              </c:ext>
            </c:extLst>
          </c:dPt>
          <c:dPt>
            <c:idx val="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AE-49A4-8421-96DDAC9AE472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AE-49A4-8421-96DDAC9AE472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AE-49A4-8421-96DDAC9AE472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AE-49A4-8421-96DDAC9AE472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AE-49A4-8421-96DDAC9AE472}"/>
              </c:ext>
            </c:extLst>
          </c:dPt>
          <c:dPt>
            <c:idx val="26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AE-49A4-8421-96DDAC9AE472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AE-49A4-8421-96DDAC9AE472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AE-49A4-8421-96DDAC9AE472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AE-49A4-8421-96DDAC9AE472}"/>
              </c:ext>
            </c:extLst>
          </c:dPt>
          <c:yVal>
            <c:numRef>
              <c:f>'S_mustar peak'!$H$2:$H$32</c:f>
              <c:numCache>
                <c:formatCode>General</c:formatCode>
                <c:ptCount val="31"/>
                <c:pt idx="0">
                  <c:v>3.1759415576928199E-2</c:v>
                </c:pt>
                <c:pt idx="1">
                  <c:v>1.7310325706393001E-2</c:v>
                </c:pt>
                <c:pt idx="2">
                  <c:v>1.4175339056085199E-2</c:v>
                </c:pt>
                <c:pt idx="3">
                  <c:v>8.8870876735768697E-2</c:v>
                </c:pt>
                <c:pt idx="4">
                  <c:v>8.9973055270115999E-3</c:v>
                </c:pt>
                <c:pt idx="5">
                  <c:v>2.3953247453758899E-2</c:v>
                </c:pt>
                <c:pt idx="6">
                  <c:v>4.3864586918161301E-2</c:v>
                </c:pt>
                <c:pt idx="7">
                  <c:v>8.09827083296914E-2</c:v>
                </c:pt>
                <c:pt idx="8">
                  <c:v>6.1079292951752698E-2</c:v>
                </c:pt>
                <c:pt idx="9">
                  <c:v>3.7484922104609901E-2</c:v>
                </c:pt>
                <c:pt idx="10">
                  <c:v>2.7264052408983101E-2</c:v>
                </c:pt>
                <c:pt idx="11">
                  <c:v>8.7323195385633004E-3</c:v>
                </c:pt>
                <c:pt idx="12">
                  <c:v>5.9090755824922299E-2</c:v>
                </c:pt>
                <c:pt idx="13">
                  <c:v>1.4877037197523601E-2</c:v>
                </c:pt>
                <c:pt idx="14">
                  <c:v>6.3740548199287095E-2</c:v>
                </c:pt>
                <c:pt idx="15">
                  <c:v>1.14887876534865E-2</c:v>
                </c:pt>
                <c:pt idx="16">
                  <c:v>8.9902891143927004E-3</c:v>
                </c:pt>
                <c:pt idx="17">
                  <c:v>9.0812148169092995E-3</c:v>
                </c:pt>
                <c:pt idx="18">
                  <c:v>5.0168958566961602E-2</c:v>
                </c:pt>
                <c:pt idx="19">
                  <c:v>1.7708516597315E-2</c:v>
                </c:pt>
                <c:pt idx="20">
                  <c:v>3.5256080680108001E-3</c:v>
                </c:pt>
                <c:pt idx="21">
                  <c:v>2.2491831995741101E-2</c:v>
                </c:pt>
                <c:pt idx="22">
                  <c:v>1.2249351212839901E-2</c:v>
                </c:pt>
                <c:pt idx="23">
                  <c:v>3.2238963259840901E-2</c:v>
                </c:pt>
                <c:pt idx="24">
                  <c:v>1.24257988748241E-2</c:v>
                </c:pt>
                <c:pt idx="25">
                  <c:v>1.74902698134668E-2</c:v>
                </c:pt>
                <c:pt idx="26">
                  <c:v>4.5690026929634198E-2</c:v>
                </c:pt>
                <c:pt idx="27">
                  <c:v>1.1712185111459401E-2</c:v>
                </c:pt>
                <c:pt idx="28">
                  <c:v>4.0872724397162698E-2</c:v>
                </c:pt>
                <c:pt idx="29">
                  <c:v>7.5316900347585203E-2</c:v>
                </c:pt>
                <c:pt idx="30">
                  <c:v>4.6365839710929502E-2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E-49A4-8421-96DDAC9A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57-4BB8-86FA-11B1B49F068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857-4BB8-86FA-11B1B49F068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57-4BB8-86FA-11B1B49F0682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857-4BB8-86FA-11B1B49F0682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57-4BB8-86FA-11B1B49F068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857-4BB8-86FA-11B1B49F0682}"/>
              </c:ext>
            </c:extLst>
          </c:dPt>
          <c:yVal>
            <c:numRef>
              <c:f>'S_chi peak'!$G$2:$G$32</c:f>
              <c:numCache>
                <c:formatCode>General</c:formatCode>
                <c:ptCount val="31"/>
                <c:pt idx="0">
                  <c:v>4.0924217035034197E-2</c:v>
                </c:pt>
                <c:pt idx="1">
                  <c:v>7.3802772281599998E-3</c:v>
                </c:pt>
                <c:pt idx="2">
                  <c:v>5.5449223211311996E-3</c:v>
                </c:pt>
                <c:pt idx="3">
                  <c:v>0.133024936553582</c:v>
                </c:pt>
                <c:pt idx="4">
                  <c:v>3.4896682007525002E-3</c:v>
                </c:pt>
                <c:pt idx="5">
                  <c:v>2.7304444088734399E-2</c:v>
                </c:pt>
                <c:pt idx="6">
                  <c:v>4.566733290744E-3</c:v>
                </c:pt>
                <c:pt idx="7">
                  <c:v>4.4643682287630097E-2</c:v>
                </c:pt>
                <c:pt idx="8">
                  <c:v>3.8713816818271199E-2</c:v>
                </c:pt>
                <c:pt idx="9">
                  <c:v>4.7661475288658002E-3</c:v>
                </c:pt>
                <c:pt idx="10">
                  <c:v>3.2978304887027999E-3</c:v>
                </c:pt>
                <c:pt idx="11">
                  <c:v>8.3320164010012004E-3</c:v>
                </c:pt>
                <c:pt idx="12">
                  <c:v>1.7890778213602802E-2</c:v>
                </c:pt>
                <c:pt idx="13">
                  <c:v>1.18562597381604E-2</c:v>
                </c:pt>
                <c:pt idx="14">
                  <c:v>0.10723069889652601</c:v>
                </c:pt>
                <c:pt idx="15">
                  <c:v>5.0380213256301003E-3</c:v>
                </c:pt>
                <c:pt idx="16">
                  <c:v>4.0698062283421E-3</c:v>
                </c:pt>
                <c:pt idx="17">
                  <c:v>5.7079763183496002E-3</c:v>
                </c:pt>
                <c:pt idx="18">
                  <c:v>0.19861205497335599</c:v>
                </c:pt>
                <c:pt idx="19">
                  <c:v>2.9406990177767E-3</c:v>
                </c:pt>
                <c:pt idx="20">
                  <c:v>3.0928589614482999E-3</c:v>
                </c:pt>
                <c:pt idx="21">
                  <c:v>1.6088771936275899E-2</c:v>
                </c:pt>
                <c:pt idx="22">
                  <c:v>5.8673059058147996E-3</c:v>
                </c:pt>
                <c:pt idx="23">
                  <c:v>0.17218054470961699</c:v>
                </c:pt>
                <c:pt idx="24">
                  <c:v>4.6504540404386004E-3</c:v>
                </c:pt>
                <c:pt idx="25">
                  <c:v>1.11367013920089E-2</c:v>
                </c:pt>
                <c:pt idx="26">
                  <c:v>1.7858967614383998E-2</c:v>
                </c:pt>
                <c:pt idx="27">
                  <c:v>1.9215433641956001E-3</c:v>
                </c:pt>
                <c:pt idx="28">
                  <c:v>5.3051458396691703E-2</c:v>
                </c:pt>
                <c:pt idx="29">
                  <c:v>1.8041828615311398E-2</c:v>
                </c:pt>
                <c:pt idx="30">
                  <c:v>2.0774578109459499E-2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4-4027-9832-B00B8D80C316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857-4BB8-86FA-11B1B49F0682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857-4BB8-86FA-11B1B49F0682}"/>
              </c:ext>
            </c:extLst>
          </c:dPt>
          <c:dPt>
            <c:idx val="5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857-4BB8-86FA-11B1B49F0682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857-4BB8-86FA-11B1B49F0682}"/>
              </c:ext>
            </c:extLst>
          </c:dPt>
          <c:dPt>
            <c:idx val="8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857-4BB8-86FA-11B1B49F0682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857-4BB8-86FA-11B1B49F0682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857-4BB8-86FA-11B1B49F0682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857-4BB8-86FA-11B1B49F0682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857-4BB8-86FA-11B1B49F0682}"/>
              </c:ext>
            </c:extLst>
          </c:dPt>
          <c:dPt>
            <c:idx val="3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857-4BB8-86FA-11B1B49F0682}"/>
              </c:ext>
            </c:extLst>
          </c:dPt>
          <c:yVal>
            <c:numRef>
              <c:f>'S_mustar peak'!$G$2:$G$32</c:f>
              <c:numCache>
                <c:formatCode>General</c:formatCode>
                <c:ptCount val="31"/>
                <c:pt idx="0">
                  <c:v>3.8417601860942098E-2</c:v>
                </c:pt>
                <c:pt idx="1">
                  <c:v>1.30692536833591E-2</c:v>
                </c:pt>
                <c:pt idx="2">
                  <c:v>1.2530431389687499E-2</c:v>
                </c:pt>
                <c:pt idx="3">
                  <c:v>0.117659913034317</c:v>
                </c:pt>
                <c:pt idx="4">
                  <c:v>4.5902237857403001E-3</c:v>
                </c:pt>
                <c:pt idx="5">
                  <c:v>2.5783159642217699E-2</c:v>
                </c:pt>
                <c:pt idx="6">
                  <c:v>1.54758347756449E-2</c:v>
                </c:pt>
                <c:pt idx="7">
                  <c:v>3.3857675010237002E-2</c:v>
                </c:pt>
                <c:pt idx="8">
                  <c:v>2.69130867033417E-2</c:v>
                </c:pt>
                <c:pt idx="9">
                  <c:v>1.10340742789204E-2</c:v>
                </c:pt>
                <c:pt idx="10">
                  <c:v>1.47371854582203E-2</c:v>
                </c:pt>
                <c:pt idx="11">
                  <c:v>1.1743067904871099E-2</c:v>
                </c:pt>
                <c:pt idx="12">
                  <c:v>1.98383210065677E-2</c:v>
                </c:pt>
                <c:pt idx="13">
                  <c:v>1.5747694301154001E-2</c:v>
                </c:pt>
                <c:pt idx="14">
                  <c:v>9.1048033830297803E-2</c:v>
                </c:pt>
                <c:pt idx="15">
                  <c:v>8.0490743502765992E-3</c:v>
                </c:pt>
                <c:pt idx="16">
                  <c:v>1.7302398199963001E-2</c:v>
                </c:pt>
                <c:pt idx="17">
                  <c:v>7.7873516885148004E-3</c:v>
                </c:pt>
                <c:pt idx="18">
                  <c:v>0.177241146456729</c:v>
                </c:pt>
                <c:pt idx="19">
                  <c:v>8.6068726453915004E-3</c:v>
                </c:pt>
                <c:pt idx="20">
                  <c:v>2.9663859285991999E-3</c:v>
                </c:pt>
                <c:pt idx="21">
                  <c:v>1.7201366939012301E-2</c:v>
                </c:pt>
                <c:pt idx="22">
                  <c:v>9.9764529722974008E-3</c:v>
                </c:pt>
                <c:pt idx="23">
                  <c:v>0.14931345987539801</c:v>
                </c:pt>
                <c:pt idx="24">
                  <c:v>7.6752544113628E-3</c:v>
                </c:pt>
                <c:pt idx="25">
                  <c:v>1.7205338779542299E-2</c:v>
                </c:pt>
                <c:pt idx="26">
                  <c:v>2.0194343579812198E-2</c:v>
                </c:pt>
                <c:pt idx="27">
                  <c:v>1.14514746822591E-2</c:v>
                </c:pt>
                <c:pt idx="28">
                  <c:v>4.5228409496923902E-2</c:v>
                </c:pt>
                <c:pt idx="29">
                  <c:v>2.03057025958851E-2</c:v>
                </c:pt>
                <c:pt idx="30">
                  <c:v>2.7049410732512501E-2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7-4BB8-86FA-11B1B49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A0-4C0E-8EB4-8B6DC306707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3A0-4C0E-8EB4-8B6DC306707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A0-4C0E-8EB4-8B6DC306707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A0-4C0E-8EB4-8B6DC306707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A0-4C0E-8EB4-8B6DC306707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3A0-4C0E-8EB4-8B6DC306707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A0-4C0E-8EB4-8B6DC3067078}"/>
              </c:ext>
            </c:extLst>
          </c:dPt>
          <c:yVal>
            <c:numRef>
              <c:f>'S_chi peak'!$I$2:$I$32</c:f>
              <c:numCache>
                <c:formatCode>General</c:formatCode>
                <c:ptCount val="31"/>
                <c:pt idx="0">
                  <c:v>2.07082094475095E-2</c:v>
                </c:pt>
                <c:pt idx="1">
                  <c:v>4.4631753649744003E-3</c:v>
                </c:pt>
                <c:pt idx="2">
                  <c:v>3.312308664307E-3</c:v>
                </c:pt>
                <c:pt idx="3">
                  <c:v>0.21685683297779701</c:v>
                </c:pt>
                <c:pt idx="4">
                  <c:v>6.0411274549513E-3</c:v>
                </c:pt>
                <c:pt idx="5">
                  <c:v>3.9217758915021501E-2</c:v>
                </c:pt>
                <c:pt idx="6">
                  <c:v>7.6902175969434002E-3</c:v>
                </c:pt>
                <c:pt idx="7">
                  <c:v>6.3777951739139901E-2</c:v>
                </c:pt>
                <c:pt idx="8">
                  <c:v>5.0866834627907399E-2</c:v>
                </c:pt>
                <c:pt idx="9">
                  <c:v>1.1863770036616801E-2</c:v>
                </c:pt>
                <c:pt idx="10">
                  <c:v>5.6904444453929996E-3</c:v>
                </c:pt>
                <c:pt idx="11">
                  <c:v>8.3548412151653994E-3</c:v>
                </c:pt>
                <c:pt idx="12">
                  <c:v>3.2710596640785003E-2</c:v>
                </c:pt>
                <c:pt idx="13">
                  <c:v>1.07443921342573E-2</c:v>
                </c:pt>
                <c:pt idx="14">
                  <c:v>0.218721976053418</c:v>
                </c:pt>
                <c:pt idx="15">
                  <c:v>4.9976443111618999E-3</c:v>
                </c:pt>
                <c:pt idx="16">
                  <c:v>7.4354031434737998E-3</c:v>
                </c:pt>
                <c:pt idx="17">
                  <c:v>6.6210113720885999E-3</c:v>
                </c:pt>
                <c:pt idx="18">
                  <c:v>4.1512469989641899E-2</c:v>
                </c:pt>
                <c:pt idx="19">
                  <c:v>2.2390035571796E-3</c:v>
                </c:pt>
                <c:pt idx="20">
                  <c:v>2.7735703749321001E-3</c:v>
                </c:pt>
                <c:pt idx="21">
                  <c:v>1.9038166964843901E-2</c:v>
                </c:pt>
                <c:pt idx="22">
                  <c:v>1.06040216130298E-2</c:v>
                </c:pt>
                <c:pt idx="23">
                  <c:v>2.2497080876347001E-2</c:v>
                </c:pt>
                <c:pt idx="24">
                  <c:v>4.9261003882257997E-3</c:v>
                </c:pt>
                <c:pt idx="25">
                  <c:v>1.3602951739048999E-2</c:v>
                </c:pt>
                <c:pt idx="26">
                  <c:v>1.9633325758861401E-2</c:v>
                </c:pt>
                <c:pt idx="27">
                  <c:v>3.6201943709587999E-3</c:v>
                </c:pt>
                <c:pt idx="28">
                  <c:v>7.4476829039718695E-2</c:v>
                </c:pt>
                <c:pt idx="29">
                  <c:v>3.6266611975877001E-2</c:v>
                </c:pt>
                <c:pt idx="30">
                  <c:v>2.8735177210422999E-2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E-4876-BD5A-B1D138ADBEE9}"/>
            </c:ext>
          </c:extLst>
        </c:ser>
        <c:ser>
          <c:idx val="1"/>
          <c:order val="1"/>
          <c:tx>
            <c:v>Smu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3A0-4C0E-8EB4-8B6DC3067078}"/>
              </c:ext>
            </c:extLst>
          </c:dPt>
          <c:dPt>
            <c:idx val="3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A0-4C0E-8EB4-8B6DC3067078}"/>
              </c:ext>
            </c:extLst>
          </c:dPt>
          <c:dPt>
            <c:idx val="5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3A0-4C0E-8EB4-8B6DC3067078}"/>
              </c:ext>
            </c:extLst>
          </c:dPt>
          <c:dPt>
            <c:idx val="7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3A0-4C0E-8EB4-8B6DC3067078}"/>
              </c:ext>
            </c:extLst>
          </c:dPt>
          <c:dPt>
            <c:idx val="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3A0-4C0E-8EB4-8B6DC3067078}"/>
              </c:ext>
            </c:extLst>
          </c:dPt>
          <c:dPt>
            <c:idx val="1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3A0-4C0E-8EB4-8B6DC3067078}"/>
              </c:ext>
            </c:extLst>
          </c:dPt>
          <c:dPt>
            <c:idx val="14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3A0-4C0E-8EB4-8B6DC3067078}"/>
              </c:ext>
            </c:extLst>
          </c:dPt>
          <c:dPt>
            <c:idx val="1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3A0-4C0E-8EB4-8B6DC3067078}"/>
              </c:ext>
            </c:extLst>
          </c:dPt>
          <c:dPt>
            <c:idx val="23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3A0-4C0E-8EB4-8B6DC3067078}"/>
              </c:ext>
            </c:extLst>
          </c:dPt>
          <c:dPt>
            <c:idx val="28"/>
            <c:marker>
              <c:symbol val="squar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3A0-4C0E-8EB4-8B6DC3067078}"/>
              </c:ext>
            </c:extLst>
          </c:dPt>
          <c:dPt>
            <c:idx val="29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3A0-4C0E-8EB4-8B6DC3067078}"/>
              </c:ext>
            </c:extLst>
          </c:dPt>
          <c:yVal>
            <c:numRef>
              <c:f>'S_mustar peak'!$I$2:$I$32</c:f>
              <c:numCache>
                <c:formatCode>General</c:formatCode>
                <c:ptCount val="31"/>
                <c:pt idx="0">
                  <c:v>2.6786045434276599E-2</c:v>
                </c:pt>
                <c:pt idx="1">
                  <c:v>1.39805942798424E-2</c:v>
                </c:pt>
                <c:pt idx="2">
                  <c:v>1.1162880011806301E-2</c:v>
                </c:pt>
                <c:pt idx="3">
                  <c:v>0.175565612099535</c:v>
                </c:pt>
                <c:pt idx="4">
                  <c:v>7.1565085764569002E-3</c:v>
                </c:pt>
                <c:pt idx="5">
                  <c:v>2.65198508603799E-2</c:v>
                </c:pt>
                <c:pt idx="6">
                  <c:v>1.33695215540744E-2</c:v>
                </c:pt>
                <c:pt idx="7">
                  <c:v>5.54532119305986E-2</c:v>
                </c:pt>
                <c:pt idx="8">
                  <c:v>5.1505255777982803E-2</c:v>
                </c:pt>
                <c:pt idx="9">
                  <c:v>1.36235074400238E-2</c:v>
                </c:pt>
                <c:pt idx="10">
                  <c:v>1.9355879966674899E-2</c:v>
                </c:pt>
                <c:pt idx="11">
                  <c:v>1.38586296495325E-2</c:v>
                </c:pt>
                <c:pt idx="12">
                  <c:v>3.4125665425797903E-2</c:v>
                </c:pt>
                <c:pt idx="13">
                  <c:v>1.7733373863153299E-2</c:v>
                </c:pt>
                <c:pt idx="14">
                  <c:v>0.150546521744857</c:v>
                </c:pt>
                <c:pt idx="15">
                  <c:v>9.0335876223169992E-3</c:v>
                </c:pt>
                <c:pt idx="16">
                  <c:v>2.6155944878098199E-2</c:v>
                </c:pt>
                <c:pt idx="17">
                  <c:v>8.1243085537121007E-3</c:v>
                </c:pt>
                <c:pt idx="18">
                  <c:v>6.3990989895280403E-2</c:v>
                </c:pt>
                <c:pt idx="19">
                  <c:v>1.07264542312563E-2</c:v>
                </c:pt>
                <c:pt idx="20">
                  <c:v>2.966874957891E-3</c:v>
                </c:pt>
                <c:pt idx="21">
                  <c:v>2.0425295856323401E-2</c:v>
                </c:pt>
                <c:pt idx="22">
                  <c:v>1.5114037272081399E-2</c:v>
                </c:pt>
                <c:pt idx="23">
                  <c:v>4.0473007092592099E-2</c:v>
                </c:pt>
                <c:pt idx="24">
                  <c:v>5.4447896669194001E-3</c:v>
                </c:pt>
                <c:pt idx="25">
                  <c:v>2.4320537027468201E-2</c:v>
                </c:pt>
                <c:pt idx="26">
                  <c:v>1.9477399066376799E-2</c:v>
                </c:pt>
                <c:pt idx="27">
                  <c:v>4.6622950932308999E-3</c:v>
                </c:pt>
                <c:pt idx="28">
                  <c:v>6.0485185504623097E-2</c:v>
                </c:pt>
                <c:pt idx="29">
                  <c:v>3.6762066868571398E-2</c:v>
                </c:pt>
                <c:pt idx="30">
                  <c:v>2.1094167798265898E-2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C0E-8EB4-8B6DC306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53333333333339E-2"/>
          <c:y val="0.10210965714690853"/>
          <c:w val="0.88835611111111101"/>
          <c:h val="0.682547873495125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peak'!$J$2:$J$32</c:f>
              <c:numCache>
                <c:formatCode>General</c:formatCode>
                <c:ptCount val="31"/>
                <c:pt idx="0">
                  <c:v>75.488714540959691</c:v>
                </c:pt>
                <c:pt idx="1">
                  <c:v>29.767391543552979</c:v>
                </c:pt>
                <c:pt idx="2">
                  <c:v>143.92498067962001</c:v>
                </c:pt>
                <c:pt idx="3">
                  <c:v>49.416630689036417</c:v>
                </c:pt>
                <c:pt idx="4">
                  <c:v>52.277146540899786</c:v>
                </c:pt>
                <c:pt idx="5">
                  <c:v>67.558580308803315</c:v>
                </c:pt>
                <c:pt idx="6">
                  <c:v>279.77987862014908</c:v>
                </c:pt>
                <c:pt idx="7">
                  <c:v>74.856463755529902</c:v>
                </c:pt>
                <c:pt idx="8">
                  <c:v>81.210187141696068</c:v>
                </c:pt>
                <c:pt idx="9">
                  <c:v>23.985621881416066</c:v>
                </c:pt>
                <c:pt idx="10">
                  <c:v>21.723734532686905</c:v>
                </c:pt>
                <c:pt idx="11">
                  <c:v>117.02041974477014</c:v>
                </c:pt>
                <c:pt idx="12">
                  <c:v>80.604995482205865</c:v>
                </c:pt>
                <c:pt idx="13">
                  <c:v>60.326439522175804</c:v>
                </c:pt>
                <c:pt idx="14">
                  <c:v>78.610710392699673</c:v>
                </c:pt>
                <c:pt idx="15">
                  <c:v>127.77263920631034</c:v>
                </c:pt>
                <c:pt idx="16">
                  <c:v>143.82325382516146</c:v>
                </c:pt>
                <c:pt idx="17">
                  <c:v>64.849272417450948</c:v>
                </c:pt>
                <c:pt idx="18">
                  <c:v>79.416940407695407</c:v>
                </c:pt>
                <c:pt idx="19">
                  <c:v>74.379999887612385</c:v>
                </c:pt>
                <c:pt idx="20">
                  <c:v>53.946333544965043</c:v>
                </c:pt>
                <c:pt idx="21">
                  <c:v>111.47763307908191</c:v>
                </c:pt>
                <c:pt idx="22">
                  <c:v>144.85383189296567</c:v>
                </c:pt>
                <c:pt idx="23">
                  <c:v>131.66749688314511</c:v>
                </c:pt>
                <c:pt idx="24">
                  <c:v>69.314867883782711</c:v>
                </c:pt>
                <c:pt idx="25">
                  <c:v>118.76180749601713</c:v>
                </c:pt>
                <c:pt idx="26">
                  <c:v>70.317608608353538</c:v>
                </c:pt>
                <c:pt idx="27">
                  <c:v>0</c:v>
                </c:pt>
                <c:pt idx="28">
                  <c:v>50.124284519116756</c:v>
                </c:pt>
                <c:pt idx="29">
                  <c:v>113.15601311507382</c:v>
                </c:pt>
                <c:pt idx="30">
                  <c:v>85.138475902494847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B-4440-93B3-DCD7A59AB1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peak'!$K$2:$K$32</c:f>
              <c:numCache>
                <c:formatCode>General</c:formatCode>
                <c:ptCount val="31"/>
                <c:pt idx="0">
                  <c:v>70.215972439450994</c:v>
                </c:pt>
                <c:pt idx="1">
                  <c:v>24.70400771743417</c:v>
                </c:pt>
                <c:pt idx="2">
                  <c:v>112.19216525684688</c:v>
                </c:pt>
                <c:pt idx="3">
                  <c:v>51.936680189884811</c:v>
                </c:pt>
                <c:pt idx="4">
                  <c:v>65.11351161283315</c:v>
                </c:pt>
                <c:pt idx="5">
                  <c:v>70.061228502642052</c:v>
                </c:pt>
                <c:pt idx="6">
                  <c:v>90.864803718432697</c:v>
                </c:pt>
                <c:pt idx="7">
                  <c:v>79.444751011337658</c:v>
                </c:pt>
                <c:pt idx="8">
                  <c:v>90.316066004133518</c:v>
                </c:pt>
                <c:pt idx="9">
                  <c:v>25.560749138623279</c:v>
                </c:pt>
                <c:pt idx="10">
                  <c:v>12.116425281129526</c:v>
                </c:pt>
                <c:pt idx="11">
                  <c:v>81.567025009685992</c:v>
                </c:pt>
                <c:pt idx="12">
                  <c:v>118.96254784643492</c:v>
                </c:pt>
                <c:pt idx="13">
                  <c:v>30.462185442584328</c:v>
                </c:pt>
                <c:pt idx="14">
                  <c:v>78.591850838531911</c:v>
                </c:pt>
                <c:pt idx="15">
                  <c:v>77.160810473512271</c:v>
                </c:pt>
                <c:pt idx="16">
                  <c:v>136.15353323611225</c:v>
                </c:pt>
                <c:pt idx="17">
                  <c:v>34.076342257470905</c:v>
                </c:pt>
                <c:pt idx="18">
                  <c:v>68.435318896193493</c:v>
                </c:pt>
                <c:pt idx="19">
                  <c:v>49.034619705231108</c:v>
                </c:pt>
                <c:pt idx="20">
                  <c:v>37.038301635831658</c:v>
                </c:pt>
                <c:pt idx="21">
                  <c:v>201.70765628005145</c:v>
                </c:pt>
                <c:pt idx="22">
                  <c:v>76.890347446800405</c:v>
                </c:pt>
                <c:pt idx="23">
                  <c:v>64.520972334452892</c:v>
                </c:pt>
                <c:pt idx="24">
                  <c:v>57.893303366518957</c:v>
                </c:pt>
                <c:pt idx="25">
                  <c:v>55.382121962420683</c:v>
                </c:pt>
                <c:pt idx="26">
                  <c:v>131.60475590099085</c:v>
                </c:pt>
                <c:pt idx="27">
                  <c:v>0</c:v>
                </c:pt>
                <c:pt idx="28">
                  <c:v>84.986537766416433</c:v>
                </c:pt>
                <c:pt idx="29">
                  <c:v>63.162602480048747</c:v>
                </c:pt>
                <c:pt idx="30">
                  <c:v>121.45470641630895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440-93B3-DCD7A59AB1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peak'!$L$2:$L$32</c:f>
              <c:numCache>
                <c:formatCode>General</c:formatCode>
                <c:ptCount val="31"/>
                <c:pt idx="0">
                  <c:v>43.96928550160942</c:v>
                </c:pt>
                <c:pt idx="1">
                  <c:v>50.075856367004832</c:v>
                </c:pt>
                <c:pt idx="2">
                  <c:v>119.2614316508285</c:v>
                </c:pt>
                <c:pt idx="3">
                  <c:v>55.266875259960457</c:v>
                </c:pt>
                <c:pt idx="4">
                  <c:v>83.186288949879383</c:v>
                </c:pt>
                <c:pt idx="5">
                  <c:v>84.299316357902867</c:v>
                </c:pt>
                <c:pt idx="6">
                  <c:v>169.92431895079861</c:v>
                </c:pt>
                <c:pt idx="7">
                  <c:v>76.529253718584329</c:v>
                </c:pt>
                <c:pt idx="8">
                  <c:v>59.482399857570357</c:v>
                </c:pt>
                <c:pt idx="9">
                  <c:v>12.272947842706925</c:v>
                </c:pt>
                <c:pt idx="10">
                  <c:v>9.0233747303143197</c:v>
                </c:pt>
                <c:pt idx="11">
                  <c:v>65.405662681015883</c:v>
                </c:pt>
                <c:pt idx="12">
                  <c:v>86.771174134388176</c:v>
                </c:pt>
                <c:pt idx="13">
                  <c:v>88.722980523870461</c:v>
                </c:pt>
                <c:pt idx="14">
                  <c:v>67.955845045724459</c:v>
                </c:pt>
                <c:pt idx="15">
                  <c:v>112.48642118541399</c:v>
                </c:pt>
                <c:pt idx="16">
                  <c:v>85.992755087813038</c:v>
                </c:pt>
                <c:pt idx="17">
                  <c:v>49.779952841676568</c:v>
                </c:pt>
                <c:pt idx="18">
                  <c:v>61.37963864910887</c:v>
                </c:pt>
                <c:pt idx="19">
                  <c:v>98.663155412718993</c:v>
                </c:pt>
                <c:pt idx="20">
                  <c:v>63.080931950679542</c:v>
                </c:pt>
                <c:pt idx="21">
                  <c:v>100.1951830567819</c:v>
                </c:pt>
                <c:pt idx="22">
                  <c:v>84.805336193209556</c:v>
                </c:pt>
                <c:pt idx="23">
                  <c:v>55.37481563105959</c:v>
                </c:pt>
                <c:pt idx="24">
                  <c:v>44.786636136208728</c:v>
                </c:pt>
                <c:pt idx="25">
                  <c:v>108.67479339618824</c:v>
                </c:pt>
                <c:pt idx="26">
                  <c:v>75.190371844051725</c:v>
                </c:pt>
                <c:pt idx="27">
                  <c:v>0</c:v>
                </c:pt>
                <c:pt idx="28">
                  <c:v>53.263152260062505</c:v>
                </c:pt>
                <c:pt idx="29">
                  <c:v>82.113825448892101</c:v>
                </c:pt>
                <c:pt idx="30">
                  <c:v>165.80043139519523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B-4440-93B3-DCD7A59AB14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peak'!$M$2:$M$32</c:f>
              <c:numCache>
                <c:formatCode>General</c:formatCode>
                <c:ptCount val="31"/>
                <c:pt idx="0">
                  <c:v>44.26558558209377</c:v>
                </c:pt>
                <c:pt idx="1">
                  <c:v>19.353096769515158</c:v>
                </c:pt>
                <c:pt idx="2">
                  <c:v>234.18185879467779</c:v>
                </c:pt>
                <c:pt idx="3">
                  <c:v>68.373660100313217</c:v>
                </c:pt>
                <c:pt idx="4">
                  <c:v>89.527952767783319</c:v>
                </c:pt>
                <c:pt idx="5">
                  <c:v>70.94616115384666</c:v>
                </c:pt>
                <c:pt idx="6">
                  <c:v>198.60845063612271</c:v>
                </c:pt>
                <c:pt idx="7">
                  <c:v>58.106503577418287</c:v>
                </c:pt>
                <c:pt idx="8">
                  <c:v>40.887276976638709</c:v>
                </c:pt>
                <c:pt idx="9">
                  <c:v>9.5954389833783722</c:v>
                </c:pt>
                <c:pt idx="10">
                  <c:v>10.775976391383651</c:v>
                </c:pt>
                <c:pt idx="11">
                  <c:v>109.04291092610553</c:v>
                </c:pt>
                <c:pt idx="12">
                  <c:v>74.981699908401396</c:v>
                </c:pt>
                <c:pt idx="13">
                  <c:v>89.010657894469318</c:v>
                </c:pt>
                <c:pt idx="14">
                  <c:v>69.601443811876393</c:v>
                </c:pt>
                <c:pt idx="15">
                  <c:v>86.327097064959077</c:v>
                </c:pt>
                <c:pt idx="16">
                  <c:v>52.742578500623729</c:v>
                </c:pt>
                <c:pt idx="17">
                  <c:v>49.622800785199921</c:v>
                </c:pt>
                <c:pt idx="18">
                  <c:v>74.49021850968191</c:v>
                </c:pt>
                <c:pt idx="19">
                  <c:v>135.19995914020845</c:v>
                </c:pt>
                <c:pt idx="20">
                  <c:v>51.439687159743755</c:v>
                </c:pt>
                <c:pt idx="21">
                  <c:v>69.926549417179515</c:v>
                </c:pt>
                <c:pt idx="22">
                  <c:v>124.75873387902952</c:v>
                </c:pt>
                <c:pt idx="23">
                  <c:v>129.20311139077637</c:v>
                </c:pt>
                <c:pt idx="24">
                  <c:v>74.424489381215878</c:v>
                </c:pt>
                <c:pt idx="25">
                  <c:v>155.23431306137988</c:v>
                </c:pt>
                <c:pt idx="26">
                  <c:v>83.789259102275111</c:v>
                </c:pt>
                <c:pt idx="27">
                  <c:v>0</c:v>
                </c:pt>
                <c:pt idx="28">
                  <c:v>68.191492410589817</c:v>
                </c:pt>
                <c:pt idx="29">
                  <c:v>69.751527248081317</c:v>
                </c:pt>
                <c:pt idx="30">
                  <c:v>70.080958949865263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2B-4440-93B3-DCD7A59A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37440"/>
        <c:axId val="9181552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FieldRFR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'S_chi 30 days'!$A$2:$A$32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'S_chi peak'!$H$2:$H$32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2.9528401587250602E-2</c:v>
                      </c:pt>
                      <c:pt idx="1">
                        <c:v>1.42552775393898E-2</c:v>
                      </c:pt>
                      <c:pt idx="2">
                        <c:v>1.1016031369833401E-2</c:v>
                      </c:pt>
                      <c:pt idx="3">
                        <c:v>0.12757278900397301</c:v>
                      </c:pt>
                      <c:pt idx="4">
                        <c:v>5.6662590769349002E-3</c:v>
                      </c:pt>
                      <c:pt idx="5">
                        <c:v>2.5237088423597599E-2</c:v>
                      </c:pt>
                      <c:pt idx="6">
                        <c:v>7.6931925686339999E-3</c:v>
                      </c:pt>
                      <c:pt idx="7">
                        <c:v>0.108670996852566</c:v>
                      </c:pt>
                      <c:pt idx="8">
                        <c:v>4.2921286304624898E-2</c:v>
                      </c:pt>
                      <c:pt idx="9">
                        <c:v>2.67298131825159E-2</c:v>
                      </c:pt>
                      <c:pt idx="10">
                        <c:v>7.2473775744468002E-3</c:v>
                      </c:pt>
                      <c:pt idx="11">
                        <c:v>7.3936257114467999E-3</c:v>
                      </c:pt>
                      <c:pt idx="12">
                        <c:v>7.5266685375719997E-2</c:v>
                      </c:pt>
                      <c:pt idx="13">
                        <c:v>1.2090920448282E-2</c:v>
                      </c:pt>
                      <c:pt idx="14">
                        <c:v>8.4236523216806705E-2</c:v>
                      </c:pt>
                      <c:pt idx="15">
                        <c:v>9.1938778756018996E-3</c:v>
                      </c:pt>
                      <c:pt idx="16">
                        <c:v>7.6252585100554998E-3</c:v>
                      </c:pt>
                      <c:pt idx="17">
                        <c:v>8.3634683069373997E-3</c:v>
                      </c:pt>
                      <c:pt idx="18">
                        <c:v>3.0282063965478199E-2</c:v>
                      </c:pt>
                      <c:pt idx="19">
                        <c:v>8.2229009378793991E-3</c:v>
                      </c:pt>
                      <c:pt idx="20">
                        <c:v>5.5816906572964996E-3</c:v>
                      </c:pt>
                      <c:pt idx="21">
                        <c:v>1.3279070426165499E-2</c:v>
                      </c:pt>
                      <c:pt idx="22">
                        <c:v>1.31712139350624E-2</c:v>
                      </c:pt>
                      <c:pt idx="23">
                        <c:v>2.59867304989785E-2</c:v>
                      </c:pt>
                      <c:pt idx="24">
                        <c:v>7.0821463489969001E-3</c:v>
                      </c:pt>
                      <c:pt idx="25">
                        <c:v>1.23364408362729E-2</c:v>
                      </c:pt>
                      <c:pt idx="26">
                        <c:v>6.0904762879359399E-2</c:v>
                      </c:pt>
                      <c:pt idx="27">
                        <c:v>6.3473149498310998E-3</c:v>
                      </c:pt>
                      <c:pt idx="28">
                        <c:v>3.6399650013277898E-2</c:v>
                      </c:pt>
                      <c:pt idx="29">
                        <c:v>0.105143503744804</c:v>
                      </c:pt>
                      <c:pt idx="30">
                        <c:v>6.4553637877978895E-2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A2B-4440-93B3-DCD7A59AB14C}"/>
                  </c:ext>
                </c:extLst>
              </c15:ser>
            </c15:filteredScatterSeries>
          </c:ext>
        </c:extLst>
      </c:scatterChart>
      <c:valAx>
        <c:axId val="918137440"/>
        <c:scaling>
          <c:orientation val="minMax"/>
          <c:max val="31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55200"/>
        <c:crosses val="autoZero"/>
        <c:crossBetween val="midCat"/>
        <c:majorUnit val="1"/>
      </c:valAx>
      <c:valAx>
        <c:axId val="918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peak'!$D$2:$D$32</c:f>
              <c:numCache>
                <c:formatCode>General</c:formatCode>
                <c:ptCount val="31"/>
                <c:pt idx="0">
                  <c:v>5.00875745009828E-2</c:v>
                </c:pt>
                <c:pt idx="1">
                  <c:v>1.36134651030191E-2</c:v>
                </c:pt>
                <c:pt idx="2">
                  <c:v>6.4090877146036999E-3</c:v>
                </c:pt>
                <c:pt idx="3">
                  <c:v>0.174680667471801</c:v>
                </c:pt>
                <c:pt idx="4">
                  <c:v>1.0065944975830099E-2</c:v>
                </c:pt>
                <c:pt idx="5">
                  <c:v>1.36805806043475E-2</c:v>
                </c:pt>
                <c:pt idx="6">
                  <c:v>8.1463747660311999E-3</c:v>
                </c:pt>
                <c:pt idx="7">
                  <c:v>4.2645290427613801E-2</c:v>
                </c:pt>
                <c:pt idx="8">
                  <c:v>2.9289131026463699E-2</c:v>
                </c:pt>
                <c:pt idx="9">
                  <c:v>3.0717408087114002E-2</c:v>
                </c:pt>
                <c:pt idx="10">
                  <c:v>9.3555923758315007E-3</c:v>
                </c:pt>
                <c:pt idx="11">
                  <c:v>1.16689762257233E-2</c:v>
                </c:pt>
                <c:pt idx="12">
                  <c:v>3.03279625590979E-2</c:v>
                </c:pt>
                <c:pt idx="13">
                  <c:v>2.0531136385862299E-2</c:v>
                </c:pt>
                <c:pt idx="14">
                  <c:v>0.10546889585984</c:v>
                </c:pt>
                <c:pt idx="15">
                  <c:v>1.0511293783200299E-2</c:v>
                </c:pt>
                <c:pt idx="16">
                  <c:v>6.8673705571212999E-3</c:v>
                </c:pt>
                <c:pt idx="17">
                  <c:v>1.16511813947709E-2</c:v>
                </c:pt>
                <c:pt idx="18">
                  <c:v>4.2312115527617503E-2</c:v>
                </c:pt>
                <c:pt idx="19">
                  <c:v>3.2426818924649E-3</c:v>
                </c:pt>
                <c:pt idx="20">
                  <c:v>4.8293243017617001E-3</c:v>
                </c:pt>
                <c:pt idx="21">
                  <c:v>2.4078158289765401E-2</c:v>
                </c:pt>
                <c:pt idx="22">
                  <c:v>1.7193977079496402E-2</c:v>
                </c:pt>
                <c:pt idx="23">
                  <c:v>2.9721787742672399E-2</c:v>
                </c:pt>
                <c:pt idx="24">
                  <c:v>3.8125655739015998E-3</c:v>
                </c:pt>
                <c:pt idx="25">
                  <c:v>2.0173937301385E-2</c:v>
                </c:pt>
                <c:pt idx="26">
                  <c:v>4.5321693995434398E-2</c:v>
                </c:pt>
                <c:pt idx="27">
                  <c:v>2.7762439832374002E-3</c:v>
                </c:pt>
                <c:pt idx="28">
                  <c:v>9.6361938353281607E-2</c:v>
                </c:pt>
                <c:pt idx="29">
                  <c:v>1.8365953103124E-2</c:v>
                </c:pt>
                <c:pt idx="30">
                  <c:v>0.106091689036603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8-4089-909E-B544A06C2FED}"/>
            </c:ext>
          </c:extLst>
        </c:ser>
        <c:ser>
          <c:idx val="1"/>
          <c:order val="1"/>
          <c:tx>
            <c:v>Aboveground 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peak'!$E$2:$E$32</c:f>
              <c:numCache>
                <c:formatCode>General</c:formatCode>
                <c:ptCount val="31"/>
                <c:pt idx="0">
                  <c:v>2.09526466580847E-2</c:v>
                </c:pt>
                <c:pt idx="1">
                  <c:v>5.4180488655074998E-3</c:v>
                </c:pt>
                <c:pt idx="2">
                  <c:v>3.2766429222572998E-3</c:v>
                </c:pt>
                <c:pt idx="3">
                  <c:v>0.14702766501572201</c:v>
                </c:pt>
                <c:pt idx="4">
                  <c:v>3.2746775944240002E-3</c:v>
                </c:pt>
                <c:pt idx="5">
                  <c:v>1.84612618013483E-2</c:v>
                </c:pt>
                <c:pt idx="6">
                  <c:v>5.5808474884916004E-3</c:v>
                </c:pt>
                <c:pt idx="7">
                  <c:v>1.97979475475938E-2</c:v>
                </c:pt>
                <c:pt idx="8">
                  <c:v>1.9433067887591901E-2</c:v>
                </c:pt>
                <c:pt idx="9">
                  <c:v>1.4988292756301201E-2</c:v>
                </c:pt>
                <c:pt idx="10">
                  <c:v>5.2290099705672999E-3</c:v>
                </c:pt>
                <c:pt idx="11">
                  <c:v>1.16320725511756E-2</c:v>
                </c:pt>
                <c:pt idx="12">
                  <c:v>1.6383719717506701E-2</c:v>
                </c:pt>
                <c:pt idx="13">
                  <c:v>1.69705875739324E-2</c:v>
                </c:pt>
                <c:pt idx="14">
                  <c:v>5.1852942920178703E-2</c:v>
                </c:pt>
                <c:pt idx="15">
                  <c:v>6.2507643344377004E-3</c:v>
                </c:pt>
                <c:pt idx="16">
                  <c:v>3.4424560957354001E-3</c:v>
                </c:pt>
                <c:pt idx="17">
                  <c:v>7.4005834944666001E-3</c:v>
                </c:pt>
                <c:pt idx="18">
                  <c:v>0.207325671324468</c:v>
                </c:pt>
                <c:pt idx="19">
                  <c:v>2.0882183296249998E-3</c:v>
                </c:pt>
                <c:pt idx="20">
                  <c:v>3.1281690126404998E-3</c:v>
                </c:pt>
                <c:pt idx="21">
                  <c:v>2.89670735511116E-2</c:v>
                </c:pt>
                <c:pt idx="22">
                  <c:v>3.1443081792418101E-2</c:v>
                </c:pt>
                <c:pt idx="23">
                  <c:v>0.155190077586082</c:v>
                </c:pt>
                <c:pt idx="24">
                  <c:v>9.3130029277590995E-3</c:v>
                </c:pt>
                <c:pt idx="25">
                  <c:v>7.5804720017893401E-2</c:v>
                </c:pt>
                <c:pt idx="26">
                  <c:v>2.6621255922945099E-2</c:v>
                </c:pt>
                <c:pt idx="27">
                  <c:v>1.3007435885003999E-3</c:v>
                </c:pt>
                <c:pt idx="28">
                  <c:v>2.6970265765489599E-2</c:v>
                </c:pt>
                <c:pt idx="29">
                  <c:v>3.0499289617033298E-2</c:v>
                </c:pt>
                <c:pt idx="30">
                  <c:v>2.3975195368710699E-2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8-4089-909E-B544A06C2FED}"/>
            </c:ext>
          </c:extLst>
        </c:ser>
        <c:ser>
          <c:idx val="2"/>
          <c:order val="2"/>
          <c:tx>
            <c:v>Assimilated 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peak'!$G$2:$G$32</c:f>
              <c:numCache>
                <c:formatCode>General</c:formatCode>
                <c:ptCount val="31"/>
                <c:pt idx="0">
                  <c:v>4.0924217035034197E-2</c:v>
                </c:pt>
                <c:pt idx="1">
                  <c:v>7.3802772281599998E-3</c:v>
                </c:pt>
                <c:pt idx="2">
                  <c:v>5.5449223211311996E-3</c:v>
                </c:pt>
                <c:pt idx="3">
                  <c:v>0.133024936553582</c:v>
                </c:pt>
                <c:pt idx="4">
                  <c:v>3.4896682007525002E-3</c:v>
                </c:pt>
                <c:pt idx="5">
                  <c:v>2.7304444088734399E-2</c:v>
                </c:pt>
                <c:pt idx="6">
                  <c:v>4.566733290744E-3</c:v>
                </c:pt>
                <c:pt idx="7">
                  <c:v>4.4643682287630097E-2</c:v>
                </c:pt>
                <c:pt idx="8">
                  <c:v>3.8713816818271199E-2</c:v>
                </c:pt>
                <c:pt idx="9">
                  <c:v>4.7661475288658002E-3</c:v>
                </c:pt>
                <c:pt idx="10">
                  <c:v>3.2978304887027999E-3</c:v>
                </c:pt>
                <c:pt idx="11">
                  <c:v>8.3320164010012004E-3</c:v>
                </c:pt>
                <c:pt idx="12">
                  <c:v>1.7890778213602802E-2</c:v>
                </c:pt>
                <c:pt idx="13">
                  <c:v>1.18562597381604E-2</c:v>
                </c:pt>
                <c:pt idx="14">
                  <c:v>0.10723069889652601</c:v>
                </c:pt>
                <c:pt idx="15">
                  <c:v>5.0380213256301003E-3</c:v>
                </c:pt>
                <c:pt idx="16">
                  <c:v>4.0698062283421E-3</c:v>
                </c:pt>
                <c:pt idx="17">
                  <c:v>5.7079763183496002E-3</c:v>
                </c:pt>
                <c:pt idx="18">
                  <c:v>0.19861205497335599</c:v>
                </c:pt>
                <c:pt idx="19">
                  <c:v>2.9406990177767E-3</c:v>
                </c:pt>
                <c:pt idx="20">
                  <c:v>3.0928589614482999E-3</c:v>
                </c:pt>
                <c:pt idx="21">
                  <c:v>1.6088771936275899E-2</c:v>
                </c:pt>
                <c:pt idx="22">
                  <c:v>5.8673059058147996E-3</c:v>
                </c:pt>
                <c:pt idx="23">
                  <c:v>0.17218054470961699</c:v>
                </c:pt>
                <c:pt idx="24">
                  <c:v>4.6504540404386004E-3</c:v>
                </c:pt>
                <c:pt idx="25">
                  <c:v>1.11367013920089E-2</c:v>
                </c:pt>
                <c:pt idx="26">
                  <c:v>1.7858967614383998E-2</c:v>
                </c:pt>
                <c:pt idx="27">
                  <c:v>1.9215433641956001E-3</c:v>
                </c:pt>
                <c:pt idx="28">
                  <c:v>5.3051458396691703E-2</c:v>
                </c:pt>
                <c:pt idx="29">
                  <c:v>1.8041828615311398E-2</c:v>
                </c:pt>
                <c:pt idx="30">
                  <c:v>2.0774578109459499E-2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8-4089-909E-B544A06C2FED}"/>
            </c:ext>
          </c:extLst>
        </c:ser>
        <c:ser>
          <c:idx val="4"/>
          <c:order val="4"/>
          <c:tx>
            <c:v>Fraction rad. absorbed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'S_chi 30 days'!$A$2:$A$32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'S_chi peak'!$I$2:$I$32</c:f>
              <c:numCache>
                <c:formatCode>General</c:formatCode>
                <c:ptCount val="31"/>
                <c:pt idx="0">
                  <c:v>2.07082094475095E-2</c:v>
                </c:pt>
                <c:pt idx="1">
                  <c:v>4.4631753649744003E-3</c:v>
                </c:pt>
                <c:pt idx="2">
                  <c:v>3.312308664307E-3</c:v>
                </c:pt>
                <c:pt idx="3">
                  <c:v>0.21685683297779701</c:v>
                </c:pt>
                <c:pt idx="4">
                  <c:v>6.0411274549513E-3</c:v>
                </c:pt>
                <c:pt idx="5">
                  <c:v>3.9217758915021501E-2</c:v>
                </c:pt>
                <c:pt idx="6">
                  <c:v>7.6902175969434002E-3</c:v>
                </c:pt>
                <c:pt idx="7">
                  <c:v>6.3777951739139901E-2</c:v>
                </c:pt>
                <c:pt idx="8">
                  <c:v>5.0866834627907399E-2</c:v>
                </c:pt>
                <c:pt idx="9">
                  <c:v>1.1863770036616801E-2</c:v>
                </c:pt>
                <c:pt idx="10">
                  <c:v>5.6904444453929996E-3</c:v>
                </c:pt>
                <c:pt idx="11">
                  <c:v>8.3548412151653994E-3</c:v>
                </c:pt>
                <c:pt idx="12">
                  <c:v>3.2710596640785003E-2</c:v>
                </c:pt>
                <c:pt idx="13">
                  <c:v>1.07443921342573E-2</c:v>
                </c:pt>
                <c:pt idx="14">
                  <c:v>0.218721976053418</c:v>
                </c:pt>
                <c:pt idx="15">
                  <c:v>4.9976443111618999E-3</c:v>
                </c:pt>
                <c:pt idx="16">
                  <c:v>7.4354031434737998E-3</c:v>
                </c:pt>
                <c:pt idx="17">
                  <c:v>6.6210113720885999E-3</c:v>
                </c:pt>
                <c:pt idx="18">
                  <c:v>4.1512469989641899E-2</c:v>
                </c:pt>
                <c:pt idx="19">
                  <c:v>2.2390035571796E-3</c:v>
                </c:pt>
                <c:pt idx="20">
                  <c:v>2.7735703749321001E-3</c:v>
                </c:pt>
                <c:pt idx="21">
                  <c:v>1.9038166964843901E-2</c:v>
                </c:pt>
                <c:pt idx="22">
                  <c:v>1.06040216130298E-2</c:v>
                </c:pt>
                <c:pt idx="23">
                  <c:v>2.2497080876347001E-2</c:v>
                </c:pt>
                <c:pt idx="24">
                  <c:v>4.9261003882257997E-3</c:v>
                </c:pt>
                <c:pt idx="25">
                  <c:v>1.3602951739048999E-2</c:v>
                </c:pt>
                <c:pt idx="26">
                  <c:v>1.9633325758861401E-2</c:v>
                </c:pt>
                <c:pt idx="27">
                  <c:v>3.6201943709587999E-3</c:v>
                </c:pt>
                <c:pt idx="28">
                  <c:v>7.4476829039718695E-2</c:v>
                </c:pt>
                <c:pt idx="29">
                  <c:v>3.6266611975877001E-2</c:v>
                </c:pt>
                <c:pt idx="30">
                  <c:v>2.8735177210422999E-2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68-4089-909E-B544A06C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37440"/>
        <c:axId val="9181552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FieldRFR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'S_chi 30 days'!$A$2:$A$32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'S_chi peak'!$H$2:$H$32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2.9528401587250602E-2</c:v>
                      </c:pt>
                      <c:pt idx="1">
                        <c:v>1.42552775393898E-2</c:v>
                      </c:pt>
                      <c:pt idx="2">
                        <c:v>1.1016031369833401E-2</c:v>
                      </c:pt>
                      <c:pt idx="3">
                        <c:v>0.12757278900397301</c:v>
                      </c:pt>
                      <c:pt idx="4">
                        <c:v>5.6662590769349002E-3</c:v>
                      </c:pt>
                      <c:pt idx="5">
                        <c:v>2.5237088423597599E-2</c:v>
                      </c:pt>
                      <c:pt idx="6">
                        <c:v>7.6931925686339999E-3</c:v>
                      </c:pt>
                      <c:pt idx="7">
                        <c:v>0.108670996852566</c:v>
                      </c:pt>
                      <c:pt idx="8">
                        <c:v>4.2921286304624898E-2</c:v>
                      </c:pt>
                      <c:pt idx="9">
                        <c:v>2.67298131825159E-2</c:v>
                      </c:pt>
                      <c:pt idx="10">
                        <c:v>7.2473775744468002E-3</c:v>
                      </c:pt>
                      <c:pt idx="11">
                        <c:v>7.3936257114467999E-3</c:v>
                      </c:pt>
                      <c:pt idx="12">
                        <c:v>7.5266685375719997E-2</c:v>
                      </c:pt>
                      <c:pt idx="13">
                        <c:v>1.2090920448282E-2</c:v>
                      </c:pt>
                      <c:pt idx="14">
                        <c:v>8.4236523216806705E-2</c:v>
                      </c:pt>
                      <c:pt idx="15">
                        <c:v>9.1938778756018996E-3</c:v>
                      </c:pt>
                      <c:pt idx="16">
                        <c:v>7.6252585100554998E-3</c:v>
                      </c:pt>
                      <c:pt idx="17">
                        <c:v>8.3634683069373997E-3</c:v>
                      </c:pt>
                      <c:pt idx="18">
                        <c:v>3.0282063965478199E-2</c:v>
                      </c:pt>
                      <c:pt idx="19">
                        <c:v>8.2229009378793991E-3</c:v>
                      </c:pt>
                      <c:pt idx="20">
                        <c:v>5.5816906572964996E-3</c:v>
                      </c:pt>
                      <c:pt idx="21">
                        <c:v>1.3279070426165499E-2</c:v>
                      </c:pt>
                      <c:pt idx="22">
                        <c:v>1.31712139350624E-2</c:v>
                      </c:pt>
                      <c:pt idx="23">
                        <c:v>2.59867304989785E-2</c:v>
                      </c:pt>
                      <c:pt idx="24">
                        <c:v>7.0821463489969001E-3</c:v>
                      </c:pt>
                      <c:pt idx="25">
                        <c:v>1.23364408362729E-2</c:v>
                      </c:pt>
                      <c:pt idx="26">
                        <c:v>6.0904762879359399E-2</c:v>
                      </c:pt>
                      <c:pt idx="27">
                        <c:v>6.3473149498310998E-3</c:v>
                      </c:pt>
                      <c:pt idx="28">
                        <c:v>3.6399650013277898E-2</c:v>
                      </c:pt>
                      <c:pt idx="29">
                        <c:v>0.105143503744804</c:v>
                      </c:pt>
                      <c:pt idx="30">
                        <c:v>6.4553637877978895E-2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68-4089-909E-B544A06C2FED}"/>
                  </c:ext>
                </c:extLst>
              </c15:ser>
            </c15:filteredScatterSeries>
          </c:ext>
        </c:extLst>
      </c:scatterChart>
      <c:valAx>
        <c:axId val="918137440"/>
        <c:scaling>
          <c:orientation val="minMax"/>
          <c:max val="31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918155200"/>
        <c:crosses val="autoZero"/>
        <c:crossBetween val="midCat"/>
        <c:majorUnit val="1"/>
      </c:valAx>
      <c:valAx>
        <c:axId val="91815520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81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'S_chi 30 days'!$E$2:$E$32</c:f>
              <c:numCache>
                <c:formatCode>General</c:formatCode>
                <c:ptCount val="31"/>
                <c:pt idx="0">
                  <c:v>3.1441279574979601E-2</c:v>
                </c:pt>
                <c:pt idx="1">
                  <c:v>1.04127008931225E-2</c:v>
                </c:pt>
                <c:pt idx="2">
                  <c:v>3.7753127673118701E-3</c:v>
                </c:pt>
                <c:pt idx="3">
                  <c:v>0.221163966541948</c:v>
                </c:pt>
                <c:pt idx="4">
                  <c:v>4.9169586600674598E-3</c:v>
                </c:pt>
                <c:pt idx="5">
                  <c:v>1.1242214692615399E-2</c:v>
                </c:pt>
                <c:pt idx="6">
                  <c:v>2.9811977984896001E-3</c:v>
                </c:pt>
                <c:pt idx="7">
                  <c:v>2.6890094795082201E-2</c:v>
                </c:pt>
                <c:pt idx="8">
                  <c:v>1.0311367044066299E-2</c:v>
                </c:pt>
                <c:pt idx="9">
                  <c:v>2.4761365494811302E-3</c:v>
                </c:pt>
                <c:pt idx="10">
                  <c:v>5.2211173485239301E-3</c:v>
                </c:pt>
                <c:pt idx="11">
                  <c:v>1.54844398622025E-2</c:v>
                </c:pt>
                <c:pt idx="12">
                  <c:v>1.7928466741850199E-3</c:v>
                </c:pt>
                <c:pt idx="13">
                  <c:v>2.71718057824476E-2</c:v>
                </c:pt>
                <c:pt idx="14">
                  <c:v>8.8121929299881302E-2</c:v>
                </c:pt>
                <c:pt idx="15">
                  <c:v>7.3345998323659798E-3</c:v>
                </c:pt>
                <c:pt idx="16">
                  <c:v>2.0580728151715902E-3</c:v>
                </c:pt>
                <c:pt idx="17">
                  <c:v>1.2856649568598E-2</c:v>
                </c:pt>
                <c:pt idx="18">
                  <c:v>0.17470152670702299</c:v>
                </c:pt>
                <c:pt idx="19">
                  <c:v>1.7928209501543199E-3</c:v>
                </c:pt>
                <c:pt idx="20">
                  <c:v>9.3610638303795492E-3</c:v>
                </c:pt>
                <c:pt idx="21">
                  <c:v>5.5462744314400902E-2</c:v>
                </c:pt>
                <c:pt idx="22">
                  <c:v>3.3245498889228398E-2</c:v>
                </c:pt>
                <c:pt idx="23">
                  <c:v>0.114448261478344</c:v>
                </c:pt>
                <c:pt idx="24">
                  <c:v>3.6138487829640098E-3</c:v>
                </c:pt>
                <c:pt idx="25">
                  <c:v>7.7148624253540493E-2</c:v>
                </c:pt>
                <c:pt idx="26">
                  <c:v>1.50547582144269E-2</c:v>
                </c:pt>
                <c:pt idx="27">
                  <c:v>1.0506921155003001E-3</c:v>
                </c:pt>
                <c:pt idx="28">
                  <c:v>2.4342304424674801E-2</c:v>
                </c:pt>
                <c:pt idx="29">
                  <c:v>6.4631622304639003E-4</c:v>
                </c:pt>
                <c:pt idx="30">
                  <c:v>3.4788493157746399E-3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C-455A-9914-CC4BD1C5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11199"/>
        <c:axId val="1225113119"/>
      </c:scatterChart>
      <c:valAx>
        <c:axId val="1225111199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3119"/>
        <c:crosses val="autoZero"/>
        <c:crossBetween val="midCat"/>
        <c:majorUnit val="1"/>
      </c:valAx>
      <c:valAx>
        <c:axId val="122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51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86587</xdr:colOff>
      <xdr:row>11</xdr:row>
      <xdr:rowOff>127289</xdr:rowOff>
    </xdr:from>
    <xdr:to>
      <xdr:col>39</xdr:col>
      <xdr:colOff>162787</xdr:colOff>
      <xdr:row>22</xdr:row>
      <xdr:rowOff>51089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FA584-B4F3-4132-B05B-8E373375F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86587</xdr:colOff>
      <xdr:row>0</xdr:row>
      <xdr:rowOff>155864</xdr:rowOff>
    </xdr:from>
    <xdr:to>
      <xdr:col>39</xdr:col>
      <xdr:colOff>162787</xdr:colOff>
      <xdr:row>11</xdr:row>
      <xdr:rowOff>79664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31B0A-D9E8-47E3-A9A6-0134D8F5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86587</xdr:colOff>
      <xdr:row>22</xdr:row>
      <xdr:rowOff>155864</xdr:rowOff>
    </xdr:from>
    <xdr:to>
      <xdr:col>39</xdr:col>
      <xdr:colOff>162787</xdr:colOff>
      <xdr:row>33</xdr:row>
      <xdr:rowOff>79664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F736B1-6D87-4E24-885E-02593F62E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86587</xdr:colOff>
      <xdr:row>11</xdr:row>
      <xdr:rowOff>127289</xdr:rowOff>
    </xdr:from>
    <xdr:to>
      <xdr:col>50</xdr:col>
      <xdr:colOff>162787</xdr:colOff>
      <xdr:row>22</xdr:row>
      <xdr:rowOff>51089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64F9F-1A4E-4A4D-A824-EF658F833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86587</xdr:colOff>
      <xdr:row>0</xdr:row>
      <xdr:rowOff>155864</xdr:rowOff>
    </xdr:from>
    <xdr:to>
      <xdr:col>50</xdr:col>
      <xdr:colOff>162787</xdr:colOff>
      <xdr:row>11</xdr:row>
      <xdr:rowOff>79664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DFDF20-78D1-4C5D-A0E0-F730257F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86587</xdr:colOff>
      <xdr:row>22</xdr:row>
      <xdr:rowOff>155864</xdr:rowOff>
    </xdr:from>
    <xdr:to>
      <xdr:col>50</xdr:col>
      <xdr:colOff>162787</xdr:colOff>
      <xdr:row>33</xdr:row>
      <xdr:rowOff>79664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05DEF7-F96D-4B35-9BFD-D83E3BCF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188767</xdr:colOff>
      <xdr:row>14</xdr:row>
      <xdr:rowOff>147204</xdr:rowOff>
    </xdr:from>
    <xdr:to>
      <xdr:col>29</xdr:col>
      <xdr:colOff>115131</xdr:colOff>
      <xdr:row>21</xdr:row>
      <xdr:rowOff>181841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C45B79-46DF-484A-BEFA-E7ACF708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246784</xdr:colOff>
      <xdr:row>4</xdr:row>
      <xdr:rowOff>108239</xdr:rowOff>
    </xdr:from>
    <xdr:to>
      <xdr:col>29</xdr:col>
      <xdr:colOff>173148</xdr:colOff>
      <xdr:row>14</xdr:row>
      <xdr:rowOff>51512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E11209-46B5-4804-A8BD-E44C12003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219075</xdr:colOff>
      <xdr:row>22</xdr:row>
      <xdr:rowOff>161925</xdr:rowOff>
    </xdr:from>
    <xdr:to>
      <xdr:col>24</xdr:col>
      <xdr:colOff>560709</xdr:colOff>
      <xdr:row>33</xdr:row>
      <xdr:rowOff>11218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57546A6-FF8C-A405-9A43-287C8FDA5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77550" y="4352925"/>
          <a:ext cx="4608834" cy="1944793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32</xdr:row>
      <xdr:rowOff>180975</xdr:rowOff>
    </xdr:from>
    <xdr:to>
      <xdr:col>24</xdr:col>
      <xdr:colOff>74934</xdr:colOff>
      <xdr:row>43</xdr:row>
      <xdr:rowOff>30268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51A7234-AD3B-5091-0106-B1A14A495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91775" y="6276975"/>
          <a:ext cx="4608834" cy="1944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161925</xdr:rowOff>
    </xdr:from>
    <xdr:to>
      <xdr:col>20</xdr:col>
      <xdr:colOff>76200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9560-66AC-446B-AD2F-D47723BEB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20</xdr:col>
      <xdr:colOff>76200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9815F-6E53-4274-B7A8-FD89C8184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161925</xdr:rowOff>
    </xdr:from>
    <xdr:to>
      <xdr:col>31</xdr:col>
      <xdr:colOff>76200</xdr:colOff>
      <xdr:row>22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270D6-463C-4C8A-A8DA-39FEC5A2B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31</xdr:col>
      <xdr:colOff>76200</xdr:colOff>
      <xdr:row>11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7AA078-D64C-48AB-9495-C575AB10D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76200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443BE1-57CC-4F90-B699-38DE5A0B0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12988</xdr:colOff>
      <xdr:row>23</xdr:row>
      <xdr:rowOff>9525</xdr:rowOff>
    </xdr:from>
    <xdr:to>
      <xdr:col>20</xdr:col>
      <xdr:colOff>89624</xdr:colOff>
      <xdr:row>33</xdr:row>
      <xdr:rowOff>124125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DEB8A-7980-99C4-5B9A-F71F798D5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3</xdr:row>
      <xdr:rowOff>19049</xdr:rowOff>
    </xdr:from>
    <xdr:to>
      <xdr:col>7</xdr:col>
      <xdr:colOff>461512</xdr:colOff>
      <xdr:row>16</xdr:row>
      <xdr:rowOff>62549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9DD98-C106-03CD-D5E7-E7851BF9C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3</xdr:row>
      <xdr:rowOff>0</xdr:rowOff>
    </xdr:from>
    <xdr:to>
      <xdr:col>17</xdr:col>
      <xdr:colOff>551999</xdr:colOff>
      <xdr:row>16</xdr:row>
      <xdr:rowOff>43500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FCB7B-2C2A-4333-9EB2-CC8E1D593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161925</xdr:rowOff>
    </xdr:from>
    <xdr:to>
      <xdr:col>22</xdr:col>
      <xdr:colOff>76200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4B79-DAAB-4F6A-A4DE-B0BB0CAA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76200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AE81B-C959-4D06-A3B7-E2CBB55E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22</xdr:col>
      <xdr:colOff>76200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9FF80-8524-4CCF-A112-19E275851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12</xdr:row>
      <xdr:rowOff>161925</xdr:rowOff>
    </xdr:from>
    <xdr:to>
      <xdr:col>33</xdr:col>
      <xdr:colOff>76200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2BBF1-F644-4F08-B031-9FBF9945E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76200</xdr:colOff>
      <xdr:row>12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BED80-2EB4-45C4-A6AD-23A6C844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33</xdr:col>
      <xdr:colOff>76200</xdr:colOff>
      <xdr:row>42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32A06-BB9E-41F4-B624-F3B9B1F2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611907</xdr:colOff>
      <xdr:row>54</xdr:row>
      <xdr:rowOff>150089</xdr:rowOff>
    </xdr:from>
    <xdr:to>
      <xdr:col>23</xdr:col>
      <xdr:colOff>534038</xdr:colOff>
      <xdr:row>72</xdr:row>
      <xdr:rowOff>105832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41DA23-E3B2-43B1-A577-04D151BAA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23</xdr:col>
      <xdr:colOff>535964</xdr:colOff>
      <xdr:row>54</xdr:row>
      <xdr:rowOff>133773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110B50-2BA8-4BFA-BD33-0C9FEF7E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4F6A6-8018-4E43-B1FB-1F35952B4D33}" name="Table1" displayName="Table1" ref="A1:N32" totalsRowShown="0" dataDxfId="40" tableBorderDxfId="39">
  <autoFilter ref="A1:N32" xr:uid="{98D4F6A6-8018-4E43-B1FB-1F35952B4D33}"/>
  <sortState xmlns:xlrd2="http://schemas.microsoft.com/office/spreadsheetml/2017/richdata2" ref="A2:M32">
    <sortCondition ref="A1:A32"/>
  </sortState>
  <tableColumns count="14">
    <tableColumn id="1" xr3:uid="{932B165B-E736-4252-91BF-6E09EAE7554E}" name="Ordering"/>
    <tableColumn id="13" xr3:uid="{049F883E-BDC0-4ADD-891B-5A8F0382046F}" name="2"/>
    <tableColumn id="2" xr3:uid="{13D24902-08E5-4FF2-BDD0-6E44451200D4}" name="S_chi" dataDxfId="38"/>
    <tableColumn id="3" xr3:uid="{1B57DC6E-5A11-4446-A8EC-D9353E9210C0}" name="LAI"/>
    <tableColumn id="4" xr3:uid="{DA58F928-4C22-4B6B-BAC1-90F7BAB4D9A7}" name="biom"/>
    <tableColumn id="5" xr3:uid="{0B9F0F8E-3469-4984-A902-97B734A3033C}" name="yield" dataDxfId="37"/>
    <tableColumn id="6" xr3:uid="{411E87BE-58F8-4C02-A51C-86E3ABC6187D}" name="assCO2" dataDxfId="36"/>
    <tableColumn id="7" xr3:uid="{6E10A9DD-D4F2-4074-B680-15D3C6628822}" name="fieldRFR" dataDxfId="35"/>
    <tableColumn id="8" xr3:uid="{B2AEF4E2-EA74-40EB-A88D-A1AC2739412C}" name="fAbs" dataDxfId="34"/>
    <tableColumn id="9" xr3:uid="{96372191-9EED-4638-B104-8C38DF545617}" name="RSD LAI" dataDxfId="33"/>
    <tableColumn id="10" xr3:uid="{14EE0708-1C17-424C-BE0A-6F7ECF4B8357}" name="RSD Biom" dataDxfId="32"/>
    <tableColumn id="11" xr3:uid="{86D6137A-3E90-4301-9100-9A67249C8C80}" name="RSD assCO2" dataDxfId="31"/>
    <tableColumn id="12" xr3:uid="{2E4CC05E-FAC6-4244-9FD2-7C9CB1B058C5}" name="RSD fAbs" dataDxfId="30"/>
    <tableColumn id="14" xr3:uid="{7B09DE4E-AA01-4747-92AF-471FE7B84D62}" name="Column1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383CB5-2D1B-4107-9EB2-C0D522E5328B}" name="Table14" displayName="Table14" ref="A1:M32" totalsRowShown="0" dataDxfId="29" tableBorderDxfId="28">
  <autoFilter ref="A1:M32" xr:uid="{7E383CB5-2D1B-4107-9EB2-C0D522E5328B}"/>
  <sortState xmlns:xlrd2="http://schemas.microsoft.com/office/spreadsheetml/2017/richdata2" ref="A2:M32">
    <sortCondition ref="A1:A32"/>
  </sortState>
  <tableColumns count="13">
    <tableColumn id="1" xr3:uid="{35B2D3D0-5503-4B20-B10A-88FF380A54CC}" name="Ordering"/>
    <tableColumn id="13" xr3:uid="{E294D19E-E819-4620-9A5A-187F41DE3E08}" name="2"/>
    <tableColumn id="2" xr3:uid="{9A7E737C-FDB5-4E0E-BBB4-5C2C6EA1556C}" name="S_chi" dataDxfId="27"/>
    <tableColumn id="3" xr3:uid="{56536069-6008-4E6D-A2FB-2570601B776B}" name="LAI" dataDxfId="26"/>
    <tableColumn id="4" xr3:uid="{27D7F9B0-EFFD-4AA9-9119-719B56E459AE}" name="biom" dataDxfId="25"/>
    <tableColumn id="5" xr3:uid="{EAB202F7-6593-42AD-AE40-EB77AEB363CD}" name="yield" dataDxfId="24"/>
    <tableColumn id="6" xr3:uid="{9492D5E8-A7CE-42FA-9D0A-EB5ED4CFA74A}" name="assCO2" dataDxfId="23"/>
    <tableColumn id="7" xr3:uid="{D27440E3-8C85-4362-972F-09EA1EC6828B}" name="fieldRFR" dataDxfId="22"/>
    <tableColumn id="8" xr3:uid="{8F446E1D-737F-45EA-936E-E6328814483A}" name="fAbs" dataDxfId="21"/>
    <tableColumn id="9" xr3:uid="{9AC7B69D-CFA6-4B4A-B4FD-972F4396F492}" name="RSD LAI"/>
    <tableColumn id="10" xr3:uid="{F82E500D-24AA-444E-BF98-D4A845A58FA4}" name="RSD Biom" dataDxfId="20"/>
    <tableColumn id="11" xr3:uid="{294EF351-FBF1-4460-8AE6-BA8BB6AFD1B4}" name="RSD assCO2" dataDxfId="19"/>
    <tableColumn id="12" xr3:uid="{CCEBE517-C5BF-41B4-832E-804FBFA82A10}" name="RSD fAbs" dataDxfId="1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66E15-17A0-43FD-AF87-99B53FE4A693}" name="Table13" displayName="Table13" ref="A1:J32" totalsRowShown="0" dataDxfId="17" tableBorderDxfId="16">
  <autoFilter ref="A1:J32" xr:uid="{98D4F6A6-8018-4E43-B1FB-1F35952B4D33}"/>
  <sortState xmlns:xlrd2="http://schemas.microsoft.com/office/spreadsheetml/2017/richdata2" ref="A2:J32">
    <sortCondition ref="A1:A32"/>
  </sortState>
  <tableColumns count="10">
    <tableColumn id="1" xr3:uid="{B5776FA7-8754-40D7-848E-64B9E8639CD5}" name="1"/>
    <tableColumn id="10" xr3:uid="{34342BA3-765F-4D90-AA4A-C79C2B09CD49}" name="2"/>
    <tableColumn id="2" xr3:uid="{11FFAD55-E042-40C1-87D1-BD6238610641}" name="S_chi" dataDxfId="15"/>
    <tableColumn id="3" xr3:uid="{A3F17786-9B64-4A61-B20A-CE69DB70A398}" name="LAI"/>
    <tableColumn id="4" xr3:uid="{57F94214-5323-40F6-8851-8AFD2662E706}" name="biom"/>
    <tableColumn id="5" xr3:uid="{99473377-F770-4B4B-BED9-D819582B72DF}" name="yield"/>
    <tableColumn id="6" xr3:uid="{4542D84F-418E-422E-8A31-7D56D0D25BFA}" name="assCO2" dataDxfId="14"/>
    <tableColumn id="7" xr3:uid="{10518BB1-B4E1-425B-9ADC-873822C4CE36}" name="fieldRFR" dataDxfId="13"/>
    <tableColumn id="8" xr3:uid="{0162AFEF-E726-416A-A60D-8D240A158C84}" name="fAbs" dataDxfId="12"/>
    <tableColumn id="9" xr3:uid="{A2AB0576-4941-4983-BEF9-84C4AB3D931C}" name="RSD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22B219-B58F-4E9A-8D93-7BAC92B43A62}" name="Table4" displayName="Table4" ref="A1:S32" totalsRowShown="0" headerRowDxfId="6">
  <autoFilter ref="A1:S32" xr:uid="{6D22B219-B58F-4E9A-8D93-7BAC92B43A62}"/>
  <sortState xmlns:xlrd2="http://schemas.microsoft.com/office/spreadsheetml/2017/richdata2" ref="A2:M32">
    <sortCondition ref="A1:A32"/>
  </sortState>
  <tableColumns count="19">
    <tableColumn id="1" xr3:uid="{2F7233EF-B694-4A2D-B027-04D6B43A1322}" name="index" dataDxfId="10"/>
    <tableColumn id="2" xr3:uid="{5CB8BA30-C13B-415E-9BED-94BFD6E33D5A}" name="LAI" dataDxfId="9"/>
    <tableColumn id="3" xr3:uid="{CEE9EAC1-DAED-4965-85AA-D7924D060884}" name="biom" dataDxfId="8"/>
    <tableColumn id="4" xr3:uid="{4898A5F1-A1A7-4359-B050-8B24743DD7E8}" name="yield"/>
    <tableColumn id="5" xr3:uid="{E2EA8AF7-29EC-44FD-9405-1CE373CA8F0A}" name="assCO2"/>
    <tableColumn id="6" xr3:uid="{B6E86E2A-80E9-41E8-AA74-96C35800AF89}" name="fieldRFR" dataDxfId="7"/>
    <tableColumn id="7" xr3:uid="{81B0A297-B5CA-4AC4-B51C-7E7727D06D9C}" name="fAbs"/>
    <tableColumn id="8" xr3:uid="{C4C9E827-D57D-4FD6-A7A1-192A18EA544F}" name="Rank LAI"/>
    <tableColumn id="9" xr3:uid="{309697F9-2FDF-4882-A952-9A252465489C}" name="Rank biom"/>
    <tableColumn id="10" xr3:uid="{CAC2ACAF-B214-44F5-B206-FDC6AF5F8DEC}" name="Rank yield"/>
    <tableColumn id="11" xr3:uid="{0A4CF686-F11A-43D7-95AA-48E039B7F1C1}" name="Rank assCO2"/>
    <tableColumn id="12" xr3:uid="{B30954DD-F405-406B-952C-952D0D0EA4DE}" name="Rank fieldRFR"/>
    <tableColumn id="13" xr3:uid="{69AC648B-5A54-4104-8E2F-2FD13F2A8129}" name="Rank fAbs"/>
    <tableColumn id="14" xr3:uid="{A1AD8FC3-B853-4997-9B17-EF37C7B4137C}" name="Column1" dataDxfId="4">
      <calculatedColumnFormula>IF(H2&lt;11,IF(H2&lt;7,H2,"-"),"x")</calculatedColumnFormula>
    </tableColumn>
    <tableColumn id="15" xr3:uid="{D837C8ED-747B-48EF-8BE5-3207798A6233}" name="Column2" dataDxfId="5">
      <calculatedColumnFormula>IF(I2&lt;9,IF(I2&lt;6,I2,"-"),"x")</calculatedColumnFormula>
    </tableColumn>
    <tableColumn id="16" xr3:uid="{56683D39-CE9A-4CE4-890C-2E81E9C7A95D}" name="Column3" dataDxfId="3">
      <calculatedColumnFormula>IF(J2&lt;5,IF(J2&lt;5,J2,"-"),"x")</calculatedColumnFormula>
    </tableColumn>
    <tableColumn id="17" xr3:uid="{3D6021AC-A914-4306-8F6D-5F7D2AF95CED}" name="Column4" dataDxfId="2">
      <calculatedColumnFormula>IF(K2&lt;7,IF(K2&lt;6,K2,"-"),"x")</calculatedColumnFormula>
    </tableColumn>
    <tableColumn id="18" xr3:uid="{352A9A38-0528-4A3E-A793-00131CA8D2B5}" name="Column5" dataDxfId="1">
      <calculatedColumnFormula>IF(L2&lt;10,IF(L2&lt;8,L2,"-"),"x")</calculatedColumnFormula>
    </tableColumn>
    <tableColumn id="19" xr3:uid="{34E3CA05-675F-407E-9D83-C2F9F27501C1}" name="Column6" dataDxfId="0">
      <calculatedColumnFormula>IF(M2&lt;8,IF(M2&lt;6,M2,"-"),"x")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22B4-6247-4BEB-B66F-E741BA242480}">
  <dimension ref="A1:BC33"/>
  <sheetViews>
    <sheetView zoomScaleNormal="100" workbookViewId="0">
      <selection activeCell="D1" sqref="D1:I32"/>
    </sheetView>
  </sheetViews>
  <sheetFormatPr defaultRowHeight="15" x14ac:dyDescent="0.25"/>
  <cols>
    <col min="1" max="1" width="11.140625" bestFit="1" customWidth="1"/>
    <col min="2" max="2" width="4.28515625" bestFit="1" customWidth="1"/>
    <col min="3" max="3" width="15.5703125" style="2" customWidth="1"/>
    <col min="7" max="7" width="9.28515625" customWidth="1"/>
    <col min="8" max="8" width="9.85546875" customWidth="1"/>
  </cols>
  <sheetData>
    <row r="1" spans="1:14" x14ac:dyDescent="0.25">
      <c r="A1" t="s">
        <v>50</v>
      </c>
      <c r="B1" t="s">
        <v>51</v>
      </c>
      <c r="C1" s="3" t="s">
        <v>34</v>
      </c>
      <c r="D1" t="s">
        <v>31</v>
      </c>
      <c r="E1" t="s">
        <v>32</v>
      </c>
      <c r="F1" t="s">
        <v>33</v>
      </c>
      <c r="G1" t="s">
        <v>36</v>
      </c>
      <c r="H1" t="s">
        <v>37</v>
      </c>
      <c r="I1" t="s">
        <v>38</v>
      </c>
      <c r="J1" t="s">
        <v>41</v>
      </c>
      <c r="K1" t="s">
        <v>47</v>
      </c>
      <c r="L1" t="s">
        <v>48</v>
      </c>
      <c r="M1" t="s">
        <v>49</v>
      </c>
      <c r="N1" t="s">
        <v>89</v>
      </c>
    </row>
    <row r="2" spans="1:14" x14ac:dyDescent="0.25">
      <c r="A2">
        <v>1</v>
      </c>
      <c r="B2">
        <v>27</v>
      </c>
      <c r="C2" s="2" t="s">
        <v>26</v>
      </c>
      <c r="D2" s="4">
        <v>5.00875745009828E-2</v>
      </c>
      <c r="E2">
        <v>2.09526466580847E-2</v>
      </c>
      <c r="F2" s="4">
        <v>0.11349463212672201</v>
      </c>
      <c r="G2" s="2">
        <v>4.0924217035034197E-2</v>
      </c>
      <c r="H2" s="2">
        <v>2.9528401587250602E-2</v>
      </c>
      <c r="I2" s="2">
        <v>2.07082094475095E-2</v>
      </c>
      <c r="J2" s="7">
        <v>75.488714540959691</v>
      </c>
      <c r="K2" s="2">
        <v>70.215972439450994</v>
      </c>
      <c r="L2" s="2">
        <v>43.96928550160942</v>
      </c>
      <c r="M2" s="2">
        <v>44.26558558209377</v>
      </c>
      <c r="N2" s="2"/>
    </row>
    <row r="3" spans="1:14" x14ac:dyDescent="0.25">
      <c r="A3">
        <v>2</v>
      </c>
      <c r="B3">
        <v>28</v>
      </c>
      <c r="C3" s="2" t="s">
        <v>27</v>
      </c>
      <c r="D3">
        <v>1.36134651030191E-2</v>
      </c>
      <c r="E3">
        <v>5.4180488655074998E-3</v>
      </c>
      <c r="F3" s="2">
        <v>2.7670765257953998E-2</v>
      </c>
      <c r="G3" s="2">
        <v>7.3802772281599998E-3</v>
      </c>
      <c r="H3" s="2">
        <v>1.42552775393898E-2</v>
      </c>
      <c r="I3" s="2">
        <v>4.4631753649744003E-3</v>
      </c>
      <c r="J3" s="7">
        <v>29.767391543552979</v>
      </c>
      <c r="K3" s="2">
        <v>24.70400771743417</v>
      </c>
      <c r="L3" s="2">
        <v>50.075856367004832</v>
      </c>
      <c r="M3" s="2">
        <v>19.353096769515158</v>
      </c>
      <c r="N3" s="2"/>
    </row>
    <row r="4" spans="1:14" x14ac:dyDescent="0.25">
      <c r="A4">
        <v>3</v>
      </c>
      <c r="B4">
        <v>11</v>
      </c>
      <c r="C4" s="2" t="s">
        <v>10</v>
      </c>
      <c r="D4">
        <v>6.4090877146036999E-3</v>
      </c>
      <c r="E4">
        <v>3.2766429222572998E-3</v>
      </c>
      <c r="F4" s="2">
        <v>2.7746004472178E-3</v>
      </c>
      <c r="G4" s="2">
        <v>5.5449223211311996E-3</v>
      </c>
      <c r="H4" s="2">
        <v>1.1016031369833401E-2</v>
      </c>
      <c r="I4" s="2">
        <v>3.312308664307E-3</v>
      </c>
      <c r="J4" s="7">
        <v>143.92498067962001</v>
      </c>
      <c r="K4" s="2">
        <v>112.19216525684688</v>
      </c>
      <c r="L4" s="2">
        <v>119.2614316508285</v>
      </c>
      <c r="M4" s="2">
        <v>234.18185879467779</v>
      </c>
      <c r="N4" s="2"/>
    </row>
    <row r="5" spans="1:14" x14ac:dyDescent="0.25">
      <c r="A5">
        <v>4</v>
      </c>
      <c r="B5">
        <v>13</v>
      </c>
      <c r="C5" s="2" t="s">
        <v>12</v>
      </c>
      <c r="D5" s="4">
        <v>0.174680667471801</v>
      </c>
      <c r="E5" s="4">
        <v>0.14702766501572201</v>
      </c>
      <c r="F5" s="2">
        <v>3.2481213295162903E-2</v>
      </c>
      <c r="G5" s="4">
        <v>0.133024936553582</v>
      </c>
      <c r="H5" s="4">
        <v>0.12757278900397301</v>
      </c>
      <c r="I5" s="4">
        <v>0.21685683297779701</v>
      </c>
      <c r="J5" s="7">
        <v>49.416630689036417</v>
      </c>
      <c r="K5" s="2">
        <v>51.936680189884811</v>
      </c>
      <c r="L5" s="2">
        <v>55.266875259960457</v>
      </c>
      <c r="M5" s="2">
        <v>68.373660100313217</v>
      </c>
      <c r="N5" s="2"/>
    </row>
    <row r="6" spans="1:14" x14ac:dyDescent="0.25">
      <c r="A6">
        <v>5</v>
      </c>
      <c r="B6">
        <v>15</v>
      </c>
      <c r="C6" s="2" t="s">
        <v>14</v>
      </c>
      <c r="D6">
        <v>1.0065944975830099E-2</v>
      </c>
      <c r="E6">
        <v>3.2746775944240002E-3</v>
      </c>
      <c r="F6" s="2">
        <v>2.8514032192949999E-3</v>
      </c>
      <c r="G6" s="2">
        <v>3.4896682007525002E-3</v>
      </c>
      <c r="H6" s="2">
        <v>5.6662590769349002E-3</v>
      </c>
      <c r="I6" s="2">
        <v>6.0411274549513E-3</v>
      </c>
      <c r="J6" s="7">
        <v>52.277146540899786</v>
      </c>
      <c r="K6" s="2">
        <v>65.11351161283315</v>
      </c>
      <c r="L6" s="2">
        <v>83.186288949879383</v>
      </c>
      <c r="M6" s="2">
        <v>89.527952767783319</v>
      </c>
      <c r="N6" s="2"/>
    </row>
    <row r="7" spans="1:14" x14ac:dyDescent="0.25">
      <c r="A7">
        <v>6</v>
      </c>
      <c r="B7">
        <v>16</v>
      </c>
      <c r="C7" s="2" t="s">
        <v>15</v>
      </c>
      <c r="D7">
        <v>1.36805806043475E-2</v>
      </c>
      <c r="E7">
        <v>1.84612618013483E-2</v>
      </c>
      <c r="F7" s="2">
        <v>6.7277965544681999E-3</v>
      </c>
      <c r="G7" s="2">
        <v>2.7304444088734399E-2</v>
      </c>
      <c r="H7" s="2">
        <v>2.5237088423597599E-2</v>
      </c>
      <c r="I7" s="8">
        <v>3.9217758915021501E-2</v>
      </c>
      <c r="J7" s="7">
        <v>67.558580308803315</v>
      </c>
      <c r="K7" s="2">
        <v>70.061228502642052</v>
      </c>
      <c r="L7" s="2">
        <v>84.299316357902867</v>
      </c>
      <c r="M7" s="2">
        <v>70.94616115384666</v>
      </c>
      <c r="N7" s="2"/>
    </row>
    <row r="8" spans="1:14" x14ac:dyDescent="0.25">
      <c r="A8">
        <v>7</v>
      </c>
      <c r="B8">
        <v>17</v>
      </c>
      <c r="C8" s="2" t="s">
        <v>16</v>
      </c>
      <c r="D8">
        <v>8.1463747660311999E-3</v>
      </c>
      <c r="E8">
        <v>5.5808474884916004E-3</v>
      </c>
      <c r="F8" s="2">
        <v>2.1842912325091002E-3</v>
      </c>
      <c r="G8" s="2">
        <v>4.566733290744E-3</v>
      </c>
      <c r="H8" s="2">
        <v>7.6931925686339999E-3</v>
      </c>
      <c r="I8" s="2">
        <v>7.6902175969434002E-3</v>
      </c>
      <c r="J8" s="7">
        <v>279.77987862014908</v>
      </c>
      <c r="K8" s="2">
        <v>90.864803718432697</v>
      </c>
      <c r="L8" s="2">
        <v>169.92431895079861</v>
      </c>
      <c r="M8" s="2">
        <v>198.60845063612271</v>
      </c>
      <c r="N8" s="2"/>
    </row>
    <row r="9" spans="1:14" x14ac:dyDescent="0.25">
      <c r="A9">
        <v>8</v>
      </c>
      <c r="B9">
        <v>29</v>
      </c>
      <c r="C9" s="2" t="s">
        <v>28</v>
      </c>
      <c r="D9" s="8">
        <v>4.2645290427613801E-2</v>
      </c>
      <c r="E9">
        <v>1.97979475475938E-2</v>
      </c>
      <c r="F9" s="2">
        <v>1.02507665672248E-2</v>
      </c>
      <c r="G9" s="8">
        <v>4.4643682287630097E-2</v>
      </c>
      <c r="H9" s="4">
        <v>0.108670996852566</v>
      </c>
      <c r="I9" s="4">
        <v>6.3777951739139901E-2</v>
      </c>
      <c r="J9" s="7">
        <v>74.856463755529902</v>
      </c>
      <c r="K9" s="2">
        <v>79.444751011337658</v>
      </c>
      <c r="L9" s="2">
        <v>76.529253718584329</v>
      </c>
      <c r="M9" s="2">
        <v>58.106503577418287</v>
      </c>
      <c r="N9" s="2"/>
    </row>
    <row r="10" spans="1:14" x14ac:dyDescent="0.25">
      <c r="A10">
        <v>9</v>
      </c>
      <c r="B10">
        <v>30</v>
      </c>
      <c r="C10" s="2" t="s">
        <v>29</v>
      </c>
      <c r="D10">
        <v>2.9289131026463699E-2</v>
      </c>
      <c r="E10">
        <v>1.9433067887591901E-2</v>
      </c>
      <c r="F10" s="2">
        <v>1.14037187540772E-2</v>
      </c>
      <c r="G10" s="2">
        <v>3.8713816818271199E-2</v>
      </c>
      <c r="H10" s="8">
        <v>4.2921286304624898E-2</v>
      </c>
      <c r="I10" s="4">
        <v>5.0866834627907399E-2</v>
      </c>
      <c r="J10" s="7">
        <v>81.210187141696068</v>
      </c>
      <c r="K10" s="2">
        <v>90.316066004133518</v>
      </c>
      <c r="L10" s="2">
        <v>59.482399857570357</v>
      </c>
      <c r="M10" s="2">
        <v>40.887276976638709</v>
      </c>
      <c r="N10" s="2"/>
    </row>
    <row r="11" spans="1:14" x14ac:dyDescent="0.25">
      <c r="A11">
        <v>10</v>
      </c>
      <c r="B11">
        <v>31</v>
      </c>
      <c r="C11" s="2" t="s">
        <v>30</v>
      </c>
      <c r="D11" s="8">
        <v>3.0717408087114002E-2</v>
      </c>
      <c r="E11">
        <v>1.4988292756301201E-2</v>
      </c>
      <c r="F11" s="2">
        <v>2.1013606434732698E-2</v>
      </c>
      <c r="G11" s="2">
        <v>4.7661475288658002E-3</v>
      </c>
      <c r="H11" s="2">
        <v>2.67298131825159E-2</v>
      </c>
      <c r="I11" s="2">
        <v>1.1863770036616801E-2</v>
      </c>
      <c r="J11" s="7">
        <v>23.985621881416066</v>
      </c>
      <c r="K11" s="2">
        <v>25.560749138623279</v>
      </c>
      <c r="L11" s="2">
        <v>12.272947842706925</v>
      </c>
      <c r="M11" s="2">
        <v>9.5954389833783722</v>
      </c>
      <c r="N11" s="2"/>
    </row>
    <row r="12" spans="1:14" x14ac:dyDescent="0.25">
      <c r="A12">
        <v>11</v>
      </c>
      <c r="B12">
        <v>18</v>
      </c>
      <c r="C12" s="2" t="s">
        <v>17</v>
      </c>
      <c r="D12">
        <v>9.3555923758315007E-3</v>
      </c>
      <c r="E12">
        <v>5.2290099705672999E-3</v>
      </c>
      <c r="F12" s="2">
        <v>4.0193349906020998E-3</v>
      </c>
      <c r="G12" s="2">
        <v>3.2978304887027999E-3</v>
      </c>
      <c r="H12" s="2">
        <v>7.2473775744468002E-3</v>
      </c>
      <c r="I12" s="2">
        <v>5.6904444453929996E-3</v>
      </c>
      <c r="J12" s="7">
        <v>21.723734532686905</v>
      </c>
      <c r="K12" s="2">
        <v>12.116425281129526</v>
      </c>
      <c r="L12" s="2">
        <v>9.0233747303143197</v>
      </c>
      <c r="M12" s="2">
        <v>10.775976391383651</v>
      </c>
      <c r="N12" s="2"/>
    </row>
    <row r="13" spans="1:14" x14ac:dyDescent="0.25">
      <c r="A13">
        <v>12</v>
      </c>
      <c r="B13">
        <v>4</v>
      </c>
      <c r="C13" s="2" t="s">
        <v>3</v>
      </c>
      <c r="D13">
        <v>1.16689762257233E-2</v>
      </c>
      <c r="E13">
        <v>1.16320725511756E-2</v>
      </c>
      <c r="F13" s="2">
        <v>7.7550279546801998E-3</v>
      </c>
      <c r="G13" s="2">
        <v>8.3320164010012004E-3</v>
      </c>
      <c r="H13" s="2">
        <v>7.3936257114467999E-3</v>
      </c>
      <c r="I13" s="2">
        <v>8.3548412151653994E-3</v>
      </c>
      <c r="J13" s="7">
        <v>117.02041974477014</v>
      </c>
      <c r="K13" s="2">
        <v>81.567025009685992</v>
      </c>
      <c r="L13" s="2">
        <v>65.405662681015883</v>
      </c>
      <c r="M13" s="2">
        <v>109.04291092610553</v>
      </c>
      <c r="N13" s="2"/>
    </row>
    <row r="14" spans="1:14" x14ac:dyDescent="0.25">
      <c r="A14">
        <v>13</v>
      </c>
      <c r="B14">
        <v>5</v>
      </c>
      <c r="C14" s="2" t="s">
        <v>4</v>
      </c>
      <c r="D14" s="8">
        <v>3.03279625590979E-2</v>
      </c>
      <c r="E14">
        <v>1.6383719717506701E-2</v>
      </c>
      <c r="F14" s="4">
        <v>0.111084461343206</v>
      </c>
      <c r="G14" s="2">
        <v>1.7890778213602802E-2</v>
      </c>
      <c r="H14" s="4">
        <v>7.5266685375719997E-2</v>
      </c>
      <c r="I14" s="2">
        <v>3.2710596640785003E-2</v>
      </c>
      <c r="J14" s="7">
        <v>80.604995482205865</v>
      </c>
      <c r="K14" s="2">
        <v>118.96254784643492</v>
      </c>
      <c r="L14" s="2">
        <v>86.771174134388176</v>
      </c>
      <c r="M14" s="2">
        <v>74.981699908401396</v>
      </c>
      <c r="N14" s="2"/>
    </row>
    <row r="15" spans="1:14" x14ac:dyDescent="0.25">
      <c r="A15">
        <v>14</v>
      </c>
      <c r="B15">
        <v>6</v>
      </c>
      <c r="C15" s="2" t="s">
        <v>5</v>
      </c>
      <c r="D15">
        <v>2.0531136385862299E-2</v>
      </c>
      <c r="E15">
        <v>1.69705875739324E-2</v>
      </c>
      <c r="F15" s="2">
        <v>1.33999416752632E-2</v>
      </c>
      <c r="G15" s="2">
        <v>1.18562597381604E-2</v>
      </c>
      <c r="H15" s="2">
        <v>1.2090920448282E-2</v>
      </c>
      <c r="I15" s="2">
        <v>1.07443921342573E-2</v>
      </c>
      <c r="J15" s="7">
        <v>60.326439522175804</v>
      </c>
      <c r="K15" s="2">
        <v>30.462185442584328</v>
      </c>
      <c r="L15" s="2">
        <v>88.722980523870461</v>
      </c>
      <c r="M15" s="2">
        <v>89.010657894469318</v>
      </c>
      <c r="N15" s="2"/>
    </row>
    <row r="16" spans="1:14" x14ac:dyDescent="0.25">
      <c r="A16">
        <v>15</v>
      </c>
      <c r="B16">
        <v>7</v>
      </c>
      <c r="C16" s="2" t="s">
        <v>6</v>
      </c>
      <c r="D16" s="4">
        <v>0.10546889585984</v>
      </c>
      <c r="E16" s="4">
        <v>5.1852942920178703E-2</v>
      </c>
      <c r="F16" s="2">
        <v>8.7076663359241004E-3</v>
      </c>
      <c r="G16" s="4">
        <v>0.10723069889652601</v>
      </c>
      <c r="H16" s="4">
        <v>8.4236523216806705E-2</v>
      </c>
      <c r="I16" s="4">
        <v>0.218721976053418</v>
      </c>
      <c r="J16" s="7">
        <v>78.610710392699673</v>
      </c>
      <c r="K16" s="2">
        <v>78.591850838531911</v>
      </c>
      <c r="L16" s="2">
        <v>67.955845045724459</v>
      </c>
      <c r="M16" s="2">
        <v>69.601443811876393</v>
      </c>
      <c r="N16" s="2"/>
    </row>
    <row r="17" spans="1:14" x14ac:dyDescent="0.25">
      <c r="A17">
        <v>16</v>
      </c>
      <c r="B17">
        <v>8</v>
      </c>
      <c r="C17" s="2" t="s">
        <v>7</v>
      </c>
      <c r="D17">
        <v>1.0511293783200299E-2</v>
      </c>
      <c r="E17">
        <v>6.2507643344377004E-3</v>
      </c>
      <c r="F17" s="2">
        <v>6.2308941528426004E-3</v>
      </c>
      <c r="G17" s="2">
        <v>5.0380213256301003E-3</v>
      </c>
      <c r="H17" s="2">
        <v>9.1938778756018996E-3</v>
      </c>
      <c r="I17" s="2">
        <v>4.9976443111618999E-3</v>
      </c>
      <c r="J17" s="7">
        <v>127.77263920631034</v>
      </c>
      <c r="K17" s="2">
        <v>77.160810473512271</v>
      </c>
      <c r="L17" s="2">
        <v>112.48642118541399</v>
      </c>
      <c r="M17" s="2">
        <v>86.327097064959077</v>
      </c>
      <c r="N17" s="2"/>
    </row>
    <row r="18" spans="1:14" x14ac:dyDescent="0.25">
      <c r="A18">
        <v>17</v>
      </c>
      <c r="B18">
        <v>9</v>
      </c>
      <c r="C18" s="2" t="s">
        <v>8</v>
      </c>
      <c r="D18">
        <v>6.8673705571212999E-3</v>
      </c>
      <c r="E18">
        <v>3.4424560957354001E-3</v>
      </c>
      <c r="F18" s="2">
        <v>1.52241978293869E-2</v>
      </c>
      <c r="G18" s="2">
        <v>4.0698062283421E-3</v>
      </c>
      <c r="H18" s="2">
        <v>7.6252585100554998E-3</v>
      </c>
      <c r="I18" s="2">
        <v>7.4354031434737998E-3</v>
      </c>
      <c r="J18" s="7">
        <v>143.82325382516146</v>
      </c>
      <c r="K18" s="2">
        <v>136.15353323611225</v>
      </c>
      <c r="L18" s="2">
        <v>85.992755087813038</v>
      </c>
      <c r="M18" s="2">
        <v>52.742578500623729</v>
      </c>
      <c r="N18" s="2"/>
    </row>
    <row r="19" spans="1:14" x14ac:dyDescent="0.25">
      <c r="A19">
        <v>18</v>
      </c>
      <c r="B19">
        <v>10</v>
      </c>
      <c r="C19" s="2" t="s">
        <v>9</v>
      </c>
      <c r="D19">
        <v>1.16511813947709E-2</v>
      </c>
      <c r="E19">
        <v>7.4005834944666001E-3</v>
      </c>
      <c r="F19" s="2">
        <v>5.1271076741058004E-3</v>
      </c>
      <c r="G19" s="2">
        <v>5.7079763183496002E-3</v>
      </c>
      <c r="H19" s="2">
        <v>8.3634683069373997E-3</v>
      </c>
      <c r="I19" s="2">
        <v>6.6210113720885999E-3</v>
      </c>
      <c r="J19" s="7">
        <v>64.849272417450948</v>
      </c>
      <c r="K19" s="2">
        <v>34.076342257470905</v>
      </c>
      <c r="L19" s="2">
        <v>49.779952841676568</v>
      </c>
      <c r="M19" s="2">
        <v>49.622800785199921</v>
      </c>
      <c r="N19" s="2"/>
    </row>
    <row r="20" spans="1:14" x14ac:dyDescent="0.25">
      <c r="A20">
        <v>19</v>
      </c>
      <c r="B20">
        <v>12</v>
      </c>
      <c r="C20" s="2" t="s">
        <v>11</v>
      </c>
      <c r="D20" s="8">
        <v>4.2312115527617503E-2</v>
      </c>
      <c r="E20" s="4">
        <v>0.207325671324468</v>
      </c>
      <c r="F20" s="2">
        <v>2.4281914491049199E-2</v>
      </c>
      <c r="G20" s="4">
        <v>0.19861205497335599</v>
      </c>
      <c r="H20" s="2">
        <v>3.0282063965478199E-2</v>
      </c>
      <c r="I20" s="8">
        <v>4.1512469989641899E-2</v>
      </c>
      <c r="J20" s="7">
        <v>79.416940407695407</v>
      </c>
      <c r="K20" s="2">
        <v>68.435318896193493</v>
      </c>
      <c r="L20" s="2">
        <v>61.37963864910887</v>
      </c>
      <c r="M20" s="2">
        <v>74.49021850968191</v>
      </c>
      <c r="N20" s="2"/>
    </row>
    <row r="21" spans="1:14" x14ac:dyDescent="0.25">
      <c r="A21">
        <v>20</v>
      </c>
      <c r="B21">
        <v>14</v>
      </c>
      <c r="C21" s="2" t="s">
        <v>13</v>
      </c>
      <c r="D21">
        <v>3.2426818924649E-3</v>
      </c>
      <c r="E21">
        <v>2.0882183296249998E-3</v>
      </c>
      <c r="F21" s="2">
        <v>2.6844342761995002E-3</v>
      </c>
      <c r="G21" s="2">
        <v>2.9406990177767E-3</v>
      </c>
      <c r="H21" s="2">
        <v>8.2229009378793991E-3</v>
      </c>
      <c r="I21" s="2">
        <v>2.2390035571796E-3</v>
      </c>
      <c r="J21" s="7">
        <v>74.379999887612385</v>
      </c>
      <c r="K21" s="2">
        <v>49.034619705231108</v>
      </c>
      <c r="L21" s="2">
        <v>98.663155412718993</v>
      </c>
      <c r="M21" s="2">
        <v>135.19995914020845</v>
      </c>
      <c r="N21" s="2"/>
    </row>
    <row r="22" spans="1:14" x14ac:dyDescent="0.25">
      <c r="A22">
        <v>21</v>
      </c>
      <c r="B22">
        <v>19</v>
      </c>
      <c r="C22" s="2" t="s">
        <v>18</v>
      </c>
      <c r="D22">
        <v>4.8293243017617001E-3</v>
      </c>
      <c r="E22">
        <v>3.1281690126404998E-3</v>
      </c>
      <c r="F22" s="2">
        <v>9.9560050338273996E-3</v>
      </c>
      <c r="G22" s="2">
        <v>3.0928589614482999E-3</v>
      </c>
      <c r="H22" s="2">
        <v>5.5816906572964996E-3</v>
      </c>
      <c r="I22" s="2">
        <v>2.7735703749321001E-3</v>
      </c>
      <c r="J22" s="7">
        <v>53.946333544965043</v>
      </c>
      <c r="K22" s="2">
        <v>37.038301635831658</v>
      </c>
      <c r="L22" s="2">
        <v>63.080931950679542</v>
      </c>
      <c r="M22" s="2">
        <v>51.439687159743755</v>
      </c>
      <c r="N22" s="2"/>
    </row>
    <row r="23" spans="1:14" x14ac:dyDescent="0.25">
      <c r="A23">
        <v>22</v>
      </c>
      <c r="B23">
        <v>20</v>
      </c>
      <c r="C23" s="2" t="s">
        <v>19</v>
      </c>
      <c r="D23">
        <v>2.4078158289765401E-2</v>
      </c>
      <c r="E23" s="8">
        <v>2.89670735511116E-2</v>
      </c>
      <c r="F23" s="2">
        <v>8.8935342397264E-3</v>
      </c>
      <c r="G23" s="2">
        <v>1.6088771936275899E-2</v>
      </c>
      <c r="H23" s="2">
        <v>1.3279070426165499E-2</v>
      </c>
      <c r="I23" s="2">
        <v>1.9038166964843901E-2</v>
      </c>
      <c r="J23" s="7">
        <v>111.47763307908191</v>
      </c>
      <c r="K23" s="2">
        <v>201.70765628005145</v>
      </c>
      <c r="L23" s="2">
        <v>100.1951830567819</v>
      </c>
      <c r="M23" s="2">
        <v>69.926549417179515</v>
      </c>
      <c r="N23" s="2"/>
    </row>
    <row r="24" spans="1:14" x14ac:dyDescent="0.25">
      <c r="A24">
        <v>23</v>
      </c>
      <c r="B24">
        <v>23</v>
      </c>
      <c r="C24" s="2" t="s">
        <v>22</v>
      </c>
      <c r="D24">
        <v>1.7193977079496402E-2</v>
      </c>
      <c r="E24" s="8">
        <v>3.1443081792418101E-2</v>
      </c>
      <c r="F24" s="2">
        <v>8.6948922392021E-3</v>
      </c>
      <c r="G24" s="2">
        <v>5.8673059058147996E-3</v>
      </c>
      <c r="H24" s="2">
        <v>1.31712139350624E-2</v>
      </c>
      <c r="I24" s="2">
        <v>1.06040216130298E-2</v>
      </c>
      <c r="J24" s="7">
        <v>144.85383189296567</v>
      </c>
      <c r="K24" s="2">
        <v>76.890347446800405</v>
      </c>
      <c r="L24" s="2">
        <v>84.805336193209556</v>
      </c>
      <c r="M24" s="2">
        <v>124.75873387902952</v>
      </c>
      <c r="N24" s="2"/>
    </row>
    <row r="25" spans="1:14" x14ac:dyDescent="0.25">
      <c r="A25">
        <v>24</v>
      </c>
      <c r="B25">
        <v>24</v>
      </c>
      <c r="C25" s="2" t="s">
        <v>23</v>
      </c>
      <c r="D25">
        <v>2.9721787742672399E-2</v>
      </c>
      <c r="E25" s="4">
        <v>0.155190077586082</v>
      </c>
      <c r="F25" s="2">
        <v>1.96656067435938E-2</v>
      </c>
      <c r="G25" s="4">
        <v>0.17218054470961699</v>
      </c>
      <c r="H25" s="2">
        <v>2.59867304989785E-2</v>
      </c>
      <c r="I25" s="2">
        <v>2.2497080876347001E-2</v>
      </c>
      <c r="J25" s="7">
        <v>131.66749688314511</v>
      </c>
      <c r="K25" s="2">
        <v>64.520972334452892</v>
      </c>
      <c r="L25" s="2">
        <v>55.37481563105959</v>
      </c>
      <c r="M25" s="2">
        <v>129.20311139077637</v>
      </c>
      <c r="N25" s="2"/>
    </row>
    <row r="26" spans="1:14" x14ac:dyDescent="0.25">
      <c r="A26">
        <v>25</v>
      </c>
      <c r="B26">
        <v>25</v>
      </c>
      <c r="C26" s="2" t="s">
        <v>24</v>
      </c>
      <c r="D26">
        <v>3.8125655739015998E-3</v>
      </c>
      <c r="E26">
        <v>9.3130029277590995E-3</v>
      </c>
      <c r="F26" s="2">
        <v>5.4827330694547996E-3</v>
      </c>
      <c r="G26" s="2">
        <v>4.6504540404386004E-3</v>
      </c>
      <c r="H26" s="2">
        <v>7.0821463489969001E-3</v>
      </c>
      <c r="I26" s="2">
        <v>4.9261003882257997E-3</v>
      </c>
      <c r="J26" s="7">
        <v>69.314867883782711</v>
      </c>
      <c r="K26" s="2">
        <v>57.893303366518957</v>
      </c>
      <c r="L26" s="2">
        <v>44.786636136208728</v>
      </c>
      <c r="M26" s="2">
        <v>74.424489381215878</v>
      </c>
      <c r="N26" s="2"/>
    </row>
    <row r="27" spans="1:14" x14ac:dyDescent="0.25">
      <c r="A27">
        <v>26</v>
      </c>
      <c r="B27">
        <v>26</v>
      </c>
      <c r="C27" s="2" t="s">
        <v>25</v>
      </c>
      <c r="D27">
        <v>2.0173937301385E-2</v>
      </c>
      <c r="E27" s="4">
        <v>7.5804720017893401E-2</v>
      </c>
      <c r="F27" s="2">
        <v>9.1073353009288992E-3</v>
      </c>
      <c r="G27" s="2">
        <v>1.11367013920089E-2</v>
      </c>
      <c r="H27" s="2">
        <v>1.23364408362729E-2</v>
      </c>
      <c r="I27" s="2">
        <v>1.3602951739048999E-2</v>
      </c>
      <c r="J27" s="7">
        <v>118.76180749601713</v>
      </c>
      <c r="K27" s="2">
        <v>55.382121962420683</v>
      </c>
      <c r="L27" s="2">
        <v>108.67479339618824</v>
      </c>
      <c r="M27" s="2">
        <v>155.23431306137988</v>
      </c>
      <c r="N27" s="2"/>
    </row>
    <row r="28" spans="1:14" x14ac:dyDescent="0.25">
      <c r="A28">
        <v>27</v>
      </c>
      <c r="B28">
        <v>21</v>
      </c>
      <c r="C28" s="2" t="s">
        <v>20</v>
      </c>
      <c r="D28" s="4">
        <v>4.5321693995434398E-2</v>
      </c>
      <c r="E28">
        <v>2.6621255922945099E-2</v>
      </c>
      <c r="F28" s="4">
        <v>0.11208911527766501</v>
      </c>
      <c r="G28" s="2">
        <v>1.7858967614383998E-2</v>
      </c>
      <c r="H28" s="4">
        <v>6.0904762879359399E-2</v>
      </c>
      <c r="I28" s="2">
        <v>1.9633325758861401E-2</v>
      </c>
      <c r="J28" s="7">
        <v>70.317608608353538</v>
      </c>
      <c r="K28" s="2">
        <v>131.60475590099085</v>
      </c>
      <c r="L28" s="2">
        <v>75.190371844051725</v>
      </c>
      <c r="M28" s="2">
        <v>83.789259102275111</v>
      </c>
      <c r="N28" s="2"/>
    </row>
    <row r="29" spans="1:14" x14ac:dyDescent="0.25">
      <c r="A29">
        <v>28</v>
      </c>
      <c r="B29">
        <v>1</v>
      </c>
      <c r="C29" s="2" t="s">
        <v>0</v>
      </c>
      <c r="D29">
        <v>2.7762439832374002E-3</v>
      </c>
      <c r="E29">
        <v>1.3007435885003999E-3</v>
      </c>
      <c r="F29" s="2">
        <v>2.2692533138025002E-3</v>
      </c>
      <c r="G29" s="2">
        <v>1.9215433641956001E-3</v>
      </c>
      <c r="H29" s="2">
        <v>6.3473149498310998E-3</v>
      </c>
      <c r="I29" s="2">
        <v>3.6201943709587999E-3</v>
      </c>
      <c r="J29" s="7">
        <v>0</v>
      </c>
      <c r="K29" s="2">
        <v>0</v>
      </c>
      <c r="L29" s="2">
        <v>0</v>
      </c>
      <c r="M29" s="2">
        <v>0</v>
      </c>
      <c r="N29" s="2"/>
    </row>
    <row r="30" spans="1:14" x14ac:dyDescent="0.25">
      <c r="A30">
        <v>29</v>
      </c>
      <c r="B30">
        <v>2</v>
      </c>
      <c r="C30" s="2" t="s">
        <v>1</v>
      </c>
      <c r="D30" s="4">
        <v>9.6361938353281607E-2</v>
      </c>
      <c r="E30">
        <v>2.6970265765489599E-2</v>
      </c>
      <c r="F30" s="2">
        <v>2.4917917088074001E-2</v>
      </c>
      <c r="G30" s="4">
        <v>5.3051458396691703E-2</v>
      </c>
      <c r="H30" s="8">
        <v>3.6399650013277898E-2</v>
      </c>
      <c r="I30" s="4">
        <v>7.4476829039718695E-2</v>
      </c>
      <c r="J30" s="7">
        <v>50.124284519116756</v>
      </c>
      <c r="K30" s="2">
        <v>84.986537766416433</v>
      </c>
      <c r="L30" s="2">
        <v>53.263152260062505</v>
      </c>
      <c r="M30" s="2">
        <v>68.191492410589817</v>
      </c>
      <c r="N30" s="2"/>
    </row>
    <row r="31" spans="1:14" x14ac:dyDescent="0.25">
      <c r="A31">
        <v>30</v>
      </c>
      <c r="B31">
        <v>3</v>
      </c>
      <c r="C31" s="2" t="s">
        <v>2</v>
      </c>
      <c r="D31">
        <v>1.8365953103124E-2</v>
      </c>
      <c r="E31" s="8">
        <v>3.0499289617033298E-2</v>
      </c>
      <c r="F31" s="4">
        <v>0.36624461339505099</v>
      </c>
      <c r="G31" s="2">
        <v>1.8041828615311398E-2</v>
      </c>
      <c r="H31" s="4">
        <v>0.105143503744804</v>
      </c>
      <c r="I31" s="2">
        <v>3.6266611975877001E-2</v>
      </c>
      <c r="J31" s="7">
        <v>113.15601311507382</v>
      </c>
      <c r="K31" s="2">
        <v>63.162602480048747</v>
      </c>
      <c r="L31" s="2">
        <v>82.113825448892101</v>
      </c>
      <c r="M31" s="2">
        <v>69.751527248081317</v>
      </c>
      <c r="N31" s="2"/>
    </row>
    <row r="32" spans="1:14" x14ac:dyDescent="0.25">
      <c r="A32">
        <v>31</v>
      </c>
      <c r="B32">
        <v>22</v>
      </c>
      <c r="C32" s="2" t="s">
        <v>21</v>
      </c>
      <c r="D32" s="4">
        <v>0.106091689036603</v>
      </c>
      <c r="E32">
        <v>2.3975195368710699E-2</v>
      </c>
      <c r="F32" s="2">
        <v>3.3112196860496002E-3</v>
      </c>
      <c r="G32" s="2">
        <v>2.0774578109459499E-2</v>
      </c>
      <c r="H32" s="4">
        <v>6.4553637877978895E-2</v>
      </c>
      <c r="I32" s="2">
        <v>2.8735177210422999E-2</v>
      </c>
      <c r="J32" s="7">
        <v>85.138475902494847</v>
      </c>
      <c r="K32" s="2">
        <v>121.45470641630895</v>
      </c>
      <c r="L32" s="2">
        <v>165.80043139519523</v>
      </c>
      <c r="M32" s="2">
        <v>70.080958949865263</v>
      </c>
      <c r="N32" s="2"/>
    </row>
    <row r="33" spans="55:55" x14ac:dyDescent="0.25">
      <c r="BC33" t="s">
        <v>52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2E62-2549-49C0-8821-4384B1DD40B7}">
  <dimension ref="A1:M61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4.28515625" style="2" bestFit="1" customWidth="1"/>
    <col min="3" max="3" width="15.5703125" customWidth="1"/>
  </cols>
  <sheetData>
    <row r="1" spans="1:13" x14ac:dyDescent="0.25">
      <c r="A1" t="s">
        <v>50</v>
      </c>
      <c r="B1" t="s">
        <v>51</v>
      </c>
      <c r="C1" s="3" t="s">
        <v>34</v>
      </c>
      <c r="D1" t="s">
        <v>31</v>
      </c>
      <c r="E1" t="s">
        <v>32</v>
      </c>
      <c r="F1" t="s">
        <v>33</v>
      </c>
      <c r="G1" t="s">
        <v>36</v>
      </c>
      <c r="H1" t="s">
        <v>37</v>
      </c>
      <c r="I1" t="s">
        <v>38</v>
      </c>
      <c r="J1" t="s">
        <v>41</v>
      </c>
      <c r="K1" t="s">
        <v>47</v>
      </c>
      <c r="L1" t="s">
        <v>48</v>
      </c>
      <c r="M1" t="s">
        <v>49</v>
      </c>
    </row>
    <row r="2" spans="1:13" x14ac:dyDescent="0.25">
      <c r="A2">
        <v>1</v>
      </c>
      <c r="B2">
        <v>27</v>
      </c>
      <c r="C2" s="2" t="s">
        <v>26</v>
      </c>
      <c r="D2" s="8">
        <v>3.3744096605030603E-2</v>
      </c>
      <c r="E2" s="2">
        <v>2.18458648487024E-2</v>
      </c>
      <c r="F2" s="4">
        <v>7.7294436577096101E-2</v>
      </c>
      <c r="G2" s="4">
        <v>3.8417601860942098E-2</v>
      </c>
      <c r="H2" s="2">
        <v>3.1759415576928199E-2</v>
      </c>
      <c r="I2" s="8">
        <v>2.6786045434276599E-2</v>
      </c>
      <c r="J2" s="7">
        <v>75.488714540959691</v>
      </c>
      <c r="K2" s="2">
        <v>70.215972439450994</v>
      </c>
      <c r="L2" s="2">
        <v>43.96928550160942</v>
      </c>
      <c r="M2" s="2">
        <v>44.26558558209377</v>
      </c>
    </row>
    <row r="3" spans="1:13" x14ac:dyDescent="0.25">
      <c r="A3">
        <v>2</v>
      </c>
      <c r="B3">
        <v>28</v>
      </c>
      <c r="C3" s="2" t="s">
        <v>27</v>
      </c>
      <c r="D3" s="2">
        <v>1.8332749076256798E-2</v>
      </c>
      <c r="E3" s="2">
        <v>1.16792074777647E-2</v>
      </c>
      <c r="F3" s="2">
        <v>2.0641415446821201E-2</v>
      </c>
      <c r="G3" s="2">
        <v>1.30692536833591E-2</v>
      </c>
      <c r="H3" s="2">
        <v>1.7310325706393001E-2</v>
      </c>
      <c r="I3" s="2">
        <v>1.39805942798424E-2</v>
      </c>
      <c r="J3" s="7">
        <v>29.767391543552979</v>
      </c>
      <c r="K3" s="2">
        <v>24.70400771743417</v>
      </c>
      <c r="L3" s="2">
        <v>50.075856367004832</v>
      </c>
      <c r="M3" s="2">
        <v>19.353096769515158</v>
      </c>
    </row>
    <row r="4" spans="1:13" x14ac:dyDescent="0.25">
      <c r="A4">
        <v>3</v>
      </c>
      <c r="B4">
        <v>11</v>
      </c>
      <c r="C4" s="2" t="s">
        <v>10</v>
      </c>
      <c r="D4" s="2">
        <v>7.7907233153167998E-3</v>
      </c>
      <c r="E4" s="2">
        <v>5.3886985776744004E-3</v>
      </c>
      <c r="F4" s="2">
        <v>5.9511904852294004E-3</v>
      </c>
      <c r="G4" s="2">
        <v>1.2530431389687499E-2</v>
      </c>
      <c r="H4" s="2">
        <v>1.4175339056085199E-2</v>
      </c>
      <c r="I4" s="2">
        <v>1.1162880011806301E-2</v>
      </c>
      <c r="J4" s="7">
        <v>143.92498067962001</v>
      </c>
      <c r="K4" s="2">
        <v>112.19216525684688</v>
      </c>
      <c r="L4" s="2">
        <v>119.2614316508285</v>
      </c>
      <c r="M4" s="2">
        <v>234.18185879467779</v>
      </c>
    </row>
    <row r="5" spans="1:13" x14ac:dyDescent="0.25">
      <c r="A5">
        <v>4</v>
      </c>
      <c r="B5">
        <v>13</v>
      </c>
      <c r="C5" s="2" t="s">
        <v>12</v>
      </c>
      <c r="D5" s="4">
        <v>0.14795047616156101</v>
      </c>
      <c r="E5" s="4">
        <v>0.13101327131249299</v>
      </c>
      <c r="F5" s="4">
        <v>7.50989299943568E-2</v>
      </c>
      <c r="G5" s="4">
        <v>0.117659913034317</v>
      </c>
      <c r="H5" s="4">
        <v>8.8870876735768697E-2</v>
      </c>
      <c r="I5" s="4">
        <v>0.175565612099535</v>
      </c>
      <c r="J5" s="7">
        <v>49.416630689036417</v>
      </c>
      <c r="K5" s="2">
        <v>51.936680189884811</v>
      </c>
      <c r="L5" s="2">
        <v>55.266875259960457</v>
      </c>
      <c r="M5" s="2">
        <v>68.373660100313217</v>
      </c>
    </row>
    <row r="6" spans="1:13" x14ac:dyDescent="0.25">
      <c r="A6">
        <v>5</v>
      </c>
      <c r="B6">
        <v>15</v>
      </c>
      <c r="C6" s="2" t="s">
        <v>14</v>
      </c>
      <c r="D6" s="2">
        <v>1.2897797451130301E-2</v>
      </c>
      <c r="E6" s="2">
        <v>1.08257855017025E-2</v>
      </c>
      <c r="F6" s="2">
        <v>4.7343183611267999E-3</v>
      </c>
      <c r="G6" s="2">
        <v>4.5902237857403001E-3</v>
      </c>
      <c r="H6" s="2">
        <v>8.9973055270115999E-3</v>
      </c>
      <c r="I6" s="2">
        <v>7.1565085764569002E-3</v>
      </c>
      <c r="J6" s="7">
        <v>52.277146540899786</v>
      </c>
      <c r="K6" s="2">
        <v>65.11351161283315</v>
      </c>
      <c r="L6" s="2">
        <v>83.186288949879383</v>
      </c>
      <c r="M6" s="2">
        <v>89.527952767783319</v>
      </c>
    </row>
    <row r="7" spans="1:13" x14ac:dyDescent="0.25">
      <c r="A7">
        <v>6</v>
      </c>
      <c r="B7">
        <v>16</v>
      </c>
      <c r="C7" s="2" t="s">
        <v>15</v>
      </c>
      <c r="D7" s="2">
        <v>1.8625348871216099E-2</v>
      </c>
      <c r="E7" s="2">
        <v>2.2742638967763001E-2</v>
      </c>
      <c r="F7" s="2">
        <v>1.0987931519968901E-2</v>
      </c>
      <c r="G7" s="8">
        <v>2.5783159642217699E-2</v>
      </c>
      <c r="H7" s="2">
        <v>2.3953247453758899E-2</v>
      </c>
      <c r="I7" s="8">
        <v>2.65198508603799E-2</v>
      </c>
      <c r="J7" s="7">
        <v>67.558580308803315</v>
      </c>
      <c r="K7" s="2">
        <v>70.061228502642052</v>
      </c>
      <c r="L7" s="2">
        <v>84.299316357902867</v>
      </c>
      <c r="M7" s="2">
        <v>70.94616115384666</v>
      </c>
    </row>
    <row r="8" spans="1:13" x14ac:dyDescent="0.25">
      <c r="A8">
        <v>7</v>
      </c>
      <c r="B8">
        <v>17</v>
      </c>
      <c r="C8" s="2" t="s">
        <v>16</v>
      </c>
      <c r="D8" s="2">
        <v>2.1228220363054801E-2</v>
      </c>
      <c r="E8" s="2">
        <v>1.2307927790294699E-2</v>
      </c>
      <c r="F8" s="2">
        <v>7.2860924781105998E-3</v>
      </c>
      <c r="G8" s="2">
        <v>1.54758347756449E-2</v>
      </c>
      <c r="H8" s="8">
        <v>4.3864586918161301E-2</v>
      </c>
      <c r="I8" s="2">
        <v>1.33695215540744E-2</v>
      </c>
      <c r="J8" s="7">
        <v>279.77987862014908</v>
      </c>
      <c r="K8" s="2">
        <v>90.864803718432697</v>
      </c>
      <c r="L8" s="2">
        <v>169.92431895079861</v>
      </c>
      <c r="M8" s="2">
        <v>198.60845063612271</v>
      </c>
    </row>
    <row r="9" spans="1:13" x14ac:dyDescent="0.25">
      <c r="A9">
        <v>8</v>
      </c>
      <c r="B9">
        <v>29</v>
      </c>
      <c r="C9" s="2" t="s">
        <v>28</v>
      </c>
      <c r="D9" s="8">
        <v>4.1923037374488603E-2</v>
      </c>
      <c r="E9" s="2">
        <v>2.1270188358469E-2</v>
      </c>
      <c r="F9" s="2">
        <v>1.5924895065753501E-2</v>
      </c>
      <c r="G9" s="8">
        <v>3.3857675010237002E-2</v>
      </c>
      <c r="H9" s="4">
        <v>8.09827083296914E-2</v>
      </c>
      <c r="I9" s="4">
        <v>5.54532119305986E-2</v>
      </c>
      <c r="J9" s="7">
        <v>74.856463755529902</v>
      </c>
      <c r="K9" s="2">
        <v>79.444751011337658</v>
      </c>
      <c r="L9" s="2">
        <v>76.529253718584329</v>
      </c>
      <c r="M9" s="2">
        <v>58.106503577418287</v>
      </c>
    </row>
    <row r="10" spans="1:13" x14ac:dyDescent="0.25">
      <c r="A10">
        <v>9</v>
      </c>
      <c r="B10">
        <v>30</v>
      </c>
      <c r="C10" s="2" t="s">
        <v>29</v>
      </c>
      <c r="D10" s="2">
        <v>2.17038244774936E-2</v>
      </c>
      <c r="E10" s="2">
        <v>1.96034308214964E-2</v>
      </c>
      <c r="F10" s="2">
        <v>1.46039841408355E-2</v>
      </c>
      <c r="G10" s="8">
        <v>2.69130867033417E-2</v>
      </c>
      <c r="H10" s="4">
        <v>6.1079292951752698E-2</v>
      </c>
      <c r="I10" s="4">
        <v>5.1505255777982803E-2</v>
      </c>
      <c r="J10" s="7">
        <v>81.210187141696068</v>
      </c>
      <c r="K10" s="2">
        <v>90.316066004133518</v>
      </c>
      <c r="L10" s="2">
        <v>59.482399857570357</v>
      </c>
      <c r="M10" s="2">
        <v>40.887276976638709</v>
      </c>
    </row>
    <row r="11" spans="1:13" x14ac:dyDescent="0.25">
      <c r="A11">
        <v>10</v>
      </c>
      <c r="B11">
        <v>31</v>
      </c>
      <c r="C11" s="2" t="s">
        <v>30</v>
      </c>
      <c r="D11" s="8">
        <v>3.5503478972701799E-2</v>
      </c>
      <c r="E11" s="2">
        <v>2.0050625324802802E-2</v>
      </c>
      <c r="F11" s="2">
        <v>2.75491321344828E-2</v>
      </c>
      <c r="G11" s="2">
        <v>1.10340742789204E-2</v>
      </c>
      <c r="H11" s="8">
        <v>3.7484922104609901E-2</v>
      </c>
      <c r="I11" s="2">
        <v>1.36235074400238E-2</v>
      </c>
      <c r="J11" s="7">
        <v>23.985621881416066</v>
      </c>
      <c r="K11" s="2">
        <v>25.560749138623279</v>
      </c>
      <c r="L11" s="2">
        <v>12.272947842706925</v>
      </c>
      <c r="M11" s="2">
        <v>9.5954389833783722</v>
      </c>
    </row>
    <row r="12" spans="1:13" x14ac:dyDescent="0.25">
      <c r="A12">
        <v>11</v>
      </c>
      <c r="B12">
        <v>18</v>
      </c>
      <c r="C12" s="2" t="s">
        <v>17</v>
      </c>
      <c r="D12" s="2">
        <v>1.84257031262085E-2</v>
      </c>
      <c r="E12" s="2">
        <v>2.1007031564346398E-2</v>
      </c>
      <c r="F12" s="2">
        <v>5.7710314746127001E-3</v>
      </c>
      <c r="G12" s="2">
        <v>1.47371854582203E-2</v>
      </c>
      <c r="H12" s="2">
        <v>2.7264052408983101E-2</v>
      </c>
      <c r="I12" s="2">
        <v>1.9355879966674899E-2</v>
      </c>
      <c r="J12" s="7">
        <v>21.723734532686905</v>
      </c>
      <c r="K12" s="2">
        <v>12.116425281129526</v>
      </c>
      <c r="L12" s="2">
        <v>9.0233747303143197</v>
      </c>
      <c r="M12" s="2">
        <v>10.775976391383651</v>
      </c>
    </row>
    <row r="13" spans="1:13" x14ac:dyDescent="0.25">
      <c r="A13">
        <v>12</v>
      </c>
      <c r="B13">
        <v>4</v>
      </c>
      <c r="C13" s="2" t="s">
        <v>3</v>
      </c>
      <c r="D13" s="2">
        <v>1.1907498595050201E-2</v>
      </c>
      <c r="E13" s="2">
        <v>1.1286784264160601E-2</v>
      </c>
      <c r="F13" s="2">
        <v>9.8482300575773001E-3</v>
      </c>
      <c r="G13" s="2">
        <v>1.1743067904871099E-2</v>
      </c>
      <c r="H13" s="2">
        <v>8.7323195385633004E-3</v>
      </c>
      <c r="I13" s="2">
        <v>1.38586296495325E-2</v>
      </c>
      <c r="J13" s="7">
        <v>117.02041974477014</v>
      </c>
      <c r="K13" s="2">
        <v>81.567025009685992</v>
      </c>
      <c r="L13" s="2">
        <v>65.405662681015883</v>
      </c>
      <c r="M13" s="2">
        <v>109.04291092610553</v>
      </c>
    </row>
    <row r="14" spans="1:13" x14ac:dyDescent="0.25">
      <c r="A14">
        <v>13</v>
      </c>
      <c r="B14">
        <v>5</v>
      </c>
      <c r="C14" s="2" t="s">
        <v>4</v>
      </c>
      <c r="D14" s="8">
        <v>2.6496974866818401E-2</v>
      </c>
      <c r="E14" s="2">
        <v>1.87343098060185E-2</v>
      </c>
      <c r="F14" s="4">
        <v>8.7224089670897495E-2</v>
      </c>
      <c r="G14" s="2">
        <v>1.98383210065677E-2</v>
      </c>
      <c r="H14" s="4">
        <v>5.9090755824922299E-2</v>
      </c>
      <c r="I14" s="8">
        <v>3.4125665425797903E-2</v>
      </c>
      <c r="J14" s="7">
        <v>80.604995482205865</v>
      </c>
      <c r="K14" s="2">
        <v>118.96254784643492</v>
      </c>
      <c r="L14" s="2">
        <v>86.771174134388176</v>
      </c>
      <c r="M14" s="2">
        <v>74.981699908401396</v>
      </c>
    </row>
    <row r="15" spans="1:13" x14ac:dyDescent="0.25">
      <c r="A15">
        <v>14</v>
      </c>
      <c r="B15">
        <v>6</v>
      </c>
      <c r="C15" s="2" t="s">
        <v>5</v>
      </c>
      <c r="D15" s="4">
        <v>4.7234902136406298E-2</v>
      </c>
      <c r="E15" s="2">
        <v>2.0650917902436498E-2</v>
      </c>
      <c r="F15" s="2">
        <v>1.8088524786580601E-2</v>
      </c>
      <c r="G15" s="2">
        <v>1.5747694301154001E-2</v>
      </c>
      <c r="H15" s="2">
        <v>1.4877037197523601E-2</v>
      </c>
      <c r="I15" s="2">
        <v>1.7733373863153299E-2</v>
      </c>
      <c r="J15" s="7">
        <v>60.326439522175804</v>
      </c>
      <c r="K15" s="2">
        <v>30.462185442584328</v>
      </c>
      <c r="L15" s="2">
        <v>88.722980523870461</v>
      </c>
      <c r="M15" s="2">
        <v>89.010657894469318</v>
      </c>
    </row>
    <row r="16" spans="1:13" x14ac:dyDescent="0.25">
      <c r="A16">
        <v>15</v>
      </c>
      <c r="B16">
        <v>7</v>
      </c>
      <c r="C16" s="2" t="s">
        <v>6</v>
      </c>
      <c r="D16" s="4">
        <v>7.7620750565906504E-2</v>
      </c>
      <c r="E16" s="4">
        <v>5.3943538895813797E-2</v>
      </c>
      <c r="F16" s="2">
        <v>2.6747281474744901E-2</v>
      </c>
      <c r="G16" s="4">
        <v>9.1048033830297803E-2</v>
      </c>
      <c r="H16" s="4">
        <v>6.3740548199287095E-2</v>
      </c>
      <c r="I16" s="4">
        <v>0.150546521744857</v>
      </c>
      <c r="J16" s="7">
        <v>78.610710392699673</v>
      </c>
      <c r="K16" s="2">
        <v>78.591850838531911</v>
      </c>
      <c r="L16" s="2">
        <v>67.955845045724459</v>
      </c>
      <c r="M16" s="2">
        <v>69.601443811876393</v>
      </c>
    </row>
    <row r="17" spans="1:13" x14ac:dyDescent="0.25">
      <c r="A17">
        <v>16</v>
      </c>
      <c r="B17">
        <v>8</v>
      </c>
      <c r="C17" s="2" t="s">
        <v>7</v>
      </c>
      <c r="D17" s="2">
        <v>9.6725412627941005E-3</v>
      </c>
      <c r="E17" s="2">
        <v>4.8147079968934997E-3</v>
      </c>
      <c r="F17" s="2">
        <v>6.1762656531158004E-3</v>
      </c>
      <c r="G17" s="2">
        <v>8.0490743502765992E-3</v>
      </c>
      <c r="H17" s="2">
        <v>1.14887876534865E-2</v>
      </c>
      <c r="I17" s="2">
        <v>9.0335876223169992E-3</v>
      </c>
      <c r="J17" s="7">
        <v>127.77263920631034</v>
      </c>
      <c r="K17" s="2">
        <v>77.160810473512271</v>
      </c>
      <c r="L17" s="2">
        <v>112.48642118541399</v>
      </c>
      <c r="M17" s="2">
        <v>86.327097064959077</v>
      </c>
    </row>
    <row r="18" spans="1:13" x14ac:dyDescent="0.25">
      <c r="A18">
        <v>17</v>
      </c>
      <c r="B18">
        <v>9</v>
      </c>
      <c r="C18" s="2" t="s">
        <v>8</v>
      </c>
      <c r="D18" s="2">
        <v>2.04696928156331E-2</v>
      </c>
      <c r="E18" s="2">
        <v>1.0505292926450799E-2</v>
      </c>
      <c r="F18" s="2">
        <v>1.2614369709721801E-2</v>
      </c>
      <c r="G18" s="2">
        <v>1.7302398199963001E-2</v>
      </c>
      <c r="H18" s="2">
        <v>8.9902891143927004E-3</v>
      </c>
      <c r="I18" s="2">
        <v>2.6155944878098199E-2</v>
      </c>
      <c r="J18" s="7">
        <v>143.82325382516146</v>
      </c>
      <c r="K18" s="2">
        <v>136.15353323611225</v>
      </c>
      <c r="L18" s="2">
        <v>85.992755087813038</v>
      </c>
      <c r="M18" s="2">
        <v>52.742578500623729</v>
      </c>
    </row>
    <row r="19" spans="1:13" x14ac:dyDescent="0.25">
      <c r="A19">
        <v>18</v>
      </c>
      <c r="B19">
        <v>10</v>
      </c>
      <c r="C19" s="2" t="s">
        <v>9</v>
      </c>
      <c r="D19" s="2">
        <v>1.2098998547814099E-2</v>
      </c>
      <c r="E19" s="2">
        <v>6.5257522424029E-3</v>
      </c>
      <c r="F19" s="2">
        <v>4.7221098688202999E-3</v>
      </c>
      <c r="G19" s="2">
        <v>7.7873516885148004E-3</v>
      </c>
      <c r="H19" s="2">
        <v>9.0812148169092995E-3</v>
      </c>
      <c r="I19" s="2">
        <v>8.1243085537121007E-3</v>
      </c>
      <c r="J19" s="7">
        <v>64.849272417450948</v>
      </c>
      <c r="K19" s="2">
        <v>34.076342257470905</v>
      </c>
      <c r="L19" s="2">
        <v>49.779952841676568</v>
      </c>
      <c r="M19" s="2">
        <v>49.622800785199921</v>
      </c>
    </row>
    <row r="20" spans="1:13" x14ac:dyDescent="0.25">
      <c r="A20">
        <v>19</v>
      </c>
      <c r="B20">
        <v>12</v>
      </c>
      <c r="C20" s="2" t="s">
        <v>11</v>
      </c>
      <c r="D20" s="4">
        <v>5.0713240916869601E-2</v>
      </c>
      <c r="E20" s="4">
        <v>0.16645722497819901</v>
      </c>
      <c r="F20" s="4">
        <v>7.8091294694414101E-2</v>
      </c>
      <c r="G20" s="4">
        <v>0.177241146456729</v>
      </c>
      <c r="H20" s="4">
        <v>5.0168958566961602E-2</v>
      </c>
      <c r="I20" s="4">
        <v>6.3990989895280403E-2</v>
      </c>
      <c r="J20" s="7">
        <v>79.416940407695407</v>
      </c>
      <c r="K20" s="2">
        <v>68.435318896193493</v>
      </c>
      <c r="L20" s="2">
        <v>61.37963864910887</v>
      </c>
      <c r="M20" s="2">
        <v>74.49021850968191</v>
      </c>
    </row>
    <row r="21" spans="1:13" x14ac:dyDescent="0.25">
      <c r="A21">
        <v>20</v>
      </c>
      <c r="B21">
        <v>14</v>
      </c>
      <c r="C21" s="2" t="s">
        <v>13</v>
      </c>
      <c r="D21" s="2">
        <v>1.0386640655503701E-2</v>
      </c>
      <c r="E21" s="2">
        <v>1.0774712778928001E-2</v>
      </c>
      <c r="F21" s="2">
        <v>1.5528308639785901E-2</v>
      </c>
      <c r="G21" s="2">
        <v>8.6068726453915004E-3</v>
      </c>
      <c r="H21" s="2">
        <v>1.7708516597315E-2</v>
      </c>
      <c r="I21" s="2">
        <v>1.07264542312563E-2</v>
      </c>
      <c r="J21" s="7">
        <v>74.379999887612385</v>
      </c>
      <c r="K21" s="2">
        <v>49.034619705231108</v>
      </c>
      <c r="L21" s="2">
        <v>98.663155412718993</v>
      </c>
      <c r="M21" s="2">
        <v>135.19995914020845</v>
      </c>
    </row>
    <row r="22" spans="1:13" x14ac:dyDescent="0.25">
      <c r="A22">
        <v>21</v>
      </c>
      <c r="B22">
        <v>19</v>
      </c>
      <c r="C22" s="2" t="s">
        <v>18</v>
      </c>
      <c r="D22" s="2">
        <v>3.9711453592737997E-3</v>
      </c>
      <c r="E22" s="2">
        <v>3.1713238031326001E-3</v>
      </c>
      <c r="F22" s="2">
        <v>6.7471065875903003E-3</v>
      </c>
      <c r="G22" s="2">
        <v>2.9663859285991999E-3</v>
      </c>
      <c r="H22" s="2">
        <v>3.5256080680108001E-3</v>
      </c>
      <c r="I22" s="2">
        <v>2.966874957891E-3</v>
      </c>
      <c r="J22" s="7">
        <v>53.946333544965043</v>
      </c>
      <c r="K22" s="2">
        <v>37.038301635831658</v>
      </c>
      <c r="L22" s="2">
        <v>63.080931950679542</v>
      </c>
      <c r="M22" s="2">
        <v>51.439687159743755</v>
      </c>
    </row>
    <row r="23" spans="1:13" x14ac:dyDescent="0.25">
      <c r="A23">
        <v>22</v>
      </c>
      <c r="B23">
        <v>20</v>
      </c>
      <c r="C23" s="2" t="s">
        <v>19</v>
      </c>
      <c r="D23" s="2">
        <v>2.1380179259341499E-2</v>
      </c>
      <c r="E23" s="8">
        <v>3.9780675672529998E-2</v>
      </c>
      <c r="F23" s="2">
        <v>1.618731998708E-2</v>
      </c>
      <c r="G23" s="2">
        <v>1.7201366939012301E-2</v>
      </c>
      <c r="H23" s="2">
        <v>2.2491831995741101E-2</v>
      </c>
      <c r="I23" s="2">
        <v>2.0425295856323401E-2</v>
      </c>
      <c r="J23" s="7">
        <v>111.47763307908191</v>
      </c>
      <c r="K23" s="2">
        <v>201.70765628005145</v>
      </c>
      <c r="L23" s="2">
        <v>100.1951830567819</v>
      </c>
      <c r="M23" s="2">
        <v>69.926549417179515</v>
      </c>
    </row>
    <row r="24" spans="1:13" x14ac:dyDescent="0.25">
      <c r="A24">
        <v>23</v>
      </c>
      <c r="B24">
        <v>23</v>
      </c>
      <c r="C24" s="2" t="s">
        <v>22</v>
      </c>
      <c r="D24" s="2">
        <v>1.7049986735075899E-2</v>
      </c>
      <c r="E24" s="8">
        <v>2.6938823251444699E-2</v>
      </c>
      <c r="F24" s="2">
        <v>1.87163859754329E-2</v>
      </c>
      <c r="G24" s="2">
        <v>9.9764529722974008E-3</v>
      </c>
      <c r="H24" s="2">
        <v>1.2249351212839901E-2</v>
      </c>
      <c r="I24" s="2">
        <v>1.5114037272081399E-2</v>
      </c>
      <c r="J24" s="7">
        <v>144.85383189296567</v>
      </c>
      <c r="K24" s="2">
        <v>76.890347446800405</v>
      </c>
      <c r="L24" s="2">
        <v>84.805336193209556</v>
      </c>
      <c r="M24" s="2">
        <v>124.75873387902952</v>
      </c>
    </row>
    <row r="25" spans="1:13" x14ac:dyDescent="0.25">
      <c r="A25">
        <v>24</v>
      </c>
      <c r="B25">
        <v>24</v>
      </c>
      <c r="C25" s="2" t="s">
        <v>23</v>
      </c>
      <c r="D25" s="4">
        <v>5.1438926364858598E-2</v>
      </c>
      <c r="E25" s="4">
        <v>0.12837188955798401</v>
      </c>
      <c r="F25" s="4">
        <v>6.1942758830009499E-2</v>
      </c>
      <c r="G25" s="4">
        <v>0.14931345987539801</v>
      </c>
      <c r="H25" s="8">
        <v>3.2238963259840901E-2</v>
      </c>
      <c r="I25" s="8">
        <v>4.0473007092592099E-2</v>
      </c>
      <c r="J25" s="7">
        <v>131.66749688314511</v>
      </c>
      <c r="K25" s="2">
        <v>64.520972334452892</v>
      </c>
      <c r="L25" s="2">
        <v>55.37481563105959</v>
      </c>
      <c r="M25" s="2">
        <v>129.20311139077637</v>
      </c>
    </row>
    <row r="26" spans="1:13" x14ac:dyDescent="0.25">
      <c r="A26">
        <v>25</v>
      </c>
      <c r="B26">
        <v>25</v>
      </c>
      <c r="C26" s="2" t="s">
        <v>24</v>
      </c>
      <c r="D26" s="2">
        <v>7.2862962018735E-3</v>
      </c>
      <c r="E26" s="2">
        <v>1.1695556838328401E-2</v>
      </c>
      <c r="F26" s="2">
        <v>6.0498006995415004E-3</v>
      </c>
      <c r="G26" s="2">
        <v>7.6752544113628E-3</v>
      </c>
      <c r="H26" s="2">
        <v>1.24257988748241E-2</v>
      </c>
      <c r="I26" s="2">
        <v>5.4447896669194001E-3</v>
      </c>
      <c r="J26" s="7">
        <v>69.314867883782711</v>
      </c>
      <c r="K26" s="2">
        <v>57.893303366518957</v>
      </c>
      <c r="L26" s="2">
        <v>44.786636136208728</v>
      </c>
      <c r="M26" s="2">
        <v>74.424489381215878</v>
      </c>
    </row>
    <row r="27" spans="1:13" x14ac:dyDescent="0.25">
      <c r="A27">
        <v>26</v>
      </c>
      <c r="B27">
        <v>26</v>
      </c>
      <c r="C27" s="2" t="s">
        <v>25</v>
      </c>
      <c r="D27" s="2">
        <v>2.2211697647996902E-2</v>
      </c>
      <c r="E27" s="4">
        <v>6.78003593326163E-2</v>
      </c>
      <c r="F27" s="8">
        <v>2.9481228317341499E-2</v>
      </c>
      <c r="G27" s="2">
        <v>1.7205338779542299E-2</v>
      </c>
      <c r="H27" s="2">
        <v>1.74902698134668E-2</v>
      </c>
      <c r="I27" s="2">
        <v>2.4320537027468201E-2</v>
      </c>
      <c r="J27" s="7">
        <v>118.76180749601713</v>
      </c>
      <c r="K27" s="2">
        <v>55.382121962420683</v>
      </c>
      <c r="L27" s="2">
        <v>108.67479339618824</v>
      </c>
      <c r="M27" s="2">
        <v>155.23431306137988</v>
      </c>
    </row>
    <row r="28" spans="1:13" x14ac:dyDescent="0.25">
      <c r="A28">
        <v>27</v>
      </c>
      <c r="B28">
        <v>21</v>
      </c>
      <c r="C28" s="2" t="s">
        <v>20</v>
      </c>
      <c r="D28" s="8">
        <v>3.26288200173653E-2</v>
      </c>
      <c r="E28" s="8">
        <v>3.6013799788723301E-2</v>
      </c>
      <c r="F28" s="4">
        <v>8.5715738085338097E-2</v>
      </c>
      <c r="G28" s="2">
        <v>2.0194343579812198E-2</v>
      </c>
      <c r="H28" s="4">
        <v>4.5690026929634198E-2</v>
      </c>
      <c r="I28" s="2">
        <v>1.9477399066376799E-2</v>
      </c>
      <c r="J28" s="7">
        <v>70.317608608353538</v>
      </c>
      <c r="K28" s="2">
        <v>131.60475590099085</v>
      </c>
      <c r="L28" s="2">
        <v>75.190371844051725</v>
      </c>
      <c r="M28" s="2">
        <v>83.789259102275111</v>
      </c>
    </row>
    <row r="29" spans="1:13" x14ac:dyDescent="0.25">
      <c r="A29">
        <v>28</v>
      </c>
      <c r="B29">
        <v>1</v>
      </c>
      <c r="C29" s="2" t="s">
        <v>0</v>
      </c>
      <c r="D29" s="2">
        <v>2.57405959261361E-2</v>
      </c>
      <c r="E29" s="2">
        <v>5.2104439208835E-3</v>
      </c>
      <c r="F29" s="2">
        <v>1.2928064402984401E-2</v>
      </c>
      <c r="G29" s="2">
        <v>1.14514746822591E-2</v>
      </c>
      <c r="H29" s="2">
        <v>1.1712185111459401E-2</v>
      </c>
      <c r="I29" s="2">
        <v>4.6622950932308999E-3</v>
      </c>
      <c r="J29" s="7">
        <v>0</v>
      </c>
      <c r="K29" s="2">
        <v>0</v>
      </c>
      <c r="L29" s="2">
        <v>0</v>
      </c>
      <c r="M29" s="2">
        <v>0</v>
      </c>
    </row>
    <row r="30" spans="1:13" x14ac:dyDescent="0.25">
      <c r="A30">
        <v>29</v>
      </c>
      <c r="B30">
        <v>2</v>
      </c>
      <c r="C30" s="2" t="s">
        <v>1</v>
      </c>
      <c r="D30" s="4">
        <v>6.0089246087844897E-2</v>
      </c>
      <c r="E30" s="2">
        <v>2.4191178895185201E-2</v>
      </c>
      <c r="F30" s="8">
        <v>3.2284379177245297E-2</v>
      </c>
      <c r="G30" s="4">
        <v>4.5228409496923902E-2</v>
      </c>
      <c r="H30" s="8">
        <v>4.0872724397162698E-2</v>
      </c>
      <c r="I30" s="4">
        <v>6.0485185504623097E-2</v>
      </c>
      <c r="J30" s="7">
        <v>50.124284519116756</v>
      </c>
      <c r="K30" s="2">
        <v>84.986537766416433</v>
      </c>
      <c r="L30" s="2">
        <v>53.263152260062505</v>
      </c>
      <c r="M30" s="2">
        <v>68.191492410589817</v>
      </c>
    </row>
    <row r="31" spans="1:13" x14ac:dyDescent="0.25">
      <c r="A31">
        <v>30</v>
      </c>
      <c r="B31">
        <v>3</v>
      </c>
      <c r="C31" s="2" t="s">
        <v>2</v>
      </c>
      <c r="D31" s="8">
        <v>2.6295209799779201E-2</v>
      </c>
      <c r="E31" s="8">
        <v>2.6078057434687701E-2</v>
      </c>
      <c r="F31" s="4">
        <v>0.195910215993364</v>
      </c>
      <c r="G31" s="2">
        <v>2.03057025958851E-2</v>
      </c>
      <c r="H31" s="4">
        <v>7.5316900347585203E-2</v>
      </c>
      <c r="I31" s="8">
        <v>3.6762066868571398E-2</v>
      </c>
      <c r="J31" s="7">
        <v>113.15601311507382</v>
      </c>
      <c r="K31" s="2">
        <v>63.162602480048747</v>
      </c>
      <c r="L31" s="2">
        <v>82.113825448892101</v>
      </c>
      <c r="M31" s="2">
        <v>69.751527248081317</v>
      </c>
    </row>
    <row r="32" spans="1:13" x14ac:dyDescent="0.25">
      <c r="A32">
        <v>31</v>
      </c>
      <c r="B32">
        <v>22</v>
      </c>
      <c r="C32" s="2" t="s">
        <v>21</v>
      </c>
      <c r="D32" s="4">
        <v>8.7181200443199103E-2</v>
      </c>
      <c r="E32" s="8">
        <v>2.9319979167670599E-2</v>
      </c>
      <c r="F32" s="2">
        <v>9.1531697100189994E-3</v>
      </c>
      <c r="G32" s="8">
        <v>2.7049410732512501E-2</v>
      </c>
      <c r="H32" s="4">
        <v>4.6365839710929502E-2</v>
      </c>
      <c r="I32" s="2">
        <v>2.1094167798265898E-2</v>
      </c>
      <c r="J32" s="7">
        <v>85.138475902494847</v>
      </c>
      <c r="K32" s="2">
        <v>121.45470641630895</v>
      </c>
      <c r="L32" s="2">
        <v>165.80043139519523</v>
      </c>
      <c r="M32" s="2">
        <v>70.080958949865263</v>
      </c>
    </row>
    <row r="36" spans="3:5" x14ac:dyDescent="0.25">
      <c r="C36" s="1"/>
    </row>
    <row r="37" spans="3:5" x14ac:dyDescent="0.25">
      <c r="E37" s="1"/>
    </row>
    <row r="39" spans="3:5" x14ac:dyDescent="0.25">
      <c r="E39" s="1"/>
    </row>
    <row r="41" spans="3:5" x14ac:dyDescent="0.25">
      <c r="C41" s="1"/>
    </row>
    <row r="46" spans="3:5" x14ac:dyDescent="0.25">
      <c r="D46" s="1"/>
    </row>
    <row r="47" spans="3:5" x14ac:dyDescent="0.25">
      <c r="C47" s="1"/>
      <c r="D47" s="1"/>
    </row>
    <row r="55" spans="3:5" x14ac:dyDescent="0.25">
      <c r="E55" s="1"/>
    </row>
    <row r="56" spans="3:5" x14ac:dyDescent="0.25">
      <c r="C56" s="1"/>
    </row>
    <row r="58" spans="3:5" x14ac:dyDescent="0.25">
      <c r="D58" s="1"/>
    </row>
    <row r="60" spans="3:5" x14ac:dyDescent="0.25">
      <c r="D60" s="1"/>
    </row>
    <row r="61" spans="3:5" x14ac:dyDescent="0.25">
      <c r="E6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49B4-86DB-4DFE-AF6B-0624E443F354}">
  <dimension ref="A1:X32"/>
  <sheetViews>
    <sheetView workbookViewId="0">
      <selection activeCell="S2" sqref="S2:S32"/>
    </sheetView>
  </sheetViews>
  <sheetFormatPr defaultRowHeight="15" x14ac:dyDescent="0.25"/>
  <sheetData>
    <row r="1" spans="1:24" x14ac:dyDescent="0.25">
      <c r="A1" t="s">
        <v>46</v>
      </c>
      <c r="B1" t="s">
        <v>42</v>
      </c>
      <c r="C1" t="s">
        <v>43</v>
      </c>
      <c r="D1" t="s">
        <v>35</v>
      </c>
      <c r="F1" t="s">
        <v>45</v>
      </c>
      <c r="G1" t="s">
        <v>42</v>
      </c>
      <c r="H1" t="s">
        <v>43</v>
      </c>
      <c r="I1" t="s">
        <v>35</v>
      </c>
      <c r="K1" t="s">
        <v>44</v>
      </c>
      <c r="L1" t="s">
        <v>42</v>
      </c>
      <c r="M1" t="s">
        <v>43</v>
      </c>
      <c r="N1" t="s">
        <v>35</v>
      </c>
      <c r="P1" t="s">
        <v>38</v>
      </c>
      <c r="Q1" t="s">
        <v>42</v>
      </c>
      <c r="R1" t="s">
        <v>43</v>
      </c>
      <c r="S1" t="s">
        <v>35</v>
      </c>
      <c r="V1" t="s">
        <v>42</v>
      </c>
      <c r="W1" t="s">
        <v>43</v>
      </c>
      <c r="X1" t="s">
        <v>35</v>
      </c>
    </row>
    <row r="2" spans="1:24" x14ac:dyDescent="0.25">
      <c r="A2">
        <v>1</v>
      </c>
      <c r="B2">
        <v>0</v>
      </c>
      <c r="C2">
        <v>0.69015371007688397</v>
      </c>
      <c r="D2">
        <f>B2/C2*100</f>
        <v>0</v>
      </c>
      <c r="F2">
        <v>1</v>
      </c>
      <c r="G2">
        <v>0</v>
      </c>
      <c r="H2">
        <v>31.4144398138017</v>
      </c>
      <c r="I2">
        <f>G2/H2*100</f>
        <v>0</v>
      </c>
      <c r="K2">
        <v>1</v>
      </c>
      <c r="L2">
        <v>0</v>
      </c>
      <c r="M2">
        <v>84749.121763535004</v>
      </c>
      <c r="N2">
        <f>L2/M2*100</f>
        <v>0</v>
      </c>
      <c r="P2">
        <v>1</v>
      </c>
      <c r="Q2">
        <v>0</v>
      </c>
      <c r="R2">
        <v>6.8311736012776998E-3</v>
      </c>
      <c r="S2">
        <f>Q2/R2*100</f>
        <v>0</v>
      </c>
      <c r="U2">
        <v>1</v>
      </c>
      <c r="V2">
        <v>0</v>
      </c>
      <c r="W2">
        <v>0.69015371007688397</v>
      </c>
      <c r="X2">
        <f>V2/W2*100</f>
        <v>0</v>
      </c>
    </row>
    <row r="3" spans="1:24" x14ac:dyDescent="0.25">
      <c r="A3">
        <v>2</v>
      </c>
      <c r="B3">
        <v>0.80755511355161402</v>
      </c>
      <c r="C3">
        <v>1.6111055176131699</v>
      </c>
      <c r="D3">
        <f t="shared" ref="D3:D32" si="0">B3/C3*100</f>
        <v>50.124284519116756</v>
      </c>
      <c r="F3">
        <v>2</v>
      </c>
      <c r="G3">
        <v>123.954347587678</v>
      </c>
      <c r="H3">
        <v>145.85174410606501</v>
      </c>
      <c r="I3">
        <f t="shared" ref="I3:I32" si="1">G3/H3*100</f>
        <v>84.986537766416433</v>
      </c>
      <c r="K3">
        <v>2</v>
      </c>
      <c r="L3">
        <v>178283.83618690199</v>
      </c>
      <c r="M3">
        <v>334722.652757039</v>
      </c>
      <c r="N3">
        <f t="shared" ref="N3:N32" si="2">L3/M3*100</f>
        <v>53.263152260062505</v>
      </c>
      <c r="P3">
        <v>2</v>
      </c>
      <c r="Q3">
        <v>6.04330866227442E-2</v>
      </c>
      <c r="R3">
        <v>8.8622619166139893E-2</v>
      </c>
      <c r="S3">
        <f t="shared" ref="S3:S32" si="3">Q3/R3*100</f>
        <v>68.191492410589817</v>
      </c>
      <c r="U3">
        <v>2</v>
      </c>
      <c r="V3">
        <v>0.80755511355161402</v>
      </c>
      <c r="W3">
        <v>1.6111055176131699</v>
      </c>
      <c r="X3">
        <f t="shared" ref="X3:X32" si="4">V3/W3*100</f>
        <v>50.124284519116756</v>
      </c>
    </row>
    <row r="4" spans="1:24" x14ac:dyDescent="0.25">
      <c r="A4">
        <v>3</v>
      </c>
      <c r="B4">
        <v>0.79777699268324398</v>
      </c>
      <c r="C4">
        <v>0.70502394943160995</v>
      </c>
      <c r="D4">
        <f t="shared" si="0"/>
        <v>113.15601311507382</v>
      </c>
      <c r="F4">
        <v>3</v>
      </c>
      <c r="G4">
        <v>99.309283165531696</v>
      </c>
      <c r="H4">
        <v>157.227978687073</v>
      </c>
      <c r="I4">
        <f t="shared" si="1"/>
        <v>63.162602480048747</v>
      </c>
      <c r="K4">
        <v>3</v>
      </c>
      <c r="L4">
        <v>123397.992762658</v>
      </c>
      <c r="M4">
        <v>150276.75557444501</v>
      </c>
      <c r="N4">
        <f t="shared" si="2"/>
        <v>82.113825448892101</v>
      </c>
      <c r="P4">
        <v>3</v>
      </c>
      <c r="Q4">
        <v>3.7570693016771801E-2</v>
      </c>
      <c r="R4">
        <v>5.3863613456299302E-2</v>
      </c>
      <c r="S4">
        <f t="shared" si="3"/>
        <v>69.751527248081317</v>
      </c>
      <c r="U4">
        <v>3</v>
      </c>
      <c r="V4">
        <v>0.79777699268324398</v>
      </c>
      <c r="W4">
        <v>0.70502394943160995</v>
      </c>
      <c r="X4">
        <f t="shared" si="4"/>
        <v>113.15601311507382</v>
      </c>
    </row>
    <row r="5" spans="1:24" x14ac:dyDescent="0.25">
      <c r="A5">
        <v>4</v>
      </c>
      <c r="B5">
        <v>0.37360219603475697</v>
      </c>
      <c r="C5">
        <v>0.31926239612676999</v>
      </c>
      <c r="D5">
        <f t="shared" si="0"/>
        <v>117.02041974477014</v>
      </c>
      <c r="F5">
        <v>4</v>
      </c>
      <c r="G5">
        <v>55.505937242918399</v>
      </c>
      <c r="H5">
        <v>68.049481069497304</v>
      </c>
      <c r="I5">
        <f t="shared" si="1"/>
        <v>81.567025009685992</v>
      </c>
      <c r="K5">
        <v>4</v>
      </c>
      <c r="L5">
        <v>56842.1781733178</v>
      </c>
      <c r="M5">
        <v>86907.120642654001</v>
      </c>
      <c r="N5">
        <f t="shared" si="2"/>
        <v>65.405662681015883</v>
      </c>
      <c r="P5">
        <v>4</v>
      </c>
      <c r="Q5">
        <v>2.2141818669732301E-2</v>
      </c>
      <c r="R5">
        <v>2.0305601236871799E-2</v>
      </c>
      <c r="S5">
        <f t="shared" si="3"/>
        <v>109.04291092610553</v>
      </c>
      <c r="U5">
        <v>4</v>
      </c>
      <c r="V5">
        <v>0.37360219603475697</v>
      </c>
      <c r="W5">
        <v>0.31926239612676999</v>
      </c>
      <c r="X5">
        <f t="shared" si="4"/>
        <v>117.02041974477014</v>
      </c>
    </row>
    <row r="6" spans="1:24" x14ac:dyDescent="0.25">
      <c r="A6">
        <v>5</v>
      </c>
      <c r="B6">
        <v>0.57264501127265099</v>
      </c>
      <c r="C6">
        <v>0.71043364973460799</v>
      </c>
      <c r="D6">
        <f t="shared" si="0"/>
        <v>80.604995482205865</v>
      </c>
      <c r="F6">
        <v>5</v>
      </c>
      <c r="G6">
        <v>134.37007157626701</v>
      </c>
      <c r="H6">
        <v>112.95157510388999</v>
      </c>
      <c r="I6">
        <f t="shared" si="1"/>
        <v>118.96254784643492</v>
      </c>
      <c r="K6">
        <v>5</v>
      </c>
      <c r="L6">
        <v>127395.526092006</v>
      </c>
      <c r="M6">
        <v>146817.79676589399</v>
      </c>
      <c r="N6">
        <f t="shared" si="2"/>
        <v>86.771174134388176</v>
      </c>
      <c r="P6">
        <v>5</v>
      </c>
      <c r="Q6">
        <v>3.74914273380536E-2</v>
      </c>
      <c r="R6">
        <v>5.00007700330262E-2</v>
      </c>
      <c r="S6">
        <f t="shared" si="3"/>
        <v>74.981699908401396</v>
      </c>
      <c r="U6">
        <v>5</v>
      </c>
      <c r="V6">
        <v>0.57264501127265099</v>
      </c>
      <c r="W6">
        <v>0.71043364973460799</v>
      </c>
      <c r="X6">
        <f t="shared" si="4"/>
        <v>80.604995482205865</v>
      </c>
    </row>
    <row r="7" spans="1:24" x14ac:dyDescent="0.25">
      <c r="A7">
        <v>6</v>
      </c>
      <c r="B7">
        <v>0.76400806603473503</v>
      </c>
      <c r="C7">
        <v>1.26645641958347</v>
      </c>
      <c r="D7">
        <f t="shared" si="0"/>
        <v>60.326439522175804</v>
      </c>
      <c r="F7">
        <v>6</v>
      </c>
      <c r="G7">
        <v>37.927569381842503</v>
      </c>
      <c r="H7">
        <v>124.507053025887</v>
      </c>
      <c r="I7">
        <f t="shared" si="1"/>
        <v>30.462185442584328</v>
      </c>
      <c r="K7">
        <v>6</v>
      </c>
      <c r="L7">
        <v>103401.511588108</v>
      </c>
      <c r="M7">
        <v>116544.226735359</v>
      </c>
      <c r="N7">
        <f t="shared" si="2"/>
        <v>88.722980523870461</v>
      </c>
      <c r="P7">
        <v>6</v>
      </c>
      <c r="Q7">
        <v>2.3127513615749402E-2</v>
      </c>
      <c r="R7">
        <v>2.5982858865248801E-2</v>
      </c>
      <c r="S7">
        <f t="shared" si="3"/>
        <v>89.010657894469318</v>
      </c>
      <c r="U7">
        <v>6</v>
      </c>
      <c r="V7">
        <v>0.76400806603473503</v>
      </c>
      <c r="W7">
        <v>1.26645641958347</v>
      </c>
      <c r="X7">
        <f t="shared" si="4"/>
        <v>60.326439522175804</v>
      </c>
    </row>
    <row r="8" spans="1:24" x14ac:dyDescent="0.25">
      <c r="A8">
        <v>7</v>
      </c>
      <c r="B8">
        <v>1.63601314455735</v>
      </c>
      <c r="C8">
        <v>2.0811580716986899</v>
      </c>
      <c r="D8">
        <f t="shared" si="0"/>
        <v>78.610710392699673</v>
      </c>
      <c r="F8">
        <v>7</v>
      </c>
      <c r="G8">
        <v>255.60629459676201</v>
      </c>
      <c r="H8">
        <v>325.23256784206399</v>
      </c>
      <c r="I8">
        <f t="shared" si="1"/>
        <v>78.591850838531911</v>
      </c>
      <c r="K8">
        <v>7</v>
      </c>
      <c r="L8">
        <v>457900.563772958</v>
      </c>
      <c r="M8">
        <v>673820.719122626</v>
      </c>
      <c r="N8">
        <f t="shared" si="2"/>
        <v>67.955845045724459</v>
      </c>
      <c r="P8">
        <v>7</v>
      </c>
      <c r="Q8">
        <v>0.15352692050993899</v>
      </c>
      <c r="R8">
        <v>0.22058008009848501</v>
      </c>
      <c r="S8">
        <f t="shared" si="3"/>
        <v>69.601443811876393</v>
      </c>
      <c r="U8">
        <v>7</v>
      </c>
      <c r="V8">
        <v>1.63601314455735</v>
      </c>
      <c r="W8">
        <v>2.0811580716986899</v>
      </c>
      <c r="X8">
        <f t="shared" si="4"/>
        <v>78.610710392699673</v>
      </c>
    </row>
    <row r="9" spans="1:24" x14ac:dyDescent="0.25">
      <c r="A9">
        <v>8</v>
      </c>
      <c r="B9">
        <v>0.33136427642720001</v>
      </c>
      <c r="C9">
        <v>0.259338993453956</v>
      </c>
      <c r="D9">
        <f t="shared" si="0"/>
        <v>127.77263920631034</v>
      </c>
      <c r="F9">
        <v>8</v>
      </c>
      <c r="G9">
        <v>22.398623385162299</v>
      </c>
      <c r="H9">
        <v>29.028496781862199</v>
      </c>
      <c r="I9">
        <f t="shared" si="1"/>
        <v>77.160810473512271</v>
      </c>
      <c r="K9">
        <v>8</v>
      </c>
      <c r="L9">
        <v>67006.946538130898</v>
      </c>
      <c r="M9">
        <v>59568.920258990001</v>
      </c>
      <c r="N9">
        <f t="shared" si="2"/>
        <v>112.48642118541399</v>
      </c>
      <c r="P9">
        <v>8</v>
      </c>
      <c r="Q9">
        <v>1.1426230022029501E-2</v>
      </c>
      <c r="R9">
        <v>1.3235971566878399E-2</v>
      </c>
      <c r="S9">
        <f t="shared" si="3"/>
        <v>86.327097064959077</v>
      </c>
      <c r="U9">
        <v>8</v>
      </c>
      <c r="V9">
        <v>0.33136427642720001</v>
      </c>
      <c r="W9">
        <v>0.259338993453956</v>
      </c>
      <c r="X9">
        <f t="shared" si="4"/>
        <v>127.77263920631034</v>
      </c>
    </row>
    <row r="10" spans="1:24" x14ac:dyDescent="0.25">
      <c r="A10">
        <v>9</v>
      </c>
      <c r="B10">
        <v>0.78934645905766698</v>
      </c>
      <c r="C10">
        <v>0.54883090047262795</v>
      </c>
      <c r="D10">
        <f t="shared" si="0"/>
        <v>143.82325382516146</v>
      </c>
      <c r="F10">
        <v>9</v>
      </c>
      <c r="G10">
        <v>86.236610083160798</v>
      </c>
      <c r="H10">
        <v>63.3377687919509</v>
      </c>
      <c r="I10">
        <f t="shared" si="1"/>
        <v>136.15353323611225</v>
      </c>
      <c r="K10">
        <v>9</v>
      </c>
      <c r="L10">
        <v>110113.85195907801</v>
      </c>
      <c r="M10">
        <v>128050.150093032</v>
      </c>
      <c r="N10">
        <f t="shared" si="2"/>
        <v>85.992755087813038</v>
      </c>
      <c r="P10">
        <v>9</v>
      </c>
      <c r="Q10">
        <v>2.0212839874058999E-2</v>
      </c>
      <c r="R10">
        <v>3.8323571673349197E-2</v>
      </c>
      <c r="S10">
        <f t="shared" si="3"/>
        <v>52.742578500623729</v>
      </c>
      <c r="U10">
        <v>9</v>
      </c>
      <c r="V10">
        <v>0.78934645905766698</v>
      </c>
      <c r="W10">
        <v>0.54883090047262795</v>
      </c>
      <c r="X10">
        <f t="shared" si="4"/>
        <v>143.82325382516146</v>
      </c>
    </row>
    <row r="11" spans="1:24" x14ac:dyDescent="0.25">
      <c r="A11">
        <v>10</v>
      </c>
      <c r="B11">
        <v>0.210369009577589</v>
      </c>
      <c r="C11">
        <v>0.32439686944117302</v>
      </c>
      <c r="D11">
        <f t="shared" si="0"/>
        <v>64.849272417450948</v>
      </c>
      <c r="F11">
        <v>10</v>
      </c>
      <c r="G11">
        <v>13.407201809497099</v>
      </c>
      <c r="H11">
        <v>39.344603678986999</v>
      </c>
      <c r="I11">
        <f t="shared" si="1"/>
        <v>34.076342257470905</v>
      </c>
      <c r="K11">
        <v>10</v>
      </c>
      <c r="L11">
        <v>28689.174926447598</v>
      </c>
      <c r="M11">
        <v>57631.984943201001</v>
      </c>
      <c r="N11">
        <f t="shared" si="2"/>
        <v>49.779952841676568</v>
      </c>
      <c r="P11">
        <v>10</v>
      </c>
      <c r="Q11">
        <v>5.9069493391389997E-3</v>
      </c>
      <c r="R11">
        <v>1.19037000041738E-2</v>
      </c>
      <c r="S11">
        <f t="shared" si="3"/>
        <v>49.622800785199921</v>
      </c>
      <c r="U11">
        <v>10</v>
      </c>
      <c r="V11">
        <v>0.210369009577589</v>
      </c>
      <c r="W11">
        <v>0.32439686944117302</v>
      </c>
      <c r="X11">
        <f t="shared" si="4"/>
        <v>64.849272417450948</v>
      </c>
    </row>
    <row r="12" spans="1:24" x14ac:dyDescent="0.25">
      <c r="A12">
        <v>11</v>
      </c>
      <c r="B12">
        <v>0.30063614262451799</v>
      </c>
      <c r="C12">
        <v>0.208883920779354</v>
      </c>
      <c r="D12">
        <f t="shared" si="0"/>
        <v>143.92498067962001</v>
      </c>
      <c r="F12">
        <v>11</v>
      </c>
      <c r="G12">
        <v>36.4502922772486</v>
      </c>
      <c r="H12">
        <v>32.4891601778085</v>
      </c>
      <c r="I12">
        <f t="shared" si="1"/>
        <v>112.19216525684688</v>
      </c>
      <c r="K12">
        <v>11</v>
      </c>
      <c r="L12">
        <v>110596.104568116</v>
      </c>
      <c r="M12">
        <v>92734.174860416999</v>
      </c>
      <c r="N12">
        <f t="shared" si="2"/>
        <v>119.2614316508285</v>
      </c>
      <c r="P12">
        <v>11</v>
      </c>
      <c r="Q12">
        <v>3.8302319055069298E-2</v>
      </c>
      <c r="R12">
        <v>1.6355801107826799E-2</v>
      </c>
      <c r="S12">
        <f t="shared" si="3"/>
        <v>234.18185879467779</v>
      </c>
      <c r="U12">
        <v>11</v>
      </c>
      <c r="V12">
        <v>0.30063614262451799</v>
      </c>
      <c r="W12">
        <v>0.208883920779354</v>
      </c>
      <c r="X12">
        <f t="shared" si="4"/>
        <v>143.92498067962001</v>
      </c>
    </row>
    <row r="13" spans="1:24" x14ac:dyDescent="0.25">
      <c r="A13">
        <v>12</v>
      </c>
      <c r="B13">
        <v>1.07984580922897</v>
      </c>
      <c r="C13">
        <v>1.3597172135887701</v>
      </c>
      <c r="D13">
        <f t="shared" si="0"/>
        <v>79.416940407695407</v>
      </c>
      <c r="F13">
        <v>12</v>
      </c>
      <c r="G13">
        <v>686.81146970257396</v>
      </c>
      <c r="H13">
        <v>1003.59212286914</v>
      </c>
      <c r="I13">
        <f t="shared" si="1"/>
        <v>68.435318896193493</v>
      </c>
      <c r="K13">
        <v>12</v>
      </c>
      <c r="L13">
        <v>805123.80400489701</v>
      </c>
      <c r="M13">
        <v>1311711.5410333001</v>
      </c>
      <c r="N13">
        <f t="shared" si="2"/>
        <v>61.37963864910887</v>
      </c>
      <c r="P13">
        <v>12</v>
      </c>
      <c r="Q13">
        <v>6.9841513283997597E-2</v>
      </c>
      <c r="R13">
        <v>9.3759307841095804E-2</v>
      </c>
      <c r="S13">
        <f t="shared" si="3"/>
        <v>74.49021850968191</v>
      </c>
      <c r="U13">
        <v>12</v>
      </c>
      <c r="V13">
        <v>1.07984580922897</v>
      </c>
      <c r="W13">
        <v>1.3597172135887701</v>
      </c>
      <c r="X13">
        <f t="shared" si="4"/>
        <v>79.416940407695407</v>
      </c>
    </row>
    <row r="14" spans="1:24" x14ac:dyDescent="0.25">
      <c r="A14">
        <v>13</v>
      </c>
      <c r="B14">
        <v>1.96027376750107</v>
      </c>
      <c r="C14">
        <v>3.9668300735363098</v>
      </c>
      <c r="D14">
        <f t="shared" si="0"/>
        <v>49.416630689036417</v>
      </c>
      <c r="F14">
        <v>13</v>
      </c>
      <c r="G14">
        <v>410.24573095695303</v>
      </c>
      <c r="H14">
        <v>789.895945326233</v>
      </c>
      <c r="I14">
        <f t="shared" si="1"/>
        <v>51.936680189884811</v>
      </c>
      <c r="K14">
        <v>13</v>
      </c>
      <c r="L14">
        <v>481246.099805929</v>
      </c>
      <c r="M14">
        <v>870767.70224890998</v>
      </c>
      <c r="N14">
        <f t="shared" si="2"/>
        <v>55.266875259960457</v>
      </c>
      <c r="P14">
        <v>13</v>
      </c>
      <c r="Q14">
        <v>0.17588299316251399</v>
      </c>
      <c r="R14">
        <v>0.25723793768604802</v>
      </c>
      <c r="S14">
        <f t="shared" si="3"/>
        <v>68.373660100313217</v>
      </c>
      <c r="U14">
        <v>13</v>
      </c>
      <c r="V14">
        <v>1.96027376750107</v>
      </c>
      <c r="W14">
        <v>3.9668300735363098</v>
      </c>
      <c r="X14">
        <f t="shared" si="4"/>
        <v>49.416630689036417</v>
      </c>
    </row>
    <row r="15" spans="1:24" x14ac:dyDescent="0.25">
      <c r="A15">
        <v>14</v>
      </c>
      <c r="B15">
        <v>0.20713739486640301</v>
      </c>
      <c r="C15">
        <v>0.27848533904192802</v>
      </c>
      <c r="D15">
        <f t="shared" si="0"/>
        <v>74.379999887612385</v>
      </c>
      <c r="F15">
        <v>14</v>
      </c>
      <c r="G15">
        <v>31.853936292548301</v>
      </c>
      <c r="H15">
        <v>64.962135903238305</v>
      </c>
      <c r="I15">
        <f t="shared" si="1"/>
        <v>49.034619705231108</v>
      </c>
      <c r="K15">
        <v>14</v>
      </c>
      <c r="L15">
        <v>62845.497242165497</v>
      </c>
      <c r="M15">
        <v>63697.027506646999</v>
      </c>
      <c r="N15">
        <f t="shared" si="2"/>
        <v>98.663155412718993</v>
      </c>
      <c r="P15">
        <v>14</v>
      </c>
      <c r="Q15">
        <v>2.1248501530695602E-2</v>
      </c>
      <c r="R15">
        <v>1.5716352035772398E-2</v>
      </c>
      <c r="S15">
        <f t="shared" si="3"/>
        <v>135.19995914020845</v>
      </c>
      <c r="U15">
        <v>14</v>
      </c>
      <c r="V15">
        <v>0.20713739486640301</v>
      </c>
      <c r="W15">
        <v>0.27848533904192802</v>
      </c>
      <c r="X15">
        <f t="shared" si="4"/>
        <v>74.379999887612385</v>
      </c>
    </row>
    <row r="16" spans="1:24" x14ac:dyDescent="0.25">
      <c r="A16">
        <v>15</v>
      </c>
      <c r="B16">
        <v>0.18078177933808701</v>
      </c>
      <c r="C16">
        <v>0.34581416794937297</v>
      </c>
      <c r="D16">
        <f t="shared" si="0"/>
        <v>52.277146540899786</v>
      </c>
      <c r="F16">
        <v>15</v>
      </c>
      <c r="G16">
        <v>42.499628065019103</v>
      </c>
      <c r="H16">
        <v>65.2700599496509</v>
      </c>
      <c r="I16">
        <f t="shared" si="1"/>
        <v>65.11351161283315</v>
      </c>
      <c r="K16">
        <v>15</v>
      </c>
      <c r="L16">
        <v>28259.1697698852</v>
      </c>
      <c r="M16">
        <v>33970.946566580998</v>
      </c>
      <c r="N16">
        <f t="shared" si="2"/>
        <v>83.186288949879383</v>
      </c>
      <c r="P16">
        <v>15</v>
      </c>
      <c r="Q16">
        <v>9.3876181041521994E-3</v>
      </c>
      <c r="R16">
        <v>1.0485683871831301E-2</v>
      </c>
      <c r="S16">
        <f t="shared" si="3"/>
        <v>89.527952767783319</v>
      </c>
      <c r="U16">
        <v>15</v>
      </c>
      <c r="V16">
        <v>0.18078177933808701</v>
      </c>
      <c r="W16">
        <v>0.34581416794937297</v>
      </c>
      <c r="X16">
        <f t="shared" si="4"/>
        <v>52.277146540899786</v>
      </c>
    </row>
    <row r="17" spans="1:24" x14ac:dyDescent="0.25">
      <c r="A17">
        <v>16</v>
      </c>
      <c r="B17">
        <v>0.33737442760869102</v>
      </c>
      <c r="C17">
        <v>0.49938057618527099</v>
      </c>
      <c r="D17">
        <f t="shared" si="0"/>
        <v>67.558580308803315</v>
      </c>
      <c r="F17">
        <v>16</v>
      </c>
      <c r="G17">
        <v>96.066772256581601</v>
      </c>
      <c r="H17">
        <v>137.118309669604</v>
      </c>
      <c r="I17">
        <f t="shared" si="1"/>
        <v>70.061228502642052</v>
      </c>
      <c r="K17">
        <v>16</v>
      </c>
      <c r="L17">
        <v>160854.78311448099</v>
      </c>
      <c r="M17">
        <v>190813.864292271</v>
      </c>
      <c r="N17">
        <f t="shared" si="2"/>
        <v>84.299316357902867</v>
      </c>
      <c r="P17">
        <v>16</v>
      </c>
      <c r="Q17">
        <v>2.75673831630802E-2</v>
      </c>
      <c r="R17">
        <v>3.8856765066259701E-2</v>
      </c>
      <c r="S17">
        <f t="shared" si="3"/>
        <v>70.94616115384666</v>
      </c>
      <c r="U17">
        <v>16</v>
      </c>
      <c r="V17">
        <v>0.33737442760869102</v>
      </c>
      <c r="W17">
        <v>0.49938057618527099</v>
      </c>
      <c r="X17">
        <f t="shared" si="4"/>
        <v>67.558580308803315</v>
      </c>
    </row>
    <row r="18" spans="1:24" x14ac:dyDescent="0.25">
      <c r="A18">
        <v>17</v>
      </c>
      <c r="B18">
        <v>1.59241879383007</v>
      </c>
      <c r="C18">
        <v>0.56916844831148905</v>
      </c>
      <c r="D18">
        <f t="shared" si="0"/>
        <v>279.77987862014908</v>
      </c>
      <c r="F18">
        <v>17</v>
      </c>
      <c r="G18">
        <v>67.427215630867707</v>
      </c>
      <c r="H18">
        <v>74.206087364484702</v>
      </c>
      <c r="I18">
        <f t="shared" si="1"/>
        <v>90.864803718432697</v>
      </c>
      <c r="K18">
        <v>17</v>
      </c>
      <c r="L18">
        <v>194618.182089262</v>
      </c>
      <c r="M18">
        <v>114532.271361119</v>
      </c>
      <c r="N18">
        <f t="shared" si="2"/>
        <v>169.92431895079861</v>
      </c>
      <c r="P18">
        <v>17</v>
      </c>
      <c r="Q18">
        <v>3.89053344724953E-2</v>
      </c>
      <c r="R18">
        <v>1.95889622762201E-2</v>
      </c>
      <c r="S18">
        <f t="shared" si="3"/>
        <v>198.60845063612271</v>
      </c>
      <c r="U18">
        <v>17</v>
      </c>
      <c r="V18">
        <v>1.59241879383007</v>
      </c>
      <c r="W18">
        <v>0.56916844831148905</v>
      </c>
      <c r="X18">
        <f t="shared" si="4"/>
        <v>279.77987862014908</v>
      </c>
    </row>
    <row r="19" spans="1:24" x14ac:dyDescent="0.25">
      <c r="A19">
        <v>18</v>
      </c>
      <c r="B19">
        <v>0.10732126582380699</v>
      </c>
      <c r="C19">
        <v>0.49402769888540399</v>
      </c>
      <c r="D19">
        <f t="shared" si="0"/>
        <v>21.723734532686905</v>
      </c>
      <c r="F19">
        <v>18</v>
      </c>
      <c r="G19">
        <v>15.3459503999325</v>
      </c>
      <c r="H19">
        <v>126.654108318835</v>
      </c>
      <c r="I19">
        <f t="shared" si="1"/>
        <v>12.116425281129526</v>
      </c>
      <c r="K19">
        <v>18</v>
      </c>
      <c r="L19">
        <v>9841.4101431669005</v>
      </c>
      <c r="M19">
        <v>109065.73690333799</v>
      </c>
      <c r="N19">
        <f t="shared" si="2"/>
        <v>9.0233747303143197</v>
      </c>
      <c r="P19">
        <v>18</v>
      </c>
      <c r="Q19">
        <v>3.0560827928123001E-3</v>
      </c>
      <c r="R19">
        <v>2.83601474410793E-2</v>
      </c>
      <c r="S19">
        <f t="shared" si="3"/>
        <v>10.775976391383651</v>
      </c>
      <c r="U19">
        <v>18</v>
      </c>
      <c r="V19">
        <v>0.10732126582380699</v>
      </c>
      <c r="W19">
        <v>0.49402769888540399</v>
      </c>
      <c r="X19">
        <f t="shared" si="4"/>
        <v>21.723734532686905</v>
      </c>
    </row>
    <row r="20" spans="1:24" x14ac:dyDescent="0.25">
      <c r="A20">
        <v>19</v>
      </c>
      <c r="B20">
        <v>5.7438745665767003E-2</v>
      </c>
      <c r="C20">
        <v>0.106473863729573</v>
      </c>
      <c r="D20">
        <f t="shared" si="0"/>
        <v>53.946333544965043</v>
      </c>
      <c r="F20">
        <v>19</v>
      </c>
      <c r="G20">
        <v>7.0818421958447004</v>
      </c>
      <c r="H20">
        <v>19.120321081335899</v>
      </c>
      <c r="I20">
        <f t="shared" si="1"/>
        <v>37.038301635831658</v>
      </c>
      <c r="K20">
        <v>19</v>
      </c>
      <c r="L20">
        <v>13848.3981860064</v>
      </c>
      <c r="M20">
        <v>21953.382357816001</v>
      </c>
      <c r="N20">
        <f t="shared" si="2"/>
        <v>63.080931950679542</v>
      </c>
      <c r="P20">
        <v>19</v>
      </c>
      <c r="Q20">
        <v>2.2361098039463999E-3</v>
      </c>
      <c r="R20">
        <v>4.3470517170959002E-3</v>
      </c>
      <c r="S20">
        <f t="shared" si="3"/>
        <v>51.439687159743755</v>
      </c>
      <c r="U20">
        <v>19</v>
      </c>
      <c r="V20">
        <v>5.7438745665767003E-2</v>
      </c>
      <c r="W20">
        <v>0.106473863729573</v>
      </c>
      <c r="X20">
        <f t="shared" si="4"/>
        <v>53.946333544965043</v>
      </c>
    </row>
    <row r="21" spans="1:24" x14ac:dyDescent="0.25">
      <c r="A21">
        <v>20</v>
      </c>
      <c r="B21">
        <v>0.63903745134264001</v>
      </c>
      <c r="C21">
        <v>0.57324275165522098</v>
      </c>
      <c r="D21">
        <f t="shared" si="0"/>
        <v>111.47763307908191</v>
      </c>
      <c r="F21">
        <v>20</v>
      </c>
      <c r="G21">
        <v>483.78136126271698</v>
      </c>
      <c r="H21">
        <v>239.84283501417201</v>
      </c>
      <c r="I21">
        <f t="shared" si="1"/>
        <v>201.70765628005145</v>
      </c>
      <c r="K21">
        <v>20</v>
      </c>
      <c r="L21">
        <v>127550.91914275099</v>
      </c>
      <c r="M21">
        <v>127302.446336633</v>
      </c>
      <c r="N21">
        <f t="shared" si="2"/>
        <v>100.1951830567819</v>
      </c>
      <c r="P21">
        <v>20</v>
      </c>
      <c r="Q21">
        <v>2.09269539296143E-2</v>
      </c>
      <c r="R21">
        <v>2.9927050746869799E-2</v>
      </c>
      <c r="S21">
        <f t="shared" si="3"/>
        <v>69.926549417179515</v>
      </c>
      <c r="U21">
        <v>20</v>
      </c>
      <c r="V21">
        <v>0.63903745134264001</v>
      </c>
      <c r="W21">
        <v>0.57324275165522098</v>
      </c>
      <c r="X21">
        <f t="shared" si="4"/>
        <v>111.47763307908191</v>
      </c>
    </row>
    <row r="22" spans="1:24" x14ac:dyDescent="0.25">
      <c r="A22">
        <v>21</v>
      </c>
      <c r="B22">
        <v>0.61516651935397604</v>
      </c>
      <c r="C22">
        <v>0.87483993202933796</v>
      </c>
      <c r="D22">
        <f t="shared" si="0"/>
        <v>70.317608608353538</v>
      </c>
      <c r="F22">
        <v>21</v>
      </c>
      <c r="G22">
        <v>285.75584573901102</v>
      </c>
      <c r="H22">
        <v>217.131853467356</v>
      </c>
      <c r="I22">
        <f t="shared" si="1"/>
        <v>131.60475590099085</v>
      </c>
      <c r="K22">
        <v>21</v>
      </c>
      <c r="L22">
        <v>112373.979976758</v>
      </c>
      <c r="M22">
        <v>149452.619026578</v>
      </c>
      <c r="N22">
        <f t="shared" si="2"/>
        <v>75.190371844051725</v>
      </c>
      <c r="P22">
        <v>21</v>
      </c>
      <c r="Q22">
        <v>2.39119435544628E-2</v>
      </c>
      <c r="R22">
        <v>2.85381966742006E-2</v>
      </c>
      <c r="S22">
        <f t="shared" si="3"/>
        <v>83.789259102275111</v>
      </c>
      <c r="U22">
        <v>21</v>
      </c>
      <c r="V22">
        <v>0.61516651935397604</v>
      </c>
      <c r="W22">
        <v>0.87483993202933796</v>
      </c>
      <c r="X22">
        <f t="shared" si="4"/>
        <v>70.317608608353538</v>
      </c>
    </row>
    <row r="23" spans="1:24" x14ac:dyDescent="0.25">
      <c r="A23">
        <v>22</v>
      </c>
      <c r="B23">
        <v>1.99010479464373</v>
      </c>
      <c r="C23">
        <v>2.3374916846325799</v>
      </c>
      <c r="D23">
        <f t="shared" si="0"/>
        <v>85.138475902494847</v>
      </c>
      <c r="F23">
        <v>22</v>
      </c>
      <c r="G23">
        <v>214.70027447713201</v>
      </c>
      <c r="H23">
        <v>176.773943811783</v>
      </c>
      <c r="I23">
        <f t="shared" si="1"/>
        <v>121.45470641630895</v>
      </c>
      <c r="K23">
        <v>22</v>
      </c>
      <c r="L23">
        <v>331907.643471836</v>
      </c>
      <c r="M23">
        <v>200185.03008639</v>
      </c>
      <c r="N23">
        <f t="shared" si="2"/>
        <v>165.80043139519523</v>
      </c>
      <c r="P23">
        <v>22</v>
      </c>
      <c r="Q23">
        <v>2.1659977261910799E-2</v>
      </c>
      <c r="R23">
        <v>3.0907078879166001E-2</v>
      </c>
      <c r="S23">
        <f t="shared" si="3"/>
        <v>70.080958949865263</v>
      </c>
      <c r="U23">
        <v>22</v>
      </c>
      <c r="V23">
        <v>1.99010479464373</v>
      </c>
      <c r="W23">
        <v>2.3374916846325799</v>
      </c>
      <c r="X23">
        <f t="shared" si="4"/>
        <v>85.138475902494847</v>
      </c>
    </row>
    <row r="24" spans="1:24" x14ac:dyDescent="0.25">
      <c r="A24">
        <v>23</v>
      </c>
      <c r="B24">
        <v>0.66218793486729399</v>
      </c>
      <c r="C24">
        <v>0.45714215924684198</v>
      </c>
      <c r="D24">
        <f t="shared" si="0"/>
        <v>144.85383189296567</v>
      </c>
      <c r="F24">
        <v>23</v>
      </c>
      <c r="G24">
        <v>124.883493127424</v>
      </c>
      <c r="H24">
        <v>162.41764704448701</v>
      </c>
      <c r="I24">
        <f t="shared" si="1"/>
        <v>76.890347446800405</v>
      </c>
      <c r="K24">
        <v>23</v>
      </c>
      <c r="L24">
        <v>62614.2422246692</v>
      </c>
      <c r="M24">
        <v>73832.903724379998</v>
      </c>
      <c r="N24">
        <f t="shared" si="2"/>
        <v>84.805336193209556</v>
      </c>
      <c r="P24">
        <v>23</v>
      </c>
      <c r="Q24">
        <v>2.7627845053695501E-2</v>
      </c>
      <c r="R24">
        <v>2.21450187852054E-2</v>
      </c>
      <c r="S24">
        <f t="shared" si="3"/>
        <v>124.75873387902952</v>
      </c>
      <c r="U24">
        <v>23</v>
      </c>
      <c r="V24">
        <v>0.66218793486729399</v>
      </c>
      <c r="W24">
        <v>0.45714215924684198</v>
      </c>
      <c r="X24">
        <f t="shared" si="4"/>
        <v>144.85383189296567</v>
      </c>
    </row>
    <row r="25" spans="1:24" x14ac:dyDescent="0.25">
      <c r="A25">
        <v>24</v>
      </c>
      <c r="B25">
        <v>1.8159241508456001</v>
      </c>
      <c r="C25">
        <v>1.379174203074</v>
      </c>
      <c r="D25">
        <f t="shared" si="0"/>
        <v>131.66749688314511</v>
      </c>
      <c r="F25">
        <v>24</v>
      </c>
      <c r="G25">
        <v>499.37342983570102</v>
      </c>
      <c r="H25">
        <v>773.97071334748898</v>
      </c>
      <c r="I25">
        <f t="shared" si="1"/>
        <v>64.520972334452892</v>
      </c>
      <c r="K25">
        <v>24</v>
      </c>
      <c r="L25">
        <v>611906.46460953797</v>
      </c>
      <c r="M25">
        <v>1105026.6400640099</v>
      </c>
      <c r="N25">
        <f t="shared" si="2"/>
        <v>55.37481563105959</v>
      </c>
      <c r="P25">
        <v>24</v>
      </c>
      <c r="Q25">
        <v>7.6618564241633103E-2</v>
      </c>
      <c r="R25">
        <v>5.9300866222872402E-2</v>
      </c>
      <c r="S25">
        <f t="shared" si="3"/>
        <v>129.20311139077637</v>
      </c>
      <c r="U25">
        <v>24</v>
      </c>
      <c r="V25">
        <v>1.8159241508456001</v>
      </c>
      <c r="W25">
        <v>1.379174203074</v>
      </c>
      <c r="X25">
        <f t="shared" si="4"/>
        <v>131.66749688314511</v>
      </c>
    </row>
    <row r="26" spans="1:24" x14ac:dyDescent="0.25">
      <c r="A26">
        <v>25</v>
      </c>
      <c r="B26">
        <v>0.13541302870333</v>
      </c>
      <c r="C26">
        <v>0.19535928270161501</v>
      </c>
      <c r="D26">
        <f t="shared" si="0"/>
        <v>69.314867883782711</v>
      </c>
      <c r="F26">
        <v>25</v>
      </c>
      <c r="G26">
        <v>40.822897685675798</v>
      </c>
      <c r="H26">
        <v>70.514023750257493</v>
      </c>
      <c r="I26">
        <f t="shared" si="1"/>
        <v>57.893303366518957</v>
      </c>
      <c r="K26">
        <v>25</v>
      </c>
      <c r="L26">
        <v>25439.877367558802</v>
      </c>
      <c r="M26">
        <v>56802.384734118001</v>
      </c>
      <c r="N26">
        <f t="shared" si="2"/>
        <v>44.786636136208728</v>
      </c>
      <c r="P26">
        <v>25</v>
      </c>
      <c r="Q26">
        <v>5.9373484214253003E-3</v>
      </c>
      <c r="R26">
        <v>7.9776810977004002E-3</v>
      </c>
      <c r="S26">
        <f t="shared" si="3"/>
        <v>74.424489381215878</v>
      </c>
      <c r="U26">
        <v>25</v>
      </c>
      <c r="V26">
        <v>0.13541302870333</v>
      </c>
      <c r="W26">
        <v>0.19535928270161501</v>
      </c>
      <c r="X26">
        <f t="shared" si="4"/>
        <v>69.314867883782711</v>
      </c>
    </row>
    <row r="27" spans="1:24" x14ac:dyDescent="0.25">
      <c r="A27">
        <v>26</v>
      </c>
      <c r="B27">
        <v>0.70727088673648597</v>
      </c>
      <c r="C27">
        <v>0.59553732100297097</v>
      </c>
      <c r="D27">
        <f t="shared" si="0"/>
        <v>118.76180749601713</v>
      </c>
      <c r="F27">
        <v>26</v>
      </c>
      <c r="G27">
        <v>226.38944822381899</v>
      </c>
      <c r="H27">
        <v>408.77712915629098</v>
      </c>
      <c r="I27">
        <f t="shared" si="1"/>
        <v>55.382121962420683</v>
      </c>
      <c r="K27">
        <v>26</v>
      </c>
      <c r="L27">
        <v>138377.614921106</v>
      </c>
      <c r="M27">
        <v>127331.840803812</v>
      </c>
      <c r="N27">
        <f t="shared" si="2"/>
        <v>108.67479339618824</v>
      </c>
      <c r="P27">
        <v>26</v>
      </c>
      <c r="Q27">
        <v>5.5316723571683699E-2</v>
      </c>
      <c r="R27">
        <v>3.5634340424343797E-2</v>
      </c>
      <c r="S27">
        <f t="shared" si="3"/>
        <v>155.23431306137988</v>
      </c>
      <c r="U27">
        <v>26</v>
      </c>
      <c r="V27">
        <v>0.70727088673648597</v>
      </c>
      <c r="W27">
        <v>0.59553732100297097</v>
      </c>
      <c r="X27">
        <f t="shared" si="4"/>
        <v>118.76180749601713</v>
      </c>
    </row>
    <row r="28" spans="1:24" x14ac:dyDescent="0.25">
      <c r="A28">
        <v>27</v>
      </c>
      <c r="B28">
        <v>0.68297855223342896</v>
      </c>
      <c r="C28">
        <v>0.90474259150730296</v>
      </c>
      <c r="D28">
        <f t="shared" si="0"/>
        <v>75.488714540959691</v>
      </c>
      <c r="F28">
        <v>27</v>
      </c>
      <c r="G28">
        <v>92.482540454239597</v>
      </c>
      <c r="H28">
        <v>131.71154260377099</v>
      </c>
      <c r="I28">
        <f t="shared" si="1"/>
        <v>70.215972439450994</v>
      </c>
      <c r="K28">
        <v>27</v>
      </c>
      <c r="L28">
        <v>125012.502509283</v>
      </c>
      <c r="M28">
        <v>284317.79384886101</v>
      </c>
      <c r="N28">
        <f t="shared" si="2"/>
        <v>43.96928550160942</v>
      </c>
      <c r="P28">
        <v>27</v>
      </c>
      <c r="Q28">
        <v>1.7372822366174798E-2</v>
      </c>
      <c r="R28">
        <v>3.9246792147266701E-2</v>
      </c>
      <c r="S28">
        <f t="shared" si="3"/>
        <v>44.26558558209377</v>
      </c>
      <c r="U28">
        <v>27</v>
      </c>
      <c r="V28">
        <v>0.68297855223342896</v>
      </c>
      <c r="W28">
        <v>0.90474259150730296</v>
      </c>
      <c r="X28">
        <f t="shared" si="4"/>
        <v>75.488714540959691</v>
      </c>
    </row>
    <row r="29" spans="1:24" x14ac:dyDescent="0.25">
      <c r="A29">
        <v>28</v>
      </c>
      <c r="B29">
        <v>0.146317274911792</v>
      </c>
      <c r="C29">
        <v>0.49153542626572999</v>
      </c>
      <c r="D29">
        <f t="shared" si="0"/>
        <v>29.767391543552979</v>
      </c>
      <c r="F29">
        <v>28</v>
      </c>
      <c r="G29">
        <v>17.395438533886299</v>
      </c>
      <c r="H29">
        <v>70.415451342374496</v>
      </c>
      <c r="I29">
        <f t="shared" si="1"/>
        <v>24.70400771743417</v>
      </c>
      <c r="K29">
        <v>28</v>
      </c>
      <c r="L29">
        <v>48434.292725666099</v>
      </c>
      <c r="M29">
        <v>96721.846094238004</v>
      </c>
      <c r="N29">
        <f t="shared" si="2"/>
        <v>50.075856367004832</v>
      </c>
      <c r="P29">
        <v>28</v>
      </c>
      <c r="Q29">
        <v>3.9643470323559001E-3</v>
      </c>
      <c r="R29">
        <v>2.04843032594169E-2</v>
      </c>
      <c r="S29">
        <f t="shared" si="3"/>
        <v>19.353096769515158</v>
      </c>
      <c r="U29">
        <v>28</v>
      </c>
      <c r="V29">
        <v>0.146317274911792</v>
      </c>
      <c r="W29">
        <v>0.49153542626572999</v>
      </c>
      <c r="X29">
        <f t="shared" si="4"/>
        <v>29.767391543552979</v>
      </c>
    </row>
    <row r="30" spans="1:24" x14ac:dyDescent="0.25">
      <c r="A30">
        <v>29</v>
      </c>
      <c r="B30">
        <v>0.84141311526349205</v>
      </c>
      <c r="C30">
        <v>1.1240353511908101</v>
      </c>
      <c r="D30">
        <f t="shared" si="0"/>
        <v>74.856463755529902</v>
      </c>
      <c r="F30">
        <v>29</v>
      </c>
      <c r="G30">
        <v>101.88051644237299</v>
      </c>
      <c r="H30">
        <v>128.24071464184399</v>
      </c>
      <c r="I30">
        <f t="shared" si="1"/>
        <v>79.444751011337658</v>
      </c>
      <c r="K30">
        <v>29</v>
      </c>
      <c r="L30">
        <v>191760.16708957101</v>
      </c>
      <c r="M30">
        <v>250571.06632022999</v>
      </c>
      <c r="N30">
        <f t="shared" si="2"/>
        <v>76.529253718584329</v>
      </c>
      <c r="P30">
        <v>29</v>
      </c>
      <c r="Q30">
        <v>4.7211414650948601E-2</v>
      </c>
      <c r="R30">
        <v>8.1249794333342396E-2</v>
      </c>
      <c r="S30">
        <f t="shared" si="3"/>
        <v>58.106503577418287</v>
      </c>
      <c r="U30">
        <v>29</v>
      </c>
      <c r="V30">
        <v>0.84141311526349205</v>
      </c>
      <c r="W30">
        <v>1.1240353511908101</v>
      </c>
      <c r="X30">
        <f t="shared" si="4"/>
        <v>74.856463755529902</v>
      </c>
    </row>
    <row r="31" spans="1:24" x14ac:dyDescent="0.25">
      <c r="A31">
        <v>30</v>
      </c>
      <c r="B31">
        <v>0.47257855462805498</v>
      </c>
      <c r="C31">
        <v>0.581920287664769</v>
      </c>
      <c r="D31">
        <f t="shared" si="0"/>
        <v>81.210187141696068</v>
      </c>
      <c r="F31">
        <v>30</v>
      </c>
      <c r="G31">
        <v>106.746019755163</v>
      </c>
      <c r="H31">
        <v>118.19161803424601</v>
      </c>
      <c r="I31">
        <f t="shared" si="1"/>
        <v>90.316066004133518</v>
      </c>
      <c r="K31">
        <v>30</v>
      </c>
      <c r="L31">
        <v>118474.74477100201</v>
      </c>
      <c r="M31">
        <v>199176.134545156</v>
      </c>
      <c r="N31">
        <f t="shared" si="2"/>
        <v>59.482399857570357</v>
      </c>
      <c r="P31">
        <v>30</v>
      </c>
      <c r="Q31">
        <v>3.0855692700350001E-2</v>
      </c>
      <c r="R31">
        <v>7.54652669043714E-2</v>
      </c>
      <c r="S31">
        <f t="shared" si="3"/>
        <v>40.887276976638709</v>
      </c>
      <c r="U31">
        <v>30</v>
      </c>
      <c r="V31">
        <v>0.47257855462805498</v>
      </c>
      <c r="W31">
        <v>0.581920287664769</v>
      </c>
      <c r="X31">
        <f t="shared" si="4"/>
        <v>81.210187141696068</v>
      </c>
    </row>
    <row r="32" spans="1:24" x14ac:dyDescent="0.25">
      <c r="A32">
        <v>31</v>
      </c>
      <c r="B32">
        <v>0.22832271727502501</v>
      </c>
      <c r="C32">
        <v>0.95191493638915503</v>
      </c>
      <c r="D32">
        <f t="shared" si="0"/>
        <v>23.985621881416066</v>
      </c>
      <c r="F32">
        <v>31</v>
      </c>
      <c r="G32">
        <v>30.899830234529201</v>
      </c>
      <c r="H32">
        <v>120.88781149155901</v>
      </c>
      <c r="I32">
        <f t="shared" si="1"/>
        <v>25.560749138623279</v>
      </c>
      <c r="K32">
        <v>31</v>
      </c>
      <c r="L32">
        <v>10022.096518218799</v>
      </c>
      <c r="M32">
        <v>81660.059560787005</v>
      </c>
      <c r="N32">
        <f t="shared" si="2"/>
        <v>12.272947842706925</v>
      </c>
      <c r="P32">
        <v>31</v>
      </c>
      <c r="Q32">
        <v>1.9153552901902001E-3</v>
      </c>
      <c r="R32">
        <v>1.99611012430808E-2</v>
      </c>
      <c r="S32">
        <f t="shared" si="3"/>
        <v>9.5954389833783722</v>
      </c>
      <c r="U32">
        <v>31</v>
      </c>
      <c r="V32">
        <v>0.22832271727502501</v>
      </c>
      <c r="W32">
        <v>0.95191493638915503</v>
      </c>
      <c r="X32">
        <f t="shared" si="4"/>
        <v>23.985621881416066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C97E-0C38-427B-BCEC-9DAF7FF4DC68}">
  <dimension ref="A1:J32"/>
  <sheetViews>
    <sheetView zoomScale="110" zoomScaleNormal="110" workbookViewId="0">
      <selection activeCell="S35" sqref="S35"/>
    </sheetView>
  </sheetViews>
  <sheetFormatPr defaultRowHeight="15" x14ac:dyDescent="0.25"/>
  <cols>
    <col min="1" max="2" width="10.28515625" customWidth="1"/>
    <col min="3" max="3" width="17.140625" style="2" customWidth="1"/>
    <col min="7" max="7" width="9.28515625" customWidth="1"/>
    <col min="8" max="8" width="9.85546875" customWidth="1"/>
  </cols>
  <sheetData>
    <row r="1" spans="1:10" x14ac:dyDescent="0.25">
      <c r="A1" t="s">
        <v>39</v>
      </c>
      <c r="B1" t="s">
        <v>51</v>
      </c>
      <c r="C1" s="3" t="s">
        <v>34</v>
      </c>
      <c r="D1" t="s">
        <v>31</v>
      </c>
      <c r="E1" t="s">
        <v>32</v>
      </c>
      <c r="F1" t="s">
        <v>33</v>
      </c>
      <c r="G1" t="s">
        <v>36</v>
      </c>
      <c r="H1" t="s">
        <v>37</v>
      </c>
      <c r="I1" t="s">
        <v>38</v>
      </c>
      <c r="J1" t="s">
        <v>35</v>
      </c>
    </row>
    <row r="2" spans="1:10" x14ac:dyDescent="0.25">
      <c r="A2">
        <v>1</v>
      </c>
      <c r="B2">
        <v>27</v>
      </c>
      <c r="C2" s="2" t="s">
        <v>26</v>
      </c>
      <c r="D2">
        <v>6.3613022512062606E-2</v>
      </c>
      <c r="E2">
        <v>3.1441279574979601E-2</v>
      </c>
      <c r="F2" s="1"/>
      <c r="G2" s="2">
        <v>3.7466270621544902E-2</v>
      </c>
      <c r="H2" s="2">
        <v>7.6746121078650503E-2</v>
      </c>
      <c r="I2" s="2">
        <v>3.0015160480606099E-2</v>
      </c>
    </row>
    <row r="3" spans="1:10" x14ac:dyDescent="0.25">
      <c r="A3">
        <v>2</v>
      </c>
      <c r="B3">
        <v>28</v>
      </c>
      <c r="C3" s="2" t="s">
        <v>27</v>
      </c>
      <c r="D3">
        <v>1.0987785445774501E-2</v>
      </c>
      <c r="E3">
        <v>1.04127008931225E-2</v>
      </c>
      <c r="G3" s="2">
        <v>7.0909856145105997E-3</v>
      </c>
      <c r="H3" s="2">
        <v>1.5984778473295699E-2</v>
      </c>
      <c r="I3" s="2">
        <v>7.3881884069229003E-3</v>
      </c>
    </row>
    <row r="4" spans="1:10" x14ac:dyDescent="0.25">
      <c r="A4">
        <v>3</v>
      </c>
      <c r="B4">
        <v>11</v>
      </c>
      <c r="C4" s="2" t="s">
        <v>10</v>
      </c>
      <c r="D4">
        <v>3.0890552763118001E-3</v>
      </c>
      <c r="E4">
        <v>3.7753127673118701E-3</v>
      </c>
      <c r="G4" s="2">
        <v>3.5299041131471001E-3</v>
      </c>
      <c r="H4" s="2">
        <v>4.4810086547903997E-3</v>
      </c>
      <c r="I4" s="2">
        <v>2.4810334491143001E-3</v>
      </c>
    </row>
    <row r="5" spans="1:10" x14ac:dyDescent="0.25">
      <c r="A5">
        <v>4</v>
      </c>
      <c r="B5">
        <v>13</v>
      </c>
      <c r="C5" s="2" t="s">
        <v>12</v>
      </c>
      <c r="D5" s="4">
        <v>0.271891950000125</v>
      </c>
      <c r="E5" s="4">
        <v>0.221163966541948</v>
      </c>
      <c r="G5" s="4">
        <v>0.205936190293833</v>
      </c>
      <c r="H5" s="4">
        <v>0.27287210337536499</v>
      </c>
      <c r="I5" s="4">
        <v>0.25552271831961298</v>
      </c>
    </row>
    <row r="6" spans="1:10" x14ac:dyDescent="0.25">
      <c r="A6">
        <v>5</v>
      </c>
      <c r="B6">
        <v>15</v>
      </c>
      <c r="C6" s="2" t="s">
        <v>14</v>
      </c>
      <c r="D6">
        <v>7.5780761731455999E-3</v>
      </c>
      <c r="E6">
        <v>4.9169586600674598E-3</v>
      </c>
      <c r="G6" s="2">
        <v>7.1090996127818997E-3</v>
      </c>
      <c r="H6" s="2">
        <v>1.43164891237867E-2</v>
      </c>
      <c r="I6" s="2">
        <v>1.17226129068446E-2</v>
      </c>
    </row>
    <row r="7" spans="1:10" x14ac:dyDescent="0.25">
      <c r="A7">
        <v>6</v>
      </c>
      <c r="B7">
        <v>16</v>
      </c>
      <c r="C7" s="2" t="s">
        <v>15</v>
      </c>
      <c r="D7">
        <v>6.6115628550081004E-3</v>
      </c>
      <c r="E7">
        <v>1.1242214692615399E-2</v>
      </c>
      <c r="G7" s="2">
        <v>1.8517348388809099E-2</v>
      </c>
      <c r="H7" s="2">
        <v>1.3612739142456001E-2</v>
      </c>
      <c r="I7" s="2">
        <v>2.4423353448430499E-2</v>
      </c>
    </row>
    <row r="8" spans="1:10" x14ac:dyDescent="0.25">
      <c r="A8">
        <v>7</v>
      </c>
      <c r="B8">
        <v>17</v>
      </c>
      <c r="C8" s="2" t="s">
        <v>16</v>
      </c>
      <c r="D8">
        <v>4.0649659067691999E-3</v>
      </c>
      <c r="E8">
        <v>2.9811977984896001E-3</v>
      </c>
      <c r="G8" s="2">
        <v>3.9934148812982998E-3</v>
      </c>
      <c r="H8" s="2">
        <v>2.0474922507756001E-3</v>
      </c>
      <c r="I8" s="2">
        <v>4.4548293976120002E-3</v>
      </c>
    </row>
    <row r="9" spans="1:10" x14ac:dyDescent="0.25">
      <c r="A9">
        <v>8</v>
      </c>
      <c r="B9">
        <v>29</v>
      </c>
      <c r="C9" s="2" t="s">
        <v>28</v>
      </c>
      <c r="D9">
        <v>1.3346548581287501E-2</v>
      </c>
      <c r="E9">
        <v>2.6890094795082201E-2</v>
      </c>
      <c r="G9" s="2">
        <v>2.7561041645115299E-2</v>
      </c>
      <c r="H9" s="2">
        <v>6.0185018989328598E-2</v>
      </c>
      <c r="I9" s="5">
        <v>8.0464234904657997E-2</v>
      </c>
    </row>
    <row r="10" spans="1:10" x14ac:dyDescent="0.25">
      <c r="A10">
        <v>9</v>
      </c>
      <c r="B10">
        <v>30</v>
      </c>
      <c r="C10" s="2" t="s">
        <v>29</v>
      </c>
      <c r="D10">
        <v>9.2068448969194992E-3</v>
      </c>
      <c r="E10">
        <v>1.0311367044066299E-2</v>
      </c>
      <c r="G10" s="2">
        <v>1.21650347639273E-2</v>
      </c>
      <c r="H10" s="2">
        <v>3.76563562818759E-2</v>
      </c>
      <c r="I10" s="2">
        <v>2.3805487229961401E-2</v>
      </c>
    </row>
    <row r="11" spans="1:10" x14ac:dyDescent="0.25">
      <c r="A11">
        <v>10</v>
      </c>
      <c r="B11">
        <v>31</v>
      </c>
      <c r="C11" s="2" t="s">
        <v>30</v>
      </c>
      <c r="D11">
        <v>2.7740650446852E-3</v>
      </c>
      <c r="E11">
        <v>2.4761365494811302E-3</v>
      </c>
      <c r="G11" s="2">
        <v>2.5036919418964E-3</v>
      </c>
      <c r="H11" s="2">
        <v>9.9208778739017997E-3</v>
      </c>
      <c r="I11" s="2">
        <v>3.0624614327473998E-3</v>
      </c>
    </row>
    <row r="12" spans="1:10" x14ac:dyDescent="0.25">
      <c r="A12">
        <v>11</v>
      </c>
      <c r="B12">
        <v>18</v>
      </c>
      <c r="C12" s="2" t="s">
        <v>17</v>
      </c>
      <c r="D12">
        <v>7.6452447113176999E-3</v>
      </c>
      <c r="E12">
        <v>5.2211173485239301E-3</v>
      </c>
      <c r="G12" s="2">
        <v>4.7554966321252E-3</v>
      </c>
      <c r="H12" s="2">
        <v>6.0685881620632003E-3</v>
      </c>
      <c r="I12" s="2">
        <v>1.0483860150663901E-2</v>
      </c>
    </row>
    <row r="13" spans="1:10" x14ac:dyDescent="0.25">
      <c r="A13">
        <v>12</v>
      </c>
      <c r="B13">
        <v>4</v>
      </c>
      <c r="C13" s="2" t="s">
        <v>3</v>
      </c>
      <c r="D13">
        <v>1.2769101890661501E-2</v>
      </c>
      <c r="E13">
        <v>1.54844398622025E-2</v>
      </c>
      <c r="G13" s="2">
        <v>1.4645873275079E-2</v>
      </c>
      <c r="H13" s="2">
        <v>1.17520760183013E-2</v>
      </c>
      <c r="I13" s="2">
        <v>1.8329331689819001E-2</v>
      </c>
    </row>
    <row r="14" spans="1:10" x14ac:dyDescent="0.25">
      <c r="A14">
        <v>13</v>
      </c>
      <c r="B14">
        <v>5</v>
      </c>
      <c r="C14" s="2" t="s">
        <v>4</v>
      </c>
      <c r="D14">
        <v>1.7908370033352999E-3</v>
      </c>
      <c r="E14">
        <v>1.7928466741850199E-3</v>
      </c>
      <c r="F14" s="1"/>
      <c r="G14" s="2">
        <v>3.0438461722974998E-3</v>
      </c>
      <c r="H14" s="2">
        <v>4.7108938372175998E-3</v>
      </c>
      <c r="I14" s="2">
        <v>3.4095785436015998E-3</v>
      </c>
    </row>
    <row r="15" spans="1:10" x14ac:dyDescent="0.25">
      <c r="A15">
        <v>14</v>
      </c>
      <c r="B15">
        <v>6</v>
      </c>
      <c r="C15" s="2" t="s">
        <v>5</v>
      </c>
      <c r="D15">
        <v>1.9655851730364701E-2</v>
      </c>
      <c r="E15">
        <v>2.71718057824476E-2</v>
      </c>
      <c r="G15" s="2">
        <v>1.9247375188065598E-2</v>
      </c>
      <c r="H15" s="2">
        <v>2.45240467914014E-2</v>
      </c>
      <c r="I15" s="2">
        <v>2.4996133949286899E-2</v>
      </c>
    </row>
    <row r="16" spans="1:10" x14ac:dyDescent="0.25">
      <c r="A16">
        <v>15</v>
      </c>
      <c r="B16">
        <v>7</v>
      </c>
      <c r="C16" s="2" t="s">
        <v>6</v>
      </c>
      <c r="D16" s="4">
        <v>0.16098745224026401</v>
      </c>
      <c r="E16" s="4">
        <v>8.8121929299881302E-2</v>
      </c>
      <c r="G16" s="4">
        <v>0.136989156423798</v>
      </c>
      <c r="H16" s="4">
        <v>0.10608469549598799</v>
      </c>
      <c r="I16" s="4">
        <v>0.17133619051969001</v>
      </c>
    </row>
    <row r="17" spans="1:9" x14ac:dyDescent="0.25">
      <c r="A17">
        <v>16</v>
      </c>
      <c r="B17">
        <v>8</v>
      </c>
      <c r="C17" s="2" t="s">
        <v>7</v>
      </c>
      <c r="D17">
        <v>7.7061910744087997E-3</v>
      </c>
      <c r="E17">
        <v>7.3345998323659798E-3</v>
      </c>
      <c r="G17" s="2">
        <v>6.3755759181516004E-3</v>
      </c>
      <c r="H17" s="2">
        <v>6.3578463509432002E-3</v>
      </c>
      <c r="I17" s="2">
        <v>7.5530845646610998E-3</v>
      </c>
    </row>
    <row r="18" spans="1:9" x14ac:dyDescent="0.25">
      <c r="A18">
        <v>17</v>
      </c>
      <c r="B18">
        <v>9</v>
      </c>
      <c r="C18" s="2" t="s">
        <v>8</v>
      </c>
      <c r="D18">
        <v>2.5128551921400999E-3</v>
      </c>
      <c r="E18">
        <v>2.0580728151715902E-3</v>
      </c>
      <c r="G18" s="2">
        <v>2.9424909319514E-3</v>
      </c>
      <c r="H18" s="2">
        <v>4.3425343135028004E-3</v>
      </c>
      <c r="I18" s="2">
        <v>3.7481562661347001E-3</v>
      </c>
    </row>
    <row r="19" spans="1:9" x14ac:dyDescent="0.25">
      <c r="A19">
        <v>18</v>
      </c>
      <c r="B19">
        <v>10</v>
      </c>
      <c r="C19" s="2" t="s">
        <v>9</v>
      </c>
      <c r="D19">
        <v>1.2008693687713399E-2</v>
      </c>
      <c r="E19">
        <v>1.2856649568598E-2</v>
      </c>
      <c r="G19" s="2">
        <v>8.7092913461820007E-3</v>
      </c>
      <c r="H19" s="2">
        <v>1.10398222342394E-2</v>
      </c>
      <c r="I19" s="2">
        <v>1.1235369547876999E-2</v>
      </c>
    </row>
    <row r="20" spans="1:9" x14ac:dyDescent="0.25">
      <c r="A20">
        <v>19</v>
      </c>
      <c r="B20">
        <v>12</v>
      </c>
      <c r="C20" s="2" t="s">
        <v>11</v>
      </c>
      <c r="D20">
        <v>7.0770309182199495E-2</v>
      </c>
      <c r="E20" s="4">
        <v>0.17470152670702299</v>
      </c>
      <c r="G20" s="4">
        <v>0.20389116244802999</v>
      </c>
      <c r="H20" s="2">
        <v>4.5687481960066202E-2</v>
      </c>
      <c r="I20" s="5">
        <v>6.8831845457193994E-2</v>
      </c>
    </row>
    <row r="21" spans="1:9" x14ac:dyDescent="0.25">
      <c r="A21">
        <v>20</v>
      </c>
      <c r="B21">
        <v>14</v>
      </c>
      <c r="C21" s="2" t="s">
        <v>13</v>
      </c>
      <c r="D21">
        <v>2.1423309633830001E-3</v>
      </c>
      <c r="E21">
        <v>1.7928209501543199E-3</v>
      </c>
      <c r="G21" s="2">
        <v>2.7216404292854002E-3</v>
      </c>
      <c r="H21" s="2">
        <v>4.7799652516956996E-3</v>
      </c>
      <c r="I21" s="2">
        <v>4.3225870601156001E-3</v>
      </c>
    </row>
    <row r="22" spans="1:9" x14ac:dyDescent="0.25">
      <c r="A22">
        <v>21</v>
      </c>
      <c r="B22">
        <v>19</v>
      </c>
      <c r="C22" s="2" t="s">
        <v>18</v>
      </c>
      <c r="D22">
        <v>1.1213138519938701E-2</v>
      </c>
      <c r="E22">
        <v>9.3610638303795492E-3</v>
      </c>
      <c r="G22" s="2">
        <v>4.8849965728155996E-3</v>
      </c>
      <c r="H22" s="2">
        <v>1.00324787069439E-2</v>
      </c>
      <c r="I22" s="2">
        <v>6.9573614315065003E-3</v>
      </c>
    </row>
    <row r="23" spans="1:9" x14ac:dyDescent="0.25">
      <c r="A23">
        <v>22</v>
      </c>
      <c r="B23">
        <v>20</v>
      </c>
      <c r="C23" s="2" t="s">
        <v>19</v>
      </c>
      <c r="D23">
        <v>4.0522024932640198E-2</v>
      </c>
      <c r="E23">
        <v>5.5462744314400902E-2</v>
      </c>
      <c r="G23" s="2">
        <v>3.3746599474839399E-2</v>
      </c>
      <c r="H23" s="2">
        <v>3.7171204801787303E-2</v>
      </c>
      <c r="I23" s="2">
        <v>4.5426350183540402E-2</v>
      </c>
    </row>
    <row r="24" spans="1:9" x14ac:dyDescent="0.25">
      <c r="A24">
        <v>23</v>
      </c>
      <c r="B24">
        <v>23</v>
      </c>
      <c r="C24" s="2" t="s">
        <v>22</v>
      </c>
      <c r="D24">
        <v>2.08096446646635E-2</v>
      </c>
      <c r="E24">
        <v>3.3245498889228398E-2</v>
      </c>
      <c r="G24" s="2">
        <v>1.5008264299931601E-2</v>
      </c>
      <c r="H24" s="2">
        <v>1.51084852723051E-2</v>
      </c>
      <c r="I24" s="2">
        <v>1.87195876473648E-2</v>
      </c>
    </row>
    <row r="25" spans="1:9" x14ac:dyDescent="0.25">
      <c r="A25">
        <v>24</v>
      </c>
      <c r="B25">
        <v>24</v>
      </c>
      <c r="C25" s="2" t="s">
        <v>23</v>
      </c>
      <c r="D25">
        <v>4.7477673402765298E-2</v>
      </c>
      <c r="E25" s="4">
        <v>0.114448261478344</v>
      </c>
      <c r="G25" s="4">
        <v>0.130609609311648</v>
      </c>
      <c r="H25" s="2">
        <v>3.4219129725364499E-2</v>
      </c>
      <c r="I25" s="2">
        <v>4.8608052845926397E-2</v>
      </c>
    </row>
    <row r="26" spans="1:9" x14ac:dyDescent="0.25">
      <c r="A26">
        <v>25</v>
      </c>
      <c r="B26">
        <v>25</v>
      </c>
      <c r="C26" s="2" t="s">
        <v>24</v>
      </c>
      <c r="D26">
        <v>2.5363544369016999E-3</v>
      </c>
      <c r="E26">
        <v>3.6138487829640098E-3</v>
      </c>
      <c r="G26" s="2">
        <v>3.4616918102675E-3</v>
      </c>
      <c r="H26" s="2">
        <v>5.8454232383307004E-3</v>
      </c>
      <c r="I26" s="2">
        <v>3.4962941463812999E-3</v>
      </c>
    </row>
    <row r="27" spans="1:9" x14ac:dyDescent="0.25">
      <c r="A27">
        <v>26</v>
      </c>
      <c r="B27">
        <v>26</v>
      </c>
      <c r="C27" s="2" t="s">
        <v>25</v>
      </c>
      <c r="D27">
        <v>2.7142091933105999E-2</v>
      </c>
      <c r="E27" s="5">
        <v>7.7148624253540493E-2</v>
      </c>
      <c r="G27" s="2">
        <v>2.0043332265866801E-2</v>
      </c>
      <c r="H27" s="2">
        <v>2.8632591782283001E-2</v>
      </c>
      <c r="I27" s="2">
        <v>2.7784641798764002E-2</v>
      </c>
    </row>
    <row r="28" spans="1:9" x14ac:dyDescent="0.25">
      <c r="A28">
        <v>27</v>
      </c>
      <c r="B28">
        <v>21</v>
      </c>
      <c r="C28" s="2" t="s">
        <v>20</v>
      </c>
      <c r="D28">
        <v>7.1168296240653003E-2</v>
      </c>
      <c r="E28">
        <v>1.50547582144269E-2</v>
      </c>
      <c r="F28" s="1"/>
      <c r="G28" s="2">
        <v>2.3706786652741001E-2</v>
      </c>
      <c r="H28" s="2">
        <v>6.5429168585582703E-2</v>
      </c>
      <c r="I28" s="2">
        <v>2.9701307075598801E-2</v>
      </c>
    </row>
    <row r="29" spans="1:9" x14ac:dyDescent="0.25">
      <c r="A29">
        <v>28</v>
      </c>
      <c r="B29">
        <v>1</v>
      </c>
      <c r="C29" s="2" t="s">
        <v>0</v>
      </c>
      <c r="D29">
        <v>1.4346599554078E-3</v>
      </c>
      <c r="E29">
        <v>1.0506921155003001E-3</v>
      </c>
      <c r="F29" t="s">
        <v>40</v>
      </c>
      <c r="G29" s="2">
        <v>2.3625833066246E-3</v>
      </c>
      <c r="H29" s="2">
        <v>3.7767946839294998E-3</v>
      </c>
      <c r="I29" s="2">
        <v>2.8013495194151999E-3</v>
      </c>
    </row>
    <row r="30" spans="1:9" x14ac:dyDescent="0.25">
      <c r="A30">
        <v>29</v>
      </c>
      <c r="B30">
        <v>2</v>
      </c>
      <c r="C30" s="2" t="s">
        <v>1</v>
      </c>
      <c r="D30" s="2">
        <v>7.2723001588789096E-2</v>
      </c>
      <c r="E30">
        <v>2.4342304424674801E-2</v>
      </c>
      <c r="G30" s="2">
        <v>3.1976104660066097E-2</v>
      </c>
      <c r="H30" s="2">
        <v>5.5611194495775999E-2</v>
      </c>
      <c r="I30" s="2">
        <v>4.1289200619412297E-2</v>
      </c>
    </row>
    <row r="31" spans="1:9" x14ac:dyDescent="0.25">
      <c r="A31">
        <v>30</v>
      </c>
      <c r="B31">
        <v>3</v>
      </c>
      <c r="C31" s="2" t="s">
        <v>2</v>
      </c>
      <c r="D31">
        <v>1.1248850855179E-3</v>
      </c>
      <c r="E31">
        <v>6.4631622304639003E-4</v>
      </c>
      <c r="F31" s="1"/>
      <c r="G31" s="2">
        <v>1.4695624705779E-3</v>
      </c>
      <c r="H31" s="2">
        <v>1.2829809229749E-3</v>
      </c>
      <c r="I31" s="2">
        <v>1.6111919914729999E-3</v>
      </c>
    </row>
    <row r="32" spans="1:9" x14ac:dyDescent="0.25">
      <c r="A32">
        <v>31</v>
      </c>
      <c r="B32">
        <v>22</v>
      </c>
      <c r="C32" s="2" t="s">
        <v>21</v>
      </c>
      <c r="D32" s="2">
        <v>1.2695484871739601E-2</v>
      </c>
      <c r="E32">
        <v>3.4788493157746399E-3</v>
      </c>
      <c r="G32" s="2">
        <v>3.5355785327899E-3</v>
      </c>
      <c r="H32" s="2">
        <v>9.7196121250771005E-3</v>
      </c>
      <c r="I32" s="2">
        <v>6.0184450150624E-3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1793-C020-47C8-A698-461215C361BD}">
  <dimension ref="A1:K20"/>
  <sheetViews>
    <sheetView workbookViewId="0">
      <selection activeCell="F31" sqref="F31"/>
    </sheetView>
  </sheetViews>
  <sheetFormatPr defaultRowHeight="15" x14ac:dyDescent="0.25"/>
  <sheetData>
    <row r="1" spans="1:11" x14ac:dyDescent="0.25">
      <c r="A1" s="6">
        <v>10.729423710000001</v>
      </c>
      <c r="K1" s="6">
        <v>7.5814479780000003E-3</v>
      </c>
    </row>
    <row r="2" spans="1:11" x14ac:dyDescent="0.25">
      <c r="A2" s="6">
        <v>21.77215039</v>
      </c>
      <c r="K2" s="6">
        <v>1.146055169E-3</v>
      </c>
    </row>
    <row r="3" spans="1:11" x14ac:dyDescent="0.25">
      <c r="A3" s="6">
        <v>1.669622809</v>
      </c>
      <c r="K3" s="6">
        <v>1.1048209670000001E-3</v>
      </c>
    </row>
    <row r="4" spans="1:11" x14ac:dyDescent="0.25">
      <c r="A4" s="6">
        <v>29.449916000000002</v>
      </c>
      <c r="K4" s="6">
        <v>5.7869839919999999E-2</v>
      </c>
    </row>
    <row r="5" spans="1:11" x14ac:dyDescent="0.25">
      <c r="A5" s="6">
        <v>5.270792041</v>
      </c>
      <c r="K5" s="6">
        <v>3.7630821790000002E-3</v>
      </c>
    </row>
    <row r="6" spans="1:11" x14ac:dyDescent="0.25">
      <c r="A6" s="6">
        <v>5.1035993099999999</v>
      </c>
      <c r="K6" s="6">
        <v>7.1442824160000001E-3</v>
      </c>
    </row>
    <row r="7" spans="1:11" x14ac:dyDescent="0.25">
      <c r="A7" s="6">
        <v>109.3697122</v>
      </c>
      <c r="K7" s="6">
        <v>1.9489165730000001E-2</v>
      </c>
    </row>
    <row r="8" spans="1:11" x14ac:dyDescent="0.25">
      <c r="A8" s="6">
        <v>0.65861117089999999</v>
      </c>
      <c r="K8" s="6">
        <v>2.6805139980000002E-3</v>
      </c>
    </row>
    <row r="9" spans="1:11" x14ac:dyDescent="0.25">
      <c r="A9" s="6">
        <v>0.4706572705</v>
      </c>
      <c r="K9" s="6">
        <v>1.0944500649999999E-2</v>
      </c>
    </row>
    <row r="10" spans="1:11" x14ac:dyDescent="0.25">
      <c r="A10" s="6">
        <v>0</v>
      </c>
      <c r="K10" s="6">
        <v>5.0561062040000004E-3</v>
      </c>
    </row>
    <row r="11" spans="1:11" x14ac:dyDescent="0.25">
      <c r="A11" s="6">
        <v>1.113826784</v>
      </c>
      <c r="K11" s="6">
        <v>2.7886540989999998E-3</v>
      </c>
    </row>
    <row r="12" spans="1:11" x14ac:dyDescent="0.25">
      <c r="A12" s="6">
        <v>1.8373593559999998E-2</v>
      </c>
      <c r="K12" s="6">
        <v>1.1208842619999999E-2</v>
      </c>
    </row>
    <row r="13" spans="1:11" x14ac:dyDescent="0.25">
      <c r="A13" s="6">
        <v>0.96610042630000004</v>
      </c>
      <c r="K13" s="6">
        <v>2.1240977139999999E-3</v>
      </c>
    </row>
    <row r="14" spans="1:11" x14ac:dyDescent="0.25">
      <c r="A14" s="6">
        <v>8.171074549E-2</v>
      </c>
      <c r="K14" s="6">
        <v>5.7443220600000003E-3</v>
      </c>
    </row>
    <row r="15" spans="1:11" x14ac:dyDescent="0.25">
      <c r="A15" s="6">
        <v>0.78530390829999996</v>
      </c>
      <c r="K15" s="6">
        <v>7.3773683870000002E-3</v>
      </c>
    </row>
    <row r="16" spans="1:11" x14ac:dyDescent="0.25">
      <c r="A16" s="6">
        <v>36.692214409999998</v>
      </c>
      <c r="K16" s="6">
        <v>8.1913599349999998E-3</v>
      </c>
    </row>
    <row r="17" spans="1:11" x14ac:dyDescent="0.25">
      <c r="A17" s="6">
        <v>2.3788310830000001</v>
      </c>
      <c r="K17" s="6">
        <v>7.6276702939999996E-2</v>
      </c>
    </row>
    <row r="18" spans="1:11" x14ac:dyDescent="0.25">
      <c r="A18" s="6">
        <v>0.27252914</v>
      </c>
      <c r="K18" s="6">
        <v>6.0671199930000001E-3</v>
      </c>
    </row>
    <row r="19" spans="1:11" x14ac:dyDescent="0.25">
      <c r="A19" s="6">
        <v>26.598549630000001</v>
      </c>
      <c r="K19" s="6">
        <v>3.6946801100000001E-3</v>
      </c>
    </row>
    <row r="20" spans="1:11" x14ac:dyDescent="0.25">
      <c r="A20" s="6">
        <v>3.428967192</v>
      </c>
      <c r="K20" s="6">
        <v>9.4279987129999993E-3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ECB2-1D30-4650-9F26-5E277E5356DE}">
  <dimension ref="A1:AV48"/>
  <sheetViews>
    <sheetView topLeftCell="C37" zoomScale="90" zoomScaleNormal="90" workbookViewId="0">
      <selection activeCell="AA62" sqref="AA62"/>
    </sheetView>
  </sheetViews>
  <sheetFormatPr defaultRowHeight="15" x14ac:dyDescent="0.25"/>
  <cols>
    <col min="2" max="2" width="37" bestFit="1" customWidth="1"/>
  </cols>
  <sheetData>
    <row r="1" spans="1:7" x14ac:dyDescent="0.25">
      <c r="B1" t="s">
        <v>53</v>
      </c>
      <c r="C1" s="14" t="s">
        <v>54</v>
      </c>
      <c r="D1" s="15" t="s">
        <v>55</v>
      </c>
      <c r="E1" s="16" t="s">
        <v>56</v>
      </c>
      <c r="F1" s="17" t="s">
        <v>57</v>
      </c>
    </row>
    <row r="2" spans="1:7" x14ac:dyDescent="0.25">
      <c r="A2" s="9">
        <v>1</v>
      </c>
      <c r="B2" s="11" t="s">
        <v>58</v>
      </c>
      <c r="C2" t="e">
        <f>NA()</f>
        <v>#N/A</v>
      </c>
      <c r="D2" t="e">
        <f>NA()</f>
        <v>#N/A</v>
      </c>
      <c r="E2">
        <v>0</v>
      </c>
      <c r="F2" t="e">
        <f>NA()</f>
        <v>#N/A</v>
      </c>
      <c r="G2">
        <v>0</v>
      </c>
    </row>
    <row r="3" spans="1:7" x14ac:dyDescent="0.25">
      <c r="A3" s="10">
        <v>2</v>
      </c>
      <c r="B3" s="12" t="s">
        <v>59</v>
      </c>
      <c r="C3" t="e">
        <f>NA()</f>
        <v>#N/A</v>
      </c>
      <c r="D3" t="e">
        <f>NA()</f>
        <v>#N/A</v>
      </c>
      <c r="E3">
        <v>0</v>
      </c>
      <c r="F3" t="e">
        <f>NA()</f>
        <v>#N/A</v>
      </c>
      <c r="G3">
        <v>0</v>
      </c>
    </row>
    <row r="4" spans="1:7" x14ac:dyDescent="0.25">
      <c r="A4" s="9">
        <v>3</v>
      </c>
      <c r="B4" s="11" t="s">
        <v>60</v>
      </c>
      <c r="C4">
        <v>0</v>
      </c>
      <c r="D4" t="e">
        <f>NA()</f>
        <v>#N/A</v>
      </c>
      <c r="E4" t="e">
        <f>NA()</f>
        <v>#N/A</v>
      </c>
      <c r="F4" t="e">
        <f>NA()</f>
        <v>#N/A</v>
      </c>
      <c r="G4">
        <v>0</v>
      </c>
    </row>
    <row r="5" spans="1:7" x14ac:dyDescent="0.25">
      <c r="A5" s="10">
        <v>4</v>
      </c>
      <c r="B5" s="12" t="s">
        <v>61</v>
      </c>
      <c r="C5">
        <v>0</v>
      </c>
      <c r="D5" t="e">
        <f>NA()</f>
        <v>#N/A</v>
      </c>
      <c r="E5" t="e">
        <f>NA()</f>
        <v>#N/A</v>
      </c>
      <c r="F5" t="e">
        <f>NA()</f>
        <v>#N/A</v>
      </c>
      <c r="G5">
        <v>0</v>
      </c>
    </row>
    <row r="6" spans="1:7" x14ac:dyDescent="0.25">
      <c r="A6" s="9">
        <v>5</v>
      </c>
      <c r="B6" s="11" t="s">
        <v>62</v>
      </c>
      <c r="C6">
        <v>0</v>
      </c>
      <c r="D6" t="e">
        <f>NA()</f>
        <v>#N/A</v>
      </c>
      <c r="E6" t="e">
        <f>NA()</f>
        <v>#N/A</v>
      </c>
      <c r="F6" t="e">
        <f>NA()</f>
        <v>#N/A</v>
      </c>
      <c r="G6">
        <v>0</v>
      </c>
    </row>
    <row r="7" spans="1:7" x14ac:dyDescent="0.25">
      <c r="A7" s="10">
        <v>6</v>
      </c>
      <c r="B7" s="12" t="s">
        <v>63</v>
      </c>
      <c r="C7">
        <v>0</v>
      </c>
      <c r="D7" t="e">
        <f>NA()</f>
        <v>#N/A</v>
      </c>
      <c r="E7" t="e">
        <f>NA()</f>
        <v>#N/A</v>
      </c>
      <c r="F7" t="e">
        <f>NA()</f>
        <v>#N/A</v>
      </c>
      <c r="G7">
        <v>0</v>
      </c>
    </row>
    <row r="8" spans="1:7" x14ac:dyDescent="0.25">
      <c r="A8" s="9">
        <v>7</v>
      </c>
      <c r="B8" s="11" t="s">
        <v>64</v>
      </c>
      <c r="C8">
        <v>0</v>
      </c>
      <c r="D8" t="e">
        <f>NA()</f>
        <v>#N/A</v>
      </c>
      <c r="E8" t="e">
        <f>NA()</f>
        <v>#N/A</v>
      </c>
      <c r="F8" t="e">
        <f>NA()</f>
        <v>#N/A</v>
      </c>
      <c r="G8">
        <v>0</v>
      </c>
    </row>
    <row r="9" spans="1:7" x14ac:dyDescent="0.25">
      <c r="A9" s="10">
        <v>8</v>
      </c>
      <c r="B9" s="12" t="s">
        <v>65</v>
      </c>
      <c r="C9">
        <v>0</v>
      </c>
      <c r="D9" t="e">
        <f>NA()</f>
        <v>#N/A</v>
      </c>
      <c r="E9" t="e">
        <f>NA()</f>
        <v>#N/A</v>
      </c>
      <c r="F9" t="e">
        <f>NA()</f>
        <v>#N/A</v>
      </c>
      <c r="G9">
        <v>0</v>
      </c>
    </row>
    <row r="10" spans="1:7" x14ac:dyDescent="0.25">
      <c r="A10" s="9">
        <v>9</v>
      </c>
      <c r="B10" s="11" t="s">
        <v>66</v>
      </c>
      <c r="C10">
        <v>0</v>
      </c>
      <c r="D10" t="e">
        <f>NA()</f>
        <v>#N/A</v>
      </c>
      <c r="E10" t="e">
        <f>NA()</f>
        <v>#N/A</v>
      </c>
      <c r="F10" t="e">
        <f>NA()</f>
        <v>#N/A</v>
      </c>
      <c r="G10">
        <v>0</v>
      </c>
    </row>
    <row r="11" spans="1:7" x14ac:dyDescent="0.25">
      <c r="A11" s="10">
        <v>10</v>
      </c>
      <c r="B11" s="12" t="s">
        <v>67</v>
      </c>
      <c r="C11">
        <v>0</v>
      </c>
      <c r="D11" t="e">
        <f>NA()</f>
        <v>#N/A</v>
      </c>
      <c r="E11" t="e">
        <f>NA()</f>
        <v>#N/A</v>
      </c>
      <c r="F11" t="e">
        <f>NA()</f>
        <v>#N/A</v>
      </c>
      <c r="G11">
        <v>0</v>
      </c>
    </row>
    <row r="12" spans="1:7" x14ac:dyDescent="0.25">
      <c r="A12" s="9">
        <v>11</v>
      </c>
      <c r="B12" s="11" t="s">
        <v>68</v>
      </c>
      <c r="C12">
        <v>0</v>
      </c>
      <c r="D12" t="e">
        <f>NA()</f>
        <v>#N/A</v>
      </c>
      <c r="E12" t="e">
        <f>NA()</f>
        <v>#N/A</v>
      </c>
      <c r="F12" t="e">
        <f>NA()</f>
        <v>#N/A</v>
      </c>
      <c r="G12">
        <v>0</v>
      </c>
    </row>
    <row r="13" spans="1:7" x14ac:dyDescent="0.25">
      <c r="A13" s="10">
        <v>12</v>
      </c>
      <c r="B13" s="12" t="s">
        <v>69</v>
      </c>
      <c r="C13" t="e">
        <f>NA()</f>
        <v>#N/A</v>
      </c>
      <c r="D13" t="e">
        <f>NA()</f>
        <v>#N/A</v>
      </c>
      <c r="E13" t="e">
        <f>NA()</f>
        <v>#N/A</v>
      </c>
      <c r="F13">
        <v>0</v>
      </c>
      <c r="G13">
        <v>0</v>
      </c>
    </row>
    <row r="14" spans="1:7" x14ac:dyDescent="0.25">
      <c r="A14" s="9">
        <v>13</v>
      </c>
      <c r="B14" s="11" t="s">
        <v>70</v>
      </c>
      <c r="C14" t="e">
        <f>NA()</f>
        <v>#N/A</v>
      </c>
      <c r="D14" t="e">
        <f>NA()</f>
        <v>#N/A</v>
      </c>
      <c r="E14" t="e">
        <f>NA()</f>
        <v>#N/A</v>
      </c>
      <c r="F14">
        <v>0</v>
      </c>
      <c r="G14">
        <v>0</v>
      </c>
    </row>
    <row r="15" spans="1:7" x14ac:dyDescent="0.25">
      <c r="A15" s="10">
        <v>14</v>
      </c>
      <c r="B15" s="12" t="s">
        <v>71</v>
      </c>
      <c r="C15" t="e">
        <f>NA()</f>
        <v>#N/A</v>
      </c>
      <c r="D15" t="e">
        <f>NA()</f>
        <v>#N/A</v>
      </c>
      <c r="E15" t="e">
        <f>NA()</f>
        <v>#N/A</v>
      </c>
      <c r="F15">
        <v>0</v>
      </c>
      <c r="G15">
        <v>0</v>
      </c>
    </row>
    <row r="16" spans="1:7" x14ac:dyDescent="0.25">
      <c r="A16" s="9">
        <v>15</v>
      </c>
      <c r="B16" s="11" t="s">
        <v>72</v>
      </c>
      <c r="C16" t="e">
        <f>NA()</f>
        <v>#N/A</v>
      </c>
      <c r="D16" t="e">
        <f>NA()</f>
        <v>#N/A</v>
      </c>
      <c r="E16" t="e">
        <f>NA()</f>
        <v>#N/A</v>
      </c>
      <c r="F16">
        <v>0</v>
      </c>
      <c r="G16">
        <v>0</v>
      </c>
    </row>
    <row r="17" spans="1:7" x14ac:dyDescent="0.25">
      <c r="A17" s="10">
        <v>16</v>
      </c>
      <c r="B17" s="12" t="s">
        <v>73</v>
      </c>
      <c r="C17" t="e">
        <f>NA()</f>
        <v>#N/A</v>
      </c>
      <c r="D17" t="e">
        <f>NA()</f>
        <v>#N/A</v>
      </c>
      <c r="E17" t="e">
        <f>NA()</f>
        <v>#N/A</v>
      </c>
      <c r="F17">
        <v>0</v>
      </c>
      <c r="G17">
        <v>0</v>
      </c>
    </row>
    <row r="18" spans="1:7" x14ac:dyDescent="0.25">
      <c r="A18" s="9">
        <v>17</v>
      </c>
      <c r="B18" s="11" t="s">
        <v>74</v>
      </c>
      <c r="C18" t="e">
        <f>NA()</f>
        <v>#N/A</v>
      </c>
      <c r="D18" t="e">
        <f>NA()</f>
        <v>#N/A</v>
      </c>
      <c r="E18" t="e">
        <f>NA()</f>
        <v>#N/A</v>
      </c>
      <c r="F18">
        <v>0</v>
      </c>
      <c r="G18">
        <v>0</v>
      </c>
    </row>
    <row r="19" spans="1:7" x14ac:dyDescent="0.25">
      <c r="A19" s="10">
        <v>18</v>
      </c>
      <c r="B19" s="12" t="s">
        <v>75</v>
      </c>
      <c r="C19" t="e">
        <f>NA()</f>
        <v>#N/A</v>
      </c>
      <c r="D19" t="e">
        <f>NA()</f>
        <v>#N/A</v>
      </c>
      <c r="E19" t="e">
        <f>NA()</f>
        <v>#N/A</v>
      </c>
      <c r="F19">
        <v>0</v>
      </c>
      <c r="G19">
        <v>0</v>
      </c>
    </row>
    <row r="20" spans="1:7" x14ac:dyDescent="0.25">
      <c r="A20" s="9">
        <v>19</v>
      </c>
      <c r="B20" s="11" t="s">
        <v>76</v>
      </c>
      <c r="C20" t="e">
        <f>NA()</f>
        <v>#N/A</v>
      </c>
      <c r="D20" t="e">
        <f>NA()</f>
        <v>#N/A</v>
      </c>
      <c r="E20" t="e">
        <f>NA()</f>
        <v>#N/A</v>
      </c>
      <c r="F20">
        <v>0</v>
      </c>
      <c r="G20">
        <v>0</v>
      </c>
    </row>
    <row r="21" spans="1:7" x14ac:dyDescent="0.25">
      <c r="A21" s="10">
        <v>20</v>
      </c>
      <c r="B21" s="12" t="s">
        <v>77</v>
      </c>
      <c r="C21" t="e">
        <f>NA()</f>
        <v>#N/A</v>
      </c>
      <c r="D21" t="e">
        <f>NA()</f>
        <v>#N/A</v>
      </c>
      <c r="E21" t="e">
        <f>NA()</f>
        <v>#N/A</v>
      </c>
      <c r="F21">
        <v>0</v>
      </c>
      <c r="G21">
        <v>0</v>
      </c>
    </row>
    <row r="22" spans="1:7" x14ac:dyDescent="0.25">
      <c r="A22" s="9">
        <v>21</v>
      </c>
      <c r="B22" s="11" t="s">
        <v>78</v>
      </c>
      <c r="C22" t="e">
        <f>NA()</f>
        <v>#N/A</v>
      </c>
      <c r="D22" t="e">
        <f>NA()</f>
        <v>#N/A</v>
      </c>
      <c r="E22" t="e">
        <f>NA()</f>
        <v>#N/A</v>
      </c>
      <c r="F22">
        <v>0</v>
      </c>
      <c r="G22">
        <v>0</v>
      </c>
    </row>
    <row r="23" spans="1:7" x14ac:dyDescent="0.25">
      <c r="A23" s="10">
        <v>22</v>
      </c>
      <c r="B23" s="12" t="s">
        <v>79</v>
      </c>
      <c r="C23" t="e">
        <f>NA()</f>
        <v>#N/A</v>
      </c>
      <c r="D23" t="e">
        <f>NA()</f>
        <v>#N/A</v>
      </c>
      <c r="E23" t="e">
        <f>NA()</f>
        <v>#N/A</v>
      </c>
      <c r="F23">
        <v>0</v>
      </c>
      <c r="G23">
        <v>0</v>
      </c>
    </row>
    <row r="24" spans="1:7" x14ac:dyDescent="0.25">
      <c r="A24" s="9">
        <v>23</v>
      </c>
      <c r="B24" s="11" t="s">
        <v>80</v>
      </c>
      <c r="C24" t="e">
        <f>NA()</f>
        <v>#N/A</v>
      </c>
      <c r="D24" t="e">
        <f>NA()</f>
        <v>#N/A</v>
      </c>
      <c r="E24" t="e">
        <f>NA()</f>
        <v>#N/A</v>
      </c>
      <c r="F24">
        <v>0</v>
      </c>
      <c r="G24">
        <v>0</v>
      </c>
    </row>
    <row r="25" spans="1:7" x14ac:dyDescent="0.25">
      <c r="A25" s="10">
        <v>24</v>
      </c>
      <c r="B25" s="12" t="s">
        <v>81</v>
      </c>
      <c r="C25" t="e">
        <f>NA()</f>
        <v>#N/A</v>
      </c>
      <c r="D25" t="e">
        <f>NA()</f>
        <v>#N/A</v>
      </c>
      <c r="E25" t="e">
        <f>NA()</f>
        <v>#N/A</v>
      </c>
      <c r="F25">
        <v>0</v>
      </c>
      <c r="G25">
        <v>0</v>
      </c>
    </row>
    <row r="26" spans="1:7" x14ac:dyDescent="0.25">
      <c r="A26" s="9">
        <v>25</v>
      </c>
      <c r="B26" s="11" t="s">
        <v>82</v>
      </c>
      <c r="C26" t="e">
        <f>NA()</f>
        <v>#N/A</v>
      </c>
      <c r="D26" t="e">
        <f>NA()</f>
        <v>#N/A</v>
      </c>
      <c r="E26" t="e">
        <f>NA()</f>
        <v>#N/A</v>
      </c>
      <c r="F26">
        <v>0</v>
      </c>
      <c r="G26">
        <v>0</v>
      </c>
    </row>
    <row r="27" spans="1:7" x14ac:dyDescent="0.25">
      <c r="A27" s="10">
        <v>26</v>
      </c>
      <c r="B27" s="12" t="s">
        <v>83</v>
      </c>
      <c r="C27" t="e">
        <f>NA()</f>
        <v>#N/A</v>
      </c>
      <c r="D27" t="e">
        <f>NA()</f>
        <v>#N/A</v>
      </c>
      <c r="E27" t="e">
        <f>NA()</f>
        <v>#N/A</v>
      </c>
      <c r="F27">
        <v>0</v>
      </c>
      <c r="G27">
        <v>0</v>
      </c>
    </row>
    <row r="28" spans="1:7" x14ac:dyDescent="0.25">
      <c r="A28" s="9">
        <v>27</v>
      </c>
      <c r="B28" s="11" t="s">
        <v>84</v>
      </c>
      <c r="C28" t="e">
        <f>NA()</f>
        <v>#N/A</v>
      </c>
      <c r="D28">
        <v>0</v>
      </c>
      <c r="E28" t="e">
        <f>NA()</f>
        <v>#N/A</v>
      </c>
      <c r="F28">
        <v>0</v>
      </c>
      <c r="G28">
        <v>0</v>
      </c>
    </row>
    <row r="29" spans="1:7" x14ac:dyDescent="0.25">
      <c r="A29" s="10">
        <v>28</v>
      </c>
      <c r="B29" s="12" t="s">
        <v>85</v>
      </c>
      <c r="C29" t="e">
        <f>NA()</f>
        <v>#N/A</v>
      </c>
      <c r="D29">
        <v>0</v>
      </c>
      <c r="E29" t="e">
        <f>NA()</f>
        <v>#N/A</v>
      </c>
      <c r="F29" t="e">
        <f>NA()</f>
        <v>#N/A</v>
      </c>
      <c r="G29">
        <v>0</v>
      </c>
    </row>
    <row r="30" spans="1:7" x14ac:dyDescent="0.25">
      <c r="A30" s="9">
        <v>29</v>
      </c>
      <c r="B30" s="11" t="s">
        <v>86</v>
      </c>
      <c r="C30" t="e">
        <f>NA()</f>
        <v>#N/A</v>
      </c>
      <c r="D30">
        <v>0</v>
      </c>
      <c r="E30" t="e">
        <f>NA()</f>
        <v>#N/A</v>
      </c>
      <c r="F30" t="e">
        <f>NA()</f>
        <v>#N/A</v>
      </c>
      <c r="G30">
        <v>0</v>
      </c>
    </row>
    <row r="31" spans="1:7" x14ac:dyDescent="0.25">
      <c r="A31" s="10">
        <v>30</v>
      </c>
      <c r="B31" s="12" t="s">
        <v>87</v>
      </c>
      <c r="C31" t="e">
        <f>NA()</f>
        <v>#N/A</v>
      </c>
      <c r="D31">
        <v>0</v>
      </c>
      <c r="E31" t="e">
        <f>NA()</f>
        <v>#N/A</v>
      </c>
      <c r="F31" t="e">
        <f>NA()</f>
        <v>#N/A</v>
      </c>
      <c r="G31">
        <v>0</v>
      </c>
    </row>
    <row r="32" spans="1:7" ht="15.75" thickBot="1" x14ac:dyDescent="0.3">
      <c r="A32" s="9">
        <v>31</v>
      </c>
      <c r="B32" s="13" t="s">
        <v>88</v>
      </c>
      <c r="C32" t="e">
        <f>NA()</f>
        <v>#N/A</v>
      </c>
      <c r="D32">
        <v>0</v>
      </c>
      <c r="E32" t="e">
        <f>NA()</f>
        <v>#N/A</v>
      </c>
      <c r="F32" t="e">
        <f>NA()</f>
        <v>#N/A</v>
      </c>
      <c r="G32">
        <v>0</v>
      </c>
    </row>
    <row r="48" spans="48:48" x14ac:dyDescent="0.25">
      <c r="AV48" t="s"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57B0-9D2E-40F0-9FEA-A864EC080FE9}">
  <dimension ref="A1:Z32"/>
  <sheetViews>
    <sheetView tabSelected="1" topLeftCell="H1" workbookViewId="0">
      <selection activeCell="U2" sqref="U2:Z32"/>
    </sheetView>
  </sheetViews>
  <sheetFormatPr defaultRowHeight="15" x14ac:dyDescent="0.25"/>
  <cols>
    <col min="5" max="5" width="9.42578125" customWidth="1"/>
    <col min="6" max="6" width="10.5703125" customWidth="1"/>
    <col min="8" max="8" width="10.7109375" bestFit="1" customWidth="1"/>
    <col min="9" max="9" width="12.5703125" bestFit="1" customWidth="1"/>
    <col min="10" max="10" width="12.42578125" bestFit="1" customWidth="1"/>
    <col min="11" max="11" width="14.28515625" bestFit="1" customWidth="1"/>
    <col min="12" max="12" width="15.5703125" bestFit="1" customWidth="1"/>
    <col min="13" max="13" width="12" bestFit="1" customWidth="1"/>
  </cols>
  <sheetData>
    <row r="1" spans="1:26" x14ac:dyDescent="0.25">
      <c r="A1" t="s">
        <v>90</v>
      </c>
      <c r="B1" s="20" t="s">
        <v>31</v>
      </c>
      <c r="C1" s="20" t="s">
        <v>32</v>
      </c>
      <c r="D1" s="20" t="s">
        <v>33</v>
      </c>
      <c r="E1" s="20" t="s">
        <v>36</v>
      </c>
      <c r="F1" s="20" t="s">
        <v>37</v>
      </c>
      <c r="G1" s="20" t="s">
        <v>38</v>
      </c>
      <c r="H1" s="27" t="s">
        <v>92</v>
      </c>
      <c r="I1" s="27" t="s">
        <v>97</v>
      </c>
      <c r="J1" s="27" t="s">
        <v>98</v>
      </c>
      <c r="K1" s="27" t="s">
        <v>99</v>
      </c>
      <c r="L1" s="27" t="s">
        <v>100</v>
      </c>
      <c r="M1" s="27" t="s">
        <v>101</v>
      </c>
      <c r="N1" s="28" t="s">
        <v>89</v>
      </c>
      <c r="O1" s="28" t="s">
        <v>91</v>
      </c>
      <c r="P1" s="28" t="s">
        <v>93</v>
      </c>
      <c r="Q1" s="28" t="s">
        <v>94</v>
      </c>
      <c r="R1" s="28" t="s">
        <v>95</v>
      </c>
      <c r="S1" s="28" t="s">
        <v>96</v>
      </c>
      <c r="U1" s="20" t="s">
        <v>31</v>
      </c>
      <c r="V1" s="20" t="s">
        <v>32</v>
      </c>
      <c r="W1" s="20" t="s">
        <v>33</v>
      </c>
      <c r="X1" s="20" t="s">
        <v>36</v>
      </c>
      <c r="Y1" s="20" t="s">
        <v>38</v>
      </c>
      <c r="Z1" s="20" t="s">
        <v>37</v>
      </c>
    </row>
    <row r="2" spans="1:26" x14ac:dyDescent="0.25">
      <c r="A2" s="25">
        <v>1</v>
      </c>
      <c r="B2" s="21">
        <v>5.00875745009828E-2</v>
      </c>
      <c r="C2" s="18">
        <v>2.09526466580847E-2</v>
      </c>
      <c r="D2" s="21">
        <v>0.11349463212672201</v>
      </c>
      <c r="E2" s="11">
        <v>4.0924217035034197E-2</v>
      </c>
      <c r="F2" s="11">
        <v>2.9528401587250602E-2</v>
      </c>
      <c r="G2" s="11">
        <v>2.07082094475095E-2</v>
      </c>
      <c r="H2">
        <v>5</v>
      </c>
      <c r="I2">
        <v>12</v>
      </c>
      <c r="J2">
        <v>2</v>
      </c>
      <c r="K2">
        <v>7</v>
      </c>
      <c r="L2">
        <v>11</v>
      </c>
      <c r="M2">
        <v>12</v>
      </c>
      <c r="N2" s="29">
        <f t="shared" ref="N2:N32" si="0">IF(H2&lt;11,IF(H2&lt;7,H2,"-"),"x")</f>
        <v>5</v>
      </c>
      <c r="O2" s="29" t="str">
        <f t="shared" ref="O2:O32" si="1">IF(I2&lt;9,IF(I2&lt;6,I2,"-"),"x")</f>
        <v>x</v>
      </c>
      <c r="P2" s="29">
        <f t="shared" ref="P2:P32" si="2">IF(J2&lt;5,IF(J2&lt;5,J2,"-"),"x")</f>
        <v>2</v>
      </c>
      <c r="Q2" s="29" t="str">
        <f t="shared" ref="Q2:Q32" si="3">IF(K2&lt;7,IF(K2&lt;6,K2,"-"),"x")</f>
        <v>x</v>
      </c>
      <c r="R2" s="29" t="str">
        <f t="shared" ref="R2:R32" si="4">IF(L2&lt;10,IF(L2&lt;8,L2,"-"),"x")</f>
        <v>x</v>
      </c>
      <c r="S2" s="29" t="str">
        <f t="shared" ref="S2:S32" si="5">IF(M2&lt;8,IF(M2&lt;6,M2,"-"),"x")</f>
        <v>x</v>
      </c>
      <c r="U2">
        <v>5</v>
      </c>
      <c r="V2" t="s">
        <v>102</v>
      </c>
      <c r="W2">
        <v>2</v>
      </c>
      <c r="X2" t="s">
        <v>102</v>
      </c>
      <c r="Y2" t="s">
        <v>102</v>
      </c>
      <c r="Z2" t="s">
        <v>102</v>
      </c>
    </row>
    <row r="3" spans="1:26" x14ac:dyDescent="0.25">
      <c r="A3" s="26">
        <v>2</v>
      </c>
      <c r="B3" s="19">
        <v>1.36134651030191E-2</v>
      </c>
      <c r="C3" s="19">
        <v>5.4180488655074998E-3</v>
      </c>
      <c r="D3" s="12">
        <v>2.7670765257953998E-2</v>
      </c>
      <c r="E3" s="12">
        <v>7.3802772281599998E-3</v>
      </c>
      <c r="F3" s="12">
        <v>1.42552775393898E-2</v>
      </c>
      <c r="G3" s="12">
        <v>4.4631753649744003E-3</v>
      </c>
      <c r="H3">
        <v>19</v>
      </c>
      <c r="I3">
        <v>24</v>
      </c>
      <c r="J3">
        <v>6</v>
      </c>
      <c r="K3">
        <v>18</v>
      </c>
      <c r="L3">
        <v>15</v>
      </c>
      <c r="M3">
        <v>27</v>
      </c>
      <c r="N3" s="29" t="str">
        <f t="shared" si="0"/>
        <v>x</v>
      </c>
      <c r="O3" s="29" t="str">
        <f t="shared" si="1"/>
        <v>x</v>
      </c>
      <c r="P3" s="29" t="str">
        <f t="shared" si="2"/>
        <v>x</v>
      </c>
      <c r="Q3" s="29" t="str">
        <f t="shared" si="3"/>
        <v>x</v>
      </c>
      <c r="R3" s="29" t="str">
        <f t="shared" si="4"/>
        <v>x</v>
      </c>
      <c r="S3" s="29" t="str">
        <f t="shared" si="5"/>
        <v>x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</row>
    <row r="4" spans="1:26" x14ac:dyDescent="0.25">
      <c r="A4" s="25">
        <v>3</v>
      </c>
      <c r="B4" s="18">
        <v>6.4090877146036999E-3</v>
      </c>
      <c r="C4" s="18">
        <v>3.2766429222572998E-3</v>
      </c>
      <c r="D4" s="11">
        <v>2.7746004472178E-3</v>
      </c>
      <c r="E4" s="11">
        <v>5.5449223211311996E-3</v>
      </c>
      <c r="F4" s="11">
        <v>1.1016031369833401E-2</v>
      </c>
      <c r="G4" s="11">
        <v>3.312308664307E-3</v>
      </c>
      <c r="H4">
        <v>27</v>
      </c>
      <c r="I4">
        <v>27</v>
      </c>
      <c r="J4">
        <v>28</v>
      </c>
      <c r="K4">
        <v>21</v>
      </c>
      <c r="L4">
        <v>20</v>
      </c>
      <c r="M4">
        <v>29</v>
      </c>
      <c r="N4" s="29" t="str">
        <f t="shared" si="0"/>
        <v>x</v>
      </c>
      <c r="O4" s="29" t="str">
        <f t="shared" si="1"/>
        <v>x</v>
      </c>
      <c r="P4" s="29" t="str">
        <f t="shared" si="2"/>
        <v>x</v>
      </c>
      <c r="Q4" s="29" t="str">
        <f t="shared" si="3"/>
        <v>x</v>
      </c>
      <c r="R4" s="29" t="str">
        <f t="shared" si="4"/>
        <v>x</v>
      </c>
      <c r="S4" s="29" t="str">
        <f t="shared" si="5"/>
        <v>x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</row>
    <row r="5" spans="1:26" x14ac:dyDescent="0.25">
      <c r="A5" s="26">
        <v>4</v>
      </c>
      <c r="B5" s="21">
        <v>0.174680667471801</v>
      </c>
      <c r="C5" s="21">
        <v>0.14702766501572201</v>
      </c>
      <c r="D5" s="12">
        <v>3.2481213295162903E-2</v>
      </c>
      <c r="E5" s="21">
        <v>0.133024936553582</v>
      </c>
      <c r="F5" s="21">
        <v>0.12757278900397301</v>
      </c>
      <c r="G5" s="21">
        <v>0.21685683297779701</v>
      </c>
      <c r="H5">
        <v>1</v>
      </c>
      <c r="I5">
        <v>3</v>
      </c>
      <c r="J5">
        <v>5</v>
      </c>
      <c r="K5">
        <v>3</v>
      </c>
      <c r="L5">
        <v>1</v>
      </c>
      <c r="M5">
        <v>2</v>
      </c>
      <c r="N5" s="29">
        <f t="shared" si="0"/>
        <v>1</v>
      </c>
      <c r="O5" s="29">
        <f t="shared" si="1"/>
        <v>3</v>
      </c>
      <c r="P5" s="29" t="str">
        <f t="shared" si="2"/>
        <v>x</v>
      </c>
      <c r="Q5" s="29">
        <f t="shared" si="3"/>
        <v>3</v>
      </c>
      <c r="R5" s="29">
        <f t="shared" si="4"/>
        <v>1</v>
      </c>
      <c r="S5" s="29">
        <f t="shared" si="5"/>
        <v>2</v>
      </c>
      <c r="U5">
        <v>1</v>
      </c>
      <c r="V5">
        <v>3</v>
      </c>
      <c r="W5" t="s">
        <v>102</v>
      </c>
      <c r="X5">
        <v>3</v>
      </c>
      <c r="Y5">
        <v>2</v>
      </c>
      <c r="Z5">
        <v>1</v>
      </c>
    </row>
    <row r="6" spans="1:26" x14ac:dyDescent="0.25">
      <c r="A6" s="25">
        <v>5</v>
      </c>
      <c r="B6" s="18">
        <v>1.0065944975830099E-2</v>
      </c>
      <c r="C6" s="18">
        <v>3.2746775944240002E-3</v>
      </c>
      <c r="D6" s="11">
        <v>2.8514032192949999E-3</v>
      </c>
      <c r="E6" s="11">
        <v>3.4896682007525002E-3</v>
      </c>
      <c r="F6" s="11">
        <v>5.6662590769349002E-3</v>
      </c>
      <c r="G6" s="11">
        <v>6.0411274549513E-3</v>
      </c>
      <c r="H6">
        <v>23</v>
      </c>
      <c r="I6">
        <v>28</v>
      </c>
      <c r="J6">
        <v>27</v>
      </c>
      <c r="K6">
        <v>27</v>
      </c>
      <c r="L6">
        <v>30</v>
      </c>
      <c r="M6">
        <v>23</v>
      </c>
      <c r="N6" s="29" t="str">
        <f t="shared" si="0"/>
        <v>x</v>
      </c>
      <c r="O6" s="29" t="str">
        <f t="shared" si="1"/>
        <v>x</v>
      </c>
      <c r="P6" s="29" t="str">
        <f t="shared" si="2"/>
        <v>x</v>
      </c>
      <c r="Q6" s="29" t="str">
        <f t="shared" si="3"/>
        <v>x</v>
      </c>
      <c r="R6" s="29" t="str">
        <f t="shared" si="4"/>
        <v>x</v>
      </c>
      <c r="S6" s="29" t="str">
        <f t="shared" si="5"/>
        <v>x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</row>
    <row r="7" spans="1:26" x14ac:dyDescent="0.25">
      <c r="A7" s="26">
        <v>6</v>
      </c>
      <c r="B7" s="19">
        <v>1.36805806043475E-2</v>
      </c>
      <c r="C7" s="19">
        <v>1.84612618013483E-2</v>
      </c>
      <c r="D7" s="12">
        <v>6.7277965544681999E-3</v>
      </c>
      <c r="E7" s="12">
        <v>2.7304444088734399E-2</v>
      </c>
      <c r="F7" s="12">
        <v>2.5237088423597599E-2</v>
      </c>
      <c r="G7" s="22">
        <v>3.9217758915021501E-2</v>
      </c>
      <c r="H7">
        <v>18</v>
      </c>
      <c r="I7">
        <v>15</v>
      </c>
      <c r="J7">
        <v>21</v>
      </c>
      <c r="K7">
        <v>9</v>
      </c>
      <c r="L7">
        <v>14</v>
      </c>
      <c r="M7">
        <v>7</v>
      </c>
      <c r="N7" s="29" t="str">
        <f t="shared" si="0"/>
        <v>x</v>
      </c>
      <c r="O7" s="29" t="str">
        <f t="shared" si="1"/>
        <v>x</v>
      </c>
      <c r="P7" s="29" t="str">
        <f t="shared" si="2"/>
        <v>x</v>
      </c>
      <c r="Q7" s="29" t="str">
        <f t="shared" si="3"/>
        <v>x</v>
      </c>
      <c r="R7" s="29" t="str">
        <f t="shared" si="4"/>
        <v>x</v>
      </c>
      <c r="S7" s="29" t="str">
        <f t="shared" si="5"/>
        <v>-</v>
      </c>
      <c r="U7" t="s">
        <v>102</v>
      </c>
      <c r="V7" t="s">
        <v>102</v>
      </c>
      <c r="W7" t="s">
        <v>102</v>
      </c>
      <c r="X7" t="s">
        <v>102</v>
      </c>
      <c r="Y7" t="s">
        <v>103</v>
      </c>
      <c r="Z7" t="s">
        <v>102</v>
      </c>
    </row>
    <row r="8" spans="1:26" x14ac:dyDescent="0.25">
      <c r="A8" s="25">
        <v>7</v>
      </c>
      <c r="B8" s="18">
        <v>8.1463747660311999E-3</v>
      </c>
      <c r="C8" s="18">
        <v>5.5808474884916004E-3</v>
      </c>
      <c r="D8" s="11">
        <v>2.1842912325091002E-3</v>
      </c>
      <c r="E8" s="11">
        <v>4.566733290744E-3</v>
      </c>
      <c r="F8" s="11">
        <v>7.6931925686339999E-3</v>
      </c>
      <c r="G8" s="11">
        <v>7.6902175969434002E-3</v>
      </c>
      <c r="H8">
        <v>25</v>
      </c>
      <c r="I8">
        <v>23</v>
      </c>
      <c r="J8">
        <v>31</v>
      </c>
      <c r="K8">
        <v>25</v>
      </c>
      <c r="L8">
        <v>24</v>
      </c>
      <c r="M8">
        <v>20</v>
      </c>
      <c r="N8" s="29" t="str">
        <f t="shared" si="0"/>
        <v>x</v>
      </c>
      <c r="O8" s="29" t="str">
        <f t="shared" si="1"/>
        <v>x</v>
      </c>
      <c r="P8" s="29" t="str">
        <f t="shared" si="2"/>
        <v>x</v>
      </c>
      <c r="Q8" s="29" t="str">
        <f t="shared" si="3"/>
        <v>x</v>
      </c>
      <c r="R8" s="29" t="str">
        <f t="shared" si="4"/>
        <v>x</v>
      </c>
      <c r="S8" s="29" t="str">
        <f t="shared" si="5"/>
        <v>x</v>
      </c>
      <c r="U8" t="s">
        <v>102</v>
      </c>
      <c r="V8" t="s">
        <v>102</v>
      </c>
      <c r="W8" t="s">
        <v>102</v>
      </c>
      <c r="X8" t="s">
        <v>102</v>
      </c>
      <c r="Y8" t="s">
        <v>102</v>
      </c>
      <c r="Z8" t="s">
        <v>102</v>
      </c>
    </row>
    <row r="9" spans="1:26" x14ac:dyDescent="0.25">
      <c r="A9" s="26">
        <v>8</v>
      </c>
      <c r="B9" s="22">
        <v>4.2645290427613801E-2</v>
      </c>
      <c r="C9" s="19">
        <v>1.97979475475938E-2</v>
      </c>
      <c r="D9" s="12">
        <v>1.02507665672248E-2</v>
      </c>
      <c r="E9" s="22">
        <v>4.4643682287630097E-2</v>
      </c>
      <c r="F9" s="21">
        <v>0.108670996852566</v>
      </c>
      <c r="G9" s="21">
        <v>6.3777951739139901E-2</v>
      </c>
      <c r="H9">
        <v>7</v>
      </c>
      <c r="I9">
        <v>13</v>
      </c>
      <c r="J9">
        <v>14</v>
      </c>
      <c r="K9">
        <v>6</v>
      </c>
      <c r="L9">
        <v>2</v>
      </c>
      <c r="M9">
        <v>4</v>
      </c>
      <c r="N9" s="29" t="str">
        <f t="shared" si="0"/>
        <v>-</v>
      </c>
      <c r="O9" s="29" t="str">
        <f t="shared" si="1"/>
        <v>x</v>
      </c>
      <c r="P9" s="29" t="str">
        <f t="shared" si="2"/>
        <v>x</v>
      </c>
      <c r="Q9" s="29" t="str">
        <f t="shared" si="3"/>
        <v>-</v>
      </c>
      <c r="R9" s="29">
        <f t="shared" si="4"/>
        <v>2</v>
      </c>
      <c r="S9" s="29">
        <f t="shared" si="5"/>
        <v>4</v>
      </c>
      <c r="U9" t="s">
        <v>103</v>
      </c>
      <c r="V9" t="s">
        <v>102</v>
      </c>
      <c r="W9" t="s">
        <v>102</v>
      </c>
      <c r="X9" t="s">
        <v>103</v>
      </c>
      <c r="Y9">
        <v>4</v>
      </c>
      <c r="Z9">
        <v>2</v>
      </c>
    </row>
    <row r="10" spans="1:26" x14ac:dyDescent="0.25">
      <c r="A10" s="25">
        <v>9</v>
      </c>
      <c r="B10" s="18">
        <v>2.9289131026463699E-2</v>
      </c>
      <c r="C10" s="18">
        <v>1.9433067887591901E-2</v>
      </c>
      <c r="D10" s="11">
        <v>1.14037187540772E-2</v>
      </c>
      <c r="E10" s="11">
        <v>3.8713816818271199E-2</v>
      </c>
      <c r="F10" s="22">
        <v>4.2921286304624898E-2</v>
      </c>
      <c r="G10" s="21">
        <v>5.0866834627907399E-2</v>
      </c>
      <c r="H10">
        <v>12</v>
      </c>
      <c r="I10">
        <v>14</v>
      </c>
      <c r="J10">
        <v>13</v>
      </c>
      <c r="K10">
        <v>8</v>
      </c>
      <c r="L10">
        <v>8</v>
      </c>
      <c r="M10">
        <v>5</v>
      </c>
      <c r="N10" s="29" t="str">
        <f t="shared" si="0"/>
        <v>x</v>
      </c>
      <c r="O10" s="29" t="str">
        <f t="shared" si="1"/>
        <v>x</v>
      </c>
      <c r="P10" s="29" t="str">
        <f t="shared" si="2"/>
        <v>x</v>
      </c>
      <c r="Q10" s="29" t="str">
        <f t="shared" si="3"/>
        <v>x</v>
      </c>
      <c r="R10" s="29" t="str">
        <f t="shared" si="4"/>
        <v>-</v>
      </c>
      <c r="S10" s="29">
        <f t="shared" si="5"/>
        <v>5</v>
      </c>
      <c r="U10" t="s">
        <v>102</v>
      </c>
      <c r="V10" t="s">
        <v>102</v>
      </c>
      <c r="W10" t="s">
        <v>102</v>
      </c>
      <c r="X10" t="s">
        <v>102</v>
      </c>
      <c r="Y10">
        <v>5</v>
      </c>
      <c r="Z10" t="s">
        <v>103</v>
      </c>
    </row>
    <row r="11" spans="1:26" x14ac:dyDescent="0.25">
      <c r="A11" s="26">
        <v>10</v>
      </c>
      <c r="B11" s="22">
        <v>3.0717408087114002E-2</v>
      </c>
      <c r="C11" s="19">
        <v>1.4988292756301201E-2</v>
      </c>
      <c r="D11" s="12">
        <v>2.1013606434732698E-2</v>
      </c>
      <c r="E11" s="12">
        <v>4.7661475288658002E-3</v>
      </c>
      <c r="F11" s="12">
        <v>2.67298131825159E-2</v>
      </c>
      <c r="G11" s="12">
        <v>1.1863770036616801E-2</v>
      </c>
      <c r="H11">
        <v>9</v>
      </c>
      <c r="I11">
        <v>18</v>
      </c>
      <c r="J11">
        <v>9</v>
      </c>
      <c r="K11">
        <v>23</v>
      </c>
      <c r="L11">
        <v>12</v>
      </c>
      <c r="M11">
        <v>16</v>
      </c>
      <c r="N11" s="29" t="str">
        <f t="shared" si="0"/>
        <v>-</v>
      </c>
      <c r="O11" s="29" t="str">
        <f t="shared" si="1"/>
        <v>x</v>
      </c>
      <c r="P11" s="29" t="str">
        <f t="shared" si="2"/>
        <v>x</v>
      </c>
      <c r="Q11" s="29" t="str">
        <f t="shared" si="3"/>
        <v>x</v>
      </c>
      <c r="R11" s="29" t="str">
        <f t="shared" si="4"/>
        <v>x</v>
      </c>
      <c r="S11" s="29" t="str">
        <f t="shared" si="5"/>
        <v>x</v>
      </c>
      <c r="U11" t="s">
        <v>103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</row>
    <row r="12" spans="1:26" x14ac:dyDescent="0.25">
      <c r="A12" s="25">
        <v>11</v>
      </c>
      <c r="B12" s="18">
        <v>9.3555923758315007E-3</v>
      </c>
      <c r="C12" s="18">
        <v>5.2290099705672999E-3</v>
      </c>
      <c r="D12" s="11">
        <v>4.0193349906020998E-3</v>
      </c>
      <c r="E12" s="11">
        <v>3.2978304887027999E-3</v>
      </c>
      <c r="F12" s="11">
        <v>7.2473775744468002E-3</v>
      </c>
      <c r="G12" s="11">
        <v>5.6904444453929996E-3</v>
      </c>
      <c r="H12">
        <v>24</v>
      </c>
      <c r="I12">
        <v>25</v>
      </c>
      <c r="J12">
        <v>25</v>
      </c>
      <c r="K12">
        <v>28</v>
      </c>
      <c r="L12">
        <v>27</v>
      </c>
      <c r="M12">
        <v>24</v>
      </c>
      <c r="N12" s="29" t="str">
        <f t="shared" si="0"/>
        <v>x</v>
      </c>
      <c r="O12" s="29" t="str">
        <f t="shared" si="1"/>
        <v>x</v>
      </c>
      <c r="P12" s="29" t="str">
        <f t="shared" si="2"/>
        <v>x</v>
      </c>
      <c r="Q12" s="29" t="str">
        <f t="shared" si="3"/>
        <v>x</v>
      </c>
      <c r="R12" s="29" t="str">
        <f t="shared" si="4"/>
        <v>x</v>
      </c>
      <c r="S12" s="29" t="str">
        <f t="shared" si="5"/>
        <v>x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</row>
    <row r="13" spans="1:26" x14ac:dyDescent="0.25">
      <c r="A13" s="26">
        <v>12</v>
      </c>
      <c r="B13" s="19">
        <v>1.16689762257233E-2</v>
      </c>
      <c r="C13" s="19">
        <v>1.16320725511756E-2</v>
      </c>
      <c r="D13" s="12">
        <v>7.7550279546801998E-3</v>
      </c>
      <c r="E13" s="12">
        <v>8.3320164010012004E-3</v>
      </c>
      <c r="F13" s="12">
        <v>7.3936257114467999E-3</v>
      </c>
      <c r="G13" s="12">
        <v>8.3548412151653994E-3</v>
      </c>
      <c r="H13">
        <v>20</v>
      </c>
      <c r="I13">
        <v>19</v>
      </c>
      <c r="J13">
        <v>20</v>
      </c>
      <c r="K13">
        <v>17</v>
      </c>
      <c r="L13">
        <v>26</v>
      </c>
      <c r="M13">
        <v>19</v>
      </c>
      <c r="N13" s="29" t="str">
        <f t="shared" si="0"/>
        <v>x</v>
      </c>
      <c r="O13" s="29" t="str">
        <f t="shared" si="1"/>
        <v>x</v>
      </c>
      <c r="P13" s="29" t="str">
        <f t="shared" si="2"/>
        <v>x</v>
      </c>
      <c r="Q13" s="29" t="str">
        <f t="shared" si="3"/>
        <v>x</v>
      </c>
      <c r="R13" s="29" t="str">
        <f t="shared" si="4"/>
        <v>x</v>
      </c>
      <c r="S13" s="29" t="str">
        <f t="shared" si="5"/>
        <v>x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</row>
    <row r="14" spans="1:26" x14ac:dyDescent="0.25">
      <c r="A14" s="25">
        <v>13</v>
      </c>
      <c r="B14" s="22">
        <v>3.03279625590979E-2</v>
      </c>
      <c r="C14" s="18">
        <v>1.6383719717506701E-2</v>
      </c>
      <c r="D14" s="21">
        <v>0.111084461343206</v>
      </c>
      <c r="E14" s="11">
        <v>1.7890778213602802E-2</v>
      </c>
      <c r="F14" s="21">
        <v>7.5266685375719997E-2</v>
      </c>
      <c r="G14" s="11">
        <v>3.2710596640785003E-2</v>
      </c>
      <c r="H14">
        <v>10</v>
      </c>
      <c r="I14">
        <v>17</v>
      </c>
      <c r="J14">
        <v>4</v>
      </c>
      <c r="K14">
        <v>12</v>
      </c>
      <c r="L14">
        <v>5</v>
      </c>
      <c r="M14">
        <v>9</v>
      </c>
      <c r="N14" s="29" t="str">
        <f t="shared" si="0"/>
        <v>-</v>
      </c>
      <c r="O14" s="29" t="str">
        <f t="shared" si="1"/>
        <v>x</v>
      </c>
      <c r="P14" s="29">
        <f t="shared" si="2"/>
        <v>4</v>
      </c>
      <c r="Q14" s="29" t="str">
        <f t="shared" si="3"/>
        <v>x</v>
      </c>
      <c r="R14" s="29">
        <f t="shared" si="4"/>
        <v>5</v>
      </c>
      <c r="S14" s="29" t="str">
        <f t="shared" si="5"/>
        <v>x</v>
      </c>
      <c r="U14" t="s">
        <v>103</v>
      </c>
      <c r="V14" t="s">
        <v>102</v>
      </c>
      <c r="W14">
        <v>4</v>
      </c>
      <c r="X14" t="s">
        <v>102</v>
      </c>
      <c r="Y14" t="s">
        <v>102</v>
      </c>
      <c r="Z14">
        <v>5</v>
      </c>
    </row>
    <row r="15" spans="1:26" x14ac:dyDescent="0.25">
      <c r="A15" s="26">
        <v>14</v>
      </c>
      <c r="B15" s="19">
        <v>2.0531136385862299E-2</v>
      </c>
      <c r="C15" s="19">
        <v>1.69705875739324E-2</v>
      </c>
      <c r="D15" s="12">
        <v>1.33999416752632E-2</v>
      </c>
      <c r="E15" s="12">
        <v>1.18562597381604E-2</v>
      </c>
      <c r="F15" s="12">
        <v>1.2090920448282E-2</v>
      </c>
      <c r="G15" s="12">
        <v>1.07443921342573E-2</v>
      </c>
      <c r="H15">
        <v>14</v>
      </c>
      <c r="I15">
        <v>16</v>
      </c>
      <c r="J15">
        <v>12</v>
      </c>
      <c r="K15">
        <v>15</v>
      </c>
      <c r="L15">
        <v>19</v>
      </c>
      <c r="M15">
        <v>17</v>
      </c>
      <c r="N15" s="29" t="str">
        <f t="shared" si="0"/>
        <v>x</v>
      </c>
      <c r="O15" s="29" t="str">
        <f t="shared" si="1"/>
        <v>x</v>
      </c>
      <c r="P15" s="29" t="str">
        <f t="shared" si="2"/>
        <v>x</v>
      </c>
      <c r="Q15" s="29" t="str">
        <f t="shared" si="3"/>
        <v>x</v>
      </c>
      <c r="R15" s="29" t="str">
        <f t="shared" si="4"/>
        <v>x</v>
      </c>
      <c r="S15" s="29" t="str">
        <f t="shared" si="5"/>
        <v>x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</row>
    <row r="16" spans="1:26" x14ac:dyDescent="0.25">
      <c r="A16" s="25">
        <v>15</v>
      </c>
      <c r="B16" s="21">
        <v>0.10546889585984</v>
      </c>
      <c r="C16" s="21">
        <v>5.1852942920178703E-2</v>
      </c>
      <c r="D16" s="11">
        <v>8.7076663359241004E-3</v>
      </c>
      <c r="E16" s="21">
        <v>0.10723069889652601</v>
      </c>
      <c r="F16" s="21">
        <v>8.4236523216806705E-2</v>
      </c>
      <c r="G16" s="21">
        <v>0.218721976053418</v>
      </c>
      <c r="H16">
        <v>3</v>
      </c>
      <c r="I16">
        <v>5</v>
      </c>
      <c r="J16">
        <v>18</v>
      </c>
      <c r="K16">
        <v>4</v>
      </c>
      <c r="L16">
        <v>4</v>
      </c>
      <c r="M16">
        <v>1</v>
      </c>
      <c r="N16" s="29">
        <f t="shared" si="0"/>
        <v>3</v>
      </c>
      <c r="O16" s="29">
        <f t="shared" si="1"/>
        <v>5</v>
      </c>
      <c r="P16" s="29" t="str">
        <f t="shared" si="2"/>
        <v>x</v>
      </c>
      <c r="Q16" s="29">
        <f t="shared" si="3"/>
        <v>4</v>
      </c>
      <c r="R16" s="29">
        <f t="shared" si="4"/>
        <v>4</v>
      </c>
      <c r="S16" s="29">
        <f t="shared" si="5"/>
        <v>1</v>
      </c>
      <c r="U16">
        <v>3</v>
      </c>
      <c r="V16">
        <v>5</v>
      </c>
      <c r="W16" t="s">
        <v>102</v>
      </c>
      <c r="X16">
        <v>4</v>
      </c>
      <c r="Y16">
        <v>1</v>
      </c>
      <c r="Z16">
        <v>4</v>
      </c>
    </row>
    <row r="17" spans="1:26" x14ac:dyDescent="0.25">
      <c r="A17" s="26">
        <v>16</v>
      </c>
      <c r="B17" s="19">
        <v>1.0511293783200299E-2</v>
      </c>
      <c r="C17" s="19">
        <v>6.2507643344377004E-3</v>
      </c>
      <c r="D17" s="12">
        <v>6.2308941528426004E-3</v>
      </c>
      <c r="E17" s="12">
        <v>5.0380213256301003E-3</v>
      </c>
      <c r="F17" s="12">
        <v>9.1938778756018996E-3</v>
      </c>
      <c r="G17" s="12">
        <v>4.9976443111618999E-3</v>
      </c>
      <c r="H17">
        <v>22</v>
      </c>
      <c r="I17">
        <v>22</v>
      </c>
      <c r="J17">
        <v>22</v>
      </c>
      <c r="K17">
        <v>22</v>
      </c>
      <c r="L17">
        <v>21</v>
      </c>
      <c r="M17">
        <v>25</v>
      </c>
      <c r="N17" s="29" t="str">
        <f t="shared" si="0"/>
        <v>x</v>
      </c>
      <c r="O17" s="29" t="str">
        <f t="shared" si="1"/>
        <v>x</v>
      </c>
      <c r="P17" s="29" t="str">
        <f t="shared" si="2"/>
        <v>x</v>
      </c>
      <c r="Q17" s="29" t="str">
        <f t="shared" si="3"/>
        <v>x</v>
      </c>
      <c r="R17" s="29" t="str">
        <f t="shared" si="4"/>
        <v>x</v>
      </c>
      <c r="S17" s="29" t="str">
        <f t="shared" si="5"/>
        <v>x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</row>
    <row r="18" spans="1:26" x14ac:dyDescent="0.25">
      <c r="A18" s="25">
        <v>17</v>
      </c>
      <c r="B18" s="18">
        <v>6.8673705571212999E-3</v>
      </c>
      <c r="C18" s="18">
        <v>3.4424560957354001E-3</v>
      </c>
      <c r="D18" s="11">
        <v>1.52241978293869E-2</v>
      </c>
      <c r="E18" s="11">
        <v>4.0698062283421E-3</v>
      </c>
      <c r="F18" s="11">
        <v>7.6252585100554998E-3</v>
      </c>
      <c r="G18" s="11">
        <v>7.4354031434737998E-3</v>
      </c>
      <c r="H18">
        <v>26</v>
      </c>
      <c r="I18">
        <v>26</v>
      </c>
      <c r="J18">
        <v>11</v>
      </c>
      <c r="K18">
        <v>26</v>
      </c>
      <c r="L18">
        <v>25</v>
      </c>
      <c r="M18">
        <v>21</v>
      </c>
      <c r="N18" s="29" t="str">
        <f t="shared" si="0"/>
        <v>x</v>
      </c>
      <c r="O18" s="29" t="str">
        <f t="shared" si="1"/>
        <v>x</v>
      </c>
      <c r="P18" s="29" t="str">
        <f t="shared" si="2"/>
        <v>x</v>
      </c>
      <c r="Q18" s="29" t="str">
        <f t="shared" si="3"/>
        <v>x</v>
      </c>
      <c r="R18" s="29" t="str">
        <f t="shared" si="4"/>
        <v>x</v>
      </c>
      <c r="S18" s="29" t="str">
        <f t="shared" si="5"/>
        <v>x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</row>
    <row r="19" spans="1:26" x14ac:dyDescent="0.25">
      <c r="A19" s="26">
        <v>18</v>
      </c>
      <c r="B19" s="19">
        <v>1.16511813947709E-2</v>
      </c>
      <c r="C19" s="19">
        <v>7.4005834944666001E-3</v>
      </c>
      <c r="D19" s="12">
        <v>5.1271076741058004E-3</v>
      </c>
      <c r="E19" s="12">
        <v>5.7079763183496002E-3</v>
      </c>
      <c r="F19" s="12">
        <v>8.3634683069373997E-3</v>
      </c>
      <c r="G19" s="12">
        <v>6.6210113720885999E-3</v>
      </c>
      <c r="H19">
        <v>21</v>
      </c>
      <c r="I19">
        <v>21</v>
      </c>
      <c r="J19">
        <v>24</v>
      </c>
      <c r="K19">
        <v>20</v>
      </c>
      <c r="L19">
        <v>22</v>
      </c>
      <c r="M19">
        <v>22</v>
      </c>
      <c r="N19" s="29" t="str">
        <f t="shared" si="0"/>
        <v>x</v>
      </c>
      <c r="O19" s="29" t="str">
        <f t="shared" si="1"/>
        <v>x</v>
      </c>
      <c r="P19" s="29" t="str">
        <f t="shared" si="2"/>
        <v>x</v>
      </c>
      <c r="Q19" s="29" t="str">
        <f t="shared" si="3"/>
        <v>x</v>
      </c>
      <c r="R19" s="29" t="str">
        <f t="shared" si="4"/>
        <v>x</v>
      </c>
      <c r="S19" s="29" t="str">
        <f t="shared" si="5"/>
        <v>x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</row>
    <row r="20" spans="1:26" x14ac:dyDescent="0.25">
      <c r="A20" s="25">
        <v>19</v>
      </c>
      <c r="B20" s="22">
        <v>4.2312115527617503E-2</v>
      </c>
      <c r="C20" s="21">
        <v>0.207325671324468</v>
      </c>
      <c r="D20" s="11">
        <v>2.4281914491049199E-2</v>
      </c>
      <c r="E20" s="21">
        <v>0.19861205497335599</v>
      </c>
      <c r="F20" s="11">
        <v>3.0282063965478199E-2</v>
      </c>
      <c r="G20" s="22">
        <v>4.1512469989641899E-2</v>
      </c>
      <c r="H20">
        <v>8</v>
      </c>
      <c r="I20">
        <v>1</v>
      </c>
      <c r="J20">
        <v>8</v>
      </c>
      <c r="K20">
        <v>1</v>
      </c>
      <c r="L20">
        <v>10</v>
      </c>
      <c r="M20">
        <v>6</v>
      </c>
      <c r="N20" s="29" t="str">
        <f t="shared" si="0"/>
        <v>-</v>
      </c>
      <c r="O20" s="29">
        <f t="shared" si="1"/>
        <v>1</v>
      </c>
      <c r="P20" s="29" t="str">
        <f t="shared" si="2"/>
        <v>x</v>
      </c>
      <c r="Q20" s="29">
        <f t="shared" si="3"/>
        <v>1</v>
      </c>
      <c r="R20" s="29" t="str">
        <f t="shared" si="4"/>
        <v>x</v>
      </c>
      <c r="S20" s="29" t="str">
        <f t="shared" si="5"/>
        <v>-</v>
      </c>
      <c r="U20" t="s">
        <v>103</v>
      </c>
      <c r="V20">
        <v>1</v>
      </c>
      <c r="W20" t="s">
        <v>102</v>
      </c>
      <c r="X20">
        <v>1</v>
      </c>
      <c r="Y20" t="s">
        <v>103</v>
      </c>
      <c r="Z20" t="s">
        <v>102</v>
      </c>
    </row>
    <row r="21" spans="1:26" x14ac:dyDescent="0.25">
      <c r="A21" s="26">
        <v>20</v>
      </c>
      <c r="B21" s="19">
        <v>3.2426818924649E-3</v>
      </c>
      <c r="C21" s="19">
        <v>2.0882183296249998E-3</v>
      </c>
      <c r="D21" s="12">
        <v>2.6844342761995002E-3</v>
      </c>
      <c r="E21" s="12">
        <v>2.9406990177767E-3</v>
      </c>
      <c r="F21" s="12">
        <v>8.2229009378793991E-3</v>
      </c>
      <c r="G21" s="12">
        <v>2.2390035571796E-3</v>
      </c>
      <c r="H21">
        <v>30</v>
      </c>
      <c r="I21">
        <v>30</v>
      </c>
      <c r="J21">
        <v>29</v>
      </c>
      <c r="K21">
        <v>30</v>
      </c>
      <c r="L21">
        <v>23</v>
      </c>
      <c r="M21">
        <v>31</v>
      </c>
      <c r="N21" s="29" t="str">
        <f t="shared" si="0"/>
        <v>x</v>
      </c>
      <c r="O21" s="29" t="str">
        <f t="shared" si="1"/>
        <v>x</v>
      </c>
      <c r="P21" s="29" t="str">
        <f t="shared" si="2"/>
        <v>x</v>
      </c>
      <c r="Q21" s="29" t="str">
        <f t="shared" si="3"/>
        <v>x</v>
      </c>
      <c r="R21" s="29" t="str">
        <f t="shared" si="4"/>
        <v>x</v>
      </c>
      <c r="S21" s="29" t="str">
        <f t="shared" si="5"/>
        <v>x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</row>
    <row r="22" spans="1:26" x14ac:dyDescent="0.25">
      <c r="A22" s="25">
        <v>21</v>
      </c>
      <c r="B22" s="18">
        <v>4.8293243017617001E-3</v>
      </c>
      <c r="C22" s="18">
        <v>3.1281690126404998E-3</v>
      </c>
      <c r="D22" s="11">
        <v>9.9560050338273996E-3</v>
      </c>
      <c r="E22" s="11">
        <v>3.0928589614482999E-3</v>
      </c>
      <c r="F22" s="11">
        <v>5.5816906572964996E-3</v>
      </c>
      <c r="G22" s="11">
        <v>2.7735703749321001E-3</v>
      </c>
      <c r="H22">
        <v>28</v>
      </c>
      <c r="I22">
        <v>29</v>
      </c>
      <c r="J22">
        <v>15</v>
      </c>
      <c r="K22">
        <v>29</v>
      </c>
      <c r="L22">
        <v>31</v>
      </c>
      <c r="M22">
        <v>30</v>
      </c>
      <c r="N22" s="29" t="str">
        <f t="shared" si="0"/>
        <v>x</v>
      </c>
      <c r="O22" s="29" t="str">
        <f t="shared" si="1"/>
        <v>x</v>
      </c>
      <c r="P22" s="29" t="str">
        <f t="shared" si="2"/>
        <v>x</v>
      </c>
      <c r="Q22" s="29" t="str">
        <f t="shared" si="3"/>
        <v>x</v>
      </c>
      <c r="R22" s="29" t="str">
        <f t="shared" si="4"/>
        <v>x</v>
      </c>
      <c r="S22" s="29" t="str">
        <f t="shared" si="5"/>
        <v>x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</row>
    <row r="23" spans="1:26" x14ac:dyDescent="0.25">
      <c r="A23" s="26">
        <v>22</v>
      </c>
      <c r="B23" s="19">
        <v>2.4078158289765401E-2</v>
      </c>
      <c r="C23" s="22">
        <v>2.89670735511116E-2</v>
      </c>
      <c r="D23" s="12">
        <v>8.8935342397264E-3</v>
      </c>
      <c r="E23" s="12">
        <v>1.6088771936275899E-2</v>
      </c>
      <c r="F23" s="12">
        <v>1.3279070426165499E-2</v>
      </c>
      <c r="G23" s="12">
        <v>1.9038166964843901E-2</v>
      </c>
      <c r="H23">
        <v>13</v>
      </c>
      <c r="I23">
        <v>8</v>
      </c>
      <c r="J23">
        <v>17</v>
      </c>
      <c r="K23">
        <v>14</v>
      </c>
      <c r="L23">
        <v>16</v>
      </c>
      <c r="M23">
        <v>14</v>
      </c>
      <c r="N23" s="29" t="str">
        <f t="shared" si="0"/>
        <v>x</v>
      </c>
      <c r="O23" s="29" t="str">
        <f t="shared" si="1"/>
        <v>-</v>
      </c>
      <c r="P23" s="29" t="str">
        <f t="shared" si="2"/>
        <v>x</v>
      </c>
      <c r="Q23" s="29" t="str">
        <f t="shared" si="3"/>
        <v>x</v>
      </c>
      <c r="R23" s="29" t="str">
        <f t="shared" si="4"/>
        <v>x</v>
      </c>
      <c r="S23" s="29" t="str">
        <f t="shared" si="5"/>
        <v>x</v>
      </c>
      <c r="U23" t="s">
        <v>102</v>
      </c>
      <c r="V23" t="s">
        <v>103</v>
      </c>
      <c r="W23" t="s">
        <v>102</v>
      </c>
      <c r="X23" t="s">
        <v>102</v>
      </c>
      <c r="Y23" t="s">
        <v>102</v>
      </c>
      <c r="Z23" t="s">
        <v>102</v>
      </c>
    </row>
    <row r="24" spans="1:26" x14ac:dyDescent="0.25">
      <c r="A24" s="25">
        <v>23</v>
      </c>
      <c r="B24" s="18">
        <v>1.7193977079496402E-2</v>
      </c>
      <c r="C24" s="22">
        <v>3.1443081792418101E-2</v>
      </c>
      <c r="D24" s="11">
        <v>8.6948922392021E-3</v>
      </c>
      <c r="E24" s="11">
        <v>5.8673059058147996E-3</v>
      </c>
      <c r="F24" s="11">
        <v>1.31712139350624E-2</v>
      </c>
      <c r="G24" s="11">
        <v>1.06040216130298E-2</v>
      </c>
      <c r="H24">
        <v>17</v>
      </c>
      <c r="I24">
        <v>6</v>
      </c>
      <c r="J24">
        <v>19</v>
      </c>
      <c r="K24">
        <v>19</v>
      </c>
      <c r="L24">
        <v>17</v>
      </c>
      <c r="M24">
        <v>18</v>
      </c>
      <c r="N24" s="29" t="str">
        <f t="shared" si="0"/>
        <v>x</v>
      </c>
      <c r="O24" s="29" t="str">
        <f t="shared" si="1"/>
        <v>-</v>
      </c>
      <c r="P24" s="29" t="str">
        <f t="shared" si="2"/>
        <v>x</v>
      </c>
      <c r="Q24" s="29" t="str">
        <f t="shared" si="3"/>
        <v>x</v>
      </c>
      <c r="R24" s="29" t="str">
        <f t="shared" si="4"/>
        <v>x</v>
      </c>
      <c r="S24" s="29" t="str">
        <f t="shared" si="5"/>
        <v>x</v>
      </c>
      <c r="U24" t="s">
        <v>102</v>
      </c>
      <c r="V24" t="s">
        <v>103</v>
      </c>
      <c r="W24" t="s">
        <v>102</v>
      </c>
      <c r="X24" t="s">
        <v>102</v>
      </c>
      <c r="Y24" t="s">
        <v>102</v>
      </c>
      <c r="Z24" t="s">
        <v>102</v>
      </c>
    </row>
    <row r="25" spans="1:26" x14ac:dyDescent="0.25">
      <c r="A25" s="26">
        <v>24</v>
      </c>
      <c r="B25" s="19">
        <v>2.9721787742672399E-2</v>
      </c>
      <c r="C25" s="21">
        <v>0.155190077586082</v>
      </c>
      <c r="D25" s="12">
        <v>1.96656067435938E-2</v>
      </c>
      <c r="E25" s="21">
        <v>0.17218054470961699</v>
      </c>
      <c r="F25" s="12">
        <v>2.59867304989785E-2</v>
      </c>
      <c r="G25" s="12">
        <v>2.2497080876347001E-2</v>
      </c>
      <c r="H25">
        <v>11</v>
      </c>
      <c r="I25">
        <v>2</v>
      </c>
      <c r="J25">
        <v>10</v>
      </c>
      <c r="K25">
        <v>2</v>
      </c>
      <c r="L25">
        <v>13</v>
      </c>
      <c r="M25">
        <v>11</v>
      </c>
      <c r="N25" s="29" t="str">
        <f t="shared" si="0"/>
        <v>x</v>
      </c>
      <c r="O25" s="29">
        <f t="shared" si="1"/>
        <v>2</v>
      </c>
      <c r="P25" s="29" t="str">
        <f t="shared" si="2"/>
        <v>x</v>
      </c>
      <c r="Q25" s="29">
        <f t="shared" si="3"/>
        <v>2</v>
      </c>
      <c r="R25" s="29" t="str">
        <f t="shared" si="4"/>
        <v>x</v>
      </c>
      <c r="S25" s="29" t="str">
        <f t="shared" si="5"/>
        <v>x</v>
      </c>
      <c r="U25" t="s">
        <v>102</v>
      </c>
      <c r="V25">
        <v>2</v>
      </c>
      <c r="W25" t="s">
        <v>102</v>
      </c>
      <c r="X25">
        <v>2</v>
      </c>
      <c r="Y25" t="s">
        <v>102</v>
      </c>
      <c r="Z25" t="s">
        <v>102</v>
      </c>
    </row>
    <row r="26" spans="1:26" x14ac:dyDescent="0.25">
      <c r="A26" s="25">
        <v>25</v>
      </c>
      <c r="B26" s="18">
        <v>3.8125655739015998E-3</v>
      </c>
      <c r="C26" s="18">
        <v>9.3130029277590995E-3</v>
      </c>
      <c r="D26" s="11">
        <v>5.4827330694547996E-3</v>
      </c>
      <c r="E26" s="11">
        <v>4.6504540404386004E-3</v>
      </c>
      <c r="F26" s="11">
        <v>7.0821463489969001E-3</v>
      </c>
      <c r="G26" s="11">
        <v>4.9261003882257997E-3</v>
      </c>
      <c r="H26">
        <v>29</v>
      </c>
      <c r="I26">
        <v>20</v>
      </c>
      <c r="J26">
        <v>23</v>
      </c>
      <c r="K26">
        <v>24</v>
      </c>
      <c r="L26">
        <v>28</v>
      </c>
      <c r="M26">
        <v>26</v>
      </c>
      <c r="N26" s="29" t="str">
        <f t="shared" si="0"/>
        <v>x</v>
      </c>
      <c r="O26" s="29" t="str">
        <f t="shared" si="1"/>
        <v>x</v>
      </c>
      <c r="P26" s="29" t="str">
        <f t="shared" si="2"/>
        <v>x</v>
      </c>
      <c r="Q26" s="29" t="str">
        <f t="shared" si="3"/>
        <v>x</v>
      </c>
      <c r="R26" s="29" t="str">
        <f t="shared" si="4"/>
        <v>x</v>
      </c>
      <c r="S26" s="29" t="str">
        <f t="shared" si="5"/>
        <v>x</v>
      </c>
      <c r="U26" t="s">
        <v>102</v>
      </c>
      <c r="V26" t="s">
        <v>102</v>
      </c>
      <c r="W26" t="s">
        <v>102</v>
      </c>
      <c r="X26" t="s">
        <v>102</v>
      </c>
      <c r="Y26" t="s">
        <v>102</v>
      </c>
      <c r="Z26" t="s">
        <v>102</v>
      </c>
    </row>
    <row r="27" spans="1:26" x14ac:dyDescent="0.25">
      <c r="A27" s="26">
        <v>26</v>
      </c>
      <c r="B27" s="19">
        <v>2.0173937301385E-2</v>
      </c>
      <c r="C27" s="21">
        <v>7.5804720017893401E-2</v>
      </c>
      <c r="D27" s="12">
        <v>9.1073353009288992E-3</v>
      </c>
      <c r="E27" s="12">
        <v>1.11367013920089E-2</v>
      </c>
      <c r="F27" s="12">
        <v>1.23364408362729E-2</v>
      </c>
      <c r="G27" s="12">
        <v>1.3602951739048999E-2</v>
      </c>
      <c r="H27">
        <v>15</v>
      </c>
      <c r="I27">
        <v>4</v>
      </c>
      <c r="J27">
        <v>16</v>
      </c>
      <c r="K27">
        <v>16</v>
      </c>
      <c r="L27">
        <v>18</v>
      </c>
      <c r="M27">
        <v>15</v>
      </c>
      <c r="N27" s="29" t="str">
        <f t="shared" si="0"/>
        <v>x</v>
      </c>
      <c r="O27" s="29">
        <f t="shared" si="1"/>
        <v>4</v>
      </c>
      <c r="P27" s="29" t="str">
        <f t="shared" si="2"/>
        <v>x</v>
      </c>
      <c r="Q27" s="29" t="str">
        <f t="shared" si="3"/>
        <v>x</v>
      </c>
      <c r="R27" s="29" t="str">
        <f t="shared" si="4"/>
        <v>x</v>
      </c>
      <c r="S27" s="29" t="str">
        <f t="shared" si="5"/>
        <v>x</v>
      </c>
      <c r="U27" t="s">
        <v>102</v>
      </c>
      <c r="V27">
        <v>4</v>
      </c>
      <c r="W27" t="s">
        <v>102</v>
      </c>
      <c r="X27" t="s">
        <v>102</v>
      </c>
      <c r="Y27" t="s">
        <v>102</v>
      </c>
      <c r="Z27" t="s">
        <v>102</v>
      </c>
    </row>
    <row r="28" spans="1:26" x14ac:dyDescent="0.25">
      <c r="A28" s="25">
        <v>27</v>
      </c>
      <c r="B28" s="21">
        <v>4.5321693995434398E-2</v>
      </c>
      <c r="C28" s="18">
        <v>2.6621255922945099E-2</v>
      </c>
      <c r="D28" s="21">
        <v>0.11208911527766501</v>
      </c>
      <c r="E28" s="11">
        <v>1.7858967614383998E-2</v>
      </c>
      <c r="F28" s="21">
        <v>6.0904762879359399E-2</v>
      </c>
      <c r="G28" s="11">
        <v>1.9633325758861401E-2</v>
      </c>
      <c r="H28">
        <v>6</v>
      </c>
      <c r="I28">
        <v>10</v>
      </c>
      <c r="J28">
        <v>3</v>
      </c>
      <c r="K28">
        <v>13</v>
      </c>
      <c r="L28">
        <v>7</v>
      </c>
      <c r="M28">
        <v>13</v>
      </c>
      <c r="N28" s="29">
        <f t="shared" si="0"/>
        <v>6</v>
      </c>
      <c r="O28" s="29" t="str">
        <f t="shared" si="1"/>
        <v>x</v>
      </c>
      <c r="P28" s="29">
        <f t="shared" si="2"/>
        <v>3</v>
      </c>
      <c r="Q28" s="29" t="str">
        <f t="shared" si="3"/>
        <v>x</v>
      </c>
      <c r="R28" s="29">
        <f t="shared" si="4"/>
        <v>7</v>
      </c>
      <c r="S28" s="29" t="str">
        <f t="shared" si="5"/>
        <v>x</v>
      </c>
      <c r="U28">
        <v>6</v>
      </c>
      <c r="V28" t="s">
        <v>102</v>
      </c>
      <c r="W28">
        <v>3</v>
      </c>
      <c r="X28" t="s">
        <v>102</v>
      </c>
      <c r="Y28" t="s">
        <v>102</v>
      </c>
      <c r="Z28">
        <v>7</v>
      </c>
    </row>
    <row r="29" spans="1:26" x14ac:dyDescent="0.25">
      <c r="A29" s="26">
        <v>28</v>
      </c>
      <c r="B29" s="19">
        <v>2.7762439832374002E-3</v>
      </c>
      <c r="C29" s="19">
        <v>1.3007435885003999E-3</v>
      </c>
      <c r="D29" s="12">
        <v>2.2692533138025002E-3</v>
      </c>
      <c r="E29" s="12">
        <v>1.9215433641956001E-3</v>
      </c>
      <c r="F29" s="12">
        <v>6.3473149498310998E-3</v>
      </c>
      <c r="G29" s="12">
        <v>3.6201943709587999E-3</v>
      </c>
      <c r="H29">
        <v>31</v>
      </c>
      <c r="I29">
        <v>31</v>
      </c>
      <c r="J29">
        <v>30</v>
      </c>
      <c r="K29">
        <v>31</v>
      </c>
      <c r="L29">
        <v>29</v>
      </c>
      <c r="M29">
        <v>28</v>
      </c>
      <c r="N29" s="29" t="str">
        <f t="shared" si="0"/>
        <v>x</v>
      </c>
      <c r="O29" s="29" t="str">
        <f t="shared" si="1"/>
        <v>x</v>
      </c>
      <c r="P29" s="29" t="str">
        <f t="shared" si="2"/>
        <v>x</v>
      </c>
      <c r="Q29" s="29" t="str">
        <f t="shared" si="3"/>
        <v>x</v>
      </c>
      <c r="R29" s="29" t="str">
        <f t="shared" si="4"/>
        <v>x</v>
      </c>
      <c r="S29" s="29" t="str">
        <f t="shared" si="5"/>
        <v>x</v>
      </c>
      <c r="U29" t="s">
        <v>102</v>
      </c>
      <c r="V29" t="s">
        <v>102</v>
      </c>
      <c r="W29" t="s">
        <v>102</v>
      </c>
      <c r="X29" t="s">
        <v>102</v>
      </c>
      <c r="Y29" t="s">
        <v>102</v>
      </c>
      <c r="Z29" t="s">
        <v>102</v>
      </c>
    </row>
    <row r="30" spans="1:26" x14ac:dyDescent="0.25">
      <c r="A30" s="25">
        <v>29</v>
      </c>
      <c r="B30" s="21">
        <v>9.6361938353281607E-2</v>
      </c>
      <c r="C30" s="18">
        <v>2.6970265765489599E-2</v>
      </c>
      <c r="D30" s="11">
        <v>2.4917917088074001E-2</v>
      </c>
      <c r="E30" s="21">
        <v>5.3051458396691703E-2</v>
      </c>
      <c r="F30" s="22">
        <v>3.6399650013277898E-2</v>
      </c>
      <c r="G30" s="21">
        <v>7.4476829039718695E-2</v>
      </c>
      <c r="H30">
        <v>4</v>
      </c>
      <c r="I30">
        <v>9</v>
      </c>
      <c r="J30">
        <v>7</v>
      </c>
      <c r="K30">
        <v>5</v>
      </c>
      <c r="L30">
        <v>9</v>
      </c>
      <c r="M30">
        <v>3</v>
      </c>
      <c r="N30" s="29">
        <f t="shared" si="0"/>
        <v>4</v>
      </c>
      <c r="O30" s="29" t="str">
        <f t="shared" si="1"/>
        <v>x</v>
      </c>
      <c r="P30" s="29" t="str">
        <f t="shared" si="2"/>
        <v>x</v>
      </c>
      <c r="Q30" s="29">
        <f t="shared" si="3"/>
        <v>5</v>
      </c>
      <c r="R30" s="29" t="str">
        <f t="shared" si="4"/>
        <v>-</v>
      </c>
      <c r="S30" s="29">
        <f t="shared" si="5"/>
        <v>3</v>
      </c>
      <c r="U30">
        <v>4</v>
      </c>
      <c r="V30" t="s">
        <v>102</v>
      </c>
      <c r="W30" t="s">
        <v>102</v>
      </c>
      <c r="X30">
        <v>5</v>
      </c>
      <c r="Y30">
        <v>3</v>
      </c>
      <c r="Z30" t="s">
        <v>103</v>
      </c>
    </row>
    <row r="31" spans="1:26" x14ac:dyDescent="0.25">
      <c r="A31" s="26">
        <v>30</v>
      </c>
      <c r="B31" s="19">
        <v>1.8365953103124E-2</v>
      </c>
      <c r="C31" s="22">
        <v>3.0499289617033298E-2</v>
      </c>
      <c r="D31" s="21">
        <v>0.36624461339505099</v>
      </c>
      <c r="E31" s="12">
        <v>1.8041828615311398E-2</v>
      </c>
      <c r="F31" s="21">
        <v>0.105143503744804</v>
      </c>
      <c r="G31" s="12">
        <v>3.6266611975877001E-2</v>
      </c>
      <c r="H31">
        <v>16</v>
      </c>
      <c r="I31">
        <v>7</v>
      </c>
      <c r="J31">
        <v>1</v>
      </c>
      <c r="K31">
        <v>11</v>
      </c>
      <c r="L31">
        <v>3</v>
      </c>
      <c r="M31">
        <v>8</v>
      </c>
      <c r="N31" s="29" t="str">
        <f t="shared" si="0"/>
        <v>x</v>
      </c>
      <c r="O31" s="29" t="str">
        <f t="shared" si="1"/>
        <v>-</v>
      </c>
      <c r="P31" s="29">
        <f t="shared" si="2"/>
        <v>1</v>
      </c>
      <c r="Q31" s="29" t="str">
        <f t="shared" si="3"/>
        <v>x</v>
      </c>
      <c r="R31" s="29">
        <f t="shared" si="4"/>
        <v>3</v>
      </c>
      <c r="S31" s="29" t="str">
        <f t="shared" si="5"/>
        <v>x</v>
      </c>
      <c r="U31" t="s">
        <v>102</v>
      </c>
      <c r="V31" t="s">
        <v>103</v>
      </c>
      <c r="W31">
        <v>1</v>
      </c>
      <c r="X31" t="s">
        <v>102</v>
      </c>
      <c r="Y31" t="s">
        <v>102</v>
      </c>
      <c r="Z31">
        <v>3</v>
      </c>
    </row>
    <row r="32" spans="1:26" ht="15.75" thickBot="1" x14ac:dyDescent="0.3">
      <c r="A32" s="25">
        <v>31</v>
      </c>
      <c r="B32" s="23">
        <v>0.106091689036603</v>
      </c>
      <c r="C32" s="24">
        <v>2.3975195368710699E-2</v>
      </c>
      <c r="D32" s="13">
        <v>3.3112196860496002E-3</v>
      </c>
      <c r="E32" s="13">
        <v>2.0774578109459499E-2</v>
      </c>
      <c r="F32" s="23">
        <v>6.4553637877978895E-2</v>
      </c>
      <c r="G32" s="13">
        <v>2.8735177210422999E-2</v>
      </c>
      <c r="H32">
        <v>2</v>
      </c>
      <c r="I32">
        <v>11</v>
      </c>
      <c r="J32">
        <v>26</v>
      </c>
      <c r="K32">
        <v>10</v>
      </c>
      <c r="L32">
        <v>6</v>
      </c>
      <c r="M32">
        <v>10</v>
      </c>
      <c r="N32" s="29">
        <f t="shared" si="0"/>
        <v>2</v>
      </c>
      <c r="O32" s="29" t="str">
        <f t="shared" si="1"/>
        <v>x</v>
      </c>
      <c r="P32" s="29" t="str">
        <f t="shared" si="2"/>
        <v>x</v>
      </c>
      <c r="Q32" s="29" t="str">
        <f t="shared" si="3"/>
        <v>x</v>
      </c>
      <c r="R32" s="29">
        <f t="shared" si="4"/>
        <v>6</v>
      </c>
      <c r="S32" s="29" t="str">
        <f t="shared" si="5"/>
        <v>x</v>
      </c>
      <c r="U32">
        <v>2</v>
      </c>
      <c r="V32" t="s">
        <v>102</v>
      </c>
      <c r="W32" t="s">
        <v>102</v>
      </c>
      <c r="X32" t="s">
        <v>102</v>
      </c>
      <c r="Y32" t="s">
        <v>102</v>
      </c>
      <c r="Z32">
        <v>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S_chi peak</vt:lpstr>
      <vt:lpstr>S_mustar peak</vt:lpstr>
      <vt:lpstr>RSD peak</vt:lpstr>
      <vt:lpstr>S_chi 30 days</vt:lpstr>
      <vt:lpstr>Exploratory data</vt:lpstr>
      <vt:lpstr>Plots</vt:lpstr>
      <vt:lpstr>Tablemaking 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 rutjens</cp:lastModifiedBy>
  <dcterms:created xsi:type="dcterms:W3CDTF">2023-07-01T09:43:27Z</dcterms:created>
  <dcterms:modified xsi:type="dcterms:W3CDTF">2023-08-12T19:58:25Z</dcterms:modified>
</cp:coreProperties>
</file>