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CGCSEC 2022\MEMO\UOP\"/>
    </mc:Choice>
  </mc:AlternateContent>
  <bookViews>
    <workbookView xWindow="1170" yWindow="0" windowWidth="27300" windowHeight="9990" tabRatio="560" firstSheet="3" activeTab="3"/>
  </bookViews>
  <sheets>
    <sheet name="BD_MINEDU-FAD (2)" sheetId="8" state="hidden" r:id="rId1"/>
    <sheet name="ENTREGAS-FAD" sheetId="14" state="hidden" r:id="rId2"/>
    <sheet name="Hoja1" sheetId="15" state="hidden" r:id="rId3"/>
    <sheet name="Resumen-Din " sheetId="20" r:id="rId4"/>
    <sheet name="CALENDARIO-DIAS" sheetId="6" r:id="rId5"/>
    <sheet name="BD-REGULAR" sheetId="1" state="hidden" r:id="rId6"/>
  </sheets>
  <definedNames>
    <definedName name="_xlnm._FilterDatabase" localSheetId="0" hidden="1">'BD_MINEDU-FAD (2)'!$A$2:$O$367</definedName>
    <definedName name="_xlnm._FilterDatabase" localSheetId="5" hidden="1">'BD-REGULAR'!$A$1:$I$366</definedName>
    <definedName name="_xlnm._FilterDatabase" localSheetId="4" hidden="1">'CALENDARIO-DIAS'!$B$6:$M$372</definedName>
    <definedName name="_xlnm.Print_Area" localSheetId="4">'CALENDARIO-DIAS'!$B$1:$M$372</definedName>
    <definedName name="_xlnm.Print_Titles" localSheetId="0">'BD_MINEDU-FAD (2)'!$2:$2</definedName>
    <definedName name="_xlnm.Print_Titles" localSheetId="5">'BD-REGULAR'!$1:$1</definedName>
    <definedName name="_xlnm.Print_Titles" localSheetId="4">'CALENDARIO-DIAS'!$1:$6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0" l="1"/>
  <c r="J43" i="20"/>
  <c r="I43" i="20"/>
  <c r="K29" i="20"/>
  <c r="J29" i="20"/>
  <c r="I29" i="20"/>
  <c r="E3" i="6" l="1"/>
  <c r="K3" i="6" l="1"/>
  <c r="L3" i="6"/>
  <c r="M3" i="6"/>
  <c r="M2" i="6" l="1"/>
  <c r="L2" i="6"/>
  <c r="K2" i="6"/>
  <c r="D372" i="6" l="1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G228" i="6" l="1"/>
  <c r="G216" i="6"/>
  <c r="G194" i="6"/>
  <c r="G187" i="6"/>
  <c r="G115" i="6"/>
  <c r="G116" i="6"/>
  <c r="G117" i="6"/>
  <c r="G118" i="6"/>
  <c r="G119" i="6"/>
  <c r="G8" i="6" l="1"/>
  <c r="K15" i="15" l="1"/>
  <c r="K14" i="15"/>
  <c r="K13" i="15"/>
  <c r="K12" i="15"/>
  <c r="K11" i="15"/>
  <c r="K16" i="15" s="1"/>
  <c r="B17" i="15"/>
  <c r="J16" i="15"/>
  <c r="J15" i="15"/>
  <c r="J14" i="15"/>
  <c r="J13" i="15"/>
  <c r="J12" i="15"/>
  <c r="J11" i="15"/>
  <c r="I16" i="15"/>
  <c r="H16" i="15"/>
  <c r="G16" i="15"/>
  <c r="F16" i="15"/>
  <c r="E16" i="15"/>
  <c r="D13" i="15"/>
  <c r="C16" i="15"/>
  <c r="E10" i="14" l="1"/>
  <c r="L10" i="14" s="1"/>
  <c r="M10" i="14" s="1"/>
  <c r="N10" i="14" s="1"/>
  <c r="O10" i="14" s="1"/>
  <c r="P10" i="14" s="1"/>
  <c r="E9" i="14"/>
  <c r="L9" i="14" s="1"/>
  <c r="M9" i="14" s="1"/>
  <c r="N9" i="14" s="1"/>
  <c r="O9" i="14" s="1"/>
  <c r="P9" i="14" s="1"/>
  <c r="E7" i="14"/>
  <c r="L7" i="14" s="1"/>
  <c r="M7" i="14" s="1"/>
  <c r="N7" i="14" s="1"/>
  <c r="O7" i="14" s="1"/>
  <c r="P7" i="14" s="1"/>
  <c r="E6" i="14"/>
  <c r="F6" i="14" s="1"/>
  <c r="E4" i="14"/>
  <c r="J4" i="14" s="1"/>
  <c r="K4" i="14" l="1"/>
  <c r="L4" i="14"/>
  <c r="M4" i="14" s="1"/>
  <c r="N4" i="14" s="1"/>
  <c r="O4" i="14" s="1"/>
  <c r="P4" i="14" s="1"/>
  <c r="M6" i="14"/>
  <c r="N6" i="14" s="1"/>
  <c r="O6" i="14" s="1"/>
  <c r="P6" i="14" s="1"/>
  <c r="F10" i="14"/>
  <c r="F9" i="14"/>
  <c r="F4" i="14"/>
  <c r="H4" i="14"/>
  <c r="F7" i="14"/>
  <c r="I4" i="14"/>
  <c r="H367" i="8" l="1"/>
  <c r="F367" i="8"/>
  <c r="H366" i="8"/>
  <c r="F366" i="8"/>
  <c r="H365" i="8"/>
  <c r="F365" i="8"/>
  <c r="H364" i="8"/>
  <c r="F364" i="8"/>
  <c r="H363" i="8"/>
  <c r="F363" i="8"/>
  <c r="H362" i="8"/>
  <c r="F362" i="8"/>
  <c r="H361" i="8"/>
  <c r="F361" i="8"/>
  <c r="H360" i="8"/>
  <c r="F360" i="8"/>
  <c r="H359" i="8"/>
  <c r="F359" i="8"/>
  <c r="H358" i="8"/>
  <c r="F358" i="8"/>
  <c r="H357" i="8"/>
  <c r="F357" i="8"/>
  <c r="H356" i="8"/>
  <c r="F356" i="8"/>
  <c r="H355" i="8"/>
  <c r="F355" i="8"/>
  <c r="H354" i="8"/>
  <c r="F354" i="8"/>
  <c r="H353" i="8"/>
  <c r="F353" i="8"/>
  <c r="H352" i="8"/>
  <c r="F352" i="8"/>
  <c r="H351" i="8"/>
  <c r="F351" i="8"/>
  <c r="H350" i="8"/>
  <c r="F350" i="8"/>
  <c r="H349" i="8"/>
  <c r="F349" i="8"/>
  <c r="H348" i="8"/>
  <c r="F348" i="8"/>
  <c r="H347" i="8"/>
  <c r="F347" i="8"/>
  <c r="H346" i="8"/>
  <c r="F346" i="8"/>
  <c r="H345" i="8"/>
  <c r="F345" i="8"/>
  <c r="H344" i="8"/>
  <c r="F344" i="8"/>
  <c r="H343" i="8"/>
  <c r="F343" i="8"/>
  <c r="H342" i="8"/>
  <c r="F342" i="8"/>
  <c r="H341" i="8"/>
  <c r="F341" i="8"/>
  <c r="H340" i="8"/>
  <c r="F340" i="8"/>
  <c r="H339" i="8"/>
  <c r="F339" i="8"/>
  <c r="H338" i="8"/>
  <c r="F338" i="8"/>
  <c r="H337" i="8"/>
  <c r="F337" i="8"/>
  <c r="H336" i="8"/>
  <c r="F336" i="8"/>
  <c r="H335" i="8"/>
  <c r="F335" i="8"/>
  <c r="H334" i="8"/>
  <c r="F334" i="8"/>
  <c r="H333" i="8"/>
  <c r="F333" i="8"/>
  <c r="H332" i="8"/>
  <c r="F332" i="8"/>
  <c r="H331" i="8"/>
  <c r="F331" i="8"/>
  <c r="H330" i="8"/>
  <c r="F330" i="8"/>
  <c r="H329" i="8"/>
  <c r="F329" i="8"/>
  <c r="H328" i="8"/>
  <c r="F328" i="8"/>
  <c r="H327" i="8"/>
  <c r="F327" i="8"/>
  <c r="H326" i="8"/>
  <c r="F326" i="8"/>
  <c r="H325" i="8"/>
  <c r="F325" i="8"/>
  <c r="H324" i="8"/>
  <c r="F324" i="8"/>
  <c r="H323" i="8"/>
  <c r="F323" i="8"/>
  <c r="H322" i="8"/>
  <c r="F322" i="8"/>
  <c r="H321" i="8"/>
  <c r="F321" i="8"/>
  <c r="H320" i="8"/>
  <c r="F320" i="8"/>
  <c r="H319" i="8"/>
  <c r="F319" i="8"/>
  <c r="H318" i="8"/>
  <c r="F318" i="8"/>
  <c r="H317" i="8"/>
  <c r="F317" i="8"/>
  <c r="H316" i="8"/>
  <c r="F316" i="8"/>
  <c r="H315" i="8"/>
  <c r="F315" i="8"/>
  <c r="H314" i="8"/>
  <c r="F314" i="8"/>
  <c r="H313" i="8"/>
  <c r="F313" i="8"/>
  <c r="H312" i="8"/>
  <c r="F312" i="8"/>
  <c r="H311" i="8"/>
  <c r="F311" i="8"/>
  <c r="H310" i="8"/>
  <c r="F310" i="8"/>
  <c r="H309" i="8"/>
  <c r="F309" i="8"/>
  <c r="H308" i="8"/>
  <c r="F308" i="8"/>
  <c r="H307" i="8"/>
  <c r="F307" i="8"/>
  <c r="H306" i="8"/>
  <c r="F306" i="8"/>
  <c r="H305" i="8"/>
  <c r="F305" i="8"/>
  <c r="H304" i="8"/>
  <c r="F304" i="8"/>
  <c r="H303" i="8"/>
  <c r="F303" i="8"/>
  <c r="H302" i="8"/>
  <c r="F302" i="8"/>
  <c r="H301" i="8"/>
  <c r="F301" i="8"/>
  <c r="H300" i="8"/>
  <c r="F300" i="8"/>
  <c r="H299" i="8"/>
  <c r="F299" i="8"/>
  <c r="H298" i="8"/>
  <c r="F298" i="8"/>
  <c r="H297" i="8"/>
  <c r="F297" i="8"/>
  <c r="H296" i="8"/>
  <c r="F296" i="8"/>
  <c r="H295" i="8"/>
  <c r="F295" i="8"/>
  <c r="H294" i="8"/>
  <c r="F294" i="8"/>
  <c r="H293" i="8"/>
  <c r="F293" i="8"/>
  <c r="H292" i="8"/>
  <c r="F292" i="8"/>
  <c r="H291" i="8"/>
  <c r="F291" i="8"/>
  <c r="H290" i="8"/>
  <c r="F290" i="8"/>
  <c r="H289" i="8"/>
  <c r="F289" i="8"/>
  <c r="H288" i="8"/>
  <c r="F288" i="8"/>
  <c r="H287" i="8"/>
  <c r="F287" i="8"/>
  <c r="H286" i="8"/>
  <c r="F286" i="8"/>
  <c r="H285" i="8"/>
  <c r="F285" i="8"/>
  <c r="H284" i="8"/>
  <c r="F284" i="8"/>
  <c r="H283" i="8"/>
  <c r="F283" i="8"/>
  <c r="H282" i="8"/>
  <c r="F282" i="8"/>
  <c r="H281" i="8"/>
  <c r="F281" i="8"/>
  <c r="H280" i="8"/>
  <c r="F280" i="8"/>
  <c r="H279" i="8"/>
  <c r="F279" i="8"/>
  <c r="H278" i="8"/>
  <c r="F278" i="8"/>
  <c r="H277" i="8"/>
  <c r="F277" i="8"/>
  <c r="H276" i="8"/>
  <c r="F276" i="8"/>
  <c r="H275" i="8"/>
  <c r="F275" i="8"/>
  <c r="H274" i="8"/>
  <c r="F274" i="8"/>
  <c r="H273" i="8"/>
  <c r="F273" i="8"/>
  <c r="H272" i="8"/>
  <c r="F272" i="8"/>
  <c r="H271" i="8"/>
  <c r="F271" i="8"/>
  <c r="H270" i="8"/>
  <c r="F270" i="8"/>
  <c r="H269" i="8"/>
  <c r="F269" i="8"/>
  <c r="H268" i="8"/>
  <c r="F268" i="8"/>
  <c r="H267" i="8"/>
  <c r="F267" i="8"/>
  <c r="H266" i="8"/>
  <c r="F266" i="8"/>
  <c r="H265" i="8"/>
  <c r="F265" i="8"/>
  <c r="H264" i="8"/>
  <c r="F264" i="8"/>
  <c r="H263" i="8"/>
  <c r="F263" i="8"/>
  <c r="H262" i="8"/>
  <c r="F262" i="8"/>
  <c r="H261" i="8"/>
  <c r="F261" i="8"/>
  <c r="H260" i="8"/>
  <c r="F260" i="8"/>
  <c r="H259" i="8"/>
  <c r="F259" i="8"/>
  <c r="H258" i="8"/>
  <c r="F258" i="8"/>
  <c r="H257" i="8"/>
  <c r="F257" i="8"/>
  <c r="H256" i="8"/>
  <c r="F256" i="8"/>
  <c r="H255" i="8"/>
  <c r="F255" i="8"/>
  <c r="H254" i="8"/>
  <c r="F254" i="8"/>
  <c r="H253" i="8"/>
  <c r="F253" i="8"/>
  <c r="H252" i="8"/>
  <c r="F252" i="8"/>
  <c r="H251" i="8"/>
  <c r="F251" i="8"/>
  <c r="H250" i="8"/>
  <c r="F250" i="8"/>
  <c r="H249" i="8"/>
  <c r="F249" i="8"/>
  <c r="H248" i="8"/>
  <c r="F248" i="8"/>
  <c r="H247" i="8"/>
  <c r="F247" i="8"/>
  <c r="H246" i="8"/>
  <c r="F246" i="8"/>
  <c r="H245" i="8"/>
  <c r="F245" i="8"/>
  <c r="H244" i="8"/>
  <c r="F244" i="8"/>
  <c r="H243" i="8"/>
  <c r="F243" i="8"/>
  <c r="H242" i="8"/>
  <c r="F242" i="8"/>
  <c r="H241" i="8"/>
  <c r="F241" i="8"/>
  <c r="H240" i="8"/>
  <c r="F240" i="8"/>
  <c r="H239" i="8"/>
  <c r="F239" i="8"/>
  <c r="H238" i="8"/>
  <c r="F238" i="8"/>
  <c r="H237" i="8"/>
  <c r="F237" i="8"/>
  <c r="H236" i="8"/>
  <c r="F236" i="8"/>
  <c r="H235" i="8"/>
  <c r="F235" i="8"/>
  <c r="H234" i="8"/>
  <c r="F234" i="8"/>
  <c r="H233" i="8"/>
  <c r="F233" i="8"/>
  <c r="H232" i="8"/>
  <c r="F232" i="8"/>
  <c r="H231" i="8"/>
  <c r="F231" i="8"/>
  <c r="H230" i="8"/>
  <c r="F230" i="8"/>
  <c r="H229" i="8"/>
  <c r="F229" i="8"/>
  <c r="H228" i="8"/>
  <c r="F228" i="8"/>
  <c r="H227" i="8"/>
  <c r="F227" i="8"/>
  <c r="H226" i="8"/>
  <c r="F226" i="8"/>
  <c r="H225" i="8"/>
  <c r="F225" i="8"/>
  <c r="H224" i="8"/>
  <c r="F224" i="8"/>
  <c r="H223" i="8"/>
  <c r="F223" i="8"/>
  <c r="H222" i="8"/>
  <c r="F222" i="8"/>
  <c r="H221" i="8"/>
  <c r="F221" i="8"/>
  <c r="H220" i="8"/>
  <c r="F220" i="8"/>
  <c r="H219" i="8"/>
  <c r="F219" i="8"/>
  <c r="H218" i="8"/>
  <c r="F218" i="8"/>
  <c r="H217" i="8"/>
  <c r="F217" i="8"/>
  <c r="H216" i="8"/>
  <c r="F216" i="8"/>
  <c r="H215" i="8"/>
  <c r="F215" i="8"/>
  <c r="H214" i="8"/>
  <c r="F214" i="8"/>
  <c r="H213" i="8"/>
  <c r="F213" i="8"/>
  <c r="H212" i="8"/>
  <c r="F212" i="8"/>
  <c r="H211" i="8"/>
  <c r="F211" i="8"/>
  <c r="H210" i="8"/>
  <c r="F210" i="8"/>
  <c r="H209" i="8"/>
  <c r="F209" i="8"/>
  <c r="H208" i="8"/>
  <c r="F208" i="8"/>
  <c r="H207" i="8"/>
  <c r="F207" i="8"/>
  <c r="H206" i="8"/>
  <c r="F206" i="8"/>
  <c r="H205" i="8"/>
  <c r="F205" i="8"/>
  <c r="H204" i="8"/>
  <c r="F204" i="8"/>
  <c r="H203" i="8"/>
  <c r="F203" i="8"/>
  <c r="H202" i="8"/>
  <c r="F202" i="8"/>
  <c r="H201" i="8"/>
  <c r="F201" i="8"/>
  <c r="H200" i="8"/>
  <c r="F200" i="8"/>
  <c r="H199" i="8"/>
  <c r="F199" i="8"/>
  <c r="H198" i="8"/>
  <c r="F198" i="8"/>
  <c r="H197" i="8"/>
  <c r="F197" i="8"/>
  <c r="H196" i="8"/>
  <c r="F196" i="8"/>
  <c r="H195" i="8"/>
  <c r="F195" i="8"/>
  <c r="H194" i="8"/>
  <c r="F194" i="8"/>
  <c r="H193" i="8"/>
  <c r="F193" i="8"/>
  <c r="H192" i="8"/>
  <c r="F192" i="8"/>
  <c r="H191" i="8"/>
  <c r="F191" i="8"/>
  <c r="H190" i="8"/>
  <c r="F190" i="8"/>
  <c r="H189" i="8"/>
  <c r="F189" i="8"/>
  <c r="H188" i="8"/>
  <c r="F188" i="8"/>
  <c r="H187" i="8"/>
  <c r="F187" i="8"/>
  <c r="H186" i="8"/>
  <c r="F186" i="8"/>
  <c r="H185" i="8"/>
  <c r="F185" i="8"/>
  <c r="H184" i="8"/>
  <c r="F184" i="8"/>
  <c r="H183" i="8"/>
  <c r="F183" i="8"/>
  <c r="H182" i="8"/>
  <c r="F182" i="8"/>
  <c r="H181" i="8"/>
  <c r="F181" i="8"/>
  <c r="H180" i="8"/>
  <c r="F180" i="8"/>
  <c r="H179" i="8"/>
  <c r="F179" i="8"/>
  <c r="H178" i="8"/>
  <c r="F178" i="8"/>
  <c r="H177" i="8"/>
  <c r="F177" i="8"/>
  <c r="H176" i="8"/>
  <c r="F176" i="8"/>
  <c r="H175" i="8"/>
  <c r="F175" i="8"/>
  <c r="H174" i="8"/>
  <c r="F174" i="8"/>
  <c r="H173" i="8"/>
  <c r="F173" i="8"/>
  <c r="H172" i="8"/>
  <c r="F172" i="8"/>
  <c r="H171" i="8"/>
  <c r="F171" i="8"/>
  <c r="H170" i="8"/>
  <c r="F170" i="8"/>
  <c r="H169" i="8"/>
  <c r="F169" i="8"/>
  <c r="H168" i="8"/>
  <c r="F168" i="8"/>
  <c r="H167" i="8"/>
  <c r="F167" i="8"/>
  <c r="H166" i="8"/>
  <c r="F166" i="8"/>
  <c r="H165" i="8"/>
  <c r="F165" i="8"/>
  <c r="H164" i="8"/>
  <c r="F164" i="8"/>
  <c r="H163" i="8"/>
  <c r="F163" i="8"/>
  <c r="H162" i="8"/>
  <c r="F162" i="8"/>
  <c r="H161" i="8"/>
  <c r="F161" i="8"/>
  <c r="H160" i="8"/>
  <c r="F160" i="8"/>
  <c r="H159" i="8"/>
  <c r="F159" i="8"/>
  <c r="H158" i="8"/>
  <c r="F158" i="8"/>
  <c r="H157" i="8"/>
  <c r="F157" i="8"/>
  <c r="H156" i="8"/>
  <c r="F156" i="8"/>
  <c r="H155" i="8"/>
  <c r="F155" i="8"/>
  <c r="H154" i="8"/>
  <c r="F154" i="8"/>
  <c r="H153" i="8"/>
  <c r="F153" i="8"/>
  <c r="H152" i="8"/>
  <c r="F152" i="8"/>
  <c r="H151" i="8"/>
  <c r="F151" i="8"/>
  <c r="H150" i="8"/>
  <c r="F150" i="8"/>
  <c r="H149" i="8"/>
  <c r="F149" i="8"/>
  <c r="H148" i="8"/>
  <c r="F148" i="8"/>
  <c r="H147" i="8"/>
  <c r="F147" i="8"/>
  <c r="H146" i="8"/>
  <c r="F146" i="8"/>
  <c r="H145" i="8"/>
  <c r="F145" i="8"/>
  <c r="H144" i="8"/>
  <c r="F144" i="8"/>
  <c r="H143" i="8"/>
  <c r="F143" i="8"/>
  <c r="H142" i="8"/>
  <c r="F142" i="8"/>
  <c r="H141" i="8"/>
  <c r="F141" i="8"/>
  <c r="H140" i="8"/>
  <c r="F140" i="8"/>
  <c r="H139" i="8"/>
  <c r="F139" i="8"/>
  <c r="H138" i="8"/>
  <c r="F138" i="8"/>
  <c r="H137" i="8"/>
  <c r="F137" i="8"/>
  <c r="H136" i="8"/>
  <c r="F136" i="8"/>
  <c r="H135" i="8"/>
  <c r="F135" i="8"/>
  <c r="H134" i="8"/>
  <c r="F134" i="8"/>
  <c r="H133" i="8"/>
  <c r="F133" i="8"/>
  <c r="H132" i="8"/>
  <c r="F132" i="8"/>
  <c r="H131" i="8"/>
  <c r="F131" i="8"/>
  <c r="H130" i="8"/>
  <c r="F130" i="8"/>
  <c r="H129" i="8"/>
  <c r="F129" i="8"/>
  <c r="H128" i="8"/>
  <c r="F128" i="8"/>
  <c r="H127" i="8"/>
  <c r="F127" i="8"/>
  <c r="H126" i="8"/>
  <c r="F126" i="8"/>
  <c r="H125" i="8"/>
  <c r="F125" i="8"/>
  <c r="H124" i="8"/>
  <c r="F124" i="8"/>
  <c r="H123" i="8"/>
  <c r="F123" i="8"/>
  <c r="H122" i="8"/>
  <c r="F122" i="8"/>
  <c r="H121" i="8"/>
  <c r="F121" i="8"/>
  <c r="H120" i="8"/>
  <c r="F120" i="8"/>
  <c r="H119" i="8"/>
  <c r="F119" i="8"/>
  <c r="H118" i="8"/>
  <c r="F118" i="8"/>
  <c r="H117" i="8"/>
  <c r="F117" i="8"/>
  <c r="H116" i="8"/>
  <c r="F116" i="8"/>
  <c r="H115" i="8"/>
  <c r="F115" i="8"/>
  <c r="H114" i="8"/>
  <c r="F114" i="8"/>
  <c r="H113" i="8"/>
  <c r="F113" i="8"/>
  <c r="H112" i="8"/>
  <c r="F112" i="8"/>
  <c r="H111" i="8"/>
  <c r="F111" i="8"/>
  <c r="H110" i="8"/>
  <c r="F110" i="8"/>
  <c r="H109" i="8"/>
  <c r="F109" i="8"/>
  <c r="H108" i="8"/>
  <c r="F108" i="8"/>
  <c r="H107" i="8"/>
  <c r="F107" i="8"/>
  <c r="H106" i="8"/>
  <c r="F106" i="8"/>
  <c r="H105" i="8"/>
  <c r="F105" i="8"/>
  <c r="H104" i="8"/>
  <c r="F104" i="8"/>
  <c r="H103" i="8"/>
  <c r="F103" i="8"/>
  <c r="H102" i="8"/>
  <c r="F102" i="8"/>
  <c r="H101" i="8"/>
  <c r="F101" i="8"/>
  <c r="H100" i="8"/>
  <c r="F100" i="8"/>
  <c r="H99" i="8"/>
  <c r="F99" i="8"/>
  <c r="H98" i="8"/>
  <c r="F98" i="8"/>
  <c r="H97" i="8"/>
  <c r="F97" i="8"/>
  <c r="H96" i="8"/>
  <c r="F96" i="8"/>
  <c r="H95" i="8"/>
  <c r="F95" i="8"/>
  <c r="H94" i="8"/>
  <c r="F94" i="8"/>
  <c r="H93" i="8"/>
  <c r="F93" i="8"/>
  <c r="H92" i="8"/>
  <c r="F92" i="8"/>
  <c r="H91" i="8"/>
  <c r="F91" i="8"/>
  <c r="H90" i="8"/>
  <c r="F90" i="8"/>
  <c r="H89" i="8"/>
  <c r="F89" i="8"/>
  <c r="H88" i="8"/>
  <c r="F88" i="8"/>
  <c r="H87" i="8"/>
  <c r="F87" i="8"/>
  <c r="H86" i="8"/>
  <c r="F86" i="8"/>
  <c r="H85" i="8"/>
  <c r="F85" i="8"/>
  <c r="H84" i="8"/>
  <c r="F84" i="8"/>
  <c r="H83" i="8"/>
  <c r="F83" i="8"/>
  <c r="H82" i="8"/>
  <c r="F82" i="8"/>
  <c r="H81" i="8"/>
  <c r="F81" i="8"/>
  <c r="H80" i="8"/>
  <c r="F80" i="8"/>
  <c r="H79" i="8"/>
  <c r="F79" i="8"/>
  <c r="H78" i="8"/>
  <c r="F78" i="8"/>
  <c r="H77" i="8"/>
  <c r="F77" i="8"/>
  <c r="H76" i="8"/>
  <c r="F76" i="8"/>
  <c r="H75" i="8"/>
  <c r="F75" i="8"/>
  <c r="H74" i="8"/>
  <c r="F74" i="8"/>
  <c r="H73" i="8"/>
  <c r="F73" i="8"/>
  <c r="H72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F4" i="8"/>
  <c r="F3" i="8"/>
  <c r="G372" i="6" l="1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7" i="6"/>
  <c r="G226" i="6"/>
  <c r="G225" i="6"/>
  <c r="G224" i="6"/>
  <c r="G223" i="6"/>
  <c r="G222" i="6"/>
  <c r="G221" i="6"/>
  <c r="G220" i="6"/>
  <c r="G219" i="6"/>
  <c r="G218" i="6"/>
  <c r="G217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3" i="6"/>
  <c r="G192" i="6"/>
  <c r="G191" i="6"/>
  <c r="G190" i="6"/>
  <c r="G189" i="6"/>
  <c r="G188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H366" i="1" l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</calcChain>
</file>

<file path=xl/sharedStrings.xml><?xml version="1.0" encoding="utf-8"?>
<sst xmlns="http://schemas.openxmlformats.org/spreadsheetml/2006/main" count="1852" uniqueCount="149">
  <si>
    <t>Inicio de Clases</t>
  </si>
  <si>
    <t>Día del Campesino</t>
  </si>
  <si>
    <t>San Pedro y San Pablo</t>
  </si>
  <si>
    <t>Vacaciones Escolares</t>
  </si>
  <si>
    <t>Navidad</t>
  </si>
  <si>
    <t>Fecha</t>
  </si>
  <si>
    <t>Dia de Semana</t>
  </si>
  <si>
    <t>Atención</t>
  </si>
  <si>
    <t>Observaciones</t>
  </si>
  <si>
    <t>Código</t>
  </si>
  <si>
    <t>Mes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</si>
  <si>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</si>
  <si>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</si>
  <si>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</si>
  <si>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</si>
  <si>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</si>
  <si>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</si>
  <si>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</si>
  <si>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</si>
  <si>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</si>
  <si>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Total general</t>
  </si>
  <si>
    <t>Días Acumulado</t>
  </si>
  <si>
    <t>Lunes</t>
  </si>
  <si>
    <t>Martes</t>
  </si>
  <si>
    <t>Miércoles</t>
  </si>
  <si>
    <t>Jueves</t>
  </si>
  <si>
    <t>Viernes</t>
  </si>
  <si>
    <t>Sábado</t>
  </si>
  <si>
    <t>Domingo</t>
  </si>
  <si>
    <t>Dias_Programar</t>
  </si>
  <si>
    <t>Octava</t>
  </si>
  <si>
    <t>Novena</t>
  </si>
  <si>
    <t>Año nuevo</t>
  </si>
  <si>
    <t>Día del Trabajador</t>
  </si>
  <si>
    <t>Día del Maestro</t>
  </si>
  <si>
    <t>Día de la Independencia</t>
  </si>
  <si>
    <t>Santa Rosa de Lima</t>
  </si>
  <si>
    <t>Combate de Amgamos</t>
  </si>
  <si>
    <t>Todos los Santos</t>
  </si>
  <si>
    <t>Inmaculada Concepción</t>
  </si>
  <si>
    <t>Día de la Independencia y Vacaciones Escolares</t>
  </si>
  <si>
    <t>Segunda</t>
  </si>
  <si>
    <t>Tercera</t>
  </si>
  <si>
    <t>Cuarta</t>
  </si>
  <si>
    <t>Quinta</t>
  </si>
  <si>
    <t>Sexta</t>
  </si>
  <si>
    <t>Septima</t>
  </si>
  <si>
    <t>Primera</t>
  </si>
  <si>
    <t>Inicio de Entrega</t>
  </si>
  <si>
    <t>Fin de Programación</t>
  </si>
  <si>
    <t>Semana Santa (Domingo de Resurrección)</t>
  </si>
  <si>
    <t>Semana Santa (Jueves Santo)</t>
  </si>
  <si>
    <t>Semana Santa (Viernes Santo)</t>
  </si>
  <si>
    <t>reinicio de clases tras vaciones</t>
  </si>
  <si>
    <t>Fin de Clases Previsto por MINEDU</t>
  </si>
  <si>
    <t>Secundaria con Residencia</t>
  </si>
  <si>
    <t>Atencion (residente)</t>
  </si>
  <si>
    <t>Atencion (NoResidente)</t>
  </si>
  <si>
    <t>Tutorial</t>
  </si>
  <si>
    <t>setiembre</t>
  </si>
  <si>
    <t>Alternancia</t>
  </si>
  <si>
    <t>1_PRIMERA</t>
  </si>
  <si>
    <t>2_SEGUNDA</t>
  </si>
  <si>
    <t>3_TERCERA</t>
  </si>
  <si>
    <t>4_CUARTA</t>
  </si>
  <si>
    <t>5_QUINTA</t>
  </si>
  <si>
    <t>6_SEXTA</t>
  </si>
  <si>
    <t>7_SEPTIMA</t>
  </si>
  <si>
    <t>REGULAR</t>
  </si>
  <si>
    <t>TIPO DE INTERVENCIÓN</t>
  </si>
  <si>
    <t>NIVEL/MODALIDAD</t>
  </si>
  <si>
    <t>NRO DE DÍAS DE ATENCIÓN</t>
  </si>
  <si>
    <t>Programación de Nro de días según Nro de entrega</t>
  </si>
  <si>
    <t>Año</t>
  </si>
  <si>
    <t>Por entrega mensual</t>
  </si>
  <si>
    <t>Última entrega mensual</t>
  </si>
  <si>
    <t>1. Inicial, primaria y Secundaria (Indig. Y JEC))</t>
  </si>
  <si>
    <t>FAD</t>
  </si>
  <si>
    <t>2. Secundaria Tutorial (ST)</t>
  </si>
  <si>
    <t>3. Secundaria con Alternancia (CRFA)</t>
  </si>
  <si>
    <t>4. Secundaria con Residencia (S.RE)</t>
  </si>
  <si>
    <r>
      <t xml:space="preserve">4.1 Alumnos </t>
    </r>
    <r>
      <rPr>
        <b/>
        <sz val="12"/>
        <color theme="1"/>
        <rFont val="Arial Narrow"/>
        <family val="2"/>
      </rPr>
      <t>Residentes</t>
    </r>
    <r>
      <rPr>
        <sz val="12"/>
        <color theme="1"/>
        <rFont val="Arial Narrow"/>
        <family val="2"/>
      </rPr>
      <t>:</t>
    </r>
  </si>
  <si>
    <t>4.2 Alumnos NO Residentes:</t>
  </si>
  <si>
    <t xml:space="preserve">RESIDENTES (Propuesta) </t>
  </si>
  <si>
    <t xml:space="preserve">TUTORIAL (Propuesta) </t>
  </si>
  <si>
    <t xml:space="preserve">ALTERNANCIA (Propuesta) </t>
  </si>
  <si>
    <t>Etiquetas de fila</t>
  </si>
  <si>
    <t>Raciones</t>
  </si>
  <si>
    <t>Productos</t>
  </si>
  <si>
    <t>203-227</t>
  </si>
  <si>
    <t>Prod</t>
  </si>
  <si>
    <t>Rac</t>
  </si>
  <si>
    <t>RESIDENTES (Propuesta)</t>
  </si>
  <si>
    <t>TUTORIAL (Propuesta)</t>
  </si>
  <si>
    <t>ALTERNANCIA (Propuesta)</t>
  </si>
  <si>
    <t>PROGRAMACIÓN MENSUAL</t>
  </si>
  <si>
    <t>Día de Semana</t>
  </si>
  <si>
    <t>1_PRIMERA_AMP</t>
  </si>
  <si>
    <t>2_SEGUNDA_AMP</t>
  </si>
  <si>
    <t>3_TERCERA_AMP</t>
  </si>
  <si>
    <t>4_CUARTA_AMP</t>
  </si>
  <si>
    <t>5_QUINTA_AMP</t>
  </si>
  <si>
    <t>Cantidad de dias de atención</t>
  </si>
  <si>
    <t>(hasta 40 días)</t>
  </si>
  <si>
    <t>Nro de Entrega de periodo regular</t>
  </si>
  <si>
    <t>Nro de Entrega de periodo ampliado</t>
  </si>
  <si>
    <t>IIEE Secundariuas con modelos de atención FAD</t>
  </si>
  <si>
    <t>Combate de Angamos</t>
  </si>
  <si>
    <t>(en blanco)</t>
  </si>
  <si>
    <t>Suma de REGULAR</t>
  </si>
  <si>
    <t>Residentes</t>
  </si>
  <si>
    <t>Alternancia
CRFA</t>
  </si>
  <si>
    <t xml:space="preserve">REGULAR </t>
  </si>
  <si>
    <t>180 dias</t>
  </si>
  <si>
    <t>PERIODO DE ATENCIÓN POR ENTREGA:</t>
  </si>
  <si>
    <t>REGULAR (25 DIAS)</t>
  </si>
  <si>
    <t>AMPLIADO (40 DIAS)</t>
  </si>
  <si>
    <t>(25 días)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</si>
  <si>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</si>
  <si>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</si>
  <si>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</si>
  <si>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</si>
  <si>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</si>
  <si>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</si>
  <si>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</si>
  <si>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</si>
  <si>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</si>
  <si>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Enero</t>
  </si>
  <si>
    <t>Febrero</t>
  </si>
  <si>
    <t>Setiembre</t>
  </si>
  <si>
    <t>Entrega</t>
  </si>
  <si>
    <t xml:space="preserve"> </t>
  </si>
  <si>
    <t>X</t>
  </si>
  <si>
    <t>PROGRAMACION DE 173 DIAS</t>
  </si>
  <si>
    <t>Vacaciones estudiantiles</t>
  </si>
  <si>
    <t>Día de la Independencia / Vacaciones estudiantiles</t>
  </si>
  <si>
    <t>CORTE (173 DIAS)</t>
  </si>
  <si>
    <t>Fin de periodo escolar (180 d)</t>
  </si>
  <si>
    <t>ANEXO N° 01: Detalle de los días de atención para la prestación del servicio alimentario del periodo escolar 2022</t>
  </si>
  <si>
    <t>BLOQUES</t>
  </si>
  <si>
    <t>1er Bloque de semanas de Gestión</t>
  </si>
  <si>
    <t>1er Bloque de semanas Lectivas</t>
  </si>
  <si>
    <t>2do Bloque de semanas de Gestión</t>
  </si>
  <si>
    <t>2do Bloque de semanas Lectivas</t>
  </si>
  <si>
    <t>3er Bloque de semanas de Gestión</t>
  </si>
  <si>
    <t>3er Bloque de semanas Lectivas</t>
  </si>
  <si>
    <t>4to Bloque de semanas de Gestión</t>
  </si>
  <si>
    <t>4to Bloque de semanas Lectivas</t>
  </si>
  <si>
    <t>5to Bloque de semanas de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</si>
</sst>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dddd"/>
  </numFmts>
  <fonts count="22" x14ac:knownFonts="1"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C00000"/>
      <name val="Arial Narrow"/>
      <family val="2"/>
    </font>
    <font>
      <sz val="10"/>
      <color rgb="FFC00000"/>
      <name val="Arial Narrow"/>
      <family val="2"/>
    </font>
    <font>
      <sz val="11"/>
      <color theme="1"/>
      <name val="Calibri"/>
      <family val="2"/>
      <scheme val="minor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3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 Narrow"/>
      <family val="2"/>
    </font>
    <font>
      <b/>
      <u/>
      <sz val="10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3BA68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4" fontId="2" fillId="0" borderId="0" xfId="0" applyNumberFormat="1" applyFont="1"/>
    <xf numFmtId="0" fontId="3" fillId="3" borderId="1" xfId="0" applyFont="1" applyFill="1" applyBorder="1"/>
    <xf numFmtId="0" fontId="2" fillId="3" borderId="2" xfId="0" applyFont="1" applyFill="1" applyBorder="1"/>
    <xf numFmtId="0" fontId="3" fillId="3" borderId="3" xfId="0" applyFont="1" applyFill="1" applyBorder="1"/>
    <xf numFmtId="14" fontId="3" fillId="3" borderId="1" xfId="0" applyNumberFormat="1" applyFont="1" applyFill="1" applyBorder="1"/>
    <xf numFmtId="0" fontId="1" fillId="2" borderId="6" xfId="0" applyFont="1" applyFill="1" applyBorder="1"/>
    <xf numFmtId="0" fontId="3" fillId="3" borderId="4" xfId="0" applyFont="1" applyFill="1" applyBorder="1"/>
    <xf numFmtId="14" fontId="3" fillId="3" borderId="5" xfId="0" applyNumberFormat="1" applyFont="1" applyFill="1" applyBorder="1"/>
    <xf numFmtId="0" fontId="3" fillId="3" borderId="5" xfId="0" applyFont="1" applyFill="1" applyBorder="1"/>
    <xf numFmtId="0" fontId="2" fillId="3" borderId="6" xfId="0" applyFont="1" applyFill="1" applyBorder="1"/>
    <xf numFmtId="0" fontId="3" fillId="0" borderId="4" xfId="0" applyFont="1" applyBorder="1"/>
    <xf numFmtId="14" fontId="3" fillId="0" borderId="5" xfId="0" applyNumberFormat="1" applyFont="1" applyBorder="1"/>
    <xf numFmtId="0" fontId="3" fillId="0" borderId="5" xfId="0" applyFont="1" applyBorder="1"/>
    <xf numFmtId="0" fontId="2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14" fontId="5" fillId="0" borderId="5" xfId="0" applyNumberFormat="1" applyFont="1" applyBorder="1"/>
    <xf numFmtId="0" fontId="5" fillId="0" borderId="5" xfId="0" applyFont="1" applyBorder="1"/>
    <xf numFmtId="0" fontId="5" fillId="3" borderId="5" xfId="0" applyFont="1" applyFill="1" applyBorder="1"/>
    <xf numFmtId="14" fontId="5" fillId="3" borderId="5" xfId="0" applyNumberFormat="1" applyFont="1" applyFill="1" applyBorder="1"/>
    <xf numFmtId="0" fontId="3" fillId="3" borderId="6" xfId="0" applyFont="1" applyFill="1" applyBorder="1"/>
    <xf numFmtId="0" fontId="5" fillId="3" borderId="4" xfId="0" applyFont="1" applyFill="1" applyBorder="1"/>
    <xf numFmtId="0" fontId="5" fillId="3" borderId="6" xfId="0" applyFont="1" applyFill="1" applyBorder="1"/>
    <xf numFmtId="0" fontId="3" fillId="0" borderId="6" xfId="0" applyFont="1" applyBorder="1"/>
    <xf numFmtId="0" fontId="3" fillId="0" borderId="0" xfId="0" applyFont="1"/>
    <xf numFmtId="0" fontId="5" fillId="0" borderId="4" xfId="0" applyFont="1" applyBorder="1"/>
    <xf numFmtId="0" fontId="5" fillId="0" borderId="6" xfId="0" applyFont="1" applyBorder="1"/>
    <xf numFmtId="0" fontId="3" fillId="4" borderId="4" xfId="0" applyFont="1" applyFill="1" applyBorder="1"/>
    <xf numFmtId="14" fontId="3" fillId="4" borderId="5" xfId="0" applyNumberFormat="1" applyFont="1" applyFill="1" applyBorder="1"/>
    <xf numFmtId="0" fontId="3" fillId="4" borderId="5" xfId="0" applyFont="1" applyFill="1" applyBorder="1"/>
    <xf numFmtId="0" fontId="3" fillId="4" borderId="0" xfId="0" applyFont="1" applyFill="1"/>
    <xf numFmtId="0" fontId="3" fillId="4" borderId="6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6" fillId="0" borderId="5" xfId="0" applyFont="1" applyBorder="1"/>
    <xf numFmtId="0" fontId="2" fillId="4" borderId="0" xfId="0" applyFont="1" applyFill="1"/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Fill="1" applyBorder="1"/>
    <xf numFmtId="0" fontId="2" fillId="5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6" fillId="0" borderId="0" xfId="0" applyFont="1" applyFill="1"/>
    <xf numFmtId="0" fontId="8" fillId="7" borderId="11" xfId="0" applyFont="1" applyFill="1" applyBorder="1" applyAlignment="1">
      <alignment horizontal="center" vertical="center" wrapText="1"/>
    </xf>
    <xf numFmtId="0" fontId="9" fillId="0" borderId="0" xfId="0" applyFont="1"/>
    <xf numFmtId="0" fontId="10" fillId="7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164" fontId="9" fillId="0" borderId="11" xfId="1" applyFont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11" xfId="0" applyFont="1" applyBorder="1"/>
    <xf numFmtId="0" fontId="11" fillId="0" borderId="11" xfId="0" applyFont="1" applyFill="1" applyBorder="1" applyAlignment="1">
      <alignment horizontal="left" indent="1"/>
    </xf>
    <xf numFmtId="0" fontId="9" fillId="0" borderId="11" xfId="0" applyFont="1" applyFill="1" applyBorder="1" applyAlignment="1">
      <alignment horizontal="left" indent="3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indent="3"/>
    </xf>
    <xf numFmtId="0" fontId="9" fillId="0" borderId="0" xfId="0" applyFont="1" applyBorder="1" applyAlignment="1">
      <alignment horizontal="center" vertical="center"/>
    </xf>
    <xf numFmtId="164" fontId="9" fillId="0" borderId="0" xfId="1" applyFont="1" applyBorder="1" applyAlignment="1">
      <alignment horizontal="center" vertical="center"/>
    </xf>
    <xf numFmtId="16" fontId="9" fillId="9" borderId="0" xfId="0" applyNumberFormat="1" applyFont="1" applyFill="1" applyBorder="1" applyAlignment="1">
      <alignment horizontal="center" vertical="center"/>
    </xf>
    <xf numFmtId="16" fontId="9" fillId="8" borderId="0" xfId="0" applyNumberFormat="1" applyFont="1" applyFill="1" applyBorder="1" applyAlignment="1">
      <alignment horizontal="center" vertical="center"/>
    </xf>
    <xf numFmtId="16" fontId="9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165" fontId="9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11" xfId="0" applyBorder="1"/>
    <xf numFmtId="0" fontId="0" fillId="10" borderId="0" xfId="0" applyFill="1" applyAlignment="1">
      <alignment horizontal="left"/>
    </xf>
    <xf numFmtId="0" fontId="0" fillId="10" borderId="0" xfId="0" applyNumberFormat="1" applyFill="1"/>
    <xf numFmtId="0" fontId="0" fillId="10" borderId="0" xfId="0" applyFill="1"/>
    <xf numFmtId="0" fontId="0" fillId="10" borderId="11" xfId="0" applyNumberFormat="1" applyFill="1" applyBorder="1"/>
    <xf numFmtId="0" fontId="0" fillId="10" borderId="11" xfId="0" applyFill="1" applyBorder="1"/>
    <xf numFmtId="0" fontId="0" fillId="10" borderId="13" xfId="0" applyFill="1" applyBorder="1"/>
    <xf numFmtId="0" fontId="12" fillId="0" borderId="0" xfId="0" applyFon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" fillId="0" borderId="0" xfId="0" applyNumberFormat="1" applyFont="1" applyFill="1"/>
    <xf numFmtId="2" fontId="2" fillId="0" borderId="0" xfId="0" applyNumberFormat="1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Fill="1" applyAlignment="1">
      <alignment horizontal="right"/>
    </xf>
    <xf numFmtId="0" fontId="4" fillId="11" borderId="11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right" indent="1"/>
    </xf>
    <xf numFmtId="166" fontId="3" fillId="0" borderId="11" xfId="0" applyNumberFormat="1" applyFont="1" applyFill="1" applyBorder="1" applyAlignment="1">
      <alignment horizontal="left" indent="1"/>
    </xf>
    <xf numFmtId="0" fontId="3" fillId="0" borderId="11" xfId="0" applyFont="1" applyFill="1" applyBorder="1" applyAlignment="1">
      <alignment horizontal="left" indent="1"/>
    </xf>
    <xf numFmtId="0" fontId="1" fillId="12" borderId="11" xfId="0" applyFont="1" applyFill="1" applyBorder="1" applyAlignment="1">
      <alignment horizontal="center" vertical="center" wrapText="1"/>
    </xf>
    <xf numFmtId="0" fontId="14" fillId="14" borderId="11" xfId="0" applyFont="1" applyFill="1" applyBorder="1" applyAlignment="1">
      <alignment horizontal="right" indent="1"/>
    </xf>
    <xf numFmtId="0" fontId="14" fillId="0" borderId="8" xfId="0" applyFont="1" applyFill="1" applyBorder="1"/>
    <xf numFmtId="0" fontId="2" fillId="0" borderId="9" xfId="0" applyFont="1" applyFill="1" applyBorder="1"/>
    <xf numFmtId="0" fontId="2" fillId="0" borderId="9" xfId="0" applyFont="1" applyFill="1" applyBorder="1" applyAlignment="1">
      <alignment horizontal="right"/>
    </xf>
    <xf numFmtId="0" fontId="18" fillId="0" borderId="0" xfId="0" applyFont="1" applyFill="1"/>
    <xf numFmtId="0" fontId="18" fillId="0" borderId="0" xfId="0" applyFont="1"/>
    <xf numFmtId="0" fontId="3" fillId="0" borderId="11" xfId="0" applyFont="1" applyBorder="1"/>
    <xf numFmtId="0" fontId="6" fillId="0" borderId="11" xfId="0" applyFont="1" applyFill="1" applyBorder="1" applyAlignment="1">
      <alignment horizontal="right" indent="1"/>
    </xf>
    <xf numFmtId="0" fontId="3" fillId="15" borderId="11" xfId="0" applyFont="1" applyFill="1" applyBorder="1" applyAlignment="1">
      <alignment horizontal="right" indent="1"/>
    </xf>
    <xf numFmtId="166" fontId="3" fillId="15" borderId="11" xfId="0" applyNumberFormat="1" applyFont="1" applyFill="1" applyBorder="1" applyAlignment="1">
      <alignment horizontal="left" indent="1"/>
    </xf>
    <xf numFmtId="0" fontId="3" fillId="15" borderId="11" xfId="0" applyFont="1" applyFill="1" applyBorder="1" applyAlignment="1">
      <alignment horizontal="left" indent="1"/>
    </xf>
    <xf numFmtId="0" fontId="16" fillId="0" borderId="11" xfId="0" applyFont="1" applyBorder="1"/>
    <xf numFmtId="0" fontId="0" fillId="10" borderId="11" xfId="0" applyFill="1" applyBorder="1" applyAlignment="1">
      <alignment horizontal="center" vertical="center" wrapText="1"/>
    </xf>
    <xf numFmtId="0" fontId="2" fillId="0" borderId="0" xfId="0" quotePrefix="1" applyFont="1" applyFill="1"/>
    <xf numFmtId="0" fontId="19" fillId="0" borderId="14" xfId="0" applyFont="1" applyBorder="1"/>
    <xf numFmtId="0" fontId="15" fillId="6" borderId="14" xfId="0" applyFont="1" applyFill="1" applyBorder="1"/>
    <xf numFmtId="0" fontId="19" fillId="5" borderId="14" xfId="0" applyFont="1" applyFill="1" applyBorder="1"/>
    <xf numFmtId="0" fontId="17" fillId="6" borderId="14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indent="1"/>
    </xf>
    <xf numFmtId="0" fontId="3" fillId="0" borderId="12" xfId="0" applyFont="1" applyFill="1" applyBorder="1" applyAlignment="1">
      <alignment horizontal="right" indent="1"/>
    </xf>
    <xf numFmtId="166" fontId="3" fillId="0" borderId="12" xfId="0" applyNumberFormat="1" applyFont="1" applyFill="1" applyBorder="1" applyAlignment="1">
      <alignment horizontal="left" indent="1"/>
    </xf>
    <xf numFmtId="0" fontId="3" fillId="0" borderId="12" xfId="0" applyFont="1" applyFill="1" applyBorder="1" applyAlignment="1">
      <alignment horizontal="left" indent="1"/>
    </xf>
    <xf numFmtId="0" fontId="3" fillId="0" borderId="15" xfId="0" applyFont="1" applyFill="1" applyBorder="1" applyAlignment="1">
      <alignment horizontal="right" indent="1"/>
    </xf>
    <xf numFmtId="166" fontId="3" fillId="0" borderId="15" xfId="0" applyNumberFormat="1" applyFont="1" applyFill="1" applyBorder="1" applyAlignment="1">
      <alignment horizontal="left" indent="1"/>
    </xf>
    <xf numFmtId="0" fontId="3" fillId="0" borderId="15" xfId="0" applyFont="1" applyFill="1" applyBorder="1" applyAlignment="1">
      <alignment horizontal="left" indent="1"/>
    </xf>
    <xf numFmtId="0" fontId="21" fillId="0" borderId="0" xfId="0" applyFont="1" applyFill="1"/>
    <xf numFmtId="0" fontId="16" fillId="4" borderId="0" xfId="0" applyFont="1" applyFill="1"/>
    <xf numFmtId="0" fontId="0" fillId="4" borderId="0" xfId="0" applyFill="1"/>
    <xf numFmtId="14" fontId="3" fillId="15" borderId="11" xfId="0" applyNumberFormat="1" applyFont="1" applyFill="1" applyBorder="1" applyAlignment="1">
      <alignment horizontal="center"/>
    </xf>
    <xf numFmtId="0" fontId="3" fillId="16" borderId="11" xfId="0" applyFont="1" applyFill="1" applyBorder="1" applyAlignment="1">
      <alignment horizontal="left" indent="1"/>
    </xf>
    <xf numFmtId="0" fontId="2" fillId="0" borderId="11" xfId="0" applyFont="1" applyBorder="1"/>
    <xf numFmtId="0" fontId="2" fillId="0" borderId="11" xfId="0" applyFont="1" applyFill="1" applyBorder="1"/>
    <xf numFmtId="14" fontId="3" fillId="0" borderId="12" xfId="0" applyNumberFormat="1" applyFont="1" applyFill="1" applyBorder="1" applyAlignment="1">
      <alignment horizontal="center"/>
    </xf>
    <xf numFmtId="14" fontId="3" fillId="0" borderId="15" xfId="0" applyNumberFormat="1" applyFont="1" applyFill="1" applyBorder="1" applyAlignment="1">
      <alignment horizontal="center"/>
    </xf>
    <xf numFmtId="0" fontId="3" fillId="15" borderId="12" xfId="0" applyFont="1" applyFill="1" applyBorder="1" applyAlignment="1">
      <alignment horizontal="right" indent="1"/>
    </xf>
    <xf numFmtId="14" fontId="3" fillId="15" borderId="12" xfId="0" applyNumberFormat="1" applyFont="1" applyFill="1" applyBorder="1" applyAlignment="1">
      <alignment horizontal="center"/>
    </xf>
    <xf numFmtId="166" fontId="3" fillId="15" borderId="12" xfId="0" applyNumberFormat="1" applyFont="1" applyFill="1" applyBorder="1" applyAlignment="1">
      <alignment horizontal="left" indent="1"/>
    </xf>
    <xf numFmtId="0" fontId="3" fillId="15" borderId="12" xfId="0" applyFont="1" applyFill="1" applyBorder="1" applyAlignment="1">
      <alignment horizontal="left" indent="1"/>
    </xf>
    <xf numFmtId="0" fontId="20" fillId="16" borderId="11" xfId="0" applyFont="1" applyFill="1" applyBorder="1" applyAlignment="1">
      <alignment horizontal="left" indent="1"/>
    </xf>
    <xf numFmtId="0" fontId="3" fillId="0" borderId="12" xfId="0" applyFont="1" applyBorder="1"/>
    <xf numFmtId="0" fontId="20" fillId="0" borderId="12" xfId="0" applyFont="1" applyFill="1" applyBorder="1" applyAlignment="1">
      <alignment horizontal="left" indent="1"/>
    </xf>
    <xf numFmtId="0" fontId="4" fillId="0" borderId="15" xfId="0" applyFont="1" applyFill="1" applyBorder="1" applyAlignment="1">
      <alignment horizontal="right" indent="1"/>
    </xf>
    <xf numFmtId="0" fontId="4" fillId="15" borderId="15" xfId="0" applyFont="1" applyFill="1" applyBorder="1" applyAlignment="1">
      <alignment horizontal="right" indent="1"/>
    </xf>
    <xf numFmtId="14" fontId="4" fillId="15" borderId="15" xfId="0" applyNumberFormat="1" applyFont="1" applyFill="1" applyBorder="1" applyAlignment="1">
      <alignment horizontal="center"/>
    </xf>
    <xf numFmtId="166" fontId="4" fillId="15" borderId="15" xfId="0" applyNumberFormat="1" applyFont="1" applyFill="1" applyBorder="1" applyAlignment="1">
      <alignment horizontal="left" indent="1"/>
    </xf>
    <xf numFmtId="0" fontId="5" fillId="15" borderId="15" xfId="0" applyFont="1" applyFill="1" applyBorder="1" applyAlignment="1">
      <alignment horizontal="right" indent="1"/>
    </xf>
    <xf numFmtId="0" fontId="18" fillId="15" borderId="15" xfId="0" applyFont="1" applyFill="1" applyBorder="1"/>
    <xf numFmtId="0" fontId="4" fillId="15" borderId="15" xfId="0" applyFont="1" applyFill="1" applyBorder="1" applyAlignment="1">
      <alignment horizontal="left" indent="1"/>
    </xf>
    <xf numFmtId="0" fontId="2" fillId="1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13" borderId="8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48">
    <dxf>
      <fill>
        <patternFill>
          <bgColor rgb="FF63BA68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63BA68"/>
        </patternFill>
      </fill>
    </dxf>
    <dxf>
      <fill>
        <patternFill>
          <bgColor rgb="FF63BA68"/>
        </patternFill>
      </fill>
    </dxf>
    <dxf>
      <fill>
        <patternFill>
          <bgColor rgb="FF63BA68"/>
        </patternFill>
      </fill>
    </dxf>
    <dxf>
      <fill>
        <patternFill>
          <bgColor rgb="FF63BA68"/>
        </patternFill>
      </fill>
    </dxf>
    <dxf>
      <fill>
        <patternFill>
          <bgColor rgb="FF63BA68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63BA68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FFCC33"/>
      <color rgb="FF63BA68"/>
      <color rgb="FF1F4E78"/>
      <color rgb="FF3366FF"/>
      <color rgb="FF3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QW" refreshedDate="44476.673749652778" createdVersion="5" refreshedVersion="6" minRefreshableVersion="3" recordCount="366">
  <cacheSource type="worksheet">
    <worksheetSource ref="B6:M372" sheet="CALENDARIO-DIAS"/>
  </cacheSource>
  <cacheFields count="12">
    <cacheField name="Código" numFmtId="0">
      <sharedItems containsString="0" containsBlank="1" containsNumber="1" containsInteger="1" minValue="1" maxValue="365"/>
    </cacheField>
    <cacheField name="Fecha" numFmtId="0">
      <sharedItems containsNonDate="0" containsDate="1" containsString="0" containsBlank="1" minDate="2022-01-01T00:00:00" maxDate="2023-01-01T00:00:00"/>
    </cacheField>
    <cacheField name="Día de Semana" numFmtId="0">
      <sharedItems containsBlank="1"/>
    </cacheField>
    <cacheField name="REGULAR" numFmtId="0">
      <sharedItems containsBlank="1" containsMixedTypes="1" containsNumber="1" containsInteger="1" minValue="0" maxValue="1"/>
    </cacheField>
    <cacheField name="Observaciones" numFmtId="0">
      <sharedItems containsBlank="1"/>
    </cacheField>
    <cacheField name="Mes" numFmtId="0">
      <sharedItems containsBlank="1" count="14">
        <m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septiembre" u="1"/>
      </sharedItems>
    </cacheField>
    <cacheField name="Inicio de Entrega" numFmtId="0">
      <sharedItems containsBlank="1"/>
    </cacheField>
    <cacheField name="Nro de Entrega de periodo regular" numFmtId="0">
      <sharedItems containsBlank="1" containsMixedTypes="1" containsNumber="1" containsInteger="1" minValue="0" maxValue="0" count="10">
        <s v="(25 días)"/>
        <n v="0"/>
        <s v="1_PRIMERA"/>
        <s v="2_SEGUNDA"/>
        <s v="3_TERCERA"/>
        <s v="4_CUARTA"/>
        <s v="5_QUINTA"/>
        <s v="6_SEXTA"/>
        <s v="7_SEPTIMA"/>
        <m/>
      </sharedItems>
    </cacheField>
    <cacheField name="Nro de Entrega de periodo ampliado" numFmtId="0">
      <sharedItems containsBlank="1" containsMixedTypes="1" containsNumber="1" containsInteger="1" minValue="0" maxValue="0" count="8">
        <s v="(hasta 40 días)"/>
        <n v="0"/>
        <s v="1_PRIMERA_AMP"/>
        <s v="2_SEGUNDA_AMP"/>
        <s v="3_TERCERA_AMP"/>
        <s v="4_CUARTA_AMP"/>
        <s v="5_QUINTA_AMP"/>
        <m/>
      </sharedItems>
    </cacheField>
    <cacheField name="RESIDENTES (Propuesta)" numFmtId="0">
      <sharedItems containsBlank="1" containsMixedTypes="1" containsNumber="1" containsInteger="1" minValue="0" maxValue="1"/>
    </cacheField>
    <cacheField name="TUTORIAL (Propuesta)" numFmtId="0">
      <sharedItems containsBlank="1" containsMixedTypes="1" containsNumber="1" containsInteger="1" minValue="0" maxValue="1"/>
    </cacheField>
    <cacheField name="ALTERNANCIA (Propuesta)" numFmtId="0">
      <sharedItems containsBlank="1"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QW" refreshedDate="44476.673750347225" createdVersion="5" refreshedVersion="6" minRefreshableVersion="3" recordCount="366">
  <cacheSource type="worksheet">
    <worksheetSource ref="B6:I372" sheet="CALENDARIO-DIAS"/>
  </cacheSource>
  <cacheFields count="8">
    <cacheField name="Código" numFmtId="0">
      <sharedItems containsString="0" containsBlank="1" containsNumber="1" containsInteger="1" minValue="1" maxValue="365"/>
    </cacheField>
    <cacheField name="Fecha" numFmtId="0">
      <sharedItems containsNonDate="0" containsDate="1" containsString="0" containsBlank="1" minDate="2022-01-01T00:00:00" maxDate="2023-01-01T00:00:00"/>
    </cacheField>
    <cacheField name="Día de Semana" numFmtId="0">
      <sharedItems containsBlank="1"/>
    </cacheField>
    <cacheField name="REGULAR" numFmtId="0">
      <sharedItems containsBlank="1" containsMixedTypes="1" containsNumber="1" containsInteger="1" minValue="0" maxValue="1"/>
    </cacheField>
    <cacheField name="Observaciones" numFmtId="0">
      <sharedItems containsBlank="1"/>
    </cacheField>
    <cacheField name="Mes" numFmtId="0">
      <sharedItems containsBlank="1" count="14">
        <m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septiembre" u="1"/>
      </sharedItems>
    </cacheField>
    <cacheField name="Inicio de Entrega" numFmtId="0">
      <sharedItems containsBlank="1"/>
    </cacheField>
    <cacheField name="Nro de Entrega de periodo regular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m/>
    <m/>
    <m/>
    <m/>
    <m/>
    <x v="0"/>
    <m/>
    <x v="0"/>
    <x v="0"/>
    <m/>
    <m/>
    <m/>
  </r>
  <r>
    <n v="1"/>
    <d v="2022-01-01T00:00:00"/>
    <s v="sábado"/>
    <n v="0"/>
    <s v="Año nuevo"/>
    <x v="1"/>
    <m/>
    <x v="1"/>
    <x v="1"/>
    <n v="0"/>
    <n v="0"/>
    <n v="0"/>
  </r>
  <r>
    <n v="2"/>
    <d v="2022-01-02T00:00:00"/>
    <s v="domingo"/>
    <n v="0"/>
    <m/>
    <x v="1"/>
    <m/>
    <x v="1"/>
    <x v="1"/>
    <n v="0"/>
    <n v="0"/>
    <n v="0"/>
  </r>
  <r>
    <n v="3"/>
    <d v="2022-01-03T00:00:00"/>
    <s v="lunes"/>
    <n v="0"/>
    <m/>
    <x v="1"/>
    <m/>
    <x v="1"/>
    <x v="1"/>
    <n v="0"/>
    <n v="0"/>
    <n v="0"/>
  </r>
  <r>
    <n v="4"/>
    <d v="2022-01-04T00:00:00"/>
    <s v="martes"/>
    <n v="0"/>
    <m/>
    <x v="1"/>
    <m/>
    <x v="1"/>
    <x v="1"/>
    <n v="0"/>
    <n v="0"/>
    <n v="0"/>
  </r>
  <r>
    <n v="5"/>
    <d v="2022-01-05T00:00:00"/>
    <s v="miércoles"/>
    <n v="0"/>
    <m/>
    <x v="1"/>
    <m/>
    <x v="1"/>
    <x v="1"/>
    <n v="0"/>
    <n v="0"/>
    <n v="0"/>
  </r>
  <r>
    <n v="6"/>
    <d v="2022-01-06T00:00:00"/>
    <s v="jueves"/>
    <n v="0"/>
    <m/>
    <x v="1"/>
    <m/>
    <x v="1"/>
    <x v="1"/>
    <n v="0"/>
    <n v="0"/>
    <n v="0"/>
  </r>
  <r>
    <n v="7"/>
    <d v="2022-01-07T00:00:00"/>
    <s v="viernes"/>
    <n v="0"/>
    <m/>
    <x v="1"/>
    <m/>
    <x v="1"/>
    <x v="1"/>
    <n v="0"/>
    <n v="0"/>
    <n v="0"/>
  </r>
  <r>
    <n v="8"/>
    <d v="2022-01-08T00:00:00"/>
    <s v="sábado"/>
    <n v="0"/>
    <m/>
    <x v="1"/>
    <m/>
    <x v="1"/>
    <x v="1"/>
    <n v="0"/>
    <n v="0"/>
    <n v="0"/>
  </r>
  <r>
    <n v="9"/>
    <d v="2022-01-09T00:00:00"/>
    <s v="domingo"/>
    <n v="0"/>
    <m/>
    <x v="1"/>
    <m/>
    <x v="1"/>
    <x v="1"/>
    <n v="0"/>
    <n v="0"/>
    <n v="0"/>
  </r>
  <r>
    <n v="10"/>
    <d v="2022-01-10T00:00:00"/>
    <s v="lunes"/>
    <n v="0"/>
    <m/>
    <x v="1"/>
    <m/>
    <x v="1"/>
    <x v="1"/>
    <n v="0"/>
    <n v="0"/>
    <n v="0"/>
  </r>
  <r>
    <n v="11"/>
    <d v="2022-01-11T00:00:00"/>
    <s v="martes"/>
    <n v="0"/>
    <m/>
    <x v="1"/>
    <m/>
    <x v="1"/>
    <x v="1"/>
    <n v="0"/>
    <n v="0"/>
    <n v="0"/>
  </r>
  <r>
    <n v="12"/>
    <d v="2022-01-12T00:00:00"/>
    <s v="miércoles"/>
    <n v="0"/>
    <m/>
    <x v="1"/>
    <m/>
    <x v="1"/>
    <x v="1"/>
    <n v="0"/>
    <n v="0"/>
    <n v="0"/>
  </r>
  <r>
    <n v="13"/>
    <d v="2022-01-13T00:00:00"/>
    <s v="jueves"/>
    <n v="0"/>
    <m/>
    <x v="1"/>
    <m/>
    <x v="1"/>
    <x v="1"/>
    <n v="0"/>
    <n v="0"/>
    <n v="0"/>
  </r>
  <r>
    <n v="14"/>
    <d v="2022-01-14T00:00:00"/>
    <s v="viernes"/>
    <n v="0"/>
    <m/>
    <x v="1"/>
    <m/>
    <x v="1"/>
    <x v="1"/>
    <n v="0"/>
    <n v="0"/>
    <n v="0"/>
  </r>
  <r>
    <n v="15"/>
    <d v="2022-01-15T00:00:00"/>
    <s v="sábado"/>
    <n v="0"/>
    <m/>
    <x v="1"/>
    <m/>
    <x v="1"/>
    <x v="1"/>
    <n v="0"/>
    <n v="0"/>
    <n v="0"/>
  </r>
  <r>
    <n v="16"/>
    <d v="2022-01-16T00:00:00"/>
    <s v="domingo"/>
    <n v="0"/>
    <m/>
    <x v="1"/>
    <m/>
    <x v="1"/>
    <x v="1"/>
    <n v="0"/>
    <n v="0"/>
    <n v="0"/>
  </r>
  <r>
    <n v="17"/>
    <d v="2022-01-17T00:00:00"/>
    <s v="lunes"/>
    <n v="0"/>
    <m/>
    <x v="1"/>
    <m/>
    <x v="1"/>
    <x v="1"/>
    <n v="0"/>
    <n v="0"/>
    <n v="0"/>
  </r>
  <r>
    <n v="18"/>
    <d v="2022-01-18T00:00:00"/>
    <s v="martes"/>
    <n v="0"/>
    <m/>
    <x v="1"/>
    <m/>
    <x v="1"/>
    <x v="1"/>
    <n v="0"/>
    <n v="0"/>
    <n v="0"/>
  </r>
  <r>
    <n v="19"/>
    <d v="2022-01-19T00:00:00"/>
    <s v="miércoles"/>
    <n v="0"/>
    <m/>
    <x v="1"/>
    <m/>
    <x v="1"/>
    <x v="1"/>
    <n v="0"/>
    <n v="0"/>
    <n v="0"/>
  </r>
  <r>
    <n v="20"/>
    <d v="2022-01-20T00:00:00"/>
    <s v="jueves"/>
    <n v="0"/>
    <m/>
    <x v="1"/>
    <m/>
    <x v="1"/>
    <x v="1"/>
    <n v="0"/>
    <n v="0"/>
    <n v="0"/>
  </r>
  <r>
    <n v="21"/>
    <d v="2022-01-21T00:00:00"/>
    <s v="viernes"/>
    <n v="0"/>
    <m/>
    <x v="1"/>
    <m/>
    <x v="1"/>
    <x v="1"/>
    <n v="0"/>
    <n v="0"/>
    <n v="0"/>
  </r>
  <r>
    <n v="22"/>
    <d v="2022-01-22T00:00:00"/>
    <s v="sábado"/>
    <n v="0"/>
    <m/>
    <x v="1"/>
    <m/>
    <x v="1"/>
    <x v="1"/>
    <n v="0"/>
    <n v="0"/>
    <n v="0"/>
  </r>
  <r>
    <n v="23"/>
    <d v="2022-01-23T00:00:00"/>
    <s v="domingo"/>
    <n v="0"/>
    <m/>
    <x v="1"/>
    <m/>
    <x v="1"/>
    <x v="1"/>
    <n v="0"/>
    <n v="0"/>
    <n v="0"/>
  </r>
  <r>
    <n v="24"/>
    <d v="2022-01-24T00:00:00"/>
    <s v="lunes"/>
    <n v="0"/>
    <m/>
    <x v="1"/>
    <m/>
    <x v="1"/>
    <x v="1"/>
    <n v="0"/>
    <n v="0"/>
    <n v="0"/>
  </r>
  <r>
    <n v="25"/>
    <d v="2022-01-25T00:00:00"/>
    <s v="martes"/>
    <n v="0"/>
    <m/>
    <x v="1"/>
    <m/>
    <x v="1"/>
    <x v="1"/>
    <n v="0"/>
    <n v="0"/>
    <n v="0"/>
  </r>
  <r>
    <n v="26"/>
    <d v="2022-01-26T00:00:00"/>
    <s v="miércoles"/>
    <n v="0"/>
    <m/>
    <x v="1"/>
    <m/>
    <x v="1"/>
    <x v="1"/>
    <n v="0"/>
    <n v="0"/>
    <n v="0"/>
  </r>
  <r>
    <n v="27"/>
    <d v="2022-01-27T00:00:00"/>
    <s v="jueves"/>
    <n v="0"/>
    <m/>
    <x v="1"/>
    <m/>
    <x v="1"/>
    <x v="1"/>
    <n v="0"/>
    <n v="0"/>
    <n v="0"/>
  </r>
  <r>
    <n v="28"/>
    <d v="2022-01-28T00:00:00"/>
    <s v="viernes"/>
    <n v="0"/>
    <m/>
    <x v="1"/>
    <m/>
    <x v="1"/>
    <x v="1"/>
    <n v="0"/>
    <n v="0"/>
    <n v="0"/>
  </r>
  <r>
    <n v="29"/>
    <d v="2022-01-29T00:00:00"/>
    <s v="sábado"/>
    <n v="0"/>
    <m/>
    <x v="1"/>
    <m/>
    <x v="1"/>
    <x v="1"/>
    <n v="0"/>
    <n v="0"/>
    <n v="0"/>
  </r>
  <r>
    <n v="30"/>
    <d v="2022-01-30T00:00:00"/>
    <s v="domingo"/>
    <n v="0"/>
    <m/>
    <x v="1"/>
    <m/>
    <x v="1"/>
    <x v="1"/>
    <n v="0"/>
    <n v="0"/>
    <n v="0"/>
  </r>
  <r>
    <n v="31"/>
    <d v="2022-01-31T00:00:00"/>
    <s v="lunes"/>
    <n v="0"/>
    <m/>
    <x v="1"/>
    <m/>
    <x v="1"/>
    <x v="1"/>
    <n v="0"/>
    <n v="0"/>
    <n v="0"/>
  </r>
  <r>
    <n v="32"/>
    <d v="2022-02-01T00:00:00"/>
    <s v="martes"/>
    <n v="0"/>
    <m/>
    <x v="2"/>
    <m/>
    <x v="1"/>
    <x v="1"/>
    <n v="0"/>
    <n v="0"/>
    <n v="0"/>
  </r>
  <r>
    <n v="33"/>
    <d v="2022-02-02T00:00:00"/>
    <s v="miércoles"/>
    <n v="0"/>
    <m/>
    <x v="2"/>
    <m/>
    <x v="1"/>
    <x v="1"/>
    <n v="0"/>
    <n v="0"/>
    <n v="0"/>
  </r>
  <r>
    <n v="34"/>
    <d v="2022-02-03T00:00:00"/>
    <s v="jueves"/>
    <n v="0"/>
    <m/>
    <x v="2"/>
    <m/>
    <x v="1"/>
    <x v="1"/>
    <n v="0"/>
    <n v="0"/>
    <n v="0"/>
  </r>
  <r>
    <n v="35"/>
    <d v="2022-02-04T00:00:00"/>
    <s v="viernes"/>
    <n v="0"/>
    <m/>
    <x v="2"/>
    <m/>
    <x v="1"/>
    <x v="1"/>
    <n v="0"/>
    <n v="0"/>
    <n v="0"/>
  </r>
  <r>
    <n v="36"/>
    <d v="2022-02-05T00:00:00"/>
    <s v="sábado"/>
    <n v="0"/>
    <m/>
    <x v="2"/>
    <m/>
    <x v="1"/>
    <x v="1"/>
    <n v="0"/>
    <n v="0"/>
    <n v="0"/>
  </r>
  <r>
    <n v="37"/>
    <d v="2022-02-06T00:00:00"/>
    <s v="domingo"/>
    <n v="0"/>
    <m/>
    <x v="2"/>
    <m/>
    <x v="1"/>
    <x v="1"/>
    <n v="0"/>
    <n v="0"/>
    <n v="0"/>
  </r>
  <r>
    <n v="38"/>
    <d v="2022-02-07T00:00:00"/>
    <s v="lunes"/>
    <n v="0"/>
    <m/>
    <x v="2"/>
    <m/>
    <x v="1"/>
    <x v="1"/>
    <n v="0"/>
    <n v="0"/>
    <n v="0"/>
  </r>
  <r>
    <n v="39"/>
    <d v="2022-02-08T00:00:00"/>
    <s v="martes"/>
    <n v="0"/>
    <m/>
    <x v="2"/>
    <m/>
    <x v="1"/>
    <x v="1"/>
    <n v="0"/>
    <n v="0"/>
    <n v="0"/>
  </r>
  <r>
    <n v="40"/>
    <d v="2022-02-09T00:00:00"/>
    <s v="miércoles"/>
    <n v="0"/>
    <m/>
    <x v="2"/>
    <m/>
    <x v="1"/>
    <x v="1"/>
    <n v="0"/>
    <n v="0"/>
    <n v="0"/>
  </r>
  <r>
    <n v="41"/>
    <d v="2022-02-10T00:00:00"/>
    <s v="jueves"/>
    <n v="0"/>
    <m/>
    <x v="2"/>
    <m/>
    <x v="1"/>
    <x v="1"/>
    <n v="0"/>
    <n v="0"/>
    <n v="0"/>
  </r>
  <r>
    <n v="42"/>
    <d v="2022-02-11T00:00:00"/>
    <s v="viernes"/>
    <n v="0"/>
    <m/>
    <x v="2"/>
    <m/>
    <x v="1"/>
    <x v="1"/>
    <n v="0"/>
    <n v="0"/>
    <n v="0"/>
  </r>
  <r>
    <n v="43"/>
    <d v="2022-02-12T00:00:00"/>
    <s v="sábado"/>
    <n v="0"/>
    <m/>
    <x v="2"/>
    <m/>
    <x v="1"/>
    <x v="1"/>
    <n v="0"/>
    <n v="0"/>
    <n v="0"/>
  </r>
  <r>
    <n v="44"/>
    <d v="2022-02-13T00:00:00"/>
    <s v="domingo"/>
    <n v="0"/>
    <m/>
    <x v="2"/>
    <m/>
    <x v="1"/>
    <x v="1"/>
    <n v="0"/>
    <n v="0"/>
    <n v="0"/>
  </r>
  <r>
    <n v="45"/>
    <d v="2022-02-14T00:00:00"/>
    <s v="lunes"/>
    <n v="0"/>
    <m/>
    <x v="2"/>
    <m/>
    <x v="1"/>
    <x v="1"/>
    <n v="0"/>
    <n v="0"/>
    <n v="0"/>
  </r>
  <r>
    <n v="46"/>
    <d v="2022-02-15T00:00:00"/>
    <s v="martes"/>
    <n v="0"/>
    <m/>
    <x v="2"/>
    <m/>
    <x v="1"/>
    <x v="1"/>
    <n v="0"/>
    <n v="0"/>
    <n v="0"/>
  </r>
  <r>
    <n v="47"/>
    <d v="2022-02-16T00:00:00"/>
    <s v="miércoles"/>
    <n v="0"/>
    <m/>
    <x v="2"/>
    <m/>
    <x v="1"/>
    <x v="1"/>
    <n v="0"/>
    <n v="0"/>
    <n v="0"/>
  </r>
  <r>
    <n v="48"/>
    <d v="2022-02-17T00:00:00"/>
    <s v="jueves"/>
    <n v="0"/>
    <m/>
    <x v="2"/>
    <m/>
    <x v="1"/>
    <x v="1"/>
    <n v="0"/>
    <n v="0"/>
    <n v="0"/>
  </r>
  <r>
    <n v="49"/>
    <d v="2022-02-18T00:00:00"/>
    <s v="viernes"/>
    <n v="0"/>
    <m/>
    <x v="2"/>
    <m/>
    <x v="1"/>
    <x v="1"/>
    <n v="0"/>
    <n v="0"/>
    <n v="0"/>
  </r>
  <r>
    <n v="50"/>
    <d v="2022-02-19T00:00:00"/>
    <s v="sábado"/>
    <n v="0"/>
    <m/>
    <x v="2"/>
    <m/>
    <x v="1"/>
    <x v="1"/>
    <n v="0"/>
    <n v="0"/>
    <n v="0"/>
  </r>
  <r>
    <n v="51"/>
    <d v="2022-02-20T00:00:00"/>
    <s v="domingo"/>
    <n v="0"/>
    <m/>
    <x v="2"/>
    <m/>
    <x v="1"/>
    <x v="1"/>
    <n v="0"/>
    <n v="0"/>
    <n v="0"/>
  </r>
  <r>
    <n v="52"/>
    <d v="2022-02-21T00:00:00"/>
    <s v="lunes"/>
    <n v="0"/>
    <m/>
    <x v="2"/>
    <m/>
    <x v="1"/>
    <x v="1"/>
    <n v="0"/>
    <n v="0"/>
    <n v="0"/>
  </r>
  <r>
    <n v="53"/>
    <d v="2022-02-22T00:00:00"/>
    <s v="martes"/>
    <n v="0"/>
    <m/>
    <x v="2"/>
    <m/>
    <x v="1"/>
    <x v="1"/>
    <n v="0"/>
    <n v="0"/>
    <n v="0"/>
  </r>
  <r>
    <n v="54"/>
    <d v="2022-02-23T00:00:00"/>
    <s v="miércoles"/>
    <n v="0"/>
    <m/>
    <x v="2"/>
    <m/>
    <x v="1"/>
    <x v="1"/>
    <n v="0"/>
    <n v="0"/>
    <n v="0"/>
  </r>
  <r>
    <n v="55"/>
    <d v="2022-02-24T00:00:00"/>
    <s v="jueves"/>
    <n v="0"/>
    <m/>
    <x v="2"/>
    <m/>
    <x v="1"/>
    <x v="1"/>
    <n v="0"/>
    <n v="0"/>
    <n v="0"/>
  </r>
  <r>
    <n v="56"/>
    <d v="2022-02-25T00:00:00"/>
    <s v="viernes"/>
    <n v="0"/>
    <m/>
    <x v="2"/>
    <m/>
    <x v="1"/>
    <x v="1"/>
    <n v="0"/>
    <n v="0"/>
    <n v="0"/>
  </r>
  <r>
    <n v="57"/>
    <d v="2022-02-26T00:00:00"/>
    <s v="sábado"/>
    <n v="0"/>
    <m/>
    <x v="2"/>
    <m/>
    <x v="1"/>
    <x v="1"/>
    <n v="0"/>
    <n v="0"/>
    <n v="0"/>
  </r>
  <r>
    <n v="58"/>
    <d v="2022-02-27T00:00:00"/>
    <s v="domingo"/>
    <n v="0"/>
    <m/>
    <x v="2"/>
    <m/>
    <x v="1"/>
    <x v="1"/>
    <n v="0"/>
    <n v="0"/>
    <n v="0"/>
  </r>
  <r>
    <n v="59"/>
    <d v="2022-02-28T00:00:00"/>
    <s v="lunes"/>
    <n v="0"/>
    <m/>
    <x v="2"/>
    <m/>
    <x v="1"/>
    <x v="1"/>
    <n v="0"/>
    <n v="0"/>
    <n v="0"/>
  </r>
  <r>
    <n v="60"/>
    <d v="2022-03-01T00:00:00"/>
    <s v="martes"/>
    <n v="0"/>
    <m/>
    <x v="3"/>
    <m/>
    <x v="1"/>
    <x v="1"/>
    <n v="0"/>
    <n v="0"/>
    <n v="0"/>
  </r>
  <r>
    <n v="61"/>
    <d v="2022-03-02T00:00:00"/>
    <s v="miércoles"/>
    <n v="0"/>
    <m/>
    <x v="3"/>
    <m/>
    <x v="1"/>
    <x v="1"/>
    <n v="0"/>
    <n v="0"/>
    <n v="0"/>
  </r>
  <r>
    <n v="62"/>
    <d v="2022-03-03T00:00:00"/>
    <s v="jueves"/>
    <n v="0"/>
    <m/>
    <x v="3"/>
    <m/>
    <x v="1"/>
    <x v="1"/>
    <n v="0"/>
    <n v="0"/>
    <n v="0"/>
  </r>
  <r>
    <n v="63"/>
    <d v="2022-03-04T00:00:00"/>
    <s v="viernes"/>
    <n v="0"/>
    <m/>
    <x v="3"/>
    <m/>
    <x v="1"/>
    <x v="1"/>
    <n v="0"/>
    <n v="0"/>
    <n v="0"/>
  </r>
  <r>
    <n v="64"/>
    <d v="2022-03-05T00:00:00"/>
    <s v="sábado"/>
    <n v="0"/>
    <m/>
    <x v="3"/>
    <m/>
    <x v="1"/>
    <x v="1"/>
    <n v="0"/>
    <n v="0"/>
    <n v="0"/>
  </r>
  <r>
    <n v="65"/>
    <d v="2022-03-06T00:00:00"/>
    <s v="domingo"/>
    <n v="0"/>
    <m/>
    <x v="3"/>
    <m/>
    <x v="1"/>
    <x v="1"/>
    <n v="0"/>
    <n v="0"/>
    <n v="0"/>
  </r>
  <r>
    <n v="66"/>
    <d v="2022-03-07T00:00:00"/>
    <s v="lunes"/>
    <n v="0"/>
    <m/>
    <x v="3"/>
    <m/>
    <x v="1"/>
    <x v="1"/>
    <n v="0"/>
    <n v="0"/>
    <n v="0"/>
  </r>
  <r>
    <n v="67"/>
    <d v="2022-03-08T00:00:00"/>
    <s v="martes"/>
    <n v="0"/>
    <m/>
    <x v="3"/>
    <m/>
    <x v="1"/>
    <x v="1"/>
    <n v="0"/>
    <n v="0"/>
    <n v="0"/>
  </r>
  <r>
    <n v="68"/>
    <d v="2022-03-09T00:00:00"/>
    <s v="miércoles"/>
    <n v="0"/>
    <m/>
    <x v="3"/>
    <m/>
    <x v="1"/>
    <x v="1"/>
    <n v="0"/>
    <n v="0"/>
    <n v="0"/>
  </r>
  <r>
    <n v="69"/>
    <d v="2022-03-10T00:00:00"/>
    <s v="jueves"/>
    <n v="0"/>
    <m/>
    <x v="3"/>
    <m/>
    <x v="1"/>
    <x v="1"/>
    <n v="0"/>
    <n v="0"/>
    <n v="0"/>
  </r>
  <r>
    <n v="70"/>
    <d v="2022-03-11T00:00:00"/>
    <s v="viernes"/>
    <n v="0"/>
    <m/>
    <x v="3"/>
    <m/>
    <x v="1"/>
    <x v="1"/>
    <n v="0"/>
    <n v="0"/>
    <n v="0"/>
  </r>
  <r>
    <n v="71"/>
    <d v="2022-03-12T00:00:00"/>
    <s v="sábado"/>
    <n v="0"/>
    <m/>
    <x v="3"/>
    <m/>
    <x v="1"/>
    <x v="1"/>
    <n v="0"/>
    <n v="0"/>
    <n v="0"/>
  </r>
  <r>
    <n v="72"/>
    <d v="2022-03-13T00:00:00"/>
    <s v="domingo"/>
    <n v="0"/>
    <m/>
    <x v="3"/>
    <m/>
    <x v="1"/>
    <x v="1"/>
    <n v="0"/>
    <n v="0"/>
    <n v="0"/>
  </r>
  <r>
    <n v="73"/>
    <d v="2022-03-14T00:00:00"/>
    <s v="lunes"/>
    <n v="1"/>
    <s v="Inicio de Clases"/>
    <x v="3"/>
    <s v="Primera"/>
    <x v="2"/>
    <x v="2"/>
    <n v="1"/>
    <n v="1"/>
    <n v="1"/>
  </r>
  <r>
    <n v="74"/>
    <d v="2022-03-15T00:00:00"/>
    <s v="martes"/>
    <n v="1"/>
    <m/>
    <x v="3"/>
    <m/>
    <x v="2"/>
    <x v="2"/>
    <n v="1"/>
    <n v="1"/>
    <n v="1"/>
  </r>
  <r>
    <n v="75"/>
    <d v="2022-03-16T00:00:00"/>
    <s v="miércoles"/>
    <n v="1"/>
    <m/>
    <x v="3"/>
    <m/>
    <x v="2"/>
    <x v="2"/>
    <n v="1"/>
    <n v="1"/>
    <n v="1"/>
  </r>
  <r>
    <n v="76"/>
    <d v="2022-03-17T00:00:00"/>
    <s v="jueves"/>
    <n v="1"/>
    <m/>
    <x v="3"/>
    <m/>
    <x v="2"/>
    <x v="2"/>
    <n v="1"/>
    <n v="0"/>
    <n v="1"/>
  </r>
  <r>
    <n v="77"/>
    <d v="2022-03-18T00:00:00"/>
    <s v="viernes"/>
    <n v="1"/>
    <m/>
    <x v="3"/>
    <m/>
    <x v="2"/>
    <x v="2"/>
    <n v="1"/>
    <n v="0"/>
    <n v="1"/>
  </r>
  <r>
    <n v="78"/>
    <d v="2022-03-19T00:00:00"/>
    <s v="sábado"/>
    <n v="0"/>
    <m/>
    <x v="3"/>
    <m/>
    <x v="2"/>
    <x v="2"/>
    <n v="1"/>
    <n v="0"/>
    <n v="1"/>
  </r>
  <r>
    <n v="79"/>
    <d v="2022-03-20T00:00:00"/>
    <s v="domingo"/>
    <n v="0"/>
    <m/>
    <x v="3"/>
    <m/>
    <x v="2"/>
    <x v="2"/>
    <n v="1"/>
    <n v="0"/>
    <n v="1"/>
  </r>
  <r>
    <n v="80"/>
    <d v="2022-03-21T00:00:00"/>
    <s v="lunes"/>
    <n v="1"/>
    <m/>
    <x v="3"/>
    <m/>
    <x v="2"/>
    <x v="2"/>
    <n v="1"/>
    <n v="1"/>
    <n v="1"/>
  </r>
  <r>
    <n v="81"/>
    <d v="2022-03-22T00:00:00"/>
    <s v="martes"/>
    <n v="1"/>
    <m/>
    <x v="3"/>
    <m/>
    <x v="2"/>
    <x v="2"/>
    <n v="1"/>
    <n v="1"/>
    <n v="1"/>
  </r>
  <r>
    <n v="82"/>
    <d v="2022-03-23T00:00:00"/>
    <s v="miércoles"/>
    <n v="1"/>
    <m/>
    <x v="3"/>
    <m/>
    <x v="2"/>
    <x v="2"/>
    <n v="1"/>
    <n v="1"/>
    <n v="1"/>
  </r>
  <r>
    <n v="83"/>
    <d v="2022-03-24T00:00:00"/>
    <s v="jueves"/>
    <n v="1"/>
    <m/>
    <x v="3"/>
    <m/>
    <x v="2"/>
    <x v="2"/>
    <n v="1"/>
    <n v="0"/>
    <n v="1"/>
  </r>
  <r>
    <n v="84"/>
    <d v="2022-03-25T00:00:00"/>
    <s v="viernes"/>
    <n v="1"/>
    <m/>
    <x v="3"/>
    <m/>
    <x v="2"/>
    <x v="2"/>
    <n v="1"/>
    <n v="0"/>
    <n v="1"/>
  </r>
  <r>
    <n v="85"/>
    <d v="2022-03-26T00:00:00"/>
    <s v="sábado"/>
    <n v="0"/>
    <m/>
    <x v="3"/>
    <m/>
    <x v="2"/>
    <x v="2"/>
    <n v="1"/>
    <n v="0"/>
    <n v="1"/>
  </r>
  <r>
    <n v="86"/>
    <d v="2022-03-27T00:00:00"/>
    <s v="domingo"/>
    <n v="0"/>
    <m/>
    <x v="3"/>
    <m/>
    <x v="2"/>
    <x v="2"/>
    <n v="1"/>
    <n v="0"/>
    <n v="1"/>
  </r>
  <r>
    <n v="87"/>
    <d v="2022-03-28T00:00:00"/>
    <s v="lunes"/>
    <n v="1"/>
    <m/>
    <x v="3"/>
    <m/>
    <x v="2"/>
    <x v="2"/>
    <n v="1"/>
    <n v="1"/>
    <n v="0"/>
  </r>
  <r>
    <n v="88"/>
    <d v="2022-03-29T00:00:00"/>
    <s v="martes"/>
    <n v="1"/>
    <m/>
    <x v="3"/>
    <m/>
    <x v="2"/>
    <x v="2"/>
    <n v="1"/>
    <n v="1"/>
    <n v="0"/>
  </r>
  <r>
    <n v="89"/>
    <d v="2022-03-30T00:00:00"/>
    <s v="miércoles"/>
    <n v="1"/>
    <m/>
    <x v="3"/>
    <m/>
    <x v="2"/>
    <x v="2"/>
    <n v="1"/>
    <n v="1"/>
    <n v="0"/>
  </r>
  <r>
    <n v="90"/>
    <d v="2022-03-31T00:00:00"/>
    <s v="jueves"/>
    <n v="1"/>
    <m/>
    <x v="3"/>
    <m/>
    <x v="2"/>
    <x v="2"/>
    <n v="1"/>
    <n v="0"/>
    <n v="0"/>
  </r>
  <r>
    <n v="91"/>
    <d v="2022-04-01T00:00:00"/>
    <s v="viernes"/>
    <n v="1"/>
    <m/>
    <x v="4"/>
    <m/>
    <x v="2"/>
    <x v="2"/>
    <n v="1"/>
    <n v="0"/>
    <n v="0"/>
  </r>
  <r>
    <n v="92"/>
    <d v="2022-04-02T00:00:00"/>
    <s v="sábado"/>
    <n v="0"/>
    <m/>
    <x v="4"/>
    <m/>
    <x v="2"/>
    <x v="2"/>
    <n v="1"/>
    <n v="0"/>
    <n v="0"/>
  </r>
  <r>
    <n v="93"/>
    <d v="2022-04-03T00:00:00"/>
    <s v="domingo"/>
    <n v="0"/>
    <m/>
    <x v="4"/>
    <m/>
    <x v="2"/>
    <x v="2"/>
    <n v="1"/>
    <n v="0"/>
    <n v="0"/>
  </r>
  <r>
    <n v="94"/>
    <d v="2022-04-04T00:00:00"/>
    <s v="lunes"/>
    <n v="1"/>
    <m/>
    <x v="4"/>
    <m/>
    <x v="2"/>
    <x v="2"/>
    <n v="1"/>
    <n v="1"/>
    <n v="0"/>
  </r>
  <r>
    <n v="95"/>
    <d v="2022-04-05T00:00:00"/>
    <s v="martes"/>
    <n v="1"/>
    <m/>
    <x v="4"/>
    <m/>
    <x v="2"/>
    <x v="2"/>
    <n v="1"/>
    <n v="1"/>
    <n v="0"/>
  </r>
  <r>
    <n v="96"/>
    <d v="2022-04-06T00:00:00"/>
    <s v="miércoles"/>
    <n v="1"/>
    <m/>
    <x v="4"/>
    <m/>
    <x v="2"/>
    <x v="2"/>
    <n v="1"/>
    <n v="1"/>
    <n v="0"/>
  </r>
  <r>
    <n v="97"/>
    <d v="2022-04-07T00:00:00"/>
    <s v="jueves"/>
    <n v="1"/>
    <m/>
    <x v="4"/>
    <m/>
    <x v="2"/>
    <x v="2"/>
    <n v="1"/>
    <n v="0"/>
    <n v="0"/>
  </r>
  <r>
    <n v="98"/>
    <d v="2022-04-08T00:00:00"/>
    <s v="viernes"/>
    <n v="1"/>
    <m/>
    <x v="4"/>
    <m/>
    <x v="2"/>
    <x v="2"/>
    <n v="1"/>
    <n v="0"/>
    <n v="0"/>
  </r>
  <r>
    <n v="99"/>
    <d v="2022-04-09T00:00:00"/>
    <s v="sábado"/>
    <n v="0"/>
    <m/>
    <x v="4"/>
    <m/>
    <x v="2"/>
    <x v="2"/>
    <n v="1"/>
    <n v="0"/>
    <n v="0"/>
  </r>
  <r>
    <n v="100"/>
    <d v="2022-04-10T00:00:00"/>
    <s v="domingo"/>
    <n v="0"/>
    <m/>
    <x v="4"/>
    <m/>
    <x v="2"/>
    <x v="2"/>
    <n v="1"/>
    <n v="0"/>
    <n v="0"/>
  </r>
  <r>
    <n v="101"/>
    <d v="2022-04-11T00:00:00"/>
    <s v="lunes"/>
    <n v="1"/>
    <m/>
    <x v="4"/>
    <m/>
    <x v="2"/>
    <x v="2"/>
    <n v="1"/>
    <n v="1"/>
    <n v="1"/>
  </r>
  <r>
    <n v="102"/>
    <d v="2022-04-12T00:00:00"/>
    <s v="martes"/>
    <n v="1"/>
    <m/>
    <x v="4"/>
    <m/>
    <x v="2"/>
    <x v="2"/>
    <n v="1"/>
    <n v="1"/>
    <n v="1"/>
  </r>
  <r>
    <n v="103"/>
    <d v="2022-04-13T00:00:00"/>
    <s v="miércoles"/>
    <n v="1"/>
    <m/>
    <x v="4"/>
    <m/>
    <x v="2"/>
    <x v="2"/>
    <n v="1"/>
    <n v="1"/>
    <n v="1"/>
  </r>
  <r>
    <n v="104"/>
    <d v="2022-04-14T00:00:00"/>
    <s v="jueves"/>
    <n v="1"/>
    <s v="Semana Santa (Jueves Santo)"/>
    <x v="4"/>
    <m/>
    <x v="2"/>
    <x v="2"/>
    <n v="1"/>
    <n v="0"/>
    <n v="1"/>
  </r>
  <r>
    <n v="105"/>
    <d v="2022-04-15T00:00:00"/>
    <s v="viernes"/>
    <n v="1"/>
    <s v="Semana Santa (Viernes Santo)"/>
    <x v="4"/>
    <m/>
    <x v="2"/>
    <x v="2"/>
    <n v="1"/>
    <n v="0"/>
    <n v="1"/>
  </r>
  <r>
    <n v="106"/>
    <d v="2022-04-16T00:00:00"/>
    <s v="sábado"/>
    <n v="0"/>
    <m/>
    <x v="4"/>
    <m/>
    <x v="2"/>
    <x v="2"/>
    <n v="1"/>
    <n v="0"/>
    <n v="1"/>
  </r>
  <r>
    <n v="107"/>
    <d v="2022-04-17T00:00:00"/>
    <s v="domingo"/>
    <n v="0"/>
    <s v="Semana Santa (Domingo de Resurrección)"/>
    <x v="4"/>
    <m/>
    <x v="2"/>
    <x v="2"/>
    <n v="1"/>
    <n v="0"/>
    <n v="1"/>
  </r>
  <r>
    <n v="108"/>
    <d v="2022-04-18T00:00:00"/>
    <s v="lunes"/>
    <n v="1"/>
    <m/>
    <x v="4"/>
    <s v="Segunda"/>
    <x v="3"/>
    <x v="2"/>
    <n v="1"/>
    <n v="1"/>
    <n v="1"/>
  </r>
  <r>
    <n v="109"/>
    <d v="2022-04-19T00:00:00"/>
    <s v="martes"/>
    <n v="1"/>
    <m/>
    <x v="4"/>
    <m/>
    <x v="3"/>
    <x v="2"/>
    <n v="1"/>
    <n v="1"/>
    <n v="1"/>
  </r>
  <r>
    <n v="110"/>
    <d v="2022-04-20T00:00:00"/>
    <s v="miércoles"/>
    <n v="1"/>
    <m/>
    <x v="4"/>
    <m/>
    <x v="3"/>
    <x v="2"/>
    <n v="1"/>
    <n v="1"/>
    <n v="1"/>
  </r>
  <r>
    <n v="111"/>
    <d v="2022-04-21T00:00:00"/>
    <s v="jueves"/>
    <n v="1"/>
    <m/>
    <x v="4"/>
    <m/>
    <x v="3"/>
    <x v="2"/>
    <n v="1"/>
    <n v="0"/>
    <n v="1"/>
  </r>
  <r>
    <n v="112"/>
    <d v="2022-04-22T00:00:00"/>
    <s v="viernes"/>
    <n v="1"/>
    <m/>
    <x v="4"/>
    <m/>
    <x v="3"/>
    <x v="2"/>
    <n v="1"/>
    <n v="0"/>
    <n v="1"/>
  </r>
  <r>
    <n v="113"/>
    <d v="2022-04-23T00:00:00"/>
    <s v="sábado"/>
    <n v="0"/>
    <m/>
    <x v="4"/>
    <m/>
    <x v="3"/>
    <x v="2"/>
    <n v="1"/>
    <n v="0"/>
    <n v="1"/>
  </r>
  <r>
    <n v="114"/>
    <d v="2022-04-24T00:00:00"/>
    <s v="domingo"/>
    <n v="0"/>
    <m/>
    <x v="4"/>
    <m/>
    <x v="3"/>
    <x v="2"/>
    <n v="1"/>
    <n v="0"/>
    <n v="1"/>
  </r>
  <r>
    <n v="115"/>
    <d v="2022-04-25T00:00:00"/>
    <s v="lunes"/>
    <n v="1"/>
    <m/>
    <x v="4"/>
    <m/>
    <x v="3"/>
    <x v="2"/>
    <n v="1"/>
    <n v="1"/>
    <n v="0"/>
  </r>
  <r>
    <n v="116"/>
    <d v="2022-04-26T00:00:00"/>
    <s v="martes"/>
    <n v="1"/>
    <m/>
    <x v="4"/>
    <m/>
    <x v="3"/>
    <x v="2"/>
    <n v="1"/>
    <n v="1"/>
    <n v="0"/>
  </r>
  <r>
    <n v="117"/>
    <d v="2022-04-27T00:00:00"/>
    <s v="miércoles"/>
    <n v="1"/>
    <m/>
    <x v="4"/>
    <m/>
    <x v="3"/>
    <x v="2"/>
    <n v="1"/>
    <n v="1"/>
    <n v="0"/>
  </r>
  <r>
    <n v="118"/>
    <d v="2022-04-28T00:00:00"/>
    <s v="jueves"/>
    <n v="1"/>
    <m/>
    <x v="4"/>
    <m/>
    <x v="3"/>
    <x v="2"/>
    <n v="1"/>
    <n v="0"/>
    <n v="0"/>
  </r>
  <r>
    <n v="119"/>
    <d v="2022-04-29T00:00:00"/>
    <s v="viernes"/>
    <n v="1"/>
    <m/>
    <x v="4"/>
    <m/>
    <x v="3"/>
    <x v="2"/>
    <n v="1"/>
    <n v="0"/>
    <n v="0"/>
  </r>
  <r>
    <n v="120"/>
    <d v="2022-04-30T00:00:00"/>
    <s v="sábado"/>
    <n v="0"/>
    <m/>
    <x v="4"/>
    <m/>
    <x v="3"/>
    <x v="2"/>
    <n v="1"/>
    <n v="0"/>
    <n v="0"/>
  </r>
  <r>
    <n v="121"/>
    <d v="2022-05-01T00:00:00"/>
    <s v="domingo"/>
    <n v="0"/>
    <s v="Día del Trabajador"/>
    <x v="5"/>
    <m/>
    <x v="3"/>
    <x v="2"/>
    <n v="1"/>
    <n v="0"/>
    <n v="0"/>
  </r>
  <r>
    <n v="122"/>
    <d v="2022-05-02T00:00:00"/>
    <s v="lunes"/>
    <n v="1"/>
    <m/>
    <x v="5"/>
    <m/>
    <x v="3"/>
    <x v="2"/>
    <n v="1"/>
    <n v="1"/>
    <n v="0"/>
  </r>
  <r>
    <n v="123"/>
    <d v="2022-05-03T00:00:00"/>
    <s v="martes"/>
    <n v="1"/>
    <m/>
    <x v="5"/>
    <m/>
    <x v="3"/>
    <x v="2"/>
    <n v="1"/>
    <n v="1"/>
    <n v="0"/>
  </r>
  <r>
    <n v="124"/>
    <d v="2022-05-04T00:00:00"/>
    <s v="miércoles"/>
    <n v="1"/>
    <m/>
    <x v="5"/>
    <m/>
    <x v="3"/>
    <x v="2"/>
    <n v="1"/>
    <n v="1"/>
    <n v="0"/>
  </r>
  <r>
    <n v="125"/>
    <d v="2022-05-05T00:00:00"/>
    <s v="jueves"/>
    <n v="1"/>
    <m/>
    <x v="5"/>
    <m/>
    <x v="3"/>
    <x v="2"/>
    <n v="1"/>
    <n v="0"/>
    <n v="0"/>
  </r>
  <r>
    <n v="126"/>
    <d v="2022-05-06T00:00:00"/>
    <s v="viernes"/>
    <n v="1"/>
    <m/>
    <x v="5"/>
    <m/>
    <x v="3"/>
    <x v="2"/>
    <n v="1"/>
    <n v="0"/>
    <n v="0"/>
  </r>
  <r>
    <n v="127"/>
    <d v="2022-05-07T00:00:00"/>
    <s v="sábado"/>
    <n v="0"/>
    <m/>
    <x v="5"/>
    <m/>
    <x v="3"/>
    <x v="2"/>
    <n v="1"/>
    <n v="0"/>
    <n v="0"/>
  </r>
  <r>
    <n v="128"/>
    <d v="2022-05-08T00:00:00"/>
    <s v="domingo"/>
    <n v="0"/>
    <m/>
    <x v="5"/>
    <m/>
    <x v="3"/>
    <x v="2"/>
    <n v="1"/>
    <n v="0"/>
    <n v="0"/>
  </r>
  <r>
    <n v="129"/>
    <d v="2022-05-09T00:00:00"/>
    <s v="lunes"/>
    <n v="1"/>
    <m/>
    <x v="5"/>
    <m/>
    <x v="3"/>
    <x v="3"/>
    <n v="1"/>
    <n v="1"/>
    <n v="1"/>
  </r>
  <r>
    <n v="130"/>
    <d v="2022-05-10T00:00:00"/>
    <s v="martes"/>
    <n v="1"/>
    <m/>
    <x v="5"/>
    <m/>
    <x v="3"/>
    <x v="3"/>
    <n v="1"/>
    <n v="1"/>
    <n v="1"/>
  </r>
  <r>
    <n v="131"/>
    <d v="2022-05-11T00:00:00"/>
    <s v="miércoles"/>
    <n v="1"/>
    <m/>
    <x v="5"/>
    <m/>
    <x v="3"/>
    <x v="3"/>
    <n v="1"/>
    <n v="1"/>
    <n v="1"/>
  </r>
  <r>
    <n v="132"/>
    <d v="2022-05-12T00:00:00"/>
    <s v="jueves"/>
    <n v="1"/>
    <m/>
    <x v="5"/>
    <m/>
    <x v="3"/>
    <x v="3"/>
    <n v="1"/>
    <n v="0"/>
    <n v="1"/>
  </r>
  <r>
    <n v="133"/>
    <d v="2022-05-13T00:00:00"/>
    <s v="viernes"/>
    <n v="1"/>
    <m/>
    <x v="5"/>
    <m/>
    <x v="3"/>
    <x v="3"/>
    <n v="1"/>
    <n v="0"/>
    <n v="1"/>
  </r>
  <r>
    <n v="134"/>
    <d v="2022-05-14T00:00:00"/>
    <s v="sábado"/>
    <n v="0"/>
    <m/>
    <x v="5"/>
    <m/>
    <x v="3"/>
    <x v="3"/>
    <n v="1"/>
    <n v="0"/>
    <n v="1"/>
  </r>
  <r>
    <n v="135"/>
    <d v="2022-05-15T00:00:00"/>
    <s v="domingo"/>
    <n v="0"/>
    <m/>
    <x v="5"/>
    <m/>
    <x v="3"/>
    <x v="3"/>
    <n v="1"/>
    <n v="0"/>
    <n v="1"/>
  </r>
  <r>
    <n v="136"/>
    <d v="2022-05-16T00:00:00"/>
    <s v="lunes"/>
    <n v="0"/>
    <s v="Semana de gestión 3 (vacaciones estudiantiles)"/>
    <x v="5"/>
    <m/>
    <x v="3"/>
    <x v="3"/>
    <n v="1"/>
    <n v="1"/>
    <n v="1"/>
  </r>
  <r>
    <n v="137"/>
    <d v="2022-05-17T00:00:00"/>
    <s v="martes"/>
    <n v="0"/>
    <s v="Semana de gestión 3 (vacaciones estudiantiles)"/>
    <x v="5"/>
    <m/>
    <x v="3"/>
    <x v="3"/>
    <n v="1"/>
    <n v="1"/>
    <n v="1"/>
  </r>
  <r>
    <n v="138"/>
    <d v="2022-05-18T00:00:00"/>
    <s v="miércoles"/>
    <n v="0"/>
    <s v="Semana de gestión 3 (vacaciones estudiantiles)"/>
    <x v="5"/>
    <m/>
    <x v="3"/>
    <x v="3"/>
    <n v="1"/>
    <n v="1"/>
    <n v="1"/>
  </r>
  <r>
    <n v="139"/>
    <d v="2022-05-19T00:00:00"/>
    <s v="jueves"/>
    <n v="0"/>
    <s v="Semana de gestión 3 (vacaciones estudiantiles)"/>
    <x v="5"/>
    <m/>
    <x v="3"/>
    <x v="3"/>
    <n v="1"/>
    <n v="0"/>
    <n v="1"/>
  </r>
  <r>
    <n v="140"/>
    <d v="2022-05-20T00:00:00"/>
    <s v="viernes"/>
    <n v="0"/>
    <s v="Semana de gestión 3 (vacaciones estudiantiles)"/>
    <x v="5"/>
    <m/>
    <x v="3"/>
    <x v="3"/>
    <n v="1"/>
    <n v="0"/>
    <n v="1"/>
  </r>
  <r>
    <n v="141"/>
    <d v="2022-05-21T00:00:00"/>
    <s v="sábado"/>
    <n v="0"/>
    <m/>
    <x v="5"/>
    <m/>
    <x v="3"/>
    <x v="3"/>
    <n v="1"/>
    <n v="0"/>
    <n v="1"/>
  </r>
  <r>
    <n v="142"/>
    <d v="2022-05-22T00:00:00"/>
    <s v="domingo"/>
    <n v="0"/>
    <m/>
    <x v="5"/>
    <m/>
    <x v="3"/>
    <x v="3"/>
    <n v="1"/>
    <n v="0"/>
    <n v="1"/>
  </r>
  <r>
    <n v="143"/>
    <d v="2022-05-23T00:00:00"/>
    <s v="lunes"/>
    <n v="1"/>
    <m/>
    <x v="5"/>
    <m/>
    <x v="3"/>
    <x v="3"/>
    <n v="1"/>
    <n v="1"/>
    <n v="0"/>
  </r>
  <r>
    <n v="144"/>
    <d v="2022-05-24T00:00:00"/>
    <s v="martes"/>
    <n v="1"/>
    <m/>
    <x v="5"/>
    <m/>
    <x v="3"/>
    <x v="3"/>
    <n v="1"/>
    <n v="1"/>
    <n v="0"/>
  </r>
  <r>
    <n v="145"/>
    <d v="2022-05-25T00:00:00"/>
    <s v="miércoles"/>
    <n v="1"/>
    <m/>
    <x v="5"/>
    <m/>
    <x v="3"/>
    <x v="3"/>
    <n v="1"/>
    <n v="1"/>
    <n v="0"/>
  </r>
  <r>
    <n v="146"/>
    <d v="2022-05-26T00:00:00"/>
    <s v="jueves"/>
    <n v="1"/>
    <m/>
    <x v="5"/>
    <m/>
    <x v="3"/>
    <x v="3"/>
    <n v="1"/>
    <n v="0"/>
    <n v="0"/>
  </r>
  <r>
    <n v="147"/>
    <d v="2022-05-27T00:00:00"/>
    <s v="viernes"/>
    <n v="1"/>
    <m/>
    <x v="5"/>
    <m/>
    <x v="3"/>
    <x v="3"/>
    <n v="1"/>
    <n v="0"/>
    <n v="0"/>
  </r>
  <r>
    <n v="148"/>
    <d v="2022-05-28T00:00:00"/>
    <s v="sábado"/>
    <n v="0"/>
    <m/>
    <x v="5"/>
    <m/>
    <x v="3"/>
    <x v="3"/>
    <n v="1"/>
    <n v="0"/>
    <n v="0"/>
  </r>
  <r>
    <n v="149"/>
    <d v="2022-05-29T00:00:00"/>
    <s v="domingo"/>
    <n v="0"/>
    <m/>
    <x v="5"/>
    <m/>
    <x v="3"/>
    <x v="3"/>
    <n v="1"/>
    <n v="0"/>
    <n v="0"/>
  </r>
  <r>
    <n v="150"/>
    <d v="2022-05-30T00:00:00"/>
    <s v="lunes"/>
    <n v="1"/>
    <m/>
    <x v="5"/>
    <s v="Tercera"/>
    <x v="4"/>
    <x v="3"/>
    <n v="1"/>
    <n v="1"/>
    <n v="0"/>
  </r>
  <r>
    <n v="151"/>
    <d v="2022-05-31T00:00:00"/>
    <s v="martes"/>
    <n v="1"/>
    <m/>
    <x v="5"/>
    <m/>
    <x v="4"/>
    <x v="3"/>
    <n v="1"/>
    <n v="1"/>
    <n v="0"/>
  </r>
  <r>
    <n v="152"/>
    <d v="2022-06-01T00:00:00"/>
    <s v="miércoles"/>
    <n v="1"/>
    <m/>
    <x v="6"/>
    <m/>
    <x v="4"/>
    <x v="3"/>
    <n v="1"/>
    <n v="1"/>
    <n v="0"/>
  </r>
  <r>
    <n v="153"/>
    <d v="2022-06-02T00:00:00"/>
    <s v="jueves"/>
    <n v="1"/>
    <m/>
    <x v="6"/>
    <m/>
    <x v="4"/>
    <x v="3"/>
    <n v="1"/>
    <n v="0"/>
    <n v="0"/>
  </r>
  <r>
    <n v="154"/>
    <d v="2022-06-03T00:00:00"/>
    <s v="viernes"/>
    <n v="1"/>
    <m/>
    <x v="6"/>
    <m/>
    <x v="4"/>
    <x v="3"/>
    <n v="1"/>
    <n v="0"/>
    <n v="0"/>
  </r>
  <r>
    <n v="155"/>
    <d v="2022-06-04T00:00:00"/>
    <s v="sábado"/>
    <n v="0"/>
    <m/>
    <x v="6"/>
    <m/>
    <x v="4"/>
    <x v="3"/>
    <n v="1"/>
    <n v="0"/>
    <n v="0"/>
  </r>
  <r>
    <n v="156"/>
    <d v="2022-06-05T00:00:00"/>
    <s v="domingo"/>
    <n v="0"/>
    <m/>
    <x v="6"/>
    <m/>
    <x v="4"/>
    <x v="3"/>
    <n v="1"/>
    <n v="0"/>
    <n v="0"/>
  </r>
  <r>
    <n v="157"/>
    <d v="2022-06-06T00:00:00"/>
    <s v="lunes"/>
    <n v="1"/>
    <m/>
    <x v="6"/>
    <m/>
    <x v="4"/>
    <x v="3"/>
    <n v="1"/>
    <n v="1"/>
    <n v="1"/>
  </r>
  <r>
    <n v="158"/>
    <d v="2022-06-07T00:00:00"/>
    <s v="martes"/>
    <n v="1"/>
    <m/>
    <x v="6"/>
    <m/>
    <x v="4"/>
    <x v="3"/>
    <n v="1"/>
    <n v="1"/>
    <n v="1"/>
  </r>
  <r>
    <n v="159"/>
    <d v="2022-06-08T00:00:00"/>
    <s v="miércoles"/>
    <n v="1"/>
    <m/>
    <x v="6"/>
    <m/>
    <x v="4"/>
    <x v="3"/>
    <n v="1"/>
    <n v="1"/>
    <n v="1"/>
  </r>
  <r>
    <n v="160"/>
    <d v="2022-06-09T00:00:00"/>
    <s v="jueves"/>
    <n v="1"/>
    <m/>
    <x v="6"/>
    <m/>
    <x v="4"/>
    <x v="3"/>
    <n v="1"/>
    <n v="0"/>
    <n v="1"/>
  </r>
  <r>
    <n v="161"/>
    <d v="2022-06-10T00:00:00"/>
    <s v="viernes"/>
    <n v="1"/>
    <m/>
    <x v="6"/>
    <m/>
    <x v="4"/>
    <x v="3"/>
    <n v="1"/>
    <n v="0"/>
    <n v="1"/>
  </r>
  <r>
    <n v="162"/>
    <d v="2022-06-11T00:00:00"/>
    <s v="sábado"/>
    <n v="0"/>
    <m/>
    <x v="6"/>
    <m/>
    <x v="4"/>
    <x v="3"/>
    <n v="1"/>
    <n v="0"/>
    <n v="1"/>
  </r>
  <r>
    <n v="163"/>
    <d v="2022-06-12T00:00:00"/>
    <s v="domingo"/>
    <n v="0"/>
    <m/>
    <x v="6"/>
    <m/>
    <x v="4"/>
    <x v="3"/>
    <n v="1"/>
    <n v="0"/>
    <n v="1"/>
  </r>
  <r>
    <n v="164"/>
    <d v="2022-06-13T00:00:00"/>
    <s v="lunes"/>
    <n v="1"/>
    <m/>
    <x v="6"/>
    <m/>
    <x v="4"/>
    <x v="3"/>
    <n v="1"/>
    <n v="1"/>
    <n v="1"/>
  </r>
  <r>
    <n v="165"/>
    <d v="2022-06-14T00:00:00"/>
    <s v="martes"/>
    <n v="1"/>
    <m/>
    <x v="6"/>
    <m/>
    <x v="4"/>
    <x v="3"/>
    <n v="1"/>
    <n v="1"/>
    <n v="1"/>
  </r>
  <r>
    <n v="166"/>
    <d v="2022-06-15T00:00:00"/>
    <s v="miércoles"/>
    <n v="1"/>
    <m/>
    <x v="6"/>
    <m/>
    <x v="4"/>
    <x v="3"/>
    <n v="1"/>
    <n v="1"/>
    <n v="1"/>
  </r>
  <r>
    <n v="167"/>
    <d v="2022-06-16T00:00:00"/>
    <s v="jueves"/>
    <n v="1"/>
    <m/>
    <x v="6"/>
    <m/>
    <x v="4"/>
    <x v="3"/>
    <n v="1"/>
    <n v="0"/>
    <n v="1"/>
  </r>
  <r>
    <n v="168"/>
    <d v="2022-06-17T00:00:00"/>
    <s v="viernes"/>
    <n v="1"/>
    <m/>
    <x v="6"/>
    <m/>
    <x v="4"/>
    <x v="3"/>
    <n v="1"/>
    <n v="0"/>
    <n v="1"/>
  </r>
  <r>
    <n v="169"/>
    <d v="2022-06-18T00:00:00"/>
    <s v="sábado"/>
    <n v="0"/>
    <m/>
    <x v="6"/>
    <m/>
    <x v="4"/>
    <x v="3"/>
    <n v="1"/>
    <n v="0"/>
    <n v="1"/>
  </r>
  <r>
    <n v="170"/>
    <d v="2022-06-19T00:00:00"/>
    <s v="domingo"/>
    <n v="0"/>
    <m/>
    <x v="6"/>
    <m/>
    <x v="4"/>
    <x v="3"/>
    <n v="1"/>
    <n v="0"/>
    <n v="1"/>
  </r>
  <r>
    <n v="171"/>
    <d v="2022-06-20T00:00:00"/>
    <s v="lunes"/>
    <n v="1"/>
    <m/>
    <x v="6"/>
    <m/>
    <x v="4"/>
    <x v="3"/>
    <n v="1"/>
    <n v="1"/>
    <n v="0"/>
  </r>
  <r>
    <n v="172"/>
    <d v="2022-06-21T00:00:00"/>
    <s v="martes"/>
    <n v="1"/>
    <m/>
    <x v="6"/>
    <m/>
    <x v="4"/>
    <x v="3"/>
    <n v="1"/>
    <n v="1"/>
    <n v="0"/>
  </r>
  <r>
    <n v="173"/>
    <d v="2022-06-22T00:00:00"/>
    <s v="miércoles"/>
    <n v="1"/>
    <m/>
    <x v="6"/>
    <m/>
    <x v="4"/>
    <x v="3"/>
    <n v="1"/>
    <n v="1"/>
    <n v="0"/>
  </r>
  <r>
    <n v="174"/>
    <d v="2022-06-23T00:00:00"/>
    <s v="jueves"/>
    <n v="1"/>
    <m/>
    <x v="6"/>
    <m/>
    <x v="4"/>
    <x v="3"/>
    <n v="1"/>
    <n v="0"/>
    <n v="0"/>
  </r>
  <r>
    <n v="175"/>
    <d v="2022-06-24T00:00:00"/>
    <s v="viernes"/>
    <n v="1"/>
    <m/>
    <x v="6"/>
    <m/>
    <x v="4"/>
    <x v="3"/>
    <n v="1"/>
    <n v="0"/>
    <n v="0"/>
  </r>
  <r>
    <n v="176"/>
    <d v="2022-06-25T00:00:00"/>
    <s v="sábado"/>
    <n v="0"/>
    <m/>
    <x v="6"/>
    <m/>
    <x v="4"/>
    <x v="3"/>
    <n v="1"/>
    <n v="0"/>
    <n v="0"/>
  </r>
  <r>
    <n v="177"/>
    <d v="2022-06-26T00:00:00"/>
    <s v="domingo"/>
    <n v="0"/>
    <m/>
    <x v="6"/>
    <m/>
    <x v="4"/>
    <x v="3"/>
    <n v="1"/>
    <n v="0"/>
    <n v="0"/>
  </r>
  <r>
    <n v="178"/>
    <d v="2022-06-27T00:00:00"/>
    <s v="lunes"/>
    <n v="1"/>
    <m/>
    <x v="6"/>
    <m/>
    <x v="4"/>
    <x v="3"/>
    <n v="1"/>
    <n v="1"/>
    <n v="0"/>
  </r>
  <r>
    <n v="179"/>
    <d v="2022-06-28T00:00:00"/>
    <s v="martes"/>
    <n v="1"/>
    <m/>
    <x v="6"/>
    <m/>
    <x v="4"/>
    <x v="3"/>
    <n v="1"/>
    <n v="1"/>
    <n v="0"/>
  </r>
  <r>
    <n v="180"/>
    <d v="2022-06-29T00:00:00"/>
    <s v="miércoles"/>
    <n v="1"/>
    <s v="San Pedro y San Pablo"/>
    <x v="6"/>
    <m/>
    <x v="4"/>
    <x v="3"/>
    <n v="1"/>
    <n v="1"/>
    <n v="0"/>
  </r>
  <r>
    <n v="181"/>
    <d v="2022-06-30T00:00:00"/>
    <s v="jueves"/>
    <n v="1"/>
    <m/>
    <x v="6"/>
    <m/>
    <x v="4"/>
    <x v="3"/>
    <n v="1"/>
    <n v="0"/>
    <n v="0"/>
  </r>
  <r>
    <n v="182"/>
    <d v="2022-07-01T00:00:00"/>
    <s v="viernes"/>
    <n v="1"/>
    <m/>
    <x v="7"/>
    <m/>
    <x v="4"/>
    <x v="3"/>
    <n v="1"/>
    <n v="0"/>
    <n v="0"/>
  </r>
  <r>
    <n v="183"/>
    <d v="2022-07-02T00:00:00"/>
    <s v="sábado"/>
    <n v="0"/>
    <m/>
    <x v="7"/>
    <m/>
    <x v="4"/>
    <x v="3"/>
    <n v="1"/>
    <n v="0"/>
    <n v="0"/>
  </r>
  <r>
    <n v="184"/>
    <d v="2022-07-03T00:00:00"/>
    <s v="domingo"/>
    <n v="0"/>
    <m/>
    <x v="7"/>
    <m/>
    <x v="4"/>
    <x v="3"/>
    <n v="1"/>
    <n v="0"/>
    <n v="0"/>
  </r>
  <r>
    <n v="185"/>
    <d v="2022-07-04T00:00:00"/>
    <s v="lunes"/>
    <n v="1"/>
    <m/>
    <x v="7"/>
    <s v="Cuarta"/>
    <x v="5"/>
    <x v="3"/>
    <n v="1"/>
    <n v="1"/>
    <n v="1"/>
  </r>
  <r>
    <n v="186"/>
    <d v="2022-07-05T00:00:00"/>
    <s v="martes"/>
    <n v="1"/>
    <m/>
    <x v="7"/>
    <m/>
    <x v="5"/>
    <x v="3"/>
    <n v="1"/>
    <n v="1"/>
    <n v="1"/>
  </r>
  <r>
    <n v="187"/>
    <d v="2022-07-06T00:00:00"/>
    <s v="miércoles"/>
    <n v="1"/>
    <s v="Día del Maestro"/>
    <x v="7"/>
    <m/>
    <x v="5"/>
    <x v="3"/>
    <n v="1"/>
    <n v="1"/>
    <n v="1"/>
  </r>
  <r>
    <n v="188"/>
    <d v="2022-07-07T00:00:00"/>
    <s v="jueves"/>
    <n v="1"/>
    <m/>
    <x v="7"/>
    <m/>
    <x v="5"/>
    <x v="3"/>
    <n v="1"/>
    <n v="0"/>
    <n v="1"/>
  </r>
  <r>
    <n v="189"/>
    <d v="2022-07-08T00:00:00"/>
    <s v="viernes"/>
    <n v="1"/>
    <m/>
    <x v="7"/>
    <m/>
    <x v="5"/>
    <x v="3"/>
    <n v="1"/>
    <n v="0"/>
    <n v="1"/>
  </r>
  <r>
    <n v="190"/>
    <d v="2022-07-09T00:00:00"/>
    <s v="sábado"/>
    <n v="0"/>
    <m/>
    <x v="7"/>
    <m/>
    <x v="5"/>
    <x v="3"/>
    <n v="1"/>
    <n v="0"/>
    <n v="1"/>
  </r>
  <r>
    <n v="191"/>
    <d v="2022-07-10T00:00:00"/>
    <s v="domingo"/>
    <n v="0"/>
    <m/>
    <x v="7"/>
    <m/>
    <x v="5"/>
    <x v="3"/>
    <n v="1"/>
    <n v="0"/>
    <n v="1"/>
  </r>
  <r>
    <n v="192"/>
    <d v="2022-07-11T00:00:00"/>
    <s v="lunes"/>
    <n v="1"/>
    <m/>
    <x v="7"/>
    <m/>
    <x v="5"/>
    <x v="4"/>
    <n v="1"/>
    <n v="1"/>
    <n v="1"/>
  </r>
  <r>
    <n v="193"/>
    <d v="2022-07-12T00:00:00"/>
    <s v="martes"/>
    <n v="1"/>
    <m/>
    <x v="7"/>
    <m/>
    <x v="5"/>
    <x v="4"/>
    <n v="1"/>
    <n v="1"/>
    <n v="1"/>
  </r>
  <r>
    <n v="194"/>
    <d v="2022-07-13T00:00:00"/>
    <s v="miércoles"/>
    <n v="1"/>
    <m/>
    <x v="7"/>
    <m/>
    <x v="5"/>
    <x v="4"/>
    <n v="1"/>
    <n v="1"/>
    <n v="1"/>
  </r>
  <r>
    <n v="195"/>
    <d v="2022-07-14T00:00:00"/>
    <s v="jueves"/>
    <n v="1"/>
    <m/>
    <x v="7"/>
    <m/>
    <x v="5"/>
    <x v="4"/>
    <n v="1"/>
    <n v="0"/>
    <n v="1"/>
  </r>
  <r>
    <n v="196"/>
    <d v="2022-07-15T00:00:00"/>
    <s v="viernes"/>
    <n v="1"/>
    <m/>
    <x v="7"/>
    <m/>
    <x v="5"/>
    <x v="4"/>
    <n v="1"/>
    <n v="0"/>
    <n v="1"/>
  </r>
  <r>
    <n v="197"/>
    <d v="2022-07-16T00:00:00"/>
    <s v="sábado"/>
    <n v="0"/>
    <m/>
    <x v="7"/>
    <m/>
    <x v="5"/>
    <x v="4"/>
    <n v="1"/>
    <n v="0"/>
    <n v="1"/>
  </r>
  <r>
    <n v="198"/>
    <d v="2022-07-17T00:00:00"/>
    <s v="domingo"/>
    <n v="0"/>
    <m/>
    <x v="7"/>
    <m/>
    <x v="5"/>
    <x v="4"/>
    <n v="1"/>
    <n v="0"/>
    <n v="1"/>
  </r>
  <r>
    <n v="199"/>
    <d v="2022-07-18T00:00:00"/>
    <s v="lunes"/>
    <n v="1"/>
    <m/>
    <x v="7"/>
    <m/>
    <x v="5"/>
    <x v="4"/>
    <n v="1"/>
    <n v="1"/>
    <n v="0"/>
  </r>
  <r>
    <n v="200"/>
    <d v="2022-07-19T00:00:00"/>
    <s v="martes"/>
    <n v="1"/>
    <m/>
    <x v="7"/>
    <m/>
    <x v="5"/>
    <x v="4"/>
    <n v="1"/>
    <n v="1"/>
    <n v="0"/>
  </r>
  <r>
    <n v="201"/>
    <d v="2022-07-20T00:00:00"/>
    <s v="miércoles"/>
    <n v="1"/>
    <m/>
    <x v="7"/>
    <m/>
    <x v="5"/>
    <x v="4"/>
    <n v="1"/>
    <n v="1"/>
    <n v="0"/>
  </r>
  <r>
    <n v="202"/>
    <d v="2022-07-21T00:00:00"/>
    <s v="jueves"/>
    <n v="1"/>
    <m/>
    <x v="7"/>
    <m/>
    <x v="5"/>
    <x v="4"/>
    <n v="1"/>
    <n v="0"/>
    <n v="0"/>
  </r>
  <r>
    <n v="203"/>
    <d v="2022-07-22T00:00:00"/>
    <s v="viernes"/>
    <n v="1"/>
    <m/>
    <x v="7"/>
    <m/>
    <x v="5"/>
    <x v="4"/>
    <n v="1"/>
    <n v="0"/>
    <n v="0"/>
  </r>
  <r>
    <n v="204"/>
    <d v="2022-07-23T00:00:00"/>
    <s v="sábado"/>
    <n v="0"/>
    <m/>
    <x v="7"/>
    <m/>
    <x v="5"/>
    <x v="4"/>
    <n v="1"/>
    <n v="0"/>
    <n v="0"/>
  </r>
  <r>
    <n v="205"/>
    <d v="2022-07-24T00:00:00"/>
    <s v="domingo"/>
    <n v="0"/>
    <m/>
    <x v="7"/>
    <m/>
    <x v="5"/>
    <x v="4"/>
    <n v="1"/>
    <n v="0"/>
    <n v="0"/>
  </r>
  <r>
    <n v="206"/>
    <d v="2022-07-25T00:00:00"/>
    <s v="lunes"/>
    <n v="0"/>
    <s v="Vacaciones Escolares"/>
    <x v="7"/>
    <m/>
    <x v="5"/>
    <x v="4"/>
    <n v="0"/>
    <n v="0"/>
    <n v="0"/>
  </r>
  <r>
    <n v="207"/>
    <d v="2022-07-26T00:00:00"/>
    <s v="martes"/>
    <n v="0"/>
    <s v="Vacaciones Escolares"/>
    <x v="7"/>
    <m/>
    <x v="5"/>
    <x v="4"/>
    <n v="0"/>
    <n v="0"/>
    <n v="0"/>
  </r>
  <r>
    <n v="208"/>
    <d v="2022-07-27T00:00:00"/>
    <s v="miércoles"/>
    <n v="0"/>
    <s v="Vacaciones Escolares"/>
    <x v="7"/>
    <m/>
    <x v="5"/>
    <x v="4"/>
    <n v="0"/>
    <n v="0"/>
    <n v="0"/>
  </r>
  <r>
    <n v="209"/>
    <d v="2022-07-28T00:00:00"/>
    <s v="jueves"/>
    <n v="0"/>
    <s v="Día de la Independencia / Vacaciones Escolares"/>
    <x v="7"/>
    <m/>
    <x v="5"/>
    <x v="4"/>
    <n v="0"/>
    <n v="0"/>
    <n v="0"/>
  </r>
  <r>
    <n v="210"/>
    <d v="2022-07-29T00:00:00"/>
    <s v="viernes"/>
    <n v="0"/>
    <s v="Día de la Independencia / Vacaciones Escolares"/>
    <x v="7"/>
    <m/>
    <x v="5"/>
    <x v="4"/>
    <n v="0"/>
    <n v="0"/>
    <n v="0"/>
  </r>
  <r>
    <n v="211"/>
    <d v="2022-07-30T00:00:00"/>
    <s v="sábado"/>
    <n v="0"/>
    <s v="Vacaciones Escolares"/>
    <x v="7"/>
    <m/>
    <x v="5"/>
    <x v="4"/>
    <n v="0"/>
    <n v="0"/>
    <n v="0"/>
  </r>
  <r>
    <n v="212"/>
    <d v="2022-07-31T00:00:00"/>
    <s v="domingo"/>
    <n v="0"/>
    <s v="Vacaciones Escolares"/>
    <x v="7"/>
    <m/>
    <x v="5"/>
    <x v="4"/>
    <n v="0"/>
    <n v="0"/>
    <n v="0"/>
  </r>
  <r>
    <n v="213"/>
    <d v="2022-08-01T00:00:00"/>
    <s v="lunes"/>
    <n v="0"/>
    <s v="Vacaciones Escolares"/>
    <x v="8"/>
    <m/>
    <x v="5"/>
    <x v="4"/>
    <n v="0"/>
    <n v="0"/>
    <n v="0"/>
  </r>
  <r>
    <n v="214"/>
    <d v="2022-08-02T00:00:00"/>
    <s v="martes"/>
    <n v="0"/>
    <s v="Vacaciones Escolares"/>
    <x v="8"/>
    <m/>
    <x v="5"/>
    <x v="4"/>
    <n v="0"/>
    <n v="0"/>
    <n v="0"/>
  </r>
  <r>
    <n v="215"/>
    <d v="2022-08-03T00:00:00"/>
    <s v="miércoles"/>
    <n v="0"/>
    <s v="Vacaciones Escolares"/>
    <x v="8"/>
    <m/>
    <x v="5"/>
    <x v="4"/>
    <n v="0"/>
    <n v="0"/>
    <n v="0"/>
  </r>
  <r>
    <n v="216"/>
    <d v="2022-08-04T00:00:00"/>
    <s v="jueves"/>
    <n v="0"/>
    <s v="Vacaciones Escolares"/>
    <x v="8"/>
    <m/>
    <x v="5"/>
    <x v="4"/>
    <n v="0"/>
    <n v="0"/>
    <n v="0"/>
  </r>
  <r>
    <n v="217"/>
    <d v="2022-08-05T00:00:00"/>
    <s v="viernes"/>
    <n v="0"/>
    <s v="Vacaciones Escolares"/>
    <x v="8"/>
    <m/>
    <x v="5"/>
    <x v="4"/>
    <n v="0"/>
    <n v="0"/>
    <n v="0"/>
  </r>
  <r>
    <n v="218"/>
    <d v="2022-08-06T00:00:00"/>
    <s v="sábado"/>
    <n v="0"/>
    <m/>
    <x v="8"/>
    <m/>
    <x v="5"/>
    <x v="4"/>
    <n v="0"/>
    <n v="0"/>
    <n v="0"/>
  </r>
  <r>
    <n v="219"/>
    <d v="2022-08-07T00:00:00"/>
    <s v="domingo"/>
    <n v="0"/>
    <m/>
    <x v="8"/>
    <m/>
    <x v="5"/>
    <x v="4"/>
    <n v="0"/>
    <n v="0"/>
    <n v="0"/>
  </r>
  <r>
    <n v="220"/>
    <d v="2022-08-08T00:00:00"/>
    <s v="lunes"/>
    <n v="1"/>
    <s v="Reinicio de clases tras vaciones"/>
    <x v="8"/>
    <m/>
    <x v="5"/>
    <x v="4"/>
    <n v="1"/>
    <n v="1"/>
    <n v="1"/>
  </r>
  <r>
    <n v="221"/>
    <d v="2022-08-09T00:00:00"/>
    <s v="martes"/>
    <n v="1"/>
    <m/>
    <x v="8"/>
    <m/>
    <x v="5"/>
    <x v="4"/>
    <n v="1"/>
    <n v="1"/>
    <n v="1"/>
  </r>
  <r>
    <n v="222"/>
    <d v="2022-08-10T00:00:00"/>
    <s v="miércoles"/>
    <n v="1"/>
    <m/>
    <x v="8"/>
    <m/>
    <x v="5"/>
    <x v="4"/>
    <n v="1"/>
    <n v="1"/>
    <n v="1"/>
  </r>
  <r>
    <n v="223"/>
    <d v="2022-08-11T00:00:00"/>
    <s v="jueves"/>
    <n v="1"/>
    <m/>
    <x v="8"/>
    <m/>
    <x v="5"/>
    <x v="4"/>
    <n v="1"/>
    <n v="0"/>
    <n v="1"/>
  </r>
  <r>
    <n v="224"/>
    <d v="2022-08-12T00:00:00"/>
    <s v="viernes"/>
    <n v="1"/>
    <m/>
    <x v="8"/>
    <m/>
    <x v="5"/>
    <x v="4"/>
    <n v="1"/>
    <n v="0"/>
    <n v="1"/>
  </r>
  <r>
    <n v="225"/>
    <d v="2022-08-13T00:00:00"/>
    <s v="sábado"/>
    <n v="0"/>
    <m/>
    <x v="8"/>
    <m/>
    <x v="5"/>
    <x v="4"/>
    <n v="1"/>
    <n v="0"/>
    <n v="1"/>
  </r>
  <r>
    <n v="226"/>
    <d v="2022-08-14T00:00:00"/>
    <s v="domingo"/>
    <n v="0"/>
    <m/>
    <x v="8"/>
    <m/>
    <x v="5"/>
    <x v="4"/>
    <n v="1"/>
    <n v="0"/>
    <n v="1"/>
  </r>
  <r>
    <n v="227"/>
    <d v="2022-08-15T00:00:00"/>
    <s v="lunes"/>
    <n v="1"/>
    <m/>
    <x v="8"/>
    <m/>
    <x v="5"/>
    <x v="4"/>
    <n v="1"/>
    <n v="1"/>
    <n v="1"/>
  </r>
  <r>
    <n v="228"/>
    <d v="2022-08-16T00:00:00"/>
    <s v="martes"/>
    <n v="1"/>
    <m/>
    <x v="8"/>
    <m/>
    <x v="5"/>
    <x v="4"/>
    <n v="1"/>
    <n v="1"/>
    <n v="1"/>
  </r>
  <r>
    <n v="229"/>
    <d v="2022-08-17T00:00:00"/>
    <s v="miércoles"/>
    <n v="1"/>
    <m/>
    <x v="8"/>
    <m/>
    <x v="5"/>
    <x v="4"/>
    <n v="1"/>
    <n v="1"/>
    <n v="1"/>
  </r>
  <r>
    <n v="230"/>
    <d v="2022-08-18T00:00:00"/>
    <s v="jueves"/>
    <n v="1"/>
    <m/>
    <x v="8"/>
    <m/>
    <x v="5"/>
    <x v="4"/>
    <n v="1"/>
    <n v="0"/>
    <n v="1"/>
  </r>
  <r>
    <n v="231"/>
    <d v="2022-08-19T00:00:00"/>
    <s v="viernes"/>
    <n v="1"/>
    <m/>
    <x v="8"/>
    <m/>
    <x v="5"/>
    <x v="4"/>
    <n v="1"/>
    <n v="0"/>
    <n v="1"/>
  </r>
  <r>
    <n v="232"/>
    <d v="2022-08-20T00:00:00"/>
    <s v="sábado"/>
    <n v="0"/>
    <m/>
    <x v="8"/>
    <m/>
    <x v="5"/>
    <x v="4"/>
    <n v="1"/>
    <n v="0"/>
    <n v="1"/>
  </r>
  <r>
    <n v="233"/>
    <d v="2022-08-21T00:00:00"/>
    <s v="domingo"/>
    <n v="0"/>
    <m/>
    <x v="8"/>
    <m/>
    <x v="5"/>
    <x v="4"/>
    <n v="1"/>
    <n v="0"/>
    <n v="1"/>
  </r>
  <r>
    <n v="234"/>
    <d v="2022-08-22T00:00:00"/>
    <s v="lunes"/>
    <n v="1"/>
    <m/>
    <x v="8"/>
    <s v="Quinta"/>
    <x v="6"/>
    <x v="4"/>
    <n v="1"/>
    <n v="1"/>
    <n v="0"/>
  </r>
  <r>
    <n v="235"/>
    <d v="2022-08-23T00:00:00"/>
    <s v="martes"/>
    <n v="1"/>
    <m/>
    <x v="8"/>
    <m/>
    <x v="6"/>
    <x v="4"/>
    <n v="1"/>
    <n v="1"/>
    <n v="0"/>
  </r>
  <r>
    <n v="236"/>
    <d v="2022-08-24T00:00:00"/>
    <s v="miércoles"/>
    <n v="1"/>
    <m/>
    <x v="8"/>
    <m/>
    <x v="6"/>
    <x v="4"/>
    <n v="1"/>
    <n v="1"/>
    <n v="0"/>
  </r>
  <r>
    <n v="237"/>
    <d v="2022-08-25T00:00:00"/>
    <s v="jueves"/>
    <n v="1"/>
    <m/>
    <x v="8"/>
    <m/>
    <x v="6"/>
    <x v="4"/>
    <n v="1"/>
    <n v="0"/>
    <n v="0"/>
  </r>
  <r>
    <n v="238"/>
    <d v="2022-08-26T00:00:00"/>
    <s v="viernes"/>
    <n v="1"/>
    <m/>
    <x v="8"/>
    <m/>
    <x v="6"/>
    <x v="4"/>
    <n v="1"/>
    <n v="0"/>
    <n v="0"/>
  </r>
  <r>
    <n v="239"/>
    <d v="2022-08-27T00:00:00"/>
    <s v="sábado"/>
    <n v="0"/>
    <m/>
    <x v="8"/>
    <m/>
    <x v="6"/>
    <x v="4"/>
    <n v="1"/>
    <n v="0"/>
    <n v="0"/>
  </r>
  <r>
    <n v="240"/>
    <d v="2022-08-28T00:00:00"/>
    <s v="domingo"/>
    <n v="0"/>
    <m/>
    <x v="8"/>
    <m/>
    <x v="6"/>
    <x v="4"/>
    <n v="1"/>
    <n v="0"/>
    <n v="0"/>
  </r>
  <r>
    <n v="241"/>
    <d v="2022-08-29T00:00:00"/>
    <s v="lunes"/>
    <n v="1"/>
    <m/>
    <x v="8"/>
    <m/>
    <x v="6"/>
    <x v="4"/>
    <n v="1"/>
    <n v="0"/>
    <n v="0"/>
  </r>
  <r>
    <n v="242"/>
    <d v="2022-08-30T00:00:00"/>
    <s v="martes"/>
    <n v="1"/>
    <s v="Santa Rosa de Lima"/>
    <x v="8"/>
    <m/>
    <x v="6"/>
    <x v="4"/>
    <n v="1"/>
    <n v="1"/>
    <n v="0"/>
  </r>
  <r>
    <n v="243"/>
    <d v="2022-08-31T00:00:00"/>
    <s v="miércoles"/>
    <n v="1"/>
    <m/>
    <x v="8"/>
    <m/>
    <x v="6"/>
    <x v="4"/>
    <n v="1"/>
    <n v="1"/>
    <n v="0"/>
  </r>
  <r>
    <n v="244"/>
    <d v="2022-09-01T00:00:00"/>
    <s v="jueves"/>
    <n v="1"/>
    <m/>
    <x v="9"/>
    <m/>
    <x v="6"/>
    <x v="4"/>
    <n v="1"/>
    <n v="1"/>
    <n v="0"/>
  </r>
  <r>
    <n v="245"/>
    <d v="2022-09-02T00:00:00"/>
    <s v="viernes"/>
    <n v="1"/>
    <m/>
    <x v="9"/>
    <m/>
    <x v="6"/>
    <x v="4"/>
    <n v="1"/>
    <n v="0"/>
    <n v="0"/>
  </r>
  <r>
    <n v="246"/>
    <d v="2022-09-03T00:00:00"/>
    <s v="sábado"/>
    <n v="0"/>
    <m/>
    <x v="9"/>
    <m/>
    <x v="6"/>
    <x v="4"/>
    <n v="1"/>
    <n v="0"/>
    <n v="0"/>
  </r>
  <r>
    <n v="247"/>
    <d v="2022-09-04T00:00:00"/>
    <s v="domingo"/>
    <n v="0"/>
    <m/>
    <x v="9"/>
    <m/>
    <x v="6"/>
    <x v="4"/>
    <n v="1"/>
    <n v="0"/>
    <n v="0"/>
  </r>
  <r>
    <n v="248"/>
    <d v="2022-09-05T00:00:00"/>
    <s v="lunes"/>
    <n v="1"/>
    <m/>
    <x v="9"/>
    <m/>
    <x v="6"/>
    <x v="4"/>
    <n v="1"/>
    <n v="1"/>
    <n v="1"/>
  </r>
  <r>
    <n v="249"/>
    <d v="2022-09-06T00:00:00"/>
    <s v="martes"/>
    <n v="1"/>
    <m/>
    <x v="9"/>
    <m/>
    <x v="6"/>
    <x v="4"/>
    <n v="1"/>
    <n v="1"/>
    <n v="1"/>
  </r>
  <r>
    <n v="250"/>
    <d v="2022-09-07T00:00:00"/>
    <s v="miércoles"/>
    <n v="1"/>
    <m/>
    <x v="9"/>
    <m/>
    <x v="6"/>
    <x v="4"/>
    <n v="1"/>
    <n v="1"/>
    <n v="1"/>
  </r>
  <r>
    <n v="251"/>
    <d v="2022-09-08T00:00:00"/>
    <s v="jueves"/>
    <n v="1"/>
    <m/>
    <x v="9"/>
    <m/>
    <x v="6"/>
    <x v="4"/>
    <n v="1"/>
    <n v="0"/>
    <n v="1"/>
  </r>
  <r>
    <n v="252"/>
    <d v="2022-09-09T00:00:00"/>
    <s v="viernes"/>
    <n v="1"/>
    <m/>
    <x v="9"/>
    <m/>
    <x v="6"/>
    <x v="4"/>
    <n v="1"/>
    <n v="0"/>
    <n v="1"/>
  </r>
  <r>
    <n v="253"/>
    <d v="2022-09-10T00:00:00"/>
    <s v="sábado"/>
    <n v="0"/>
    <m/>
    <x v="9"/>
    <m/>
    <x v="6"/>
    <x v="4"/>
    <n v="1"/>
    <n v="0"/>
    <n v="1"/>
  </r>
  <r>
    <n v="254"/>
    <d v="2022-09-11T00:00:00"/>
    <s v="domingo"/>
    <n v="0"/>
    <m/>
    <x v="9"/>
    <m/>
    <x v="6"/>
    <x v="4"/>
    <n v="1"/>
    <n v="0"/>
    <n v="1"/>
  </r>
  <r>
    <n v="255"/>
    <d v="2022-09-12T00:00:00"/>
    <s v="lunes"/>
    <n v="1"/>
    <m/>
    <x v="9"/>
    <m/>
    <x v="6"/>
    <x v="4"/>
    <n v="1"/>
    <n v="1"/>
    <n v="1"/>
  </r>
  <r>
    <n v="256"/>
    <d v="2022-09-13T00:00:00"/>
    <s v="martes"/>
    <n v="1"/>
    <m/>
    <x v="9"/>
    <m/>
    <x v="6"/>
    <x v="4"/>
    <n v="1"/>
    <n v="1"/>
    <n v="1"/>
  </r>
  <r>
    <n v="257"/>
    <d v="2022-09-14T00:00:00"/>
    <s v="miércoles"/>
    <n v="1"/>
    <m/>
    <x v="9"/>
    <m/>
    <x v="6"/>
    <x v="4"/>
    <n v="1"/>
    <n v="1"/>
    <n v="1"/>
  </r>
  <r>
    <n v="258"/>
    <d v="2022-09-15T00:00:00"/>
    <s v="jueves"/>
    <n v="1"/>
    <m/>
    <x v="9"/>
    <m/>
    <x v="6"/>
    <x v="4"/>
    <n v="1"/>
    <n v="0"/>
    <n v="1"/>
  </r>
  <r>
    <n v="259"/>
    <d v="2022-09-16T00:00:00"/>
    <s v="viernes"/>
    <n v="1"/>
    <m/>
    <x v="9"/>
    <m/>
    <x v="6"/>
    <x v="4"/>
    <n v="1"/>
    <n v="0"/>
    <n v="1"/>
  </r>
  <r>
    <n v="260"/>
    <d v="2022-09-17T00:00:00"/>
    <s v="sábado"/>
    <n v="0"/>
    <m/>
    <x v="9"/>
    <m/>
    <x v="6"/>
    <x v="4"/>
    <n v="1"/>
    <n v="0"/>
    <n v="1"/>
  </r>
  <r>
    <n v="261"/>
    <d v="2022-09-18T00:00:00"/>
    <s v="domingo"/>
    <n v="0"/>
    <m/>
    <x v="9"/>
    <m/>
    <x v="6"/>
    <x v="4"/>
    <n v="1"/>
    <n v="0"/>
    <n v="1"/>
  </r>
  <r>
    <n v="262"/>
    <d v="2022-09-19T00:00:00"/>
    <s v="lunes"/>
    <n v="1"/>
    <m/>
    <x v="9"/>
    <m/>
    <x v="6"/>
    <x v="5"/>
    <n v="1"/>
    <n v="1"/>
    <n v="0"/>
  </r>
  <r>
    <n v="263"/>
    <d v="2022-09-20T00:00:00"/>
    <s v="martes"/>
    <n v="1"/>
    <m/>
    <x v="9"/>
    <m/>
    <x v="6"/>
    <x v="5"/>
    <n v="1"/>
    <n v="1"/>
    <n v="0"/>
  </r>
  <r>
    <n v="264"/>
    <d v="2022-09-21T00:00:00"/>
    <s v="miércoles"/>
    <n v="1"/>
    <m/>
    <x v="9"/>
    <m/>
    <x v="6"/>
    <x v="5"/>
    <n v="1"/>
    <n v="1"/>
    <n v="0"/>
  </r>
  <r>
    <n v="265"/>
    <d v="2022-09-22T00:00:00"/>
    <s v="jueves"/>
    <n v="1"/>
    <m/>
    <x v="9"/>
    <m/>
    <x v="6"/>
    <x v="5"/>
    <n v="1"/>
    <n v="0"/>
    <n v="0"/>
  </r>
  <r>
    <n v="266"/>
    <d v="2022-09-23T00:00:00"/>
    <s v="viernes"/>
    <n v="1"/>
    <m/>
    <x v="9"/>
    <m/>
    <x v="6"/>
    <x v="5"/>
    <n v="1"/>
    <n v="0"/>
    <n v="0"/>
  </r>
  <r>
    <n v="267"/>
    <d v="2022-09-24T00:00:00"/>
    <s v="sábado"/>
    <n v="0"/>
    <m/>
    <x v="9"/>
    <m/>
    <x v="6"/>
    <x v="5"/>
    <n v="1"/>
    <n v="0"/>
    <n v="0"/>
  </r>
  <r>
    <n v="268"/>
    <d v="2022-09-25T00:00:00"/>
    <s v="domingo"/>
    <n v="0"/>
    <m/>
    <x v="9"/>
    <m/>
    <x v="6"/>
    <x v="5"/>
    <n v="1"/>
    <n v="0"/>
    <n v="0"/>
  </r>
  <r>
    <n v="269"/>
    <d v="2022-09-26T00:00:00"/>
    <s v="lunes"/>
    <n v="1"/>
    <m/>
    <x v="9"/>
    <s v="Sexta"/>
    <x v="7"/>
    <x v="5"/>
    <n v="1"/>
    <n v="1"/>
    <n v="0"/>
  </r>
  <r>
    <n v="270"/>
    <d v="2022-09-27T00:00:00"/>
    <s v="martes"/>
    <n v="1"/>
    <m/>
    <x v="9"/>
    <m/>
    <x v="7"/>
    <x v="5"/>
    <n v="1"/>
    <n v="1"/>
    <n v="0"/>
  </r>
  <r>
    <n v="271"/>
    <d v="2022-09-28T00:00:00"/>
    <s v="miércoles"/>
    <n v="1"/>
    <m/>
    <x v="9"/>
    <m/>
    <x v="7"/>
    <x v="5"/>
    <n v="1"/>
    <n v="1"/>
    <n v="0"/>
  </r>
  <r>
    <n v="272"/>
    <d v="2022-09-29T00:00:00"/>
    <s v="jueves"/>
    <n v="1"/>
    <m/>
    <x v="9"/>
    <m/>
    <x v="7"/>
    <x v="5"/>
    <n v="1"/>
    <n v="0"/>
    <n v="0"/>
  </r>
  <r>
    <n v="273"/>
    <d v="2022-09-30T00:00:00"/>
    <s v="viernes"/>
    <n v="1"/>
    <m/>
    <x v="9"/>
    <m/>
    <x v="7"/>
    <x v="5"/>
    <n v="1"/>
    <n v="0"/>
    <n v="0"/>
  </r>
  <r>
    <n v="274"/>
    <d v="2022-10-01T00:00:00"/>
    <s v="sábado"/>
    <n v="0"/>
    <m/>
    <x v="10"/>
    <m/>
    <x v="7"/>
    <x v="5"/>
    <n v="1"/>
    <n v="0"/>
    <n v="0"/>
  </r>
  <r>
    <n v="275"/>
    <d v="2022-10-02T00:00:00"/>
    <s v="domingo"/>
    <n v="0"/>
    <m/>
    <x v="10"/>
    <m/>
    <x v="7"/>
    <x v="5"/>
    <n v="1"/>
    <n v="0"/>
    <n v="0"/>
  </r>
  <r>
    <n v="276"/>
    <d v="2022-10-03T00:00:00"/>
    <s v="lunes"/>
    <n v="1"/>
    <m/>
    <x v="10"/>
    <m/>
    <x v="7"/>
    <x v="5"/>
    <n v="1"/>
    <n v="1"/>
    <n v="1"/>
  </r>
  <r>
    <n v="277"/>
    <d v="2022-10-04T00:00:00"/>
    <s v="martes"/>
    <n v="1"/>
    <m/>
    <x v="10"/>
    <m/>
    <x v="7"/>
    <x v="5"/>
    <n v="1"/>
    <n v="1"/>
    <n v="1"/>
  </r>
  <r>
    <n v="278"/>
    <d v="2022-10-05T00:00:00"/>
    <s v="miércoles"/>
    <n v="1"/>
    <m/>
    <x v="10"/>
    <m/>
    <x v="7"/>
    <x v="5"/>
    <n v="1"/>
    <n v="1"/>
    <n v="1"/>
  </r>
  <r>
    <n v="279"/>
    <d v="2022-10-06T00:00:00"/>
    <s v="jueves"/>
    <n v="1"/>
    <m/>
    <x v="10"/>
    <m/>
    <x v="7"/>
    <x v="5"/>
    <n v="1"/>
    <n v="0"/>
    <n v="1"/>
  </r>
  <r>
    <n v="280"/>
    <d v="2022-10-07T00:00:00"/>
    <s v="viernes"/>
    <n v="1"/>
    <m/>
    <x v="10"/>
    <m/>
    <x v="7"/>
    <x v="5"/>
    <n v="1"/>
    <n v="0"/>
    <n v="1"/>
  </r>
  <r>
    <n v="281"/>
    <d v="2022-10-08T00:00:00"/>
    <s v="sábado"/>
    <n v="0"/>
    <s v="Combate de Angamos"/>
    <x v="10"/>
    <m/>
    <x v="7"/>
    <x v="5"/>
    <n v="1"/>
    <n v="0"/>
    <n v="1"/>
  </r>
  <r>
    <n v="282"/>
    <d v="2022-10-09T00:00:00"/>
    <s v="domingo"/>
    <n v="0"/>
    <m/>
    <x v="10"/>
    <m/>
    <x v="7"/>
    <x v="5"/>
    <n v="1"/>
    <n v="0"/>
    <n v="1"/>
  </r>
  <r>
    <n v="283"/>
    <d v="2022-10-10T00:00:00"/>
    <s v="lunes"/>
    <n v="0"/>
    <s v="Semana de gestión 6 (vacaciones estudiantiles)"/>
    <x v="10"/>
    <m/>
    <x v="7"/>
    <x v="5"/>
    <n v="1"/>
    <n v="1"/>
    <n v="1"/>
  </r>
  <r>
    <n v="284"/>
    <d v="2022-10-11T00:00:00"/>
    <s v="martes"/>
    <n v="0"/>
    <s v="Semana de gestión 6 (vacaciones estudiantiles)"/>
    <x v="10"/>
    <m/>
    <x v="7"/>
    <x v="5"/>
    <n v="1"/>
    <n v="1"/>
    <n v="1"/>
  </r>
  <r>
    <n v="285"/>
    <d v="2022-10-12T00:00:00"/>
    <s v="miércoles"/>
    <n v="0"/>
    <s v="Semana de gestión 6 (vacaciones estudiantiles)"/>
    <x v="10"/>
    <m/>
    <x v="7"/>
    <x v="5"/>
    <n v="1"/>
    <n v="1"/>
    <n v="1"/>
  </r>
  <r>
    <n v="286"/>
    <d v="2022-10-13T00:00:00"/>
    <s v="jueves"/>
    <n v="0"/>
    <s v="Semana de gestión 6 (vacaciones estudiantiles)"/>
    <x v="10"/>
    <m/>
    <x v="7"/>
    <x v="5"/>
    <n v="1"/>
    <n v="0"/>
    <n v="1"/>
  </r>
  <r>
    <n v="287"/>
    <d v="2022-10-14T00:00:00"/>
    <s v="viernes"/>
    <n v="0"/>
    <s v="Semana de gestión 6 (vacaciones estudiantiles)"/>
    <x v="10"/>
    <m/>
    <x v="7"/>
    <x v="5"/>
    <n v="1"/>
    <n v="0"/>
    <n v="1"/>
  </r>
  <r>
    <n v="288"/>
    <d v="2022-10-15T00:00:00"/>
    <s v="sábado"/>
    <n v="0"/>
    <m/>
    <x v="10"/>
    <m/>
    <x v="7"/>
    <x v="5"/>
    <n v="1"/>
    <n v="0"/>
    <n v="1"/>
  </r>
  <r>
    <n v="289"/>
    <d v="2022-10-16T00:00:00"/>
    <s v="domingo"/>
    <n v="0"/>
    <m/>
    <x v="10"/>
    <m/>
    <x v="7"/>
    <x v="5"/>
    <n v="1"/>
    <n v="0"/>
    <n v="1"/>
  </r>
  <r>
    <n v="290"/>
    <d v="2022-10-17T00:00:00"/>
    <s v="lunes"/>
    <n v="1"/>
    <m/>
    <x v="10"/>
    <m/>
    <x v="7"/>
    <x v="5"/>
    <n v="1"/>
    <n v="1"/>
    <n v="0"/>
  </r>
  <r>
    <n v="291"/>
    <d v="2022-10-18T00:00:00"/>
    <s v="martes"/>
    <n v="1"/>
    <m/>
    <x v="10"/>
    <m/>
    <x v="7"/>
    <x v="5"/>
    <n v="1"/>
    <n v="1"/>
    <n v="0"/>
  </r>
  <r>
    <n v="292"/>
    <d v="2022-10-19T00:00:00"/>
    <s v="miércoles"/>
    <n v="1"/>
    <m/>
    <x v="10"/>
    <m/>
    <x v="7"/>
    <x v="5"/>
    <n v="1"/>
    <n v="1"/>
    <n v="0"/>
  </r>
  <r>
    <n v="293"/>
    <d v="2022-10-20T00:00:00"/>
    <s v="jueves"/>
    <n v="1"/>
    <m/>
    <x v="10"/>
    <m/>
    <x v="7"/>
    <x v="5"/>
    <n v="1"/>
    <n v="0"/>
    <n v="0"/>
  </r>
  <r>
    <n v="294"/>
    <d v="2022-10-21T00:00:00"/>
    <s v="viernes"/>
    <n v="1"/>
    <m/>
    <x v="10"/>
    <m/>
    <x v="7"/>
    <x v="5"/>
    <n v="1"/>
    <n v="0"/>
    <n v="0"/>
  </r>
  <r>
    <n v="295"/>
    <d v="2022-10-22T00:00:00"/>
    <s v="sábado"/>
    <n v="0"/>
    <m/>
    <x v="10"/>
    <m/>
    <x v="7"/>
    <x v="5"/>
    <n v="1"/>
    <n v="0"/>
    <n v="0"/>
  </r>
  <r>
    <n v="296"/>
    <d v="2022-10-23T00:00:00"/>
    <s v="domingo"/>
    <n v="0"/>
    <m/>
    <x v="10"/>
    <m/>
    <x v="7"/>
    <x v="5"/>
    <n v="1"/>
    <n v="0"/>
    <n v="0"/>
  </r>
  <r>
    <n v="297"/>
    <d v="2022-10-24T00:00:00"/>
    <s v="lunes"/>
    <n v="1"/>
    <m/>
    <x v="10"/>
    <m/>
    <x v="7"/>
    <x v="5"/>
    <n v="1"/>
    <n v="1"/>
    <n v="0"/>
  </r>
  <r>
    <n v="298"/>
    <d v="2022-10-25T00:00:00"/>
    <s v="martes"/>
    <n v="1"/>
    <m/>
    <x v="10"/>
    <m/>
    <x v="7"/>
    <x v="5"/>
    <n v="1"/>
    <n v="1"/>
    <n v="0"/>
  </r>
  <r>
    <n v="299"/>
    <d v="2022-10-26T00:00:00"/>
    <s v="miércoles"/>
    <n v="1"/>
    <m/>
    <x v="10"/>
    <m/>
    <x v="7"/>
    <x v="5"/>
    <n v="1"/>
    <n v="1"/>
    <n v="0"/>
  </r>
  <r>
    <n v="300"/>
    <d v="2022-10-27T00:00:00"/>
    <s v="jueves"/>
    <n v="1"/>
    <m/>
    <x v="10"/>
    <m/>
    <x v="7"/>
    <x v="5"/>
    <n v="1"/>
    <n v="0"/>
    <n v="0"/>
  </r>
  <r>
    <n v="301"/>
    <d v="2022-10-28T00:00:00"/>
    <s v="viernes"/>
    <n v="1"/>
    <m/>
    <x v="10"/>
    <m/>
    <x v="7"/>
    <x v="5"/>
    <n v="1"/>
    <n v="0"/>
    <n v="0"/>
  </r>
  <r>
    <n v="302"/>
    <d v="2022-10-29T00:00:00"/>
    <s v="sábado"/>
    <n v="0"/>
    <m/>
    <x v="10"/>
    <m/>
    <x v="7"/>
    <x v="5"/>
    <n v="1"/>
    <n v="0"/>
    <n v="0"/>
  </r>
  <r>
    <n v="303"/>
    <d v="2022-10-30T00:00:00"/>
    <s v="domingo"/>
    <n v="0"/>
    <m/>
    <x v="10"/>
    <m/>
    <x v="7"/>
    <x v="5"/>
    <n v="1"/>
    <n v="0"/>
    <n v="0"/>
  </r>
  <r>
    <n v="304"/>
    <d v="2022-10-31T00:00:00"/>
    <s v="lunes"/>
    <n v="1"/>
    <m/>
    <x v="10"/>
    <m/>
    <x v="7"/>
    <x v="5"/>
    <n v="1"/>
    <n v="0"/>
    <n v="1"/>
  </r>
  <r>
    <n v="305"/>
    <d v="2022-11-01T00:00:00"/>
    <s v="martes"/>
    <n v="1"/>
    <s v="Todos los Santos"/>
    <x v="11"/>
    <m/>
    <x v="7"/>
    <x v="5"/>
    <n v="1"/>
    <n v="1"/>
    <n v="1"/>
  </r>
  <r>
    <n v="306"/>
    <d v="2022-11-02T00:00:00"/>
    <s v="miércoles"/>
    <n v="1"/>
    <m/>
    <x v="11"/>
    <m/>
    <x v="7"/>
    <x v="5"/>
    <n v="1"/>
    <n v="1"/>
    <n v="1"/>
  </r>
  <r>
    <n v="307"/>
    <d v="2022-11-03T00:00:00"/>
    <s v="jueves"/>
    <n v="1"/>
    <m/>
    <x v="11"/>
    <m/>
    <x v="7"/>
    <x v="5"/>
    <n v="1"/>
    <n v="1"/>
    <n v="1"/>
  </r>
  <r>
    <n v="308"/>
    <d v="2022-11-04T00:00:00"/>
    <s v="viernes"/>
    <n v="1"/>
    <m/>
    <x v="11"/>
    <m/>
    <x v="7"/>
    <x v="5"/>
    <n v="1"/>
    <n v="0"/>
    <n v="1"/>
  </r>
  <r>
    <n v="309"/>
    <d v="2022-11-05T00:00:00"/>
    <s v="sábado"/>
    <n v="0"/>
    <m/>
    <x v="11"/>
    <m/>
    <x v="7"/>
    <x v="5"/>
    <n v="1"/>
    <n v="0"/>
    <n v="1"/>
  </r>
  <r>
    <n v="310"/>
    <d v="2022-11-06T00:00:00"/>
    <s v="domingo"/>
    <n v="0"/>
    <m/>
    <x v="11"/>
    <m/>
    <x v="7"/>
    <x v="5"/>
    <n v="1"/>
    <n v="0"/>
    <n v="1"/>
  </r>
  <r>
    <n v="311"/>
    <d v="2022-11-07T00:00:00"/>
    <s v="lunes"/>
    <n v="1"/>
    <m/>
    <x v="11"/>
    <s v="Septima"/>
    <x v="8"/>
    <x v="5"/>
    <n v="1"/>
    <n v="1"/>
    <n v="1"/>
  </r>
  <r>
    <n v="312"/>
    <d v="2022-11-08T00:00:00"/>
    <s v="martes"/>
    <n v="1"/>
    <m/>
    <x v="11"/>
    <m/>
    <x v="8"/>
    <x v="5"/>
    <n v="1"/>
    <n v="1"/>
    <n v="1"/>
  </r>
  <r>
    <n v="313"/>
    <d v="2022-11-09T00:00:00"/>
    <s v="miércoles"/>
    <n v="1"/>
    <m/>
    <x v="11"/>
    <m/>
    <x v="8"/>
    <x v="5"/>
    <n v="1"/>
    <n v="1"/>
    <n v="1"/>
  </r>
  <r>
    <n v="314"/>
    <d v="2022-11-10T00:00:00"/>
    <s v="jueves"/>
    <n v="1"/>
    <m/>
    <x v="11"/>
    <m/>
    <x v="8"/>
    <x v="5"/>
    <n v="1"/>
    <n v="0"/>
    <n v="1"/>
  </r>
  <r>
    <n v="315"/>
    <d v="2022-11-11T00:00:00"/>
    <s v="viernes"/>
    <n v="1"/>
    <m/>
    <x v="11"/>
    <m/>
    <x v="8"/>
    <x v="5"/>
    <n v="1"/>
    <n v="0"/>
    <n v="1"/>
  </r>
  <r>
    <n v="316"/>
    <d v="2022-11-12T00:00:00"/>
    <s v="sábado"/>
    <n v="0"/>
    <m/>
    <x v="11"/>
    <m/>
    <x v="8"/>
    <x v="5"/>
    <n v="1"/>
    <n v="0"/>
    <n v="1"/>
  </r>
  <r>
    <n v="317"/>
    <d v="2022-11-13T00:00:00"/>
    <s v="domingo"/>
    <n v="0"/>
    <m/>
    <x v="11"/>
    <m/>
    <x v="8"/>
    <x v="5"/>
    <n v="1"/>
    <n v="0"/>
    <n v="1"/>
  </r>
  <r>
    <n v="318"/>
    <d v="2022-11-14T00:00:00"/>
    <s v="lunes"/>
    <n v="1"/>
    <m/>
    <x v="11"/>
    <m/>
    <x v="8"/>
    <x v="5"/>
    <n v="1"/>
    <n v="1"/>
    <n v="0"/>
  </r>
  <r>
    <n v="319"/>
    <d v="2022-11-15T00:00:00"/>
    <s v="martes"/>
    <n v="1"/>
    <m/>
    <x v="11"/>
    <m/>
    <x v="8"/>
    <x v="5"/>
    <n v="1"/>
    <n v="1"/>
    <n v="0"/>
  </r>
  <r>
    <n v="320"/>
    <d v="2022-11-16T00:00:00"/>
    <s v="miércoles"/>
    <n v="1"/>
    <m/>
    <x v="11"/>
    <m/>
    <x v="8"/>
    <x v="5"/>
    <n v="1"/>
    <n v="1"/>
    <n v="0"/>
  </r>
  <r>
    <n v="321"/>
    <d v="2022-11-17T00:00:00"/>
    <s v="jueves"/>
    <n v="1"/>
    <m/>
    <x v="11"/>
    <m/>
    <x v="8"/>
    <x v="5"/>
    <n v="1"/>
    <n v="0"/>
    <n v="0"/>
  </r>
  <r>
    <n v="322"/>
    <d v="2022-11-18T00:00:00"/>
    <s v="viernes"/>
    <n v="1"/>
    <m/>
    <x v="11"/>
    <m/>
    <x v="8"/>
    <x v="5"/>
    <n v="1"/>
    <n v="0"/>
    <n v="0"/>
  </r>
  <r>
    <n v="323"/>
    <d v="2022-11-19T00:00:00"/>
    <s v="sábado"/>
    <n v="0"/>
    <m/>
    <x v="11"/>
    <m/>
    <x v="8"/>
    <x v="5"/>
    <n v="1"/>
    <n v="0"/>
    <n v="0"/>
  </r>
  <r>
    <n v="324"/>
    <d v="2022-11-20T00:00:00"/>
    <s v="domingo"/>
    <n v="0"/>
    <m/>
    <x v="11"/>
    <m/>
    <x v="8"/>
    <x v="5"/>
    <n v="1"/>
    <n v="0"/>
    <n v="0"/>
  </r>
  <r>
    <n v="325"/>
    <d v="2022-11-21T00:00:00"/>
    <s v="lunes"/>
    <n v="1"/>
    <m/>
    <x v="11"/>
    <m/>
    <x v="8"/>
    <x v="6"/>
    <n v="1"/>
    <n v="1"/>
    <n v="0"/>
  </r>
  <r>
    <n v="326"/>
    <d v="2022-11-22T00:00:00"/>
    <s v="martes"/>
    <n v="1"/>
    <m/>
    <x v="11"/>
    <m/>
    <x v="8"/>
    <x v="6"/>
    <n v="1"/>
    <n v="1"/>
    <n v="0"/>
  </r>
  <r>
    <n v="327"/>
    <d v="2022-11-23T00:00:00"/>
    <s v="miércoles"/>
    <n v="1"/>
    <m/>
    <x v="11"/>
    <m/>
    <x v="8"/>
    <x v="6"/>
    <n v="1"/>
    <n v="1"/>
    <n v="0"/>
  </r>
  <r>
    <n v="328"/>
    <d v="2022-11-24T00:00:00"/>
    <s v="jueves"/>
    <n v="1"/>
    <m/>
    <x v="11"/>
    <m/>
    <x v="8"/>
    <x v="6"/>
    <n v="1"/>
    <n v="0"/>
    <n v="0"/>
  </r>
  <r>
    <n v="329"/>
    <d v="2022-11-25T00:00:00"/>
    <s v="viernes"/>
    <n v="1"/>
    <m/>
    <x v="11"/>
    <m/>
    <x v="8"/>
    <x v="6"/>
    <n v="1"/>
    <n v="0"/>
    <n v="0"/>
  </r>
  <r>
    <n v="330"/>
    <d v="2022-11-26T00:00:00"/>
    <s v="sábado"/>
    <n v="0"/>
    <m/>
    <x v="11"/>
    <m/>
    <x v="8"/>
    <x v="6"/>
    <n v="1"/>
    <n v="0"/>
    <n v="0"/>
  </r>
  <r>
    <n v="331"/>
    <d v="2022-11-27T00:00:00"/>
    <s v="domingo"/>
    <n v="0"/>
    <m/>
    <x v="11"/>
    <m/>
    <x v="8"/>
    <x v="6"/>
    <n v="1"/>
    <n v="0"/>
    <n v="0"/>
  </r>
  <r>
    <n v="332"/>
    <d v="2022-11-28T00:00:00"/>
    <s v="lunes"/>
    <n v="1"/>
    <m/>
    <x v="11"/>
    <m/>
    <x v="8"/>
    <x v="6"/>
    <n v="1"/>
    <n v="1"/>
    <n v="1"/>
  </r>
  <r>
    <n v="333"/>
    <d v="2022-11-29T00:00:00"/>
    <s v="martes"/>
    <n v="1"/>
    <m/>
    <x v="11"/>
    <m/>
    <x v="8"/>
    <x v="6"/>
    <n v="1"/>
    <n v="1"/>
    <n v="1"/>
  </r>
  <r>
    <n v="334"/>
    <d v="2022-11-30T00:00:00"/>
    <s v="miércoles"/>
    <n v="1"/>
    <m/>
    <x v="11"/>
    <m/>
    <x v="8"/>
    <x v="6"/>
    <n v="1"/>
    <n v="1"/>
    <n v="1"/>
  </r>
  <r>
    <n v="335"/>
    <d v="2022-12-01T00:00:00"/>
    <s v="jueves"/>
    <n v="1"/>
    <m/>
    <x v="12"/>
    <m/>
    <x v="8"/>
    <x v="6"/>
    <n v="1"/>
    <n v="0"/>
    <n v="1"/>
  </r>
  <r>
    <n v="336"/>
    <d v="2022-12-02T00:00:00"/>
    <s v="viernes"/>
    <n v="1"/>
    <m/>
    <x v="12"/>
    <m/>
    <x v="8"/>
    <x v="6"/>
    <n v="1"/>
    <n v="0"/>
    <n v="1"/>
  </r>
  <r>
    <n v="337"/>
    <d v="2022-12-03T00:00:00"/>
    <s v="sábado"/>
    <n v="0"/>
    <m/>
    <x v="12"/>
    <m/>
    <x v="8"/>
    <x v="6"/>
    <n v="1"/>
    <n v="0"/>
    <n v="1"/>
  </r>
  <r>
    <n v="338"/>
    <d v="2022-12-04T00:00:00"/>
    <s v="domingo"/>
    <n v="0"/>
    <m/>
    <x v="12"/>
    <m/>
    <x v="8"/>
    <x v="6"/>
    <n v="1"/>
    <n v="0"/>
    <n v="1"/>
  </r>
  <r>
    <n v="339"/>
    <d v="2022-12-05T00:00:00"/>
    <s v="lunes"/>
    <n v="1"/>
    <m/>
    <x v="12"/>
    <m/>
    <x v="8"/>
    <x v="6"/>
    <n v="1"/>
    <n v="1"/>
    <n v="1"/>
  </r>
  <r>
    <n v="340"/>
    <d v="2022-12-06T00:00:00"/>
    <s v="martes"/>
    <n v="1"/>
    <m/>
    <x v="12"/>
    <m/>
    <x v="8"/>
    <x v="6"/>
    <n v="1"/>
    <n v="1"/>
    <n v="1"/>
  </r>
  <r>
    <n v="341"/>
    <d v="2022-12-07T00:00:00"/>
    <s v="miércoles"/>
    <n v="1"/>
    <s v="1 CORTE"/>
    <x v="12"/>
    <m/>
    <x v="8"/>
    <x v="6"/>
    <n v="1"/>
    <n v="1"/>
    <n v="1"/>
  </r>
  <r>
    <n v="342"/>
    <d v="2022-12-08T00:00:00"/>
    <s v="jueves"/>
    <s v="X"/>
    <s v="Inmaculada Concepción"/>
    <x v="12"/>
    <m/>
    <x v="8"/>
    <x v="6"/>
    <s v="X"/>
    <n v="0"/>
    <s v="X"/>
  </r>
  <r>
    <n v="343"/>
    <d v="2022-12-09T00:00:00"/>
    <s v="viernes"/>
    <s v="X"/>
    <m/>
    <x v="12"/>
    <m/>
    <x v="8"/>
    <x v="6"/>
    <s v="X"/>
    <n v="0"/>
    <s v="X"/>
  </r>
  <r>
    <n v="344"/>
    <d v="2022-12-10T00:00:00"/>
    <s v="sábado"/>
    <n v="0"/>
    <m/>
    <x v="12"/>
    <m/>
    <x v="8"/>
    <x v="6"/>
    <s v="X"/>
    <n v="0"/>
    <s v="X"/>
  </r>
  <r>
    <n v="345"/>
    <d v="2022-12-11T00:00:00"/>
    <s v="domingo"/>
    <n v="0"/>
    <m/>
    <x v="12"/>
    <m/>
    <x v="8"/>
    <x v="6"/>
    <s v="X"/>
    <n v="0"/>
    <s v="X"/>
  </r>
  <r>
    <n v="346"/>
    <d v="2022-12-12T00:00:00"/>
    <s v="lunes"/>
    <s v="X"/>
    <m/>
    <x v="12"/>
    <m/>
    <x v="8"/>
    <x v="6"/>
    <s v="X"/>
    <s v="X"/>
    <n v="0"/>
  </r>
  <r>
    <n v="347"/>
    <d v="2022-12-13T00:00:00"/>
    <s v="martes"/>
    <s v="X"/>
    <m/>
    <x v="12"/>
    <m/>
    <x v="8"/>
    <x v="6"/>
    <s v="X"/>
    <s v="X"/>
    <n v="0"/>
  </r>
  <r>
    <n v="348"/>
    <d v="2022-12-14T00:00:00"/>
    <s v="miércoles"/>
    <s v="X"/>
    <m/>
    <x v="12"/>
    <m/>
    <x v="8"/>
    <x v="6"/>
    <n v="0"/>
    <m/>
    <n v="0"/>
  </r>
  <r>
    <n v="349"/>
    <d v="2022-12-15T00:00:00"/>
    <s v="jueves"/>
    <s v="X"/>
    <m/>
    <x v="12"/>
    <m/>
    <x v="8"/>
    <x v="6"/>
    <n v="0"/>
    <n v="0"/>
    <n v="0"/>
  </r>
  <r>
    <n v="350"/>
    <d v="2022-12-16T00:00:00"/>
    <s v="viernes"/>
    <s v="X"/>
    <s v="Ultimo día (180d)"/>
    <x v="12"/>
    <m/>
    <x v="8"/>
    <x v="6"/>
    <n v="0"/>
    <n v="0"/>
    <n v="0"/>
  </r>
  <r>
    <n v="351"/>
    <d v="2022-12-17T00:00:00"/>
    <s v="sábado"/>
    <n v="0"/>
    <m/>
    <x v="12"/>
    <m/>
    <x v="9"/>
    <x v="7"/>
    <m/>
    <m/>
    <m/>
  </r>
  <r>
    <n v="352"/>
    <d v="2022-12-18T00:00:00"/>
    <s v="domingo"/>
    <n v="0"/>
    <m/>
    <x v="12"/>
    <m/>
    <x v="9"/>
    <x v="7"/>
    <n v="0"/>
    <n v="0"/>
    <n v="0"/>
  </r>
  <r>
    <n v="353"/>
    <d v="2022-12-19T00:00:00"/>
    <s v="lunes"/>
    <n v="0"/>
    <m/>
    <x v="12"/>
    <m/>
    <x v="9"/>
    <x v="7"/>
    <n v="0"/>
    <n v="0"/>
    <n v="0"/>
  </r>
  <r>
    <n v="354"/>
    <d v="2022-12-20T00:00:00"/>
    <s v="martes"/>
    <n v="0"/>
    <m/>
    <x v="12"/>
    <m/>
    <x v="9"/>
    <x v="7"/>
    <n v="0"/>
    <m/>
    <n v="0"/>
  </r>
  <r>
    <n v="355"/>
    <d v="2022-12-21T00:00:00"/>
    <s v="miércoles"/>
    <n v="0"/>
    <m/>
    <x v="12"/>
    <m/>
    <x v="9"/>
    <x v="7"/>
    <n v="0"/>
    <m/>
    <n v="0"/>
  </r>
  <r>
    <n v="356"/>
    <d v="2022-12-22T00:00:00"/>
    <s v="jueves"/>
    <n v="0"/>
    <m/>
    <x v="12"/>
    <m/>
    <x v="1"/>
    <x v="1"/>
    <n v="0"/>
    <m/>
    <n v="0"/>
  </r>
  <r>
    <n v="357"/>
    <d v="2022-12-23T00:00:00"/>
    <s v="viernes"/>
    <n v="0"/>
    <m/>
    <x v="12"/>
    <m/>
    <x v="1"/>
    <x v="1"/>
    <n v="0"/>
    <n v="0"/>
    <n v="0"/>
  </r>
  <r>
    <n v="358"/>
    <d v="2022-12-24T00:00:00"/>
    <s v="sábado"/>
    <n v="0"/>
    <m/>
    <x v="12"/>
    <m/>
    <x v="1"/>
    <x v="1"/>
    <n v="0"/>
    <n v="0"/>
    <n v="0"/>
  </r>
  <r>
    <n v="359"/>
    <d v="2022-12-25T00:00:00"/>
    <s v="domingo"/>
    <n v="0"/>
    <s v="Navidad"/>
    <x v="12"/>
    <m/>
    <x v="1"/>
    <x v="1"/>
    <n v="0"/>
    <n v="0"/>
    <n v="0"/>
  </r>
  <r>
    <n v="360"/>
    <d v="2022-12-26T00:00:00"/>
    <s v="lunes"/>
    <n v="0"/>
    <m/>
    <x v="12"/>
    <m/>
    <x v="1"/>
    <x v="1"/>
    <n v="0"/>
    <n v="0"/>
    <n v="0"/>
  </r>
  <r>
    <n v="361"/>
    <d v="2022-12-27T00:00:00"/>
    <s v="martes"/>
    <n v="0"/>
    <m/>
    <x v="12"/>
    <m/>
    <x v="1"/>
    <x v="1"/>
    <n v="0"/>
    <n v="0"/>
    <n v="0"/>
  </r>
  <r>
    <n v="362"/>
    <d v="2022-12-28T00:00:00"/>
    <s v="miércoles"/>
    <n v="0"/>
    <m/>
    <x v="12"/>
    <m/>
    <x v="1"/>
    <x v="1"/>
    <n v="0"/>
    <n v="0"/>
    <n v="0"/>
  </r>
  <r>
    <n v="363"/>
    <d v="2022-12-29T00:00:00"/>
    <s v="jueves"/>
    <n v="0"/>
    <m/>
    <x v="12"/>
    <m/>
    <x v="1"/>
    <x v="1"/>
    <n v="0"/>
    <n v="0"/>
    <n v="0"/>
  </r>
  <r>
    <n v="364"/>
    <d v="2022-12-30T00:00:00"/>
    <s v="viernes"/>
    <n v="0"/>
    <m/>
    <x v="12"/>
    <m/>
    <x v="1"/>
    <x v="1"/>
    <n v="0"/>
    <n v="0"/>
    <n v="0"/>
  </r>
  <r>
    <n v="365"/>
    <d v="2022-12-31T00:00:00"/>
    <s v="sábado"/>
    <n v="0"/>
    <m/>
    <x v="12"/>
    <m/>
    <x v="1"/>
    <x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m/>
    <m/>
    <m/>
    <m/>
    <m/>
    <x v="0"/>
    <m/>
    <s v="(25 días)"/>
  </r>
  <r>
    <n v="1"/>
    <d v="2022-01-01T00:00:00"/>
    <s v="sábado"/>
    <n v="0"/>
    <s v="Año nuevo"/>
    <x v="1"/>
    <m/>
    <n v="0"/>
  </r>
  <r>
    <n v="2"/>
    <d v="2022-01-02T00:00:00"/>
    <s v="domingo"/>
    <n v="0"/>
    <m/>
    <x v="1"/>
    <m/>
    <n v="0"/>
  </r>
  <r>
    <n v="3"/>
    <d v="2022-01-03T00:00:00"/>
    <s v="lunes"/>
    <n v="0"/>
    <m/>
    <x v="1"/>
    <m/>
    <n v="0"/>
  </r>
  <r>
    <n v="4"/>
    <d v="2022-01-04T00:00:00"/>
    <s v="martes"/>
    <n v="0"/>
    <m/>
    <x v="1"/>
    <m/>
    <n v="0"/>
  </r>
  <r>
    <n v="5"/>
    <d v="2022-01-05T00:00:00"/>
    <s v="miércoles"/>
    <n v="0"/>
    <m/>
    <x v="1"/>
    <m/>
    <n v="0"/>
  </r>
  <r>
    <n v="6"/>
    <d v="2022-01-06T00:00:00"/>
    <s v="jueves"/>
    <n v="0"/>
    <m/>
    <x v="1"/>
    <m/>
    <n v="0"/>
  </r>
  <r>
    <n v="7"/>
    <d v="2022-01-07T00:00:00"/>
    <s v="viernes"/>
    <n v="0"/>
    <m/>
    <x v="1"/>
    <m/>
    <n v="0"/>
  </r>
  <r>
    <n v="8"/>
    <d v="2022-01-08T00:00:00"/>
    <s v="sábado"/>
    <n v="0"/>
    <m/>
    <x v="1"/>
    <m/>
    <n v="0"/>
  </r>
  <r>
    <n v="9"/>
    <d v="2022-01-09T00:00:00"/>
    <s v="domingo"/>
    <n v="0"/>
    <m/>
    <x v="1"/>
    <m/>
    <n v="0"/>
  </r>
  <r>
    <n v="10"/>
    <d v="2022-01-10T00:00:00"/>
    <s v="lunes"/>
    <n v="0"/>
    <m/>
    <x v="1"/>
    <m/>
    <n v="0"/>
  </r>
  <r>
    <n v="11"/>
    <d v="2022-01-11T00:00:00"/>
    <s v="martes"/>
    <n v="0"/>
    <m/>
    <x v="1"/>
    <m/>
    <n v="0"/>
  </r>
  <r>
    <n v="12"/>
    <d v="2022-01-12T00:00:00"/>
    <s v="miércoles"/>
    <n v="0"/>
    <m/>
    <x v="1"/>
    <m/>
    <n v="0"/>
  </r>
  <r>
    <n v="13"/>
    <d v="2022-01-13T00:00:00"/>
    <s v="jueves"/>
    <n v="0"/>
    <m/>
    <x v="1"/>
    <m/>
    <n v="0"/>
  </r>
  <r>
    <n v="14"/>
    <d v="2022-01-14T00:00:00"/>
    <s v="viernes"/>
    <n v="0"/>
    <m/>
    <x v="1"/>
    <m/>
    <n v="0"/>
  </r>
  <r>
    <n v="15"/>
    <d v="2022-01-15T00:00:00"/>
    <s v="sábado"/>
    <n v="0"/>
    <m/>
    <x v="1"/>
    <m/>
    <n v="0"/>
  </r>
  <r>
    <n v="16"/>
    <d v="2022-01-16T00:00:00"/>
    <s v="domingo"/>
    <n v="0"/>
    <m/>
    <x v="1"/>
    <m/>
    <n v="0"/>
  </r>
  <r>
    <n v="17"/>
    <d v="2022-01-17T00:00:00"/>
    <s v="lunes"/>
    <n v="0"/>
    <m/>
    <x v="1"/>
    <m/>
    <n v="0"/>
  </r>
  <r>
    <n v="18"/>
    <d v="2022-01-18T00:00:00"/>
    <s v="martes"/>
    <n v="0"/>
    <m/>
    <x v="1"/>
    <m/>
    <n v="0"/>
  </r>
  <r>
    <n v="19"/>
    <d v="2022-01-19T00:00:00"/>
    <s v="miércoles"/>
    <n v="0"/>
    <m/>
    <x v="1"/>
    <m/>
    <n v="0"/>
  </r>
  <r>
    <n v="20"/>
    <d v="2022-01-20T00:00:00"/>
    <s v="jueves"/>
    <n v="0"/>
    <m/>
    <x v="1"/>
    <m/>
    <n v="0"/>
  </r>
  <r>
    <n v="21"/>
    <d v="2022-01-21T00:00:00"/>
    <s v="viernes"/>
    <n v="0"/>
    <m/>
    <x v="1"/>
    <m/>
    <n v="0"/>
  </r>
  <r>
    <n v="22"/>
    <d v="2022-01-22T00:00:00"/>
    <s v="sábado"/>
    <n v="0"/>
    <m/>
    <x v="1"/>
    <m/>
    <n v="0"/>
  </r>
  <r>
    <n v="23"/>
    <d v="2022-01-23T00:00:00"/>
    <s v="domingo"/>
    <n v="0"/>
    <m/>
    <x v="1"/>
    <m/>
    <n v="0"/>
  </r>
  <r>
    <n v="24"/>
    <d v="2022-01-24T00:00:00"/>
    <s v="lunes"/>
    <n v="0"/>
    <m/>
    <x v="1"/>
    <m/>
    <n v="0"/>
  </r>
  <r>
    <n v="25"/>
    <d v="2022-01-25T00:00:00"/>
    <s v="martes"/>
    <n v="0"/>
    <m/>
    <x v="1"/>
    <m/>
    <n v="0"/>
  </r>
  <r>
    <n v="26"/>
    <d v="2022-01-26T00:00:00"/>
    <s v="miércoles"/>
    <n v="0"/>
    <m/>
    <x v="1"/>
    <m/>
    <n v="0"/>
  </r>
  <r>
    <n v="27"/>
    <d v="2022-01-27T00:00:00"/>
    <s v="jueves"/>
    <n v="0"/>
    <m/>
    <x v="1"/>
    <m/>
    <n v="0"/>
  </r>
  <r>
    <n v="28"/>
    <d v="2022-01-28T00:00:00"/>
    <s v="viernes"/>
    <n v="0"/>
    <m/>
    <x v="1"/>
    <m/>
    <n v="0"/>
  </r>
  <r>
    <n v="29"/>
    <d v="2022-01-29T00:00:00"/>
    <s v="sábado"/>
    <n v="0"/>
    <m/>
    <x v="1"/>
    <m/>
    <n v="0"/>
  </r>
  <r>
    <n v="30"/>
    <d v="2022-01-30T00:00:00"/>
    <s v="domingo"/>
    <n v="0"/>
    <m/>
    <x v="1"/>
    <m/>
    <n v="0"/>
  </r>
  <r>
    <n v="31"/>
    <d v="2022-01-31T00:00:00"/>
    <s v="lunes"/>
    <n v="0"/>
    <m/>
    <x v="1"/>
    <m/>
    <n v="0"/>
  </r>
  <r>
    <n v="32"/>
    <d v="2022-02-01T00:00:00"/>
    <s v="martes"/>
    <n v="0"/>
    <m/>
    <x v="2"/>
    <m/>
    <n v="0"/>
  </r>
  <r>
    <n v="33"/>
    <d v="2022-02-02T00:00:00"/>
    <s v="miércoles"/>
    <n v="0"/>
    <m/>
    <x v="2"/>
    <m/>
    <n v="0"/>
  </r>
  <r>
    <n v="34"/>
    <d v="2022-02-03T00:00:00"/>
    <s v="jueves"/>
    <n v="0"/>
    <m/>
    <x v="2"/>
    <m/>
    <n v="0"/>
  </r>
  <r>
    <n v="35"/>
    <d v="2022-02-04T00:00:00"/>
    <s v="viernes"/>
    <n v="0"/>
    <m/>
    <x v="2"/>
    <m/>
    <n v="0"/>
  </r>
  <r>
    <n v="36"/>
    <d v="2022-02-05T00:00:00"/>
    <s v="sábado"/>
    <n v="0"/>
    <m/>
    <x v="2"/>
    <m/>
    <n v="0"/>
  </r>
  <r>
    <n v="37"/>
    <d v="2022-02-06T00:00:00"/>
    <s v="domingo"/>
    <n v="0"/>
    <m/>
    <x v="2"/>
    <m/>
    <n v="0"/>
  </r>
  <r>
    <n v="38"/>
    <d v="2022-02-07T00:00:00"/>
    <s v="lunes"/>
    <n v="0"/>
    <m/>
    <x v="2"/>
    <m/>
    <n v="0"/>
  </r>
  <r>
    <n v="39"/>
    <d v="2022-02-08T00:00:00"/>
    <s v="martes"/>
    <n v="0"/>
    <m/>
    <x v="2"/>
    <m/>
    <n v="0"/>
  </r>
  <r>
    <n v="40"/>
    <d v="2022-02-09T00:00:00"/>
    <s v="miércoles"/>
    <n v="0"/>
    <m/>
    <x v="2"/>
    <m/>
    <n v="0"/>
  </r>
  <r>
    <n v="41"/>
    <d v="2022-02-10T00:00:00"/>
    <s v="jueves"/>
    <n v="0"/>
    <m/>
    <x v="2"/>
    <m/>
    <n v="0"/>
  </r>
  <r>
    <n v="42"/>
    <d v="2022-02-11T00:00:00"/>
    <s v="viernes"/>
    <n v="0"/>
    <m/>
    <x v="2"/>
    <m/>
    <n v="0"/>
  </r>
  <r>
    <n v="43"/>
    <d v="2022-02-12T00:00:00"/>
    <s v="sábado"/>
    <n v="0"/>
    <m/>
    <x v="2"/>
    <m/>
    <n v="0"/>
  </r>
  <r>
    <n v="44"/>
    <d v="2022-02-13T00:00:00"/>
    <s v="domingo"/>
    <n v="0"/>
    <m/>
    <x v="2"/>
    <m/>
    <n v="0"/>
  </r>
  <r>
    <n v="45"/>
    <d v="2022-02-14T00:00:00"/>
    <s v="lunes"/>
    <n v="0"/>
    <m/>
    <x v="2"/>
    <m/>
    <n v="0"/>
  </r>
  <r>
    <n v="46"/>
    <d v="2022-02-15T00:00:00"/>
    <s v="martes"/>
    <n v="0"/>
    <m/>
    <x v="2"/>
    <m/>
    <n v="0"/>
  </r>
  <r>
    <n v="47"/>
    <d v="2022-02-16T00:00:00"/>
    <s v="miércoles"/>
    <n v="0"/>
    <m/>
    <x v="2"/>
    <m/>
    <n v="0"/>
  </r>
  <r>
    <n v="48"/>
    <d v="2022-02-17T00:00:00"/>
    <s v="jueves"/>
    <n v="0"/>
    <m/>
    <x v="2"/>
    <m/>
    <n v="0"/>
  </r>
  <r>
    <n v="49"/>
    <d v="2022-02-18T00:00:00"/>
    <s v="viernes"/>
    <n v="0"/>
    <m/>
    <x v="2"/>
    <m/>
    <n v="0"/>
  </r>
  <r>
    <n v="50"/>
    <d v="2022-02-19T00:00:00"/>
    <s v="sábado"/>
    <n v="0"/>
    <m/>
    <x v="2"/>
    <m/>
    <n v="0"/>
  </r>
  <r>
    <n v="51"/>
    <d v="2022-02-20T00:00:00"/>
    <s v="domingo"/>
    <n v="0"/>
    <m/>
    <x v="2"/>
    <m/>
    <n v="0"/>
  </r>
  <r>
    <n v="52"/>
    <d v="2022-02-21T00:00:00"/>
    <s v="lunes"/>
    <n v="0"/>
    <m/>
    <x v="2"/>
    <m/>
    <n v="0"/>
  </r>
  <r>
    <n v="53"/>
    <d v="2022-02-22T00:00:00"/>
    <s v="martes"/>
    <n v="0"/>
    <m/>
    <x v="2"/>
    <m/>
    <n v="0"/>
  </r>
  <r>
    <n v="54"/>
    <d v="2022-02-23T00:00:00"/>
    <s v="miércoles"/>
    <n v="0"/>
    <m/>
    <x v="2"/>
    <m/>
    <n v="0"/>
  </r>
  <r>
    <n v="55"/>
    <d v="2022-02-24T00:00:00"/>
    <s v="jueves"/>
    <n v="0"/>
    <m/>
    <x v="2"/>
    <m/>
    <n v="0"/>
  </r>
  <r>
    <n v="56"/>
    <d v="2022-02-25T00:00:00"/>
    <s v="viernes"/>
    <n v="0"/>
    <m/>
    <x v="2"/>
    <m/>
    <n v="0"/>
  </r>
  <r>
    <n v="57"/>
    <d v="2022-02-26T00:00:00"/>
    <s v="sábado"/>
    <n v="0"/>
    <m/>
    <x v="2"/>
    <m/>
    <n v="0"/>
  </r>
  <r>
    <n v="58"/>
    <d v="2022-02-27T00:00:00"/>
    <s v="domingo"/>
    <n v="0"/>
    <m/>
    <x v="2"/>
    <m/>
    <n v="0"/>
  </r>
  <r>
    <n v="59"/>
    <d v="2022-02-28T00:00:00"/>
    <s v="lunes"/>
    <n v="0"/>
    <m/>
    <x v="2"/>
    <m/>
    <n v="0"/>
  </r>
  <r>
    <n v="60"/>
    <d v="2022-03-01T00:00:00"/>
    <s v="martes"/>
    <n v="0"/>
    <m/>
    <x v="3"/>
    <m/>
    <n v="0"/>
  </r>
  <r>
    <n v="61"/>
    <d v="2022-03-02T00:00:00"/>
    <s v="miércoles"/>
    <n v="0"/>
    <m/>
    <x v="3"/>
    <m/>
    <n v="0"/>
  </r>
  <r>
    <n v="62"/>
    <d v="2022-03-03T00:00:00"/>
    <s v="jueves"/>
    <n v="0"/>
    <m/>
    <x v="3"/>
    <m/>
    <n v="0"/>
  </r>
  <r>
    <n v="63"/>
    <d v="2022-03-04T00:00:00"/>
    <s v="viernes"/>
    <n v="0"/>
    <m/>
    <x v="3"/>
    <m/>
    <n v="0"/>
  </r>
  <r>
    <n v="64"/>
    <d v="2022-03-05T00:00:00"/>
    <s v="sábado"/>
    <n v="0"/>
    <m/>
    <x v="3"/>
    <m/>
    <n v="0"/>
  </r>
  <r>
    <n v="65"/>
    <d v="2022-03-06T00:00:00"/>
    <s v="domingo"/>
    <n v="0"/>
    <m/>
    <x v="3"/>
    <m/>
    <n v="0"/>
  </r>
  <r>
    <n v="66"/>
    <d v="2022-03-07T00:00:00"/>
    <s v="lunes"/>
    <n v="0"/>
    <m/>
    <x v="3"/>
    <m/>
    <n v="0"/>
  </r>
  <r>
    <n v="67"/>
    <d v="2022-03-08T00:00:00"/>
    <s v="martes"/>
    <n v="0"/>
    <m/>
    <x v="3"/>
    <m/>
    <n v="0"/>
  </r>
  <r>
    <n v="68"/>
    <d v="2022-03-09T00:00:00"/>
    <s v="miércoles"/>
    <n v="0"/>
    <m/>
    <x v="3"/>
    <m/>
    <n v="0"/>
  </r>
  <r>
    <n v="69"/>
    <d v="2022-03-10T00:00:00"/>
    <s v="jueves"/>
    <n v="0"/>
    <m/>
    <x v="3"/>
    <m/>
    <n v="0"/>
  </r>
  <r>
    <n v="70"/>
    <d v="2022-03-11T00:00:00"/>
    <s v="viernes"/>
    <n v="0"/>
    <m/>
    <x v="3"/>
    <m/>
    <n v="0"/>
  </r>
  <r>
    <n v="71"/>
    <d v="2022-03-12T00:00:00"/>
    <s v="sábado"/>
    <n v="0"/>
    <m/>
    <x v="3"/>
    <m/>
    <n v="0"/>
  </r>
  <r>
    <n v="72"/>
    <d v="2022-03-13T00:00:00"/>
    <s v="domingo"/>
    <n v="0"/>
    <m/>
    <x v="3"/>
    <m/>
    <n v="0"/>
  </r>
  <r>
    <n v="73"/>
    <d v="2022-03-14T00:00:00"/>
    <s v="lunes"/>
    <n v="1"/>
    <s v="Inicio de Clases"/>
    <x v="3"/>
    <s v="Primera"/>
    <s v="1_PRIMERA"/>
  </r>
  <r>
    <n v="74"/>
    <d v="2022-03-15T00:00:00"/>
    <s v="martes"/>
    <n v="1"/>
    <m/>
    <x v="3"/>
    <m/>
    <s v="1_PRIMERA"/>
  </r>
  <r>
    <n v="75"/>
    <d v="2022-03-16T00:00:00"/>
    <s v="miércoles"/>
    <n v="1"/>
    <m/>
    <x v="3"/>
    <m/>
    <s v="1_PRIMERA"/>
  </r>
  <r>
    <n v="76"/>
    <d v="2022-03-17T00:00:00"/>
    <s v="jueves"/>
    <n v="1"/>
    <m/>
    <x v="3"/>
    <m/>
    <s v="1_PRIMERA"/>
  </r>
  <r>
    <n v="77"/>
    <d v="2022-03-18T00:00:00"/>
    <s v="viernes"/>
    <n v="1"/>
    <m/>
    <x v="3"/>
    <m/>
    <s v="1_PRIMERA"/>
  </r>
  <r>
    <n v="78"/>
    <d v="2022-03-19T00:00:00"/>
    <s v="sábado"/>
    <n v="0"/>
    <m/>
    <x v="3"/>
    <m/>
    <s v="1_PRIMERA"/>
  </r>
  <r>
    <n v="79"/>
    <d v="2022-03-20T00:00:00"/>
    <s v="domingo"/>
    <n v="0"/>
    <m/>
    <x v="3"/>
    <m/>
    <s v="1_PRIMERA"/>
  </r>
  <r>
    <n v="80"/>
    <d v="2022-03-21T00:00:00"/>
    <s v="lunes"/>
    <n v="1"/>
    <m/>
    <x v="3"/>
    <m/>
    <s v="1_PRIMERA"/>
  </r>
  <r>
    <n v="81"/>
    <d v="2022-03-22T00:00:00"/>
    <s v="martes"/>
    <n v="1"/>
    <m/>
    <x v="3"/>
    <m/>
    <s v="1_PRIMERA"/>
  </r>
  <r>
    <n v="82"/>
    <d v="2022-03-23T00:00:00"/>
    <s v="miércoles"/>
    <n v="1"/>
    <m/>
    <x v="3"/>
    <m/>
    <s v="1_PRIMERA"/>
  </r>
  <r>
    <n v="83"/>
    <d v="2022-03-24T00:00:00"/>
    <s v="jueves"/>
    <n v="1"/>
    <m/>
    <x v="3"/>
    <m/>
    <s v="1_PRIMERA"/>
  </r>
  <r>
    <n v="84"/>
    <d v="2022-03-25T00:00:00"/>
    <s v="viernes"/>
    <n v="1"/>
    <m/>
    <x v="3"/>
    <m/>
    <s v="1_PRIMERA"/>
  </r>
  <r>
    <n v="85"/>
    <d v="2022-03-26T00:00:00"/>
    <s v="sábado"/>
    <n v="0"/>
    <m/>
    <x v="3"/>
    <m/>
    <s v="1_PRIMERA"/>
  </r>
  <r>
    <n v="86"/>
    <d v="2022-03-27T00:00:00"/>
    <s v="domingo"/>
    <n v="0"/>
    <m/>
    <x v="3"/>
    <m/>
    <s v="1_PRIMERA"/>
  </r>
  <r>
    <n v="87"/>
    <d v="2022-03-28T00:00:00"/>
    <s v="lunes"/>
    <n v="1"/>
    <m/>
    <x v="3"/>
    <m/>
    <s v="1_PRIMERA"/>
  </r>
  <r>
    <n v="88"/>
    <d v="2022-03-29T00:00:00"/>
    <s v="martes"/>
    <n v="1"/>
    <m/>
    <x v="3"/>
    <m/>
    <s v="1_PRIMERA"/>
  </r>
  <r>
    <n v="89"/>
    <d v="2022-03-30T00:00:00"/>
    <s v="miércoles"/>
    <n v="1"/>
    <m/>
    <x v="3"/>
    <m/>
    <s v="1_PRIMERA"/>
  </r>
  <r>
    <n v="90"/>
    <d v="2022-03-31T00:00:00"/>
    <s v="jueves"/>
    <n v="1"/>
    <m/>
    <x v="3"/>
    <m/>
    <s v="1_PRIMERA"/>
  </r>
  <r>
    <n v="91"/>
    <d v="2022-04-01T00:00:00"/>
    <s v="viernes"/>
    <n v="1"/>
    <m/>
    <x v="4"/>
    <m/>
    <s v="1_PRIMERA"/>
  </r>
  <r>
    <n v="92"/>
    <d v="2022-04-02T00:00:00"/>
    <s v="sábado"/>
    <n v="0"/>
    <m/>
    <x v="4"/>
    <m/>
    <s v="1_PRIMERA"/>
  </r>
  <r>
    <n v="93"/>
    <d v="2022-04-03T00:00:00"/>
    <s v="domingo"/>
    <n v="0"/>
    <m/>
    <x v="4"/>
    <m/>
    <s v="1_PRIMERA"/>
  </r>
  <r>
    <n v="94"/>
    <d v="2022-04-04T00:00:00"/>
    <s v="lunes"/>
    <n v="1"/>
    <m/>
    <x v="4"/>
    <m/>
    <s v="1_PRIMERA"/>
  </r>
  <r>
    <n v="95"/>
    <d v="2022-04-05T00:00:00"/>
    <s v="martes"/>
    <n v="1"/>
    <m/>
    <x v="4"/>
    <m/>
    <s v="1_PRIMERA"/>
  </r>
  <r>
    <n v="96"/>
    <d v="2022-04-06T00:00:00"/>
    <s v="miércoles"/>
    <n v="1"/>
    <m/>
    <x v="4"/>
    <m/>
    <s v="1_PRIMERA"/>
  </r>
  <r>
    <n v="97"/>
    <d v="2022-04-07T00:00:00"/>
    <s v="jueves"/>
    <n v="1"/>
    <m/>
    <x v="4"/>
    <m/>
    <s v="1_PRIMERA"/>
  </r>
  <r>
    <n v="98"/>
    <d v="2022-04-08T00:00:00"/>
    <s v="viernes"/>
    <n v="1"/>
    <m/>
    <x v="4"/>
    <m/>
    <s v="1_PRIMERA"/>
  </r>
  <r>
    <n v="99"/>
    <d v="2022-04-09T00:00:00"/>
    <s v="sábado"/>
    <n v="0"/>
    <m/>
    <x v="4"/>
    <m/>
    <s v="1_PRIMERA"/>
  </r>
  <r>
    <n v="100"/>
    <d v="2022-04-10T00:00:00"/>
    <s v="domingo"/>
    <n v="0"/>
    <m/>
    <x v="4"/>
    <m/>
    <s v="1_PRIMERA"/>
  </r>
  <r>
    <n v="101"/>
    <d v="2022-04-11T00:00:00"/>
    <s v="lunes"/>
    <n v="1"/>
    <m/>
    <x v="4"/>
    <m/>
    <s v="1_PRIMERA"/>
  </r>
  <r>
    <n v="102"/>
    <d v="2022-04-12T00:00:00"/>
    <s v="martes"/>
    <n v="1"/>
    <m/>
    <x v="4"/>
    <m/>
    <s v="1_PRIMERA"/>
  </r>
  <r>
    <n v="103"/>
    <d v="2022-04-13T00:00:00"/>
    <s v="miércoles"/>
    <n v="1"/>
    <m/>
    <x v="4"/>
    <m/>
    <s v="1_PRIMERA"/>
  </r>
  <r>
    <n v="104"/>
    <d v="2022-04-14T00:00:00"/>
    <s v="jueves"/>
    <n v="1"/>
    <s v="Semana Santa (Jueves Santo)"/>
    <x v="4"/>
    <m/>
    <s v="1_PRIMERA"/>
  </r>
  <r>
    <n v="105"/>
    <d v="2022-04-15T00:00:00"/>
    <s v="viernes"/>
    <n v="1"/>
    <s v="Semana Santa (Viernes Santo)"/>
    <x v="4"/>
    <m/>
    <s v="1_PRIMERA"/>
  </r>
  <r>
    <n v="106"/>
    <d v="2022-04-16T00:00:00"/>
    <s v="sábado"/>
    <n v="0"/>
    <m/>
    <x v="4"/>
    <m/>
    <s v="1_PRIMERA"/>
  </r>
  <r>
    <n v="107"/>
    <d v="2022-04-17T00:00:00"/>
    <s v="domingo"/>
    <n v="0"/>
    <s v="Semana Santa (Domingo de Resurrección)"/>
    <x v="4"/>
    <m/>
    <s v="1_PRIMERA"/>
  </r>
  <r>
    <n v="108"/>
    <d v="2022-04-18T00:00:00"/>
    <s v="lunes"/>
    <n v="1"/>
    <m/>
    <x v="4"/>
    <s v="Segunda"/>
    <s v="2_SEGUNDA"/>
  </r>
  <r>
    <n v="109"/>
    <d v="2022-04-19T00:00:00"/>
    <s v="martes"/>
    <n v="1"/>
    <m/>
    <x v="4"/>
    <m/>
    <s v="2_SEGUNDA"/>
  </r>
  <r>
    <n v="110"/>
    <d v="2022-04-20T00:00:00"/>
    <s v="miércoles"/>
    <n v="1"/>
    <m/>
    <x v="4"/>
    <m/>
    <s v="2_SEGUNDA"/>
  </r>
  <r>
    <n v="111"/>
    <d v="2022-04-21T00:00:00"/>
    <s v="jueves"/>
    <n v="1"/>
    <m/>
    <x v="4"/>
    <m/>
    <s v="2_SEGUNDA"/>
  </r>
  <r>
    <n v="112"/>
    <d v="2022-04-22T00:00:00"/>
    <s v="viernes"/>
    <n v="1"/>
    <m/>
    <x v="4"/>
    <m/>
    <s v="2_SEGUNDA"/>
  </r>
  <r>
    <n v="113"/>
    <d v="2022-04-23T00:00:00"/>
    <s v="sábado"/>
    <n v="0"/>
    <m/>
    <x v="4"/>
    <m/>
    <s v="2_SEGUNDA"/>
  </r>
  <r>
    <n v="114"/>
    <d v="2022-04-24T00:00:00"/>
    <s v="domingo"/>
    <n v="0"/>
    <m/>
    <x v="4"/>
    <m/>
    <s v="2_SEGUNDA"/>
  </r>
  <r>
    <n v="115"/>
    <d v="2022-04-25T00:00:00"/>
    <s v="lunes"/>
    <n v="1"/>
    <m/>
    <x v="4"/>
    <m/>
    <s v="2_SEGUNDA"/>
  </r>
  <r>
    <n v="116"/>
    <d v="2022-04-26T00:00:00"/>
    <s v="martes"/>
    <n v="1"/>
    <m/>
    <x v="4"/>
    <m/>
    <s v="2_SEGUNDA"/>
  </r>
  <r>
    <n v="117"/>
    <d v="2022-04-27T00:00:00"/>
    <s v="miércoles"/>
    <n v="1"/>
    <m/>
    <x v="4"/>
    <m/>
    <s v="2_SEGUNDA"/>
  </r>
  <r>
    <n v="118"/>
    <d v="2022-04-28T00:00:00"/>
    <s v="jueves"/>
    <n v="1"/>
    <m/>
    <x v="4"/>
    <m/>
    <s v="2_SEGUNDA"/>
  </r>
  <r>
    <n v="119"/>
    <d v="2022-04-29T00:00:00"/>
    <s v="viernes"/>
    <n v="1"/>
    <m/>
    <x v="4"/>
    <m/>
    <s v="2_SEGUNDA"/>
  </r>
  <r>
    <n v="120"/>
    <d v="2022-04-30T00:00:00"/>
    <s v="sábado"/>
    <n v="0"/>
    <m/>
    <x v="4"/>
    <m/>
    <s v="2_SEGUNDA"/>
  </r>
  <r>
    <n v="121"/>
    <d v="2022-05-01T00:00:00"/>
    <s v="domingo"/>
    <n v="0"/>
    <s v="Día del Trabajador"/>
    <x v="5"/>
    <m/>
    <s v="2_SEGUNDA"/>
  </r>
  <r>
    <n v="122"/>
    <d v="2022-05-02T00:00:00"/>
    <s v="lunes"/>
    <n v="1"/>
    <m/>
    <x v="5"/>
    <m/>
    <s v="2_SEGUNDA"/>
  </r>
  <r>
    <n v="123"/>
    <d v="2022-05-03T00:00:00"/>
    <s v="martes"/>
    <n v="1"/>
    <m/>
    <x v="5"/>
    <m/>
    <s v="2_SEGUNDA"/>
  </r>
  <r>
    <n v="124"/>
    <d v="2022-05-04T00:00:00"/>
    <s v="miércoles"/>
    <n v="1"/>
    <m/>
    <x v="5"/>
    <m/>
    <s v="2_SEGUNDA"/>
  </r>
  <r>
    <n v="125"/>
    <d v="2022-05-05T00:00:00"/>
    <s v="jueves"/>
    <n v="1"/>
    <m/>
    <x v="5"/>
    <m/>
    <s v="2_SEGUNDA"/>
  </r>
  <r>
    <n v="126"/>
    <d v="2022-05-06T00:00:00"/>
    <s v="viernes"/>
    <n v="1"/>
    <m/>
    <x v="5"/>
    <m/>
    <s v="2_SEGUNDA"/>
  </r>
  <r>
    <n v="127"/>
    <d v="2022-05-07T00:00:00"/>
    <s v="sábado"/>
    <n v="0"/>
    <m/>
    <x v="5"/>
    <m/>
    <s v="2_SEGUNDA"/>
  </r>
  <r>
    <n v="128"/>
    <d v="2022-05-08T00:00:00"/>
    <s v="domingo"/>
    <n v="0"/>
    <m/>
    <x v="5"/>
    <m/>
    <s v="2_SEGUNDA"/>
  </r>
  <r>
    <n v="129"/>
    <d v="2022-05-09T00:00:00"/>
    <s v="lunes"/>
    <n v="1"/>
    <m/>
    <x v="5"/>
    <m/>
    <s v="2_SEGUNDA"/>
  </r>
  <r>
    <n v="130"/>
    <d v="2022-05-10T00:00:00"/>
    <s v="martes"/>
    <n v="1"/>
    <m/>
    <x v="5"/>
    <m/>
    <s v="2_SEGUNDA"/>
  </r>
  <r>
    <n v="131"/>
    <d v="2022-05-11T00:00:00"/>
    <s v="miércoles"/>
    <n v="1"/>
    <m/>
    <x v="5"/>
    <m/>
    <s v="2_SEGUNDA"/>
  </r>
  <r>
    <n v="132"/>
    <d v="2022-05-12T00:00:00"/>
    <s v="jueves"/>
    <n v="1"/>
    <m/>
    <x v="5"/>
    <m/>
    <s v="2_SEGUNDA"/>
  </r>
  <r>
    <n v="133"/>
    <d v="2022-05-13T00:00:00"/>
    <s v="viernes"/>
    <n v="1"/>
    <m/>
    <x v="5"/>
    <m/>
    <s v="2_SEGUNDA"/>
  </r>
  <r>
    <n v="134"/>
    <d v="2022-05-14T00:00:00"/>
    <s v="sábado"/>
    <n v="0"/>
    <m/>
    <x v="5"/>
    <m/>
    <s v="2_SEGUNDA"/>
  </r>
  <r>
    <n v="135"/>
    <d v="2022-05-15T00:00:00"/>
    <s v="domingo"/>
    <n v="0"/>
    <m/>
    <x v="5"/>
    <m/>
    <s v="2_SEGUNDA"/>
  </r>
  <r>
    <n v="136"/>
    <d v="2022-05-16T00:00:00"/>
    <s v="lunes"/>
    <n v="0"/>
    <s v="Semana de gestión 3 (vacaciones estudiantiles)"/>
    <x v="5"/>
    <m/>
    <s v="2_SEGUNDA"/>
  </r>
  <r>
    <n v="137"/>
    <d v="2022-05-17T00:00:00"/>
    <s v="martes"/>
    <n v="0"/>
    <s v="Semana de gestión 3 (vacaciones estudiantiles)"/>
    <x v="5"/>
    <m/>
    <s v="2_SEGUNDA"/>
  </r>
  <r>
    <n v="138"/>
    <d v="2022-05-18T00:00:00"/>
    <s v="miércoles"/>
    <n v="0"/>
    <s v="Semana de gestión 3 (vacaciones estudiantiles)"/>
    <x v="5"/>
    <m/>
    <s v="2_SEGUNDA"/>
  </r>
  <r>
    <n v="139"/>
    <d v="2022-05-19T00:00:00"/>
    <s v="jueves"/>
    <n v="0"/>
    <s v="Semana de gestión 3 (vacaciones estudiantiles)"/>
    <x v="5"/>
    <m/>
    <s v="2_SEGUNDA"/>
  </r>
  <r>
    <n v="140"/>
    <d v="2022-05-20T00:00:00"/>
    <s v="viernes"/>
    <n v="0"/>
    <s v="Semana de gestión 3 (vacaciones estudiantiles)"/>
    <x v="5"/>
    <m/>
    <s v="2_SEGUNDA"/>
  </r>
  <r>
    <n v="141"/>
    <d v="2022-05-21T00:00:00"/>
    <s v="sábado"/>
    <n v="0"/>
    <m/>
    <x v="5"/>
    <m/>
    <s v="2_SEGUNDA"/>
  </r>
  <r>
    <n v="142"/>
    <d v="2022-05-22T00:00:00"/>
    <s v="domingo"/>
    <n v="0"/>
    <m/>
    <x v="5"/>
    <m/>
    <s v="2_SEGUNDA"/>
  </r>
  <r>
    <n v="143"/>
    <d v="2022-05-23T00:00:00"/>
    <s v="lunes"/>
    <n v="1"/>
    <m/>
    <x v="5"/>
    <m/>
    <s v="2_SEGUNDA"/>
  </r>
  <r>
    <n v="144"/>
    <d v="2022-05-24T00:00:00"/>
    <s v="martes"/>
    <n v="1"/>
    <m/>
    <x v="5"/>
    <m/>
    <s v="2_SEGUNDA"/>
  </r>
  <r>
    <n v="145"/>
    <d v="2022-05-25T00:00:00"/>
    <s v="miércoles"/>
    <n v="1"/>
    <m/>
    <x v="5"/>
    <m/>
    <s v="2_SEGUNDA"/>
  </r>
  <r>
    <n v="146"/>
    <d v="2022-05-26T00:00:00"/>
    <s v="jueves"/>
    <n v="1"/>
    <m/>
    <x v="5"/>
    <m/>
    <s v="2_SEGUNDA"/>
  </r>
  <r>
    <n v="147"/>
    <d v="2022-05-27T00:00:00"/>
    <s v="viernes"/>
    <n v="1"/>
    <m/>
    <x v="5"/>
    <m/>
    <s v="2_SEGUNDA"/>
  </r>
  <r>
    <n v="148"/>
    <d v="2022-05-28T00:00:00"/>
    <s v="sábado"/>
    <n v="0"/>
    <m/>
    <x v="5"/>
    <m/>
    <s v="2_SEGUNDA"/>
  </r>
  <r>
    <n v="149"/>
    <d v="2022-05-29T00:00:00"/>
    <s v="domingo"/>
    <n v="0"/>
    <m/>
    <x v="5"/>
    <m/>
    <s v="2_SEGUNDA"/>
  </r>
  <r>
    <n v="150"/>
    <d v="2022-05-30T00:00:00"/>
    <s v="lunes"/>
    <n v="1"/>
    <m/>
    <x v="5"/>
    <s v="Tercera"/>
    <s v="3_TERCERA"/>
  </r>
  <r>
    <n v="151"/>
    <d v="2022-05-31T00:00:00"/>
    <s v="martes"/>
    <n v="1"/>
    <m/>
    <x v="5"/>
    <m/>
    <s v="3_TERCERA"/>
  </r>
  <r>
    <n v="152"/>
    <d v="2022-06-01T00:00:00"/>
    <s v="miércoles"/>
    <n v="1"/>
    <m/>
    <x v="6"/>
    <m/>
    <s v="3_TERCERA"/>
  </r>
  <r>
    <n v="153"/>
    <d v="2022-06-02T00:00:00"/>
    <s v="jueves"/>
    <n v="1"/>
    <m/>
    <x v="6"/>
    <m/>
    <s v="3_TERCERA"/>
  </r>
  <r>
    <n v="154"/>
    <d v="2022-06-03T00:00:00"/>
    <s v="viernes"/>
    <n v="1"/>
    <m/>
    <x v="6"/>
    <m/>
    <s v="3_TERCERA"/>
  </r>
  <r>
    <n v="155"/>
    <d v="2022-06-04T00:00:00"/>
    <s v="sábado"/>
    <n v="0"/>
    <m/>
    <x v="6"/>
    <m/>
    <s v="3_TERCERA"/>
  </r>
  <r>
    <n v="156"/>
    <d v="2022-06-05T00:00:00"/>
    <s v="domingo"/>
    <n v="0"/>
    <m/>
    <x v="6"/>
    <m/>
    <s v="3_TERCERA"/>
  </r>
  <r>
    <n v="157"/>
    <d v="2022-06-06T00:00:00"/>
    <s v="lunes"/>
    <n v="1"/>
    <m/>
    <x v="6"/>
    <m/>
    <s v="3_TERCERA"/>
  </r>
  <r>
    <n v="158"/>
    <d v="2022-06-07T00:00:00"/>
    <s v="martes"/>
    <n v="1"/>
    <m/>
    <x v="6"/>
    <m/>
    <s v="3_TERCERA"/>
  </r>
  <r>
    <n v="159"/>
    <d v="2022-06-08T00:00:00"/>
    <s v="miércoles"/>
    <n v="1"/>
    <m/>
    <x v="6"/>
    <m/>
    <s v="3_TERCERA"/>
  </r>
  <r>
    <n v="160"/>
    <d v="2022-06-09T00:00:00"/>
    <s v="jueves"/>
    <n v="1"/>
    <m/>
    <x v="6"/>
    <m/>
    <s v="3_TERCERA"/>
  </r>
  <r>
    <n v="161"/>
    <d v="2022-06-10T00:00:00"/>
    <s v="viernes"/>
    <n v="1"/>
    <m/>
    <x v="6"/>
    <m/>
    <s v="3_TERCERA"/>
  </r>
  <r>
    <n v="162"/>
    <d v="2022-06-11T00:00:00"/>
    <s v="sábado"/>
    <n v="0"/>
    <m/>
    <x v="6"/>
    <m/>
    <s v="3_TERCERA"/>
  </r>
  <r>
    <n v="163"/>
    <d v="2022-06-12T00:00:00"/>
    <s v="domingo"/>
    <n v="0"/>
    <m/>
    <x v="6"/>
    <m/>
    <s v="3_TERCERA"/>
  </r>
  <r>
    <n v="164"/>
    <d v="2022-06-13T00:00:00"/>
    <s v="lunes"/>
    <n v="1"/>
    <m/>
    <x v="6"/>
    <m/>
    <s v="3_TERCERA"/>
  </r>
  <r>
    <n v="165"/>
    <d v="2022-06-14T00:00:00"/>
    <s v="martes"/>
    <n v="1"/>
    <m/>
    <x v="6"/>
    <m/>
    <s v="3_TERCERA"/>
  </r>
  <r>
    <n v="166"/>
    <d v="2022-06-15T00:00:00"/>
    <s v="miércoles"/>
    <n v="1"/>
    <m/>
    <x v="6"/>
    <m/>
    <s v="3_TERCERA"/>
  </r>
  <r>
    <n v="167"/>
    <d v="2022-06-16T00:00:00"/>
    <s v="jueves"/>
    <n v="1"/>
    <m/>
    <x v="6"/>
    <m/>
    <s v="3_TERCERA"/>
  </r>
  <r>
    <n v="168"/>
    <d v="2022-06-17T00:00:00"/>
    <s v="viernes"/>
    <n v="1"/>
    <m/>
    <x v="6"/>
    <m/>
    <s v="3_TERCERA"/>
  </r>
  <r>
    <n v="169"/>
    <d v="2022-06-18T00:00:00"/>
    <s v="sábado"/>
    <n v="0"/>
    <m/>
    <x v="6"/>
    <m/>
    <s v="3_TERCERA"/>
  </r>
  <r>
    <n v="170"/>
    <d v="2022-06-19T00:00:00"/>
    <s v="domingo"/>
    <n v="0"/>
    <m/>
    <x v="6"/>
    <m/>
    <s v="3_TERCERA"/>
  </r>
  <r>
    <n v="171"/>
    <d v="2022-06-20T00:00:00"/>
    <s v="lunes"/>
    <n v="1"/>
    <m/>
    <x v="6"/>
    <m/>
    <s v="3_TERCERA"/>
  </r>
  <r>
    <n v="172"/>
    <d v="2022-06-21T00:00:00"/>
    <s v="martes"/>
    <n v="1"/>
    <m/>
    <x v="6"/>
    <m/>
    <s v="3_TERCERA"/>
  </r>
  <r>
    <n v="173"/>
    <d v="2022-06-22T00:00:00"/>
    <s v="miércoles"/>
    <n v="1"/>
    <m/>
    <x v="6"/>
    <m/>
    <s v="3_TERCERA"/>
  </r>
  <r>
    <n v="174"/>
    <d v="2022-06-23T00:00:00"/>
    <s v="jueves"/>
    <n v="1"/>
    <m/>
    <x v="6"/>
    <m/>
    <s v="3_TERCERA"/>
  </r>
  <r>
    <n v="175"/>
    <d v="2022-06-24T00:00:00"/>
    <s v="viernes"/>
    <n v="1"/>
    <m/>
    <x v="6"/>
    <m/>
    <s v="3_TERCERA"/>
  </r>
  <r>
    <n v="176"/>
    <d v="2022-06-25T00:00:00"/>
    <s v="sábado"/>
    <n v="0"/>
    <m/>
    <x v="6"/>
    <m/>
    <s v="3_TERCERA"/>
  </r>
  <r>
    <n v="177"/>
    <d v="2022-06-26T00:00:00"/>
    <s v="domingo"/>
    <n v="0"/>
    <m/>
    <x v="6"/>
    <m/>
    <s v="3_TERCERA"/>
  </r>
  <r>
    <n v="178"/>
    <d v="2022-06-27T00:00:00"/>
    <s v="lunes"/>
    <n v="1"/>
    <m/>
    <x v="6"/>
    <m/>
    <s v="3_TERCERA"/>
  </r>
  <r>
    <n v="179"/>
    <d v="2022-06-28T00:00:00"/>
    <s v="martes"/>
    <n v="1"/>
    <m/>
    <x v="6"/>
    <m/>
    <s v="3_TERCERA"/>
  </r>
  <r>
    <n v="180"/>
    <d v="2022-06-29T00:00:00"/>
    <s v="miércoles"/>
    <n v="1"/>
    <s v="San Pedro y San Pablo"/>
    <x v="6"/>
    <m/>
    <s v="3_TERCERA"/>
  </r>
  <r>
    <n v="181"/>
    <d v="2022-06-30T00:00:00"/>
    <s v="jueves"/>
    <n v="1"/>
    <m/>
    <x v="6"/>
    <m/>
    <s v="3_TERCERA"/>
  </r>
  <r>
    <n v="182"/>
    <d v="2022-07-01T00:00:00"/>
    <s v="viernes"/>
    <n v="1"/>
    <m/>
    <x v="7"/>
    <m/>
    <s v="3_TERCERA"/>
  </r>
  <r>
    <n v="183"/>
    <d v="2022-07-02T00:00:00"/>
    <s v="sábado"/>
    <n v="0"/>
    <m/>
    <x v="7"/>
    <m/>
    <s v="3_TERCERA"/>
  </r>
  <r>
    <n v="184"/>
    <d v="2022-07-03T00:00:00"/>
    <s v="domingo"/>
    <n v="0"/>
    <m/>
    <x v="7"/>
    <m/>
    <s v="3_TERCERA"/>
  </r>
  <r>
    <n v="185"/>
    <d v="2022-07-04T00:00:00"/>
    <s v="lunes"/>
    <n v="1"/>
    <m/>
    <x v="7"/>
    <s v="Cuarta"/>
    <s v="4_CUARTA"/>
  </r>
  <r>
    <n v="186"/>
    <d v="2022-07-05T00:00:00"/>
    <s v="martes"/>
    <n v="1"/>
    <m/>
    <x v="7"/>
    <m/>
    <s v="4_CUARTA"/>
  </r>
  <r>
    <n v="187"/>
    <d v="2022-07-06T00:00:00"/>
    <s v="miércoles"/>
    <n v="1"/>
    <s v="Día del Maestro"/>
    <x v="7"/>
    <m/>
    <s v="4_CUARTA"/>
  </r>
  <r>
    <n v="188"/>
    <d v="2022-07-07T00:00:00"/>
    <s v="jueves"/>
    <n v="1"/>
    <m/>
    <x v="7"/>
    <m/>
    <s v="4_CUARTA"/>
  </r>
  <r>
    <n v="189"/>
    <d v="2022-07-08T00:00:00"/>
    <s v="viernes"/>
    <n v="1"/>
    <m/>
    <x v="7"/>
    <m/>
    <s v="4_CUARTA"/>
  </r>
  <r>
    <n v="190"/>
    <d v="2022-07-09T00:00:00"/>
    <s v="sábado"/>
    <n v="0"/>
    <m/>
    <x v="7"/>
    <m/>
    <s v="4_CUARTA"/>
  </r>
  <r>
    <n v="191"/>
    <d v="2022-07-10T00:00:00"/>
    <s v="domingo"/>
    <n v="0"/>
    <m/>
    <x v="7"/>
    <m/>
    <s v="4_CUARTA"/>
  </r>
  <r>
    <n v="192"/>
    <d v="2022-07-11T00:00:00"/>
    <s v="lunes"/>
    <n v="1"/>
    <m/>
    <x v="7"/>
    <m/>
    <s v="4_CUARTA"/>
  </r>
  <r>
    <n v="193"/>
    <d v="2022-07-12T00:00:00"/>
    <s v="martes"/>
    <n v="1"/>
    <m/>
    <x v="7"/>
    <m/>
    <s v="4_CUARTA"/>
  </r>
  <r>
    <n v="194"/>
    <d v="2022-07-13T00:00:00"/>
    <s v="miércoles"/>
    <n v="1"/>
    <m/>
    <x v="7"/>
    <m/>
    <s v="4_CUARTA"/>
  </r>
  <r>
    <n v="195"/>
    <d v="2022-07-14T00:00:00"/>
    <s v="jueves"/>
    <n v="1"/>
    <m/>
    <x v="7"/>
    <m/>
    <s v="4_CUARTA"/>
  </r>
  <r>
    <n v="196"/>
    <d v="2022-07-15T00:00:00"/>
    <s v="viernes"/>
    <n v="1"/>
    <m/>
    <x v="7"/>
    <m/>
    <s v="4_CUARTA"/>
  </r>
  <r>
    <n v="197"/>
    <d v="2022-07-16T00:00:00"/>
    <s v="sábado"/>
    <n v="0"/>
    <m/>
    <x v="7"/>
    <m/>
    <s v="4_CUARTA"/>
  </r>
  <r>
    <n v="198"/>
    <d v="2022-07-17T00:00:00"/>
    <s v="domingo"/>
    <n v="0"/>
    <m/>
    <x v="7"/>
    <m/>
    <s v="4_CUARTA"/>
  </r>
  <r>
    <n v="199"/>
    <d v="2022-07-18T00:00:00"/>
    <s v="lunes"/>
    <n v="1"/>
    <m/>
    <x v="7"/>
    <m/>
    <s v="4_CUARTA"/>
  </r>
  <r>
    <n v="200"/>
    <d v="2022-07-19T00:00:00"/>
    <s v="martes"/>
    <n v="1"/>
    <m/>
    <x v="7"/>
    <m/>
    <s v="4_CUARTA"/>
  </r>
  <r>
    <n v="201"/>
    <d v="2022-07-20T00:00:00"/>
    <s v="miércoles"/>
    <n v="1"/>
    <m/>
    <x v="7"/>
    <m/>
    <s v="4_CUARTA"/>
  </r>
  <r>
    <n v="202"/>
    <d v="2022-07-21T00:00:00"/>
    <s v="jueves"/>
    <n v="1"/>
    <m/>
    <x v="7"/>
    <m/>
    <s v="4_CUARTA"/>
  </r>
  <r>
    <n v="203"/>
    <d v="2022-07-22T00:00:00"/>
    <s v="viernes"/>
    <n v="1"/>
    <m/>
    <x v="7"/>
    <m/>
    <s v="4_CUARTA"/>
  </r>
  <r>
    <n v="204"/>
    <d v="2022-07-23T00:00:00"/>
    <s v="sábado"/>
    <n v="0"/>
    <m/>
    <x v="7"/>
    <m/>
    <s v="4_CUARTA"/>
  </r>
  <r>
    <n v="205"/>
    <d v="2022-07-24T00:00:00"/>
    <s v="domingo"/>
    <n v="0"/>
    <m/>
    <x v="7"/>
    <m/>
    <s v="4_CUARTA"/>
  </r>
  <r>
    <n v="206"/>
    <d v="2022-07-25T00:00:00"/>
    <s v="lunes"/>
    <n v="0"/>
    <s v="Vacaciones Escolares"/>
    <x v="7"/>
    <m/>
    <s v="4_CUARTA"/>
  </r>
  <r>
    <n v="207"/>
    <d v="2022-07-26T00:00:00"/>
    <s v="martes"/>
    <n v="0"/>
    <s v="Vacaciones Escolares"/>
    <x v="7"/>
    <m/>
    <s v="4_CUARTA"/>
  </r>
  <r>
    <n v="208"/>
    <d v="2022-07-27T00:00:00"/>
    <s v="miércoles"/>
    <n v="0"/>
    <s v="Vacaciones Escolares"/>
    <x v="7"/>
    <m/>
    <s v="4_CUARTA"/>
  </r>
  <r>
    <n v="209"/>
    <d v="2022-07-28T00:00:00"/>
    <s v="jueves"/>
    <n v="0"/>
    <s v="Día de la Independencia / Vacaciones Escolares"/>
    <x v="7"/>
    <m/>
    <s v="4_CUARTA"/>
  </r>
  <r>
    <n v="210"/>
    <d v="2022-07-29T00:00:00"/>
    <s v="viernes"/>
    <n v="0"/>
    <s v="Día de la Independencia / Vacaciones Escolares"/>
    <x v="7"/>
    <m/>
    <s v="4_CUARTA"/>
  </r>
  <r>
    <n v="211"/>
    <d v="2022-07-30T00:00:00"/>
    <s v="sábado"/>
    <n v="0"/>
    <s v="Vacaciones Escolares"/>
    <x v="7"/>
    <m/>
    <s v="4_CUARTA"/>
  </r>
  <r>
    <n v="212"/>
    <d v="2022-07-31T00:00:00"/>
    <s v="domingo"/>
    <n v="0"/>
    <s v="Vacaciones Escolares"/>
    <x v="7"/>
    <m/>
    <s v="4_CUARTA"/>
  </r>
  <r>
    <n v="213"/>
    <d v="2022-08-01T00:00:00"/>
    <s v="lunes"/>
    <n v="0"/>
    <s v="Vacaciones Escolares"/>
    <x v="8"/>
    <m/>
    <s v="4_CUARTA"/>
  </r>
  <r>
    <n v="214"/>
    <d v="2022-08-02T00:00:00"/>
    <s v="martes"/>
    <n v="0"/>
    <s v="Vacaciones Escolares"/>
    <x v="8"/>
    <m/>
    <s v="4_CUARTA"/>
  </r>
  <r>
    <n v="215"/>
    <d v="2022-08-03T00:00:00"/>
    <s v="miércoles"/>
    <n v="0"/>
    <s v="Vacaciones Escolares"/>
    <x v="8"/>
    <m/>
    <s v="4_CUARTA"/>
  </r>
  <r>
    <n v="216"/>
    <d v="2022-08-04T00:00:00"/>
    <s v="jueves"/>
    <n v="0"/>
    <s v="Vacaciones Escolares"/>
    <x v="8"/>
    <m/>
    <s v="4_CUARTA"/>
  </r>
  <r>
    <n v="217"/>
    <d v="2022-08-05T00:00:00"/>
    <s v="viernes"/>
    <n v="0"/>
    <s v="Vacaciones Escolares"/>
    <x v="8"/>
    <m/>
    <s v="4_CUARTA"/>
  </r>
  <r>
    <n v="218"/>
    <d v="2022-08-06T00:00:00"/>
    <s v="sábado"/>
    <n v="0"/>
    <m/>
    <x v="8"/>
    <m/>
    <s v="4_CUARTA"/>
  </r>
  <r>
    <n v="219"/>
    <d v="2022-08-07T00:00:00"/>
    <s v="domingo"/>
    <n v="0"/>
    <m/>
    <x v="8"/>
    <m/>
    <s v="4_CUARTA"/>
  </r>
  <r>
    <n v="220"/>
    <d v="2022-08-08T00:00:00"/>
    <s v="lunes"/>
    <n v="1"/>
    <s v="Reinicio de clases tras vaciones"/>
    <x v="8"/>
    <m/>
    <s v="4_CUARTA"/>
  </r>
  <r>
    <n v="221"/>
    <d v="2022-08-09T00:00:00"/>
    <s v="martes"/>
    <n v="1"/>
    <m/>
    <x v="8"/>
    <m/>
    <s v="4_CUARTA"/>
  </r>
  <r>
    <n v="222"/>
    <d v="2022-08-10T00:00:00"/>
    <s v="miércoles"/>
    <n v="1"/>
    <m/>
    <x v="8"/>
    <m/>
    <s v="4_CUARTA"/>
  </r>
  <r>
    <n v="223"/>
    <d v="2022-08-11T00:00:00"/>
    <s v="jueves"/>
    <n v="1"/>
    <m/>
    <x v="8"/>
    <m/>
    <s v="4_CUARTA"/>
  </r>
  <r>
    <n v="224"/>
    <d v="2022-08-12T00:00:00"/>
    <s v="viernes"/>
    <n v="1"/>
    <m/>
    <x v="8"/>
    <m/>
    <s v="4_CUARTA"/>
  </r>
  <r>
    <n v="225"/>
    <d v="2022-08-13T00:00:00"/>
    <s v="sábado"/>
    <n v="0"/>
    <m/>
    <x v="8"/>
    <m/>
    <s v="4_CUARTA"/>
  </r>
  <r>
    <n v="226"/>
    <d v="2022-08-14T00:00:00"/>
    <s v="domingo"/>
    <n v="0"/>
    <m/>
    <x v="8"/>
    <m/>
    <s v="4_CUARTA"/>
  </r>
  <r>
    <n v="227"/>
    <d v="2022-08-15T00:00:00"/>
    <s v="lunes"/>
    <n v="1"/>
    <m/>
    <x v="8"/>
    <m/>
    <s v="4_CUARTA"/>
  </r>
  <r>
    <n v="228"/>
    <d v="2022-08-16T00:00:00"/>
    <s v="martes"/>
    <n v="1"/>
    <m/>
    <x v="8"/>
    <m/>
    <s v="4_CUARTA"/>
  </r>
  <r>
    <n v="229"/>
    <d v="2022-08-17T00:00:00"/>
    <s v="miércoles"/>
    <n v="1"/>
    <m/>
    <x v="8"/>
    <m/>
    <s v="4_CUARTA"/>
  </r>
  <r>
    <n v="230"/>
    <d v="2022-08-18T00:00:00"/>
    <s v="jueves"/>
    <n v="1"/>
    <m/>
    <x v="8"/>
    <m/>
    <s v="4_CUARTA"/>
  </r>
  <r>
    <n v="231"/>
    <d v="2022-08-19T00:00:00"/>
    <s v="viernes"/>
    <n v="1"/>
    <m/>
    <x v="8"/>
    <m/>
    <s v="4_CUARTA"/>
  </r>
  <r>
    <n v="232"/>
    <d v="2022-08-20T00:00:00"/>
    <s v="sábado"/>
    <n v="0"/>
    <m/>
    <x v="8"/>
    <m/>
    <s v="4_CUARTA"/>
  </r>
  <r>
    <n v="233"/>
    <d v="2022-08-21T00:00:00"/>
    <s v="domingo"/>
    <n v="0"/>
    <m/>
    <x v="8"/>
    <m/>
    <s v="4_CUARTA"/>
  </r>
  <r>
    <n v="234"/>
    <d v="2022-08-22T00:00:00"/>
    <s v="lunes"/>
    <n v="1"/>
    <m/>
    <x v="8"/>
    <s v="Quinta"/>
    <s v="5_QUINTA"/>
  </r>
  <r>
    <n v="235"/>
    <d v="2022-08-23T00:00:00"/>
    <s v="martes"/>
    <n v="1"/>
    <m/>
    <x v="8"/>
    <m/>
    <s v="5_QUINTA"/>
  </r>
  <r>
    <n v="236"/>
    <d v="2022-08-24T00:00:00"/>
    <s v="miércoles"/>
    <n v="1"/>
    <m/>
    <x v="8"/>
    <m/>
    <s v="5_QUINTA"/>
  </r>
  <r>
    <n v="237"/>
    <d v="2022-08-25T00:00:00"/>
    <s v="jueves"/>
    <n v="1"/>
    <m/>
    <x v="8"/>
    <m/>
    <s v="5_QUINTA"/>
  </r>
  <r>
    <n v="238"/>
    <d v="2022-08-26T00:00:00"/>
    <s v="viernes"/>
    <n v="1"/>
    <m/>
    <x v="8"/>
    <m/>
    <s v="5_QUINTA"/>
  </r>
  <r>
    <n v="239"/>
    <d v="2022-08-27T00:00:00"/>
    <s v="sábado"/>
    <n v="0"/>
    <m/>
    <x v="8"/>
    <m/>
    <s v="5_QUINTA"/>
  </r>
  <r>
    <n v="240"/>
    <d v="2022-08-28T00:00:00"/>
    <s v="domingo"/>
    <n v="0"/>
    <m/>
    <x v="8"/>
    <m/>
    <s v="5_QUINTA"/>
  </r>
  <r>
    <n v="241"/>
    <d v="2022-08-29T00:00:00"/>
    <s v="lunes"/>
    <n v="1"/>
    <m/>
    <x v="8"/>
    <m/>
    <s v="5_QUINTA"/>
  </r>
  <r>
    <n v="242"/>
    <d v="2022-08-30T00:00:00"/>
    <s v="martes"/>
    <n v="1"/>
    <s v="Santa Rosa de Lima"/>
    <x v="8"/>
    <m/>
    <s v="5_QUINTA"/>
  </r>
  <r>
    <n v="243"/>
    <d v="2022-08-31T00:00:00"/>
    <s v="miércoles"/>
    <n v="1"/>
    <m/>
    <x v="8"/>
    <m/>
    <s v="5_QUINTA"/>
  </r>
  <r>
    <n v="244"/>
    <d v="2022-09-01T00:00:00"/>
    <s v="jueves"/>
    <n v="1"/>
    <m/>
    <x v="9"/>
    <m/>
    <s v="5_QUINTA"/>
  </r>
  <r>
    <n v="245"/>
    <d v="2022-09-02T00:00:00"/>
    <s v="viernes"/>
    <n v="1"/>
    <m/>
    <x v="9"/>
    <m/>
    <s v="5_QUINTA"/>
  </r>
  <r>
    <n v="246"/>
    <d v="2022-09-03T00:00:00"/>
    <s v="sábado"/>
    <n v="0"/>
    <m/>
    <x v="9"/>
    <m/>
    <s v="5_QUINTA"/>
  </r>
  <r>
    <n v="247"/>
    <d v="2022-09-04T00:00:00"/>
    <s v="domingo"/>
    <n v="0"/>
    <m/>
    <x v="9"/>
    <m/>
    <s v="5_QUINTA"/>
  </r>
  <r>
    <n v="248"/>
    <d v="2022-09-05T00:00:00"/>
    <s v="lunes"/>
    <n v="1"/>
    <m/>
    <x v="9"/>
    <m/>
    <s v="5_QUINTA"/>
  </r>
  <r>
    <n v="249"/>
    <d v="2022-09-06T00:00:00"/>
    <s v="martes"/>
    <n v="1"/>
    <m/>
    <x v="9"/>
    <m/>
    <s v="5_QUINTA"/>
  </r>
  <r>
    <n v="250"/>
    <d v="2022-09-07T00:00:00"/>
    <s v="miércoles"/>
    <n v="1"/>
    <m/>
    <x v="9"/>
    <m/>
    <s v="5_QUINTA"/>
  </r>
  <r>
    <n v="251"/>
    <d v="2022-09-08T00:00:00"/>
    <s v="jueves"/>
    <n v="1"/>
    <m/>
    <x v="9"/>
    <m/>
    <s v="5_QUINTA"/>
  </r>
  <r>
    <n v="252"/>
    <d v="2022-09-09T00:00:00"/>
    <s v="viernes"/>
    <n v="1"/>
    <m/>
    <x v="9"/>
    <m/>
    <s v="5_QUINTA"/>
  </r>
  <r>
    <n v="253"/>
    <d v="2022-09-10T00:00:00"/>
    <s v="sábado"/>
    <n v="0"/>
    <m/>
    <x v="9"/>
    <m/>
    <s v="5_QUINTA"/>
  </r>
  <r>
    <n v="254"/>
    <d v="2022-09-11T00:00:00"/>
    <s v="domingo"/>
    <n v="0"/>
    <m/>
    <x v="9"/>
    <m/>
    <s v="5_QUINTA"/>
  </r>
  <r>
    <n v="255"/>
    <d v="2022-09-12T00:00:00"/>
    <s v="lunes"/>
    <n v="1"/>
    <m/>
    <x v="9"/>
    <m/>
    <s v="5_QUINTA"/>
  </r>
  <r>
    <n v="256"/>
    <d v="2022-09-13T00:00:00"/>
    <s v="martes"/>
    <n v="1"/>
    <m/>
    <x v="9"/>
    <m/>
    <s v="5_QUINTA"/>
  </r>
  <r>
    <n v="257"/>
    <d v="2022-09-14T00:00:00"/>
    <s v="miércoles"/>
    <n v="1"/>
    <m/>
    <x v="9"/>
    <m/>
    <s v="5_QUINTA"/>
  </r>
  <r>
    <n v="258"/>
    <d v="2022-09-15T00:00:00"/>
    <s v="jueves"/>
    <n v="1"/>
    <m/>
    <x v="9"/>
    <m/>
    <s v="5_QUINTA"/>
  </r>
  <r>
    <n v="259"/>
    <d v="2022-09-16T00:00:00"/>
    <s v="viernes"/>
    <n v="1"/>
    <m/>
    <x v="9"/>
    <m/>
    <s v="5_QUINTA"/>
  </r>
  <r>
    <n v="260"/>
    <d v="2022-09-17T00:00:00"/>
    <s v="sábado"/>
    <n v="0"/>
    <m/>
    <x v="9"/>
    <m/>
    <s v="5_QUINTA"/>
  </r>
  <r>
    <n v="261"/>
    <d v="2022-09-18T00:00:00"/>
    <s v="domingo"/>
    <n v="0"/>
    <m/>
    <x v="9"/>
    <m/>
    <s v="5_QUINTA"/>
  </r>
  <r>
    <n v="262"/>
    <d v="2022-09-19T00:00:00"/>
    <s v="lunes"/>
    <n v="1"/>
    <m/>
    <x v="9"/>
    <m/>
    <s v="5_QUINTA"/>
  </r>
  <r>
    <n v="263"/>
    <d v="2022-09-20T00:00:00"/>
    <s v="martes"/>
    <n v="1"/>
    <m/>
    <x v="9"/>
    <m/>
    <s v="5_QUINTA"/>
  </r>
  <r>
    <n v="264"/>
    <d v="2022-09-21T00:00:00"/>
    <s v="miércoles"/>
    <n v="1"/>
    <m/>
    <x v="9"/>
    <m/>
    <s v="5_QUINTA"/>
  </r>
  <r>
    <n v="265"/>
    <d v="2022-09-22T00:00:00"/>
    <s v="jueves"/>
    <n v="1"/>
    <m/>
    <x v="9"/>
    <m/>
    <s v="5_QUINTA"/>
  </r>
  <r>
    <n v="266"/>
    <d v="2022-09-23T00:00:00"/>
    <s v="viernes"/>
    <n v="1"/>
    <m/>
    <x v="9"/>
    <m/>
    <s v="5_QUINTA"/>
  </r>
  <r>
    <n v="267"/>
    <d v="2022-09-24T00:00:00"/>
    <s v="sábado"/>
    <n v="0"/>
    <m/>
    <x v="9"/>
    <m/>
    <s v="5_QUINTA"/>
  </r>
  <r>
    <n v="268"/>
    <d v="2022-09-25T00:00:00"/>
    <s v="domingo"/>
    <n v="0"/>
    <m/>
    <x v="9"/>
    <m/>
    <s v="5_QUINTA"/>
  </r>
  <r>
    <n v="269"/>
    <d v="2022-09-26T00:00:00"/>
    <s v="lunes"/>
    <n v="1"/>
    <m/>
    <x v="9"/>
    <s v="Sexta"/>
    <s v="6_SEXTA"/>
  </r>
  <r>
    <n v="270"/>
    <d v="2022-09-27T00:00:00"/>
    <s v="martes"/>
    <n v="1"/>
    <m/>
    <x v="9"/>
    <m/>
    <s v="6_SEXTA"/>
  </r>
  <r>
    <n v="271"/>
    <d v="2022-09-28T00:00:00"/>
    <s v="miércoles"/>
    <n v="1"/>
    <m/>
    <x v="9"/>
    <m/>
    <s v="6_SEXTA"/>
  </r>
  <r>
    <n v="272"/>
    <d v="2022-09-29T00:00:00"/>
    <s v="jueves"/>
    <n v="1"/>
    <m/>
    <x v="9"/>
    <m/>
    <s v="6_SEXTA"/>
  </r>
  <r>
    <n v="273"/>
    <d v="2022-09-30T00:00:00"/>
    <s v="viernes"/>
    <n v="1"/>
    <m/>
    <x v="9"/>
    <m/>
    <s v="6_SEXTA"/>
  </r>
  <r>
    <n v="274"/>
    <d v="2022-10-01T00:00:00"/>
    <s v="sábado"/>
    <n v="0"/>
    <m/>
    <x v="10"/>
    <m/>
    <s v="6_SEXTA"/>
  </r>
  <r>
    <n v="275"/>
    <d v="2022-10-02T00:00:00"/>
    <s v="domingo"/>
    <n v="0"/>
    <m/>
    <x v="10"/>
    <m/>
    <s v="6_SEXTA"/>
  </r>
  <r>
    <n v="276"/>
    <d v="2022-10-03T00:00:00"/>
    <s v="lunes"/>
    <n v="1"/>
    <m/>
    <x v="10"/>
    <m/>
    <s v="6_SEXTA"/>
  </r>
  <r>
    <n v="277"/>
    <d v="2022-10-04T00:00:00"/>
    <s v="martes"/>
    <n v="1"/>
    <m/>
    <x v="10"/>
    <m/>
    <s v="6_SEXTA"/>
  </r>
  <r>
    <n v="278"/>
    <d v="2022-10-05T00:00:00"/>
    <s v="miércoles"/>
    <n v="1"/>
    <m/>
    <x v="10"/>
    <m/>
    <s v="6_SEXTA"/>
  </r>
  <r>
    <n v="279"/>
    <d v="2022-10-06T00:00:00"/>
    <s v="jueves"/>
    <n v="1"/>
    <m/>
    <x v="10"/>
    <m/>
    <s v="6_SEXTA"/>
  </r>
  <r>
    <n v="280"/>
    <d v="2022-10-07T00:00:00"/>
    <s v="viernes"/>
    <n v="1"/>
    <m/>
    <x v="10"/>
    <m/>
    <s v="6_SEXTA"/>
  </r>
  <r>
    <n v="281"/>
    <d v="2022-10-08T00:00:00"/>
    <s v="sábado"/>
    <n v="0"/>
    <s v="Combate de Angamos"/>
    <x v="10"/>
    <m/>
    <s v="6_SEXTA"/>
  </r>
  <r>
    <n v="282"/>
    <d v="2022-10-09T00:00:00"/>
    <s v="domingo"/>
    <n v="0"/>
    <m/>
    <x v="10"/>
    <m/>
    <s v="6_SEXTA"/>
  </r>
  <r>
    <n v="283"/>
    <d v="2022-10-10T00:00:00"/>
    <s v="lunes"/>
    <n v="0"/>
    <s v="Semana de gestión 6 (vacaciones estudiantiles)"/>
    <x v="10"/>
    <m/>
    <s v="6_SEXTA"/>
  </r>
  <r>
    <n v="284"/>
    <d v="2022-10-11T00:00:00"/>
    <s v="martes"/>
    <n v="0"/>
    <s v="Semana de gestión 6 (vacaciones estudiantiles)"/>
    <x v="10"/>
    <m/>
    <s v="6_SEXTA"/>
  </r>
  <r>
    <n v="285"/>
    <d v="2022-10-12T00:00:00"/>
    <s v="miércoles"/>
    <n v="0"/>
    <s v="Semana de gestión 6 (vacaciones estudiantiles)"/>
    <x v="10"/>
    <m/>
    <s v="6_SEXTA"/>
  </r>
  <r>
    <n v="286"/>
    <d v="2022-10-13T00:00:00"/>
    <s v="jueves"/>
    <n v="0"/>
    <s v="Semana de gestión 6 (vacaciones estudiantiles)"/>
    <x v="10"/>
    <m/>
    <s v="6_SEXTA"/>
  </r>
  <r>
    <n v="287"/>
    <d v="2022-10-14T00:00:00"/>
    <s v="viernes"/>
    <n v="0"/>
    <s v="Semana de gestión 6 (vacaciones estudiantiles)"/>
    <x v="10"/>
    <m/>
    <s v="6_SEXTA"/>
  </r>
  <r>
    <n v="288"/>
    <d v="2022-10-15T00:00:00"/>
    <s v="sábado"/>
    <n v="0"/>
    <m/>
    <x v="10"/>
    <m/>
    <s v="6_SEXTA"/>
  </r>
  <r>
    <n v="289"/>
    <d v="2022-10-16T00:00:00"/>
    <s v="domingo"/>
    <n v="0"/>
    <m/>
    <x v="10"/>
    <m/>
    <s v="6_SEXTA"/>
  </r>
  <r>
    <n v="290"/>
    <d v="2022-10-17T00:00:00"/>
    <s v="lunes"/>
    <n v="1"/>
    <m/>
    <x v="10"/>
    <m/>
    <s v="6_SEXTA"/>
  </r>
  <r>
    <n v="291"/>
    <d v="2022-10-18T00:00:00"/>
    <s v="martes"/>
    <n v="1"/>
    <m/>
    <x v="10"/>
    <m/>
    <s v="6_SEXTA"/>
  </r>
  <r>
    <n v="292"/>
    <d v="2022-10-19T00:00:00"/>
    <s v="miércoles"/>
    <n v="1"/>
    <m/>
    <x v="10"/>
    <m/>
    <s v="6_SEXTA"/>
  </r>
  <r>
    <n v="293"/>
    <d v="2022-10-20T00:00:00"/>
    <s v="jueves"/>
    <n v="1"/>
    <m/>
    <x v="10"/>
    <m/>
    <s v="6_SEXTA"/>
  </r>
  <r>
    <n v="294"/>
    <d v="2022-10-21T00:00:00"/>
    <s v="viernes"/>
    <n v="1"/>
    <m/>
    <x v="10"/>
    <m/>
    <s v="6_SEXTA"/>
  </r>
  <r>
    <n v="295"/>
    <d v="2022-10-22T00:00:00"/>
    <s v="sábado"/>
    <n v="0"/>
    <m/>
    <x v="10"/>
    <m/>
    <s v="6_SEXTA"/>
  </r>
  <r>
    <n v="296"/>
    <d v="2022-10-23T00:00:00"/>
    <s v="domingo"/>
    <n v="0"/>
    <m/>
    <x v="10"/>
    <m/>
    <s v="6_SEXTA"/>
  </r>
  <r>
    <n v="297"/>
    <d v="2022-10-24T00:00:00"/>
    <s v="lunes"/>
    <n v="1"/>
    <m/>
    <x v="10"/>
    <m/>
    <s v="6_SEXTA"/>
  </r>
  <r>
    <n v="298"/>
    <d v="2022-10-25T00:00:00"/>
    <s v="martes"/>
    <n v="1"/>
    <m/>
    <x v="10"/>
    <m/>
    <s v="6_SEXTA"/>
  </r>
  <r>
    <n v="299"/>
    <d v="2022-10-26T00:00:00"/>
    <s v="miércoles"/>
    <n v="1"/>
    <m/>
    <x v="10"/>
    <m/>
    <s v="6_SEXTA"/>
  </r>
  <r>
    <n v="300"/>
    <d v="2022-10-27T00:00:00"/>
    <s v="jueves"/>
    <n v="1"/>
    <m/>
    <x v="10"/>
    <m/>
    <s v="6_SEXTA"/>
  </r>
  <r>
    <n v="301"/>
    <d v="2022-10-28T00:00:00"/>
    <s v="viernes"/>
    <n v="1"/>
    <m/>
    <x v="10"/>
    <m/>
    <s v="6_SEXTA"/>
  </r>
  <r>
    <n v="302"/>
    <d v="2022-10-29T00:00:00"/>
    <s v="sábado"/>
    <n v="0"/>
    <m/>
    <x v="10"/>
    <m/>
    <s v="6_SEXTA"/>
  </r>
  <r>
    <n v="303"/>
    <d v="2022-10-30T00:00:00"/>
    <s v="domingo"/>
    <n v="0"/>
    <m/>
    <x v="10"/>
    <m/>
    <s v="6_SEXTA"/>
  </r>
  <r>
    <n v="304"/>
    <d v="2022-10-31T00:00:00"/>
    <s v="lunes"/>
    <n v="1"/>
    <m/>
    <x v="10"/>
    <m/>
    <s v="6_SEXTA"/>
  </r>
  <r>
    <n v="305"/>
    <d v="2022-11-01T00:00:00"/>
    <s v="martes"/>
    <n v="1"/>
    <s v="Todos los Santos"/>
    <x v="11"/>
    <m/>
    <s v="6_SEXTA"/>
  </r>
  <r>
    <n v="306"/>
    <d v="2022-11-02T00:00:00"/>
    <s v="miércoles"/>
    <n v="1"/>
    <m/>
    <x v="11"/>
    <m/>
    <s v="6_SEXTA"/>
  </r>
  <r>
    <n v="307"/>
    <d v="2022-11-03T00:00:00"/>
    <s v="jueves"/>
    <n v="1"/>
    <m/>
    <x v="11"/>
    <m/>
    <s v="6_SEXTA"/>
  </r>
  <r>
    <n v="308"/>
    <d v="2022-11-04T00:00:00"/>
    <s v="viernes"/>
    <n v="1"/>
    <m/>
    <x v="11"/>
    <m/>
    <s v="6_SEXTA"/>
  </r>
  <r>
    <n v="309"/>
    <d v="2022-11-05T00:00:00"/>
    <s v="sábado"/>
    <n v="0"/>
    <m/>
    <x v="11"/>
    <m/>
    <s v="6_SEXTA"/>
  </r>
  <r>
    <n v="310"/>
    <d v="2022-11-06T00:00:00"/>
    <s v="domingo"/>
    <n v="0"/>
    <m/>
    <x v="11"/>
    <m/>
    <s v="6_SEXTA"/>
  </r>
  <r>
    <n v="311"/>
    <d v="2022-11-07T00:00:00"/>
    <s v="lunes"/>
    <n v="1"/>
    <m/>
    <x v="11"/>
    <s v="Septima"/>
    <s v="7_SEPTIMA"/>
  </r>
  <r>
    <n v="312"/>
    <d v="2022-11-08T00:00:00"/>
    <s v="martes"/>
    <n v="1"/>
    <m/>
    <x v="11"/>
    <m/>
    <s v="7_SEPTIMA"/>
  </r>
  <r>
    <n v="313"/>
    <d v="2022-11-09T00:00:00"/>
    <s v="miércoles"/>
    <n v="1"/>
    <m/>
    <x v="11"/>
    <m/>
    <s v="7_SEPTIMA"/>
  </r>
  <r>
    <n v="314"/>
    <d v="2022-11-10T00:00:00"/>
    <s v="jueves"/>
    <n v="1"/>
    <m/>
    <x v="11"/>
    <m/>
    <s v="7_SEPTIMA"/>
  </r>
  <r>
    <n v="315"/>
    <d v="2022-11-11T00:00:00"/>
    <s v="viernes"/>
    <n v="1"/>
    <m/>
    <x v="11"/>
    <m/>
    <s v="7_SEPTIMA"/>
  </r>
  <r>
    <n v="316"/>
    <d v="2022-11-12T00:00:00"/>
    <s v="sábado"/>
    <n v="0"/>
    <m/>
    <x v="11"/>
    <m/>
    <s v="7_SEPTIMA"/>
  </r>
  <r>
    <n v="317"/>
    <d v="2022-11-13T00:00:00"/>
    <s v="domingo"/>
    <n v="0"/>
    <m/>
    <x v="11"/>
    <m/>
    <s v="7_SEPTIMA"/>
  </r>
  <r>
    <n v="318"/>
    <d v="2022-11-14T00:00:00"/>
    <s v="lunes"/>
    <n v="1"/>
    <m/>
    <x v="11"/>
    <m/>
    <s v="7_SEPTIMA"/>
  </r>
  <r>
    <n v="319"/>
    <d v="2022-11-15T00:00:00"/>
    <s v="martes"/>
    <n v="1"/>
    <m/>
    <x v="11"/>
    <m/>
    <s v="7_SEPTIMA"/>
  </r>
  <r>
    <n v="320"/>
    <d v="2022-11-16T00:00:00"/>
    <s v="miércoles"/>
    <n v="1"/>
    <m/>
    <x v="11"/>
    <m/>
    <s v="7_SEPTIMA"/>
  </r>
  <r>
    <n v="321"/>
    <d v="2022-11-17T00:00:00"/>
    <s v="jueves"/>
    <n v="1"/>
    <m/>
    <x v="11"/>
    <m/>
    <s v="7_SEPTIMA"/>
  </r>
  <r>
    <n v="322"/>
    <d v="2022-11-18T00:00:00"/>
    <s v="viernes"/>
    <n v="1"/>
    <m/>
    <x v="11"/>
    <m/>
    <s v="7_SEPTIMA"/>
  </r>
  <r>
    <n v="323"/>
    <d v="2022-11-19T00:00:00"/>
    <s v="sábado"/>
    <n v="0"/>
    <m/>
    <x v="11"/>
    <m/>
    <s v="7_SEPTIMA"/>
  </r>
  <r>
    <n v="324"/>
    <d v="2022-11-20T00:00:00"/>
    <s v="domingo"/>
    <n v="0"/>
    <m/>
    <x v="11"/>
    <m/>
    <s v="7_SEPTIMA"/>
  </r>
  <r>
    <n v="325"/>
    <d v="2022-11-21T00:00:00"/>
    <s v="lunes"/>
    <n v="1"/>
    <m/>
    <x v="11"/>
    <m/>
    <s v="7_SEPTIMA"/>
  </r>
  <r>
    <n v="326"/>
    <d v="2022-11-22T00:00:00"/>
    <s v="martes"/>
    <n v="1"/>
    <m/>
    <x v="11"/>
    <m/>
    <s v="7_SEPTIMA"/>
  </r>
  <r>
    <n v="327"/>
    <d v="2022-11-23T00:00:00"/>
    <s v="miércoles"/>
    <n v="1"/>
    <m/>
    <x v="11"/>
    <m/>
    <s v="7_SEPTIMA"/>
  </r>
  <r>
    <n v="328"/>
    <d v="2022-11-24T00:00:00"/>
    <s v="jueves"/>
    <n v="1"/>
    <m/>
    <x v="11"/>
    <m/>
    <s v="7_SEPTIMA"/>
  </r>
  <r>
    <n v="329"/>
    <d v="2022-11-25T00:00:00"/>
    <s v="viernes"/>
    <n v="1"/>
    <m/>
    <x v="11"/>
    <m/>
    <s v="7_SEPTIMA"/>
  </r>
  <r>
    <n v="330"/>
    <d v="2022-11-26T00:00:00"/>
    <s v="sábado"/>
    <n v="0"/>
    <m/>
    <x v="11"/>
    <m/>
    <s v="7_SEPTIMA"/>
  </r>
  <r>
    <n v="331"/>
    <d v="2022-11-27T00:00:00"/>
    <s v="domingo"/>
    <n v="0"/>
    <m/>
    <x v="11"/>
    <m/>
    <s v="7_SEPTIMA"/>
  </r>
  <r>
    <n v="332"/>
    <d v="2022-11-28T00:00:00"/>
    <s v="lunes"/>
    <n v="1"/>
    <m/>
    <x v="11"/>
    <m/>
    <s v="7_SEPTIMA"/>
  </r>
  <r>
    <n v="333"/>
    <d v="2022-11-29T00:00:00"/>
    <s v="martes"/>
    <n v="1"/>
    <m/>
    <x v="11"/>
    <m/>
    <s v="7_SEPTIMA"/>
  </r>
  <r>
    <n v="334"/>
    <d v="2022-11-30T00:00:00"/>
    <s v="miércoles"/>
    <n v="1"/>
    <m/>
    <x v="11"/>
    <m/>
    <s v="7_SEPTIMA"/>
  </r>
  <r>
    <n v="335"/>
    <d v="2022-12-01T00:00:00"/>
    <s v="jueves"/>
    <n v="1"/>
    <m/>
    <x v="12"/>
    <m/>
    <s v="7_SEPTIMA"/>
  </r>
  <r>
    <n v="336"/>
    <d v="2022-12-02T00:00:00"/>
    <s v="viernes"/>
    <n v="1"/>
    <m/>
    <x v="12"/>
    <m/>
    <s v="7_SEPTIMA"/>
  </r>
  <r>
    <n v="337"/>
    <d v="2022-12-03T00:00:00"/>
    <s v="sábado"/>
    <n v="0"/>
    <m/>
    <x v="12"/>
    <m/>
    <s v="7_SEPTIMA"/>
  </r>
  <r>
    <n v="338"/>
    <d v="2022-12-04T00:00:00"/>
    <s v="domingo"/>
    <n v="0"/>
    <m/>
    <x v="12"/>
    <m/>
    <s v="7_SEPTIMA"/>
  </r>
  <r>
    <n v="339"/>
    <d v="2022-12-05T00:00:00"/>
    <s v="lunes"/>
    <n v="1"/>
    <m/>
    <x v="12"/>
    <m/>
    <s v="7_SEPTIMA"/>
  </r>
  <r>
    <n v="340"/>
    <d v="2022-12-06T00:00:00"/>
    <s v="martes"/>
    <n v="1"/>
    <m/>
    <x v="12"/>
    <m/>
    <s v="7_SEPTIMA"/>
  </r>
  <r>
    <n v="341"/>
    <d v="2022-12-07T00:00:00"/>
    <s v="miércoles"/>
    <n v="1"/>
    <s v="1 CORTE"/>
    <x v="12"/>
    <m/>
    <s v="7_SEPTIMA"/>
  </r>
  <r>
    <n v="342"/>
    <d v="2022-12-08T00:00:00"/>
    <s v="jueves"/>
    <s v="X"/>
    <s v="Inmaculada Concepción"/>
    <x v="12"/>
    <m/>
    <s v="7_SEPTIMA"/>
  </r>
  <r>
    <n v="343"/>
    <d v="2022-12-09T00:00:00"/>
    <s v="viernes"/>
    <s v="X"/>
    <m/>
    <x v="12"/>
    <m/>
    <s v="7_SEPTIMA"/>
  </r>
  <r>
    <n v="344"/>
    <d v="2022-12-10T00:00:00"/>
    <s v="sábado"/>
    <n v="0"/>
    <m/>
    <x v="12"/>
    <m/>
    <s v="7_SEPTIMA"/>
  </r>
  <r>
    <n v="345"/>
    <d v="2022-12-11T00:00:00"/>
    <s v="domingo"/>
    <n v="0"/>
    <m/>
    <x v="12"/>
    <m/>
    <s v="7_SEPTIMA"/>
  </r>
  <r>
    <n v="346"/>
    <d v="2022-12-12T00:00:00"/>
    <s v="lunes"/>
    <s v="X"/>
    <m/>
    <x v="12"/>
    <m/>
    <s v="7_SEPTIMA"/>
  </r>
  <r>
    <n v="347"/>
    <d v="2022-12-13T00:00:00"/>
    <s v="martes"/>
    <s v="X"/>
    <m/>
    <x v="12"/>
    <m/>
    <s v="7_SEPTIMA"/>
  </r>
  <r>
    <n v="348"/>
    <d v="2022-12-14T00:00:00"/>
    <s v="miércoles"/>
    <s v="X"/>
    <m/>
    <x v="12"/>
    <m/>
    <s v="7_SEPTIMA"/>
  </r>
  <r>
    <n v="349"/>
    <d v="2022-12-15T00:00:00"/>
    <s v="jueves"/>
    <s v="X"/>
    <m/>
    <x v="12"/>
    <m/>
    <s v="7_SEPTIMA"/>
  </r>
  <r>
    <n v="350"/>
    <d v="2022-12-16T00:00:00"/>
    <s v="viernes"/>
    <s v="X"/>
    <s v="Ultimo día (180d)"/>
    <x v="12"/>
    <m/>
    <s v="7_SEPTIMA"/>
  </r>
  <r>
    <n v="351"/>
    <d v="2022-12-17T00:00:00"/>
    <s v="sábado"/>
    <n v="0"/>
    <m/>
    <x v="12"/>
    <m/>
    <m/>
  </r>
  <r>
    <n v="352"/>
    <d v="2022-12-18T00:00:00"/>
    <s v="domingo"/>
    <n v="0"/>
    <m/>
    <x v="12"/>
    <m/>
    <m/>
  </r>
  <r>
    <n v="353"/>
    <d v="2022-12-19T00:00:00"/>
    <s v="lunes"/>
    <n v="0"/>
    <m/>
    <x v="12"/>
    <m/>
    <m/>
  </r>
  <r>
    <n v="354"/>
    <d v="2022-12-20T00:00:00"/>
    <s v="martes"/>
    <n v="0"/>
    <m/>
    <x v="12"/>
    <m/>
    <m/>
  </r>
  <r>
    <n v="355"/>
    <d v="2022-12-21T00:00:00"/>
    <s v="miércoles"/>
    <n v="0"/>
    <m/>
    <x v="12"/>
    <m/>
    <m/>
  </r>
  <r>
    <n v="356"/>
    <d v="2022-12-22T00:00:00"/>
    <s v="jueves"/>
    <n v="0"/>
    <m/>
    <x v="12"/>
    <m/>
    <n v="0"/>
  </r>
  <r>
    <n v="357"/>
    <d v="2022-12-23T00:00:00"/>
    <s v="viernes"/>
    <n v="0"/>
    <m/>
    <x v="12"/>
    <m/>
    <n v="0"/>
  </r>
  <r>
    <n v="358"/>
    <d v="2022-12-24T00:00:00"/>
    <s v="sábado"/>
    <n v="0"/>
    <m/>
    <x v="12"/>
    <m/>
    <n v="0"/>
  </r>
  <r>
    <n v="359"/>
    <d v="2022-12-25T00:00:00"/>
    <s v="domingo"/>
    <n v="0"/>
    <s v="Navidad"/>
    <x v="12"/>
    <m/>
    <n v="0"/>
  </r>
  <r>
    <n v="360"/>
    <d v="2022-12-26T00:00:00"/>
    <s v="lunes"/>
    <n v="0"/>
    <m/>
    <x v="12"/>
    <m/>
    <n v="0"/>
  </r>
  <r>
    <n v="361"/>
    <d v="2022-12-27T00:00:00"/>
    <s v="martes"/>
    <n v="0"/>
    <m/>
    <x v="12"/>
    <m/>
    <n v="0"/>
  </r>
  <r>
    <n v="362"/>
    <d v="2022-12-28T00:00:00"/>
    <s v="miércoles"/>
    <n v="0"/>
    <m/>
    <x v="12"/>
    <m/>
    <n v="0"/>
  </r>
  <r>
    <n v="363"/>
    <d v="2022-12-29T00:00:00"/>
    <s v="jueves"/>
    <n v="0"/>
    <m/>
    <x v="12"/>
    <m/>
    <n v="0"/>
  </r>
  <r>
    <n v="364"/>
    <d v="2022-12-30T00:00:00"/>
    <s v="viernes"/>
    <n v="0"/>
    <m/>
    <x v="12"/>
    <m/>
    <n v="0"/>
  </r>
  <r>
    <n v="365"/>
    <d v="2022-12-31T00:00:00"/>
    <s v="sábado"/>
    <n v="0"/>
    <m/>
    <x v="12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A17" firstHeaderRow="1" firstDataRow="1" firstDataCol="1"/>
  <pivotFields count="8">
    <pivotField showAll="0"/>
    <pivotField numFmtId="14" showAll="0"/>
    <pivotField showAll="0" defaultSubtotal="0"/>
    <pivotField showAll="0" defaultSubtotal="0"/>
    <pivotField showAll="0"/>
    <pivotField axis="axisRow" showAll="0">
      <items count="15">
        <item x="1"/>
        <item x="2"/>
        <item x="3"/>
        <item x="4"/>
        <item x="5"/>
        <item x="6"/>
        <item x="7"/>
        <item x="8"/>
        <item m="1" x="13"/>
        <item x="10"/>
        <item x="11"/>
        <item x="12"/>
        <item x="0"/>
        <item x="9"/>
        <item t="default"/>
      </items>
    </pivotField>
    <pivotField showAll="0"/>
    <pivotField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formats count="4">
    <format dxfId="47">
      <pivotArea collapsedLevelsAreSubtotals="1" fieldPosition="0">
        <references count="1">
          <reference field="5" count="5">
            <x v="7"/>
            <x v="8"/>
            <x v="9"/>
            <x v="10"/>
            <x v="11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fieldPosition="0">
        <references count="1">
          <reference field="5" count="5">
            <x v="7"/>
            <x v="8"/>
            <x v="9"/>
            <x v="10"/>
            <x v="11"/>
          </reference>
        </references>
      </pivotArea>
    </format>
    <format dxfId="4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Entrega">
  <location ref="C22:G30" firstHeaderRow="0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1">
        <item h="1" x="1"/>
        <item h="1" x="0"/>
        <item x="2"/>
        <item x="3"/>
        <item x="4"/>
        <item x="5"/>
        <item x="6"/>
        <item x="7"/>
        <item x="8"/>
        <item h="1" x="9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7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GULAR " fld="3" baseField="5" baseItem="0"/>
    <dataField name="RESIDENTES (Propuesta) " fld="9" baseField="7" baseItem="0"/>
    <dataField name="TUTORIAL (Propuesta) " fld="10" baseField="7" baseItem="0"/>
    <dataField name="ALTERNANCIA (Propuesta) " fld="11" baseField="7" baseItem="0"/>
  </dataFields>
  <formats count="6">
    <format dxfId="37">
      <pivotArea field="7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field="7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field="7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Mes">
  <location ref="C3:D14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>
      <items count="15">
        <item h="1" x="1"/>
        <item h="1" x="2"/>
        <item x="3"/>
        <item x="4"/>
        <item x="5"/>
        <item x="6"/>
        <item x="7"/>
        <item x="8"/>
        <item m="1" x="13"/>
        <item x="9"/>
        <item x="10"/>
        <item x="11"/>
        <item x="12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REGULAR" fld="3" baseField="5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Entrega">
  <location ref="C38:G44" firstHeaderRow="0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9">
        <item h="1" x="1"/>
        <item h="1" x="0"/>
        <item x="2"/>
        <item x="3"/>
        <item x="4"/>
        <item x="5"/>
        <item x="6"/>
        <item h="1" x="7"/>
        <item t="default"/>
      </items>
    </pivotField>
    <pivotField dataField="1" showAll="0"/>
    <pivotField dataField="1" showAll="0"/>
    <pivotField dataField="1" showAll="0"/>
  </pivotFields>
  <rowFields count="1">
    <field x="8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GULAR " fld="3" baseField="5" baseItem="0"/>
    <dataField name="RESIDENTES (Propuesta) " fld="9" baseField="7" baseItem="0"/>
    <dataField name="TUTORIAL (Propuesta) " fld="10" baseField="7" baseItem="0"/>
    <dataField name="ALTERNANCIA (Propuesta) " fld="11" baseField="7" baseItem="0"/>
  </dataFields>
  <formats count="6">
    <format dxfId="43">
      <pivotArea field="8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field="8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9">
      <pivotArea field="8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8"/>
  <sheetViews>
    <sheetView zoomScale="145" zoomScaleNormal="145" workbookViewId="0">
      <pane ySplit="2" topLeftCell="A342" activePane="bottomLeft" state="frozen"/>
      <selection pane="bottomLeft" activeCell="M351" sqref="M351"/>
    </sheetView>
  </sheetViews>
  <sheetFormatPr baseColWidth="10" defaultRowHeight="12.75" x14ac:dyDescent="0.2"/>
  <cols>
    <col min="1" max="1" width="8.85546875" style="2" bestFit="1" customWidth="1"/>
    <col min="2" max="2" width="10.7109375" style="2" bestFit="1" customWidth="1"/>
    <col min="3" max="3" width="10" style="2" customWidth="1"/>
    <col min="4" max="4" width="12.5703125" style="2" customWidth="1"/>
    <col min="5" max="5" width="27.85546875" style="2" customWidth="1"/>
    <col min="6" max="6" width="11.42578125" style="2"/>
    <col min="7" max="7" width="15.28515625" style="2" hidden="1" customWidth="1"/>
    <col min="8" max="8" width="14.28515625" style="2" hidden="1" customWidth="1"/>
    <col min="9" max="9" width="0" style="2" hidden="1" customWidth="1"/>
    <col min="10" max="10" width="14.5703125" style="2" hidden="1" customWidth="1"/>
    <col min="11" max="11" width="15.7109375" style="2" hidden="1" customWidth="1"/>
    <col min="12" max="12" width="0" style="2" hidden="1" customWidth="1"/>
    <col min="13" max="16384" width="11.42578125" style="2"/>
  </cols>
  <sheetData>
    <row r="1" spans="1:13" ht="25.5" x14ac:dyDescent="0.2">
      <c r="J1" s="39" t="s">
        <v>55</v>
      </c>
      <c r="K1" s="39"/>
    </row>
    <row r="2" spans="1:13" ht="25.5" x14ac:dyDescent="0.2">
      <c r="A2" s="37" t="s">
        <v>9</v>
      </c>
      <c r="B2" s="38" t="s">
        <v>5</v>
      </c>
      <c r="C2" s="38" t="s">
        <v>6</v>
      </c>
      <c r="D2" s="38" t="s">
        <v>7</v>
      </c>
      <c r="E2" s="38" t="s">
        <v>8</v>
      </c>
      <c r="F2" s="38" t="s">
        <v>10</v>
      </c>
      <c r="G2" s="38" t="s">
        <v>21</v>
      </c>
      <c r="H2" s="38" t="s">
        <v>29</v>
      </c>
      <c r="I2" s="39" t="s">
        <v>48</v>
      </c>
      <c r="J2" s="39" t="s">
        <v>56</v>
      </c>
      <c r="K2" s="39" t="s">
        <v>57</v>
      </c>
      <c r="L2" s="39" t="s">
        <v>58</v>
      </c>
      <c r="M2" s="2" t="s">
        <v>60</v>
      </c>
    </row>
    <row r="3" spans="1:13" x14ac:dyDescent="0.2">
      <c r="A3" s="26">
        <v>1</v>
      </c>
      <c r="B3" s="24">
        <v>43466</v>
      </c>
      <c r="C3" s="23" t="s">
        <v>23</v>
      </c>
      <c r="D3" s="23">
        <v>0</v>
      </c>
      <c r="E3" s="23" t="s">
        <v>32</v>
      </c>
      <c r="F3" s="23" t="str">
        <f>TEXT('BD_MINEDU-FAD (2)'!$B3,"mmmm")</f>
        <v>Enero</v>
      </c>
      <c r="G3" s="23">
        <v>0</v>
      </c>
      <c r="H3" s="23">
        <v>0</v>
      </c>
      <c r="I3" s="27"/>
      <c r="J3" s="23">
        <v>0</v>
      </c>
      <c r="K3" s="23">
        <v>0</v>
      </c>
      <c r="L3" s="23">
        <v>0</v>
      </c>
      <c r="M3" s="23">
        <v>0</v>
      </c>
    </row>
    <row r="4" spans="1:13" x14ac:dyDescent="0.2">
      <c r="A4" s="13">
        <v>2</v>
      </c>
      <c r="B4" s="14">
        <v>43467</v>
      </c>
      <c r="C4" s="15" t="s">
        <v>24</v>
      </c>
      <c r="D4" s="15">
        <v>0</v>
      </c>
      <c r="E4" s="15"/>
      <c r="F4" s="15" t="str">
        <f>TEXT('BD_MINEDU-FAD (2)'!$B4,"mmmm")</f>
        <v>Enero</v>
      </c>
      <c r="G4" s="15">
        <f>D4+G3</f>
        <v>0</v>
      </c>
      <c r="H4" s="15">
        <v>0</v>
      </c>
      <c r="I4" s="16"/>
      <c r="J4" s="15">
        <v>0</v>
      </c>
      <c r="K4" s="15">
        <v>0</v>
      </c>
      <c r="L4" s="15">
        <v>0</v>
      </c>
      <c r="M4" s="15">
        <v>0</v>
      </c>
    </row>
    <row r="5" spans="1:13" x14ac:dyDescent="0.2">
      <c r="A5" s="9">
        <v>3</v>
      </c>
      <c r="B5" s="10">
        <v>43468</v>
      </c>
      <c r="C5" s="11" t="s">
        <v>25</v>
      </c>
      <c r="D5" s="11">
        <v>0</v>
      </c>
      <c r="E5" s="11"/>
      <c r="F5" s="11" t="str">
        <f>TEXT('BD_MINEDU-FAD (2)'!$B5,"mmmm")</f>
        <v>Enero</v>
      </c>
      <c r="G5" s="11">
        <f t="shared" ref="G5:G68" si="0">D5+G4</f>
        <v>0</v>
      </c>
      <c r="H5" s="11">
        <v>0</v>
      </c>
      <c r="I5" s="12"/>
      <c r="J5" s="11">
        <v>0</v>
      </c>
      <c r="K5" s="11">
        <v>0</v>
      </c>
      <c r="L5" s="11">
        <v>0</v>
      </c>
      <c r="M5" s="11">
        <v>0</v>
      </c>
    </row>
    <row r="6" spans="1:13" x14ac:dyDescent="0.2">
      <c r="A6" s="13">
        <v>4</v>
      </c>
      <c r="B6" s="14">
        <v>43469</v>
      </c>
      <c r="C6" s="15" t="s">
        <v>26</v>
      </c>
      <c r="D6" s="15">
        <v>0</v>
      </c>
      <c r="E6" s="15"/>
      <c r="F6" s="15" t="str">
        <f>TEXT('BD_MINEDU-FAD (2)'!$B6,"mmmm")</f>
        <v>Enero</v>
      </c>
      <c r="G6" s="15">
        <f t="shared" si="0"/>
        <v>0</v>
      </c>
      <c r="H6" s="15">
        <v>0</v>
      </c>
      <c r="I6" s="16"/>
      <c r="J6" s="15">
        <v>0</v>
      </c>
      <c r="K6" s="15">
        <v>0</v>
      </c>
      <c r="L6" s="15">
        <v>0</v>
      </c>
      <c r="M6" s="15">
        <v>0</v>
      </c>
    </row>
    <row r="7" spans="1:13" x14ac:dyDescent="0.2">
      <c r="A7" s="9">
        <v>5</v>
      </c>
      <c r="B7" s="10">
        <v>43470</v>
      </c>
      <c r="C7" s="11" t="s">
        <v>27</v>
      </c>
      <c r="D7" s="11">
        <v>0</v>
      </c>
      <c r="E7" s="11"/>
      <c r="F7" s="11" t="str">
        <f>TEXT('BD_MINEDU-FAD (2)'!$B7,"mmmm")</f>
        <v>Enero</v>
      </c>
      <c r="G7" s="11">
        <f t="shared" si="0"/>
        <v>0</v>
      </c>
      <c r="H7" s="11">
        <v>0</v>
      </c>
      <c r="I7" s="12"/>
      <c r="J7" s="11">
        <v>0</v>
      </c>
      <c r="K7" s="11">
        <v>0</v>
      </c>
      <c r="L7" s="11">
        <v>0</v>
      </c>
      <c r="M7" s="11">
        <v>0</v>
      </c>
    </row>
    <row r="8" spans="1:13" x14ac:dyDescent="0.2">
      <c r="A8" s="13">
        <v>6</v>
      </c>
      <c r="B8" s="14">
        <v>43471</v>
      </c>
      <c r="C8" s="15" t="s">
        <v>28</v>
      </c>
      <c r="D8" s="15">
        <v>0</v>
      </c>
      <c r="E8" s="15"/>
      <c r="F8" s="15" t="str">
        <f>TEXT('BD_MINEDU-FAD (2)'!$B8,"mmmm")</f>
        <v>Enero</v>
      </c>
      <c r="G8" s="15">
        <f t="shared" si="0"/>
        <v>0</v>
      </c>
      <c r="H8" s="15">
        <v>0</v>
      </c>
      <c r="I8" s="16"/>
      <c r="J8" s="15">
        <v>0</v>
      </c>
      <c r="K8" s="15">
        <v>0</v>
      </c>
      <c r="L8" s="15">
        <v>0</v>
      </c>
      <c r="M8" s="15">
        <v>0</v>
      </c>
    </row>
    <row r="9" spans="1:13" x14ac:dyDescent="0.2">
      <c r="A9" s="9">
        <v>7</v>
      </c>
      <c r="B9" s="10">
        <v>43472</v>
      </c>
      <c r="C9" s="11" t="s">
        <v>22</v>
      </c>
      <c r="D9" s="11">
        <v>0</v>
      </c>
      <c r="E9" s="11"/>
      <c r="F9" s="11" t="str">
        <f>TEXT('BD_MINEDU-FAD (2)'!$B9,"mmmm")</f>
        <v>Enero</v>
      </c>
      <c r="G9" s="11">
        <f t="shared" si="0"/>
        <v>0</v>
      </c>
      <c r="H9" s="11">
        <v>0</v>
      </c>
      <c r="I9" s="12"/>
      <c r="J9" s="11">
        <v>0</v>
      </c>
      <c r="K9" s="11">
        <v>0</v>
      </c>
      <c r="L9" s="11">
        <v>0</v>
      </c>
      <c r="M9" s="11">
        <v>0</v>
      </c>
    </row>
    <row r="10" spans="1:13" x14ac:dyDescent="0.2">
      <c r="A10" s="13">
        <v>8</v>
      </c>
      <c r="B10" s="14">
        <v>43473</v>
      </c>
      <c r="C10" s="15" t="s">
        <v>23</v>
      </c>
      <c r="D10" s="15">
        <v>0</v>
      </c>
      <c r="E10" s="15"/>
      <c r="F10" s="15" t="str">
        <f>TEXT('BD_MINEDU-FAD (2)'!$B10,"mmmm")</f>
        <v>Enero</v>
      </c>
      <c r="G10" s="15">
        <f t="shared" si="0"/>
        <v>0</v>
      </c>
      <c r="H10" s="15">
        <v>0</v>
      </c>
      <c r="I10" s="16"/>
      <c r="J10" s="15">
        <v>0</v>
      </c>
      <c r="K10" s="15">
        <v>0</v>
      </c>
      <c r="L10" s="15">
        <v>0</v>
      </c>
      <c r="M10" s="15">
        <v>0</v>
      </c>
    </row>
    <row r="11" spans="1:13" x14ac:dyDescent="0.2">
      <c r="A11" s="9">
        <v>9</v>
      </c>
      <c r="B11" s="10">
        <v>43474</v>
      </c>
      <c r="C11" s="11" t="s">
        <v>24</v>
      </c>
      <c r="D11" s="11">
        <v>0</v>
      </c>
      <c r="E11" s="11"/>
      <c r="F11" s="11" t="str">
        <f>TEXT('BD_MINEDU-FAD (2)'!$B11,"mmmm")</f>
        <v>Enero</v>
      </c>
      <c r="G11" s="11">
        <f t="shared" si="0"/>
        <v>0</v>
      </c>
      <c r="H11" s="11">
        <v>0</v>
      </c>
      <c r="I11" s="12"/>
      <c r="J11" s="11">
        <v>0</v>
      </c>
      <c r="K11" s="11">
        <v>0</v>
      </c>
      <c r="L11" s="11">
        <v>0</v>
      </c>
      <c r="M11" s="11">
        <v>0</v>
      </c>
    </row>
    <row r="12" spans="1:13" x14ac:dyDescent="0.2">
      <c r="A12" s="13">
        <v>10</v>
      </c>
      <c r="B12" s="14">
        <v>43475</v>
      </c>
      <c r="C12" s="15" t="s">
        <v>25</v>
      </c>
      <c r="D12" s="15">
        <v>0</v>
      </c>
      <c r="E12" s="15"/>
      <c r="F12" s="15" t="str">
        <f>TEXT('BD_MINEDU-FAD (2)'!$B12,"mmmm")</f>
        <v>Enero</v>
      </c>
      <c r="G12" s="15">
        <f t="shared" si="0"/>
        <v>0</v>
      </c>
      <c r="H12" s="15">
        <v>0</v>
      </c>
      <c r="I12" s="16"/>
      <c r="J12" s="15">
        <v>0</v>
      </c>
      <c r="K12" s="15">
        <v>0</v>
      </c>
      <c r="L12" s="15">
        <v>0</v>
      </c>
      <c r="M12" s="15">
        <v>0</v>
      </c>
    </row>
    <row r="13" spans="1:13" x14ac:dyDescent="0.2">
      <c r="A13" s="9">
        <v>11</v>
      </c>
      <c r="B13" s="10">
        <v>43476</v>
      </c>
      <c r="C13" s="11" t="s">
        <v>26</v>
      </c>
      <c r="D13" s="11">
        <v>0</v>
      </c>
      <c r="E13" s="11"/>
      <c r="F13" s="11" t="str">
        <f>TEXT('BD_MINEDU-FAD (2)'!$B13,"mmmm")</f>
        <v>Enero</v>
      </c>
      <c r="G13" s="11">
        <f t="shared" si="0"/>
        <v>0</v>
      </c>
      <c r="H13" s="11">
        <v>0</v>
      </c>
      <c r="I13" s="12"/>
      <c r="J13" s="11">
        <v>0</v>
      </c>
      <c r="K13" s="11">
        <v>0</v>
      </c>
      <c r="L13" s="11">
        <v>0</v>
      </c>
      <c r="M13" s="11">
        <v>0</v>
      </c>
    </row>
    <row r="14" spans="1:13" x14ac:dyDescent="0.2">
      <c r="A14" s="13">
        <v>12</v>
      </c>
      <c r="B14" s="14">
        <v>43477</v>
      </c>
      <c r="C14" s="15" t="s">
        <v>27</v>
      </c>
      <c r="D14" s="15">
        <v>0</v>
      </c>
      <c r="E14" s="15"/>
      <c r="F14" s="15" t="str">
        <f>TEXT('BD_MINEDU-FAD (2)'!$B14,"mmmm")</f>
        <v>Enero</v>
      </c>
      <c r="G14" s="15">
        <f t="shared" si="0"/>
        <v>0</v>
      </c>
      <c r="H14" s="15">
        <v>0</v>
      </c>
      <c r="I14" s="16"/>
      <c r="J14" s="15">
        <v>0</v>
      </c>
      <c r="K14" s="15">
        <v>0</v>
      </c>
      <c r="L14" s="15">
        <v>0</v>
      </c>
      <c r="M14" s="15">
        <v>0</v>
      </c>
    </row>
    <row r="15" spans="1:13" x14ac:dyDescent="0.2">
      <c r="A15" s="9">
        <v>13</v>
      </c>
      <c r="B15" s="10">
        <v>43478</v>
      </c>
      <c r="C15" s="11" t="s">
        <v>28</v>
      </c>
      <c r="D15" s="11">
        <v>0</v>
      </c>
      <c r="E15" s="11"/>
      <c r="F15" s="11" t="str">
        <f>TEXT('BD_MINEDU-FAD (2)'!$B15,"mmmm")</f>
        <v>Enero</v>
      </c>
      <c r="G15" s="11">
        <f t="shared" si="0"/>
        <v>0</v>
      </c>
      <c r="H15" s="11">
        <v>0</v>
      </c>
      <c r="I15" s="12"/>
      <c r="J15" s="11">
        <v>0</v>
      </c>
      <c r="K15" s="11">
        <v>0</v>
      </c>
      <c r="L15" s="11">
        <v>0</v>
      </c>
      <c r="M15" s="11">
        <v>0</v>
      </c>
    </row>
    <row r="16" spans="1:13" x14ac:dyDescent="0.2">
      <c r="A16" s="13">
        <v>14</v>
      </c>
      <c r="B16" s="14">
        <v>43479</v>
      </c>
      <c r="C16" s="15" t="s">
        <v>22</v>
      </c>
      <c r="D16" s="15">
        <v>0</v>
      </c>
      <c r="E16" s="15"/>
      <c r="F16" s="15" t="str">
        <f>TEXT('BD_MINEDU-FAD (2)'!$B16,"mmmm")</f>
        <v>Enero</v>
      </c>
      <c r="G16" s="15">
        <f t="shared" si="0"/>
        <v>0</v>
      </c>
      <c r="H16" s="15">
        <v>0</v>
      </c>
      <c r="I16" s="16"/>
      <c r="J16" s="15">
        <v>0</v>
      </c>
      <c r="K16" s="15">
        <v>0</v>
      </c>
      <c r="L16" s="15">
        <v>0</v>
      </c>
      <c r="M16" s="15">
        <v>0</v>
      </c>
    </row>
    <row r="17" spans="1:13" x14ac:dyDescent="0.2">
      <c r="A17" s="9">
        <v>15</v>
      </c>
      <c r="B17" s="10">
        <v>43480</v>
      </c>
      <c r="C17" s="11" t="s">
        <v>23</v>
      </c>
      <c r="D17" s="11">
        <v>0</v>
      </c>
      <c r="E17" s="11"/>
      <c r="F17" s="11" t="str">
        <f>TEXT('BD_MINEDU-FAD (2)'!$B17,"mmmm")</f>
        <v>Enero</v>
      </c>
      <c r="G17" s="11">
        <f t="shared" si="0"/>
        <v>0</v>
      </c>
      <c r="H17" s="11">
        <v>0</v>
      </c>
      <c r="I17" s="12"/>
      <c r="J17" s="11">
        <v>0</v>
      </c>
      <c r="K17" s="11">
        <v>0</v>
      </c>
      <c r="L17" s="11">
        <v>0</v>
      </c>
      <c r="M17" s="11">
        <v>0</v>
      </c>
    </row>
    <row r="18" spans="1:13" x14ac:dyDescent="0.2">
      <c r="A18" s="13">
        <v>16</v>
      </c>
      <c r="B18" s="14">
        <v>43481</v>
      </c>
      <c r="C18" s="15" t="s">
        <v>24</v>
      </c>
      <c r="D18" s="15">
        <v>0</v>
      </c>
      <c r="E18" s="15"/>
      <c r="F18" s="15" t="str">
        <f>TEXT('BD_MINEDU-FAD (2)'!$B18,"mmmm")</f>
        <v>Enero</v>
      </c>
      <c r="G18" s="15">
        <f t="shared" si="0"/>
        <v>0</v>
      </c>
      <c r="H18" s="15">
        <v>0</v>
      </c>
      <c r="I18" s="16"/>
      <c r="J18" s="15">
        <v>0</v>
      </c>
      <c r="K18" s="15">
        <v>0</v>
      </c>
      <c r="L18" s="15">
        <v>0</v>
      </c>
      <c r="M18" s="15">
        <v>0</v>
      </c>
    </row>
    <row r="19" spans="1:13" x14ac:dyDescent="0.2">
      <c r="A19" s="9">
        <v>17</v>
      </c>
      <c r="B19" s="10">
        <v>43482</v>
      </c>
      <c r="C19" s="11" t="s">
        <v>25</v>
      </c>
      <c r="D19" s="11">
        <v>0</v>
      </c>
      <c r="E19" s="11"/>
      <c r="F19" s="11" t="str">
        <f>TEXT('BD_MINEDU-FAD (2)'!$B19,"mmmm")</f>
        <v>Enero</v>
      </c>
      <c r="G19" s="11">
        <f t="shared" si="0"/>
        <v>0</v>
      </c>
      <c r="H19" s="11">
        <v>0</v>
      </c>
      <c r="I19" s="12"/>
      <c r="J19" s="11">
        <v>0</v>
      </c>
      <c r="K19" s="11">
        <v>0</v>
      </c>
      <c r="L19" s="11">
        <v>0</v>
      </c>
      <c r="M19" s="11">
        <v>0</v>
      </c>
    </row>
    <row r="20" spans="1:13" x14ac:dyDescent="0.2">
      <c r="A20" s="13">
        <v>18</v>
      </c>
      <c r="B20" s="14">
        <v>43483</v>
      </c>
      <c r="C20" s="15" t="s">
        <v>26</v>
      </c>
      <c r="D20" s="15">
        <v>0</v>
      </c>
      <c r="E20" s="15"/>
      <c r="F20" s="15" t="str">
        <f>TEXT('BD_MINEDU-FAD (2)'!$B20,"mmmm")</f>
        <v>Enero</v>
      </c>
      <c r="G20" s="15">
        <f t="shared" si="0"/>
        <v>0</v>
      </c>
      <c r="H20" s="15">
        <v>0</v>
      </c>
      <c r="I20" s="16"/>
      <c r="J20" s="15">
        <v>0</v>
      </c>
      <c r="K20" s="15">
        <v>0</v>
      </c>
      <c r="L20" s="15">
        <v>0</v>
      </c>
      <c r="M20" s="15">
        <v>0</v>
      </c>
    </row>
    <row r="21" spans="1:13" x14ac:dyDescent="0.2">
      <c r="A21" s="9">
        <v>19</v>
      </c>
      <c r="B21" s="10">
        <v>43484</v>
      </c>
      <c r="C21" s="11" t="s">
        <v>27</v>
      </c>
      <c r="D21" s="11">
        <v>0</v>
      </c>
      <c r="E21" s="11"/>
      <c r="F21" s="11" t="str">
        <f>TEXT('BD_MINEDU-FAD (2)'!$B21,"mmmm")</f>
        <v>Enero</v>
      </c>
      <c r="G21" s="11">
        <f t="shared" si="0"/>
        <v>0</v>
      </c>
      <c r="H21" s="11">
        <v>0</v>
      </c>
      <c r="I21" s="12"/>
      <c r="J21" s="11">
        <v>0</v>
      </c>
      <c r="K21" s="11">
        <v>0</v>
      </c>
      <c r="L21" s="11">
        <v>0</v>
      </c>
      <c r="M21" s="11">
        <v>0</v>
      </c>
    </row>
    <row r="22" spans="1:13" x14ac:dyDescent="0.2">
      <c r="A22" s="13">
        <v>20</v>
      </c>
      <c r="B22" s="14">
        <v>43485</v>
      </c>
      <c r="C22" s="15" t="s">
        <v>28</v>
      </c>
      <c r="D22" s="15">
        <v>0</v>
      </c>
      <c r="E22" s="15"/>
      <c r="F22" s="15" t="str">
        <f>TEXT('BD_MINEDU-FAD (2)'!$B22,"mmmm")</f>
        <v>Enero</v>
      </c>
      <c r="G22" s="15">
        <f t="shared" si="0"/>
        <v>0</v>
      </c>
      <c r="H22" s="15">
        <v>0</v>
      </c>
      <c r="I22" s="16"/>
      <c r="J22" s="15">
        <v>0</v>
      </c>
      <c r="K22" s="15">
        <v>0</v>
      </c>
      <c r="L22" s="15">
        <v>0</v>
      </c>
      <c r="M22" s="15">
        <v>0</v>
      </c>
    </row>
    <row r="23" spans="1:13" x14ac:dyDescent="0.2">
      <c r="A23" s="9">
        <v>21</v>
      </c>
      <c r="B23" s="10">
        <v>43486</v>
      </c>
      <c r="C23" s="11" t="s">
        <v>22</v>
      </c>
      <c r="D23" s="11">
        <v>0</v>
      </c>
      <c r="E23" s="11"/>
      <c r="F23" s="11" t="str">
        <f>TEXT('BD_MINEDU-FAD (2)'!$B23,"mmmm")</f>
        <v>Enero</v>
      </c>
      <c r="G23" s="11">
        <f t="shared" si="0"/>
        <v>0</v>
      </c>
      <c r="H23" s="11">
        <v>0</v>
      </c>
      <c r="I23" s="12"/>
      <c r="J23" s="11">
        <v>0</v>
      </c>
      <c r="K23" s="11">
        <v>0</v>
      </c>
      <c r="L23" s="11">
        <v>0</v>
      </c>
      <c r="M23" s="11">
        <v>0</v>
      </c>
    </row>
    <row r="24" spans="1:13" x14ac:dyDescent="0.2">
      <c r="A24" s="13">
        <v>22</v>
      </c>
      <c r="B24" s="14">
        <v>43487</v>
      </c>
      <c r="C24" s="15" t="s">
        <v>23</v>
      </c>
      <c r="D24" s="15">
        <v>0</v>
      </c>
      <c r="E24" s="15"/>
      <c r="F24" s="15" t="str">
        <f>TEXT('BD_MINEDU-FAD (2)'!$B24,"mmmm")</f>
        <v>Enero</v>
      </c>
      <c r="G24" s="15">
        <f t="shared" si="0"/>
        <v>0</v>
      </c>
      <c r="H24" s="15">
        <v>0</v>
      </c>
      <c r="I24" s="16"/>
      <c r="J24" s="15">
        <v>0</v>
      </c>
      <c r="K24" s="15">
        <v>0</v>
      </c>
      <c r="L24" s="15">
        <v>0</v>
      </c>
      <c r="M24" s="15">
        <v>0</v>
      </c>
    </row>
    <row r="25" spans="1:13" x14ac:dyDescent="0.2">
      <c r="A25" s="9">
        <v>23</v>
      </c>
      <c r="B25" s="10">
        <v>43488</v>
      </c>
      <c r="C25" s="11" t="s">
        <v>24</v>
      </c>
      <c r="D25" s="11">
        <v>0</v>
      </c>
      <c r="E25" s="11"/>
      <c r="F25" s="11" t="str">
        <f>TEXT('BD_MINEDU-FAD (2)'!$B25,"mmmm")</f>
        <v>Enero</v>
      </c>
      <c r="G25" s="11">
        <f t="shared" si="0"/>
        <v>0</v>
      </c>
      <c r="H25" s="11">
        <v>0</v>
      </c>
      <c r="I25" s="12"/>
      <c r="J25" s="11">
        <v>0</v>
      </c>
      <c r="K25" s="11">
        <v>0</v>
      </c>
      <c r="L25" s="11">
        <v>0</v>
      </c>
      <c r="M25" s="11">
        <v>0</v>
      </c>
    </row>
    <row r="26" spans="1:13" x14ac:dyDescent="0.2">
      <c r="A26" s="13">
        <v>24</v>
      </c>
      <c r="B26" s="14">
        <v>43489</v>
      </c>
      <c r="C26" s="15" t="s">
        <v>25</v>
      </c>
      <c r="D26" s="15">
        <v>0</v>
      </c>
      <c r="E26" s="15"/>
      <c r="F26" s="15" t="str">
        <f>TEXT('BD_MINEDU-FAD (2)'!$B26,"mmmm")</f>
        <v>Enero</v>
      </c>
      <c r="G26" s="15">
        <f t="shared" si="0"/>
        <v>0</v>
      </c>
      <c r="H26" s="15">
        <v>0</v>
      </c>
      <c r="I26" s="16"/>
      <c r="J26" s="15">
        <v>0</v>
      </c>
      <c r="K26" s="15">
        <v>0</v>
      </c>
      <c r="L26" s="15">
        <v>0</v>
      </c>
      <c r="M26" s="15">
        <v>0</v>
      </c>
    </row>
    <row r="27" spans="1:13" x14ac:dyDescent="0.2">
      <c r="A27" s="9">
        <v>25</v>
      </c>
      <c r="B27" s="10">
        <v>43490</v>
      </c>
      <c r="C27" s="11" t="s">
        <v>26</v>
      </c>
      <c r="D27" s="11">
        <v>0</v>
      </c>
      <c r="E27" s="11"/>
      <c r="F27" s="11" t="str">
        <f>TEXT('BD_MINEDU-FAD (2)'!$B27,"mmmm")</f>
        <v>Enero</v>
      </c>
      <c r="G27" s="11">
        <f t="shared" si="0"/>
        <v>0</v>
      </c>
      <c r="H27" s="11">
        <v>0</v>
      </c>
      <c r="I27" s="12"/>
      <c r="J27" s="11">
        <v>0</v>
      </c>
      <c r="K27" s="11">
        <v>0</v>
      </c>
      <c r="L27" s="11">
        <v>0</v>
      </c>
      <c r="M27" s="11">
        <v>0</v>
      </c>
    </row>
    <row r="28" spans="1:13" x14ac:dyDescent="0.2">
      <c r="A28" s="13">
        <v>26</v>
      </c>
      <c r="B28" s="14">
        <v>43491</v>
      </c>
      <c r="C28" s="15" t="s">
        <v>27</v>
      </c>
      <c r="D28" s="15">
        <v>0</v>
      </c>
      <c r="E28" s="15"/>
      <c r="F28" s="15" t="str">
        <f>TEXT('BD_MINEDU-FAD (2)'!$B28,"mmmm")</f>
        <v>Enero</v>
      </c>
      <c r="G28" s="15">
        <f t="shared" si="0"/>
        <v>0</v>
      </c>
      <c r="H28" s="15">
        <v>0</v>
      </c>
      <c r="I28" s="16"/>
      <c r="J28" s="15">
        <v>0</v>
      </c>
      <c r="K28" s="15">
        <v>0</v>
      </c>
      <c r="L28" s="15">
        <v>0</v>
      </c>
      <c r="M28" s="15">
        <v>0</v>
      </c>
    </row>
    <row r="29" spans="1:13" x14ac:dyDescent="0.2">
      <c r="A29" s="9">
        <v>27</v>
      </c>
      <c r="B29" s="10">
        <v>43492</v>
      </c>
      <c r="C29" s="11" t="s">
        <v>28</v>
      </c>
      <c r="D29" s="11">
        <v>0</v>
      </c>
      <c r="E29" s="11"/>
      <c r="F29" s="11" t="str">
        <f>TEXT('BD_MINEDU-FAD (2)'!$B29,"mmmm")</f>
        <v>Enero</v>
      </c>
      <c r="G29" s="11">
        <f t="shared" si="0"/>
        <v>0</v>
      </c>
      <c r="H29" s="11">
        <v>0</v>
      </c>
      <c r="I29" s="12"/>
      <c r="J29" s="11">
        <v>0</v>
      </c>
      <c r="K29" s="11">
        <v>0</v>
      </c>
      <c r="L29" s="11">
        <v>0</v>
      </c>
      <c r="M29" s="11">
        <v>0</v>
      </c>
    </row>
    <row r="30" spans="1:13" x14ac:dyDescent="0.2">
      <c r="A30" s="13">
        <v>28</v>
      </c>
      <c r="B30" s="14">
        <v>43493</v>
      </c>
      <c r="C30" s="15" t="s">
        <v>22</v>
      </c>
      <c r="D30" s="15">
        <v>0</v>
      </c>
      <c r="E30" s="15"/>
      <c r="F30" s="15" t="str">
        <f>TEXT('BD_MINEDU-FAD (2)'!$B30,"mmmm")</f>
        <v>Enero</v>
      </c>
      <c r="G30" s="15">
        <f t="shared" si="0"/>
        <v>0</v>
      </c>
      <c r="H30" s="15">
        <v>0</v>
      </c>
      <c r="I30" s="16"/>
      <c r="J30" s="15">
        <v>0</v>
      </c>
      <c r="K30" s="15">
        <v>0</v>
      </c>
      <c r="L30" s="15">
        <v>0</v>
      </c>
      <c r="M30" s="15">
        <v>0</v>
      </c>
    </row>
    <row r="31" spans="1:13" x14ac:dyDescent="0.2">
      <c r="A31" s="9">
        <v>29</v>
      </c>
      <c r="B31" s="10">
        <v>43494</v>
      </c>
      <c r="C31" s="11" t="s">
        <v>23</v>
      </c>
      <c r="D31" s="11">
        <v>0</v>
      </c>
      <c r="E31" s="11"/>
      <c r="F31" s="11" t="str">
        <f>TEXT('BD_MINEDU-FAD (2)'!$B31,"mmmm")</f>
        <v>Enero</v>
      </c>
      <c r="G31" s="11">
        <f t="shared" si="0"/>
        <v>0</v>
      </c>
      <c r="H31" s="11">
        <v>0</v>
      </c>
      <c r="I31" s="12"/>
      <c r="J31" s="11">
        <v>0</v>
      </c>
      <c r="K31" s="11">
        <v>0</v>
      </c>
      <c r="L31" s="11">
        <v>0</v>
      </c>
      <c r="M31" s="11">
        <v>0</v>
      </c>
    </row>
    <row r="32" spans="1:13" x14ac:dyDescent="0.2">
      <c r="A32" s="13">
        <v>30</v>
      </c>
      <c r="B32" s="14">
        <v>43495</v>
      </c>
      <c r="C32" s="15" t="s">
        <v>24</v>
      </c>
      <c r="D32" s="15">
        <v>0</v>
      </c>
      <c r="E32" s="15"/>
      <c r="F32" s="15" t="str">
        <f>TEXT('BD_MINEDU-FAD (2)'!$B32,"mmmm")</f>
        <v>Enero</v>
      </c>
      <c r="G32" s="15">
        <f t="shared" si="0"/>
        <v>0</v>
      </c>
      <c r="H32" s="15">
        <v>0</v>
      </c>
      <c r="I32" s="16"/>
      <c r="J32" s="15">
        <v>0</v>
      </c>
      <c r="K32" s="15">
        <v>0</v>
      </c>
      <c r="L32" s="15">
        <v>0</v>
      </c>
      <c r="M32" s="15">
        <v>0</v>
      </c>
    </row>
    <row r="33" spans="1:13" x14ac:dyDescent="0.2">
      <c r="A33" s="9">
        <v>31</v>
      </c>
      <c r="B33" s="10">
        <v>43496</v>
      </c>
      <c r="C33" s="11" t="s">
        <v>25</v>
      </c>
      <c r="D33" s="11">
        <v>0</v>
      </c>
      <c r="E33" s="11"/>
      <c r="F33" s="11" t="str">
        <f>TEXT('BD_MINEDU-FAD (2)'!$B33,"mmmm")</f>
        <v>Enero</v>
      </c>
      <c r="G33" s="11">
        <f t="shared" si="0"/>
        <v>0</v>
      </c>
      <c r="H33" s="11">
        <v>0</v>
      </c>
      <c r="I33" s="12"/>
      <c r="J33" s="11">
        <v>0</v>
      </c>
      <c r="K33" s="11">
        <v>0</v>
      </c>
      <c r="L33" s="11">
        <v>0</v>
      </c>
      <c r="M33" s="11">
        <v>0</v>
      </c>
    </row>
    <row r="34" spans="1:13" x14ac:dyDescent="0.2">
      <c r="A34" s="13">
        <v>32</v>
      </c>
      <c r="B34" s="14">
        <v>43497</v>
      </c>
      <c r="C34" s="15" t="s">
        <v>26</v>
      </c>
      <c r="D34" s="15">
        <v>0</v>
      </c>
      <c r="E34" s="15"/>
      <c r="F34" s="15" t="str">
        <f>TEXT('BD_MINEDU-FAD (2)'!$B34,"mmmm")</f>
        <v>Febrero</v>
      </c>
      <c r="G34" s="15">
        <f t="shared" si="0"/>
        <v>0</v>
      </c>
      <c r="H34" s="15">
        <v>0</v>
      </c>
      <c r="I34" s="16"/>
      <c r="J34" s="15">
        <v>0</v>
      </c>
      <c r="K34" s="15">
        <v>0</v>
      </c>
      <c r="L34" s="15">
        <v>0</v>
      </c>
      <c r="M34" s="15">
        <v>0</v>
      </c>
    </row>
    <row r="35" spans="1:13" x14ac:dyDescent="0.2">
      <c r="A35" s="9">
        <v>33</v>
      </c>
      <c r="B35" s="10">
        <v>43498</v>
      </c>
      <c r="C35" s="11" t="s">
        <v>27</v>
      </c>
      <c r="D35" s="11">
        <v>0</v>
      </c>
      <c r="E35" s="11"/>
      <c r="F35" s="11" t="str">
        <f>TEXT('BD_MINEDU-FAD (2)'!$B35,"mmmm")</f>
        <v>Febrero</v>
      </c>
      <c r="G35" s="11">
        <f t="shared" si="0"/>
        <v>0</v>
      </c>
      <c r="H35" s="11">
        <v>0</v>
      </c>
      <c r="I35" s="12"/>
      <c r="J35" s="11">
        <v>0</v>
      </c>
      <c r="K35" s="11">
        <v>0</v>
      </c>
      <c r="L35" s="11">
        <v>0</v>
      </c>
      <c r="M35" s="11">
        <v>0</v>
      </c>
    </row>
    <row r="36" spans="1:13" x14ac:dyDescent="0.2">
      <c r="A36" s="13">
        <v>34</v>
      </c>
      <c r="B36" s="14">
        <v>43499</v>
      </c>
      <c r="C36" s="15" t="s">
        <v>28</v>
      </c>
      <c r="D36" s="15">
        <v>0</v>
      </c>
      <c r="E36" s="15"/>
      <c r="F36" s="15" t="str">
        <f>TEXT('BD_MINEDU-FAD (2)'!$B36,"mmmm")</f>
        <v>Febrero</v>
      </c>
      <c r="G36" s="15">
        <f t="shared" si="0"/>
        <v>0</v>
      </c>
      <c r="H36" s="15">
        <v>0</v>
      </c>
      <c r="I36" s="16"/>
      <c r="J36" s="15">
        <v>0</v>
      </c>
      <c r="K36" s="15">
        <v>0</v>
      </c>
      <c r="L36" s="15">
        <v>0</v>
      </c>
      <c r="M36" s="15">
        <v>0</v>
      </c>
    </row>
    <row r="37" spans="1:13" x14ac:dyDescent="0.2">
      <c r="A37" s="9">
        <v>35</v>
      </c>
      <c r="B37" s="10">
        <v>43500</v>
      </c>
      <c r="C37" s="11" t="s">
        <v>22</v>
      </c>
      <c r="D37" s="11">
        <v>0</v>
      </c>
      <c r="E37" s="11"/>
      <c r="F37" s="11" t="str">
        <f>TEXT('BD_MINEDU-FAD (2)'!$B37,"mmmm")</f>
        <v>Febrero</v>
      </c>
      <c r="G37" s="11">
        <f t="shared" si="0"/>
        <v>0</v>
      </c>
      <c r="H37" s="11">
        <v>0</v>
      </c>
      <c r="I37" s="12"/>
      <c r="J37" s="11">
        <v>0</v>
      </c>
      <c r="K37" s="11">
        <v>0</v>
      </c>
      <c r="L37" s="11">
        <v>0</v>
      </c>
      <c r="M37" s="11">
        <v>0</v>
      </c>
    </row>
    <row r="38" spans="1:13" x14ac:dyDescent="0.2">
      <c r="A38" s="13">
        <v>36</v>
      </c>
      <c r="B38" s="14">
        <v>43501</v>
      </c>
      <c r="C38" s="15" t="s">
        <v>23</v>
      </c>
      <c r="D38" s="15">
        <v>0</v>
      </c>
      <c r="E38" s="15"/>
      <c r="F38" s="15" t="str">
        <f>TEXT('BD_MINEDU-FAD (2)'!$B38,"mmmm")</f>
        <v>Febrero</v>
      </c>
      <c r="G38" s="15">
        <f t="shared" si="0"/>
        <v>0</v>
      </c>
      <c r="H38" s="15">
        <v>0</v>
      </c>
      <c r="I38" s="16"/>
      <c r="J38" s="15">
        <v>0</v>
      </c>
      <c r="K38" s="15">
        <v>0</v>
      </c>
      <c r="L38" s="15">
        <v>0</v>
      </c>
      <c r="M38" s="15">
        <v>0</v>
      </c>
    </row>
    <row r="39" spans="1:13" x14ac:dyDescent="0.2">
      <c r="A39" s="9">
        <v>37</v>
      </c>
      <c r="B39" s="10">
        <v>43502</v>
      </c>
      <c r="C39" s="11" t="s">
        <v>24</v>
      </c>
      <c r="D39" s="11">
        <v>0</v>
      </c>
      <c r="E39" s="11"/>
      <c r="F39" s="11" t="str">
        <f>TEXT('BD_MINEDU-FAD (2)'!$B39,"mmmm")</f>
        <v>Febrero</v>
      </c>
      <c r="G39" s="11">
        <f t="shared" si="0"/>
        <v>0</v>
      </c>
      <c r="H39" s="11">
        <v>0</v>
      </c>
      <c r="I39" s="12"/>
      <c r="J39" s="11">
        <v>0</v>
      </c>
      <c r="K39" s="11">
        <v>0</v>
      </c>
      <c r="L39" s="11">
        <v>0</v>
      </c>
      <c r="M39" s="11">
        <v>0</v>
      </c>
    </row>
    <row r="40" spans="1:13" x14ac:dyDescent="0.2">
      <c r="A40" s="13">
        <v>38</v>
      </c>
      <c r="B40" s="14">
        <v>43503</v>
      </c>
      <c r="C40" s="15" t="s">
        <v>25</v>
      </c>
      <c r="D40" s="15">
        <v>0</v>
      </c>
      <c r="E40" s="15"/>
      <c r="F40" s="15" t="str">
        <f>TEXT('BD_MINEDU-FAD (2)'!$B40,"mmmm")</f>
        <v>Febrero</v>
      </c>
      <c r="G40" s="15">
        <f t="shared" si="0"/>
        <v>0</v>
      </c>
      <c r="H40" s="15">
        <v>0</v>
      </c>
      <c r="I40" s="16"/>
      <c r="J40" s="15">
        <v>0</v>
      </c>
      <c r="K40" s="15">
        <v>0</v>
      </c>
      <c r="L40" s="15">
        <v>0</v>
      </c>
      <c r="M40" s="15">
        <v>0</v>
      </c>
    </row>
    <row r="41" spans="1:13" x14ac:dyDescent="0.2">
      <c r="A41" s="9">
        <v>39</v>
      </c>
      <c r="B41" s="10">
        <v>43504</v>
      </c>
      <c r="C41" s="11" t="s">
        <v>26</v>
      </c>
      <c r="D41" s="11">
        <v>0</v>
      </c>
      <c r="E41" s="11"/>
      <c r="F41" s="11" t="str">
        <f>TEXT('BD_MINEDU-FAD (2)'!$B41,"mmmm")</f>
        <v>Febrero</v>
      </c>
      <c r="G41" s="11">
        <f t="shared" si="0"/>
        <v>0</v>
      </c>
      <c r="H41" s="11">
        <v>0</v>
      </c>
      <c r="I41" s="12"/>
      <c r="J41" s="11">
        <v>0</v>
      </c>
      <c r="K41" s="11">
        <v>0</v>
      </c>
      <c r="L41" s="11">
        <v>0</v>
      </c>
      <c r="M41" s="11">
        <v>0</v>
      </c>
    </row>
    <row r="42" spans="1:13" x14ac:dyDescent="0.2">
      <c r="A42" s="13">
        <v>40</v>
      </c>
      <c r="B42" s="14">
        <v>43505</v>
      </c>
      <c r="C42" s="15" t="s">
        <v>27</v>
      </c>
      <c r="D42" s="15">
        <v>0</v>
      </c>
      <c r="E42" s="15"/>
      <c r="F42" s="15" t="str">
        <f>TEXT('BD_MINEDU-FAD (2)'!$B42,"mmmm")</f>
        <v>Febrero</v>
      </c>
      <c r="G42" s="15">
        <f t="shared" si="0"/>
        <v>0</v>
      </c>
      <c r="H42" s="15">
        <v>0</v>
      </c>
      <c r="I42" s="16"/>
      <c r="J42" s="15">
        <v>0</v>
      </c>
      <c r="K42" s="15">
        <v>0</v>
      </c>
      <c r="L42" s="15">
        <v>0</v>
      </c>
      <c r="M42" s="15">
        <v>0</v>
      </c>
    </row>
    <row r="43" spans="1:13" x14ac:dyDescent="0.2">
      <c r="A43" s="9">
        <v>41</v>
      </c>
      <c r="B43" s="10">
        <v>43506</v>
      </c>
      <c r="C43" s="11" t="s">
        <v>28</v>
      </c>
      <c r="D43" s="11">
        <v>0</v>
      </c>
      <c r="E43" s="11"/>
      <c r="F43" s="11" t="str">
        <f>TEXT('BD_MINEDU-FAD (2)'!$B43,"mmmm")</f>
        <v>Febrero</v>
      </c>
      <c r="G43" s="11">
        <f t="shared" si="0"/>
        <v>0</v>
      </c>
      <c r="H43" s="11">
        <v>0</v>
      </c>
      <c r="I43" s="12"/>
      <c r="J43" s="11">
        <v>0</v>
      </c>
      <c r="K43" s="11">
        <v>0</v>
      </c>
      <c r="L43" s="11">
        <v>0</v>
      </c>
      <c r="M43" s="11">
        <v>0</v>
      </c>
    </row>
    <row r="44" spans="1:13" x14ac:dyDescent="0.2">
      <c r="A44" s="13">
        <v>42</v>
      </c>
      <c r="B44" s="14">
        <v>43507</v>
      </c>
      <c r="C44" s="15" t="s">
        <v>22</v>
      </c>
      <c r="D44" s="15">
        <v>0</v>
      </c>
      <c r="E44" s="15"/>
      <c r="F44" s="15" t="str">
        <f>TEXT('BD_MINEDU-FAD (2)'!$B44,"mmmm")</f>
        <v>Febrero</v>
      </c>
      <c r="G44" s="15">
        <f t="shared" si="0"/>
        <v>0</v>
      </c>
      <c r="H44" s="15">
        <v>0</v>
      </c>
      <c r="I44" s="16"/>
      <c r="J44" s="15">
        <v>0</v>
      </c>
      <c r="K44" s="15">
        <v>0</v>
      </c>
      <c r="L44" s="15">
        <v>0</v>
      </c>
      <c r="M44" s="15">
        <v>0</v>
      </c>
    </row>
    <row r="45" spans="1:13" x14ac:dyDescent="0.2">
      <c r="A45" s="9">
        <v>43</v>
      </c>
      <c r="B45" s="10">
        <v>43508</v>
      </c>
      <c r="C45" s="11" t="s">
        <v>23</v>
      </c>
      <c r="D45" s="11">
        <v>0</v>
      </c>
      <c r="E45" s="11"/>
      <c r="F45" s="11" t="str">
        <f>TEXT('BD_MINEDU-FAD (2)'!$B45,"mmmm")</f>
        <v>Febrero</v>
      </c>
      <c r="G45" s="11">
        <f t="shared" si="0"/>
        <v>0</v>
      </c>
      <c r="H45" s="11">
        <v>0</v>
      </c>
      <c r="I45" s="12"/>
      <c r="J45" s="11">
        <v>0</v>
      </c>
      <c r="K45" s="11">
        <v>0</v>
      </c>
      <c r="L45" s="11">
        <v>0</v>
      </c>
      <c r="M45" s="11">
        <v>0</v>
      </c>
    </row>
    <row r="46" spans="1:13" x14ac:dyDescent="0.2">
      <c r="A46" s="13">
        <v>44</v>
      </c>
      <c r="B46" s="14">
        <v>43509</v>
      </c>
      <c r="C46" s="15" t="s">
        <v>24</v>
      </c>
      <c r="D46" s="15">
        <v>0</v>
      </c>
      <c r="E46" s="15"/>
      <c r="F46" s="15" t="str">
        <f>TEXT('BD_MINEDU-FAD (2)'!$B46,"mmmm")</f>
        <v>Febrero</v>
      </c>
      <c r="G46" s="15">
        <f t="shared" si="0"/>
        <v>0</v>
      </c>
      <c r="H46" s="15">
        <v>0</v>
      </c>
      <c r="I46" s="16"/>
      <c r="J46" s="15">
        <v>0</v>
      </c>
      <c r="K46" s="15">
        <v>0</v>
      </c>
      <c r="L46" s="15">
        <v>0</v>
      </c>
      <c r="M46" s="15">
        <v>0</v>
      </c>
    </row>
    <row r="47" spans="1:13" x14ac:dyDescent="0.2">
      <c r="A47" s="9">
        <v>45</v>
      </c>
      <c r="B47" s="10">
        <v>43510</v>
      </c>
      <c r="C47" s="11" t="s">
        <v>25</v>
      </c>
      <c r="D47" s="11">
        <v>0</v>
      </c>
      <c r="E47" s="11"/>
      <c r="F47" s="11" t="str">
        <f>TEXT('BD_MINEDU-FAD (2)'!$B47,"mmmm")</f>
        <v>Febrero</v>
      </c>
      <c r="G47" s="11">
        <f t="shared" si="0"/>
        <v>0</v>
      </c>
      <c r="H47" s="11">
        <v>0</v>
      </c>
      <c r="I47" s="12"/>
      <c r="J47" s="11">
        <v>0</v>
      </c>
      <c r="K47" s="11">
        <v>0</v>
      </c>
      <c r="L47" s="11">
        <v>0</v>
      </c>
      <c r="M47" s="11">
        <v>0</v>
      </c>
    </row>
    <row r="48" spans="1:13" x14ac:dyDescent="0.2">
      <c r="A48" s="13">
        <v>46</v>
      </c>
      <c r="B48" s="14">
        <v>43511</v>
      </c>
      <c r="C48" s="15" t="s">
        <v>26</v>
      </c>
      <c r="D48" s="15">
        <v>0</v>
      </c>
      <c r="E48" s="15"/>
      <c r="F48" s="15" t="str">
        <f>TEXT('BD_MINEDU-FAD (2)'!$B48,"mmmm")</f>
        <v>Febrero</v>
      </c>
      <c r="G48" s="15">
        <f t="shared" si="0"/>
        <v>0</v>
      </c>
      <c r="H48" s="15">
        <v>0</v>
      </c>
      <c r="I48" s="16"/>
      <c r="J48" s="15">
        <v>0</v>
      </c>
      <c r="K48" s="15">
        <v>0</v>
      </c>
      <c r="L48" s="15">
        <v>0</v>
      </c>
      <c r="M48" s="15">
        <v>0</v>
      </c>
    </row>
    <row r="49" spans="1:13" x14ac:dyDescent="0.2">
      <c r="A49" s="9">
        <v>47</v>
      </c>
      <c r="B49" s="10">
        <v>43512</v>
      </c>
      <c r="C49" s="11" t="s">
        <v>27</v>
      </c>
      <c r="D49" s="11">
        <v>0</v>
      </c>
      <c r="E49" s="11"/>
      <c r="F49" s="11" t="str">
        <f>TEXT('BD_MINEDU-FAD (2)'!$B49,"mmmm")</f>
        <v>Febrero</v>
      </c>
      <c r="G49" s="11">
        <f t="shared" si="0"/>
        <v>0</v>
      </c>
      <c r="H49" s="11">
        <v>0</v>
      </c>
      <c r="I49" s="12"/>
      <c r="J49" s="11">
        <v>0</v>
      </c>
      <c r="K49" s="11">
        <v>0</v>
      </c>
      <c r="L49" s="11">
        <v>0</v>
      </c>
      <c r="M49" s="11">
        <v>0</v>
      </c>
    </row>
    <row r="50" spans="1:13" x14ac:dyDescent="0.2">
      <c r="A50" s="13">
        <v>48</v>
      </c>
      <c r="B50" s="14">
        <v>43513</v>
      </c>
      <c r="C50" s="15" t="s">
        <v>28</v>
      </c>
      <c r="D50" s="15">
        <v>0</v>
      </c>
      <c r="E50" s="15"/>
      <c r="F50" s="15" t="str">
        <f>TEXT('BD_MINEDU-FAD (2)'!$B50,"mmmm")</f>
        <v>Febrero</v>
      </c>
      <c r="G50" s="15">
        <f t="shared" si="0"/>
        <v>0</v>
      </c>
      <c r="H50" s="15">
        <v>0</v>
      </c>
      <c r="I50" s="16"/>
      <c r="J50" s="15">
        <v>0</v>
      </c>
      <c r="K50" s="15">
        <v>0</v>
      </c>
      <c r="L50" s="15">
        <v>0</v>
      </c>
      <c r="M50" s="15">
        <v>0</v>
      </c>
    </row>
    <row r="51" spans="1:13" x14ac:dyDescent="0.2">
      <c r="A51" s="9">
        <v>49</v>
      </c>
      <c r="B51" s="10">
        <v>43514</v>
      </c>
      <c r="C51" s="11" t="s">
        <v>22</v>
      </c>
      <c r="D51" s="11">
        <v>0</v>
      </c>
      <c r="E51" s="11"/>
      <c r="F51" s="11" t="str">
        <f>TEXT('BD_MINEDU-FAD (2)'!$B51,"mmmm")</f>
        <v>Febrero</v>
      </c>
      <c r="G51" s="11">
        <f t="shared" si="0"/>
        <v>0</v>
      </c>
      <c r="H51" s="11">
        <v>0</v>
      </c>
      <c r="I51" s="12"/>
      <c r="J51" s="11">
        <v>0</v>
      </c>
      <c r="K51" s="11">
        <v>0</v>
      </c>
      <c r="L51" s="11">
        <v>0</v>
      </c>
      <c r="M51" s="11">
        <v>0</v>
      </c>
    </row>
    <row r="52" spans="1:13" x14ac:dyDescent="0.2">
      <c r="A52" s="13">
        <v>50</v>
      </c>
      <c r="B52" s="14">
        <v>43515</v>
      </c>
      <c r="C52" s="15" t="s">
        <v>23</v>
      </c>
      <c r="D52" s="15">
        <v>0</v>
      </c>
      <c r="E52" s="15"/>
      <c r="F52" s="15" t="str">
        <f>TEXT('BD_MINEDU-FAD (2)'!$B52,"mmmm")</f>
        <v>Febrero</v>
      </c>
      <c r="G52" s="15">
        <f t="shared" si="0"/>
        <v>0</v>
      </c>
      <c r="H52" s="15">
        <v>0</v>
      </c>
      <c r="I52" s="16"/>
      <c r="J52" s="15">
        <v>0</v>
      </c>
      <c r="K52" s="15">
        <v>0</v>
      </c>
      <c r="L52" s="15">
        <v>0</v>
      </c>
      <c r="M52" s="15">
        <v>0</v>
      </c>
    </row>
    <row r="53" spans="1:13" x14ac:dyDescent="0.2">
      <c r="A53" s="9">
        <v>51</v>
      </c>
      <c r="B53" s="10">
        <v>43516</v>
      </c>
      <c r="C53" s="11" t="s">
        <v>24</v>
      </c>
      <c r="D53" s="11">
        <v>0</v>
      </c>
      <c r="E53" s="11"/>
      <c r="F53" s="11" t="str">
        <f>TEXT('BD_MINEDU-FAD (2)'!$B53,"mmmm")</f>
        <v>Febrero</v>
      </c>
      <c r="G53" s="11">
        <f t="shared" si="0"/>
        <v>0</v>
      </c>
      <c r="H53" s="11">
        <v>0</v>
      </c>
      <c r="I53" s="12"/>
      <c r="J53" s="11">
        <v>0</v>
      </c>
      <c r="K53" s="11">
        <v>0</v>
      </c>
      <c r="L53" s="11">
        <v>0</v>
      </c>
      <c r="M53" s="11">
        <v>0</v>
      </c>
    </row>
    <row r="54" spans="1:13" x14ac:dyDescent="0.2">
      <c r="A54" s="13">
        <v>52</v>
      </c>
      <c r="B54" s="14">
        <v>43517</v>
      </c>
      <c r="C54" s="15" t="s">
        <v>25</v>
      </c>
      <c r="D54" s="15">
        <v>0</v>
      </c>
      <c r="E54" s="15"/>
      <c r="F54" s="15" t="str">
        <f>TEXT('BD_MINEDU-FAD (2)'!$B54,"mmmm")</f>
        <v>Febrero</v>
      </c>
      <c r="G54" s="15">
        <f t="shared" si="0"/>
        <v>0</v>
      </c>
      <c r="H54" s="15">
        <v>0</v>
      </c>
      <c r="I54" s="16"/>
      <c r="J54" s="15">
        <v>0</v>
      </c>
      <c r="K54" s="15">
        <v>0</v>
      </c>
      <c r="L54" s="15">
        <v>0</v>
      </c>
      <c r="M54" s="15">
        <v>0</v>
      </c>
    </row>
    <row r="55" spans="1:13" x14ac:dyDescent="0.2">
      <c r="A55" s="9">
        <v>53</v>
      </c>
      <c r="B55" s="10">
        <v>43518</v>
      </c>
      <c r="C55" s="11" t="s">
        <v>26</v>
      </c>
      <c r="D55" s="11">
        <v>0</v>
      </c>
      <c r="E55" s="11"/>
      <c r="F55" s="11" t="str">
        <f>TEXT('BD_MINEDU-FAD (2)'!$B55,"mmmm")</f>
        <v>Febrero</v>
      </c>
      <c r="G55" s="11">
        <f t="shared" si="0"/>
        <v>0</v>
      </c>
      <c r="H55" s="11">
        <v>0</v>
      </c>
      <c r="I55" s="12"/>
      <c r="J55" s="11">
        <v>0</v>
      </c>
      <c r="K55" s="11">
        <v>0</v>
      </c>
      <c r="L55" s="11">
        <v>0</v>
      </c>
      <c r="M55" s="11">
        <v>0</v>
      </c>
    </row>
    <row r="56" spans="1:13" x14ac:dyDescent="0.2">
      <c r="A56" s="13">
        <v>54</v>
      </c>
      <c r="B56" s="14">
        <v>43519</v>
      </c>
      <c r="C56" s="15" t="s">
        <v>27</v>
      </c>
      <c r="D56" s="15">
        <v>0</v>
      </c>
      <c r="E56" s="15"/>
      <c r="F56" s="15" t="str">
        <f>TEXT('BD_MINEDU-FAD (2)'!$B56,"mmmm")</f>
        <v>Febrero</v>
      </c>
      <c r="G56" s="15">
        <f t="shared" si="0"/>
        <v>0</v>
      </c>
      <c r="H56" s="15">
        <v>0</v>
      </c>
      <c r="I56" s="16"/>
      <c r="J56" s="15">
        <v>0</v>
      </c>
      <c r="K56" s="15">
        <v>0</v>
      </c>
      <c r="L56" s="15">
        <v>0</v>
      </c>
      <c r="M56" s="15">
        <v>0</v>
      </c>
    </row>
    <row r="57" spans="1:13" x14ac:dyDescent="0.2">
      <c r="A57" s="9">
        <v>55</v>
      </c>
      <c r="B57" s="10">
        <v>43520</v>
      </c>
      <c r="C57" s="11" t="s">
        <v>28</v>
      </c>
      <c r="D57" s="11">
        <v>0</v>
      </c>
      <c r="E57" s="11"/>
      <c r="F57" s="11" t="str">
        <f>TEXT('BD_MINEDU-FAD (2)'!$B57,"mmmm")</f>
        <v>Febrero</v>
      </c>
      <c r="G57" s="11">
        <f t="shared" si="0"/>
        <v>0</v>
      </c>
      <c r="H57" s="11">
        <v>0</v>
      </c>
      <c r="I57" s="12"/>
      <c r="J57" s="11">
        <v>0</v>
      </c>
      <c r="K57" s="11">
        <v>0</v>
      </c>
      <c r="L57" s="11">
        <v>0</v>
      </c>
      <c r="M57" s="11">
        <v>0</v>
      </c>
    </row>
    <row r="58" spans="1:13" x14ac:dyDescent="0.2">
      <c r="A58" s="13">
        <v>56</v>
      </c>
      <c r="B58" s="14">
        <v>43521</v>
      </c>
      <c r="C58" s="15" t="s">
        <v>22</v>
      </c>
      <c r="D58" s="15">
        <v>0</v>
      </c>
      <c r="E58" s="15"/>
      <c r="F58" s="15" t="str">
        <f>TEXT('BD_MINEDU-FAD (2)'!$B58,"mmmm")</f>
        <v>Febrero</v>
      </c>
      <c r="G58" s="15">
        <f t="shared" si="0"/>
        <v>0</v>
      </c>
      <c r="H58" s="15">
        <v>0</v>
      </c>
      <c r="I58" s="16"/>
      <c r="J58" s="15">
        <v>0</v>
      </c>
      <c r="K58" s="15">
        <v>0</v>
      </c>
      <c r="L58" s="15">
        <v>0</v>
      </c>
      <c r="M58" s="15">
        <v>0</v>
      </c>
    </row>
    <row r="59" spans="1:13" x14ac:dyDescent="0.2">
      <c r="A59" s="9">
        <v>57</v>
      </c>
      <c r="B59" s="10">
        <v>43522</v>
      </c>
      <c r="C59" s="11" t="s">
        <v>23</v>
      </c>
      <c r="D59" s="11">
        <v>0</v>
      </c>
      <c r="E59" s="11"/>
      <c r="F59" s="11" t="str">
        <f>TEXT('BD_MINEDU-FAD (2)'!$B59,"mmmm")</f>
        <v>Febrero</v>
      </c>
      <c r="G59" s="11">
        <f t="shared" si="0"/>
        <v>0</v>
      </c>
      <c r="H59" s="11">
        <v>0</v>
      </c>
      <c r="I59" s="12"/>
      <c r="J59" s="11">
        <v>0</v>
      </c>
      <c r="K59" s="11">
        <v>0</v>
      </c>
      <c r="L59" s="11">
        <v>0</v>
      </c>
      <c r="M59" s="11">
        <v>0</v>
      </c>
    </row>
    <row r="60" spans="1:13" x14ac:dyDescent="0.2">
      <c r="A60" s="13">
        <v>58</v>
      </c>
      <c r="B60" s="14">
        <v>43523</v>
      </c>
      <c r="C60" s="15" t="s">
        <v>24</v>
      </c>
      <c r="D60" s="15">
        <v>0</v>
      </c>
      <c r="E60" s="15"/>
      <c r="F60" s="15" t="str">
        <f>TEXT('BD_MINEDU-FAD (2)'!$B60,"mmmm")</f>
        <v>Febrero</v>
      </c>
      <c r="G60" s="15">
        <f t="shared" si="0"/>
        <v>0</v>
      </c>
      <c r="H60" s="15">
        <v>0</v>
      </c>
      <c r="I60" s="16"/>
      <c r="J60" s="15">
        <v>0</v>
      </c>
      <c r="K60" s="15">
        <v>0</v>
      </c>
      <c r="L60" s="15">
        <v>0</v>
      </c>
      <c r="M60" s="15">
        <v>0</v>
      </c>
    </row>
    <row r="61" spans="1:13" x14ac:dyDescent="0.2">
      <c r="A61" s="9">
        <v>59</v>
      </c>
      <c r="B61" s="10">
        <v>43524</v>
      </c>
      <c r="C61" s="11" t="s">
        <v>25</v>
      </c>
      <c r="D61" s="11">
        <v>0</v>
      </c>
      <c r="E61" s="11"/>
      <c r="F61" s="11" t="str">
        <f>TEXT('BD_MINEDU-FAD (2)'!$B61,"mmmm")</f>
        <v>Febrero</v>
      </c>
      <c r="G61" s="11">
        <f t="shared" si="0"/>
        <v>0</v>
      </c>
      <c r="H61" s="11">
        <v>0</v>
      </c>
      <c r="I61" s="12"/>
      <c r="J61" s="11">
        <v>0</v>
      </c>
      <c r="K61" s="11">
        <v>0</v>
      </c>
      <c r="L61" s="11">
        <v>0</v>
      </c>
      <c r="M61" s="11">
        <v>0</v>
      </c>
    </row>
    <row r="62" spans="1:13" x14ac:dyDescent="0.2">
      <c r="A62" s="13">
        <v>60</v>
      </c>
      <c r="B62" s="14">
        <v>43525</v>
      </c>
      <c r="C62" s="15" t="s">
        <v>26</v>
      </c>
      <c r="D62" s="15">
        <v>0</v>
      </c>
      <c r="E62" s="15"/>
      <c r="F62" s="15" t="str">
        <f>TEXT('BD_MINEDU-FAD (2)'!$B62,"mmmm")</f>
        <v>Marzo</v>
      </c>
      <c r="G62" s="15">
        <f t="shared" si="0"/>
        <v>0</v>
      </c>
      <c r="H62" s="15">
        <v>0</v>
      </c>
      <c r="I62" s="16"/>
      <c r="J62" s="15">
        <v>0</v>
      </c>
      <c r="K62" s="15">
        <v>0</v>
      </c>
      <c r="L62" s="15">
        <v>0</v>
      </c>
      <c r="M62" s="15">
        <v>0</v>
      </c>
    </row>
    <row r="63" spans="1:13" x14ac:dyDescent="0.2">
      <c r="A63" s="9">
        <v>61</v>
      </c>
      <c r="B63" s="10">
        <v>43526</v>
      </c>
      <c r="C63" s="11" t="s">
        <v>27</v>
      </c>
      <c r="D63" s="11">
        <v>0</v>
      </c>
      <c r="E63" s="11"/>
      <c r="F63" s="11" t="str">
        <f>TEXT('BD_MINEDU-FAD (2)'!$B63,"mmmm")</f>
        <v>Marzo</v>
      </c>
      <c r="G63" s="11">
        <f t="shared" si="0"/>
        <v>0</v>
      </c>
      <c r="H63" s="11">
        <v>0</v>
      </c>
      <c r="I63" s="12"/>
      <c r="J63" s="11">
        <v>0</v>
      </c>
      <c r="K63" s="11">
        <v>0</v>
      </c>
      <c r="L63" s="11">
        <v>0</v>
      </c>
      <c r="M63" s="11">
        <v>0</v>
      </c>
    </row>
    <row r="64" spans="1:13" x14ac:dyDescent="0.2">
      <c r="A64" s="13">
        <v>62</v>
      </c>
      <c r="B64" s="14">
        <v>43527</v>
      </c>
      <c r="C64" s="15" t="s">
        <v>28</v>
      </c>
      <c r="D64" s="15">
        <v>0</v>
      </c>
      <c r="E64" s="15"/>
      <c r="F64" s="15" t="str">
        <f>TEXT('BD_MINEDU-FAD (2)'!$B64,"mmmm")</f>
        <v>Marzo</v>
      </c>
      <c r="G64" s="15">
        <f t="shared" si="0"/>
        <v>0</v>
      </c>
      <c r="H64" s="15">
        <v>0</v>
      </c>
      <c r="I64" s="16"/>
      <c r="J64" s="15">
        <v>0</v>
      </c>
      <c r="K64" s="15">
        <v>0</v>
      </c>
      <c r="L64" s="15">
        <v>0</v>
      </c>
      <c r="M64" s="15">
        <v>0</v>
      </c>
    </row>
    <row r="65" spans="1:13" x14ac:dyDescent="0.2">
      <c r="A65" s="9">
        <v>63</v>
      </c>
      <c r="B65" s="10">
        <v>43528</v>
      </c>
      <c r="C65" s="11" t="s">
        <v>22</v>
      </c>
      <c r="D65" s="11">
        <v>0</v>
      </c>
      <c r="E65" s="11"/>
      <c r="F65" s="11" t="str">
        <f>TEXT('BD_MINEDU-FAD (2)'!$B65,"mmmm")</f>
        <v>Marzo</v>
      </c>
      <c r="G65" s="11">
        <f t="shared" si="0"/>
        <v>0</v>
      </c>
      <c r="H65" s="11">
        <v>0</v>
      </c>
      <c r="I65" s="12"/>
      <c r="J65" s="11">
        <v>0</v>
      </c>
      <c r="K65" s="11">
        <v>0</v>
      </c>
      <c r="L65" s="11">
        <v>0</v>
      </c>
      <c r="M65" s="11">
        <v>0</v>
      </c>
    </row>
    <row r="66" spans="1:13" x14ac:dyDescent="0.2">
      <c r="A66" s="13">
        <v>64</v>
      </c>
      <c r="B66" s="14">
        <v>43529</v>
      </c>
      <c r="C66" s="15" t="s">
        <v>23</v>
      </c>
      <c r="D66" s="15">
        <v>0</v>
      </c>
      <c r="E66" s="15"/>
      <c r="F66" s="15" t="str">
        <f>TEXT('BD_MINEDU-FAD (2)'!$B66,"mmmm")</f>
        <v>Marzo</v>
      </c>
      <c r="G66" s="15">
        <f t="shared" si="0"/>
        <v>0</v>
      </c>
      <c r="H66" s="15">
        <v>0</v>
      </c>
      <c r="I66" s="16"/>
      <c r="J66" s="15">
        <v>0</v>
      </c>
      <c r="K66" s="15">
        <v>0</v>
      </c>
      <c r="L66" s="15">
        <v>0</v>
      </c>
      <c r="M66" s="15">
        <v>0</v>
      </c>
    </row>
    <row r="67" spans="1:13" x14ac:dyDescent="0.2">
      <c r="A67" s="9">
        <v>65</v>
      </c>
      <c r="B67" s="10">
        <v>43530</v>
      </c>
      <c r="C67" s="11" t="s">
        <v>24</v>
      </c>
      <c r="D67" s="11">
        <v>0</v>
      </c>
      <c r="E67" s="11"/>
      <c r="F67" s="11" t="str">
        <f>TEXT('BD_MINEDU-FAD (2)'!$B67,"mmmm")</f>
        <v>Marzo</v>
      </c>
      <c r="G67" s="11">
        <f t="shared" si="0"/>
        <v>0</v>
      </c>
      <c r="H67" s="11">
        <v>0</v>
      </c>
      <c r="I67" s="12"/>
      <c r="J67" s="11">
        <v>0</v>
      </c>
      <c r="K67" s="11">
        <v>0</v>
      </c>
      <c r="L67" s="11">
        <v>0</v>
      </c>
      <c r="M67" s="11">
        <v>0</v>
      </c>
    </row>
    <row r="68" spans="1:13" x14ac:dyDescent="0.2">
      <c r="A68" s="13">
        <v>66</v>
      </c>
      <c r="B68" s="14">
        <v>43531</v>
      </c>
      <c r="C68" s="15" t="s">
        <v>25</v>
      </c>
      <c r="D68" s="15">
        <v>0</v>
      </c>
      <c r="E68" s="15"/>
      <c r="F68" s="15" t="str">
        <f>TEXT('BD_MINEDU-FAD (2)'!$B68,"mmmm")</f>
        <v>Marzo</v>
      </c>
      <c r="G68" s="15">
        <f t="shared" si="0"/>
        <v>0</v>
      </c>
      <c r="H68" s="15">
        <v>0</v>
      </c>
      <c r="I68" s="16"/>
      <c r="J68" s="15">
        <v>0</v>
      </c>
      <c r="K68" s="15">
        <v>0</v>
      </c>
      <c r="L68" s="15">
        <v>0</v>
      </c>
      <c r="M68" s="15">
        <v>0</v>
      </c>
    </row>
    <row r="69" spans="1:13" x14ac:dyDescent="0.2">
      <c r="A69" s="9">
        <v>67</v>
      </c>
      <c r="B69" s="10">
        <v>43532</v>
      </c>
      <c r="C69" s="11" t="s">
        <v>26</v>
      </c>
      <c r="D69" s="11">
        <v>0</v>
      </c>
      <c r="E69" s="11"/>
      <c r="F69" s="11" t="str">
        <f>TEXT('BD_MINEDU-FAD (2)'!$B69,"mmmm")</f>
        <v>Marzo</v>
      </c>
      <c r="G69" s="11">
        <f t="shared" ref="G69:G132" si="1">D69+G68</f>
        <v>0</v>
      </c>
      <c r="H69" s="11">
        <v>0</v>
      </c>
      <c r="I69" s="12"/>
      <c r="J69" s="11">
        <v>0</v>
      </c>
      <c r="K69" s="11">
        <v>0</v>
      </c>
      <c r="L69" s="11">
        <v>0</v>
      </c>
      <c r="M69" s="11">
        <v>0</v>
      </c>
    </row>
    <row r="70" spans="1:13" x14ac:dyDescent="0.2">
      <c r="A70" s="13">
        <v>68</v>
      </c>
      <c r="B70" s="14">
        <v>43533</v>
      </c>
      <c r="C70" s="15" t="s">
        <v>27</v>
      </c>
      <c r="D70" s="15">
        <v>0</v>
      </c>
      <c r="E70" s="15"/>
      <c r="F70" s="15" t="str">
        <f>TEXT('BD_MINEDU-FAD (2)'!$B70,"mmmm")</f>
        <v>Marzo</v>
      </c>
      <c r="G70" s="15">
        <f t="shared" si="1"/>
        <v>0</v>
      </c>
      <c r="H70" s="15">
        <v>0</v>
      </c>
      <c r="I70" s="16"/>
      <c r="J70" s="15">
        <v>0</v>
      </c>
      <c r="K70" s="15">
        <v>0</v>
      </c>
      <c r="L70" s="15">
        <v>0</v>
      </c>
      <c r="M70" s="15">
        <v>0</v>
      </c>
    </row>
    <row r="71" spans="1:13" x14ac:dyDescent="0.2">
      <c r="A71" s="9">
        <v>69</v>
      </c>
      <c r="B71" s="10">
        <v>43534</v>
      </c>
      <c r="C71" s="11" t="s">
        <v>28</v>
      </c>
      <c r="D71" s="11">
        <v>0</v>
      </c>
      <c r="E71" s="11"/>
      <c r="F71" s="11" t="str">
        <f>TEXT('BD_MINEDU-FAD (2)'!$B71,"mmmm")</f>
        <v>Marzo</v>
      </c>
      <c r="G71" s="11">
        <f t="shared" si="1"/>
        <v>0</v>
      </c>
      <c r="H71" s="11">
        <v>0</v>
      </c>
      <c r="I71" s="12"/>
      <c r="J71" s="11">
        <v>0</v>
      </c>
      <c r="K71" s="11">
        <v>0</v>
      </c>
      <c r="L71" s="11">
        <v>0</v>
      </c>
      <c r="M71" s="11">
        <v>0</v>
      </c>
    </row>
    <row r="72" spans="1:13" x14ac:dyDescent="0.2">
      <c r="A72" s="30">
        <v>70</v>
      </c>
      <c r="B72" s="21">
        <v>43535</v>
      </c>
      <c r="C72" s="22" t="s">
        <v>22</v>
      </c>
      <c r="D72" s="22">
        <v>1</v>
      </c>
      <c r="E72" s="22" t="s">
        <v>0</v>
      </c>
      <c r="F72" s="22" t="str">
        <f>TEXT('BD_MINEDU-FAD (2)'!$B72,"mmmm")</f>
        <v>Marzo</v>
      </c>
      <c r="G72" s="22">
        <f t="shared" si="1"/>
        <v>1</v>
      </c>
      <c r="H72" s="22">
        <f>SUM(D72:D$367)</f>
        <v>187</v>
      </c>
      <c r="I72" s="31" t="s">
        <v>47</v>
      </c>
      <c r="J72" s="22">
        <v>1</v>
      </c>
      <c r="K72" s="22">
        <v>1</v>
      </c>
      <c r="L72" s="22">
        <v>1</v>
      </c>
      <c r="M72" s="40">
        <v>1</v>
      </c>
    </row>
    <row r="73" spans="1:13" x14ac:dyDescent="0.2">
      <c r="A73" s="9">
        <v>71</v>
      </c>
      <c r="B73" s="10">
        <v>43536</v>
      </c>
      <c r="C73" s="11" t="s">
        <v>23</v>
      </c>
      <c r="D73" s="11">
        <v>1</v>
      </c>
      <c r="E73" s="11"/>
      <c r="F73" s="11" t="str">
        <f>TEXT('BD_MINEDU-FAD (2)'!$B73,"mmmm")</f>
        <v>Marzo</v>
      </c>
      <c r="G73" s="11">
        <f t="shared" si="1"/>
        <v>2</v>
      </c>
      <c r="H73" s="11">
        <f>SUM(D73:D$367)</f>
        <v>186</v>
      </c>
      <c r="I73" s="12"/>
      <c r="J73" s="11">
        <v>1</v>
      </c>
      <c r="K73" s="11">
        <v>1</v>
      </c>
      <c r="L73" s="11">
        <v>1</v>
      </c>
      <c r="M73" s="11">
        <v>1</v>
      </c>
    </row>
    <row r="74" spans="1:13" x14ac:dyDescent="0.2">
      <c r="A74" s="13">
        <v>72</v>
      </c>
      <c r="B74" s="14">
        <v>43537</v>
      </c>
      <c r="C74" s="15" t="s">
        <v>24</v>
      </c>
      <c r="D74" s="15">
        <v>1</v>
      </c>
      <c r="E74" s="15"/>
      <c r="F74" s="15" t="str">
        <f>TEXT('BD_MINEDU-FAD (2)'!$B74,"mmmm")</f>
        <v>Marzo</v>
      </c>
      <c r="G74" s="15">
        <f t="shared" si="1"/>
        <v>3</v>
      </c>
      <c r="H74" s="15">
        <f>SUM(D74:D$367)</f>
        <v>185</v>
      </c>
      <c r="I74" s="16"/>
      <c r="J74" s="15">
        <v>1</v>
      </c>
      <c r="K74" s="15">
        <v>1</v>
      </c>
      <c r="L74" s="15">
        <v>1</v>
      </c>
      <c r="M74" s="11">
        <v>1</v>
      </c>
    </row>
    <row r="75" spans="1:13" x14ac:dyDescent="0.2">
      <c r="A75" s="9">
        <v>73</v>
      </c>
      <c r="B75" s="10">
        <v>43538</v>
      </c>
      <c r="C75" s="11" t="s">
        <v>25</v>
      </c>
      <c r="D75" s="11">
        <v>1</v>
      </c>
      <c r="E75" s="11"/>
      <c r="F75" s="11" t="str">
        <f>TEXT('BD_MINEDU-FAD (2)'!$B75,"mmmm")</f>
        <v>Marzo</v>
      </c>
      <c r="G75" s="11">
        <f>D75+G74</f>
        <v>4</v>
      </c>
      <c r="H75" s="11">
        <f>SUM(D75:D$367)</f>
        <v>184</v>
      </c>
      <c r="I75" s="12"/>
      <c r="J75" s="11">
        <v>1</v>
      </c>
      <c r="K75" s="11">
        <v>1</v>
      </c>
      <c r="L75" s="11">
        <v>1</v>
      </c>
      <c r="M75" s="11">
        <v>1</v>
      </c>
    </row>
    <row r="76" spans="1:13" x14ac:dyDescent="0.2">
      <c r="A76" s="13">
        <v>74</v>
      </c>
      <c r="B76" s="14">
        <v>43539</v>
      </c>
      <c r="C76" s="15" t="s">
        <v>26</v>
      </c>
      <c r="D76" s="15">
        <v>1</v>
      </c>
      <c r="E76" s="15"/>
      <c r="F76" s="15" t="str">
        <f>TEXT('BD_MINEDU-FAD (2)'!$B76,"mmmm")</f>
        <v>Marzo</v>
      </c>
      <c r="G76" s="15">
        <f t="shared" si="1"/>
        <v>5</v>
      </c>
      <c r="H76" s="15">
        <f>SUM(D76:D$367)</f>
        <v>183</v>
      </c>
      <c r="I76" s="16"/>
      <c r="J76" s="15">
        <v>1</v>
      </c>
      <c r="K76" s="15">
        <v>1</v>
      </c>
      <c r="L76" s="15">
        <v>1</v>
      </c>
      <c r="M76" s="11">
        <v>1</v>
      </c>
    </row>
    <row r="77" spans="1:13" x14ac:dyDescent="0.2">
      <c r="A77" s="9">
        <v>75</v>
      </c>
      <c r="B77" s="10">
        <v>43540</v>
      </c>
      <c r="C77" s="11" t="s">
        <v>27</v>
      </c>
      <c r="D77" s="11">
        <v>0</v>
      </c>
      <c r="E77" s="11"/>
      <c r="F77" s="11" t="str">
        <f>TEXT('BD_MINEDU-FAD (2)'!$B77,"mmmm")</f>
        <v>Marzo</v>
      </c>
      <c r="G77" s="11">
        <f>D77+G76</f>
        <v>5</v>
      </c>
      <c r="H77" s="11">
        <f>SUM(D77:D$367)</f>
        <v>182</v>
      </c>
      <c r="I77" s="12"/>
      <c r="J77" s="11">
        <v>1</v>
      </c>
      <c r="K77" s="11">
        <v>0</v>
      </c>
      <c r="L77" s="11">
        <v>0</v>
      </c>
      <c r="M77" s="11">
        <v>1</v>
      </c>
    </row>
    <row r="78" spans="1:13" x14ac:dyDescent="0.2">
      <c r="A78" s="13">
        <v>76</v>
      </c>
      <c r="B78" s="14">
        <v>43541</v>
      </c>
      <c r="C78" s="15" t="s">
        <v>28</v>
      </c>
      <c r="D78" s="15">
        <v>0</v>
      </c>
      <c r="E78" s="15"/>
      <c r="F78" s="15" t="str">
        <f>TEXT('BD_MINEDU-FAD (2)'!$B78,"mmmm")</f>
        <v>Marzo</v>
      </c>
      <c r="G78" s="15">
        <f t="shared" si="1"/>
        <v>5</v>
      </c>
      <c r="H78" s="15">
        <f>SUM(D78:D$367)</f>
        <v>182</v>
      </c>
      <c r="I78" s="16"/>
      <c r="J78" s="11">
        <v>1</v>
      </c>
      <c r="K78" s="15">
        <v>0</v>
      </c>
      <c r="L78" s="15">
        <v>0</v>
      </c>
      <c r="M78" s="11">
        <v>1</v>
      </c>
    </row>
    <row r="79" spans="1:13" x14ac:dyDescent="0.2">
      <c r="A79" s="9">
        <v>77</v>
      </c>
      <c r="B79" s="10">
        <v>43542</v>
      </c>
      <c r="C79" s="11" t="s">
        <v>22</v>
      </c>
      <c r="D79" s="11">
        <v>1</v>
      </c>
      <c r="E79" s="11"/>
      <c r="F79" s="11" t="str">
        <f>TEXT('BD_MINEDU-FAD (2)'!$B79,"mmmm")</f>
        <v>Marzo</v>
      </c>
      <c r="G79" s="11">
        <f t="shared" si="1"/>
        <v>6</v>
      </c>
      <c r="H79" s="11">
        <f>SUM(D79:D$367)</f>
        <v>182</v>
      </c>
      <c r="I79" s="12"/>
      <c r="J79" s="11">
        <v>1</v>
      </c>
      <c r="K79" s="11">
        <v>1</v>
      </c>
      <c r="L79" s="11">
        <v>1</v>
      </c>
      <c r="M79" s="11">
        <v>1</v>
      </c>
    </row>
    <row r="80" spans="1:13" x14ac:dyDescent="0.2">
      <c r="A80" s="13">
        <v>78</v>
      </c>
      <c r="B80" s="14">
        <v>43543</v>
      </c>
      <c r="C80" s="15" t="s">
        <v>23</v>
      </c>
      <c r="D80" s="15">
        <v>1</v>
      </c>
      <c r="E80" s="15"/>
      <c r="F80" s="15" t="str">
        <f>TEXT('BD_MINEDU-FAD (2)'!$B80,"mmmm")</f>
        <v>Marzo</v>
      </c>
      <c r="G80" s="15">
        <f t="shared" si="1"/>
        <v>7</v>
      </c>
      <c r="H80" s="15">
        <f>SUM(D80:D$367)</f>
        <v>181</v>
      </c>
      <c r="I80" s="16"/>
      <c r="J80" s="15">
        <v>1</v>
      </c>
      <c r="K80" s="15">
        <v>1</v>
      </c>
      <c r="L80" s="15">
        <v>1</v>
      </c>
      <c r="M80" s="11">
        <v>1</v>
      </c>
    </row>
    <row r="81" spans="1:13" x14ac:dyDescent="0.2">
      <c r="A81" s="9">
        <v>79</v>
      </c>
      <c r="B81" s="10">
        <v>43544</v>
      </c>
      <c r="C81" s="11" t="s">
        <v>24</v>
      </c>
      <c r="D81" s="11">
        <v>1</v>
      </c>
      <c r="E81" s="11"/>
      <c r="F81" s="11" t="str">
        <f>TEXT('BD_MINEDU-FAD (2)'!$B81,"mmmm")</f>
        <v>Marzo</v>
      </c>
      <c r="G81" s="11">
        <f t="shared" si="1"/>
        <v>8</v>
      </c>
      <c r="H81" s="11">
        <f>SUM(D81:D$367)</f>
        <v>180</v>
      </c>
      <c r="I81" s="12"/>
      <c r="J81" s="11">
        <v>1</v>
      </c>
      <c r="K81" s="11">
        <v>1</v>
      </c>
      <c r="L81" s="11">
        <v>1</v>
      </c>
      <c r="M81" s="11">
        <v>1</v>
      </c>
    </row>
    <row r="82" spans="1:13" x14ac:dyDescent="0.2">
      <c r="A82" s="13">
        <v>80</v>
      </c>
      <c r="B82" s="14">
        <v>43545</v>
      </c>
      <c r="C82" s="15" t="s">
        <v>25</v>
      </c>
      <c r="D82" s="15">
        <v>1</v>
      </c>
      <c r="E82" s="15"/>
      <c r="F82" s="15" t="str">
        <f>TEXT('BD_MINEDU-FAD (2)'!$B82,"mmmm")</f>
        <v>Marzo</v>
      </c>
      <c r="G82" s="15">
        <f t="shared" si="1"/>
        <v>9</v>
      </c>
      <c r="H82" s="15">
        <f>SUM(D82:D$367)</f>
        <v>179</v>
      </c>
      <c r="I82" s="16"/>
      <c r="J82" s="15">
        <v>1</v>
      </c>
      <c r="K82" s="15">
        <v>1</v>
      </c>
      <c r="L82" s="15">
        <v>1</v>
      </c>
      <c r="M82" s="11">
        <v>1</v>
      </c>
    </row>
    <row r="83" spans="1:13" x14ac:dyDescent="0.2">
      <c r="A83" s="9">
        <v>81</v>
      </c>
      <c r="B83" s="10">
        <v>43546</v>
      </c>
      <c r="C83" s="11" t="s">
        <v>26</v>
      </c>
      <c r="D83" s="11">
        <v>1</v>
      </c>
      <c r="E83" s="11"/>
      <c r="F83" s="11" t="str">
        <f>TEXT('BD_MINEDU-FAD (2)'!$B83,"mmmm")</f>
        <v>Marzo</v>
      </c>
      <c r="G83" s="11">
        <f t="shared" si="1"/>
        <v>10</v>
      </c>
      <c r="H83" s="11">
        <f>SUM(D83:D$367)</f>
        <v>178</v>
      </c>
      <c r="I83" s="12"/>
      <c r="J83" s="11">
        <v>1</v>
      </c>
      <c r="K83" s="11">
        <v>1</v>
      </c>
      <c r="L83" s="11">
        <v>1</v>
      </c>
      <c r="M83" s="11">
        <v>1</v>
      </c>
    </row>
    <row r="84" spans="1:13" x14ac:dyDescent="0.2">
      <c r="A84" s="13">
        <v>82</v>
      </c>
      <c r="B84" s="14">
        <v>43547</v>
      </c>
      <c r="C84" s="15" t="s">
        <v>27</v>
      </c>
      <c r="D84" s="15">
        <v>0</v>
      </c>
      <c r="E84" s="15"/>
      <c r="F84" s="15" t="str">
        <f>TEXT('BD_MINEDU-FAD (2)'!$B84,"mmmm")</f>
        <v>Marzo</v>
      </c>
      <c r="G84" s="15">
        <f t="shared" si="1"/>
        <v>10</v>
      </c>
      <c r="H84" s="15">
        <f>SUM(D84:D$367)</f>
        <v>177</v>
      </c>
      <c r="I84" s="16"/>
      <c r="J84" s="11">
        <v>1</v>
      </c>
      <c r="K84" s="15">
        <v>0</v>
      </c>
      <c r="L84" s="15">
        <v>0</v>
      </c>
      <c r="M84" s="11">
        <v>1</v>
      </c>
    </row>
    <row r="85" spans="1:13" x14ac:dyDescent="0.2">
      <c r="A85" s="9">
        <v>83</v>
      </c>
      <c r="B85" s="10">
        <v>43548</v>
      </c>
      <c r="C85" s="11" t="s">
        <v>28</v>
      </c>
      <c r="D85" s="11">
        <v>0</v>
      </c>
      <c r="E85" s="11"/>
      <c r="F85" s="11" t="str">
        <f>TEXT('BD_MINEDU-FAD (2)'!$B85,"mmmm")</f>
        <v>Marzo</v>
      </c>
      <c r="G85" s="11">
        <f t="shared" si="1"/>
        <v>10</v>
      </c>
      <c r="H85" s="11">
        <f>SUM(D85:D$367)</f>
        <v>177</v>
      </c>
      <c r="I85" s="12"/>
      <c r="J85" s="11">
        <v>1</v>
      </c>
      <c r="K85" s="11">
        <v>0</v>
      </c>
      <c r="L85" s="11">
        <v>0</v>
      </c>
      <c r="M85" s="11">
        <v>0</v>
      </c>
    </row>
    <row r="86" spans="1:13" x14ac:dyDescent="0.2">
      <c r="A86" s="13">
        <v>84</v>
      </c>
      <c r="B86" s="14">
        <v>43549</v>
      </c>
      <c r="C86" s="15" t="s">
        <v>22</v>
      </c>
      <c r="D86" s="15">
        <v>1</v>
      </c>
      <c r="E86" s="15"/>
      <c r="F86" s="15" t="str">
        <f>TEXT('BD_MINEDU-FAD (2)'!$B86,"mmmm")</f>
        <v>Marzo</v>
      </c>
      <c r="G86" s="15">
        <f t="shared" si="1"/>
        <v>11</v>
      </c>
      <c r="H86" s="15">
        <f>SUM(D86:D$367)</f>
        <v>177</v>
      </c>
      <c r="I86" s="16"/>
      <c r="J86" s="15">
        <v>1</v>
      </c>
      <c r="K86" s="15">
        <v>1</v>
      </c>
      <c r="L86" s="15">
        <v>1</v>
      </c>
      <c r="M86" s="15">
        <v>0</v>
      </c>
    </row>
    <row r="87" spans="1:13" x14ac:dyDescent="0.2">
      <c r="A87" s="9">
        <v>85</v>
      </c>
      <c r="B87" s="10">
        <v>43550</v>
      </c>
      <c r="C87" s="11" t="s">
        <v>23</v>
      </c>
      <c r="D87" s="11">
        <v>1</v>
      </c>
      <c r="E87" s="11"/>
      <c r="F87" s="11" t="str">
        <f>TEXT('BD_MINEDU-FAD (2)'!$B87,"mmmm")</f>
        <v>Marzo</v>
      </c>
      <c r="G87" s="11">
        <f t="shared" si="1"/>
        <v>12</v>
      </c>
      <c r="H87" s="11">
        <f>SUM(D87:D$367)</f>
        <v>176</v>
      </c>
      <c r="I87" s="12"/>
      <c r="J87" s="11">
        <v>1</v>
      </c>
      <c r="K87" s="11">
        <v>1</v>
      </c>
      <c r="L87" s="15">
        <v>1</v>
      </c>
      <c r="M87" s="15">
        <v>0</v>
      </c>
    </row>
    <row r="88" spans="1:13" x14ac:dyDescent="0.2">
      <c r="A88" s="13">
        <v>86</v>
      </c>
      <c r="B88" s="14">
        <v>43551</v>
      </c>
      <c r="C88" s="15" t="s">
        <v>24</v>
      </c>
      <c r="D88" s="15">
        <v>1</v>
      </c>
      <c r="E88" s="15"/>
      <c r="F88" s="15" t="str">
        <f>TEXT('BD_MINEDU-FAD (2)'!$B88,"mmmm")</f>
        <v>Marzo</v>
      </c>
      <c r="G88" s="15">
        <f t="shared" si="1"/>
        <v>13</v>
      </c>
      <c r="H88" s="15">
        <f>SUM(D88:D$367)</f>
        <v>175</v>
      </c>
      <c r="I88" s="16"/>
      <c r="J88" s="15">
        <v>1</v>
      </c>
      <c r="K88" s="15">
        <v>1</v>
      </c>
      <c r="L88" s="15">
        <v>0</v>
      </c>
      <c r="M88" s="15">
        <v>0</v>
      </c>
    </row>
    <row r="89" spans="1:13" x14ac:dyDescent="0.2">
      <c r="A89" s="9">
        <v>87</v>
      </c>
      <c r="B89" s="10">
        <v>43552</v>
      </c>
      <c r="C89" s="11" t="s">
        <v>25</v>
      </c>
      <c r="D89" s="11">
        <v>1</v>
      </c>
      <c r="E89" s="11"/>
      <c r="F89" s="11" t="str">
        <f>TEXT('BD_MINEDU-FAD (2)'!$B89,"mmmm")</f>
        <v>Marzo</v>
      </c>
      <c r="G89" s="11">
        <f t="shared" si="1"/>
        <v>14</v>
      </c>
      <c r="H89" s="11">
        <f>SUM(D89:D$367)</f>
        <v>174</v>
      </c>
      <c r="I89" s="12"/>
      <c r="J89" s="11">
        <v>1</v>
      </c>
      <c r="K89" s="11">
        <v>1</v>
      </c>
      <c r="L89" s="15">
        <v>0</v>
      </c>
      <c r="M89" s="15">
        <v>0</v>
      </c>
    </row>
    <row r="90" spans="1:13" x14ac:dyDescent="0.2">
      <c r="A90" s="13">
        <v>88</v>
      </c>
      <c r="B90" s="14">
        <v>43553</v>
      </c>
      <c r="C90" s="15" t="s">
        <v>26</v>
      </c>
      <c r="D90" s="15">
        <v>1</v>
      </c>
      <c r="E90" s="15"/>
      <c r="F90" s="15" t="str">
        <f>TEXT('BD_MINEDU-FAD (2)'!$B90,"mmmm")</f>
        <v>Marzo</v>
      </c>
      <c r="G90" s="15">
        <f t="shared" si="1"/>
        <v>15</v>
      </c>
      <c r="H90" s="15">
        <f>SUM(D90:D$367)</f>
        <v>173</v>
      </c>
      <c r="I90" s="16"/>
      <c r="J90" s="15">
        <v>1</v>
      </c>
      <c r="K90" s="15">
        <v>1</v>
      </c>
      <c r="L90" s="15">
        <v>0</v>
      </c>
      <c r="M90" s="15">
        <v>0</v>
      </c>
    </row>
    <row r="91" spans="1:13" x14ac:dyDescent="0.2">
      <c r="A91" s="9">
        <v>89</v>
      </c>
      <c r="B91" s="10">
        <v>43554</v>
      </c>
      <c r="C91" s="11" t="s">
        <v>27</v>
      </c>
      <c r="D91" s="11">
        <v>0</v>
      </c>
      <c r="E91" s="11"/>
      <c r="F91" s="11" t="str">
        <f>TEXT('BD_MINEDU-FAD (2)'!$B91,"mmmm")</f>
        <v>Marzo</v>
      </c>
      <c r="G91" s="11">
        <f t="shared" si="1"/>
        <v>15</v>
      </c>
      <c r="H91" s="11">
        <f>SUM(D91:D$367)</f>
        <v>172</v>
      </c>
      <c r="I91" s="12"/>
      <c r="J91" s="11">
        <v>1</v>
      </c>
      <c r="K91" s="11">
        <v>0</v>
      </c>
      <c r="L91" s="15">
        <v>0</v>
      </c>
      <c r="M91" s="15">
        <v>0</v>
      </c>
    </row>
    <row r="92" spans="1:13" x14ac:dyDescent="0.2">
      <c r="A92" s="13">
        <v>90</v>
      </c>
      <c r="B92" s="14">
        <v>43555</v>
      </c>
      <c r="C92" s="15" t="s">
        <v>28</v>
      </c>
      <c r="D92" s="15">
        <v>0</v>
      </c>
      <c r="E92" s="15"/>
      <c r="F92" s="15" t="str">
        <f>TEXT('BD_MINEDU-FAD (2)'!$B92,"mmmm")</f>
        <v>Marzo</v>
      </c>
      <c r="G92" s="15">
        <f t="shared" si="1"/>
        <v>15</v>
      </c>
      <c r="H92" s="15">
        <f>SUM(D92:D$367)</f>
        <v>172</v>
      </c>
      <c r="I92" s="16"/>
      <c r="J92" s="11">
        <v>1</v>
      </c>
      <c r="K92" s="15">
        <v>0</v>
      </c>
      <c r="L92" s="15">
        <v>0</v>
      </c>
      <c r="M92" s="15">
        <v>0</v>
      </c>
    </row>
    <row r="93" spans="1:13" x14ac:dyDescent="0.2">
      <c r="A93" s="9">
        <v>91</v>
      </c>
      <c r="B93" s="10">
        <v>43556</v>
      </c>
      <c r="C93" s="11" t="s">
        <v>22</v>
      </c>
      <c r="D93" s="11">
        <v>1</v>
      </c>
      <c r="E93" s="11"/>
      <c r="F93" s="11" t="str">
        <f>TEXT('BD_MINEDU-FAD (2)'!$B93,"mmmm")</f>
        <v>Abril</v>
      </c>
      <c r="G93" s="11">
        <f t="shared" si="1"/>
        <v>16</v>
      </c>
      <c r="H93" s="11">
        <f>SUM(D93:D$367)</f>
        <v>172</v>
      </c>
      <c r="I93" s="12"/>
      <c r="J93" s="11">
        <v>1</v>
      </c>
      <c r="K93" s="11">
        <v>1</v>
      </c>
      <c r="L93" s="11">
        <v>1</v>
      </c>
      <c r="M93" s="11">
        <v>1</v>
      </c>
    </row>
    <row r="94" spans="1:13" x14ac:dyDescent="0.2">
      <c r="A94" s="13">
        <v>92</v>
      </c>
      <c r="B94" s="14">
        <v>43557</v>
      </c>
      <c r="C94" s="15" t="s">
        <v>23</v>
      </c>
      <c r="D94" s="15">
        <v>1</v>
      </c>
      <c r="E94" s="15"/>
      <c r="F94" s="15" t="str">
        <f>TEXT('BD_MINEDU-FAD (2)'!$B94,"mmmm")</f>
        <v>Abril</v>
      </c>
      <c r="G94" s="15">
        <f t="shared" si="1"/>
        <v>17</v>
      </c>
      <c r="H94" s="15">
        <f>SUM(D94:D$367)</f>
        <v>171</v>
      </c>
      <c r="I94" s="16"/>
      <c r="J94" s="15">
        <v>1</v>
      </c>
      <c r="K94" s="15">
        <v>1</v>
      </c>
      <c r="L94" s="15">
        <v>1</v>
      </c>
      <c r="M94" s="11">
        <v>1</v>
      </c>
    </row>
    <row r="95" spans="1:13" x14ac:dyDescent="0.2">
      <c r="A95" s="9">
        <v>93</v>
      </c>
      <c r="B95" s="10">
        <v>43558</v>
      </c>
      <c r="C95" s="11" t="s">
        <v>24</v>
      </c>
      <c r="D95" s="11">
        <v>1</v>
      </c>
      <c r="E95" s="11"/>
      <c r="F95" s="11" t="str">
        <f>TEXT('BD_MINEDU-FAD (2)'!$B95,"mmmm")</f>
        <v>Abril</v>
      </c>
      <c r="G95" s="11">
        <f t="shared" si="1"/>
        <v>18</v>
      </c>
      <c r="H95" s="11">
        <f>SUM(D95:D$367)</f>
        <v>170</v>
      </c>
      <c r="I95" s="12"/>
      <c r="J95" s="11">
        <v>1</v>
      </c>
      <c r="K95" s="11">
        <v>1</v>
      </c>
      <c r="L95" s="11">
        <v>1</v>
      </c>
      <c r="M95" s="11">
        <v>1</v>
      </c>
    </row>
    <row r="96" spans="1:13" x14ac:dyDescent="0.2">
      <c r="A96" s="13">
        <v>94</v>
      </c>
      <c r="B96" s="14">
        <v>43559</v>
      </c>
      <c r="C96" s="15" t="s">
        <v>25</v>
      </c>
      <c r="D96" s="15">
        <v>1</v>
      </c>
      <c r="E96" s="15"/>
      <c r="F96" s="15" t="str">
        <f>TEXT('BD_MINEDU-FAD (2)'!$B96,"mmmm")</f>
        <v>Abril</v>
      </c>
      <c r="G96" s="15">
        <f t="shared" si="1"/>
        <v>19</v>
      </c>
      <c r="H96" s="15">
        <f>SUM(D96:D$367)</f>
        <v>169</v>
      </c>
      <c r="I96" s="16"/>
      <c r="J96" s="15">
        <v>1</v>
      </c>
      <c r="K96" s="15">
        <v>1</v>
      </c>
      <c r="L96" s="15">
        <v>1</v>
      </c>
      <c r="M96" s="11">
        <v>1</v>
      </c>
    </row>
    <row r="97" spans="1:13" x14ac:dyDescent="0.2">
      <c r="A97" s="9">
        <v>95</v>
      </c>
      <c r="B97" s="10">
        <v>43560</v>
      </c>
      <c r="C97" s="11" t="s">
        <v>26</v>
      </c>
      <c r="D97" s="11">
        <v>1</v>
      </c>
      <c r="E97" s="11"/>
      <c r="F97" s="11" t="str">
        <f>TEXT('BD_MINEDU-FAD (2)'!$B97,"mmmm")</f>
        <v>Abril</v>
      </c>
      <c r="G97" s="11">
        <f t="shared" si="1"/>
        <v>20</v>
      </c>
      <c r="H97" s="11">
        <f>SUM(D97:D$367)</f>
        <v>168</v>
      </c>
      <c r="I97" s="12"/>
      <c r="J97" s="11">
        <v>1</v>
      </c>
      <c r="K97" s="11">
        <v>1</v>
      </c>
      <c r="L97" s="11">
        <v>1</v>
      </c>
      <c r="M97" s="11">
        <v>1</v>
      </c>
    </row>
    <row r="98" spans="1:13" x14ac:dyDescent="0.2">
      <c r="A98" s="13">
        <v>96</v>
      </c>
      <c r="B98" s="14">
        <v>43561</v>
      </c>
      <c r="C98" s="15" t="s">
        <v>27</v>
      </c>
      <c r="D98" s="15">
        <v>0</v>
      </c>
      <c r="E98" s="15"/>
      <c r="F98" s="15" t="str">
        <f>TEXT('BD_MINEDU-FAD (2)'!$B98,"mmmm")</f>
        <v>Abril</v>
      </c>
      <c r="G98" s="15">
        <f t="shared" si="1"/>
        <v>20</v>
      </c>
      <c r="H98" s="15">
        <f>SUM(D98:D$367)</f>
        <v>167</v>
      </c>
      <c r="I98" s="16"/>
      <c r="J98" s="11">
        <v>1</v>
      </c>
      <c r="K98" s="15">
        <v>0</v>
      </c>
      <c r="L98" s="15">
        <v>0</v>
      </c>
      <c r="M98" s="11">
        <v>1</v>
      </c>
    </row>
    <row r="99" spans="1:13" x14ac:dyDescent="0.2">
      <c r="A99" s="9">
        <v>97</v>
      </c>
      <c r="B99" s="10">
        <v>43562</v>
      </c>
      <c r="C99" s="11" t="s">
        <v>28</v>
      </c>
      <c r="D99" s="11">
        <v>0</v>
      </c>
      <c r="E99" s="11"/>
      <c r="F99" s="11" t="str">
        <f>TEXT('BD_MINEDU-FAD (2)'!$B99,"mmmm")</f>
        <v>Abril</v>
      </c>
      <c r="G99" s="11">
        <f t="shared" si="1"/>
        <v>20</v>
      </c>
      <c r="H99" s="11">
        <f>SUM(D99:D$367)</f>
        <v>167</v>
      </c>
      <c r="I99" s="12"/>
      <c r="J99" s="11">
        <v>1</v>
      </c>
      <c r="K99" s="11">
        <v>0</v>
      </c>
      <c r="L99" s="11">
        <v>0</v>
      </c>
      <c r="M99" s="11">
        <v>1</v>
      </c>
    </row>
    <row r="100" spans="1:13" x14ac:dyDescent="0.2">
      <c r="A100" s="13">
        <v>98</v>
      </c>
      <c r="B100" s="14">
        <v>43563</v>
      </c>
      <c r="C100" s="15" t="s">
        <v>22</v>
      </c>
      <c r="D100" s="15">
        <v>1</v>
      </c>
      <c r="E100" s="15"/>
      <c r="F100" s="15" t="str">
        <f>TEXT('BD_MINEDU-FAD (2)'!$B100,"mmmm")</f>
        <v>Abril</v>
      </c>
      <c r="G100" s="15">
        <f t="shared" si="1"/>
        <v>21</v>
      </c>
      <c r="H100" s="15">
        <f>SUM(D100:D$367)</f>
        <v>167</v>
      </c>
      <c r="I100" s="16" t="s">
        <v>41</v>
      </c>
      <c r="J100" s="15">
        <v>1</v>
      </c>
      <c r="K100" s="15">
        <v>1</v>
      </c>
      <c r="L100" s="15">
        <v>1</v>
      </c>
      <c r="M100" s="11">
        <v>1</v>
      </c>
    </row>
    <row r="101" spans="1:13" x14ac:dyDescent="0.2">
      <c r="A101" s="9">
        <v>99</v>
      </c>
      <c r="B101" s="10">
        <v>43564</v>
      </c>
      <c r="C101" s="11" t="s">
        <v>23</v>
      </c>
      <c r="D101" s="11">
        <v>1</v>
      </c>
      <c r="E101" s="11"/>
      <c r="F101" s="11" t="str">
        <f>TEXT('BD_MINEDU-FAD (2)'!$B101,"mmmm")</f>
        <v>Abril</v>
      </c>
      <c r="G101" s="11">
        <f t="shared" si="1"/>
        <v>22</v>
      </c>
      <c r="H101" s="11">
        <f>SUM(D101:D$367)</f>
        <v>166</v>
      </c>
      <c r="I101" s="12"/>
      <c r="J101" s="11">
        <v>1</v>
      </c>
      <c r="K101" s="11">
        <v>1</v>
      </c>
      <c r="L101" s="11">
        <v>1</v>
      </c>
      <c r="M101" s="11">
        <v>1</v>
      </c>
    </row>
    <row r="102" spans="1:13" x14ac:dyDescent="0.2">
      <c r="A102" s="13">
        <v>100</v>
      </c>
      <c r="B102" s="14">
        <v>43565</v>
      </c>
      <c r="C102" s="15" t="s">
        <v>24</v>
      </c>
      <c r="D102" s="15">
        <v>1</v>
      </c>
      <c r="E102" s="15"/>
      <c r="F102" s="15" t="str">
        <f>TEXT('BD_MINEDU-FAD (2)'!$B102,"mmmm")</f>
        <v>Abril</v>
      </c>
      <c r="G102" s="15">
        <f t="shared" si="1"/>
        <v>23</v>
      </c>
      <c r="H102" s="15">
        <f>SUM(D102:D$367)</f>
        <v>165</v>
      </c>
      <c r="I102" s="16"/>
      <c r="J102" s="15">
        <v>1</v>
      </c>
      <c r="K102" s="15">
        <v>1</v>
      </c>
      <c r="L102" s="15">
        <v>1</v>
      </c>
      <c r="M102" s="11">
        <v>1</v>
      </c>
    </row>
    <row r="103" spans="1:13" x14ac:dyDescent="0.2">
      <c r="A103" s="9">
        <v>101</v>
      </c>
      <c r="B103" s="10">
        <v>43566</v>
      </c>
      <c r="C103" s="11" t="s">
        <v>25</v>
      </c>
      <c r="D103" s="11">
        <v>1</v>
      </c>
      <c r="E103" s="11"/>
      <c r="F103" s="11" t="str">
        <f>TEXT('BD_MINEDU-FAD (2)'!$B103,"mmmm")</f>
        <v>Abril</v>
      </c>
      <c r="G103" s="11">
        <f t="shared" si="1"/>
        <v>24</v>
      </c>
      <c r="H103" s="11">
        <f>SUM(D103:D$367)</f>
        <v>164</v>
      </c>
      <c r="I103" s="12"/>
      <c r="J103" s="11">
        <v>1</v>
      </c>
      <c r="K103" s="11">
        <v>1</v>
      </c>
      <c r="L103" s="11">
        <v>1</v>
      </c>
      <c r="M103" s="11">
        <v>1</v>
      </c>
    </row>
    <row r="104" spans="1:13" x14ac:dyDescent="0.2">
      <c r="A104" s="13">
        <v>102</v>
      </c>
      <c r="B104" s="14">
        <v>43567</v>
      </c>
      <c r="C104" s="15" t="s">
        <v>26</v>
      </c>
      <c r="D104" s="15">
        <v>1</v>
      </c>
      <c r="E104" s="15"/>
      <c r="F104" s="15" t="str">
        <f>TEXT('BD_MINEDU-FAD (2)'!$B104,"mmmm")</f>
        <v>Abril</v>
      </c>
      <c r="G104" s="15">
        <f t="shared" si="1"/>
        <v>25</v>
      </c>
      <c r="H104" s="15">
        <f>SUM(D104:D$367)</f>
        <v>163</v>
      </c>
      <c r="I104" s="16"/>
      <c r="J104" s="15">
        <v>1</v>
      </c>
      <c r="K104" s="15">
        <v>1</v>
      </c>
      <c r="L104" s="15">
        <v>1</v>
      </c>
      <c r="M104" s="11">
        <v>1</v>
      </c>
    </row>
    <row r="105" spans="1:13" x14ac:dyDescent="0.2">
      <c r="A105" s="9">
        <v>103</v>
      </c>
      <c r="B105" s="10">
        <v>43568</v>
      </c>
      <c r="C105" s="11" t="s">
        <v>27</v>
      </c>
      <c r="D105" s="11">
        <v>0</v>
      </c>
      <c r="E105" s="11"/>
      <c r="F105" s="11" t="str">
        <f>TEXT('BD_MINEDU-FAD (2)'!$B105,"mmmm")</f>
        <v>Abril</v>
      </c>
      <c r="G105" s="11">
        <f t="shared" si="1"/>
        <v>25</v>
      </c>
      <c r="H105" s="11">
        <f>SUM(D105:D$367)</f>
        <v>162</v>
      </c>
      <c r="I105" s="12"/>
      <c r="J105" s="11">
        <v>1</v>
      </c>
      <c r="K105" s="11">
        <v>0</v>
      </c>
      <c r="L105" s="11">
        <v>0</v>
      </c>
      <c r="M105" s="11">
        <v>1</v>
      </c>
    </row>
    <row r="106" spans="1:13" x14ac:dyDescent="0.2">
      <c r="A106" s="13">
        <v>104</v>
      </c>
      <c r="B106" s="14">
        <v>43569</v>
      </c>
      <c r="C106" s="15" t="s">
        <v>28</v>
      </c>
      <c r="D106" s="15">
        <v>0</v>
      </c>
      <c r="E106" s="15"/>
      <c r="F106" s="15" t="str">
        <f>TEXT('BD_MINEDU-FAD (2)'!$B106,"mmmm")</f>
        <v>Abril</v>
      </c>
      <c r="G106" s="15">
        <f t="shared" si="1"/>
        <v>25</v>
      </c>
      <c r="H106" s="15">
        <f>SUM(D106:D$367)</f>
        <v>162</v>
      </c>
      <c r="I106" s="16"/>
      <c r="J106" s="11">
        <v>1</v>
      </c>
      <c r="K106" s="15">
        <v>0</v>
      </c>
      <c r="L106" s="15">
        <v>0</v>
      </c>
      <c r="M106" s="11">
        <v>0</v>
      </c>
    </row>
    <row r="107" spans="1:13" x14ac:dyDescent="0.2">
      <c r="A107" s="9">
        <v>105</v>
      </c>
      <c r="B107" s="10">
        <v>43570</v>
      </c>
      <c r="C107" s="11" t="s">
        <v>22</v>
      </c>
      <c r="D107" s="11">
        <v>1</v>
      </c>
      <c r="E107" s="11"/>
      <c r="F107" s="11" t="str">
        <f>TEXT('BD_MINEDU-FAD (2)'!$B107,"mmmm")</f>
        <v>Abril</v>
      </c>
      <c r="G107" s="11">
        <f t="shared" si="1"/>
        <v>26</v>
      </c>
      <c r="H107" s="11">
        <f>SUM(D107:D$367)</f>
        <v>162</v>
      </c>
      <c r="I107" s="12"/>
      <c r="J107" s="11">
        <v>1</v>
      </c>
      <c r="K107" s="11">
        <v>1</v>
      </c>
      <c r="L107" s="11">
        <v>1</v>
      </c>
      <c r="M107" s="11">
        <v>0</v>
      </c>
    </row>
    <row r="108" spans="1:13" x14ac:dyDescent="0.2">
      <c r="A108" s="13">
        <v>106</v>
      </c>
      <c r="B108" s="14">
        <v>43571</v>
      </c>
      <c r="C108" s="15" t="s">
        <v>23</v>
      </c>
      <c r="D108" s="15">
        <v>1</v>
      </c>
      <c r="E108" s="15"/>
      <c r="F108" s="15" t="str">
        <f>TEXT('BD_MINEDU-FAD (2)'!$B108,"mmmm")</f>
        <v>Abril</v>
      </c>
      <c r="G108" s="15">
        <f t="shared" si="1"/>
        <v>27</v>
      </c>
      <c r="H108" s="15">
        <f>SUM(D108:D$367)</f>
        <v>161</v>
      </c>
      <c r="I108" s="16"/>
      <c r="J108" s="15">
        <v>1</v>
      </c>
      <c r="K108" s="15">
        <v>1</v>
      </c>
      <c r="L108" s="15">
        <v>0</v>
      </c>
      <c r="M108" s="11">
        <v>0</v>
      </c>
    </row>
    <row r="109" spans="1:13" x14ac:dyDescent="0.2">
      <c r="A109" s="9">
        <v>107</v>
      </c>
      <c r="B109" s="10">
        <v>43572</v>
      </c>
      <c r="C109" s="11" t="s">
        <v>24</v>
      </c>
      <c r="D109" s="11">
        <v>1</v>
      </c>
      <c r="E109" s="11"/>
      <c r="F109" s="11" t="str">
        <f>TEXT('BD_MINEDU-FAD (2)'!$B109,"mmmm")</f>
        <v>Abril</v>
      </c>
      <c r="G109" s="11">
        <f t="shared" si="1"/>
        <v>28</v>
      </c>
      <c r="H109" s="11">
        <f>SUM(D109:D$367)</f>
        <v>160</v>
      </c>
      <c r="I109" s="12"/>
      <c r="J109" s="11">
        <v>1</v>
      </c>
      <c r="K109" s="11">
        <v>1</v>
      </c>
      <c r="L109" s="15">
        <v>0</v>
      </c>
      <c r="M109" s="11">
        <v>0</v>
      </c>
    </row>
    <row r="110" spans="1:13" x14ac:dyDescent="0.2">
      <c r="A110" s="30">
        <v>108</v>
      </c>
      <c r="B110" s="21">
        <v>43573</v>
      </c>
      <c r="C110" s="22" t="s">
        <v>25</v>
      </c>
      <c r="D110" s="22">
        <v>0</v>
      </c>
      <c r="E110" s="22" t="s">
        <v>51</v>
      </c>
      <c r="F110" s="22" t="str">
        <f>TEXT('BD_MINEDU-FAD (2)'!$B110,"mmmm")</f>
        <v>Abril</v>
      </c>
      <c r="G110" s="22">
        <f t="shared" si="1"/>
        <v>28</v>
      </c>
      <c r="H110" s="22">
        <f>SUM(D110:D$367)</f>
        <v>159</v>
      </c>
      <c r="I110" s="31"/>
      <c r="J110" s="11">
        <v>1</v>
      </c>
      <c r="K110" s="22">
        <v>0</v>
      </c>
      <c r="L110" s="15">
        <v>0</v>
      </c>
      <c r="M110" s="11">
        <v>0</v>
      </c>
    </row>
    <row r="111" spans="1:13" x14ac:dyDescent="0.2">
      <c r="A111" s="26">
        <v>109</v>
      </c>
      <c r="B111" s="24">
        <v>43574</v>
      </c>
      <c r="C111" s="23" t="s">
        <v>26</v>
      </c>
      <c r="D111" s="23">
        <v>0</v>
      </c>
      <c r="E111" s="22" t="s">
        <v>52</v>
      </c>
      <c r="F111" s="23" t="str">
        <f>TEXT('BD_MINEDU-FAD (2)'!$B111,"mmmm")</f>
        <v>Abril</v>
      </c>
      <c r="G111" s="23">
        <f t="shared" si="1"/>
        <v>28</v>
      </c>
      <c r="H111" s="23">
        <f>SUM(D111:D$367)</f>
        <v>159</v>
      </c>
      <c r="I111" s="27"/>
      <c r="J111" s="11">
        <v>1</v>
      </c>
      <c r="K111" s="23">
        <v>0</v>
      </c>
      <c r="L111" s="15">
        <v>0</v>
      </c>
      <c r="M111" s="11">
        <v>0</v>
      </c>
    </row>
    <row r="112" spans="1:13" x14ac:dyDescent="0.2">
      <c r="A112" s="13">
        <v>110</v>
      </c>
      <c r="B112" s="14">
        <v>43575</v>
      </c>
      <c r="C112" s="15" t="s">
        <v>27</v>
      </c>
      <c r="D112" s="15">
        <v>0</v>
      </c>
      <c r="E112" s="15"/>
      <c r="F112" s="15" t="str">
        <f>TEXT('BD_MINEDU-FAD (2)'!$B112,"mmmm")</f>
        <v>Abril</v>
      </c>
      <c r="G112" s="15">
        <f t="shared" si="1"/>
        <v>28</v>
      </c>
      <c r="H112" s="15">
        <f>SUM(D112:D$367)</f>
        <v>159</v>
      </c>
      <c r="I112" s="16"/>
      <c r="J112" s="11">
        <v>1</v>
      </c>
      <c r="K112" s="15">
        <v>0</v>
      </c>
      <c r="L112" s="15">
        <v>0</v>
      </c>
      <c r="M112" s="11">
        <v>0</v>
      </c>
    </row>
    <row r="113" spans="1:13" x14ac:dyDescent="0.2">
      <c r="A113" s="26">
        <v>111</v>
      </c>
      <c r="B113" s="24">
        <v>43576</v>
      </c>
      <c r="C113" s="23" t="s">
        <v>28</v>
      </c>
      <c r="D113" s="23">
        <v>0</v>
      </c>
      <c r="E113" s="23" t="s">
        <v>50</v>
      </c>
      <c r="F113" s="23" t="str">
        <f>TEXT('BD_MINEDU-FAD (2)'!$B113,"mmmm")</f>
        <v>Abril</v>
      </c>
      <c r="G113" s="23">
        <f t="shared" si="1"/>
        <v>28</v>
      </c>
      <c r="H113" s="23">
        <f>SUM(D113:D$367)</f>
        <v>159</v>
      </c>
      <c r="I113" s="27"/>
      <c r="J113" s="11">
        <v>1</v>
      </c>
      <c r="K113" s="23">
        <v>0</v>
      </c>
      <c r="L113" s="15">
        <v>0</v>
      </c>
      <c r="M113" s="11">
        <v>0</v>
      </c>
    </row>
    <row r="114" spans="1:13" x14ac:dyDescent="0.2">
      <c r="A114" s="13">
        <v>112</v>
      </c>
      <c r="B114" s="14">
        <v>43577</v>
      </c>
      <c r="C114" s="15" t="s">
        <v>22</v>
      </c>
      <c r="D114" s="15">
        <v>1</v>
      </c>
      <c r="E114" s="15"/>
      <c r="F114" s="15" t="str">
        <f>TEXT('BD_MINEDU-FAD (2)'!$B114,"mmmm")</f>
        <v>Abril</v>
      </c>
      <c r="G114" s="15">
        <f t="shared" si="1"/>
        <v>29</v>
      </c>
      <c r="H114" s="15">
        <f>SUM(D114:D$367)</f>
        <v>159</v>
      </c>
      <c r="I114" s="16"/>
      <c r="J114" s="15">
        <v>1</v>
      </c>
      <c r="K114" s="15">
        <v>1</v>
      </c>
      <c r="L114" s="15">
        <v>0</v>
      </c>
      <c r="M114" s="11">
        <v>0</v>
      </c>
    </row>
    <row r="115" spans="1:13" x14ac:dyDescent="0.2">
      <c r="A115" s="9">
        <v>113</v>
      </c>
      <c r="B115" s="10">
        <v>43578</v>
      </c>
      <c r="C115" s="11" t="s">
        <v>23</v>
      </c>
      <c r="D115" s="11">
        <v>1</v>
      </c>
      <c r="E115" s="11"/>
      <c r="F115" s="11" t="str">
        <f>TEXT('BD_MINEDU-FAD (2)'!$B115,"mmmm")</f>
        <v>Abril</v>
      </c>
      <c r="G115" s="11">
        <f t="shared" si="1"/>
        <v>30</v>
      </c>
      <c r="H115" s="11">
        <f>SUM(D115:D$367)</f>
        <v>158</v>
      </c>
      <c r="I115" s="12"/>
      <c r="J115" s="11">
        <v>1</v>
      </c>
      <c r="K115" s="11">
        <v>1</v>
      </c>
      <c r="L115" s="15">
        <v>0</v>
      </c>
      <c r="M115" s="11">
        <v>0</v>
      </c>
    </row>
    <row r="116" spans="1:13" x14ac:dyDescent="0.2">
      <c r="A116" s="13">
        <v>114</v>
      </c>
      <c r="B116" s="14">
        <v>43579</v>
      </c>
      <c r="C116" s="15" t="s">
        <v>24</v>
      </c>
      <c r="D116" s="15">
        <v>1</v>
      </c>
      <c r="E116" s="15"/>
      <c r="F116" s="15" t="str">
        <f>TEXT('BD_MINEDU-FAD (2)'!$B116,"mmmm")</f>
        <v>Abril</v>
      </c>
      <c r="G116" s="15">
        <f t="shared" si="1"/>
        <v>31</v>
      </c>
      <c r="H116" s="15">
        <f>SUM(D116:D$367)</f>
        <v>157</v>
      </c>
      <c r="I116" s="16"/>
      <c r="J116" s="15">
        <v>1</v>
      </c>
      <c r="K116" s="15">
        <v>1</v>
      </c>
      <c r="L116" s="15">
        <v>0</v>
      </c>
      <c r="M116" s="11">
        <v>0</v>
      </c>
    </row>
    <row r="117" spans="1:13" x14ac:dyDescent="0.2">
      <c r="A117" s="9">
        <v>115</v>
      </c>
      <c r="B117" s="10">
        <v>43580</v>
      </c>
      <c r="C117" s="11" t="s">
        <v>25</v>
      </c>
      <c r="D117" s="11">
        <v>1</v>
      </c>
      <c r="E117" s="11"/>
      <c r="F117" s="11" t="str">
        <f>TEXT('BD_MINEDU-FAD (2)'!$B117,"mmmm")</f>
        <v>Abril</v>
      </c>
      <c r="G117" s="11">
        <f t="shared" si="1"/>
        <v>32</v>
      </c>
      <c r="H117" s="11">
        <f>SUM(D117:D$367)</f>
        <v>156</v>
      </c>
      <c r="I117" s="12"/>
      <c r="J117" s="11">
        <v>1</v>
      </c>
      <c r="K117" s="11">
        <v>1</v>
      </c>
      <c r="L117" s="15">
        <v>0</v>
      </c>
      <c r="M117" s="11">
        <v>0</v>
      </c>
    </row>
    <row r="118" spans="1:13" x14ac:dyDescent="0.2">
      <c r="A118" s="13">
        <v>116</v>
      </c>
      <c r="B118" s="14">
        <v>43581</v>
      </c>
      <c r="C118" s="15" t="s">
        <v>26</v>
      </c>
      <c r="D118" s="15">
        <v>1</v>
      </c>
      <c r="E118" s="15"/>
      <c r="F118" s="15" t="str">
        <f>TEXT('BD_MINEDU-FAD (2)'!$B118,"mmmm")</f>
        <v>Abril</v>
      </c>
      <c r="G118" s="15">
        <f t="shared" si="1"/>
        <v>33</v>
      </c>
      <c r="H118" s="15">
        <f>SUM(D118:D$367)</f>
        <v>155</v>
      </c>
      <c r="I118" s="16"/>
      <c r="J118" s="15">
        <v>1</v>
      </c>
      <c r="K118" s="15">
        <v>1</v>
      </c>
      <c r="L118" s="15">
        <v>0</v>
      </c>
      <c r="M118" s="11">
        <v>0</v>
      </c>
    </row>
    <row r="119" spans="1:13" x14ac:dyDescent="0.2">
      <c r="A119" s="9">
        <v>117</v>
      </c>
      <c r="B119" s="10">
        <v>43582</v>
      </c>
      <c r="C119" s="11" t="s">
        <v>27</v>
      </c>
      <c r="D119" s="11">
        <v>0</v>
      </c>
      <c r="E119" s="11"/>
      <c r="F119" s="11" t="str">
        <f>TEXT('BD_MINEDU-FAD (2)'!$B119,"mmmm")</f>
        <v>Abril</v>
      </c>
      <c r="G119" s="11">
        <f t="shared" si="1"/>
        <v>33</v>
      </c>
      <c r="H119" s="11">
        <f>SUM(D119:D$367)</f>
        <v>154</v>
      </c>
      <c r="I119" s="12"/>
      <c r="J119" s="11">
        <v>1</v>
      </c>
      <c r="K119" s="11">
        <v>0</v>
      </c>
      <c r="L119" s="15">
        <v>0</v>
      </c>
      <c r="M119" s="11">
        <v>0</v>
      </c>
    </row>
    <row r="120" spans="1:13" x14ac:dyDescent="0.2">
      <c r="A120" s="13">
        <v>118</v>
      </c>
      <c r="B120" s="14">
        <v>43583</v>
      </c>
      <c r="C120" s="15" t="s">
        <v>28</v>
      </c>
      <c r="D120" s="15">
        <v>0</v>
      </c>
      <c r="E120" s="15"/>
      <c r="F120" s="15" t="str">
        <f>TEXT('BD_MINEDU-FAD (2)'!$B120,"mmmm")</f>
        <v>Abril</v>
      </c>
      <c r="G120" s="15">
        <f t="shared" si="1"/>
        <v>33</v>
      </c>
      <c r="H120" s="15">
        <f>SUM(D120:D$367)</f>
        <v>154</v>
      </c>
      <c r="I120" s="16"/>
      <c r="J120" s="11">
        <v>1</v>
      </c>
      <c r="K120" s="15">
        <v>0</v>
      </c>
      <c r="L120" s="15">
        <v>0</v>
      </c>
      <c r="M120" s="11">
        <v>0</v>
      </c>
    </row>
    <row r="121" spans="1:13" x14ac:dyDescent="0.2">
      <c r="A121" s="9">
        <v>119</v>
      </c>
      <c r="B121" s="10">
        <v>43584</v>
      </c>
      <c r="C121" s="11" t="s">
        <v>22</v>
      </c>
      <c r="D121" s="11">
        <v>1</v>
      </c>
      <c r="E121" s="11"/>
      <c r="F121" s="11" t="str">
        <f>TEXT('BD_MINEDU-FAD (2)'!$B121,"mmmm")</f>
        <v>Abril</v>
      </c>
      <c r="G121" s="11">
        <f t="shared" si="1"/>
        <v>34</v>
      </c>
      <c r="H121" s="11">
        <f>SUM(D121:D$367)</f>
        <v>154</v>
      </c>
      <c r="I121" s="12"/>
      <c r="J121" s="11">
        <v>1</v>
      </c>
      <c r="K121" s="11">
        <v>1</v>
      </c>
      <c r="L121" s="15">
        <v>0</v>
      </c>
      <c r="M121" s="11">
        <v>0</v>
      </c>
    </row>
    <row r="122" spans="1:13" x14ac:dyDescent="0.2">
      <c r="A122" s="13">
        <v>120</v>
      </c>
      <c r="B122" s="14">
        <v>43585</v>
      </c>
      <c r="C122" s="15" t="s">
        <v>23</v>
      </c>
      <c r="D122" s="15">
        <v>1</v>
      </c>
      <c r="E122" s="15"/>
      <c r="F122" s="15" t="str">
        <f>TEXT('BD_MINEDU-FAD (2)'!$B122,"mmmm")</f>
        <v>Abril</v>
      </c>
      <c r="G122" s="15">
        <f t="shared" si="1"/>
        <v>35</v>
      </c>
      <c r="H122" s="15">
        <f>SUM(D122:D$367)</f>
        <v>153</v>
      </c>
      <c r="I122" s="16"/>
      <c r="J122" s="15">
        <v>1</v>
      </c>
      <c r="K122" s="15">
        <v>1</v>
      </c>
      <c r="L122" s="15">
        <v>0</v>
      </c>
      <c r="M122" s="11">
        <v>0</v>
      </c>
    </row>
    <row r="123" spans="1:13" x14ac:dyDescent="0.2">
      <c r="A123" s="26">
        <v>121</v>
      </c>
      <c r="B123" s="24">
        <v>43586</v>
      </c>
      <c r="C123" s="23" t="s">
        <v>24</v>
      </c>
      <c r="D123" s="23">
        <v>0</v>
      </c>
      <c r="E123" s="23" t="s">
        <v>33</v>
      </c>
      <c r="F123" s="23" t="str">
        <f>TEXT('BD_MINEDU-FAD (2)'!$B123,"mmmm")</f>
        <v>Mayo</v>
      </c>
      <c r="G123" s="23">
        <f t="shared" si="1"/>
        <v>35</v>
      </c>
      <c r="H123" s="23">
        <f>SUM(D123:D$367)</f>
        <v>152</v>
      </c>
      <c r="I123" s="27"/>
      <c r="J123" s="11">
        <v>1</v>
      </c>
      <c r="K123" s="23">
        <v>0</v>
      </c>
      <c r="L123" s="23">
        <v>0</v>
      </c>
      <c r="M123" s="23">
        <v>0</v>
      </c>
    </row>
    <row r="124" spans="1:13" x14ac:dyDescent="0.2">
      <c r="A124" s="13">
        <v>122</v>
      </c>
      <c r="B124" s="14">
        <v>43587</v>
      </c>
      <c r="C124" s="15" t="s">
        <v>25</v>
      </c>
      <c r="D124" s="15">
        <v>1</v>
      </c>
      <c r="E124" s="15"/>
      <c r="F124" s="15" t="str">
        <f>TEXT('BD_MINEDU-FAD (2)'!$B124,"mmmm")</f>
        <v>Mayo</v>
      </c>
      <c r="G124" s="15">
        <f t="shared" si="1"/>
        <v>36</v>
      </c>
      <c r="H124" s="15">
        <f>SUM(D124:D$367)</f>
        <v>152</v>
      </c>
      <c r="I124" s="16"/>
      <c r="J124" s="15">
        <v>1</v>
      </c>
      <c r="K124" s="15">
        <v>1</v>
      </c>
      <c r="L124" s="15">
        <v>1</v>
      </c>
      <c r="M124" s="15">
        <v>1</v>
      </c>
    </row>
    <row r="125" spans="1:13" x14ac:dyDescent="0.2">
      <c r="A125" s="9">
        <v>123</v>
      </c>
      <c r="B125" s="10">
        <v>43588</v>
      </c>
      <c r="C125" s="11" t="s">
        <v>26</v>
      </c>
      <c r="D125" s="11">
        <v>1</v>
      </c>
      <c r="E125" s="11"/>
      <c r="F125" s="11" t="str">
        <f>TEXT('BD_MINEDU-FAD (2)'!$B125,"mmmm")</f>
        <v>Mayo</v>
      </c>
      <c r="G125" s="11">
        <f t="shared" si="1"/>
        <v>37</v>
      </c>
      <c r="H125" s="11">
        <f>SUM(D125:D$367)</f>
        <v>151</v>
      </c>
      <c r="I125" s="12"/>
      <c r="J125" s="11">
        <v>1</v>
      </c>
      <c r="K125" s="11">
        <v>1</v>
      </c>
      <c r="L125" s="11">
        <v>1</v>
      </c>
      <c r="M125" s="15">
        <v>1</v>
      </c>
    </row>
    <row r="126" spans="1:13" x14ac:dyDescent="0.2">
      <c r="A126" s="13">
        <v>124</v>
      </c>
      <c r="B126" s="14">
        <v>43589</v>
      </c>
      <c r="C126" s="15" t="s">
        <v>27</v>
      </c>
      <c r="D126" s="15">
        <v>0</v>
      </c>
      <c r="E126" s="15"/>
      <c r="F126" s="15" t="str">
        <f>TEXT('BD_MINEDU-FAD (2)'!$B126,"mmmm")</f>
        <v>Mayo</v>
      </c>
      <c r="G126" s="15">
        <f t="shared" si="1"/>
        <v>37</v>
      </c>
      <c r="H126" s="15">
        <f>SUM(D126:D$367)</f>
        <v>150</v>
      </c>
      <c r="I126" s="16"/>
      <c r="J126" s="11">
        <v>1</v>
      </c>
      <c r="K126" s="15">
        <v>0</v>
      </c>
      <c r="L126" s="15">
        <v>0</v>
      </c>
      <c r="M126" s="15">
        <v>1</v>
      </c>
    </row>
    <row r="127" spans="1:13" x14ac:dyDescent="0.2">
      <c r="A127" s="9">
        <v>125</v>
      </c>
      <c r="B127" s="10">
        <v>43590</v>
      </c>
      <c r="C127" s="11" t="s">
        <v>28</v>
      </c>
      <c r="D127" s="11">
        <v>0</v>
      </c>
      <c r="E127" s="11"/>
      <c r="F127" s="11" t="str">
        <f>TEXT('BD_MINEDU-FAD (2)'!$B127,"mmmm")</f>
        <v>Mayo</v>
      </c>
      <c r="G127" s="11">
        <f t="shared" si="1"/>
        <v>37</v>
      </c>
      <c r="H127" s="11">
        <f>SUM(D127:D$367)</f>
        <v>150</v>
      </c>
      <c r="I127" s="12"/>
      <c r="J127" s="11">
        <v>1</v>
      </c>
      <c r="K127" s="11">
        <v>0</v>
      </c>
      <c r="L127" s="11">
        <v>0</v>
      </c>
      <c r="M127" s="15">
        <v>1</v>
      </c>
    </row>
    <row r="128" spans="1:13" x14ac:dyDescent="0.2">
      <c r="A128" s="13">
        <v>126</v>
      </c>
      <c r="B128" s="14">
        <v>43591</v>
      </c>
      <c r="C128" s="15" t="s">
        <v>22</v>
      </c>
      <c r="D128" s="15">
        <v>1</v>
      </c>
      <c r="E128" s="15"/>
      <c r="F128" s="15" t="str">
        <f>TEXT('BD_MINEDU-FAD (2)'!$B128,"mmmm")</f>
        <v>Mayo</v>
      </c>
      <c r="G128" s="15">
        <f t="shared" si="1"/>
        <v>38</v>
      </c>
      <c r="H128" s="15">
        <f>SUM(D128:D$367)</f>
        <v>150</v>
      </c>
      <c r="I128" s="16"/>
      <c r="J128" s="15">
        <v>1</v>
      </c>
      <c r="K128" s="15">
        <v>1</v>
      </c>
      <c r="L128" s="15">
        <v>1</v>
      </c>
      <c r="M128" s="15">
        <v>1</v>
      </c>
    </row>
    <row r="129" spans="1:13" x14ac:dyDescent="0.2">
      <c r="A129" s="9">
        <v>127</v>
      </c>
      <c r="B129" s="10">
        <v>43592</v>
      </c>
      <c r="C129" s="11" t="s">
        <v>23</v>
      </c>
      <c r="D129" s="11">
        <v>1</v>
      </c>
      <c r="E129" s="11"/>
      <c r="F129" s="11" t="str">
        <f>TEXT('BD_MINEDU-FAD (2)'!$B129,"mmmm")</f>
        <v>Mayo</v>
      </c>
      <c r="G129" s="11">
        <f t="shared" si="1"/>
        <v>39</v>
      </c>
      <c r="H129" s="11">
        <f>SUM(D129:D$367)</f>
        <v>149</v>
      </c>
      <c r="I129" s="12"/>
      <c r="J129" s="11">
        <v>1</v>
      </c>
      <c r="K129" s="11">
        <v>1</v>
      </c>
      <c r="L129" s="11">
        <v>1</v>
      </c>
      <c r="M129" s="15">
        <v>1</v>
      </c>
    </row>
    <row r="130" spans="1:13" x14ac:dyDescent="0.2">
      <c r="A130" s="13">
        <v>128</v>
      </c>
      <c r="B130" s="14">
        <v>43593</v>
      </c>
      <c r="C130" s="15" t="s">
        <v>24</v>
      </c>
      <c r="D130" s="15">
        <v>1</v>
      </c>
      <c r="E130" s="15"/>
      <c r="F130" s="15" t="str">
        <f>TEXT('BD_MINEDU-FAD (2)'!$B130,"mmmm")</f>
        <v>Mayo</v>
      </c>
      <c r="G130" s="15">
        <f t="shared" si="1"/>
        <v>40</v>
      </c>
      <c r="H130" s="15">
        <f>SUM(D130:D$367)</f>
        <v>148</v>
      </c>
      <c r="I130" s="16"/>
      <c r="J130" s="15">
        <v>1</v>
      </c>
      <c r="K130" s="15">
        <v>1</v>
      </c>
      <c r="L130" s="15">
        <v>1</v>
      </c>
      <c r="M130" s="15">
        <v>1</v>
      </c>
    </row>
    <row r="131" spans="1:13" x14ac:dyDescent="0.2">
      <c r="A131" s="9">
        <v>129</v>
      </c>
      <c r="B131" s="10">
        <v>43594</v>
      </c>
      <c r="C131" s="11" t="s">
        <v>25</v>
      </c>
      <c r="D131" s="11">
        <v>1</v>
      </c>
      <c r="E131" s="11"/>
      <c r="F131" s="11" t="str">
        <f>TEXT('BD_MINEDU-FAD (2)'!$B131,"mmmm")</f>
        <v>Mayo</v>
      </c>
      <c r="G131" s="11">
        <f t="shared" si="1"/>
        <v>41</v>
      </c>
      <c r="H131" s="11">
        <f>SUM(D131:D$367)</f>
        <v>147</v>
      </c>
      <c r="I131" s="12" t="s">
        <v>42</v>
      </c>
      <c r="J131" s="11">
        <v>1</v>
      </c>
      <c r="K131" s="11">
        <v>1</v>
      </c>
      <c r="L131" s="11">
        <v>1</v>
      </c>
      <c r="M131" s="15">
        <v>1</v>
      </c>
    </row>
    <row r="132" spans="1:13" x14ac:dyDescent="0.2">
      <c r="A132" s="13">
        <v>130</v>
      </c>
      <c r="B132" s="14">
        <v>43595</v>
      </c>
      <c r="C132" s="15" t="s">
        <v>26</v>
      </c>
      <c r="D132" s="15">
        <v>1</v>
      </c>
      <c r="E132" s="15"/>
      <c r="F132" s="15" t="str">
        <f>TEXT('BD_MINEDU-FAD (2)'!$B132,"mmmm")</f>
        <v>Mayo</v>
      </c>
      <c r="G132" s="15">
        <f t="shared" si="1"/>
        <v>42</v>
      </c>
      <c r="H132" s="15">
        <f>SUM(D132:D$367)</f>
        <v>146</v>
      </c>
      <c r="I132" s="16"/>
      <c r="J132" s="15">
        <v>1</v>
      </c>
      <c r="K132" s="15">
        <v>1</v>
      </c>
      <c r="L132" s="15">
        <v>1</v>
      </c>
      <c r="M132" s="15">
        <v>1</v>
      </c>
    </row>
    <row r="133" spans="1:13" x14ac:dyDescent="0.2">
      <c r="A133" s="9">
        <v>131</v>
      </c>
      <c r="B133" s="10">
        <v>43596</v>
      </c>
      <c r="C133" s="11" t="s">
        <v>27</v>
      </c>
      <c r="D133" s="11">
        <v>0</v>
      </c>
      <c r="E133" s="11"/>
      <c r="F133" s="11" t="str">
        <f>TEXT('BD_MINEDU-FAD (2)'!$B133,"mmmm")</f>
        <v>Mayo</v>
      </c>
      <c r="G133" s="11">
        <f t="shared" ref="G133:G196" si="2">D133+G132</f>
        <v>42</v>
      </c>
      <c r="H133" s="11">
        <f>SUM(D133:D$367)</f>
        <v>145</v>
      </c>
      <c r="I133" s="12"/>
      <c r="J133" s="11">
        <v>1</v>
      </c>
      <c r="K133" s="11">
        <v>0</v>
      </c>
      <c r="L133" s="11">
        <v>0</v>
      </c>
      <c r="M133" s="15">
        <v>1</v>
      </c>
    </row>
    <row r="134" spans="1:13" x14ac:dyDescent="0.2">
      <c r="A134" s="13">
        <v>132</v>
      </c>
      <c r="B134" s="14">
        <v>43597</v>
      </c>
      <c r="C134" s="15" t="s">
        <v>28</v>
      </c>
      <c r="D134" s="15">
        <v>0</v>
      </c>
      <c r="E134" s="15"/>
      <c r="F134" s="15" t="str">
        <f>TEXT('BD_MINEDU-FAD (2)'!$B134,"mmmm")</f>
        <v>Mayo</v>
      </c>
      <c r="G134" s="15">
        <f t="shared" si="2"/>
        <v>42</v>
      </c>
      <c r="H134" s="15">
        <f>SUM(D134:D$367)</f>
        <v>145</v>
      </c>
      <c r="I134" s="16"/>
      <c r="J134" s="11">
        <v>1</v>
      </c>
      <c r="K134" s="15">
        <v>0</v>
      </c>
      <c r="L134" s="15">
        <v>0</v>
      </c>
      <c r="M134" s="15">
        <v>1</v>
      </c>
    </row>
    <row r="135" spans="1:13" x14ac:dyDescent="0.2">
      <c r="A135" s="9">
        <v>133</v>
      </c>
      <c r="B135" s="10">
        <v>43598</v>
      </c>
      <c r="C135" s="11" t="s">
        <v>22</v>
      </c>
      <c r="D135" s="11">
        <v>1</v>
      </c>
      <c r="E135" s="11"/>
      <c r="F135" s="11" t="str">
        <f>TEXT('BD_MINEDU-FAD (2)'!$B135,"mmmm")</f>
        <v>Mayo</v>
      </c>
      <c r="G135" s="11">
        <f t="shared" si="2"/>
        <v>43</v>
      </c>
      <c r="H135" s="11">
        <f>SUM(D135:D$367)</f>
        <v>145</v>
      </c>
      <c r="I135" s="12"/>
      <c r="J135" s="11">
        <v>1</v>
      </c>
      <c r="K135" s="11">
        <v>1</v>
      </c>
      <c r="L135" s="11">
        <v>1</v>
      </c>
      <c r="M135" s="15">
        <v>1</v>
      </c>
    </row>
    <row r="136" spans="1:13" x14ac:dyDescent="0.2">
      <c r="A136" s="13">
        <v>134</v>
      </c>
      <c r="B136" s="14">
        <v>43599</v>
      </c>
      <c r="C136" s="15" t="s">
        <v>23</v>
      </c>
      <c r="D136" s="15">
        <v>1</v>
      </c>
      <c r="E136" s="15"/>
      <c r="F136" s="15" t="str">
        <f>TEXT('BD_MINEDU-FAD (2)'!$B136,"mmmm")</f>
        <v>Mayo</v>
      </c>
      <c r="G136" s="15">
        <f t="shared" si="2"/>
        <v>44</v>
      </c>
      <c r="H136" s="15">
        <f>SUM(D136:D$367)</f>
        <v>144</v>
      </c>
      <c r="I136" s="16"/>
      <c r="J136" s="15">
        <v>1</v>
      </c>
      <c r="K136" s="15">
        <v>1</v>
      </c>
      <c r="L136" s="15">
        <v>1</v>
      </c>
      <c r="M136" s="15">
        <v>1</v>
      </c>
    </row>
    <row r="137" spans="1:13" x14ac:dyDescent="0.2">
      <c r="A137" s="9">
        <v>135</v>
      </c>
      <c r="B137" s="10">
        <v>43600</v>
      </c>
      <c r="C137" s="11" t="s">
        <v>24</v>
      </c>
      <c r="D137" s="11">
        <v>1</v>
      </c>
      <c r="E137" s="11"/>
      <c r="F137" s="11" t="str">
        <f>TEXT('BD_MINEDU-FAD (2)'!$B137,"mmmm")</f>
        <v>Mayo</v>
      </c>
      <c r="G137" s="11">
        <f t="shared" si="2"/>
        <v>45</v>
      </c>
      <c r="H137" s="11">
        <f>SUM(D137:D$367)</f>
        <v>143</v>
      </c>
      <c r="I137" s="12"/>
      <c r="J137" s="11">
        <v>1</v>
      </c>
      <c r="K137" s="11">
        <v>1</v>
      </c>
      <c r="L137" s="11">
        <v>1</v>
      </c>
      <c r="M137" s="15">
        <v>0</v>
      </c>
    </row>
    <row r="138" spans="1:13" x14ac:dyDescent="0.2">
      <c r="A138" s="13">
        <v>136</v>
      </c>
      <c r="B138" s="14">
        <v>43601</v>
      </c>
      <c r="C138" s="15" t="s">
        <v>25</v>
      </c>
      <c r="D138" s="15">
        <v>1</v>
      </c>
      <c r="E138" s="15"/>
      <c r="F138" s="15" t="str">
        <f>TEXT('BD_MINEDU-FAD (2)'!$B138,"mmmm")</f>
        <v>Mayo</v>
      </c>
      <c r="G138" s="15">
        <f t="shared" si="2"/>
        <v>46</v>
      </c>
      <c r="H138" s="15">
        <f>SUM(D138:D$367)</f>
        <v>142</v>
      </c>
      <c r="I138" s="16"/>
      <c r="J138" s="15">
        <v>1</v>
      </c>
      <c r="K138" s="15">
        <v>1</v>
      </c>
      <c r="L138" s="15">
        <v>1</v>
      </c>
      <c r="M138" s="15">
        <v>0</v>
      </c>
    </row>
    <row r="139" spans="1:13" x14ac:dyDescent="0.2">
      <c r="A139" s="9">
        <v>137</v>
      </c>
      <c r="B139" s="10">
        <v>43602</v>
      </c>
      <c r="C139" s="11" t="s">
        <v>26</v>
      </c>
      <c r="D139" s="11">
        <v>1</v>
      </c>
      <c r="E139" s="11"/>
      <c r="F139" s="11" t="str">
        <f>TEXT('BD_MINEDU-FAD (2)'!$B139,"mmmm")</f>
        <v>Mayo</v>
      </c>
      <c r="G139" s="11">
        <f t="shared" si="2"/>
        <v>47</v>
      </c>
      <c r="H139" s="11">
        <f>SUM(D139:D$367)</f>
        <v>141</v>
      </c>
      <c r="I139" s="12"/>
      <c r="J139" s="11">
        <v>1</v>
      </c>
      <c r="K139" s="11">
        <v>1</v>
      </c>
      <c r="L139" s="15">
        <v>0</v>
      </c>
      <c r="M139" s="15">
        <v>0</v>
      </c>
    </row>
    <row r="140" spans="1:13" x14ac:dyDescent="0.2">
      <c r="A140" s="13">
        <v>138</v>
      </c>
      <c r="B140" s="14">
        <v>43603</v>
      </c>
      <c r="C140" s="15" t="s">
        <v>27</v>
      </c>
      <c r="D140" s="15">
        <v>0</v>
      </c>
      <c r="E140" s="15"/>
      <c r="F140" s="15" t="str">
        <f>TEXT('BD_MINEDU-FAD (2)'!$B140,"mmmm")</f>
        <v>Mayo</v>
      </c>
      <c r="G140" s="15">
        <f t="shared" si="2"/>
        <v>47</v>
      </c>
      <c r="H140" s="15">
        <f>SUM(D140:D$367)</f>
        <v>140</v>
      </c>
      <c r="I140" s="16"/>
      <c r="J140" s="11">
        <v>1</v>
      </c>
      <c r="K140" s="15">
        <v>0</v>
      </c>
      <c r="L140" s="15">
        <v>0</v>
      </c>
      <c r="M140" s="15">
        <v>0</v>
      </c>
    </row>
    <row r="141" spans="1:13" x14ac:dyDescent="0.2">
      <c r="A141" s="9">
        <v>139</v>
      </c>
      <c r="B141" s="10">
        <v>43604</v>
      </c>
      <c r="C141" s="11" t="s">
        <v>28</v>
      </c>
      <c r="D141" s="11">
        <v>0</v>
      </c>
      <c r="E141" s="11"/>
      <c r="F141" s="11" t="str">
        <f>TEXT('BD_MINEDU-FAD (2)'!$B141,"mmmm")</f>
        <v>Mayo</v>
      </c>
      <c r="G141" s="11">
        <f t="shared" si="2"/>
        <v>47</v>
      </c>
      <c r="H141" s="11">
        <f>SUM(D141:D$367)</f>
        <v>140</v>
      </c>
      <c r="I141" s="12"/>
      <c r="J141" s="11">
        <v>1</v>
      </c>
      <c r="K141" s="11">
        <v>0</v>
      </c>
      <c r="L141" s="15">
        <v>0</v>
      </c>
      <c r="M141" s="15">
        <v>0</v>
      </c>
    </row>
    <row r="142" spans="1:13" x14ac:dyDescent="0.2">
      <c r="A142" s="13">
        <v>140</v>
      </c>
      <c r="B142" s="14">
        <v>43605</v>
      </c>
      <c r="C142" s="15" t="s">
        <v>22</v>
      </c>
      <c r="D142" s="15">
        <v>1</v>
      </c>
      <c r="E142" s="15"/>
      <c r="F142" s="15" t="str">
        <f>TEXT('BD_MINEDU-FAD (2)'!$B142,"mmmm")</f>
        <v>Mayo</v>
      </c>
      <c r="G142" s="15">
        <f t="shared" si="2"/>
        <v>48</v>
      </c>
      <c r="H142" s="15">
        <f>SUM(D142:D$367)</f>
        <v>140</v>
      </c>
      <c r="I142" s="16"/>
      <c r="J142" s="15">
        <v>1</v>
      </c>
      <c r="K142" s="15">
        <v>1</v>
      </c>
      <c r="L142" s="15">
        <v>0</v>
      </c>
      <c r="M142" s="15">
        <v>0</v>
      </c>
    </row>
    <row r="143" spans="1:13" x14ac:dyDescent="0.2">
      <c r="A143" s="9">
        <v>141</v>
      </c>
      <c r="B143" s="10">
        <v>43606</v>
      </c>
      <c r="C143" s="11" t="s">
        <v>23</v>
      </c>
      <c r="D143" s="11">
        <v>1</v>
      </c>
      <c r="E143" s="11"/>
      <c r="F143" s="11" t="str">
        <f>TEXT('BD_MINEDU-FAD (2)'!$B143,"mmmm")</f>
        <v>Mayo</v>
      </c>
      <c r="G143" s="11">
        <f t="shared" si="2"/>
        <v>49</v>
      </c>
      <c r="H143" s="11">
        <f>SUM(D143:D$367)</f>
        <v>139</v>
      </c>
      <c r="I143" s="12"/>
      <c r="J143" s="11">
        <v>1</v>
      </c>
      <c r="K143" s="11">
        <v>1</v>
      </c>
      <c r="L143" s="15">
        <v>0</v>
      </c>
      <c r="M143" s="15">
        <v>0</v>
      </c>
    </row>
    <row r="144" spans="1:13" x14ac:dyDescent="0.2">
      <c r="A144" s="13">
        <v>142</v>
      </c>
      <c r="B144" s="14">
        <v>43607</v>
      </c>
      <c r="C144" s="15" t="s">
        <v>24</v>
      </c>
      <c r="D144" s="15">
        <v>1</v>
      </c>
      <c r="E144" s="15"/>
      <c r="F144" s="15" t="str">
        <f>TEXT('BD_MINEDU-FAD (2)'!$B144,"mmmm")</f>
        <v>Mayo</v>
      </c>
      <c r="G144" s="15">
        <f t="shared" si="2"/>
        <v>50</v>
      </c>
      <c r="H144" s="15">
        <f>SUM(D144:D$367)</f>
        <v>138</v>
      </c>
      <c r="I144" s="16"/>
      <c r="J144" s="15">
        <v>1</v>
      </c>
      <c r="K144" s="15">
        <v>1</v>
      </c>
      <c r="L144" s="15">
        <v>0</v>
      </c>
      <c r="M144" s="15">
        <v>0</v>
      </c>
    </row>
    <row r="145" spans="1:15" x14ac:dyDescent="0.2">
      <c r="A145" s="9">
        <v>143</v>
      </c>
      <c r="B145" s="10">
        <v>43608</v>
      </c>
      <c r="C145" s="11" t="s">
        <v>25</v>
      </c>
      <c r="D145" s="11">
        <v>1</v>
      </c>
      <c r="E145" s="11"/>
      <c r="F145" s="11" t="str">
        <f>TEXT('BD_MINEDU-FAD (2)'!$B145,"mmmm")</f>
        <v>Mayo</v>
      </c>
      <c r="G145" s="11">
        <f t="shared" si="2"/>
        <v>51</v>
      </c>
      <c r="H145" s="11">
        <f>SUM(D145:D$367)</f>
        <v>137</v>
      </c>
      <c r="I145" s="12"/>
      <c r="J145" s="11">
        <v>1</v>
      </c>
      <c r="K145" s="11">
        <v>1</v>
      </c>
      <c r="L145" s="15">
        <v>0</v>
      </c>
      <c r="M145" s="15">
        <v>0</v>
      </c>
    </row>
    <row r="146" spans="1:15" x14ac:dyDescent="0.2">
      <c r="A146" s="13">
        <v>144</v>
      </c>
      <c r="B146" s="14">
        <v>43609</v>
      </c>
      <c r="C146" s="15" t="s">
        <v>26</v>
      </c>
      <c r="D146" s="15">
        <v>1</v>
      </c>
      <c r="E146" s="15"/>
      <c r="F146" s="15" t="str">
        <f>TEXT('BD_MINEDU-FAD (2)'!$B146,"mmmm")</f>
        <v>Mayo</v>
      </c>
      <c r="G146" s="15">
        <f t="shared" si="2"/>
        <v>52</v>
      </c>
      <c r="H146" s="15">
        <f>SUM(D146:D$367)</f>
        <v>136</v>
      </c>
      <c r="I146" s="16"/>
      <c r="J146" s="15">
        <v>1</v>
      </c>
      <c r="K146" s="15">
        <v>1</v>
      </c>
      <c r="L146" s="15">
        <v>0</v>
      </c>
      <c r="M146" s="15">
        <v>0</v>
      </c>
    </row>
    <row r="147" spans="1:15" x14ac:dyDescent="0.2">
      <c r="A147" s="9">
        <v>145</v>
      </c>
      <c r="B147" s="10">
        <v>43610</v>
      </c>
      <c r="C147" s="11" t="s">
        <v>27</v>
      </c>
      <c r="D147" s="11">
        <v>0</v>
      </c>
      <c r="E147" s="11"/>
      <c r="F147" s="11" t="str">
        <f>TEXT('BD_MINEDU-FAD (2)'!$B147,"mmmm")</f>
        <v>Mayo</v>
      </c>
      <c r="G147" s="11">
        <f t="shared" si="2"/>
        <v>52</v>
      </c>
      <c r="H147" s="11">
        <f>SUM(D147:D$367)</f>
        <v>135</v>
      </c>
      <c r="I147" s="12"/>
      <c r="J147" s="11">
        <v>1</v>
      </c>
      <c r="K147" s="11">
        <v>0</v>
      </c>
      <c r="L147" s="15">
        <v>0</v>
      </c>
      <c r="M147" s="15">
        <v>0</v>
      </c>
    </row>
    <row r="148" spans="1:15" x14ac:dyDescent="0.2">
      <c r="A148" s="13">
        <v>146</v>
      </c>
      <c r="B148" s="14">
        <v>43611</v>
      </c>
      <c r="C148" s="15" t="s">
        <v>28</v>
      </c>
      <c r="D148" s="15">
        <v>0</v>
      </c>
      <c r="E148" s="15"/>
      <c r="F148" s="15" t="str">
        <f>TEXT('BD_MINEDU-FAD (2)'!$B148,"mmmm")</f>
        <v>Mayo</v>
      </c>
      <c r="G148" s="15">
        <f t="shared" si="2"/>
        <v>52</v>
      </c>
      <c r="H148" s="15">
        <f>SUM(D148:D$367)</f>
        <v>135</v>
      </c>
      <c r="I148" s="16"/>
      <c r="J148" s="11">
        <v>1</v>
      </c>
      <c r="K148" s="15">
        <v>0</v>
      </c>
      <c r="L148" s="15">
        <v>0</v>
      </c>
      <c r="M148" s="15">
        <v>0</v>
      </c>
    </row>
    <row r="149" spans="1:15" x14ac:dyDescent="0.2">
      <c r="A149" s="9">
        <v>147</v>
      </c>
      <c r="B149" s="10">
        <v>43612</v>
      </c>
      <c r="C149" s="11" t="s">
        <v>22</v>
      </c>
      <c r="D149" s="11">
        <v>1</v>
      </c>
      <c r="E149" s="11"/>
      <c r="F149" s="11" t="str">
        <f>TEXT('BD_MINEDU-FAD (2)'!$B149,"mmmm")</f>
        <v>Mayo</v>
      </c>
      <c r="G149" s="11">
        <f t="shared" si="2"/>
        <v>53</v>
      </c>
      <c r="H149" s="11">
        <f>SUM(D149:D$367)</f>
        <v>135</v>
      </c>
      <c r="I149" s="12"/>
      <c r="J149" s="11">
        <v>1</v>
      </c>
      <c r="K149" s="11">
        <v>1</v>
      </c>
      <c r="L149" s="15">
        <v>0</v>
      </c>
      <c r="M149" s="15">
        <v>0</v>
      </c>
      <c r="N149" s="3"/>
      <c r="O149" s="3"/>
    </row>
    <row r="150" spans="1:15" x14ac:dyDescent="0.2">
      <c r="A150" s="13">
        <v>148</v>
      </c>
      <c r="B150" s="14">
        <v>43613</v>
      </c>
      <c r="C150" s="15" t="s">
        <v>23</v>
      </c>
      <c r="D150" s="15">
        <v>1</v>
      </c>
      <c r="E150" s="15"/>
      <c r="F150" s="15" t="str">
        <f>TEXT('BD_MINEDU-FAD (2)'!$B150,"mmmm")</f>
        <v>Mayo</v>
      </c>
      <c r="G150" s="15">
        <f t="shared" si="2"/>
        <v>54</v>
      </c>
      <c r="H150" s="15">
        <f>SUM(D150:D$367)</f>
        <v>134</v>
      </c>
      <c r="I150" s="16"/>
      <c r="J150" s="15">
        <v>1</v>
      </c>
      <c r="K150" s="15">
        <v>1</v>
      </c>
      <c r="L150" s="15">
        <v>0</v>
      </c>
      <c r="M150" s="15">
        <v>0</v>
      </c>
    </row>
    <row r="151" spans="1:15" x14ac:dyDescent="0.2">
      <c r="A151" s="9">
        <v>149</v>
      </c>
      <c r="B151" s="10">
        <v>43614</v>
      </c>
      <c r="C151" s="11" t="s">
        <v>24</v>
      </c>
      <c r="D151" s="11">
        <v>1</v>
      </c>
      <c r="E151" s="11"/>
      <c r="F151" s="11" t="str">
        <f>TEXT('BD_MINEDU-FAD (2)'!$B151,"mmmm")</f>
        <v>Mayo</v>
      </c>
      <c r="G151" s="11">
        <f t="shared" si="2"/>
        <v>55</v>
      </c>
      <c r="H151" s="11">
        <f>SUM(D151:D$367)</f>
        <v>133</v>
      </c>
      <c r="I151" s="12"/>
      <c r="J151" s="11">
        <v>1</v>
      </c>
      <c r="K151" s="11">
        <v>1</v>
      </c>
      <c r="L151" s="15">
        <v>0</v>
      </c>
      <c r="M151" s="15">
        <v>0</v>
      </c>
    </row>
    <row r="152" spans="1:15" x14ac:dyDescent="0.2">
      <c r="A152" s="13">
        <v>150</v>
      </c>
      <c r="B152" s="14">
        <v>43615</v>
      </c>
      <c r="C152" s="15" t="s">
        <v>25</v>
      </c>
      <c r="D152" s="15">
        <v>1</v>
      </c>
      <c r="E152" s="15"/>
      <c r="F152" s="15" t="str">
        <f>TEXT('BD_MINEDU-FAD (2)'!$B152,"mmmm")</f>
        <v>Mayo</v>
      </c>
      <c r="G152" s="15">
        <f t="shared" si="2"/>
        <v>56</v>
      </c>
      <c r="H152" s="15">
        <f>SUM(D152:D$367)</f>
        <v>132</v>
      </c>
      <c r="I152" s="16"/>
      <c r="J152" s="15">
        <v>1</v>
      </c>
      <c r="K152" s="15">
        <v>1</v>
      </c>
      <c r="L152" s="15">
        <v>0</v>
      </c>
      <c r="M152" s="15">
        <v>0</v>
      </c>
    </row>
    <row r="153" spans="1:15" x14ac:dyDescent="0.2">
      <c r="A153" s="9">
        <v>151</v>
      </c>
      <c r="B153" s="10">
        <v>43616</v>
      </c>
      <c r="C153" s="11" t="s">
        <v>26</v>
      </c>
      <c r="D153" s="11">
        <v>1</v>
      </c>
      <c r="E153" s="11"/>
      <c r="F153" s="11" t="str">
        <f>TEXT('BD_MINEDU-FAD (2)'!$B153,"mmmm")</f>
        <v>Mayo</v>
      </c>
      <c r="G153" s="11">
        <f t="shared" si="2"/>
        <v>57</v>
      </c>
      <c r="H153" s="11">
        <f>SUM(D153:D$367)</f>
        <v>131</v>
      </c>
      <c r="I153" s="12"/>
      <c r="J153" s="11">
        <v>1</v>
      </c>
      <c r="K153" s="11">
        <v>1</v>
      </c>
      <c r="L153" s="15">
        <v>0</v>
      </c>
      <c r="M153" s="15">
        <v>0</v>
      </c>
    </row>
    <row r="154" spans="1:15" x14ac:dyDescent="0.2">
      <c r="A154" s="13">
        <v>152</v>
      </c>
      <c r="B154" s="14">
        <v>43617</v>
      </c>
      <c r="C154" s="15" t="s">
        <v>27</v>
      </c>
      <c r="D154" s="15">
        <v>0</v>
      </c>
      <c r="E154" s="15"/>
      <c r="F154" s="15" t="str">
        <f>TEXT('BD_MINEDU-FAD (2)'!$B154,"mmmm")</f>
        <v>Junio</v>
      </c>
      <c r="G154" s="15">
        <f t="shared" si="2"/>
        <v>57</v>
      </c>
      <c r="H154" s="15">
        <f>SUM(D154:D$367)</f>
        <v>130</v>
      </c>
      <c r="I154" s="16"/>
      <c r="J154" s="11">
        <v>1</v>
      </c>
      <c r="K154" s="15">
        <v>0</v>
      </c>
      <c r="L154" s="15">
        <v>0</v>
      </c>
      <c r="M154" s="15">
        <v>0</v>
      </c>
    </row>
    <row r="155" spans="1:15" x14ac:dyDescent="0.2">
      <c r="A155" s="9">
        <v>153</v>
      </c>
      <c r="B155" s="10">
        <v>43618</v>
      </c>
      <c r="C155" s="11" t="s">
        <v>28</v>
      </c>
      <c r="D155" s="11">
        <v>0</v>
      </c>
      <c r="E155" s="11"/>
      <c r="F155" s="11" t="str">
        <f>TEXT('BD_MINEDU-FAD (2)'!$B155,"mmmm")</f>
        <v>Junio</v>
      </c>
      <c r="G155" s="11">
        <f t="shared" si="2"/>
        <v>57</v>
      </c>
      <c r="H155" s="11">
        <f>SUM(D155:D$367)</f>
        <v>130</v>
      </c>
      <c r="I155" s="12"/>
      <c r="J155" s="11">
        <v>1</v>
      </c>
      <c r="K155" s="11">
        <v>0</v>
      </c>
      <c r="L155" s="11">
        <v>0</v>
      </c>
      <c r="M155" s="11">
        <v>0</v>
      </c>
    </row>
    <row r="156" spans="1:15" x14ac:dyDescent="0.2">
      <c r="A156" s="13">
        <v>154</v>
      </c>
      <c r="B156" s="14">
        <v>43619</v>
      </c>
      <c r="C156" s="15" t="s">
        <v>22</v>
      </c>
      <c r="D156" s="15">
        <v>1</v>
      </c>
      <c r="E156" s="15"/>
      <c r="F156" s="15" t="str">
        <f>TEXT('BD_MINEDU-FAD (2)'!$B156,"mmmm")</f>
        <v>Junio</v>
      </c>
      <c r="G156" s="15">
        <f t="shared" si="2"/>
        <v>58</v>
      </c>
      <c r="H156" s="15">
        <f>SUM(D156:D$367)</f>
        <v>130</v>
      </c>
      <c r="I156" s="16"/>
      <c r="J156" s="15">
        <v>1</v>
      </c>
      <c r="K156" s="15">
        <v>1</v>
      </c>
      <c r="L156" s="15">
        <v>1</v>
      </c>
      <c r="M156" s="15">
        <v>1</v>
      </c>
    </row>
    <row r="157" spans="1:15" x14ac:dyDescent="0.2">
      <c r="A157" s="9">
        <v>155</v>
      </c>
      <c r="B157" s="10">
        <v>43620</v>
      </c>
      <c r="C157" s="11" t="s">
        <v>23</v>
      </c>
      <c r="D157" s="11">
        <v>1</v>
      </c>
      <c r="E157" s="11"/>
      <c r="F157" s="11" t="str">
        <f>TEXT('BD_MINEDU-FAD (2)'!$B157,"mmmm")</f>
        <v>Junio</v>
      </c>
      <c r="G157" s="11">
        <f t="shared" si="2"/>
        <v>59</v>
      </c>
      <c r="H157" s="11">
        <f>SUM(D157:D$367)</f>
        <v>129</v>
      </c>
      <c r="I157" s="12"/>
      <c r="J157" s="11">
        <v>1</v>
      </c>
      <c r="K157" s="11">
        <v>1</v>
      </c>
      <c r="L157" s="11">
        <v>1</v>
      </c>
      <c r="M157" s="15">
        <v>1</v>
      </c>
    </row>
    <row r="158" spans="1:15" x14ac:dyDescent="0.2">
      <c r="A158" s="13">
        <v>156</v>
      </c>
      <c r="B158" s="14">
        <v>43621</v>
      </c>
      <c r="C158" s="15" t="s">
        <v>24</v>
      </c>
      <c r="D158" s="15">
        <v>1</v>
      </c>
      <c r="E158" s="15"/>
      <c r="F158" s="15" t="str">
        <f>TEXT('BD_MINEDU-FAD (2)'!$B158,"mmmm")</f>
        <v>Junio</v>
      </c>
      <c r="G158" s="15">
        <f t="shared" si="2"/>
        <v>60</v>
      </c>
      <c r="H158" s="15">
        <f>SUM(D158:D$367)</f>
        <v>128</v>
      </c>
      <c r="I158" s="16"/>
      <c r="J158" s="15">
        <v>1</v>
      </c>
      <c r="K158" s="15">
        <v>1</v>
      </c>
      <c r="L158" s="15">
        <v>1</v>
      </c>
      <c r="M158" s="15">
        <v>1</v>
      </c>
    </row>
    <row r="159" spans="1:15" x14ac:dyDescent="0.2">
      <c r="A159" s="9">
        <v>157</v>
      </c>
      <c r="B159" s="10">
        <v>43622</v>
      </c>
      <c r="C159" s="11" t="s">
        <v>25</v>
      </c>
      <c r="D159" s="11">
        <v>1</v>
      </c>
      <c r="E159" s="11"/>
      <c r="F159" s="11" t="str">
        <f>TEXT('BD_MINEDU-FAD (2)'!$B159,"mmmm")</f>
        <v>Junio</v>
      </c>
      <c r="G159" s="11">
        <f t="shared" si="2"/>
        <v>61</v>
      </c>
      <c r="H159" s="11">
        <f>SUM(D159:D$367)</f>
        <v>127</v>
      </c>
      <c r="I159" s="12" t="s">
        <v>43</v>
      </c>
      <c r="J159" s="11">
        <v>1</v>
      </c>
      <c r="K159" s="11">
        <v>1</v>
      </c>
      <c r="L159" s="11">
        <v>1</v>
      </c>
      <c r="M159" s="15">
        <v>1</v>
      </c>
    </row>
    <row r="160" spans="1:15" x14ac:dyDescent="0.2">
      <c r="A160" s="13">
        <v>158</v>
      </c>
      <c r="B160" s="14">
        <v>43623</v>
      </c>
      <c r="C160" s="15" t="s">
        <v>26</v>
      </c>
      <c r="D160" s="15">
        <v>1</v>
      </c>
      <c r="E160" s="15"/>
      <c r="F160" s="15" t="str">
        <f>TEXT('BD_MINEDU-FAD (2)'!$B160,"mmmm")</f>
        <v>Junio</v>
      </c>
      <c r="G160" s="15">
        <f t="shared" si="2"/>
        <v>62</v>
      </c>
      <c r="H160" s="15">
        <f>SUM(D160:D$367)</f>
        <v>126</v>
      </c>
      <c r="I160" s="16"/>
      <c r="J160" s="15">
        <v>1</v>
      </c>
      <c r="K160" s="15">
        <v>1</v>
      </c>
      <c r="L160" s="15">
        <v>1</v>
      </c>
      <c r="M160" s="15">
        <v>1</v>
      </c>
    </row>
    <row r="161" spans="1:13" x14ac:dyDescent="0.2">
      <c r="A161" s="9">
        <v>159</v>
      </c>
      <c r="B161" s="10">
        <v>43624</v>
      </c>
      <c r="C161" s="11" t="s">
        <v>27</v>
      </c>
      <c r="D161" s="11">
        <v>0</v>
      </c>
      <c r="E161" s="11"/>
      <c r="F161" s="11" t="str">
        <f>TEXT('BD_MINEDU-FAD (2)'!$B161,"mmmm")</f>
        <v>Junio</v>
      </c>
      <c r="G161" s="11">
        <f t="shared" si="2"/>
        <v>62</v>
      </c>
      <c r="H161" s="11">
        <f>SUM(D161:D$367)</f>
        <v>125</v>
      </c>
      <c r="I161" s="12"/>
      <c r="J161" s="11">
        <v>1</v>
      </c>
      <c r="K161" s="11">
        <v>0</v>
      </c>
      <c r="L161" s="11">
        <v>0</v>
      </c>
      <c r="M161" s="15">
        <v>1</v>
      </c>
    </row>
    <row r="162" spans="1:13" x14ac:dyDescent="0.2">
      <c r="A162" s="13">
        <v>160</v>
      </c>
      <c r="B162" s="14">
        <v>43625</v>
      </c>
      <c r="C162" s="15" t="s">
        <v>28</v>
      </c>
      <c r="D162" s="15">
        <v>0</v>
      </c>
      <c r="E162" s="15"/>
      <c r="F162" s="15" t="str">
        <f>TEXT('BD_MINEDU-FAD (2)'!$B162,"mmmm")</f>
        <v>Junio</v>
      </c>
      <c r="G162" s="15">
        <f t="shared" si="2"/>
        <v>62</v>
      </c>
      <c r="H162" s="15">
        <f>SUM(D162:D$367)</f>
        <v>125</v>
      </c>
      <c r="I162" s="16"/>
      <c r="J162" s="11">
        <v>1</v>
      </c>
      <c r="K162" s="15">
        <v>0</v>
      </c>
      <c r="L162" s="15">
        <v>0</v>
      </c>
      <c r="M162" s="15">
        <v>1</v>
      </c>
    </row>
    <row r="163" spans="1:13" x14ac:dyDescent="0.2">
      <c r="A163" s="9">
        <v>161</v>
      </c>
      <c r="B163" s="10">
        <v>43626</v>
      </c>
      <c r="C163" s="11" t="s">
        <v>22</v>
      </c>
      <c r="D163" s="11">
        <v>1</v>
      </c>
      <c r="E163" s="11"/>
      <c r="F163" s="11" t="str">
        <f>TEXT('BD_MINEDU-FAD (2)'!$B163,"mmmm")</f>
        <v>Junio</v>
      </c>
      <c r="G163" s="11">
        <f t="shared" si="2"/>
        <v>63</v>
      </c>
      <c r="H163" s="11">
        <f>SUM(D163:D$367)</f>
        <v>125</v>
      </c>
      <c r="I163" s="12"/>
      <c r="J163" s="11">
        <v>1</v>
      </c>
      <c r="K163" s="11">
        <v>1</v>
      </c>
      <c r="L163" s="11">
        <v>1</v>
      </c>
      <c r="M163" s="15">
        <v>1</v>
      </c>
    </row>
    <row r="164" spans="1:13" x14ac:dyDescent="0.2">
      <c r="A164" s="13">
        <v>162</v>
      </c>
      <c r="B164" s="14">
        <v>43627</v>
      </c>
      <c r="C164" s="15" t="s">
        <v>23</v>
      </c>
      <c r="D164" s="15">
        <v>1</v>
      </c>
      <c r="E164" s="15"/>
      <c r="F164" s="15" t="str">
        <f>TEXT('BD_MINEDU-FAD (2)'!$B164,"mmmm")</f>
        <v>Junio</v>
      </c>
      <c r="G164" s="15">
        <f t="shared" si="2"/>
        <v>64</v>
      </c>
      <c r="H164" s="15">
        <f>SUM(D164:D$367)</f>
        <v>124</v>
      </c>
      <c r="I164" s="16"/>
      <c r="J164" s="15">
        <v>1</v>
      </c>
      <c r="K164" s="15">
        <v>1</v>
      </c>
      <c r="L164" s="15">
        <v>1</v>
      </c>
      <c r="M164" s="15">
        <v>1</v>
      </c>
    </row>
    <row r="165" spans="1:13" x14ac:dyDescent="0.2">
      <c r="A165" s="9">
        <v>163</v>
      </c>
      <c r="B165" s="10">
        <v>43628</v>
      </c>
      <c r="C165" s="11" t="s">
        <v>24</v>
      </c>
      <c r="D165" s="11">
        <v>1</v>
      </c>
      <c r="E165" s="11"/>
      <c r="F165" s="11" t="str">
        <f>TEXT('BD_MINEDU-FAD (2)'!$B165,"mmmm")</f>
        <v>Junio</v>
      </c>
      <c r="G165" s="11">
        <f t="shared" si="2"/>
        <v>65</v>
      </c>
      <c r="H165" s="11">
        <f>SUM(D165:D$367)</f>
        <v>123</v>
      </c>
      <c r="I165" s="12"/>
      <c r="J165" s="11">
        <v>1</v>
      </c>
      <c r="K165" s="11">
        <v>1</v>
      </c>
      <c r="L165" s="11">
        <v>1</v>
      </c>
      <c r="M165" s="15">
        <v>1</v>
      </c>
    </row>
    <row r="166" spans="1:13" x14ac:dyDescent="0.2">
      <c r="A166" s="13">
        <v>164</v>
      </c>
      <c r="B166" s="14">
        <v>43629</v>
      </c>
      <c r="C166" s="15" t="s">
        <v>25</v>
      </c>
      <c r="D166" s="15">
        <v>1</v>
      </c>
      <c r="E166" s="15"/>
      <c r="F166" s="15" t="str">
        <f>TEXT('BD_MINEDU-FAD (2)'!$B166,"mmmm")</f>
        <v>Junio</v>
      </c>
      <c r="G166" s="15">
        <f t="shared" si="2"/>
        <v>66</v>
      </c>
      <c r="H166" s="15">
        <f>SUM(D166:D$367)</f>
        <v>122</v>
      </c>
      <c r="I166" s="16"/>
      <c r="J166" s="15">
        <v>1</v>
      </c>
      <c r="K166" s="15">
        <v>1</v>
      </c>
      <c r="L166" s="15">
        <v>1</v>
      </c>
      <c r="M166" s="15">
        <v>1</v>
      </c>
    </row>
    <row r="167" spans="1:13" x14ac:dyDescent="0.2">
      <c r="A167" s="9">
        <v>165</v>
      </c>
      <c r="B167" s="10">
        <v>43630</v>
      </c>
      <c r="C167" s="11" t="s">
        <v>26</v>
      </c>
      <c r="D167" s="11">
        <v>1</v>
      </c>
      <c r="E167" s="11"/>
      <c r="F167" s="11" t="str">
        <f>TEXT('BD_MINEDU-FAD (2)'!$B167,"mmmm")</f>
        <v>Junio</v>
      </c>
      <c r="G167" s="11">
        <f t="shared" si="2"/>
        <v>67</v>
      </c>
      <c r="H167" s="11">
        <f>SUM(D167:D$367)</f>
        <v>121</v>
      </c>
      <c r="I167" s="12"/>
      <c r="J167" s="11">
        <v>1</v>
      </c>
      <c r="K167" s="11">
        <v>1</v>
      </c>
      <c r="L167" s="11">
        <v>1</v>
      </c>
      <c r="M167" s="15">
        <v>1</v>
      </c>
    </row>
    <row r="168" spans="1:13" x14ac:dyDescent="0.2">
      <c r="A168" s="13">
        <v>166</v>
      </c>
      <c r="B168" s="14">
        <v>43631</v>
      </c>
      <c r="C168" s="15" t="s">
        <v>27</v>
      </c>
      <c r="D168" s="15">
        <v>0</v>
      </c>
      <c r="E168" s="15"/>
      <c r="F168" s="15" t="str">
        <f>TEXT('BD_MINEDU-FAD (2)'!$B168,"mmmm")</f>
        <v>Junio</v>
      </c>
      <c r="G168" s="15">
        <f t="shared" si="2"/>
        <v>67</v>
      </c>
      <c r="H168" s="15">
        <f>SUM(D168:D$367)</f>
        <v>120</v>
      </c>
      <c r="I168" s="16"/>
      <c r="J168" s="11">
        <v>1</v>
      </c>
      <c r="K168" s="15">
        <v>0</v>
      </c>
      <c r="L168" s="15">
        <v>0</v>
      </c>
      <c r="M168" s="15">
        <v>1</v>
      </c>
    </row>
    <row r="169" spans="1:13" x14ac:dyDescent="0.2">
      <c r="A169" s="9">
        <v>167</v>
      </c>
      <c r="B169" s="10">
        <v>43632</v>
      </c>
      <c r="C169" s="11" t="s">
        <v>28</v>
      </c>
      <c r="D169" s="11">
        <v>0</v>
      </c>
      <c r="E169" s="11"/>
      <c r="F169" s="11" t="str">
        <f>TEXT('BD_MINEDU-FAD (2)'!$B169,"mmmm")</f>
        <v>Junio</v>
      </c>
      <c r="G169" s="11">
        <f t="shared" si="2"/>
        <v>67</v>
      </c>
      <c r="H169" s="11">
        <f>SUM(D169:D$367)</f>
        <v>120</v>
      </c>
      <c r="I169" s="12"/>
      <c r="J169" s="11">
        <v>1</v>
      </c>
      <c r="K169" s="11">
        <v>0</v>
      </c>
      <c r="L169" s="11">
        <v>0</v>
      </c>
      <c r="M169" s="15">
        <v>0</v>
      </c>
    </row>
    <row r="170" spans="1:13" x14ac:dyDescent="0.2">
      <c r="A170" s="13">
        <v>168</v>
      </c>
      <c r="B170" s="14">
        <v>43633</v>
      </c>
      <c r="C170" s="15" t="s">
        <v>22</v>
      </c>
      <c r="D170" s="15">
        <v>1</v>
      </c>
      <c r="E170" s="15"/>
      <c r="F170" s="15" t="str">
        <f>TEXT('BD_MINEDU-FAD (2)'!$B170,"mmmm")</f>
        <v>Junio</v>
      </c>
      <c r="G170" s="15">
        <f t="shared" si="2"/>
        <v>68</v>
      </c>
      <c r="H170" s="15">
        <f>SUM(D170:D$367)</f>
        <v>120</v>
      </c>
      <c r="I170" s="16"/>
      <c r="J170" s="15">
        <v>1</v>
      </c>
      <c r="K170" s="15">
        <v>1</v>
      </c>
      <c r="L170" s="11">
        <v>1</v>
      </c>
      <c r="M170" s="15">
        <v>0</v>
      </c>
    </row>
    <row r="171" spans="1:13" x14ac:dyDescent="0.2">
      <c r="A171" s="9">
        <v>169</v>
      </c>
      <c r="B171" s="10">
        <v>43634</v>
      </c>
      <c r="C171" s="11" t="s">
        <v>23</v>
      </c>
      <c r="D171" s="11">
        <v>1</v>
      </c>
      <c r="E171" s="11"/>
      <c r="F171" s="11" t="str">
        <f>TEXT('BD_MINEDU-FAD (2)'!$B171,"mmmm")</f>
        <v>Junio</v>
      </c>
      <c r="G171" s="11">
        <f t="shared" si="2"/>
        <v>69</v>
      </c>
      <c r="H171" s="11">
        <f>SUM(D171:D$367)</f>
        <v>119</v>
      </c>
      <c r="I171" s="12"/>
      <c r="J171" s="11">
        <v>1</v>
      </c>
      <c r="K171" s="11">
        <v>1</v>
      </c>
      <c r="L171" s="11">
        <v>0</v>
      </c>
      <c r="M171" s="15">
        <v>0</v>
      </c>
    </row>
    <row r="172" spans="1:13" x14ac:dyDescent="0.2">
      <c r="A172" s="13">
        <v>170</v>
      </c>
      <c r="B172" s="14">
        <v>43635</v>
      </c>
      <c r="C172" s="15" t="s">
        <v>24</v>
      </c>
      <c r="D172" s="15">
        <v>1</v>
      </c>
      <c r="E172" s="15"/>
      <c r="F172" s="15" t="str">
        <f>TEXT('BD_MINEDU-FAD (2)'!$B172,"mmmm")</f>
        <v>Junio</v>
      </c>
      <c r="G172" s="15">
        <f t="shared" si="2"/>
        <v>70</v>
      </c>
      <c r="H172" s="15">
        <f>SUM(D172:D$367)</f>
        <v>118</v>
      </c>
      <c r="I172" s="16"/>
      <c r="J172" s="15">
        <v>1</v>
      </c>
      <c r="K172" s="15">
        <v>1</v>
      </c>
      <c r="L172" s="11">
        <v>0</v>
      </c>
      <c r="M172" s="15">
        <v>0</v>
      </c>
    </row>
    <row r="173" spans="1:13" x14ac:dyDescent="0.2">
      <c r="A173" s="9">
        <v>171</v>
      </c>
      <c r="B173" s="10">
        <v>43636</v>
      </c>
      <c r="C173" s="11" t="s">
        <v>25</v>
      </c>
      <c r="D173" s="11">
        <v>1</v>
      </c>
      <c r="E173" s="11"/>
      <c r="F173" s="11" t="str">
        <f>TEXT('BD_MINEDU-FAD (2)'!$B173,"mmmm")</f>
        <v>Junio</v>
      </c>
      <c r="G173" s="11">
        <f t="shared" si="2"/>
        <v>71</v>
      </c>
      <c r="H173" s="11">
        <f>SUM(D173:D$367)</f>
        <v>117</v>
      </c>
      <c r="I173" s="12"/>
      <c r="J173" s="11">
        <v>1</v>
      </c>
      <c r="K173" s="11">
        <v>1</v>
      </c>
      <c r="L173" s="11">
        <v>0</v>
      </c>
      <c r="M173" s="15">
        <v>0</v>
      </c>
    </row>
    <row r="174" spans="1:13" x14ac:dyDescent="0.2">
      <c r="A174" s="13">
        <v>172</v>
      </c>
      <c r="B174" s="14">
        <v>43637</v>
      </c>
      <c r="C174" s="15" t="s">
        <v>26</v>
      </c>
      <c r="D174" s="15">
        <v>1</v>
      </c>
      <c r="E174" s="15"/>
      <c r="F174" s="15" t="str">
        <f>TEXT('BD_MINEDU-FAD (2)'!$B174,"mmmm")</f>
        <v>Junio</v>
      </c>
      <c r="G174" s="15">
        <f t="shared" si="2"/>
        <v>72</v>
      </c>
      <c r="H174" s="15">
        <f>SUM(D174:D$367)</f>
        <v>116</v>
      </c>
      <c r="I174" s="16"/>
      <c r="J174" s="15">
        <v>1</v>
      </c>
      <c r="K174" s="15">
        <v>1</v>
      </c>
      <c r="L174" s="11">
        <v>0</v>
      </c>
      <c r="M174" s="15">
        <v>0</v>
      </c>
    </row>
    <row r="175" spans="1:13" x14ac:dyDescent="0.2">
      <c r="A175" s="9">
        <v>173</v>
      </c>
      <c r="B175" s="10">
        <v>43638</v>
      </c>
      <c r="C175" s="11" t="s">
        <v>27</v>
      </c>
      <c r="D175" s="11">
        <v>0</v>
      </c>
      <c r="E175" s="11"/>
      <c r="F175" s="11" t="str">
        <f>TEXT('BD_MINEDU-FAD (2)'!$B175,"mmmm")</f>
        <v>Junio</v>
      </c>
      <c r="G175" s="11">
        <f t="shared" si="2"/>
        <v>72</v>
      </c>
      <c r="H175" s="11">
        <f>SUM(D175:D$367)</f>
        <v>115</v>
      </c>
      <c r="I175" s="12"/>
      <c r="J175" s="11">
        <v>1</v>
      </c>
      <c r="K175" s="11">
        <v>0</v>
      </c>
      <c r="L175" s="11">
        <v>0</v>
      </c>
      <c r="M175" s="15">
        <v>0</v>
      </c>
    </row>
    <row r="176" spans="1:13" x14ac:dyDescent="0.2">
      <c r="A176" s="13">
        <v>174</v>
      </c>
      <c r="B176" s="14">
        <v>43639</v>
      </c>
      <c r="C176" s="15" t="s">
        <v>28</v>
      </c>
      <c r="D176" s="15">
        <v>0</v>
      </c>
      <c r="E176" s="15"/>
      <c r="F176" s="15" t="str">
        <f>TEXT('BD_MINEDU-FAD (2)'!$B176,"mmmm")</f>
        <v>Junio</v>
      </c>
      <c r="G176" s="15">
        <f t="shared" si="2"/>
        <v>72</v>
      </c>
      <c r="H176" s="15">
        <f>SUM(D176:D$367)</f>
        <v>115</v>
      </c>
      <c r="I176" s="16"/>
      <c r="J176" s="11">
        <v>1</v>
      </c>
      <c r="K176" s="15">
        <v>0</v>
      </c>
      <c r="L176" s="11">
        <v>0</v>
      </c>
      <c r="M176" s="15">
        <v>0</v>
      </c>
    </row>
    <row r="177" spans="1:13" x14ac:dyDescent="0.2">
      <c r="A177" s="26">
        <v>175</v>
      </c>
      <c r="B177" s="24">
        <v>43640</v>
      </c>
      <c r="C177" s="23" t="s">
        <v>22</v>
      </c>
      <c r="D177" s="23">
        <v>0</v>
      </c>
      <c r="E177" s="23" t="s">
        <v>1</v>
      </c>
      <c r="F177" s="23" t="str">
        <f>TEXT('BD_MINEDU-FAD (2)'!$B177,"mmmm")</f>
        <v>Junio</v>
      </c>
      <c r="G177" s="23">
        <f t="shared" si="2"/>
        <v>72</v>
      </c>
      <c r="H177" s="23">
        <f>SUM(D177:D$367)</f>
        <v>115</v>
      </c>
      <c r="I177" s="27"/>
      <c r="J177" s="11">
        <v>1</v>
      </c>
      <c r="K177" s="23">
        <v>0</v>
      </c>
      <c r="L177" s="11">
        <v>0</v>
      </c>
      <c r="M177" s="15">
        <v>0</v>
      </c>
    </row>
    <row r="178" spans="1:13" x14ac:dyDescent="0.2">
      <c r="A178" s="13">
        <v>176</v>
      </c>
      <c r="B178" s="14">
        <v>43641</v>
      </c>
      <c r="C178" s="15" t="s">
        <v>23</v>
      </c>
      <c r="D178" s="15">
        <v>1</v>
      </c>
      <c r="E178" s="15"/>
      <c r="F178" s="15" t="str">
        <f>TEXT('BD_MINEDU-FAD (2)'!$B178,"mmmm")</f>
        <v>Junio</v>
      </c>
      <c r="G178" s="15">
        <f t="shared" si="2"/>
        <v>73</v>
      </c>
      <c r="H178" s="15">
        <f>SUM(D178:D$367)</f>
        <v>115</v>
      </c>
      <c r="I178" s="16"/>
      <c r="J178" s="15">
        <v>1</v>
      </c>
      <c r="K178" s="15">
        <v>1</v>
      </c>
      <c r="L178" s="11">
        <v>0</v>
      </c>
      <c r="M178" s="15">
        <v>0</v>
      </c>
    </row>
    <row r="179" spans="1:13" x14ac:dyDescent="0.2">
      <c r="A179" s="9">
        <v>177</v>
      </c>
      <c r="B179" s="10">
        <v>43642</v>
      </c>
      <c r="C179" s="11" t="s">
        <v>24</v>
      </c>
      <c r="D179" s="11">
        <v>1</v>
      </c>
      <c r="E179" s="11"/>
      <c r="F179" s="11" t="str">
        <f>TEXT('BD_MINEDU-FAD (2)'!$B179,"mmmm")</f>
        <v>Junio</v>
      </c>
      <c r="G179" s="11">
        <f t="shared" si="2"/>
        <v>74</v>
      </c>
      <c r="H179" s="11">
        <f>SUM(D179:D$367)</f>
        <v>114</v>
      </c>
      <c r="I179" s="12"/>
      <c r="J179" s="11">
        <v>1</v>
      </c>
      <c r="K179" s="11">
        <v>1</v>
      </c>
      <c r="L179" s="11">
        <v>0</v>
      </c>
      <c r="M179" s="15">
        <v>0</v>
      </c>
    </row>
    <row r="180" spans="1:13" x14ac:dyDescent="0.2">
      <c r="A180" s="13">
        <v>178</v>
      </c>
      <c r="B180" s="14">
        <v>43643</v>
      </c>
      <c r="C180" s="15" t="s">
        <v>25</v>
      </c>
      <c r="D180" s="15">
        <v>1</v>
      </c>
      <c r="E180" s="15"/>
      <c r="F180" s="15" t="str">
        <f>TEXT('BD_MINEDU-FAD (2)'!$B180,"mmmm")</f>
        <v>Junio</v>
      </c>
      <c r="G180" s="15">
        <f t="shared" si="2"/>
        <v>75</v>
      </c>
      <c r="H180" s="15">
        <f>SUM(D180:D$367)</f>
        <v>113</v>
      </c>
      <c r="I180" s="16"/>
      <c r="J180" s="15">
        <v>1</v>
      </c>
      <c r="K180" s="15">
        <v>1</v>
      </c>
      <c r="L180" s="11">
        <v>0</v>
      </c>
      <c r="M180" s="15">
        <v>0</v>
      </c>
    </row>
    <row r="181" spans="1:13" x14ac:dyDescent="0.2">
      <c r="A181" s="9">
        <v>179</v>
      </c>
      <c r="B181" s="10">
        <v>43644</v>
      </c>
      <c r="C181" s="11" t="s">
        <v>26</v>
      </c>
      <c r="D181" s="11">
        <v>1</v>
      </c>
      <c r="E181" s="11"/>
      <c r="F181" s="11" t="str">
        <f>TEXT('BD_MINEDU-FAD (2)'!$B181,"mmmm")</f>
        <v>Junio</v>
      </c>
      <c r="G181" s="11">
        <f t="shared" si="2"/>
        <v>76</v>
      </c>
      <c r="H181" s="11">
        <f>SUM(D181:D$367)</f>
        <v>112</v>
      </c>
      <c r="I181" s="12"/>
      <c r="J181" s="11">
        <v>1</v>
      </c>
      <c r="K181" s="11">
        <v>1</v>
      </c>
      <c r="L181" s="11">
        <v>0</v>
      </c>
      <c r="M181" s="15">
        <v>0</v>
      </c>
    </row>
    <row r="182" spans="1:13" x14ac:dyDescent="0.2">
      <c r="A182" s="30">
        <v>180</v>
      </c>
      <c r="B182" s="21">
        <v>43645</v>
      </c>
      <c r="C182" s="22" t="s">
        <v>27</v>
      </c>
      <c r="D182" s="22">
        <v>0</v>
      </c>
      <c r="E182" s="22" t="s">
        <v>2</v>
      </c>
      <c r="F182" s="22" t="str">
        <f>TEXT('BD_MINEDU-FAD (2)'!$B182,"mmmm")</f>
        <v>Junio</v>
      </c>
      <c r="G182" s="22">
        <f t="shared" si="2"/>
        <v>76</v>
      </c>
      <c r="H182" s="22">
        <f>SUM(D182:D$367)</f>
        <v>111</v>
      </c>
      <c r="I182" s="31"/>
      <c r="J182" s="11">
        <v>1</v>
      </c>
      <c r="K182" s="22">
        <v>0</v>
      </c>
      <c r="L182" s="11">
        <v>0</v>
      </c>
      <c r="M182" s="15">
        <v>0</v>
      </c>
    </row>
    <row r="183" spans="1:13" x14ac:dyDescent="0.2">
      <c r="A183" s="9">
        <v>181</v>
      </c>
      <c r="B183" s="10">
        <v>43646</v>
      </c>
      <c r="C183" s="11" t="s">
        <v>28</v>
      </c>
      <c r="D183" s="11">
        <v>0</v>
      </c>
      <c r="E183" s="11"/>
      <c r="F183" s="11" t="str">
        <f>TEXT('BD_MINEDU-FAD (2)'!$B183,"mmmm")</f>
        <v>Junio</v>
      </c>
      <c r="G183" s="11">
        <f t="shared" si="2"/>
        <v>76</v>
      </c>
      <c r="H183" s="11">
        <f>SUM(D183:D$367)</f>
        <v>111</v>
      </c>
      <c r="I183" s="12"/>
      <c r="J183" s="11">
        <v>1</v>
      </c>
      <c r="K183" s="11">
        <v>0</v>
      </c>
      <c r="L183" s="11">
        <v>0</v>
      </c>
      <c r="M183" s="15">
        <v>0</v>
      </c>
    </row>
    <row r="184" spans="1:13" x14ac:dyDescent="0.2">
      <c r="A184" s="13">
        <v>182</v>
      </c>
      <c r="B184" s="14">
        <v>43647</v>
      </c>
      <c r="C184" s="15" t="s">
        <v>22</v>
      </c>
      <c r="D184" s="15">
        <v>1</v>
      </c>
      <c r="E184" s="15"/>
      <c r="F184" s="15" t="str">
        <f>TEXT('BD_MINEDU-FAD (2)'!$B184,"mmmm")</f>
        <v>Julio</v>
      </c>
      <c r="G184" s="15">
        <f t="shared" si="2"/>
        <v>77</v>
      </c>
      <c r="H184" s="15">
        <f>SUM(D184:D$367)</f>
        <v>111</v>
      </c>
      <c r="I184" s="16"/>
      <c r="J184" s="15">
        <v>1</v>
      </c>
      <c r="K184" s="15">
        <v>1</v>
      </c>
      <c r="L184" s="15">
        <v>1</v>
      </c>
      <c r="M184" s="15">
        <v>1</v>
      </c>
    </row>
    <row r="185" spans="1:13" x14ac:dyDescent="0.2">
      <c r="A185" s="9">
        <v>183</v>
      </c>
      <c r="B185" s="10">
        <v>43648</v>
      </c>
      <c r="C185" s="11" t="s">
        <v>23</v>
      </c>
      <c r="D185" s="11">
        <v>1</v>
      </c>
      <c r="E185" s="11"/>
      <c r="F185" s="11" t="str">
        <f>TEXT('BD_MINEDU-FAD (2)'!$B185,"mmmm")</f>
        <v>Julio</v>
      </c>
      <c r="G185" s="11">
        <f t="shared" si="2"/>
        <v>78</v>
      </c>
      <c r="H185" s="11">
        <f>SUM(D185:D$367)</f>
        <v>110</v>
      </c>
      <c r="I185" s="12"/>
      <c r="J185" s="11">
        <v>1</v>
      </c>
      <c r="K185" s="11">
        <v>1</v>
      </c>
      <c r="L185" s="11">
        <v>1</v>
      </c>
      <c r="M185" s="15">
        <v>1</v>
      </c>
    </row>
    <row r="186" spans="1:13" x14ac:dyDescent="0.2">
      <c r="A186" s="13">
        <v>184</v>
      </c>
      <c r="B186" s="14">
        <v>43649</v>
      </c>
      <c r="C186" s="15" t="s">
        <v>24</v>
      </c>
      <c r="D186" s="15">
        <v>1</v>
      </c>
      <c r="E186" s="15"/>
      <c r="F186" s="15" t="str">
        <f>TEXT('BD_MINEDU-FAD (2)'!$B186,"mmmm")</f>
        <v>Julio</v>
      </c>
      <c r="G186" s="15">
        <f t="shared" si="2"/>
        <v>79</v>
      </c>
      <c r="H186" s="15">
        <f>SUM(D186:D$367)</f>
        <v>109</v>
      </c>
      <c r="I186" s="16"/>
      <c r="J186" s="15">
        <v>1</v>
      </c>
      <c r="K186" s="15">
        <v>1</v>
      </c>
      <c r="L186" s="15">
        <v>1</v>
      </c>
      <c r="M186" s="15">
        <v>1</v>
      </c>
    </row>
    <row r="187" spans="1:13" x14ac:dyDescent="0.2">
      <c r="A187" s="9">
        <v>185</v>
      </c>
      <c r="B187" s="10">
        <v>43650</v>
      </c>
      <c r="C187" s="11" t="s">
        <v>25</v>
      </c>
      <c r="D187" s="11">
        <v>1</v>
      </c>
      <c r="E187" s="11"/>
      <c r="F187" s="11" t="str">
        <f>TEXT('BD_MINEDU-FAD (2)'!$B187,"mmmm")</f>
        <v>Julio</v>
      </c>
      <c r="G187" s="11">
        <f t="shared" si="2"/>
        <v>80</v>
      </c>
      <c r="H187" s="11">
        <f>SUM(D187:D$367)</f>
        <v>108</v>
      </c>
      <c r="I187" s="12"/>
      <c r="J187" s="11">
        <v>1</v>
      </c>
      <c r="K187" s="11">
        <v>1</v>
      </c>
      <c r="L187" s="11">
        <v>1</v>
      </c>
      <c r="M187" s="15">
        <v>1</v>
      </c>
    </row>
    <row r="188" spans="1:13" x14ac:dyDescent="0.2">
      <c r="A188" s="13">
        <v>186</v>
      </c>
      <c r="B188" s="14">
        <v>43651</v>
      </c>
      <c r="C188" s="15" t="s">
        <v>26</v>
      </c>
      <c r="D188" s="15">
        <v>1</v>
      </c>
      <c r="E188" s="15"/>
      <c r="F188" s="15" t="str">
        <f>TEXT('BD_MINEDU-FAD (2)'!$B188,"mmmm")</f>
        <v>Julio</v>
      </c>
      <c r="G188" s="15">
        <f t="shared" si="2"/>
        <v>81</v>
      </c>
      <c r="H188" s="15">
        <f>SUM(D188:D$367)</f>
        <v>107</v>
      </c>
      <c r="I188" s="16" t="s">
        <v>44</v>
      </c>
      <c r="J188" s="15">
        <v>1</v>
      </c>
      <c r="K188" s="15">
        <v>1</v>
      </c>
      <c r="L188" s="15">
        <v>1</v>
      </c>
      <c r="M188" s="15">
        <v>1</v>
      </c>
    </row>
    <row r="189" spans="1:13" x14ac:dyDescent="0.2">
      <c r="A189" s="26">
        <v>187</v>
      </c>
      <c r="B189" s="24">
        <v>43652</v>
      </c>
      <c r="C189" s="23" t="s">
        <v>27</v>
      </c>
      <c r="D189" s="23">
        <v>0</v>
      </c>
      <c r="E189" s="23" t="s">
        <v>34</v>
      </c>
      <c r="F189" s="23" t="str">
        <f>TEXT('BD_MINEDU-FAD (2)'!$B189,"mmmm")</f>
        <v>Julio</v>
      </c>
      <c r="G189" s="23">
        <f t="shared" si="2"/>
        <v>81</v>
      </c>
      <c r="H189" s="23">
        <f>SUM(D189:D$367)</f>
        <v>106</v>
      </c>
      <c r="I189" s="27"/>
      <c r="J189" s="11">
        <v>1</v>
      </c>
      <c r="K189" s="23">
        <v>0</v>
      </c>
      <c r="L189" s="23">
        <v>0</v>
      </c>
      <c r="M189" s="15">
        <v>1</v>
      </c>
    </row>
    <row r="190" spans="1:13" x14ac:dyDescent="0.2">
      <c r="A190" s="13">
        <v>188</v>
      </c>
      <c r="B190" s="14">
        <v>43653</v>
      </c>
      <c r="C190" s="15" t="s">
        <v>28</v>
      </c>
      <c r="D190" s="15">
        <v>0</v>
      </c>
      <c r="E190" s="15"/>
      <c r="F190" s="15" t="str">
        <f>TEXT('BD_MINEDU-FAD (2)'!$B190,"mmmm")</f>
        <v>Julio</v>
      </c>
      <c r="G190" s="15">
        <f t="shared" si="2"/>
        <v>81</v>
      </c>
      <c r="H190" s="15">
        <f>SUM(D190:D$367)</f>
        <v>106</v>
      </c>
      <c r="I190" s="16"/>
      <c r="J190" s="11">
        <v>1</v>
      </c>
      <c r="K190" s="15">
        <v>0</v>
      </c>
      <c r="L190" s="15">
        <v>0</v>
      </c>
      <c r="M190" s="15">
        <v>1</v>
      </c>
    </row>
    <row r="191" spans="1:13" x14ac:dyDescent="0.2">
      <c r="A191" s="9">
        <v>189</v>
      </c>
      <c r="B191" s="10">
        <v>43654</v>
      </c>
      <c r="C191" s="11" t="s">
        <v>22</v>
      </c>
      <c r="D191" s="11">
        <v>1</v>
      </c>
      <c r="E191" s="11"/>
      <c r="F191" s="11" t="str">
        <f>TEXT('BD_MINEDU-FAD (2)'!$B191,"mmmm")</f>
        <v>Julio</v>
      </c>
      <c r="G191" s="11">
        <f t="shared" si="2"/>
        <v>82</v>
      </c>
      <c r="H191" s="11">
        <f>SUM(D191:D$367)</f>
        <v>106</v>
      </c>
      <c r="I191" s="12"/>
      <c r="J191" s="11">
        <v>1</v>
      </c>
      <c r="K191" s="11">
        <v>1</v>
      </c>
      <c r="L191" s="11">
        <v>1</v>
      </c>
      <c r="M191" s="15">
        <v>1</v>
      </c>
    </row>
    <row r="192" spans="1:13" x14ac:dyDescent="0.2">
      <c r="A192" s="13">
        <v>190</v>
      </c>
      <c r="B192" s="14">
        <v>43655</v>
      </c>
      <c r="C192" s="15" t="s">
        <v>23</v>
      </c>
      <c r="D192" s="15">
        <v>1</v>
      </c>
      <c r="E192" s="15"/>
      <c r="F192" s="15" t="str">
        <f>TEXT('BD_MINEDU-FAD (2)'!$B192,"mmmm")</f>
        <v>Julio</v>
      </c>
      <c r="G192" s="15">
        <f t="shared" si="2"/>
        <v>83</v>
      </c>
      <c r="H192" s="15">
        <f>SUM(D192:D$367)</f>
        <v>105</v>
      </c>
      <c r="I192" s="16"/>
      <c r="J192" s="15">
        <v>1</v>
      </c>
      <c r="K192" s="15">
        <v>1</v>
      </c>
      <c r="L192" s="15">
        <v>1</v>
      </c>
      <c r="M192" s="15">
        <v>1</v>
      </c>
    </row>
    <row r="193" spans="1:13" x14ac:dyDescent="0.2">
      <c r="A193" s="9">
        <v>191</v>
      </c>
      <c r="B193" s="10">
        <v>43656</v>
      </c>
      <c r="C193" s="11" t="s">
        <v>24</v>
      </c>
      <c r="D193" s="11">
        <v>1</v>
      </c>
      <c r="E193" s="11"/>
      <c r="F193" s="11" t="str">
        <f>TEXT('BD_MINEDU-FAD (2)'!$B193,"mmmm")</f>
        <v>Julio</v>
      </c>
      <c r="G193" s="11">
        <f t="shared" si="2"/>
        <v>84</v>
      </c>
      <c r="H193" s="11">
        <f>SUM(D193:D$367)</f>
        <v>104</v>
      </c>
      <c r="I193" s="12"/>
      <c r="J193" s="11">
        <v>1</v>
      </c>
      <c r="K193" s="11">
        <v>1</v>
      </c>
      <c r="L193" s="11">
        <v>1</v>
      </c>
      <c r="M193" s="15">
        <v>1</v>
      </c>
    </row>
    <row r="194" spans="1:13" x14ac:dyDescent="0.2">
      <c r="A194" s="13">
        <v>192</v>
      </c>
      <c r="B194" s="14">
        <v>43657</v>
      </c>
      <c r="C194" s="15" t="s">
        <v>25</v>
      </c>
      <c r="D194" s="15">
        <v>1</v>
      </c>
      <c r="E194" s="15"/>
      <c r="F194" s="15" t="str">
        <f>TEXT('BD_MINEDU-FAD (2)'!$B194,"mmmm")</f>
        <v>Julio</v>
      </c>
      <c r="G194" s="15">
        <f t="shared" si="2"/>
        <v>85</v>
      </c>
      <c r="H194" s="15">
        <f>SUM(D194:D$367)</f>
        <v>103</v>
      </c>
      <c r="I194" s="16"/>
      <c r="J194" s="15">
        <v>1</v>
      </c>
      <c r="K194" s="15">
        <v>1</v>
      </c>
      <c r="L194" s="15">
        <v>1</v>
      </c>
      <c r="M194" s="15">
        <v>1</v>
      </c>
    </row>
    <row r="195" spans="1:13" x14ac:dyDescent="0.2">
      <c r="A195" s="9">
        <v>193</v>
      </c>
      <c r="B195" s="10">
        <v>43658</v>
      </c>
      <c r="C195" s="11" t="s">
        <v>26</v>
      </c>
      <c r="D195" s="11">
        <v>1</v>
      </c>
      <c r="E195" s="11"/>
      <c r="F195" s="11" t="str">
        <f>TEXT('BD_MINEDU-FAD (2)'!$B195,"mmmm")</f>
        <v>Julio</v>
      </c>
      <c r="G195" s="11">
        <f t="shared" si="2"/>
        <v>86</v>
      </c>
      <c r="H195" s="11">
        <f>SUM(D195:D$367)</f>
        <v>102</v>
      </c>
      <c r="I195" s="12"/>
      <c r="J195" s="11">
        <v>1</v>
      </c>
      <c r="K195" s="11">
        <v>1</v>
      </c>
      <c r="L195" s="11">
        <v>1</v>
      </c>
      <c r="M195" s="15">
        <v>1</v>
      </c>
    </row>
    <row r="196" spans="1:13" x14ac:dyDescent="0.2">
      <c r="A196" s="13">
        <v>194</v>
      </c>
      <c r="B196" s="14">
        <v>43659</v>
      </c>
      <c r="C196" s="15" t="s">
        <v>27</v>
      </c>
      <c r="D196" s="15">
        <v>0</v>
      </c>
      <c r="E196" s="15"/>
      <c r="F196" s="15" t="str">
        <f>TEXT('BD_MINEDU-FAD (2)'!$B196,"mmmm")</f>
        <v>Julio</v>
      </c>
      <c r="G196" s="15">
        <f t="shared" si="2"/>
        <v>86</v>
      </c>
      <c r="H196" s="15">
        <f>SUM(D196:D$367)</f>
        <v>101</v>
      </c>
      <c r="I196" s="16"/>
      <c r="J196" s="11">
        <v>1</v>
      </c>
      <c r="K196" s="15">
        <v>0</v>
      </c>
      <c r="L196" s="15">
        <v>0</v>
      </c>
      <c r="M196" s="15">
        <v>1</v>
      </c>
    </row>
    <row r="197" spans="1:13" x14ac:dyDescent="0.2">
      <c r="A197" s="9">
        <v>195</v>
      </c>
      <c r="B197" s="10">
        <v>43660</v>
      </c>
      <c r="C197" s="11" t="s">
        <v>28</v>
      </c>
      <c r="D197" s="11">
        <v>0</v>
      </c>
      <c r="E197" s="11"/>
      <c r="F197" s="11" t="str">
        <f>TEXT('BD_MINEDU-FAD (2)'!$B197,"mmmm")</f>
        <v>Julio</v>
      </c>
      <c r="G197" s="11">
        <f t="shared" ref="G197:G260" si="3">D197+G196</f>
        <v>86</v>
      </c>
      <c r="H197" s="11">
        <f>SUM(D197:D$367)</f>
        <v>101</v>
      </c>
      <c r="I197" s="12"/>
      <c r="J197" s="11">
        <v>1</v>
      </c>
      <c r="K197" s="11">
        <v>0</v>
      </c>
      <c r="L197" s="11">
        <v>0</v>
      </c>
      <c r="M197" s="15">
        <v>0</v>
      </c>
    </row>
    <row r="198" spans="1:13" x14ac:dyDescent="0.2">
      <c r="A198" s="13">
        <v>196</v>
      </c>
      <c r="B198" s="14">
        <v>43661</v>
      </c>
      <c r="C198" s="15" t="s">
        <v>22</v>
      </c>
      <c r="D198" s="15">
        <v>1</v>
      </c>
      <c r="E198" s="15"/>
      <c r="F198" s="15" t="str">
        <f>TEXT('BD_MINEDU-FAD (2)'!$B198,"mmmm")</f>
        <v>Julio</v>
      </c>
      <c r="G198" s="15">
        <f t="shared" si="3"/>
        <v>87</v>
      </c>
      <c r="H198" s="15">
        <f>SUM(D198:D$367)</f>
        <v>101</v>
      </c>
      <c r="I198" s="16"/>
      <c r="J198" s="15">
        <v>1</v>
      </c>
      <c r="K198" s="15">
        <v>1</v>
      </c>
      <c r="L198" s="15">
        <v>1</v>
      </c>
      <c r="M198" s="15">
        <v>0</v>
      </c>
    </row>
    <row r="199" spans="1:13" x14ac:dyDescent="0.2">
      <c r="A199" s="9">
        <v>197</v>
      </c>
      <c r="B199" s="10">
        <v>43662</v>
      </c>
      <c r="C199" s="11" t="s">
        <v>23</v>
      </c>
      <c r="D199" s="11">
        <v>1</v>
      </c>
      <c r="E199" s="11"/>
      <c r="F199" s="11" t="str">
        <f>TEXT('BD_MINEDU-FAD (2)'!$B199,"mmmm")</f>
        <v>Julio</v>
      </c>
      <c r="G199" s="11">
        <f t="shared" si="3"/>
        <v>88</v>
      </c>
      <c r="H199" s="11">
        <f>SUM(D199:D$367)</f>
        <v>100</v>
      </c>
      <c r="I199" s="12"/>
      <c r="J199" s="11">
        <v>1</v>
      </c>
      <c r="K199" s="11">
        <v>1</v>
      </c>
      <c r="L199" s="11">
        <v>0</v>
      </c>
      <c r="M199" s="15">
        <v>0</v>
      </c>
    </row>
    <row r="200" spans="1:13" x14ac:dyDescent="0.2">
      <c r="A200" s="13">
        <v>198</v>
      </c>
      <c r="B200" s="14">
        <v>43663</v>
      </c>
      <c r="C200" s="15" t="s">
        <v>24</v>
      </c>
      <c r="D200" s="15">
        <v>1</v>
      </c>
      <c r="E200" s="15"/>
      <c r="F200" s="15" t="str">
        <f>TEXT('BD_MINEDU-FAD (2)'!$B200,"mmmm")</f>
        <v>Julio</v>
      </c>
      <c r="G200" s="15">
        <f t="shared" si="3"/>
        <v>89</v>
      </c>
      <c r="H200" s="15">
        <f>SUM(D200:D$367)</f>
        <v>99</v>
      </c>
      <c r="I200" s="16"/>
      <c r="J200" s="15">
        <v>1</v>
      </c>
      <c r="K200" s="15">
        <v>1</v>
      </c>
      <c r="L200" s="11">
        <v>0</v>
      </c>
      <c r="M200" s="15">
        <v>0</v>
      </c>
    </row>
    <row r="201" spans="1:13" x14ac:dyDescent="0.2">
      <c r="A201" s="9">
        <v>199</v>
      </c>
      <c r="B201" s="10">
        <v>43664</v>
      </c>
      <c r="C201" s="11" t="s">
        <v>25</v>
      </c>
      <c r="D201" s="11">
        <v>1</v>
      </c>
      <c r="E201" s="11"/>
      <c r="F201" s="11" t="str">
        <f>TEXT('BD_MINEDU-FAD (2)'!$B201,"mmmm")</f>
        <v>Julio</v>
      </c>
      <c r="G201" s="11">
        <f t="shared" si="3"/>
        <v>90</v>
      </c>
      <c r="H201" s="11">
        <f>SUM(D201:D$367)</f>
        <v>98</v>
      </c>
      <c r="I201" s="12"/>
      <c r="J201" s="11">
        <v>1</v>
      </c>
      <c r="K201" s="11">
        <v>1</v>
      </c>
      <c r="L201" s="11">
        <v>0</v>
      </c>
      <c r="M201" s="15">
        <v>0</v>
      </c>
    </row>
    <row r="202" spans="1:13" x14ac:dyDescent="0.2">
      <c r="A202" s="13">
        <v>200</v>
      </c>
      <c r="B202" s="14">
        <v>43665</v>
      </c>
      <c r="C202" s="15" t="s">
        <v>26</v>
      </c>
      <c r="D202" s="15">
        <v>1</v>
      </c>
      <c r="E202" s="15"/>
      <c r="F202" s="15" t="str">
        <f>TEXT('BD_MINEDU-FAD (2)'!$B202,"mmmm")</f>
        <v>Julio</v>
      </c>
      <c r="G202" s="15">
        <f t="shared" si="3"/>
        <v>91</v>
      </c>
      <c r="H202" s="15">
        <f>SUM(D202:D$367)</f>
        <v>97</v>
      </c>
      <c r="I202" s="16"/>
      <c r="J202" s="15">
        <v>1</v>
      </c>
      <c r="K202" s="15">
        <v>1</v>
      </c>
      <c r="L202" s="11">
        <v>0</v>
      </c>
      <c r="M202" s="15">
        <v>0</v>
      </c>
    </row>
    <row r="203" spans="1:13" x14ac:dyDescent="0.2">
      <c r="A203" s="9">
        <v>201</v>
      </c>
      <c r="B203" s="10">
        <v>43666</v>
      </c>
      <c r="C203" s="11" t="s">
        <v>27</v>
      </c>
      <c r="D203" s="11">
        <v>0</v>
      </c>
      <c r="E203" s="11"/>
      <c r="F203" s="11" t="str">
        <f>TEXT('BD_MINEDU-FAD (2)'!$B203,"mmmm")</f>
        <v>Julio</v>
      </c>
      <c r="G203" s="11">
        <f t="shared" si="3"/>
        <v>91</v>
      </c>
      <c r="H203" s="11">
        <f>SUM(D203:D$367)</f>
        <v>96</v>
      </c>
      <c r="I203" s="12"/>
      <c r="J203" s="11">
        <v>1</v>
      </c>
      <c r="K203" s="11">
        <v>0</v>
      </c>
      <c r="L203" s="11">
        <v>0</v>
      </c>
      <c r="M203" s="15">
        <v>0</v>
      </c>
    </row>
    <row r="204" spans="1:13" x14ac:dyDescent="0.2">
      <c r="A204" s="13">
        <v>202</v>
      </c>
      <c r="B204" s="14">
        <v>43667</v>
      </c>
      <c r="C204" s="15" t="s">
        <v>28</v>
      </c>
      <c r="D204" s="15">
        <v>0</v>
      </c>
      <c r="E204" s="15"/>
      <c r="F204" s="15" t="str">
        <f>TEXT('BD_MINEDU-FAD (2)'!$B204,"mmmm")</f>
        <v>Julio</v>
      </c>
      <c r="G204" s="15">
        <f t="shared" si="3"/>
        <v>91</v>
      </c>
      <c r="H204" s="15">
        <f>SUM(D204:D$367)</f>
        <v>96</v>
      </c>
      <c r="I204" s="16"/>
      <c r="J204" s="11">
        <v>1</v>
      </c>
      <c r="K204" s="15">
        <v>0</v>
      </c>
      <c r="L204" s="11">
        <v>0</v>
      </c>
      <c r="M204" s="15">
        <v>0</v>
      </c>
    </row>
    <row r="205" spans="1:13" x14ac:dyDescent="0.2">
      <c r="A205" s="9">
        <v>203</v>
      </c>
      <c r="B205" s="10">
        <v>43668</v>
      </c>
      <c r="C205" s="11" t="s">
        <v>22</v>
      </c>
      <c r="D205" s="11">
        <v>1</v>
      </c>
      <c r="E205" s="11"/>
      <c r="F205" s="11" t="str">
        <f>TEXT('BD_MINEDU-FAD (2)'!$B205,"mmmm")</f>
        <v>Julio</v>
      </c>
      <c r="G205" s="11">
        <f t="shared" si="3"/>
        <v>92</v>
      </c>
      <c r="H205" s="11">
        <f>SUM(D205:D$367)</f>
        <v>96</v>
      </c>
      <c r="I205" s="12"/>
      <c r="J205" s="11">
        <v>1</v>
      </c>
      <c r="K205" s="11">
        <v>1</v>
      </c>
      <c r="L205" s="11">
        <v>0</v>
      </c>
      <c r="M205" s="15">
        <v>0</v>
      </c>
    </row>
    <row r="206" spans="1:13" x14ac:dyDescent="0.2">
      <c r="A206" s="13">
        <v>204</v>
      </c>
      <c r="B206" s="14">
        <v>43669</v>
      </c>
      <c r="C206" s="15" t="s">
        <v>23</v>
      </c>
      <c r="D206" s="15">
        <v>1</v>
      </c>
      <c r="E206" s="15"/>
      <c r="F206" s="15" t="str">
        <f>TEXT('BD_MINEDU-FAD (2)'!$B206,"mmmm")</f>
        <v>Julio</v>
      </c>
      <c r="G206" s="15">
        <f t="shared" si="3"/>
        <v>93</v>
      </c>
      <c r="H206" s="15">
        <f>SUM(D206:D$367)</f>
        <v>95</v>
      </c>
      <c r="I206" s="16"/>
      <c r="J206" s="15">
        <v>1</v>
      </c>
      <c r="K206" s="15">
        <v>1</v>
      </c>
      <c r="L206" s="11">
        <v>0</v>
      </c>
      <c r="M206" s="15">
        <v>0</v>
      </c>
    </row>
    <row r="207" spans="1:13" x14ac:dyDescent="0.2">
      <c r="A207" s="9">
        <v>205</v>
      </c>
      <c r="B207" s="10">
        <v>43670</v>
      </c>
      <c r="C207" s="11" t="s">
        <v>24</v>
      </c>
      <c r="D207" s="11">
        <v>1</v>
      </c>
      <c r="E207" s="11"/>
      <c r="F207" s="11" t="str">
        <f>TEXT('BD_MINEDU-FAD (2)'!$B207,"mmmm")</f>
        <v>Julio</v>
      </c>
      <c r="G207" s="11">
        <f t="shared" si="3"/>
        <v>94</v>
      </c>
      <c r="H207" s="11">
        <f>SUM(D207:D$367)</f>
        <v>94</v>
      </c>
      <c r="I207" s="12"/>
      <c r="J207" s="11">
        <v>1</v>
      </c>
      <c r="K207" s="11">
        <v>1</v>
      </c>
      <c r="L207" s="11">
        <v>0</v>
      </c>
      <c r="M207" s="15">
        <v>0</v>
      </c>
    </row>
    <row r="208" spans="1:13" x14ac:dyDescent="0.2">
      <c r="A208" s="13">
        <v>206</v>
      </c>
      <c r="B208" s="14">
        <v>43671</v>
      </c>
      <c r="C208" s="15" t="s">
        <v>25</v>
      </c>
      <c r="D208" s="15">
        <v>1</v>
      </c>
      <c r="E208" s="15"/>
      <c r="F208" s="15" t="str">
        <f>TEXT('BD_MINEDU-FAD (2)'!$B208,"mmmm")</f>
        <v>Julio</v>
      </c>
      <c r="G208" s="15">
        <f t="shared" si="3"/>
        <v>95</v>
      </c>
      <c r="H208" s="15">
        <f>SUM(D208:D$367)</f>
        <v>93</v>
      </c>
      <c r="I208" s="16"/>
      <c r="J208" s="15">
        <v>1</v>
      </c>
      <c r="K208" s="15">
        <v>1</v>
      </c>
      <c r="L208" s="11">
        <v>0</v>
      </c>
      <c r="M208" s="15">
        <v>0</v>
      </c>
    </row>
    <row r="209" spans="1:13" x14ac:dyDescent="0.2">
      <c r="A209" s="9">
        <v>207</v>
      </c>
      <c r="B209" s="10">
        <v>43672</v>
      </c>
      <c r="C209" s="11" t="s">
        <v>26</v>
      </c>
      <c r="D209" s="11">
        <v>1</v>
      </c>
      <c r="E209" s="11"/>
      <c r="F209" s="11" t="str">
        <f>TEXT('BD_MINEDU-FAD (2)'!$B209,"mmmm")</f>
        <v>Julio</v>
      </c>
      <c r="G209" s="11">
        <f t="shared" si="3"/>
        <v>96</v>
      </c>
      <c r="H209" s="11">
        <f>SUM(D209:D$367)</f>
        <v>92</v>
      </c>
      <c r="I209" s="12"/>
      <c r="J209" s="11">
        <v>1</v>
      </c>
      <c r="K209" s="11">
        <v>1</v>
      </c>
      <c r="L209" s="11">
        <v>0</v>
      </c>
      <c r="M209" s="15">
        <v>0</v>
      </c>
    </row>
    <row r="210" spans="1:13" x14ac:dyDescent="0.2">
      <c r="A210" s="13">
        <v>208</v>
      </c>
      <c r="B210" s="14">
        <v>43673</v>
      </c>
      <c r="C210" s="15" t="s">
        <v>27</v>
      </c>
      <c r="D210" s="15">
        <v>0</v>
      </c>
      <c r="E210" s="15"/>
      <c r="F210" s="15" t="str">
        <f>TEXT('BD_MINEDU-FAD (2)'!$B210,"mmmm")</f>
        <v>Julio</v>
      </c>
      <c r="G210" s="15">
        <f t="shared" si="3"/>
        <v>96</v>
      </c>
      <c r="H210" s="15">
        <f>SUM(D210:D$367)</f>
        <v>91</v>
      </c>
      <c r="I210" s="16"/>
      <c r="J210" s="11">
        <v>1</v>
      </c>
      <c r="K210" s="15">
        <v>0</v>
      </c>
      <c r="L210" s="11">
        <v>0</v>
      </c>
      <c r="M210" s="15">
        <v>0</v>
      </c>
    </row>
    <row r="211" spans="1:13" x14ac:dyDescent="0.2">
      <c r="A211" s="26">
        <v>209</v>
      </c>
      <c r="B211" s="24">
        <v>43674</v>
      </c>
      <c r="C211" s="23" t="s">
        <v>28</v>
      </c>
      <c r="D211" s="23">
        <v>0</v>
      </c>
      <c r="E211" s="23" t="s">
        <v>35</v>
      </c>
      <c r="F211" s="23" t="str">
        <f>TEXT('BD_MINEDU-FAD (2)'!$B211,"mmmm")</f>
        <v>Julio</v>
      </c>
      <c r="G211" s="23">
        <f t="shared" si="3"/>
        <v>96</v>
      </c>
      <c r="H211" s="23">
        <f>SUM(D211:D$367)</f>
        <v>91</v>
      </c>
      <c r="I211" s="27"/>
      <c r="J211" s="11">
        <v>0</v>
      </c>
      <c r="K211" s="23">
        <v>0</v>
      </c>
      <c r="L211" s="11">
        <v>0</v>
      </c>
      <c r="M211" s="15">
        <v>0</v>
      </c>
    </row>
    <row r="212" spans="1:13" x14ac:dyDescent="0.2">
      <c r="A212" s="30">
        <v>210</v>
      </c>
      <c r="B212" s="21">
        <v>43675</v>
      </c>
      <c r="C212" s="22" t="s">
        <v>22</v>
      </c>
      <c r="D212" s="22">
        <v>0</v>
      </c>
      <c r="E212" s="23" t="s">
        <v>40</v>
      </c>
      <c r="F212" s="22" t="str">
        <f>TEXT('BD_MINEDU-FAD (2)'!$B212,"mmmm")</f>
        <v>Julio</v>
      </c>
      <c r="G212" s="22">
        <f t="shared" si="3"/>
        <v>96</v>
      </c>
      <c r="H212" s="22">
        <f>SUM(D212:D$367)</f>
        <v>91</v>
      </c>
      <c r="I212" s="31"/>
      <c r="J212" s="11">
        <v>0</v>
      </c>
      <c r="K212" s="22">
        <v>0</v>
      </c>
      <c r="L212" s="11">
        <v>0</v>
      </c>
      <c r="M212" s="15">
        <v>0</v>
      </c>
    </row>
    <row r="213" spans="1:13" x14ac:dyDescent="0.2">
      <c r="A213" s="26">
        <v>211</v>
      </c>
      <c r="B213" s="24">
        <v>43676</v>
      </c>
      <c r="C213" s="23" t="s">
        <v>23</v>
      </c>
      <c r="D213" s="23">
        <v>0</v>
      </c>
      <c r="E213" s="23" t="s">
        <v>3</v>
      </c>
      <c r="F213" s="23" t="str">
        <f>TEXT('BD_MINEDU-FAD (2)'!$B213,"mmmm")</f>
        <v>Julio</v>
      </c>
      <c r="G213" s="23">
        <f t="shared" si="3"/>
        <v>96</v>
      </c>
      <c r="H213" s="23">
        <f>SUM(D213:D$367)</f>
        <v>91</v>
      </c>
      <c r="I213" s="27"/>
      <c r="J213" s="11">
        <v>0</v>
      </c>
      <c r="K213" s="23">
        <v>0</v>
      </c>
      <c r="L213" s="11">
        <v>0</v>
      </c>
      <c r="M213" s="15">
        <v>0</v>
      </c>
    </row>
    <row r="214" spans="1:13" x14ac:dyDescent="0.2">
      <c r="A214" s="30">
        <v>212</v>
      </c>
      <c r="B214" s="21">
        <v>43677</v>
      </c>
      <c r="C214" s="22" t="s">
        <v>24</v>
      </c>
      <c r="D214" s="22">
        <v>0</v>
      </c>
      <c r="E214" s="23" t="s">
        <v>3</v>
      </c>
      <c r="F214" s="22" t="str">
        <f>TEXT('BD_MINEDU-FAD (2)'!$B214,"mmmm")</f>
        <v>Julio</v>
      </c>
      <c r="G214" s="22">
        <f t="shared" si="3"/>
        <v>96</v>
      </c>
      <c r="H214" s="22">
        <f>SUM(D214:D$367)</f>
        <v>91</v>
      </c>
      <c r="I214" s="31"/>
      <c r="J214" s="11">
        <v>0</v>
      </c>
      <c r="K214" s="22">
        <v>0</v>
      </c>
      <c r="L214" s="11">
        <v>0</v>
      </c>
      <c r="M214" s="22">
        <v>0</v>
      </c>
    </row>
    <row r="215" spans="1:13" x14ac:dyDescent="0.2">
      <c r="A215" s="26">
        <v>213</v>
      </c>
      <c r="B215" s="24">
        <v>43678</v>
      </c>
      <c r="C215" s="23" t="s">
        <v>25</v>
      </c>
      <c r="D215" s="23">
        <v>0</v>
      </c>
      <c r="E215" s="23" t="s">
        <v>3</v>
      </c>
      <c r="F215" s="23" t="str">
        <f>TEXT('BD_MINEDU-FAD (2)'!$B215,"mmmm")</f>
        <v>Agosto</v>
      </c>
      <c r="G215" s="23">
        <f t="shared" si="3"/>
        <v>96</v>
      </c>
      <c r="H215" s="23">
        <f>SUM(D215:D$367)</f>
        <v>91</v>
      </c>
      <c r="I215" s="27"/>
      <c r="J215" s="23">
        <v>0</v>
      </c>
      <c r="K215" s="23">
        <v>0</v>
      </c>
      <c r="L215" s="23">
        <v>0</v>
      </c>
      <c r="M215" s="23">
        <v>1</v>
      </c>
    </row>
    <row r="216" spans="1:13" x14ac:dyDescent="0.2">
      <c r="A216" s="30">
        <v>214</v>
      </c>
      <c r="B216" s="21">
        <v>43679</v>
      </c>
      <c r="C216" s="22" t="s">
        <v>26</v>
      </c>
      <c r="D216" s="22">
        <v>0</v>
      </c>
      <c r="E216" s="23" t="s">
        <v>3</v>
      </c>
      <c r="F216" s="22" t="str">
        <f>TEXT('BD_MINEDU-FAD (2)'!$B216,"mmmm")</f>
        <v>Agosto</v>
      </c>
      <c r="G216" s="22">
        <f t="shared" si="3"/>
        <v>96</v>
      </c>
      <c r="H216" s="22">
        <f>SUM(D216:D$367)</f>
        <v>91</v>
      </c>
      <c r="I216" s="31"/>
      <c r="J216" s="22">
        <v>0</v>
      </c>
      <c r="K216" s="22">
        <v>0</v>
      </c>
      <c r="L216" s="22">
        <v>0</v>
      </c>
      <c r="M216" s="23">
        <v>1</v>
      </c>
    </row>
    <row r="217" spans="1:13" x14ac:dyDescent="0.2">
      <c r="A217" s="26">
        <v>215</v>
      </c>
      <c r="B217" s="24">
        <v>43680</v>
      </c>
      <c r="C217" s="23" t="s">
        <v>27</v>
      </c>
      <c r="D217" s="23">
        <v>0</v>
      </c>
      <c r="E217" s="23" t="s">
        <v>3</v>
      </c>
      <c r="F217" s="23" t="str">
        <f>TEXT('BD_MINEDU-FAD (2)'!$B217,"mmmm")</f>
        <v>Agosto</v>
      </c>
      <c r="G217" s="23">
        <f t="shared" si="3"/>
        <v>96</v>
      </c>
      <c r="H217" s="23">
        <f>SUM(D217:D$367)</f>
        <v>91</v>
      </c>
      <c r="I217" s="27"/>
      <c r="J217" s="23">
        <v>0</v>
      </c>
      <c r="K217" s="23">
        <v>0</v>
      </c>
      <c r="L217" s="23">
        <v>0</v>
      </c>
      <c r="M217" s="23">
        <v>1</v>
      </c>
    </row>
    <row r="218" spans="1:13" x14ac:dyDescent="0.2">
      <c r="A218" s="30">
        <v>216</v>
      </c>
      <c r="B218" s="21">
        <v>43681</v>
      </c>
      <c r="C218" s="22" t="s">
        <v>28</v>
      </c>
      <c r="D218" s="22">
        <v>0</v>
      </c>
      <c r="E218" s="23" t="s">
        <v>3</v>
      </c>
      <c r="F218" s="22" t="str">
        <f>TEXT('BD_MINEDU-FAD (2)'!$B218,"mmmm")</f>
        <v>Agosto</v>
      </c>
      <c r="G218" s="22">
        <f t="shared" si="3"/>
        <v>96</v>
      </c>
      <c r="H218" s="22">
        <f>SUM(D218:D$367)</f>
        <v>91</v>
      </c>
      <c r="I218" s="31"/>
      <c r="J218" s="22">
        <v>0</v>
      </c>
      <c r="K218" s="22">
        <v>0</v>
      </c>
      <c r="L218" s="22">
        <v>0</v>
      </c>
      <c r="M218" s="23">
        <v>1</v>
      </c>
    </row>
    <row r="219" spans="1:13" x14ac:dyDescent="0.2">
      <c r="A219" s="26">
        <v>217</v>
      </c>
      <c r="B219" s="24">
        <v>43682</v>
      </c>
      <c r="C219" s="23" t="s">
        <v>22</v>
      </c>
      <c r="D219" s="23">
        <v>0</v>
      </c>
      <c r="E219" s="23" t="s">
        <v>3</v>
      </c>
      <c r="F219" s="23" t="str">
        <f>TEXT('BD_MINEDU-FAD (2)'!$B219,"mmmm")</f>
        <v>Agosto</v>
      </c>
      <c r="G219" s="23">
        <f t="shared" si="3"/>
        <v>96</v>
      </c>
      <c r="H219" s="23">
        <f>SUM(D219:D$367)</f>
        <v>91</v>
      </c>
      <c r="I219" s="27"/>
      <c r="J219" s="23">
        <v>0</v>
      </c>
      <c r="K219" s="23">
        <v>0</v>
      </c>
      <c r="L219" s="23">
        <v>0</v>
      </c>
      <c r="M219" s="23">
        <v>1</v>
      </c>
    </row>
    <row r="220" spans="1:13" x14ac:dyDescent="0.2">
      <c r="A220" s="30">
        <v>218</v>
      </c>
      <c r="B220" s="21">
        <v>43683</v>
      </c>
      <c r="C220" s="22" t="s">
        <v>23</v>
      </c>
      <c r="D220" s="22">
        <v>0</v>
      </c>
      <c r="E220" s="23" t="s">
        <v>3</v>
      </c>
      <c r="F220" s="22" t="str">
        <f>TEXT('BD_MINEDU-FAD (2)'!$B220,"mmmm")</f>
        <v>Agosto</v>
      </c>
      <c r="G220" s="22">
        <f t="shared" si="3"/>
        <v>96</v>
      </c>
      <c r="H220" s="22">
        <f>SUM(D220:D$367)</f>
        <v>91</v>
      </c>
      <c r="I220" s="31"/>
      <c r="J220" s="22">
        <v>0</v>
      </c>
      <c r="K220" s="22">
        <v>0</v>
      </c>
      <c r="L220" s="22">
        <v>0</v>
      </c>
      <c r="M220" s="23">
        <v>1</v>
      </c>
    </row>
    <row r="221" spans="1:13" x14ac:dyDescent="0.2">
      <c r="A221" s="26">
        <v>219</v>
      </c>
      <c r="B221" s="24">
        <v>43684</v>
      </c>
      <c r="C221" s="23" t="s">
        <v>24</v>
      </c>
      <c r="D221" s="23">
        <v>0</v>
      </c>
      <c r="E221" s="23" t="s">
        <v>3</v>
      </c>
      <c r="F221" s="23" t="str">
        <f>TEXT('BD_MINEDU-FAD (2)'!$B221,"mmmm")</f>
        <v>Agosto</v>
      </c>
      <c r="G221" s="23">
        <f t="shared" si="3"/>
        <v>96</v>
      </c>
      <c r="H221" s="23">
        <f>SUM(D221:D$367)</f>
        <v>91</v>
      </c>
      <c r="I221" s="27"/>
      <c r="J221" s="23">
        <v>0</v>
      </c>
      <c r="K221" s="23">
        <v>0</v>
      </c>
      <c r="L221" s="23">
        <v>0</v>
      </c>
      <c r="M221" s="23">
        <v>1</v>
      </c>
    </row>
    <row r="222" spans="1:13" x14ac:dyDescent="0.2">
      <c r="A222" s="30">
        <v>220</v>
      </c>
      <c r="B222" s="21">
        <v>43685</v>
      </c>
      <c r="C222" s="22" t="s">
        <v>25</v>
      </c>
      <c r="D222" s="22">
        <v>0</v>
      </c>
      <c r="E222" s="23" t="s">
        <v>3</v>
      </c>
      <c r="F222" s="22" t="str">
        <f>TEXT('BD_MINEDU-FAD (2)'!$B222,"mmmm")</f>
        <v>Agosto</v>
      </c>
      <c r="G222" s="22">
        <f t="shared" si="3"/>
        <v>96</v>
      </c>
      <c r="H222" s="22">
        <f>SUM(D222:D$367)</f>
        <v>91</v>
      </c>
      <c r="I222" s="31"/>
      <c r="J222" s="22">
        <v>0</v>
      </c>
      <c r="K222" s="22">
        <v>0</v>
      </c>
      <c r="L222" s="22">
        <v>0</v>
      </c>
      <c r="M222" s="23">
        <v>1</v>
      </c>
    </row>
    <row r="223" spans="1:13" x14ac:dyDescent="0.2">
      <c r="A223" s="26">
        <v>221</v>
      </c>
      <c r="B223" s="24">
        <v>43686</v>
      </c>
      <c r="C223" s="23" t="s">
        <v>26</v>
      </c>
      <c r="D223" s="23">
        <v>0</v>
      </c>
      <c r="E223" s="23" t="s">
        <v>3</v>
      </c>
      <c r="F223" s="23" t="str">
        <f>TEXT('BD_MINEDU-FAD (2)'!$B223,"mmmm")</f>
        <v>Agosto</v>
      </c>
      <c r="G223" s="23">
        <f t="shared" si="3"/>
        <v>96</v>
      </c>
      <c r="H223" s="23">
        <f>SUM(D223:D$367)</f>
        <v>91</v>
      </c>
      <c r="I223" s="27"/>
      <c r="J223" s="23">
        <v>0</v>
      </c>
      <c r="K223" s="23">
        <v>0</v>
      </c>
      <c r="L223" s="23">
        <v>0</v>
      </c>
      <c r="M223" s="23">
        <v>1</v>
      </c>
    </row>
    <row r="224" spans="1:13" x14ac:dyDescent="0.2">
      <c r="A224" s="13">
        <v>222</v>
      </c>
      <c r="B224" s="14">
        <v>43687</v>
      </c>
      <c r="C224" s="15" t="s">
        <v>27</v>
      </c>
      <c r="D224" s="15">
        <v>0</v>
      </c>
      <c r="E224" s="15"/>
      <c r="F224" s="15" t="str">
        <f>TEXT('BD_MINEDU-FAD (2)'!$B224,"mmmm")</f>
        <v>Agosto</v>
      </c>
      <c r="G224" s="15">
        <f t="shared" si="3"/>
        <v>96</v>
      </c>
      <c r="H224" s="15">
        <f>SUM(D224:D$367)</f>
        <v>91</v>
      </c>
      <c r="I224" s="16"/>
      <c r="J224" s="15">
        <v>0</v>
      </c>
      <c r="K224" s="15">
        <v>0</v>
      </c>
      <c r="L224" s="15">
        <v>0</v>
      </c>
      <c r="M224" s="23">
        <v>1</v>
      </c>
    </row>
    <row r="225" spans="1:13" x14ac:dyDescent="0.2">
      <c r="A225" s="9">
        <v>223</v>
      </c>
      <c r="B225" s="10">
        <v>43688</v>
      </c>
      <c r="C225" s="11" t="s">
        <v>28</v>
      </c>
      <c r="D225" s="11">
        <v>0</v>
      </c>
      <c r="E225" s="11"/>
      <c r="F225" s="11" t="str">
        <f>TEXT('BD_MINEDU-FAD (2)'!$B225,"mmmm")</f>
        <v>Agosto</v>
      </c>
      <c r="G225" s="11">
        <f t="shared" si="3"/>
        <v>96</v>
      </c>
      <c r="H225" s="11">
        <f>SUM(D225:D$367)</f>
        <v>91</v>
      </c>
      <c r="I225" s="12"/>
      <c r="J225" s="11">
        <v>0</v>
      </c>
      <c r="K225" s="11">
        <v>0</v>
      </c>
      <c r="L225" s="11">
        <v>0</v>
      </c>
      <c r="M225" s="23">
        <v>1</v>
      </c>
    </row>
    <row r="226" spans="1:13" x14ac:dyDescent="0.2">
      <c r="A226" s="13">
        <v>224</v>
      </c>
      <c r="B226" s="14">
        <v>43689</v>
      </c>
      <c r="C226" s="15" t="s">
        <v>22</v>
      </c>
      <c r="D226" s="15">
        <v>1</v>
      </c>
      <c r="E226" s="15" t="s">
        <v>53</v>
      </c>
      <c r="F226" s="15" t="str">
        <f>TEXT('BD_MINEDU-FAD (2)'!$B226,"mmmm")</f>
        <v>Agosto</v>
      </c>
      <c r="G226" s="15">
        <f t="shared" si="3"/>
        <v>97</v>
      </c>
      <c r="H226" s="15">
        <f>SUM(D226:D$367)</f>
        <v>91</v>
      </c>
      <c r="I226" s="16"/>
      <c r="J226" s="15">
        <v>1</v>
      </c>
      <c r="K226" s="15">
        <v>1</v>
      </c>
      <c r="L226" s="15">
        <v>1</v>
      </c>
      <c r="M226" s="23">
        <v>1</v>
      </c>
    </row>
    <row r="227" spans="1:13" x14ac:dyDescent="0.2">
      <c r="A227" s="9">
        <v>225</v>
      </c>
      <c r="B227" s="10">
        <v>43690</v>
      </c>
      <c r="C227" s="11" t="s">
        <v>23</v>
      </c>
      <c r="D227" s="11">
        <v>1</v>
      </c>
      <c r="E227" s="11"/>
      <c r="F227" s="11" t="str">
        <f>TEXT('BD_MINEDU-FAD (2)'!$B227,"mmmm")</f>
        <v>Agosto</v>
      </c>
      <c r="G227" s="11">
        <f t="shared" si="3"/>
        <v>98</v>
      </c>
      <c r="H227" s="11">
        <f>SUM(D227:D$367)</f>
        <v>90</v>
      </c>
      <c r="I227" s="12"/>
      <c r="J227" s="15">
        <v>1</v>
      </c>
      <c r="K227" s="11">
        <v>1</v>
      </c>
      <c r="L227" s="11">
        <v>1</v>
      </c>
      <c r="M227" s="23">
        <v>1</v>
      </c>
    </row>
    <row r="228" spans="1:13" x14ac:dyDescent="0.2">
      <c r="A228" s="13">
        <v>226</v>
      </c>
      <c r="B228" s="14">
        <v>43691</v>
      </c>
      <c r="C228" s="15" t="s">
        <v>24</v>
      </c>
      <c r="D228" s="15">
        <v>1</v>
      </c>
      <c r="E228" s="15"/>
      <c r="F228" s="15" t="str">
        <f>TEXT('BD_MINEDU-FAD (2)'!$B228,"mmmm")</f>
        <v>Agosto</v>
      </c>
      <c r="G228" s="15">
        <f t="shared" si="3"/>
        <v>99</v>
      </c>
      <c r="H228" s="15">
        <f>SUM(D228:D$367)</f>
        <v>89</v>
      </c>
      <c r="I228" s="16"/>
      <c r="J228" s="15">
        <v>1</v>
      </c>
      <c r="K228" s="15">
        <v>1</v>
      </c>
      <c r="L228" s="15">
        <v>1</v>
      </c>
      <c r="M228" s="23">
        <v>0</v>
      </c>
    </row>
    <row r="229" spans="1:13" x14ac:dyDescent="0.2">
      <c r="A229" s="9">
        <v>227</v>
      </c>
      <c r="B229" s="10">
        <v>43692</v>
      </c>
      <c r="C229" s="11" t="s">
        <v>25</v>
      </c>
      <c r="D229" s="11">
        <v>1</v>
      </c>
      <c r="E229" s="11"/>
      <c r="F229" s="11" t="str">
        <f>TEXT('BD_MINEDU-FAD (2)'!$B229,"mmmm")</f>
        <v>Agosto</v>
      </c>
      <c r="G229" s="11">
        <f t="shared" si="3"/>
        <v>100</v>
      </c>
      <c r="H229" s="11">
        <f>SUM(D229:D$367)</f>
        <v>88</v>
      </c>
      <c r="I229" s="12"/>
      <c r="J229" s="15">
        <v>1</v>
      </c>
      <c r="K229" s="11">
        <v>1</v>
      </c>
      <c r="L229" s="11">
        <v>1</v>
      </c>
      <c r="M229" s="11">
        <v>0</v>
      </c>
    </row>
    <row r="230" spans="1:13" x14ac:dyDescent="0.2">
      <c r="A230" s="13">
        <v>228</v>
      </c>
      <c r="B230" s="14">
        <v>43693</v>
      </c>
      <c r="C230" s="15" t="s">
        <v>26</v>
      </c>
      <c r="D230" s="15">
        <v>1</v>
      </c>
      <c r="E230" s="15"/>
      <c r="F230" s="15" t="str">
        <f>TEXT('BD_MINEDU-FAD (2)'!$B230,"mmmm")</f>
        <v>Agosto</v>
      </c>
      <c r="G230" s="15">
        <f t="shared" si="3"/>
        <v>101</v>
      </c>
      <c r="H230" s="15">
        <f>SUM(D230:D$367)</f>
        <v>87</v>
      </c>
      <c r="I230" s="16" t="s">
        <v>45</v>
      </c>
      <c r="J230" s="15">
        <v>1</v>
      </c>
      <c r="K230" s="15">
        <v>1</v>
      </c>
      <c r="L230" s="15">
        <v>1</v>
      </c>
      <c r="M230" s="11">
        <v>0</v>
      </c>
    </row>
    <row r="231" spans="1:13" x14ac:dyDescent="0.2">
      <c r="A231" s="9">
        <v>229</v>
      </c>
      <c r="B231" s="10">
        <v>43694</v>
      </c>
      <c r="C231" s="11" t="s">
        <v>27</v>
      </c>
      <c r="D231" s="11">
        <v>0</v>
      </c>
      <c r="E231" s="11"/>
      <c r="F231" s="11" t="str">
        <f>TEXT('BD_MINEDU-FAD (2)'!$B231,"mmmm")</f>
        <v>Agosto</v>
      </c>
      <c r="G231" s="11">
        <f t="shared" si="3"/>
        <v>101</v>
      </c>
      <c r="H231" s="11">
        <f>SUM(D231:D$367)</f>
        <v>86</v>
      </c>
      <c r="I231" s="12"/>
      <c r="J231" s="15">
        <v>1</v>
      </c>
      <c r="K231" s="11">
        <v>0</v>
      </c>
      <c r="L231" s="11">
        <v>0</v>
      </c>
      <c r="M231" s="11">
        <v>0</v>
      </c>
    </row>
    <row r="232" spans="1:13" x14ac:dyDescent="0.2">
      <c r="A232" s="13">
        <v>230</v>
      </c>
      <c r="B232" s="14">
        <v>43695</v>
      </c>
      <c r="C232" s="15" t="s">
        <v>28</v>
      </c>
      <c r="D232" s="15">
        <v>0</v>
      </c>
      <c r="E232" s="15"/>
      <c r="F232" s="15" t="str">
        <f>TEXT('BD_MINEDU-FAD (2)'!$B232,"mmmm")</f>
        <v>Agosto</v>
      </c>
      <c r="G232" s="15">
        <f t="shared" si="3"/>
        <v>101</v>
      </c>
      <c r="H232" s="15">
        <f>SUM(D232:D$367)</f>
        <v>86</v>
      </c>
      <c r="I232" s="16"/>
      <c r="J232" s="15">
        <v>1</v>
      </c>
      <c r="K232" s="15">
        <v>0</v>
      </c>
      <c r="L232" s="15">
        <v>0</v>
      </c>
      <c r="M232" s="11">
        <v>0</v>
      </c>
    </row>
    <row r="233" spans="1:13" x14ac:dyDescent="0.2">
      <c r="A233" s="9">
        <v>231</v>
      </c>
      <c r="B233" s="10">
        <v>43696</v>
      </c>
      <c r="C233" s="11" t="s">
        <v>22</v>
      </c>
      <c r="D233" s="11">
        <v>1</v>
      </c>
      <c r="E233" s="11"/>
      <c r="F233" s="11" t="str">
        <f>TEXT('BD_MINEDU-FAD (2)'!$B233,"mmmm")</f>
        <v>Agosto</v>
      </c>
      <c r="G233" s="11">
        <f t="shared" si="3"/>
        <v>102</v>
      </c>
      <c r="H233" s="11">
        <f>SUM(D233:D$367)</f>
        <v>86</v>
      </c>
      <c r="I233" s="12"/>
      <c r="J233" s="15">
        <v>1</v>
      </c>
      <c r="K233" s="11">
        <v>1</v>
      </c>
      <c r="L233" s="11">
        <v>1</v>
      </c>
      <c r="M233" s="11">
        <v>0</v>
      </c>
    </row>
    <row r="234" spans="1:13" x14ac:dyDescent="0.2">
      <c r="A234" s="17">
        <v>232</v>
      </c>
      <c r="B234" s="14">
        <v>43697</v>
      </c>
      <c r="C234" s="15" t="s">
        <v>23</v>
      </c>
      <c r="D234" s="15">
        <v>1</v>
      </c>
      <c r="E234" s="18"/>
      <c r="F234" s="18" t="str">
        <f>TEXT('BD_MINEDU-FAD (2)'!$B234,"mmmm")</f>
        <v>Agosto</v>
      </c>
      <c r="G234" s="18">
        <f t="shared" si="3"/>
        <v>103</v>
      </c>
      <c r="H234" s="18">
        <f>SUM(D234:D$367)</f>
        <v>85</v>
      </c>
      <c r="I234" s="16"/>
      <c r="J234" s="15">
        <v>1</v>
      </c>
      <c r="K234" s="15">
        <v>1</v>
      </c>
      <c r="L234" s="15">
        <v>1</v>
      </c>
      <c r="M234" s="11">
        <v>0</v>
      </c>
    </row>
    <row r="235" spans="1:13" x14ac:dyDescent="0.2">
      <c r="A235" s="9">
        <v>233</v>
      </c>
      <c r="B235" s="10">
        <v>43698</v>
      </c>
      <c r="C235" s="11" t="s">
        <v>24</v>
      </c>
      <c r="D235" s="11">
        <v>1</v>
      </c>
      <c r="E235" s="11"/>
      <c r="F235" s="11" t="str">
        <f>TEXT('BD_MINEDU-FAD (2)'!$B235,"mmmm")</f>
        <v>Agosto</v>
      </c>
      <c r="G235" s="11">
        <f t="shared" si="3"/>
        <v>104</v>
      </c>
      <c r="H235" s="11">
        <f>SUM(D235:D$367)</f>
        <v>84</v>
      </c>
      <c r="I235" s="12"/>
      <c r="J235" s="15">
        <v>1</v>
      </c>
      <c r="K235" s="11">
        <v>1</v>
      </c>
      <c r="L235" s="11">
        <v>1</v>
      </c>
      <c r="M235" s="11">
        <v>0</v>
      </c>
    </row>
    <row r="236" spans="1:13" x14ac:dyDescent="0.2">
      <c r="A236" s="13">
        <v>234</v>
      </c>
      <c r="B236" s="14">
        <v>43699</v>
      </c>
      <c r="C236" s="15" t="s">
        <v>25</v>
      </c>
      <c r="D236" s="15">
        <v>1</v>
      </c>
      <c r="E236" s="15"/>
      <c r="F236" s="15" t="str">
        <f>TEXT('BD_MINEDU-FAD (2)'!$B236,"mmmm")</f>
        <v>Agosto</v>
      </c>
      <c r="G236" s="15">
        <f t="shared" si="3"/>
        <v>105</v>
      </c>
      <c r="H236" s="15">
        <f>SUM(D236:D$367)</f>
        <v>83</v>
      </c>
      <c r="I236" s="16"/>
      <c r="J236" s="15">
        <v>1</v>
      </c>
      <c r="K236" s="15">
        <v>1</v>
      </c>
      <c r="L236" s="15">
        <v>1</v>
      </c>
      <c r="M236" s="11">
        <v>0</v>
      </c>
    </row>
    <row r="237" spans="1:13" x14ac:dyDescent="0.2">
      <c r="A237" s="9">
        <v>235</v>
      </c>
      <c r="B237" s="10">
        <v>43700</v>
      </c>
      <c r="C237" s="11" t="s">
        <v>26</v>
      </c>
      <c r="D237" s="11">
        <v>1</v>
      </c>
      <c r="E237" s="11"/>
      <c r="F237" s="11" t="str">
        <f>TEXT('BD_MINEDU-FAD (2)'!$B237,"mmmm")</f>
        <v>Agosto</v>
      </c>
      <c r="G237" s="11">
        <f t="shared" si="3"/>
        <v>106</v>
      </c>
      <c r="H237" s="11">
        <f>SUM(D237:D$367)</f>
        <v>82</v>
      </c>
      <c r="I237" s="12"/>
      <c r="J237" s="15">
        <v>1</v>
      </c>
      <c r="K237" s="11">
        <v>1</v>
      </c>
      <c r="L237" s="11">
        <v>1</v>
      </c>
      <c r="M237" s="11">
        <v>0</v>
      </c>
    </row>
    <row r="238" spans="1:13" x14ac:dyDescent="0.2">
      <c r="A238" s="13">
        <v>236</v>
      </c>
      <c r="B238" s="14">
        <v>43701</v>
      </c>
      <c r="C238" s="15" t="s">
        <v>27</v>
      </c>
      <c r="D238" s="15">
        <v>0</v>
      </c>
      <c r="E238" s="15"/>
      <c r="F238" s="15" t="str">
        <f>TEXT('BD_MINEDU-FAD (2)'!$B238,"mmmm")</f>
        <v>Agosto</v>
      </c>
      <c r="G238" s="15">
        <f t="shared" si="3"/>
        <v>106</v>
      </c>
      <c r="H238" s="15">
        <f>SUM(D238:D$367)</f>
        <v>81</v>
      </c>
      <c r="I238" s="16"/>
      <c r="J238" s="15">
        <v>1</v>
      </c>
      <c r="K238" s="15">
        <v>0</v>
      </c>
      <c r="L238" s="15">
        <v>0</v>
      </c>
      <c r="M238" s="11">
        <v>0</v>
      </c>
    </row>
    <row r="239" spans="1:13" x14ac:dyDescent="0.2">
      <c r="A239" s="9">
        <v>237</v>
      </c>
      <c r="B239" s="10">
        <v>43702</v>
      </c>
      <c r="C239" s="11" t="s">
        <v>28</v>
      </c>
      <c r="D239" s="11">
        <v>0</v>
      </c>
      <c r="E239" s="11"/>
      <c r="F239" s="11" t="str">
        <f>TEXT('BD_MINEDU-FAD (2)'!$B239,"mmmm")</f>
        <v>Agosto</v>
      </c>
      <c r="G239" s="11">
        <f t="shared" si="3"/>
        <v>106</v>
      </c>
      <c r="H239" s="11">
        <f>SUM(D239:D$367)</f>
        <v>81</v>
      </c>
      <c r="I239" s="12"/>
      <c r="J239" s="15">
        <v>1</v>
      </c>
      <c r="K239" s="11">
        <v>0</v>
      </c>
      <c r="L239" s="11">
        <v>0</v>
      </c>
      <c r="M239" s="11">
        <v>0</v>
      </c>
    </row>
    <row r="240" spans="1:13" x14ac:dyDescent="0.2">
      <c r="A240" s="13">
        <v>238</v>
      </c>
      <c r="B240" s="14">
        <v>43703</v>
      </c>
      <c r="C240" s="15" t="s">
        <v>22</v>
      </c>
      <c r="D240" s="15">
        <v>1</v>
      </c>
      <c r="E240" s="15"/>
      <c r="F240" s="15" t="str">
        <f>TEXT('BD_MINEDU-FAD (2)'!$B240,"mmmm")</f>
        <v>Agosto</v>
      </c>
      <c r="G240" s="15">
        <f t="shared" si="3"/>
        <v>107</v>
      </c>
      <c r="H240" s="15">
        <f>SUM(D240:D$367)</f>
        <v>81</v>
      </c>
      <c r="I240" s="16"/>
      <c r="J240" s="15">
        <v>1</v>
      </c>
      <c r="K240" s="15">
        <v>1</v>
      </c>
      <c r="L240" s="15">
        <v>1</v>
      </c>
      <c r="M240" s="11">
        <v>0</v>
      </c>
    </row>
    <row r="241" spans="1:13" x14ac:dyDescent="0.2">
      <c r="A241" s="9">
        <v>239</v>
      </c>
      <c r="B241" s="10">
        <v>43704</v>
      </c>
      <c r="C241" s="11" t="s">
        <v>23</v>
      </c>
      <c r="D241" s="11">
        <v>1</v>
      </c>
      <c r="E241" s="11"/>
      <c r="F241" s="11" t="str">
        <f>TEXT('BD_MINEDU-FAD (2)'!$B241,"mmmm")</f>
        <v>Agosto</v>
      </c>
      <c r="G241" s="11">
        <f t="shared" si="3"/>
        <v>108</v>
      </c>
      <c r="H241" s="11">
        <f>SUM(D241:D$367)</f>
        <v>80</v>
      </c>
      <c r="I241" s="12"/>
      <c r="J241" s="15">
        <v>1</v>
      </c>
      <c r="K241" s="11">
        <v>1</v>
      </c>
      <c r="L241" s="11">
        <v>0</v>
      </c>
      <c r="M241" s="11">
        <v>0</v>
      </c>
    </row>
    <row r="242" spans="1:13" x14ac:dyDescent="0.2">
      <c r="A242" s="13">
        <v>240</v>
      </c>
      <c r="B242" s="14">
        <v>43705</v>
      </c>
      <c r="C242" s="15" t="s">
        <v>24</v>
      </c>
      <c r="D242" s="15">
        <v>1</v>
      </c>
      <c r="E242" s="15"/>
      <c r="F242" s="15" t="str">
        <f>TEXT('BD_MINEDU-FAD (2)'!$B242,"mmmm")</f>
        <v>Agosto</v>
      </c>
      <c r="G242" s="15">
        <f t="shared" si="3"/>
        <v>109</v>
      </c>
      <c r="H242" s="15">
        <f>SUM(D242:D$367)</f>
        <v>79</v>
      </c>
      <c r="I242" s="16"/>
      <c r="J242" s="15">
        <v>1</v>
      </c>
      <c r="K242" s="15">
        <v>1</v>
      </c>
      <c r="L242" s="11">
        <v>0</v>
      </c>
      <c r="M242" s="11">
        <v>0</v>
      </c>
    </row>
    <row r="243" spans="1:13" x14ac:dyDescent="0.2">
      <c r="A243" s="9">
        <v>241</v>
      </c>
      <c r="B243" s="10">
        <v>43706</v>
      </c>
      <c r="C243" s="11" t="s">
        <v>25</v>
      </c>
      <c r="D243" s="11">
        <v>1</v>
      </c>
      <c r="E243" s="11"/>
      <c r="F243" s="11" t="str">
        <f>TEXT('BD_MINEDU-FAD (2)'!$B243,"mmmm")</f>
        <v>Agosto</v>
      </c>
      <c r="G243" s="11">
        <f t="shared" si="3"/>
        <v>110</v>
      </c>
      <c r="H243" s="11">
        <f>SUM(D243:D$367)</f>
        <v>78</v>
      </c>
      <c r="I243" s="12"/>
      <c r="J243" s="15">
        <v>1</v>
      </c>
      <c r="K243" s="11">
        <v>1</v>
      </c>
      <c r="L243" s="11">
        <v>0</v>
      </c>
      <c r="M243" s="11">
        <v>0</v>
      </c>
    </row>
    <row r="244" spans="1:13" x14ac:dyDescent="0.2">
      <c r="A244" s="30">
        <v>242</v>
      </c>
      <c r="B244" s="21">
        <v>43707</v>
      </c>
      <c r="C244" s="22" t="s">
        <v>26</v>
      </c>
      <c r="D244" s="22">
        <v>0</v>
      </c>
      <c r="E244" s="22" t="s">
        <v>36</v>
      </c>
      <c r="F244" s="22" t="str">
        <f>TEXT('BD_MINEDU-FAD (2)'!$B244,"mmmm")</f>
        <v>Agosto</v>
      </c>
      <c r="G244" s="22">
        <f t="shared" si="3"/>
        <v>110</v>
      </c>
      <c r="H244" s="22">
        <f>SUM(D244:D$367)</f>
        <v>77</v>
      </c>
      <c r="I244" s="31"/>
      <c r="J244" s="15">
        <v>1</v>
      </c>
      <c r="K244" s="22">
        <v>0</v>
      </c>
      <c r="L244" s="11">
        <v>0</v>
      </c>
      <c r="M244" s="11">
        <v>0</v>
      </c>
    </row>
    <row r="245" spans="1:13" x14ac:dyDescent="0.2">
      <c r="A245" s="9">
        <v>243</v>
      </c>
      <c r="B245" s="10">
        <v>43708</v>
      </c>
      <c r="C245" s="11" t="s">
        <v>27</v>
      </c>
      <c r="D245" s="11">
        <v>0</v>
      </c>
      <c r="E245" s="11"/>
      <c r="F245" s="11" t="str">
        <f>TEXT('BD_MINEDU-FAD (2)'!$B245,"mmmm")</f>
        <v>Agosto</v>
      </c>
      <c r="G245" s="11">
        <f t="shared" si="3"/>
        <v>110</v>
      </c>
      <c r="H245" s="11">
        <f>SUM(D245:D$367)</f>
        <v>77</v>
      </c>
      <c r="I245" s="12"/>
      <c r="J245" s="15">
        <v>1</v>
      </c>
      <c r="K245" s="11">
        <v>0</v>
      </c>
      <c r="L245" s="11">
        <v>0</v>
      </c>
      <c r="M245" s="11">
        <v>0</v>
      </c>
    </row>
    <row r="246" spans="1:13" x14ac:dyDescent="0.2">
      <c r="A246" s="13">
        <v>244</v>
      </c>
      <c r="B246" s="14">
        <v>43709</v>
      </c>
      <c r="C246" s="15" t="s">
        <v>28</v>
      </c>
      <c r="D246" s="15">
        <v>0</v>
      </c>
      <c r="E246" s="15"/>
      <c r="F246" s="15" t="str">
        <f>TEXT('BD_MINEDU-FAD (2)'!$B246,"mmmm")</f>
        <v>Setiembre</v>
      </c>
      <c r="G246" s="15">
        <f t="shared" si="3"/>
        <v>110</v>
      </c>
      <c r="H246" s="15">
        <f>SUM(D246:D$367)</f>
        <v>77</v>
      </c>
      <c r="I246" s="16"/>
      <c r="J246" s="15">
        <v>1</v>
      </c>
      <c r="K246" s="15">
        <v>0</v>
      </c>
      <c r="L246" s="15">
        <v>0</v>
      </c>
      <c r="M246" s="15">
        <v>0</v>
      </c>
    </row>
    <row r="247" spans="1:13" x14ac:dyDescent="0.2">
      <c r="A247" s="9">
        <v>245</v>
      </c>
      <c r="B247" s="10">
        <v>43710</v>
      </c>
      <c r="C247" s="11" t="s">
        <v>22</v>
      </c>
      <c r="D247" s="11">
        <v>1</v>
      </c>
      <c r="E247" s="11"/>
      <c r="F247" s="11" t="str">
        <f>TEXT('BD_MINEDU-FAD (2)'!$B247,"mmmm")</f>
        <v>Setiembre</v>
      </c>
      <c r="G247" s="11">
        <f t="shared" si="3"/>
        <v>111</v>
      </c>
      <c r="H247" s="11">
        <f>SUM(D247:D$367)</f>
        <v>77</v>
      </c>
      <c r="I247" s="12"/>
      <c r="J247" s="15">
        <v>1</v>
      </c>
      <c r="K247" s="11">
        <v>1</v>
      </c>
      <c r="L247" s="11">
        <v>1</v>
      </c>
      <c r="M247" s="15">
        <v>1</v>
      </c>
    </row>
    <row r="248" spans="1:13" x14ac:dyDescent="0.2">
      <c r="A248" s="13">
        <v>246</v>
      </c>
      <c r="B248" s="14">
        <v>43711</v>
      </c>
      <c r="C248" s="15" t="s">
        <v>23</v>
      </c>
      <c r="D248" s="15">
        <v>1</v>
      </c>
      <c r="E248" s="15"/>
      <c r="F248" s="15" t="str">
        <f>TEXT('BD_MINEDU-FAD (2)'!$B248,"mmmm")</f>
        <v>Setiembre</v>
      </c>
      <c r="G248" s="15">
        <f t="shared" si="3"/>
        <v>112</v>
      </c>
      <c r="H248" s="15">
        <f>SUM(D248:D$367)</f>
        <v>76</v>
      </c>
      <c r="I248" s="16"/>
      <c r="J248" s="15">
        <v>1</v>
      </c>
      <c r="K248" s="15">
        <v>1</v>
      </c>
      <c r="L248" s="15">
        <v>1</v>
      </c>
      <c r="M248" s="15">
        <v>1</v>
      </c>
    </row>
    <row r="249" spans="1:13" x14ac:dyDescent="0.2">
      <c r="A249" s="9">
        <v>247</v>
      </c>
      <c r="B249" s="10">
        <v>43712</v>
      </c>
      <c r="C249" s="11" t="s">
        <v>24</v>
      </c>
      <c r="D249" s="11">
        <v>1</v>
      </c>
      <c r="E249" s="11"/>
      <c r="F249" s="11" t="str">
        <f>TEXT('BD_MINEDU-FAD (2)'!$B249,"mmmm")</f>
        <v>Setiembre</v>
      </c>
      <c r="G249" s="11">
        <f t="shared" si="3"/>
        <v>113</v>
      </c>
      <c r="H249" s="11">
        <f>SUM(D249:D$367)</f>
        <v>75</v>
      </c>
      <c r="I249" s="12"/>
      <c r="J249" s="15">
        <v>1</v>
      </c>
      <c r="K249" s="11">
        <v>1</v>
      </c>
      <c r="L249" s="11">
        <v>1</v>
      </c>
      <c r="M249" s="15">
        <v>1</v>
      </c>
    </row>
    <row r="250" spans="1:13" x14ac:dyDescent="0.2">
      <c r="A250" s="13">
        <v>248</v>
      </c>
      <c r="B250" s="14">
        <v>43713</v>
      </c>
      <c r="C250" s="15" t="s">
        <v>25</v>
      </c>
      <c r="D250" s="15">
        <v>1</v>
      </c>
      <c r="E250" s="15"/>
      <c r="F250" s="15" t="str">
        <f>TEXT('BD_MINEDU-FAD (2)'!$B250,"mmmm")</f>
        <v>Setiembre</v>
      </c>
      <c r="G250" s="15">
        <f t="shared" si="3"/>
        <v>114</v>
      </c>
      <c r="H250" s="15">
        <f>SUM(D250:D$367)</f>
        <v>74</v>
      </c>
      <c r="I250" s="16"/>
      <c r="J250" s="15">
        <v>1</v>
      </c>
      <c r="K250" s="15">
        <v>1</v>
      </c>
      <c r="L250" s="15">
        <v>1</v>
      </c>
      <c r="M250" s="15">
        <v>1</v>
      </c>
    </row>
    <row r="251" spans="1:13" x14ac:dyDescent="0.2">
      <c r="A251" s="9">
        <v>249</v>
      </c>
      <c r="B251" s="10">
        <v>43714</v>
      </c>
      <c r="C251" s="11" t="s">
        <v>26</v>
      </c>
      <c r="D251" s="11">
        <v>1</v>
      </c>
      <c r="E251" s="11"/>
      <c r="F251" s="11" t="str">
        <f>TEXT('BD_MINEDU-FAD (2)'!$B251,"mmmm")</f>
        <v>Setiembre</v>
      </c>
      <c r="G251" s="11">
        <f t="shared" si="3"/>
        <v>115</v>
      </c>
      <c r="H251" s="11">
        <f>SUM(D251:D$367)</f>
        <v>73</v>
      </c>
      <c r="I251" s="12"/>
      <c r="J251" s="15">
        <v>1</v>
      </c>
      <c r="K251" s="11">
        <v>1</v>
      </c>
      <c r="L251" s="11">
        <v>1</v>
      </c>
      <c r="M251" s="15">
        <v>1</v>
      </c>
    </row>
    <row r="252" spans="1:13" x14ac:dyDescent="0.2">
      <c r="A252" s="13">
        <v>250</v>
      </c>
      <c r="B252" s="14">
        <v>43715</v>
      </c>
      <c r="C252" s="15" t="s">
        <v>27</v>
      </c>
      <c r="D252" s="15">
        <v>0</v>
      </c>
      <c r="E252" s="15"/>
      <c r="F252" s="15" t="str">
        <f>TEXT('BD_MINEDU-FAD (2)'!$B252,"mmmm")</f>
        <v>Setiembre</v>
      </c>
      <c r="G252" s="15">
        <f t="shared" si="3"/>
        <v>115</v>
      </c>
      <c r="H252" s="15">
        <f>SUM(D252:D$367)</f>
        <v>72</v>
      </c>
      <c r="I252" s="16"/>
      <c r="J252" s="15">
        <v>1</v>
      </c>
      <c r="K252" s="15">
        <v>0</v>
      </c>
      <c r="L252" s="15">
        <v>0</v>
      </c>
      <c r="M252" s="15">
        <v>1</v>
      </c>
    </row>
    <row r="253" spans="1:13" x14ac:dyDescent="0.2">
      <c r="A253" s="9">
        <v>251</v>
      </c>
      <c r="B253" s="10">
        <v>43716</v>
      </c>
      <c r="C253" s="11" t="s">
        <v>28</v>
      </c>
      <c r="D253" s="11">
        <v>0</v>
      </c>
      <c r="E253" s="11"/>
      <c r="F253" s="11" t="str">
        <f>TEXT('BD_MINEDU-FAD (2)'!$B253,"mmmm")</f>
        <v>Setiembre</v>
      </c>
      <c r="G253" s="11">
        <f t="shared" si="3"/>
        <v>115</v>
      </c>
      <c r="H253" s="11">
        <f>SUM(D253:D$367)</f>
        <v>72</v>
      </c>
      <c r="I253" s="12"/>
      <c r="J253" s="15">
        <v>1</v>
      </c>
      <c r="K253" s="11">
        <v>0</v>
      </c>
      <c r="L253" s="11">
        <v>0</v>
      </c>
      <c r="M253" s="15">
        <v>1</v>
      </c>
    </row>
    <row r="254" spans="1:13" x14ac:dyDescent="0.2">
      <c r="A254" s="13">
        <v>252</v>
      </c>
      <c r="B254" s="14">
        <v>43717</v>
      </c>
      <c r="C254" s="15" t="s">
        <v>22</v>
      </c>
      <c r="D254" s="15">
        <v>1</v>
      </c>
      <c r="E254" s="15"/>
      <c r="F254" s="15" t="str">
        <f>TEXT('BD_MINEDU-FAD (2)'!$B254,"mmmm")</f>
        <v>Setiembre</v>
      </c>
      <c r="G254" s="15">
        <f t="shared" si="3"/>
        <v>116</v>
      </c>
      <c r="H254" s="15">
        <f>SUM(D254:D$367)</f>
        <v>72</v>
      </c>
      <c r="I254" s="16"/>
      <c r="J254" s="15">
        <v>1</v>
      </c>
      <c r="K254" s="15">
        <v>1</v>
      </c>
      <c r="L254" s="15">
        <v>1</v>
      </c>
      <c r="M254" s="15">
        <v>1</v>
      </c>
    </row>
    <row r="255" spans="1:13" x14ac:dyDescent="0.2">
      <c r="A255" s="9">
        <v>253</v>
      </c>
      <c r="B255" s="10">
        <v>43718</v>
      </c>
      <c r="C255" s="11" t="s">
        <v>23</v>
      </c>
      <c r="D255" s="11">
        <v>1</v>
      </c>
      <c r="E255" s="11"/>
      <c r="F255" s="11" t="str">
        <f>TEXT('BD_MINEDU-FAD (2)'!$B255,"mmmm")</f>
        <v>Setiembre</v>
      </c>
      <c r="G255" s="11">
        <f t="shared" si="3"/>
        <v>117</v>
      </c>
      <c r="H255" s="11">
        <f>SUM(D255:D$367)</f>
        <v>71</v>
      </c>
      <c r="I255" s="12"/>
      <c r="J255" s="15">
        <v>1</v>
      </c>
      <c r="K255" s="11">
        <v>1</v>
      </c>
      <c r="L255" s="11">
        <v>1</v>
      </c>
      <c r="M255" s="15">
        <v>1</v>
      </c>
    </row>
    <row r="256" spans="1:13" x14ac:dyDescent="0.2">
      <c r="A256" s="13">
        <v>254</v>
      </c>
      <c r="B256" s="14">
        <v>43719</v>
      </c>
      <c r="C256" s="15" t="s">
        <v>24</v>
      </c>
      <c r="D256" s="15">
        <v>1</v>
      </c>
      <c r="E256" s="15"/>
      <c r="F256" s="15" t="str">
        <f>TEXT('BD_MINEDU-FAD (2)'!$B256,"mmmm")</f>
        <v>Setiembre</v>
      </c>
      <c r="G256" s="15">
        <f t="shared" si="3"/>
        <v>118</v>
      </c>
      <c r="H256" s="15">
        <f>SUM(D256:D$367)</f>
        <v>70</v>
      </c>
      <c r="I256" s="16"/>
      <c r="J256" s="15">
        <v>1</v>
      </c>
      <c r="K256" s="15">
        <v>1</v>
      </c>
      <c r="L256" s="15">
        <v>1</v>
      </c>
      <c r="M256" s="15">
        <v>1</v>
      </c>
    </row>
    <row r="257" spans="1:13" x14ac:dyDescent="0.2">
      <c r="A257" s="9">
        <v>255</v>
      </c>
      <c r="B257" s="10">
        <v>43720</v>
      </c>
      <c r="C257" s="11" t="s">
        <v>25</v>
      </c>
      <c r="D257" s="11">
        <v>1</v>
      </c>
      <c r="E257" s="11"/>
      <c r="F257" s="11" t="str">
        <f>TEXT('BD_MINEDU-FAD (2)'!$B257,"mmmm")</f>
        <v>Setiembre</v>
      </c>
      <c r="G257" s="11">
        <f t="shared" si="3"/>
        <v>119</v>
      </c>
      <c r="H257" s="11">
        <f>SUM(D257:D$367)</f>
        <v>69</v>
      </c>
      <c r="I257" s="12"/>
      <c r="J257" s="15">
        <v>1</v>
      </c>
      <c r="K257" s="11">
        <v>1</v>
      </c>
      <c r="L257" s="11">
        <v>1</v>
      </c>
      <c r="M257" s="15">
        <v>1</v>
      </c>
    </row>
    <row r="258" spans="1:13" x14ac:dyDescent="0.2">
      <c r="A258" s="13">
        <v>256</v>
      </c>
      <c r="B258" s="14">
        <v>43721</v>
      </c>
      <c r="C258" s="15" t="s">
        <v>26</v>
      </c>
      <c r="D258" s="15">
        <v>1</v>
      </c>
      <c r="E258" s="15"/>
      <c r="F258" s="15" t="str">
        <f>TEXT('BD_MINEDU-FAD (2)'!$B258,"mmmm")</f>
        <v>Setiembre</v>
      </c>
      <c r="G258" s="15">
        <f t="shared" si="3"/>
        <v>120</v>
      </c>
      <c r="H258" s="15">
        <f>SUM(D258:D$367)</f>
        <v>68</v>
      </c>
      <c r="I258" s="16"/>
      <c r="J258" s="15">
        <v>1</v>
      </c>
      <c r="K258" s="15">
        <v>1</v>
      </c>
      <c r="L258" s="15">
        <v>1</v>
      </c>
      <c r="M258" s="15">
        <v>1</v>
      </c>
    </row>
    <row r="259" spans="1:13" x14ac:dyDescent="0.2">
      <c r="A259" s="9">
        <v>257</v>
      </c>
      <c r="B259" s="10">
        <v>43722</v>
      </c>
      <c r="C259" s="11" t="s">
        <v>27</v>
      </c>
      <c r="D259" s="11">
        <v>0</v>
      </c>
      <c r="E259" s="11"/>
      <c r="F259" s="11" t="str">
        <f>TEXT('BD_MINEDU-FAD (2)'!$B259,"mmmm")</f>
        <v>Setiembre</v>
      </c>
      <c r="G259" s="11">
        <f t="shared" si="3"/>
        <v>120</v>
      </c>
      <c r="H259" s="11">
        <f>SUM(D259:D$367)</f>
        <v>67</v>
      </c>
      <c r="I259" s="12"/>
      <c r="J259" s="15">
        <v>1</v>
      </c>
      <c r="K259" s="11">
        <v>0</v>
      </c>
      <c r="L259" s="11">
        <v>0</v>
      </c>
      <c r="M259" s="15">
        <v>1</v>
      </c>
    </row>
    <row r="260" spans="1:13" x14ac:dyDescent="0.2">
      <c r="A260" s="13">
        <v>258</v>
      </c>
      <c r="B260" s="14">
        <v>43723</v>
      </c>
      <c r="C260" s="15" t="s">
        <v>28</v>
      </c>
      <c r="D260" s="15">
        <v>0</v>
      </c>
      <c r="E260" s="15"/>
      <c r="F260" s="15" t="str">
        <f>TEXT('BD_MINEDU-FAD (2)'!$B260,"mmmm")</f>
        <v>Setiembre</v>
      </c>
      <c r="G260" s="15">
        <f t="shared" si="3"/>
        <v>120</v>
      </c>
      <c r="H260" s="15">
        <f>SUM(D260:D$367)</f>
        <v>67</v>
      </c>
      <c r="I260" s="16"/>
      <c r="J260" s="15">
        <v>1</v>
      </c>
      <c r="K260" s="15">
        <v>0</v>
      </c>
      <c r="L260" s="15">
        <v>0</v>
      </c>
      <c r="M260" s="15">
        <v>0</v>
      </c>
    </row>
    <row r="261" spans="1:13" x14ac:dyDescent="0.2">
      <c r="A261" s="9">
        <v>259</v>
      </c>
      <c r="B261" s="10">
        <v>43724</v>
      </c>
      <c r="C261" s="11" t="s">
        <v>22</v>
      </c>
      <c r="D261" s="11">
        <v>1</v>
      </c>
      <c r="E261" s="11"/>
      <c r="F261" s="11" t="str">
        <f>TEXT('BD_MINEDU-FAD (2)'!$B261,"mmmm")</f>
        <v>Setiembre</v>
      </c>
      <c r="G261" s="11">
        <f t="shared" ref="G261:G324" si="4">D261+G260</f>
        <v>121</v>
      </c>
      <c r="H261" s="11">
        <f>SUM(D261:D$367)</f>
        <v>67</v>
      </c>
      <c r="I261" s="12" t="s">
        <v>46</v>
      </c>
      <c r="J261" s="15">
        <v>1</v>
      </c>
      <c r="K261" s="11">
        <v>1</v>
      </c>
      <c r="L261" s="11">
        <v>1</v>
      </c>
      <c r="M261" s="15">
        <v>0</v>
      </c>
    </row>
    <row r="262" spans="1:13" x14ac:dyDescent="0.2">
      <c r="A262" s="13">
        <v>260</v>
      </c>
      <c r="B262" s="14">
        <v>43725</v>
      </c>
      <c r="C262" s="15" t="s">
        <v>23</v>
      </c>
      <c r="D262" s="15">
        <v>1</v>
      </c>
      <c r="E262" s="15"/>
      <c r="F262" s="15" t="str">
        <f>TEXT('BD_MINEDU-FAD (2)'!$B262,"mmmm")</f>
        <v>Setiembre</v>
      </c>
      <c r="G262" s="15">
        <f t="shared" si="4"/>
        <v>122</v>
      </c>
      <c r="H262" s="15">
        <f>SUM(D262:D$367)</f>
        <v>66</v>
      </c>
      <c r="I262" s="16"/>
      <c r="J262" s="15">
        <v>1</v>
      </c>
      <c r="K262" s="15">
        <v>1</v>
      </c>
      <c r="L262" s="11">
        <v>0</v>
      </c>
      <c r="M262" s="15">
        <v>0</v>
      </c>
    </row>
    <row r="263" spans="1:13" x14ac:dyDescent="0.2">
      <c r="A263" s="9">
        <v>261</v>
      </c>
      <c r="B263" s="10">
        <v>43726</v>
      </c>
      <c r="C263" s="11" t="s">
        <v>24</v>
      </c>
      <c r="D263" s="11">
        <v>1</v>
      </c>
      <c r="E263" s="11"/>
      <c r="F263" s="11" t="str">
        <f>TEXT('BD_MINEDU-FAD (2)'!$B263,"mmmm")</f>
        <v>Setiembre</v>
      </c>
      <c r="G263" s="11">
        <f t="shared" si="4"/>
        <v>123</v>
      </c>
      <c r="H263" s="11">
        <f>SUM(D263:D$367)</f>
        <v>65</v>
      </c>
      <c r="I263" s="12"/>
      <c r="J263" s="15">
        <v>1</v>
      </c>
      <c r="K263" s="11">
        <v>1</v>
      </c>
      <c r="L263" s="11">
        <v>0</v>
      </c>
      <c r="M263" s="15">
        <v>0</v>
      </c>
    </row>
    <row r="264" spans="1:13" x14ac:dyDescent="0.2">
      <c r="A264" s="13">
        <v>262</v>
      </c>
      <c r="B264" s="14">
        <v>43727</v>
      </c>
      <c r="C264" s="15" t="s">
        <v>25</v>
      </c>
      <c r="D264" s="15">
        <v>1</v>
      </c>
      <c r="E264" s="15"/>
      <c r="F264" s="15" t="str">
        <f>TEXT('BD_MINEDU-FAD (2)'!$B264,"mmmm")</f>
        <v>Setiembre</v>
      </c>
      <c r="G264" s="15">
        <f t="shared" si="4"/>
        <v>124</v>
      </c>
      <c r="H264" s="15">
        <f>SUM(D264:D$367)</f>
        <v>64</v>
      </c>
      <c r="I264" s="16"/>
      <c r="J264" s="15">
        <v>1</v>
      </c>
      <c r="K264" s="15">
        <v>1</v>
      </c>
      <c r="L264" s="11">
        <v>0</v>
      </c>
      <c r="M264" s="15">
        <v>0</v>
      </c>
    </row>
    <row r="265" spans="1:13" x14ac:dyDescent="0.2">
      <c r="A265" s="9">
        <v>263</v>
      </c>
      <c r="B265" s="10">
        <v>43728</v>
      </c>
      <c r="C265" s="11" t="s">
        <v>26</v>
      </c>
      <c r="D265" s="11">
        <v>1</v>
      </c>
      <c r="E265" s="11"/>
      <c r="F265" s="11" t="str">
        <f>TEXT('BD_MINEDU-FAD (2)'!$B265,"mmmm")</f>
        <v>Setiembre</v>
      </c>
      <c r="G265" s="11">
        <f t="shared" si="4"/>
        <v>125</v>
      </c>
      <c r="H265" s="11">
        <f>SUM(D265:D$367)</f>
        <v>63</v>
      </c>
      <c r="I265" s="12"/>
      <c r="J265" s="15">
        <v>1</v>
      </c>
      <c r="K265" s="11">
        <v>1</v>
      </c>
      <c r="L265" s="11">
        <v>0</v>
      </c>
      <c r="M265" s="15">
        <v>0</v>
      </c>
    </row>
    <row r="266" spans="1:13" x14ac:dyDescent="0.2">
      <c r="A266" s="13">
        <v>264</v>
      </c>
      <c r="B266" s="14">
        <v>43729</v>
      </c>
      <c r="C266" s="15" t="s">
        <v>27</v>
      </c>
      <c r="D266" s="15">
        <v>0</v>
      </c>
      <c r="E266" s="15"/>
      <c r="F266" s="15" t="str">
        <f>TEXT('BD_MINEDU-FAD (2)'!$B266,"mmmm")</f>
        <v>Setiembre</v>
      </c>
      <c r="G266" s="15">
        <f t="shared" si="4"/>
        <v>125</v>
      </c>
      <c r="H266" s="15">
        <f>SUM(D266:D$367)</f>
        <v>62</v>
      </c>
      <c r="I266" s="16"/>
      <c r="J266" s="15">
        <v>1</v>
      </c>
      <c r="K266" s="15">
        <v>0</v>
      </c>
      <c r="L266" s="11">
        <v>0</v>
      </c>
      <c r="M266" s="15">
        <v>0</v>
      </c>
    </row>
    <row r="267" spans="1:13" x14ac:dyDescent="0.2">
      <c r="A267" s="9">
        <v>265</v>
      </c>
      <c r="B267" s="10">
        <v>43730</v>
      </c>
      <c r="C267" s="11" t="s">
        <v>28</v>
      </c>
      <c r="D267" s="11">
        <v>0</v>
      </c>
      <c r="E267" s="11"/>
      <c r="F267" s="11" t="str">
        <f>TEXT('BD_MINEDU-FAD (2)'!$B267,"mmmm")</f>
        <v>Setiembre</v>
      </c>
      <c r="G267" s="11">
        <f t="shared" si="4"/>
        <v>125</v>
      </c>
      <c r="H267" s="11">
        <f>SUM(D267:D$367)</f>
        <v>62</v>
      </c>
      <c r="I267" s="12"/>
      <c r="J267" s="15">
        <v>1</v>
      </c>
      <c r="K267" s="11">
        <v>0</v>
      </c>
      <c r="L267" s="11">
        <v>0</v>
      </c>
      <c r="M267" s="15">
        <v>0</v>
      </c>
    </row>
    <row r="268" spans="1:13" x14ac:dyDescent="0.2">
      <c r="A268" s="13">
        <v>266</v>
      </c>
      <c r="B268" s="14">
        <v>43731</v>
      </c>
      <c r="C268" s="15" t="s">
        <v>22</v>
      </c>
      <c r="D268" s="15">
        <v>1</v>
      </c>
      <c r="E268" s="15"/>
      <c r="F268" s="15" t="str">
        <f>TEXT('BD_MINEDU-FAD (2)'!$B268,"mmmm")</f>
        <v>Setiembre</v>
      </c>
      <c r="G268" s="15">
        <f t="shared" si="4"/>
        <v>126</v>
      </c>
      <c r="H268" s="15">
        <f>SUM(D268:D$367)</f>
        <v>62</v>
      </c>
      <c r="I268" s="16"/>
      <c r="J268" s="15">
        <v>1</v>
      </c>
      <c r="K268" s="15">
        <v>1</v>
      </c>
      <c r="L268" s="11">
        <v>0</v>
      </c>
      <c r="M268" s="15">
        <v>0</v>
      </c>
    </row>
    <row r="269" spans="1:13" x14ac:dyDescent="0.2">
      <c r="A269" s="9">
        <v>267</v>
      </c>
      <c r="B269" s="10">
        <v>43732</v>
      </c>
      <c r="C269" s="11" t="s">
        <v>23</v>
      </c>
      <c r="D269" s="11">
        <v>1</v>
      </c>
      <c r="E269" s="11"/>
      <c r="F269" s="11" t="str">
        <f>TEXT('BD_MINEDU-FAD (2)'!$B269,"mmmm")</f>
        <v>Setiembre</v>
      </c>
      <c r="G269" s="11">
        <f t="shared" si="4"/>
        <v>127</v>
      </c>
      <c r="H269" s="11">
        <f>SUM(D269:D$367)</f>
        <v>61</v>
      </c>
      <c r="I269" s="12"/>
      <c r="J269" s="15">
        <v>1</v>
      </c>
      <c r="K269" s="11">
        <v>1</v>
      </c>
      <c r="L269" s="11">
        <v>0</v>
      </c>
      <c r="M269" s="15">
        <v>0</v>
      </c>
    </row>
    <row r="270" spans="1:13" x14ac:dyDescent="0.2">
      <c r="A270" s="13">
        <v>268</v>
      </c>
      <c r="B270" s="14">
        <v>43733</v>
      </c>
      <c r="C270" s="15" t="s">
        <v>24</v>
      </c>
      <c r="D270" s="15">
        <v>1</v>
      </c>
      <c r="E270" s="15"/>
      <c r="F270" s="15" t="str">
        <f>TEXT('BD_MINEDU-FAD (2)'!$B270,"mmmm")</f>
        <v>Setiembre</v>
      </c>
      <c r="G270" s="15">
        <f t="shared" si="4"/>
        <v>128</v>
      </c>
      <c r="H270" s="15">
        <f>SUM(D270:D$367)</f>
        <v>60</v>
      </c>
      <c r="I270" s="16"/>
      <c r="J270" s="15">
        <v>1</v>
      </c>
      <c r="K270" s="15">
        <v>1</v>
      </c>
      <c r="L270" s="11">
        <v>0</v>
      </c>
      <c r="M270" s="15">
        <v>0</v>
      </c>
    </row>
    <row r="271" spans="1:13" x14ac:dyDescent="0.2">
      <c r="A271" s="9">
        <v>269</v>
      </c>
      <c r="B271" s="10">
        <v>43734</v>
      </c>
      <c r="C271" s="11" t="s">
        <v>25</v>
      </c>
      <c r="D271" s="11">
        <v>1</v>
      </c>
      <c r="E271" s="11"/>
      <c r="F271" s="11" t="str">
        <f>TEXT('BD_MINEDU-FAD (2)'!$B271,"mmmm")</f>
        <v>Setiembre</v>
      </c>
      <c r="G271" s="11">
        <f t="shared" si="4"/>
        <v>129</v>
      </c>
      <c r="H271" s="11">
        <f>SUM(D271:D$367)</f>
        <v>59</v>
      </c>
      <c r="I271" s="12"/>
      <c r="J271" s="15">
        <v>1</v>
      </c>
      <c r="K271" s="11">
        <v>1</v>
      </c>
      <c r="L271" s="11">
        <v>0</v>
      </c>
      <c r="M271" s="15">
        <v>0</v>
      </c>
    </row>
    <row r="272" spans="1:13" x14ac:dyDescent="0.2">
      <c r="A272" s="13">
        <v>270</v>
      </c>
      <c r="B272" s="14">
        <v>43735</v>
      </c>
      <c r="C272" s="15" t="s">
        <v>26</v>
      </c>
      <c r="D272" s="15">
        <v>1</v>
      </c>
      <c r="E272" s="15"/>
      <c r="F272" s="15" t="str">
        <f>TEXT('BD_MINEDU-FAD (2)'!$B272,"mmmm")</f>
        <v>Setiembre</v>
      </c>
      <c r="G272" s="15">
        <f t="shared" si="4"/>
        <v>130</v>
      </c>
      <c r="H272" s="15">
        <f>SUM(D272:D$367)</f>
        <v>58</v>
      </c>
      <c r="I272" s="16"/>
      <c r="J272" s="15">
        <v>1</v>
      </c>
      <c r="K272" s="15">
        <v>1</v>
      </c>
      <c r="L272" s="11">
        <v>0</v>
      </c>
      <c r="M272" s="15">
        <v>0</v>
      </c>
    </row>
    <row r="273" spans="1:13" x14ac:dyDescent="0.2">
      <c r="A273" s="9">
        <v>271</v>
      </c>
      <c r="B273" s="10">
        <v>43736</v>
      </c>
      <c r="C273" s="11" t="s">
        <v>27</v>
      </c>
      <c r="D273" s="11">
        <v>0</v>
      </c>
      <c r="E273" s="11"/>
      <c r="F273" s="11" t="str">
        <f>TEXT('BD_MINEDU-FAD (2)'!$B273,"mmmm")</f>
        <v>Setiembre</v>
      </c>
      <c r="G273" s="11">
        <f t="shared" si="4"/>
        <v>130</v>
      </c>
      <c r="H273" s="11">
        <f>SUM(D273:D$367)</f>
        <v>57</v>
      </c>
      <c r="I273" s="12"/>
      <c r="J273" s="15">
        <v>1</v>
      </c>
      <c r="K273" s="11">
        <v>0</v>
      </c>
      <c r="L273" s="11">
        <v>0</v>
      </c>
      <c r="M273" s="15">
        <v>0</v>
      </c>
    </row>
    <row r="274" spans="1:13" x14ac:dyDescent="0.2">
      <c r="A274" s="13">
        <v>272</v>
      </c>
      <c r="B274" s="14">
        <v>43737</v>
      </c>
      <c r="C274" s="15" t="s">
        <v>28</v>
      </c>
      <c r="D274" s="15">
        <v>0</v>
      </c>
      <c r="E274" s="15"/>
      <c r="F274" s="15" t="str">
        <f>TEXT('BD_MINEDU-FAD (2)'!$B274,"mmmm")</f>
        <v>Setiembre</v>
      </c>
      <c r="G274" s="15">
        <f t="shared" si="4"/>
        <v>130</v>
      </c>
      <c r="H274" s="15">
        <f>SUM(D274:D$367)</f>
        <v>57</v>
      </c>
      <c r="I274" s="16"/>
      <c r="J274" s="15">
        <v>1</v>
      </c>
      <c r="K274" s="15">
        <v>0</v>
      </c>
      <c r="L274" s="11">
        <v>0</v>
      </c>
      <c r="M274" s="15">
        <v>0</v>
      </c>
    </row>
    <row r="275" spans="1:13" x14ac:dyDescent="0.2">
      <c r="A275" s="9">
        <v>273</v>
      </c>
      <c r="B275" s="10">
        <v>43738</v>
      </c>
      <c r="C275" s="11" t="s">
        <v>22</v>
      </c>
      <c r="D275" s="11">
        <v>1</v>
      </c>
      <c r="E275" s="11"/>
      <c r="F275" s="11" t="str">
        <f>TEXT('BD_MINEDU-FAD (2)'!$B275,"mmmm")</f>
        <v>Setiembre</v>
      </c>
      <c r="G275" s="11">
        <f t="shared" si="4"/>
        <v>131</v>
      </c>
      <c r="H275" s="11">
        <f>SUM(D275:D$367)</f>
        <v>57</v>
      </c>
      <c r="I275" s="12"/>
      <c r="J275" s="15">
        <v>1</v>
      </c>
      <c r="K275" s="11">
        <v>1</v>
      </c>
      <c r="L275" s="11">
        <v>0</v>
      </c>
      <c r="M275" s="15">
        <v>0</v>
      </c>
    </row>
    <row r="276" spans="1:13" x14ac:dyDescent="0.2">
      <c r="A276" s="13">
        <v>274</v>
      </c>
      <c r="B276" s="14">
        <v>43739</v>
      </c>
      <c r="C276" s="15" t="s">
        <v>23</v>
      </c>
      <c r="D276" s="15">
        <v>1</v>
      </c>
      <c r="E276" s="15"/>
      <c r="F276" s="15" t="str">
        <f>TEXT('BD_MINEDU-FAD (2)'!$B276,"mmmm")</f>
        <v>Octubre</v>
      </c>
      <c r="G276" s="15">
        <f t="shared" si="4"/>
        <v>132</v>
      </c>
      <c r="H276" s="15">
        <f>SUM(D276:D$367)</f>
        <v>56</v>
      </c>
      <c r="I276" s="16"/>
      <c r="J276" s="15">
        <v>1</v>
      </c>
      <c r="K276" s="15">
        <v>1</v>
      </c>
      <c r="L276" s="15">
        <v>1</v>
      </c>
      <c r="M276" s="15">
        <v>1</v>
      </c>
    </row>
    <row r="277" spans="1:13" x14ac:dyDescent="0.2">
      <c r="A277" s="9">
        <v>275</v>
      </c>
      <c r="B277" s="10">
        <v>43740</v>
      </c>
      <c r="C277" s="11" t="s">
        <v>24</v>
      </c>
      <c r="D277" s="11">
        <v>1</v>
      </c>
      <c r="E277" s="11"/>
      <c r="F277" s="11" t="str">
        <f>TEXT('BD_MINEDU-FAD (2)'!$B277,"mmmm")</f>
        <v>Octubre</v>
      </c>
      <c r="G277" s="11">
        <f t="shared" si="4"/>
        <v>133</v>
      </c>
      <c r="H277" s="11">
        <f>SUM(D277:D$367)</f>
        <v>55</v>
      </c>
      <c r="I277" s="12"/>
      <c r="J277" s="15">
        <v>1</v>
      </c>
      <c r="K277" s="11">
        <v>1</v>
      </c>
      <c r="L277" s="11">
        <v>1</v>
      </c>
      <c r="M277" s="15">
        <v>1</v>
      </c>
    </row>
    <row r="278" spans="1:13" x14ac:dyDescent="0.2">
      <c r="A278" s="13">
        <v>276</v>
      </c>
      <c r="B278" s="14">
        <v>43741</v>
      </c>
      <c r="C278" s="15" t="s">
        <v>25</v>
      </c>
      <c r="D278" s="15">
        <v>1</v>
      </c>
      <c r="E278" s="15"/>
      <c r="F278" s="15" t="str">
        <f>TEXT('BD_MINEDU-FAD (2)'!$B278,"mmmm")</f>
        <v>Octubre</v>
      </c>
      <c r="G278" s="15">
        <f t="shared" si="4"/>
        <v>134</v>
      </c>
      <c r="H278" s="15">
        <f>SUM(D278:D$367)</f>
        <v>54</v>
      </c>
      <c r="I278" s="16"/>
      <c r="J278" s="15">
        <v>1</v>
      </c>
      <c r="K278" s="15">
        <v>1</v>
      </c>
      <c r="L278" s="15">
        <v>1</v>
      </c>
      <c r="M278" s="15">
        <v>1</v>
      </c>
    </row>
    <row r="279" spans="1:13" x14ac:dyDescent="0.2">
      <c r="A279" s="9">
        <v>277</v>
      </c>
      <c r="B279" s="10">
        <v>43742</v>
      </c>
      <c r="C279" s="11" t="s">
        <v>26</v>
      </c>
      <c r="D279" s="11">
        <v>1</v>
      </c>
      <c r="E279" s="11"/>
      <c r="F279" s="11" t="str">
        <f>TEXT('BD_MINEDU-FAD (2)'!$B279,"mmmm")</f>
        <v>Octubre</v>
      </c>
      <c r="G279" s="11">
        <f t="shared" si="4"/>
        <v>135</v>
      </c>
      <c r="H279" s="11">
        <f>SUM(D279:D$367)</f>
        <v>53</v>
      </c>
      <c r="I279" s="12"/>
      <c r="J279" s="15">
        <v>1</v>
      </c>
      <c r="K279" s="11">
        <v>1</v>
      </c>
      <c r="L279" s="11">
        <v>1</v>
      </c>
      <c r="M279" s="15">
        <v>1</v>
      </c>
    </row>
    <row r="280" spans="1:13" x14ac:dyDescent="0.2">
      <c r="A280" s="13">
        <v>278</v>
      </c>
      <c r="B280" s="14">
        <v>43743</v>
      </c>
      <c r="C280" s="15" t="s">
        <v>27</v>
      </c>
      <c r="D280" s="15">
        <v>0</v>
      </c>
      <c r="E280" s="15"/>
      <c r="F280" s="15" t="str">
        <f>TEXT('BD_MINEDU-FAD (2)'!$B280,"mmmm")</f>
        <v>Octubre</v>
      </c>
      <c r="G280" s="15">
        <f t="shared" si="4"/>
        <v>135</v>
      </c>
      <c r="H280" s="15">
        <f>SUM(D280:D$367)</f>
        <v>52</v>
      </c>
      <c r="I280" s="16"/>
      <c r="J280" s="15">
        <v>1</v>
      </c>
      <c r="K280" s="15">
        <v>0</v>
      </c>
      <c r="L280" s="15">
        <v>0</v>
      </c>
      <c r="M280" s="15">
        <v>1</v>
      </c>
    </row>
    <row r="281" spans="1:13" x14ac:dyDescent="0.2">
      <c r="A281" s="9">
        <v>279</v>
      </c>
      <c r="B281" s="10">
        <v>43744</v>
      </c>
      <c r="C281" s="11" t="s">
        <v>28</v>
      </c>
      <c r="D281" s="11">
        <v>0</v>
      </c>
      <c r="E281" s="11"/>
      <c r="F281" s="11" t="str">
        <f>TEXT('BD_MINEDU-FAD (2)'!$B281,"mmmm")</f>
        <v>Octubre</v>
      </c>
      <c r="G281" s="11">
        <f t="shared" si="4"/>
        <v>135</v>
      </c>
      <c r="H281" s="11">
        <f>SUM(D281:D$367)</f>
        <v>52</v>
      </c>
      <c r="I281" s="12"/>
      <c r="J281" s="15">
        <v>1</v>
      </c>
      <c r="K281" s="11">
        <v>0</v>
      </c>
      <c r="L281" s="11">
        <v>0</v>
      </c>
      <c r="M281" s="15">
        <v>1</v>
      </c>
    </row>
    <row r="282" spans="1:13" x14ac:dyDescent="0.2">
      <c r="A282" s="13">
        <v>280</v>
      </c>
      <c r="B282" s="14">
        <v>43745</v>
      </c>
      <c r="C282" s="15" t="s">
        <v>22</v>
      </c>
      <c r="D282" s="15">
        <v>1</v>
      </c>
      <c r="E282" s="15"/>
      <c r="F282" s="15" t="str">
        <f>TEXT('BD_MINEDU-FAD (2)'!$B282,"mmmm")</f>
        <v>Octubre</v>
      </c>
      <c r="G282" s="15">
        <f t="shared" si="4"/>
        <v>136</v>
      </c>
      <c r="H282" s="15">
        <f>SUM(D282:D$367)</f>
        <v>52</v>
      </c>
      <c r="I282" s="16"/>
      <c r="J282" s="15">
        <v>1</v>
      </c>
      <c r="K282" s="15">
        <v>1</v>
      </c>
      <c r="L282" s="15">
        <v>1</v>
      </c>
      <c r="M282" s="15">
        <v>1</v>
      </c>
    </row>
    <row r="283" spans="1:13" x14ac:dyDescent="0.2">
      <c r="A283" s="26">
        <v>281</v>
      </c>
      <c r="B283" s="24">
        <v>43746</v>
      </c>
      <c r="C283" s="23" t="s">
        <v>23</v>
      </c>
      <c r="D283" s="23">
        <v>0</v>
      </c>
      <c r="E283" s="23" t="s">
        <v>37</v>
      </c>
      <c r="F283" s="23" t="str">
        <f>TEXT('BD_MINEDU-FAD (2)'!$B283,"mmmm")</f>
        <v>Octubre</v>
      </c>
      <c r="G283" s="23">
        <f t="shared" si="4"/>
        <v>136</v>
      </c>
      <c r="H283" s="23">
        <f>SUM(D283:D$367)</f>
        <v>51</v>
      </c>
      <c r="I283" s="27"/>
      <c r="J283" s="15">
        <v>1</v>
      </c>
      <c r="K283" s="23">
        <v>0</v>
      </c>
      <c r="L283" s="23">
        <v>0</v>
      </c>
      <c r="M283" s="15">
        <v>1</v>
      </c>
    </row>
    <row r="284" spans="1:13" x14ac:dyDescent="0.2">
      <c r="A284" s="13">
        <v>282</v>
      </c>
      <c r="B284" s="14">
        <v>43747</v>
      </c>
      <c r="C284" s="15" t="s">
        <v>24</v>
      </c>
      <c r="D284" s="15">
        <v>1</v>
      </c>
      <c r="E284" s="15"/>
      <c r="F284" s="15" t="str">
        <f>TEXT('BD_MINEDU-FAD (2)'!$B284,"mmmm")</f>
        <v>Octubre</v>
      </c>
      <c r="G284" s="15">
        <f t="shared" si="4"/>
        <v>137</v>
      </c>
      <c r="H284" s="15">
        <f>SUM(D284:D$367)</f>
        <v>51</v>
      </c>
      <c r="I284" s="16"/>
      <c r="J284" s="15">
        <v>1</v>
      </c>
      <c r="K284" s="15">
        <v>1</v>
      </c>
      <c r="L284" s="15">
        <v>1</v>
      </c>
      <c r="M284" s="15">
        <v>1</v>
      </c>
    </row>
    <row r="285" spans="1:13" x14ac:dyDescent="0.2">
      <c r="A285" s="9">
        <v>283</v>
      </c>
      <c r="B285" s="10">
        <v>43748</v>
      </c>
      <c r="C285" s="11" t="s">
        <v>25</v>
      </c>
      <c r="D285" s="11">
        <v>1</v>
      </c>
      <c r="E285" s="11"/>
      <c r="F285" s="11" t="str">
        <f>TEXT('BD_MINEDU-FAD (2)'!$B285,"mmmm")</f>
        <v>Octubre</v>
      </c>
      <c r="G285" s="11">
        <f t="shared" si="4"/>
        <v>138</v>
      </c>
      <c r="H285" s="11">
        <f>SUM(D285:D$367)</f>
        <v>50</v>
      </c>
      <c r="I285" s="12"/>
      <c r="J285" s="15">
        <v>1</v>
      </c>
      <c r="K285" s="11">
        <v>1</v>
      </c>
      <c r="L285" s="11">
        <v>1</v>
      </c>
      <c r="M285" s="15">
        <v>1</v>
      </c>
    </row>
    <row r="286" spans="1:13" x14ac:dyDescent="0.2">
      <c r="A286" s="13">
        <v>284</v>
      </c>
      <c r="B286" s="14">
        <v>43749</v>
      </c>
      <c r="C286" s="15" t="s">
        <v>26</v>
      </c>
      <c r="D286" s="15">
        <v>1</v>
      </c>
      <c r="E286" s="15"/>
      <c r="F286" s="15" t="str">
        <f>TEXT('BD_MINEDU-FAD (2)'!$B286,"mmmm")</f>
        <v>Octubre</v>
      </c>
      <c r="G286" s="15">
        <f t="shared" si="4"/>
        <v>139</v>
      </c>
      <c r="H286" s="15">
        <f>SUM(D286:D$367)</f>
        <v>49</v>
      </c>
      <c r="I286" s="16"/>
      <c r="J286" s="15">
        <v>1</v>
      </c>
      <c r="K286" s="15">
        <v>1</v>
      </c>
      <c r="L286" s="15">
        <v>1</v>
      </c>
      <c r="M286" s="15">
        <v>1</v>
      </c>
    </row>
    <row r="287" spans="1:13" x14ac:dyDescent="0.2">
      <c r="A287" s="9">
        <v>285</v>
      </c>
      <c r="B287" s="10">
        <v>43750</v>
      </c>
      <c r="C287" s="11" t="s">
        <v>27</v>
      </c>
      <c r="D287" s="11">
        <v>0</v>
      </c>
      <c r="E287" s="11"/>
      <c r="F287" s="11" t="str">
        <f>TEXT('BD_MINEDU-FAD (2)'!$B287,"mmmm")</f>
        <v>Octubre</v>
      </c>
      <c r="G287" s="11">
        <f t="shared" si="4"/>
        <v>139</v>
      </c>
      <c r="H287" s="11">
        <f>SUM(D287:D$367)</f>
        <v>48</v>
      </c>
      <c r="I287" s="12"/>
      <c r="J287" s="15">
        <v>1</v>
      </c>
      <c r="K287" s="11">
        <v>0</v>
      </c>
      <c r="L287" s="11">
        <v>0</v>
      </c>
      <c r="M287" s="15">
        <v>1</v>
      </c>
    </row>
    <row r="288" spans="1:13" x14ac:dyDescent="0.2">
      <c r="A288" s="13">
        <v>286</v>
      </c>
      <c r="B288" s="14">
        <v>43751</v>
      </c>
      <c r="C288" s="15" t="s">
        <v>28</v>
      </c>
      <c r="D288" s="15">
        <v>0</v>
      </c>
      <c r="E288" s="15"/>
      <c r="F288" s="15" t="str">
        <f>TEXT('BD_MINEDU-FAD (2)'!$B288,"mmmm")</f>
        <v>Octubre</v>
      </c>
      <c r="G288" s="15">
        <f t="shared" si="4"/>
        <v>139</v>
      </c>
      <c r="H288" s="15">
        <f>SUM(D288:D$367)</f>
        <v>48</v>
      </c>
      <c r="I288" s="16"/>
      <c r="J288" s="15">
        <v>1</v>
      </c>
      <c r="K288" s="15">
        <v>0</v>
      </c>
      <c r="L288" s="15">
        <v>0</v>
      </c>
      <c r="M288" s="15">
        <v>1</v>
      </c>
    </row>
    <row r="289" spans="1:13" x14ac:dyDescent="0.2">
      <c r="A289" s="9">
        <v>287</v>
      </c>
      <c r="B289" s="10">
        <v>43752</v>
      </c>
      <c r="C289" s="11" t="s">
        <v>22</v>
      </c>
      <c r="D289" s="11">
        <v>1</v>
      </c>
      <c r="E289" s="11"/>
      <c r="F289" s="11" t="str">
        <f>TEXT('BD_MINEDU-FAD (2)'!$B289,"mmmm")</f>
        <v>Octubre</v>
      </c>
      <c r="G289" s="11">
        <f t="shared" si="4"/>
        <v>140</v>
      </c>
      <c r="H289" s="11">
        <f>SUM(D289:D$367)</f>
        <v>48</v>
      </c>
      <c r="I289" s="12"/>
      <c r="J289" s="15">
        <v>1</v>
      </c>
      <c r="K289" s="11">
        <v>1</v>
      </c>
      <c r="L289" s="11">
        <v>1</v>
      </c>
      <c r="M289" s="15">
        <v>0</v>
      </c>
    </row>
    <row r="290" spans="1:13" x14ac:dyDescent="0.2">
      <c r="A290" s="13">
        <v>288</v>
      </c>
      <c r="B290" s="14">
        <v>43753</v>
      </c>
      <c r="C290" s="15" t="s">
        <v>23</v>
      </c>
      <c r="D290" s="15">
        <v>1</v>
      </c>
      <c r="E290" s="15"/>
      <c r="F290" s="15" t="str">
        <f>TEXT('BD_MINEDU-FAD (2)'!$B290,"mmmm")</f>
        <v>Octubre</v>
      </c>
      <c r="G290" s="15">
        <f t="shared" si="4"/>
        <v>141</v>
      </c>
      <c r="H290" s="15">
        <f>SUM(D290:D$367)</f>
        <v>47</v>
      </c>
      <c r="I290" s="16" t="s">
        <v>30</v>
      </c>
      <c r="J290" s="15">
        <v>1</v>
      </c>
      <c r="K290" s="15">
        <v>1</v>
      </c>
      <c r="L290" s="15">
        <v>1</v>
      </c>
      <c r="M290" s="15">
        <v>0</v>
      </c>
    </row>
    <row r="291" spans="1:13" x14ac:dyDescent="0.2">
      <c r="A291" s="9">
        <v>289</v>
      </c>
      <c r="B291" s="10">
        <v>43754</v>
      </c>
      <c r="C291" s="11" t="s">
        <v>24</v>
      </c>
      <c r="D291" s="11">
        <v>1</v>
      </c>
      <c r="E291" s="11"/>
      <c r="F291" s="11" t="str">
        <f>TEXT('BD_MINEDU-FAD (2)'!$B291,"mmmm")</f>
        <v>Octubre</v>
      </c>
      <c r="G291" s="11">
        <f t="shared" si="4"/>
        <v>142</v>
      </c>
      <c r="H291" s="11">
        <f>SUM(D291:D$367)</f>
        <v>46</v>
      </c>
      <c r="I291" s="12"/>
      <c r="J291" s="15">
        <v>1</v>
      </c>
      <c r="K291" s="11">
        <v>1</v>
      </c>
      <c r="L291" s="11">
        <v>1</v>
      </c>
      <c r="M291" s="15">
        <v>0</v>
      </c>
    </row>
    <row r="292" spans="1:13" x14ac:dyDescent="0.2">
      <c r="A292" s="13">
        <v>290</v>
      </c>
      <c r="B292" s="14">
        <v>43755</v>
      </c>
      <c r="C292" s="15" t="s">
        <v>25</v>
      </c>
      <c r="D292" s="15">
        <v>1</v>
      </c>
      <c r="E292" s="15"/>
      <c r="F292" s="15" t="str">
        <f>TEXT('BD_MINEDU-FAD (2)'!$B292,"mmmm")</f>
        <v>Octubre</v>
      </c>
      <c r="G292" s="15">
        <f t="shared" si="4"/>
        <v>143</v>
      </c>
      <c r="H292" s="15">
        <f>SUM(D292:D$367)</f>
        <v>45</v>
      </c>
      <c r="I292" s="16"/>
      <c r="J292" s="15">
        <v>1</v>
      </c>
      <c r="K292" s="15">
        <v>1</v>
      </c>
      <c r="L292" s="11">
        <v>0</v>
      </c>
      <c r="M292" s="15">
        <v>0</v>
      </c>
    </row>
    <row r="293" spans="1:13" x14ac:dyDescent="0.2">
      <c r="A293" s="9">
        <v>291</v>
      </c>
      <c r="B293" s="10">
        <v>43756</v>
      </c>
      <c r="C293" s="11" t="s">
        <v>26</v>
      </c>
      <c r="D293" s="11">
        <v>1</v>
      </c>
      <c r="E293" s="11"/>
      <c r="F293" s="11" t="str">
        <f>TEXT('BD_MINEDU-FAD (2)'!$B293,"mmmm")</f>
        <v>Octubre</v>
      </c>
      <c r="G293" s="11">
        <f t="shared" si="4"/>
        <v>144</v>
      </c>
      <c r="H293" s="11">
        <f>SUM(D293:D$367)</f>
        <v>44</v>
      </c>
      <c r="I293" s="12"/>
      <c r="J293" s="15">
        <v>1</v>
      </c>
      <c r="K293" s="11">
        <v>1</v>
      </c>
      <c r="L293" s="11">
        <v>0</v>
      </c>
      <c r="M293" s="15">
        <v>0</v>
      </c>
    </row>
    <row r="294" spans="1:13" x14ac:dyDescent="0.2">
      <c r="A294" s="13">
        <v>292</v>
      </c>
      <c r="B294" s="14">
        <v>43757</v>
      </c>
      <c r="C294" s="15" t="s">
        <v>27</v>
      </c>
      <c r="D294" s="15">
        <v>0</v>
      </c>
      <c r="E294" s="15"/>
      <c r="F294" s="15" t="str">
        <f>TEXT('BD_MINEDU-FAD (2)'!$B294,"mmmm")</f>
        <v>Octubre</v>
      </c>
      <c r="G294" s="15">
        <f t="shared" si="4"/>
        <v>144</v>
      </c>
      <c r="H294" s="15">
        <f>SUM(D294:D$367)</f>
        <v>43</v>
      </c>
      <c r="I294" s="16"/>
      <c r="J294" s="15">
        <v>1</v>
      </c>
      <c r="K294" s="15">
        <v>0</v>
      </c>
      <c r="L294" s="11">
        <v>0</v>
      </c>
      <c r="M294" s="15">
        <v>0</v>
      </c>
    </row>
    <row r="295" spans="1:13" x14ac:dyDescent="0.2">
      <c r="A295" s="9">
        <v>293</v>
      </c>
      <c r="B295" s="10">
        <v>43758</v>
      </c>
      <c r="C295" s="11" t="s">
        <v>28</v>
      </c>
      <c r="D295" s="11">
        <v>0</v>
      </c>
      <c r="E295" s="11"/>
      <c r="F295" s="11" t="str">
        <f>TEXT('BD_MINEDU-FAD (2)'!$B295,"mmmm")</f>
        <v>Octubre</v>
      </c>
      <c r="G295" s="11">
        <f t="shared" si="4"/>
        <v>144</v>
      </c>
      <c r="H295" s="11">
        <f>SUM(D295:D$367)</f>
        <v>43</v>
      </c>
      <c r="I295" s="12"/>
      <c r="J295" s="15">
        <v>1</v>
      </c>
      <c r="K295" s="11">
        <v>0</v>
      </c>
      <c r="L295" s="11">
        <v>0</v>
      </c>
      <c r="M295" s="15">
        <v>0</v>
      </c>
    </row>
    <row r="296" spans="1:13" x14ac:dyDescent="0.2">
      <c r="A296" s="13">
        <v>294</v>
      </c>
      <c r="B296" s="14">
        <v>43759</v>
      </c>
      <c r="C296" s="15" t="s">
        <v>22</v>
      </c>
      <c r="D296" s="15">
        <v>1</v>
      </c>
      <c r="E296" s="15"/>
      <c r="F296" s="15" t="str">
        <f>TEXT('BD_MINEDU-FAD (2)'!$B296,"mmmm")</f>
        <v>Octubre</v>
      </c>
      <c r="G296" s="15">
        <f t="shared" si="4"/>
        <v>145</v>
      </c>
      <c r="H296" s="15">
        <f>SUM(D296:D$367)</f>
        <v>43</v>
      </c>
      <c r="I296" s="16"/>
      <c r="J296" s="15">
        <v>1</v>
      </c>
      <c r="K296" s="15">
        <v>1</v>
      </c>
      <c r="L296" s="11">
        <v>0</v>
      </c>
      <c r="M296" s="15">
        <v>0</v>
      </c>
    </row>
    <row r="297" spans="1:13" x14ac:dyDescent="0.2">
      <c r="A297" s="9">
        <v>295</v>
      </c>
      <c r="B297" s="10">
        <v>43760</v>
      </c>
      <c r="C297" s="11" t="s">
        <v>23</v>
      </c>
      <c r="D297" s="11">
        <v>1</v>
      </c>
      <c r="E297" s="11"/>
      <c r="F297" s="11" t="str">
        <f>TEXT('BD_MINEDU-FAD (2)'!$B297,"mmmm")</f>
        <v>Octubre</v>
      </c>
      <c r="G297" s="11">
        <f t="shared" si="4"/>
        <v>146</v>
      </c>
      <c r="H297" s="11">
        <f>SUM(D297:D$367)</f>
        <v>42</v>
      </c>
      <c r="I297" s="12"/>
      <c r="J297" s="15">
        <v>1</v>
      </c>
      <c r="K297" s="11">
        <v>1</v>
      </c>
      <c r="L297" s="11">
        <v>0</v>
      </c>
      <c r="M297" s="15">
        <v>0</v>
      </c>
    </row>
    <row r="298" spans="1:13" x14ac:dyDescent="0.2">
      <c r="A298" s="13">
        <v>296</v>
      </c>
      <c r="B298" s="14">
        <v>43761</v>
      </c>
      <c r="C298" s="15" t="s">
        <v>24</v>
      </c>
      <c r="D298" s="15">
        <v>1</v>
      </c>
      <c r="E298" s="15"/>
      <c r="F298" s="15" t="str">
        <f>TEXT('BD_MINEDU-FAD (2)'!$B298,"mmmm")</f>
        <v>Octubre</v>
      </c>
      <c r="G298" s="15">
        <f t="shared" si="4"/>
        <v>147</v>
      </c>
      <c r="H298" s="15">
        <f>SUM(D298:D$367)</f>
        <v>41</v>
      </c>
      <c r="I298" s="16"/>
      <c r="J298" s="15">
        <v>1</v>
      </c>
      <c r="K298" s="15">
        <v>1</v>
      </c>
      <c r="L298" s="11">
        <v>0</v>
      </c>
      <c r="M298" s="15">
        <v>0</v>
      </c>
    </row>
    <row r="299" spans="1:13" x14ac:dyDescent="0.2">
      <c r="A299" s="9">
        <v>297</v>
      </c>
      <c r="B299" s="10">
        <v>43762</v>
      </c>
      <c r="C299" s="11" t="s">
        <v>25</v>
      </c>
      <c r="D299" s="11">
        <v>1</v>
      </c>
      <c r="E299" s="11"/>
      <c r="F299" s="11" t="str">
        <f>TEXT('BD_MINEDU-FAD (2)'!$B299,"mmmm")</f>
        <v>Octubre</v>
      </c>
      <c r="G299" s="11">
        <f t="shared" si="4"/>
        <v>148</v>
      </c>
      <c r="H299" s="11">
        <f>SUM(D299:D$367)</f>
        <v>40</v>
      </c>
      <c r="I299" s="12"/>
      <c r="J299" s="15">
        <v>1</v>
      </c>
      <c r="K299" s="11">
        <v>1</v>
      </c>
      <c r="L299" s="11">
        <v>0</v>
      </c>
      <c r="M299" s="15">
        <v>0</v>
      </c>
    </row>
    <row r="300" spans="1:13" x14ac:dyDescent="0.2">
      <c r="A300" s="13">
        <v>298</v>
      </c>
      <c r="B300" s="14">
        <v>43763</v>
      </c>
      <c r="C300" s="15" t="s">
        <v>26</v>
      </c>
      <c r="D300" s="15">
        <v>1</v>
      </c>
      <c r="E300" s="15"/>
      <c r="F300" s="15" t="str">
        <f>TEXT('BD_MINEDU-FAD (2)'!$B300,"mmmm")</f>
        <v>Octubre</v>
      </c>
      <c r="G300" s="15">
        <f t="shared" si="4"/>
        <v>149</v>
      </c>
      <c r="H300" s="15">
        <f>SUM(D300:D$367)</f>
        <v>39</v>
      </c>
      <c r="I300" s="16"/>
      <c r="J300" s="15">
        <v>1</v>
      </c>
      <c r="K300" s="15">
        <v>1</v>
      </c>
      <c r="L300" s="11">
        <v>0</v>
      </c>
      <c r="M300" s="15">
        <v>0</v>
      </c>
    </row>
    <row r="301" spans="1:13" x14ac:dyDescent="0.2">
      <c r="A301" s="9">
        <v>299</v>
      </c>
      <c r="B301" s="10">
        <v>43764</v>
      </c>
      <c r="C301" s="11" t="s">
        <v>27</v>
      </c>
      <c r="D301" s="11">
        <v>0</v>
      </c>
      <c r="E301" s="11"/>
      <c r="F301" s="11" t="str">
        <f>TEXT('BD_MINEDU-FAD (2)'!$B301,"mmmm")</f>
        <v>Octubre</v>
      </c>
      <c r="G301" s="11">
        <f t="shared" si="4"/>
        <v>149</v>
      </c>
      <c r="H301" s="11">
        <f>SUM(D301:D$367)</f>
        <v>38</v>
      </c>
      <c r="I301" s="12"/>
      <c r="J301" s="15">
        <v>1</v>
      </c>
      <c r="K301" s="11">
        <v>0</v>
      </c>
      <c r="L301" s="11">
        <v>0</v>
      </c>
      <c r="M301" s="15">
        <v>0</v>
      </c>
    </row>
    <row r="302" spans="1:13" x14ac:dyDescent="0.2">
      <c r="A302" s="13">
        <v>300</v>
      </c>
      <c r="B302" s="14">
        <v>43765</v>
      </c>
      <c r="C302" s="15" t="s">
        <v>28</v>
      </c>
      <c r="D302" s="15">
        <v>0</v>
      </c>
      <c r="E302" s="15"/>
      <c r="F302" s="15" t="str">
        <f>TEXT('BD_MINEDU-FAD (2)'!$B302,"mmmm")</f>
        <v>Octubre</v>
      </c>
      <c r="G302" s="15">
        <f t="shared" si="4"/>
        <v>149</v>
      </c>
      <c r="H302" s="15">
        <f>SUM(D302:D$367)</f>
        <v>38</v>
      </c>
      <c r="I302" s="16"/>
      <c r="J302" s="15">
        <v>1</v>
      </c>
      <c r="K302" s="15">
        <v>0</v>
      </c>
      <c r="L302" s="11">
        <v>0</v>
      </c>
      <c r="M302" s="15">
        <v>0</v>
      </c>
    </row>
    <row r="303" spans="1:13" x14ac:dyDescent="0.2">
      <c r="A303" s="9">
        <v>301</v>
      </c>
      <c r="B303" s="10">
        <v>43766</v>
      </c>
      <c r="C303" s="11" t="s">
        <v>22</v>
      </c>
      <c r="D303" s="11">
        <v>1</v>
      </c>
      <c r="E303" s="11"/>
      <c r="F303" s="11" t="str">
        <f>TEXT('BD_MINEDU-FAD (2)'!$B303,"mmmm")</f>
        <v>Octubre</v>
      </c>
      <c r="G303" s="11">
        <f t="shared" si="4"/>
        <v>150</v>
      </c>
      <c r="H303" s="11">
        <f>SUM(D303:D$367)</f>
        <v>38</v>
      </c>
      <c r="I303" s="12"/>
      <c r="J303" s="15">
        <v>1</v>
      </c>
      <c r="K303" s="11">
        <v>1</v>
      </c>
      <c r="L303" s="11">
        <v>0</v>
      </c>
      <c r="M303" s="15">
        <v>0</v>
      </c>
    </row>
    <row r="304" spans="1:13" x14ac:dyDescent="0.2">
      <c r="A304" s="13">
        <v>302</v>
      </c>
      <c r="B304" s="14">
        <v>43767</v>
      </c>
      <c r="C304" s="15" t="s">
        <v>23</v>
      </c>
      <c r="D304" s="15">
        <v>1</v>
      </c>
      <c r="E304" s="15"/>
      <c r="F304" s="15" t="str">
        <f>TEXT('BD_MINEDU-FAD (2)'!$B304,"mmmm")</f>
        <v>Octubre</v>
      </c>
      <c r="G304" s="15">
        <f t="shared" si="4"/>
        <v>151</v>
      </c>
      <c r="H304" s="15">
        <f>SUM(D304:D$367)</f>
        <v>37</v>
      </c>
      <c r="I304" s="16"/>
      <c r="J304" s="15">
        <v>1</v>
      </c>
      <c r="K304" s="15">
        <v>1</v>
      </c>
      <c r="L304" s="11">
        <v>0</v>
      </c>
      <c r="M304" s="15">
        <v>0</v>
      </c>
    </row>
    <row r="305" spans="1:13" x14ac:dyDescent="0.2">
      <c r="A305" s="9">
        <v>303</v>
      </c>
      <c r="B305" s="10">
        <v>43768</v>
      </c>
      <c r="C305" s="11" t="s">
        <v>24</v>
      </c>
      <c r="D305" s="11">
        <v>1</v>
      </c>
      <c r="E305" s="11"/>
      <c r="F305" s="11" t="str">
        <f>TEXT('BD_MINEDU-FAD (2)'!$B305,"mmmm")</f>
        <v>Octubre</v>
      </c>
      <c r="G305" s="11">
        <f t="shared" si="4"/>
        <v>152</v>
      </c>
      <c r="H305" s="11">
        <f>SUM(D305:D$367)</f>
        <v>36</v>
      </c>
      <c r="I305" s="12"/>
      <c r="J305" s="15">
        <v>1</v>
      </c>
      <c r="K305" s="11">
        <v>1</v>
      </c>
      <c r="L305" s="11">
        <v>0</v>
      </c>
      <c r="M305" s="15">
        <v>0</v>
      </c>
    </row>
    <row r="306" spans="1:13" x14ac:dyDescent="0.2">
      <c r="A306" s="13">
        <v>304</v>
      </c>
      <c r="B306" s="14">
        <v>43769</v>
      </c>
      <c r="C306" s="15" t="s">
        <v>25</v>
      </c>
      <c r="D306" s="15">
        <v>1</v>
      </c>
      <c r="E306" s="15"/>
      <c r="F306" s="15" t="str">
        <f>TEXT('BD_MINEDU-FAD (2)'!$B306,"mmmm")</f>
        <v>Octubre</v>
      </c>
      <c r="G306" s="15">
        <f t="shared" si="4"/>
        <v>153</v>
      </c>
      <c r="H306" s="15">
        <f>SUM(D306:D$367)</f>
        <v>35</v>
      </c>
      <c r="I306" s="16"/>
      <c r="J306" s="15">
        <v>1</v>
      </c>
      <c r="K306" s="15">
        <v>1</v>
      </c>
      <c r="L306" s="11">
        <v>0</v>
      </c>
      <c r="M306" s="15">
        <v>0</v>
      </c>
    </row>
    <row r="307" spans="1:13" x14ac:dyDescent="0.2">
      <c r="A307" s="26">
        <v>305</v>
      </c>
      <c r="B307" s="24">
        <v>43770</v>
      </c>
      <c r="C307" s="23" t="s">
        <v>26</v>
      </c>
      <c r="D307" s="23">
        <v>0</v>
      </c>
      <c r="E307" s="23" t="s">
        <v>38</v>
      </c>
      <c r="F307" s="23" t="str">
        <f>TEXT('BD_MINEDU-FAD (2)'!$B307,"mmmm")</f>
        <v>Noviembre</v>
      </c>
      <c r="G307" s="23">
        <f t="shared" si="4"/>
        <v>153</v>
      </c>
      <c r="H307" s="23">
        <f>SUM(D307:D$367)</f>
        <v>34</v>
      </c>
      <c r="I307" s="27"/>
      <c r="J307" s="15">
        <v>1</v>
      </c>
      <c r="K307" s="23">
        <v>0</v>
      </c>
      <c r="L307" s="23">
        <v>0</v>
      </c>
      <c r="M307" s="23">
        <v>0</v>
      </c>
    </row>
    <row r="308" spans="1:13" x14ac:dyDescent="0.2">
      <c r="A308" s="13">
        <v>306</v>
      </c>
      <c r="B308" s="14">
        <v>43771</v>
      </c>
      <c r="C308" s="15" t="s">
        <v>27</v>
      </c>
      <c r="D308" s="15">
        <v>0</v>
      </c>
      <c r="E308" s="15"/>
      <c r="F308" s="15" t="str">
        <f>TEXT('BD_MINEDU-FAD (2)'!$B308,"mmmm")</f>
        <v>Noviembre</v>
      </c>
      <c r="G308" s="15">
        <f t="shared" si="4"/>
        <v>153</v>
      </c>
      <c r="H308" s="15">
        <f>SUM(D308:D$367)</f>
        <v>34</v>
      </c>
      <c r="I308" s="16"/>
      <c r="J308" s="15">
        <v>1</v>
      </c>
      <c r="K308" s="15">
        <v>0</v>
      </c>
      <c r="L308" s="15">
        <v>0</v>
      </c>
      <c r="M308" s="15">
        <v>1</v>
      </c>
    </row>
    <row r="309" spans="1:13" x14ac:dyDescent="0.2">
      <c r="A309" s="9">
        <v>307</v>
      </c>
      <c r="B309" s="10">
        <v>43772</v>
      </c>
      <c r="C309" s="11" t="s">
        <v>28</v>
      </c>
      <c r="D309" s="11">
        <v>0</v>
      </c>
      <c r="E309" s="11"/>
      <c r="F309" s="11" t="str">
        <f>TEXT('BD_MINEDU-FAD (2)'!$B309,"mmmm")</f>
        <v>Noviembre</v>
      </c>
      <c r="G309" s="11">
        <f t="shared" si="4"/>
        <v>153</v>
      </c>
      <c r="H309" s="11">
        <f>SUM(D309:D$367)</f>
        <v>34</v>
      </c>
      <c r="I309" s="12"/>
      <c r="J309" s="15">
        <v>1</v>
      </c>
      <c r="K309" s="11">
        <v>0</v>
      </c>
      <c r="L309" s="11">
        <v>0</v>
      </c>
      <c r="M309" s="15">
        <v>1</v>
      </c>
    </row>
    <row r="310" spans="1:13" x14ac:dyDescent="0.2">
      <c r="A310" s="13">
        <v>308</v>
      </c>
      <c r="B310" s="14">
        <v>43773</v>
      </c>
      <c r="C310" s="15" t="s">
        <v>22</v>
      </c>
      <c r="D310" s="15">
        <v>1</v>
      </c>
      <c r="E310" s="15"/>
      <c r="F310" s="15" t="str">
        <f>TEXT('BD_MINEDU-FAD (2)'!$B310,"mmmm")</f>
        <v>Noviembre</v>
      </c>
      <c r="G310" s="15">
        <f t="shared" si="4"/>
        <v>154</v>
      </c>
      <c r="H310" s="15">
        <f>SUM(D310:D$367)</f>
        <v>34</v>
      </c>
      <c r="I310" s="16"/>
      <c r="J310" s="15">
        <v>1</v>
      </c>
      <c r="K310" s="15">
        <v>1</v>
      </c>
      <c r="L310" s="15">
        <v>1</v>
      </c>
      <c r="M310" s="15">
        <v>1</v>
      </c>
    </row>
    <row r="311" spans="1:13" x14ac:dyDescent="0.2">
      <c r="A311" s="9">
        <v>309</v>
      </c>
      <c r="B311" s="10">
        <v>43774</v>
      </c>
      <c r="C311" s="11" t="s">
        <v>23</v>
      </c>
      <c r="D311" s="11">
        <v>1</v>
      </c>
      <c r="E311" s="11"/>
      <c r="F311" s="11" t="str">
        <f>TEXT('BD_MINEDU-FAD (2)'!$B311,"mmmm")</f>
        <v>Noviembre</v>
      </c>
      <c r="G311" s="11">
        <f t="shared" si="4"/>
        <v>155</v>
      </c>
      <c r="H311" s="11">
        <f>SUM(D311:D$367)</f>
        <v>33</v>
      </c>
      <c r="I311" s="12"/>
      <c r="J311" s="15">
        <v>1</v>
      </c>
      <c r="K311" s="11">
        <v>1</v>
      </c>
      <c r="L311" s="11">
        <v>1</v>
      </c>
      <c r="M311" s="15">
        <v>1</v>
      </c>
    </row>
    <row r="312" spans="1:13" x14ac:dyDescent="0.2">
      <c r="A312" s="13">
        <v>310</v>
      </c>
      <c r="B312" s="14">
        <v>43775</v>
      </c>
      <c r="C312" s="15" t="s">
        <v>24</v>
      </c>
      <c r="D312" s="15">
        <v>1</v>
      </c>
      <c r="E312" s="15"/>
      <c r="F312" s="15" t="str">
        <f>TEXT('BD_MINEDU-FAD (2)'!$B312,"mmmm")</f>
        <v>Noviembre</v>
      </c>
      <c r="G312" s="15">
        <f t="shared" si="4"/>
        <v>156</v>
      </c>
      <c r="H312" s="15">
        <f>SUM(D312:D$367)</f>
        <v>32</v>
      </c>
      <c r="I312" s="16"/>
      <c r="J312" s="15">
        <v>1</v>
      </c>
      <c r="K312" s="15">
        <v>1</v>
      </c>
      <c r="L312" s="15">
        <v>1</v>
      </c>
      <c r="M312" s="15">
        <v>1</v>
      </c>
    </row>
    <row r="313" spans="1:13" x14ac:dyDescent="0.2">
      <c r="A313" s="9">
        <v>311</v>
      </c>
      <c r="B313" s="10">
        <v>43776</v>
      </c>
      <c r="C313" s="11" t="s">
        <v>25</v>
      </c>
      <c r="D313" s="11">
        <v>1</v>
      </c>
      <c r="E313" s="11"/>
      <c r="F313" s="11" t="str">
        <f>TEXT('BD_MINEDU-FAD (2)'!$B313,"mmmm")</f>
        <v>Noviembre</v>
      </c>
      <c r="G313" s="11">
        <f t="shared" si="4"/>
        <v>157</v>
      </c>
      <c r="H313" s="11">
        <f>SUM(D313:D$367)</f>
        <v>31</v>
      </c>
      <c r="I313" s="12"/>
      <c r="J313" s="15">
        <v>1</v>
      </c>
      <c r="K313" s="11">
        <v>1</v>
      </c>
      <c r="L313" s="11">
        <v>1</v>
      </c>
      <c r="M313" s="15">
        <v>1</v>
      </c>
    </row>
    <row r="314" spans="1:13" x14ac:dyDescent="0.2">
      <c r="A314" s="13">
        <v>312</v>
      </c>
      <c r="B314" s="14">
        <v>43777</v>
      </c>
      <c r="C314" s="15" t="s">
        <v>26</v>
      </c>
      <c r="D314" s="15">
        <v>1</v>
      </c>
      <c r="E314" s="15"/>
      <c r="F314" s="15" t="str">
        <f>TEXT('BD_MINEDU-FAD (2)'!$B314,"mmmm")</f>
        <v>Noviembre</v>
      </c>
      <c r="G314" s="15">
        <f t="shared" si="4"/>
        <v>158</v>
      </c>
      <c r="H314" s="15">
        <f>SUM(D314:D$367)</f>
        <v>30</v>
      </c>
      <c r="I314" s="16"/>
      <c r="J314" s="15">
        <v>1</v>
      </c>
      <c r="K314" s="15">
        <v>1</v>
      </c>
      <c r="L314" s="15">
        <v>1</v>
      </c>
      <c r="M314" s="15">
        <v>1</v>
      </c>
    </row>
    <row r="315" spans="1:13" x14ac:dyDescent="0.2">
      <c r="A315" s="9">
        <v>313</v>
      </c>
      <c r="B315" s="10">
        <v>43778</v>
      </c>
      <c r="C315" s="11" t="s">
        <v>27</v>
      </c>
      <c r="D315" s="11">
        <v>0</v>
      </c>
      <c r="E315" s="11"/>
      <c r="F315" s="11" t="str">
        <f>TEXT('BD_MINEDU-FAD (2)'!$B315,"mmmm")</f>
        <v>Noviembre</v>
      </c>
      <c r="G315" s="11">
        <f t="shared" si="4"/>
        <v>158</v>
      </c>
      <c r="H315" s="11">
        <f>SUM(D315:D$367)</f>
        <v>29</v>
      </c>
      <c r="I315" s="12"/>
      <c r="J315" s="15">
        <v>1</v>
      </c>
      <c r="K315" s="11">
        <v>0</v>
      </c>
      <c r="L315" s="11">
        <v>0</v>
      </c>
      <c r="M315" s="15">
        <v>1</v>
      </c>
    </row>
    <row r="316" spans="1:13" x14ac:dyDescent="0.2">
      <c r="A316" s="13">
        <v>314</v>
      </c>
      <c r="B316" s="14">
        <v>43779</v>
      </c>
      <c r="C316" s="15" t="s">
        <v>28</v>
      </c>
      <c r="D316" s="15">
        <v>0</v>
      </c>
      <c r="E316" s="15"/>
      <c r="F316" s="15" t="str">
        <f>TEXT('BD_MINEDU-FAD (2)'!$B316,"mmmm")</f>
        <v>Noviembre</v>
      </c>
      <c r="G316" s="15">
        <f t="shared" si="4"/>
        <v>158</v>
      </c>
      <c r="H316" s="15">
        <f>SUM(D316:D$367)</f>
        <v>29</v>
      </c>
      <c r="I316" s="16"/>
      <c r="J316" s="15">
        <v>1</v>
      </c>
      <c r="K316" s="15">
        <v>0</v>
      </c>
      <c r="L316" s="15">
        <v>0</v>
      </c>
      <c r="M316" s="15">
        <v>1</v>
      </c>
    </row>
    <row r="317" spans="1:13" x14ac:dyDescent="0.2">
      <c r="A317" s="9">
        <v>315</v>
      </c>
      <c r="B317" s="10">
        <v>43780</v>
      </c>
      <c r="C317" s="11" t="s">
        <v>22</v>
      </c>
      <c r="D317" s="11">
        <v>1</v>
      </c>
      <c r="E317" s="11"/>
      <c r="F317" s="11" t="str">
        <f>TEXT('BD_MINEDU-FAD (2)'!$B317,"mmmm")</f>
        <v>Noviembre</v>
      </c>
      <c r="G317" s="11">
        <f t="shared" si="4"/>
        <v>159</v>
      </c>
      <c r="H317" s="11">
        <f>SUM(D317:D$367)</f>
        <v>29</v>
      </c>
      <c r="I317" s="12"/>
      <c r="J317" s="15">
        <v>1</v>
      </c>
      <c r="K317" s="11">
        <v>1</v>
      </c>
      <c r="L317" s="11">
        <v>1</v>
      </c>
      <c r="M317" s="15">
        <v>1</v>
      </c>
    </row>
    <row r="318" spans="1:13" x14ac:dyDescent="0.2">
      <c r="A318" s="13">
        <v>316</v>
      </c>
      <c r="B318" s="14">
        <v>43781</v>
      </c>
      <c r="C318" s="15" t="s">
        <v>23</v>
      </c>
      <c r="D318" s="15">
        <v>1</v>
      </c>
      <c r="E318" s="15"/>
      <c r="F318" s="15" t="str">
        <f>TEXT('BD_MINEDU-FAD (2)'!$B318,"mmmm")</f>
        <v>Noviembre</v>
      </c>
      <c r="G318" s="15">
        <f t="shared" si="4"/>
        <v>160</v>
      </c>
      <c r="H318" s="15">
        <f>SUM(D318:D$367)</f>
        <v>28</v>
      </c>
      <c r="I318" s="16"/>
      <c r="J318" s="15">
        <v>1</v>
      </c>
      <c r="K318" s="15">
        <v>1</v>
      </c>
      <c r="L318" s="15">
        <v>1</v>
      </c>
      <c r="M318" s="15">
        <v>1</v>
      </c>
    </row>
    <row r="319" spans="1:13" x14ac:dyDescent="0.2">
      <c r="A319" s="9">
        <v>317</v>
      </c>
      <c r="B319" s="10">
        <v>43782</v>
      </c>
      <c r="C319" s="11" t="s">
        <v>24</v>
      </c>
      <c r="D319" s="11">
        <v>1</v>
      </c>
      <c r="E319" s="11"/>
      <c r="F319" s="11" t="str">
        <f>TEXT('BD_MINEDU-FAD (2)'!$B319,"mmmm")</f>
        <v>Noviembre</v>
      </c>
      <c r="G319" s="11">
        <f t="shared" si="4"/>
        <v>161</v>
      </c>
      <c r="H319" s="11">
        <f>SUM(D319:D$367)</f>
        <v>27</v>
      </c>
      <c r="I319" s="12" t="s">
        <v>31</v>
      </c>
      <c r="J319" s="15">
        <v>1</v>
      </c>
      <c r="K319" s="11">
        <v>1</v>
      </c>
      <c r="L319" s="11">
        <v>1</v>
      </c>
      <c r="M319" s="15">
        <v>1</v>
      </c>
    </row>
    <row r="320" spans="1:13" x14ac:dyDescent="0.2">
      <c r="A320" s="13">
        <v>318</v>
      </c>
      <c r="B320" s="14">
        <v>43783</v>
      </c>
      <c r="C320" s="15" t="s">
        <v>25</v>
      </c>
      <c r="D320" s="15">
        <v>1</v>
      </c>
      <c r="E320" s="15"/>
      <c r="F320" s="15" t="str">
        <f>TEXT('BD_MINEDU-FAD (2)'!$B320,"mmmm")</f>
        <v>Noviembre</v>
      </c>
      <c r="G320" s="15">
        <f t="shared" si="4"/>
        <v>162</v>
      </c>
      <c r="H320" s="15">
        <f>SUM(D320:D$367)</f>
        <v>26</v>
      </c>
      <c r="I320" s="16"/>
      <c r="J320" s="15">
        <v>1</v>
      </c>
      <c r="K320" s="15">
        <v>1</v>
      </c>
      <c r="L320" s="15">
        <v>1</v>
      </c>
      <c r="M320" s="15">
        <v>1</v>
      </c>
    </row>
    <row r="321" spans="1:13" x14ac:dyDescent="0.2">
      <c r="A321" s="9">
        <v>319</v>
      </c>
      <c r="B321" s="10">
        <v>43784</v>
      </c>
      <c r="C321" s="11" t="s">
        <v>26</v>
      </c>
      <c r="D321" s="11">
        <v>1</v>
      </c>
      <c r="E321" s="11"/>
      <c r="F321" s="11" t="str">
        <f>TEXT('BD_MINEDU-FAD (2)'!$B321,"mmmm")</f>
        <v>Noviembre</v>
      </c>
      <c r="G321" s="11">
        <f t="shared" si="4"/>
        <v>163</v>
      </c>
      <c r="H321" s="11">
        <f>SUM(D321:D$367)</f>
        <v>25</v>
      </c>
      <c r="I321" s="12"/>
      <c r="J321" s="15">
        <v>1</v>
      </c>
      <c r="K321" s="11">
        <v>1</v>
      </c>
      <c r="L321" s="11">
        <v>1</v>
      </c>
      <c r="M321" s="15">
        <v>0</v>
      </c>
    </row>
    <row r="322" spans="1:13" x14ac:dyDescent="0.2">
      <c r="A322" s="13">
        <v>320</v>
      </c>
      <c r="B322" s="14">
        <v>43785</v>
      </c>
      <c r="C322" s="15" t="s">
        <v>27</v>
      </c>
      <c r="D322" s="15">
        <v>0</v>
      </c>
      <c r="E322" s="15"/>
      <c r="F322" s="15" t="str">
        <f>TEXT('BD_MINEDU-FAD (2)'!$B322,"mmmm")</f>
        <v>Noviembre</v>
      </c>
      <c r="G322" s="15">
        <f t="shared" si="4"/>
        <v>163</v>
      </c>
      <c r="H322" s="15">
        <f>SUM(D322:D$367)</f>
        <v>24</v>
      </c>
      <c r="I322" s="16"/>
      <c r="J322" s="15">
        <v>1</v>
      </c>
      <c r="K322" s="15">
        <v>0</v>
      </c>
      <c r="L322" s="15">
        <v>1</v>
      </c>
      <c r="M322" s="15">
        <v>0</v>
      </c>
    </row>
    <row r="323" spans="1:13" x14ac:dyDescent="0.2">
      <c r="A323" s="9">
        <v>321</v>
      </c>
      <c r="B323" s="10">
        <v>43786</v>
      </c>
      <c r="C323" s="11" t="s">
        <v>28</v>
      </c>
      <c r="D323" s="11">
        <v>0</v>
      </c>
      <c r="E323" s="11"/>
      <c r="F323" s="11" t="str">
        <f>TEXT('BD_MINEDU-FAD (2)'!$B323,"mmmm")</f>
        <v>Noviembre</v>
      </c>
      <c r="G323" s="11">
        <f t="shared" si="4"/>
        <v>163</v>
      </c>
      <c r="H323" s="11">
        <f>SUM(D323:D$367)</f>
        <v>24</v>
      </c>
      <c r="I323" s="12"/>
      <c r="J323" s="15">
        <v>1</v>
      </c>
      <c r="K323" s="11">
        <v>0</v>
      </c>
      <c r="L323" s="15">
        <v>0</v>
      </c>
      <c r="M323" s="15">
        <v>0</v>
      </c>
    </row>
    <row r="324" spans="1:13" x14ac:dyDescent="0.2">
      <c r="A324" s="13">
        <v>322</v>
      </c>
      <c r="B324" s="14">
        <v>43787</v>
      </c>
      <c r="C324" s="15" t="s">
        <v>22</v>
      </c>
      <c r="D324" s="15">
        <v>1</v>
      </c>
      <c r="E324" s="15"/>
      <c r="F324" s="15" t="str">
        <f>TEXT('BD_MINEDU-FAD (2)'!$B324,"mmmm")</f>
        <v>Noviembre</v>
      </c>
      <c r="G324" s="15">
        <f t="shared" si="4"/>
        <v>164</v>
      </c>
      <c r="H324" s="15">
        <f>SUM(D324:D$367)</f>
        <v>24</v>
      </c>
      <c r="I324" s="16"/>
      <c r="J324" s="15">
        <v>1</v>
      </c>
      <c r="K324" s="15">
        <v>1</v>
      </c>
      <c r="L324" s="15">
        <v>0</v>
      </c>
      <c r="M324" s="15">
        <v>0</v>
      </c>
    </row>
    <row r="325" spans="1:13" x14ac:dyDescent="0.2">
      <c r="A325" s="9">
        <v>323</v>
      </c>
      <c r="B325" s="10">
        <v>43788</v>
      </c>
      <c r="C325" s="11" t="s">
        <v>23</v>
      </c>
      <c r="D325" s="11">
        <v>1</v>
      </c>
      <c r="E325" s="11"/>
      <c r="F325" s="11" t="str">
        <f>TEXT('BD_MINEDU-FAD (2)'!$B325,"mmmm")</f>
        <v>Noviembre</v>
      </c>
      <c r="G325" s="11">
        <f t="shared" ref="G325:G367" si="5">D325+G324</f>
        <v>165</v>
      </c>
      <c r="H325" s="11">
        <f>SUM(D325:D$367)</f>
        <v>23</v>
      </c>
      <c r="I325" s="12"/>
      <c r="J325" s="15">
        <v>1</v>
      </c>
      <c r="K325" s="11">
        <v>1</v>
      </c>
      <c r="L325" s="15">
        <v>0</v>
      </c>
      <c r="M325" s="15">
        <v>0</v>
      </c>
    </row>
    <row r="326" spans="1:13" x14ac:dyDescent="0.2">
      <c r="A326" s="13">
        <v>324</v>
      </c>
      <c r="B326" s="14">
        <v>43789</v>
      </c>
      <c r="C326" s="15" t="s">
        <v>24</v>
      </c>
      <c r="D326" s="15">
        <v>1</v>
      </c>
      <c r="E326" s="15"/>
      <c r="F326" s="15" t="str">
        <f>TEXT('BD_MINEDU-FAD (2)'!$B326,"mmmm")</f>
        <v>Noviembre</v>
      </c>
      <c r="G326" s="15">
        <f t="shared" si="5"/>
        <v>166</v>
      </c>
      <c r="H326" s="15">
        <f>SUM(D326:D$367)</f>
        <v>22</v>
      </c>
      <c r="I326" s="16"/>
      <c r="J326" s="15">
        <v>1</v>
      </c>
      <c r="K326" s="15">
        <v>1</v>
      </c>
      <c r="L326" s="15">
        <v>0</v>
      </c>
      <c r="M326" s="15">
        <v>0</v>
      </c>
    </row>
    <row r="327" spans="1:13" x14ac:dyDescent="0.2">
      <c r="A327" s="9">
        <v>325</v>
      </c>
      <c r="B327" s="10">
        <v>43790</v>
      </c>
      <c r="C327" s="11" t="s">
        <v>25</v>
      </c>
      <c r="D327" s="11">
        <v>1</v>
      </c>
      <c r="E327" s="11"/>
      <c r="F327" s="11" t="str">
        <f>TEXT('BD_MINEDU-FAD (2)'!$B327,"mmmm")</f>
        <v>Noviembre</v>
      </c>
      <c r="G327" s="11">
        <f t="shared" si="5"/>
        <v>167</v>
      </c>
      <c r="H327" s="11">
        <f>SUM(D327:D$367)</f>
        <v>21</v>
      </c>
      <c r="I327" s="12"/>
      <c r="J327" s="15">
        <v>1</v>
      </c>
      <c r="K327" s="11">
        <v>1</v>
      </c>
      <c r="L327" s="15">
        <v>0</v>
      </c>
      <c r="M327" s="15">
        <v>0</v>
      </c>
    </row>
    <row r="328" spans="1:13" x14ac:dyDescent="0.2">
      <c r="A328" s="13">
        <v>326</v>
      </c>
      <c r="B328" s="14">
        <v>43791</v>
      </c>
      <c r="C328" s="15" t="s">
        <v>26</v>
      </c>
      <c r="D328" s="15">
        <v>1</v>
      </c>
      <c r="E328" s="15"/>
      <c r="F328" s="15" t="str">
        <f>TEXT('BD_MINEDU-FAD (2)'!$B328,"mmmm")</f>
        <v>Noviembre</v>
      </c>
      <c r="G328" s="15">
        <f t="shared" si="5"/>
        <v>168</v>
      </c>
      <c r="H328" s="15">
        <f>SUM(D328:D$367)</f>
        <v>20</v>
      </c>
      <c r="I328" s="16"/>
      <c r="J328" s="15">
        <v>1</v>
      </c>
      <c r="K328" s="15">
        <v>1</v>
      </c>
      <c r="L328" s="15">
        <v>0</v>
      </c>
      <c r="M328" s="15">
        <v>0</v>
      </c>
    </row>
    <row r="329" spans="1:13" x14ac:dyDescent="0.2">
      <c r="A329" s="9">
        <v>327</v>
      </c>
      <c r="B329" s="10">
        <v>43792</v>
      </c>
      <c r="C329" s="11" t="s">
        <v>27</v>
      </c>
      <c r="D329" s="11">
        <v>0</v>
      </c>
      <c r="E329" s="11"/>
      <c r="F329" s="11" t="str">
        <f>TEXT('BD_MINEDU-FAD (2)'!$B329,"mmmm")</f>
        <v>Noviembre</v>
      </c>
      <c r="G329" s="11">
        <f t="shared" si="5"/>
        <v>168</v>
      </c>
      <c r="H329" s="11">
        <f>SUM(D329:D$367)</f>
        <v>19</v>
      </c>
      <c r="I329" s="12"/>
      <c r="J329" s="15">
        <v>1</v>
      </c>
      <c r="K329" s="11">
        <v>0</v>
      </c>
      <c r="L329" s="15">
        <v>0</v>
      </c>
      <c r="M329" s="15">
        <v>0</v>
      </c>
    </row>
    <row r="330" spans="1:13" x14ac:dyDescent="0.2">
      <c r="A330" s="13">
        <v>328</v>
      </c>
      <c r="B330" s="14">
        <v>43793</v>
      </c>
      <c r="C330" s="15" t="s">
        <v>28</v>
      </c>
      <c r="D330" s="15">
        <v>0</v>
      </c>
      <c r="E330" s="15"/>
      <c r="F330" s="15" t="str">
        <f>TEXT('BD_MINEDU-FAD (2)'!$B330,"mmmm")</f>
        <v>Noviembre</v>
      </c>
      <c r="G330" s="15">
        <f t="shared" si="5"/>
        <v>168</v>
      </c>
      <c r="H330" s="15">
        <f>SUM(D330:D$367)</f>
        <v>19</v>
      </c>
      <c r="I330" s="16"/>
      <c r="J330" s="15">
        <v>1</v>
      </c>
      <c r="K330" s="15">
        <v>0</v>
      </c>
      <c r="L330" s="15">
        <v>0</v>
      </c>
      <c r="M330" s="15">
        <v>0</v>
      </c>
    </row>
    <row r="331" spans="1:13" x14ac:dyDescent="0.2">
      <c r="A331" s="9">
        <v>329</v>
      </c>
      <c r="B331" s="10">
        <v>43794</v>
      </c>
      <c r="C331" s="11" t="s">
        <v>22</v>
      </c>
      <c r="D331" s="11">
        <v>1</v>
      </c>
      <c r="E331" s="11"/>
      <c r="F331" s="11" t="str">
        <f>TEXT('BD_MINEDU-FAD (2)'!$B331,"mmmm")</f>
        <v>Noviembre</v>
      </c>
      <c r="G331" s="11">
        <f t="shared" si="5"/>
        <v>169</v>
      </c>
      <c r="H331" s="11">
        <f>SUM(D331:D$367)</f>
        <v>19</v>
      </c>
      <c r="I331" s="12"/>
      <c r="J331" s="15">
        <v>1</v>
      </c>
      <c r="K331" s="11">
        <v>1</v>
      </c>
      <c r="L331" s="15">
        <v>0</v>
      </c>
      <c r="M331" s="15">
        <v>0</v>
      </c>
    </row>
    <row r="332" spans="1:13" x14ac:dyDescent="0.2">
      <c r="A332" s="13">
        <v>330</v>
      </c>
      <c r="B332" s="14">
        <v>43795</v>
      </c>
      <c r="C332" s="15" t="s">
        <v>23</v>
      </c>
      <c r="D332" s="15">
        <v>1</v>
      </c>
      <c r="E332" s="15"/>
      <c r="F332" s="15" t="str">
        <f>TEXT('BD_MINEDU-FAD (2)'!$B332,"mmmm")</f>
        <v>Noviembre</v>
      </c>
      <c r="G332" s="15">
        <f t="shared" si="5"/>
        <v>170</v>
      </c>
      <c r="H332" s="15">
        <f>SUM(D332:D$367)</f>
        <v>18</v>
      </c>
      <c r="I332" s="16"/>
      <c r="J332" s="15">
        <v>1</v>
      </c>
      <c r="K332" s="15">
        <v>1</v>
      </c>
      <c r="L332" s="15">
        <v>0</v>
      </c>
      <c r="M332" s="15">
        <v>0</v>
      </c>
    </row>
    <row r="333" spans="1:13" x14ac:dyDescent="0.2">
      <c r="A333" s="9">
        <v>331</v>
      </c>
      <c r="B333" s="10">
        <v>43796</v>
      </c>
      <c r="C333" s="11" t="s">
        <v>24</v>
      </c>
      <c r="D333" s="11">
        <v>1</v>
      </c>
      <c r="E333" s="11"/>
      <c r="F333" s="11" t="str">
        <f>TEXT('BD_MINEDU-FAD (2)'!$B333,"mmmm")</f>
        <v>Noviembre</v>
      </c>
      <c r="G333" s="11">
        <f t="shared" si="5"/>
        <v>171</v>
      </c>
      <c r="H333" s="11">
        <f>SUM(D333:D$367)</f>
        <v>17</v>
      </c>
      <c r="I333" s="12"/>
      <c r="J333" s="15">
        <v>1</v>
      </c>
      <c r="K333" s="11">
        <v>1</v>
      </c>
      <c r="L333" s="15">
        <v>0</v>
      </c>
      <c r="M333" s="15">
        <v>0</v>
      </c>
    </row>
    <row r="334" spans="1:13" x14ac:dyDescent="0.2">
      <c r="A334" s="13">
        <v>332</v>
      </c>
      <c r="B334" s="14">
        <v>43797</v>
      </c>
      <c r="C334" s="15" t="s">
        <v>25</v>
      </c>
      <c r="D334" s="15">
        <v>1</v>
      </c>
      <c r="E334" s="15"/>
      <c r="F334" s="15" t="str">
        <f>TEXT('BD_MINEDU-FAD (2)'!$B334,"mmmm")</f>
        <v>Noviembre</v>
      </c>
      <c r="G334" s="15">
        <f t="shared" si="5"/>
        <v>172</v>
      </c>
      <c r="H334" s="15">
        <f>SUM(D334:D$367)</f>
        <v>16</v>
      </c>
      <c r="I334" s="16"/>
      <c r="J334" s="15">
        <v>1</v>
      </c>
      <c r="K334" s="15">
        <v>1</v>
      </c>
      <c r="L334" s="15">
        <v>0</v>
      </c>
      <c r="M334" s="15">
        <v>0</v>
      </c>
    </row>
    <row r="335" spans="1:13" x14ac:dyDescent="0.2">
      <c r="A335" s="9">
        <v>333</v>
      </c>
      <c r="B335" s="10">
        <v>43798</v>
      </c>
      <c r="C335" s="11" t="s">
        <v>26</v>
      </c>
      <c r="D335" s="11">
        <v>1</v>
      </c>
      <c r="E335" s="11"/>
      <c r="F335" s="11" t="str">
        <f>TEXT('BD_MINEDU-FAD (2)'!$B335,"mmmm")</f>
        <v>Noviembre</v>
      </c>
      <c r="G335" s="11">
        <f t="shared" si="5"/>
        <v>173</v>
      </c>
      <c r="H335" s="11">
        <f>SUM(D335:D$367)</f>
        <v>15</v>
      </c>
      <c r="I335" s="12"/>
      <c r="J335" s="15">
        <v>1</v>
      </c>
      <c r="K335" s="11">
        <v>1</v>
      </c>
      <c r="L335" s="15">
        <v>0</v>
      </c>
      <c r="M335" s="15">
        <v>0</v>
      </c>
    </row>
    <row r="336" spans="1:13" x14ac:dyDescent="0.2">
      <c r="A336" s="13">
        <v>334</v>
      </c>
      <c r="B336" s="14">
        <v>43799</v>
      </c>
      <c r="C336" s="15" t="s">
        <v>27</v>
      </c>
      <c r="D336" s="15">
        <v>0</v>
      </c>
      <c r="E336" s="15"/>
      <c r="F336" s="15" t="str">
        <f>TEXT('BD_MINEDU-FAD (2)'!$B336,"mmmm")</f>
        <v>Noviembre</v>
      </c>
      <c r="G336" s="15">
        <f t="shared" si="5"/>
        <v>173</v>
      </c>
      <c r="H336" s="15">
        <f>SUM(D336:D$367)</f>
        <v>14</v>
      </c>
      <c r="I336" s="16"/>
      <c r="J336" s="15">
        <v>1</v>
      </c>
      <c r="K336" s="15">
        <v>0</v>
      </c>
      <c r="L336" s="15">
        <v>0</v>
      </c>
      <c r="M336" s="15">
        <v>0</v>
      </c>
    </row>
    <row r="337" spans="1:13" x14ac:dyDescent="0.2">
      <c r="A337" s="9">
        <v>335</v>
      </c>
      <c r="B337" s="10">
        <v>43800</v>
      </c>
      <c r="C337" s="11" t="s">
        <v>28</v>
      </c>
      <c r="D337" s="11">
        <v>0</v>
      </c>
      <c r="E337" s="11"/>
      <c r="F337" s="11" t="str">
        <f>TEXT('BD_MINEDU-FAD (2)'!$B337,"mmmm")</f>
        <v>Diciembre</v>
      </c>
      <c r="G337" s="11">
        <f t="shared" si="5"/>
        <v>173</v>
      </c>
      <c r="H337" s="11">
        <f>SUM(D337:D$367)</f>
        <v>14</v>
      </c>
      <c r="I337" s="12"/>
      <c r="J337" s="15">
        <v>1</v>
      </c>
      <c r="K337" s="11">
        <v>0</v>
      </c>
      <c r="L337" s="11">
        <v>0</v>
      </c>
      <c r="M337" s="11">
        <v>0</v>
      </c>
    </row>
    <row r="338" spans="1:13" x14ac:dyDescent="0.2">
      <c r="A338" s="13">
        <v>336</v>
      </c>
      <c r="B338" s="14">
        <v>43801</v>
      </c>
      <c r="C338" s="15" t="s">
        <v>22</v>
      </c>
      <c r="D338" s="15">
        <v>1</v>
      </c>
      <c r="E338" s="15"/>
      <c r="F338" s="15" t="str">
        <f>TEXT('BD_MINEDU-FAD (2)'!$B338,"mmmm")</f>
        <v>Diciembre</v>
      </c>
      <c r="G338" s="15">
        <f t="shared" si="5"/>
        <v>174</v>
      </c>
      <c r="H338" s="15">
        <f>SUM(D338:D$367)</f>
        <v>14</v>
      </c>
      <c r="I338" s="16"/>
      <c r="J338" s="15">
        <v>1</v>
      </c>
      <c r="K338" s="15">
        <v>1</v>
      </c>
      <c r="L338" s="15">
        <v>1</v>
      </c>
      <c r="M338" s="15">
        <v>1</v>
      </c>
    </row>
    <row r="339" spans="1:13" x14ac:dyDescent="0.2">
      <c r="A339" s="9">
        <v>337</v>
      </c>
      <c r="B339" s="10">
        <v>43802</v>
      </c>
      <c r="C339" s="11" t="s">
        <v>23</v>
      </c>
      <c r="D339" s="11">
        <v>1</v>
      </c>
      <c r="E339" s="11"/>
      <c r="F339" s="11" t="str">
        <f>TEXT('BD_MINEDU-FAD (2)'!$B339,"mmmm")</f>
        <v>Diciembre</v>
      </c>
      <c r="G339" s="11">
        <f t="shared" si="5"/>
        <v>175</v>
      </c>
      <c r="H339" s="11">
        <f>SUM(D339:D$367)</f>
        <v>13</v>
      </c>
      <c r="I339" s="12"/>
      <c r="J339" s="15">
        <v>1</v>
      </c>
      <c r="K339" s="11">
        <v>1</v>
      </c>
      <c r="L339" s="11">
        <v>1</v>
      </c>
      <c r="M339" s="15">
        <v>1</v>
      </c>
    </row>
    <row r="340" spans="1:13" x14ac:dyDescent="0.2">
      <c r="A340" s="13">
        <v>338</v>
      </c>
      <c r="B340" s="14">
        <v>43803</v>
      </c>
      <c r="C340" s="15" t="s">
        <v>24</v>
      </c>
      <c r="D340" s="15">
        <v>1</v>
      </c>
      <c r="E340" s="15"/>
      <c r="F340" s="15" t="str">
        <f>TEXT('BD_MINEDU-FAD (2)'!$B340,"mmmm")</f>
        <v>Diciembre</v>
      </c>
      <c r="G340" s="15">
        <f t="shared" si="5"/>
        <v>176</v>
      </c>
      <c r="H340" s="15">
        <f>SUM(D340:D$367)</f>
        <v>12</v>
      </c>
      <c r="I340" s="16"/>
      <c r="J340" s="15">
        <v>1</v>
      </c>
      <c r="K340" s="15">
        <v>1</v>
      </c>
      <c r="L340" s="15">
        <v>1</v>
      </c>
      <c r="M340" s="15">
        <v>1</v>
      </c>
    </row>
    <row r="341" spans="1:13" x14ac:dyDescent="0.2">
      <c r="A341" s="9">
        <v>339</v>
      </c>
      <c r="B341" s="10">
        <v>43804</v>
      </c>
      <c r="C341" s="11" t="s">
        <v>25</v>
      </c>
      <c r="D341" s="11">
        <v>1</v>
      </c>
      <c r="E341" s="11"/>
      <c r="F341" s="11" t="str">
        <f>TEXT('BD_MINEDU-FAD (2)'!$B341,"mmmm")</f>
        <v>Diciembre</v>
      </c>
      <c r="G341" s="11">
        <f t="shared" si="5"/>
        <v>177</v>
      </c>
      <c r="H341" s="11">
        <f>SUM(D341:D$367)</f>
        <v>11</v>
      </c>
      <c r="I341" s="12"/>
      <c r="J341" s="15">
        <v>1</v>
      </c>
      <c r="K341" s="11">
        <v>1</v>
      </c>
      <c r="L341" s="11">
        <v>1</v>
      </c>
      <c r="M341" s="15">
        <v>1</v>
      </c>
    </row>
    <row r="342" spans="1:13" x14ac:dyDescent="0.2">
      <c r="A342" s="13">
        <v>340</v>
      </c>
      <c r="B342" s="14">
        <v>43805</v>
      </c>
      <c r="C342" s="15" t="s">
        <v>26</v>
      </c>
      <c r="D342" s="15">
        <v>1</v>
      </c>
      <c r="E342" s="15"/>
      <c r="F342" s="15" t="str">
        <f>TEXT('BD_MINEDU-FAD (2)'!$B342,"mmmm")</f>
        <v>Diciembre</v>
      </c>
      <c r="G342" s="15">
        <f t="shared" si="5"/>
        <v>178</v>
      </c>
      <c r="H342" s="15">
        <f>SUM(D342:D$367)</f>
        <v>10</v>
      </c>
      <c r="I342" s="16"/>
      <c r="J342" s="15">
        <v>1</v>
      </c>
      <c r="K342" s="15">
        <v>1</v>
      </c>
      <c r="L342" s="15">
        <v>1</v>
      </c>
      <c r="M342" s="15">
        <v>1</v>
      </c>
    </row>
    <row r="343" spans="1:13" x14ac:dyDescent="0.2">
      <c r="A343" s="9">
        <v>341</v>
      </c>
      <c r="B343" s="10">
        <v>43806</v>
      </c>
      <c r="C343" s="11" t="s">
        <v>27</v>
      </c>
      <c r="D343" s="11">
        <v>0</v>
      </c>
      <c r="E343" s="11"/>
      <c r="F343" s="11" t="str">
        <f>TEXT('BD_MINEDU-FAD (2)'!$B343,"mmmm")</f>
        <v>Diciembre</v>
      </c>
      <c r="G343" s="11">
        <f t="shared" si="5"/>
        <v>178</v>
      </c>
      <c r="H343" s="11">
        <f>SUM(D343:D$367)</f>
        <v>9</v>
      </c>
      <c r="I343" s="12"/>
      <c r="J343" s="15">
        <v>1</v>
      </c>
      <c r="K343" s="11">
        <v>0</v>
      </c>
      <c r="L343" s="11">
        <v>0</v>
      </c>
      <c r="M343" s="15">
        <v>1</v>
      </c>
    </row>
    <row r="344" spans="1:13" x14ac:dyDescent="0.2">
      <c r="A344" s="30">
        <v>342</v>
      </c>
      <c r="B344" s="21">
        <v>43807</v>
      </c>
      <c r="C344" s="22" t="s">
        <v>28</v>
      </c>
      <c r="D344" s="22">
        <v>0</v>
      </c>
      <c r="E344" s="22" t="s">
        <v>39</v>
      </c>
      <c r="F344" s="22" t="str">
        <f>TEXT('BD_MINEDU-FAD (2)'!$B344,"mmmm")</f>
        <v>Diciembre</v>
      </c>
      <c r="G344" s="22">
        <f t="shared" si="5"/>
        <v>178</v>
      </c>
      <c r="H344" s="22">
        <f>SUM(D344:D$367)</f>
        <v>9</v>
      </c>
      <c r="I344" s="31"/>
      <c r="J344" s="15">
        <v>1</v>
      </c>
      <c r="K344" s="22">
        <v>0</v>
      </c>
      <c r="L344" s="22">
        <v>0</v>
      </c>
      <c r="M344" s="15">
        <v>1</v>
      </c>
    </row>
    <row r="345" spans="1:13" x14ac:dyDescent="0.2">
      <c r="A345" s="9">
        <v>343</v>
      </c>
      <c r="B345" s="10">
        <v>43808</v>
      </c>
      <c r="C345" s="11" t="s">
        <v>22</v>
      </c>
      <c r="D345" s="11">
        <v>1</v>
      </c>
      <c r="E345" s="11"/>
      <c r="F345" s="11" t="str">
        <f>TEXT('BD_MINEDU-FAD (2)'!$B345,"mmmm")</f>
        <v>Diciembre</v>
      </c>
      <c r="G345" s="11">
        <f t="shared" si="5"/>
        <v>179</v>
      </c>
      <c r="H345" s="11">
        <f>SUM(D345:D$367)</f>
        <v>9</v>
      </c>
      <c r="I345" s="12"/>
      <c r="J345" s="15">
        <v>1</v>
      </c>
      <c r="K345" s="11">
        <v>1</v>
      </c>
      <c r="L345" s="11">
        <v>1</v>
      </c>
      <c r="M345" s="15">
        <v>1</v>
      </c>
    </row>
    <row r="346" spans="1:13" x14ac:dyDescent="0.2">
      <c r="A346" s="13">
        <v>344</v>
      </c>
      <c r="B346" s="14">
        <v>43809</v>
      </c>
      <c r="C346" s="15" t="s">
        <v>23</v>
      </c>
      <c r="D346" s="15">
        <v>1</v>
      </c>
      <c r="E346" s="15"/>
      <c r="F346" s="15" t="str">
        <f>TEXT('BD_MINEDU-FAD (2)'!$B346,"mmmm")</f>
        <v>Diciembre</v>
      </c>
      <c r="G346" s="15">
        <f t="shared" si="5"/>
        <v>180</v>
      </c>
      <c r="H346" s="15">
        <f>SUM(D346:D$367)</f>
        <v>8</v>
      </c>
      <c r="I346" s="16"/>
      <c r="J346" s="15">
        <v>1</v>
      </c>
      <c r="K346" s="15">
        <v>1</v>
      </c>
      <c r="L346" s="15">
        <v>1</v>
      </c>
      <c r="M346" s="15">
        <v>1</v>
      </c>
    </row>
    <row r="347" spans="1:13" x14ac:dyDescent="0.2">
      <c r="A347" s="26">
        <v>345</v>
      </c>
      <c r="B347" s="24">
        <v>43810</v>
      </c>
      <c r="C347" s="23" t="s">
        <v>24</v>
      </c>
      <c r="D347" s="23">
        <v>1</v>
      </c>
      <c r="E347" s="22" t="s">
        <v>49</v>
      </c>
      <c r="F347" s="23" t="str">
        <f>TEXT('BD_MINEDU-FAD (2)'!$B347,"mmmm")</f>
        <v>Diciembre</v>
      </c>
      <c r="G347" s="23">
        <f t="shared" si="5"/>
        <v>181</v>
      </c>
      <c r="H347" s="23">
        <f>SUM(D347:D$367)</f>
        <v>7</v>
      </c>
      <c r="I347" s="27"/>
      <c r="J347" s="15">
        <v>1</v>
      </c>
      <c r="K347" s="23">
        <v>1</v>
      </c>
      <c r="L347" s="23">
        <v>1</v>
      </c>
      <c r="M347" s="15">
        <v>1</v>
      </c>
    </row>
    <row r="348" spans="1:13" x14ac:dyDescent="0.2">
      <c r="A348" s="13">
        <v>346</v>
      </c>
      <c r="B348" s="14">
        <v>43811</v>
      </c>
      <c r="C348" s="15" t="s">
        <v>25</v>
      </c>
      <c r="D348" s="15">
        <v>1</v>
      </c>
      <c r="E348" s="15"/>
      <c r="F348" s="15" t="str">
        <f>TEXT('BD_MINEDU-FAD (2)'!$B348,"mmmm")</f>
        <v>Diciembre</v>
      </c>
      <c r="G348" s="15">
        <f t="shared" si="5"/>
        <v>182</v>
      </c>
      <c r="H348" s="15">
        <f>SUM(D348:D$367)</f>
        <v>6</v>
      </c>
      <c r="I348" s="16"/>
      <c r="J348" s="15">
        <v>1</v>
      </c>
      <c r="K348" s="15">
        <v>1</v>
      </c>
      <c r="L348" s="15">
        <v>1</v>
      </c>
      <c r="M348" s="15">
        <v>1</v>
      </c>
    </row>
    <row r="349" spans="1:13" x14ac:dyDescent="0.2">
      <c r="A349" s="9">
        <v>347</v>
      </c>
      <c r="B349" s="10">
        <v>43812</v>
      </c>
      <c r="C349" s="11" t="s">
        <v>26</v>
      </c>
      <c r="D349" s="11">
        <v>1</v>
      </c>
      <c r="E349" s="11"/>
      <c r="F349" s="11" t="str">
        <f>TEXT('BD_MINEDU-FAD (2)'!$B349,"mmmm")</f>
        <v>Diciembre</v>
      </c>
      <c r="G349" s="11">
        <f t="shared" si="5"/>
        <v>183</v>
      </c>
      <c r="H349" s="11">
        <f>SUM(D349:D$367)</f>
        <v>5</v>
      </c>
      <c r="I349" s="12"/>
      <c r="J349" s="15">
        <v>1</v>
      </c>
      <c r="K349" s="11">
        <v>1</v>
      </c>
      <c r="L349" s="11">
        <v>1</v>
      </c>
      <c r="M349" s="15">
        <v>1</v>
      </c>
    </row>
    <row r="350" spans="1:13" x14ac:dyDescent="0.2">
      <c r="A350" s="13">
        <v>348</v>
      </c>
      <c r="B350" s="14">
        <v>43813</v>
      </c>
      <c r="C350" s="15" t="s">
        <v>27</v>
      </c>
      <c r="D350" s="15">
        <v>0</v>
      </c>
      <c r="E350" s="15"/>
      <c r="F350" s="15" t="str">
        <f>TEXT('BD_MINEDU-FAD (2)'!$B350,"mmmm")</f>
        <v>Diciembre</v>
      </c>
      <c r="G350" s="15">
        <f t="shared" si="5"/>
        <v>183</v>
      </c>
      <c r="H350" s="15">
        <f>SUM(D350:D$367)</f>
        <v>4</v>
      </c>
      <c r="I350" s="16"/>
      <c r="J350" s="15">
        <v>1</v>
      </c>
      <c r="K350" s="15">
        <v>0</v>
      </c>
      <c r="L350" s="15">
        <v>0</v>
      </c>
      <c r="M350" s="15">
        <v>1</v>
      </c>
    </row>
    <row r="351" spans="1:13" x14ac:dyDescent="0.2">
      <c r="A351" s="9">
        <v>349</v>
      </c>
      <c r="B351" s="10">
        <v>43814</v>
      </c>
      <c r="C351" s="11" t="s">
        <v>28</v>
      </c>
      <c r="D351" s="11">
        <v>0</v>
      </c>
      <c r="E351" s="11"/>
      <c r="F351" s="11" t="str">
        <f>TEXT('BD_MINEDU-FAD (2)'!$B351,"mmmm")</f>
        <v>Diciembre</v>
      </c>
      <c r="G351" s="11">
        <f t="shared" si="5"/>
        <v>183</v>
      </c>
      <c r="H351" s="11">
        <f>SUM(D351:D$367)</f>
        <v>4</v>
      </c>
      <c r="I351" s="12"/>
      <c r="J351" s="15">
        <v>1</v>
      </c>
      <c r="K351" s="11">
        <v>0</v>
      </c>
      <c r="L351" s="11">
        <v>0</v>
      </c>
      <c r="M351" s="15">
        <v>0</v>
      </c>
    </row>
    <row r="352" spans="1:13" x14ac:dyDescent="0.2">
      <c r="A352" s="13">
        <v>350</v>
      </c>
      <c r="B352" s="14">
        <v>43815</v>
      </c>
      <c r="C352" s="15" t="s">
        <v>22</v>
      </c>
      <c r="D352" s="15">
        <v>1</v>
      </c>
      <c r="E352" s="15"/>
      <c r="F352" s="15" t="str">
        <f>TEXT('BD_MINEDU-FAD (2)'!$B352,"mmmm")</f>
        <v>Diciembre</v>
      </c>
      <c r="G352" s="15">
        <f t="shared" si="5"/>
        <v>184</v>
      </c>
      <c r="H352" s="15">
        <f>SUM(D352:D$367)</f>
        <v>4</v>
      </c>
      <c r="I352" s="16"/>
      <c r="J352" s="15">
        <v>1</v>
      </c>
      <c r="K352" s="15">
        <v>1</v>
      </c>
      <c r="L352" s="15">
        <v>1</v>
      </c>
      <c r="M352" s="15">
        <v>0</v>
      </c>
    </row>
    <row r="353" spans="1:13" x14ac:dyDescent="0.2">
      <c r="A353" s="9">
        <v>351</v>
      </c>
      <c r="B353" s="10">
        <v>43816</v>
      </c>
      <c r="C353" s="11" t="s">
        <v>23</v>
      </c>
      <c r="D353" s="11">
        <v>1</v>
      </c>
      <c r="E353" s="11"/>
      <c r="F353" s="11" t="str">
        <f>TEXT('BD_MINEDU-FAD (2)'!$B353,"mmmm")</f>
        <v>Diciembre</v>
      </c>
      <c r="G353" s="11">
        <f t="shared" si="5"/>
        <v>185</v>
      </c>
      <c r="H353" s="11">
        <f>SUM(D353:D$367)</f>
        <v>3</v>
      </c>
      <c r="I353" s="25"/>
      <c r="J353" s="15">
        <v>1</v>
      </c>
      <c r="K353" s="11">
        <v>1</v>
      </c>
      <c r="L353" s="11">
        <v>1</v>
      </c>
      <c r="M353" s="15">
        <v>0</v>
      </c>
    </row>
    <row r="354" spans="1:13" x14ac:dyDescent="0.2">
      <c r="A354" s="13">
        <v>352</v>
      </c>
      <c r="B354" s="14">
        <v>43817</v>
      </c>
      <c r="C354" s="15" t="s">
        <v>24</v>
      </c>
      <c r="D354" s="15">
        <v>1</v>
      </c>
      <c r="E354" s="15"/>
      <c r="F354" s="15" t="str">
        <f>TEXT('BD_MINEDU-FAD (2)'!$B354,"mmmm")</f>
        <v>Diciembre</v>
      </c>
      <c r="G354" s="15">
        <f t="shared" si="5"/>
        <v>186</v>
      </c>
      <c r="H354" s="15">
        <f>SUM(D354:D$367)</f>
        <v>2</v>
      </c>
      <c r="I354" s="28"/>
      <c r="J354" s="15">
        <v>1</v>
      </c>
      <c r="K354" s="15">
        <v>1</v>
      </c>
      <c r="L354" s="15">
        <v>1</v>
      </c>
      <c r="M354" s="15">
        <v>0</v>
      </c>
    </row>
    <row r="355" spans="1:13" x14ac:dyDescent="0.2">
      <c r="A355" s="9">
        <v>353</v>
      </c>
      <c r="B355" s="10">
        <v>43818</v>
      </c>
      <c r="C355" s="11" t="s">
        <v>25</v>
      </c>
      <c r="D355" s="11">
        <v>1</v>
      </c>
      <c r="E355" s="11"/>
      <c r="F355" s="11" t="str">
        <f>TEXT('BD_MINEDU-FAD (2)'!$B355,"mmmm")</f>
        <v>Diciembre</v>
      </c>
      <c r="G355" s="11">
        <f t="shared" si="5"/>
        <v>187</v>
      </c>
      <c r="H355" s="11">
        <f>SUM(D355:D$367)</f>
        <v>1</v>
      </c>
      <c r="I355" s="25"/>
      <c r="J355" s="15">
        <v>1</v>
      </c>
      <c r="K355" s="11">
        <v>1</v>
      </c>
      <c r="L355" s="11">
        <v>1</v>
      </c>
      <c r="M355" s="15">
        <v>0</v>
      </c>
    </row>
    <row r="356" spans="1:13" x14ac:dyDescent="0.2">
      <c r="A356" s="32">
        <v>354</v>
      </c>
      <c r="B356" s="33">
        <v>43819</v>
      </c>
      <c r="C356" s="34" t="s">
        <v>26</v>
      </c>
      <c r="D356" s="34">
        <v>0</v>
      </c>
      <c r="E356" s="35" t="s">
        <v>54</v>
      </c>
      <c r="F356" s="34" t="str">
        <f>TEXT('BD_MINEDU-FAD (2)'!$B356,"mmmm")</f>
        <v>Diciembre</v>
      </c>
      <c r="G356" s="34">
        <f t="shared" si="5"/>
        <v>187</v>
      </c>
      <c r="H356" s="34">
        <f>SUM(D356:D$367)</f>
        <v>0</v>
      </c>
      <c r="I356" s="36"/>
      <c r="J356" s="15">
        <v>0</v>
      </c>
      <c r="K356" s="34">
        <v>0</v>
      </c>
      <c r="L356" s="34">
        <v>0</v>
      </c>
      <c r="M356" s="34">
        <v>0</v>
      </c>
    </row>
    <row r="357" spans="1:13" x14ac:dyDescent="0.2">
      <c r="A357" s="9">
        <v>355</v>
      </c>
      <c r="B357" s="10">
        <v>43820</v>
      </c>
      <c r="C357" s="11" t="s">
        <v>27</v>
      </c>
      <c r="D357" s="11">
        <v>0</v>
      </c>
      <c r="E357" s="11"/>
      <c r="F357" s="11" t="str">
        <f>TEXT('BD_MINEDU-FAD (2)'!$B357,"mmmm")</f>
        <v>Diciembre</v>
      </c>
      <c r="G357" s="11">
        <f t="shared" si="5"/>
        <v>187</v>
      </c>
      <c r="H357" s="11">
        <f>SUM(D357:D$367)</f>
        <v>0</v>
      </c>
      <c r="I357" s="25"/>
      <c r="J357" s="11">
        <v>0</v>
      </c>
      <c r="K357" s="11">
        <v>0</v>
      </c>
      <c r="L357" s="11">
        <v>0</v>
      </c>
      <c r="M357" s="11">
        <v>0</v>
      </c>
    </row>
    <row r="358" spans="1:13" x14ac:dyDescent="0.2">
      <c r="A358" s="13">
        <v>356</v>
      </c>
      <c r="B358" s="14">
        <v>43821</v>
      </c>
      <c r="C358" s="15" t="s">
        <v>28</v>
      </c>
      <c r="D358" s="15">
        <v>0</v>
      </c>
      <c r="E358" s="15"/>
      <c r="F358" s="15" t="str">
        <f>TEXT('BD_MINEDU-FAD (2)'!$B358,"mmmm")</f>
        <v>Diciembre</v>
      </c>
      <c r="G358" s="15">
        <f t="shared" si="5"/>
        <v>187</v>
      </c>
      <c r="H358" s="15">
        <f>SUM(D358:D$367)</f>
        <v>0</v>
      </c>
      <c r="I358" s="28"/>
      <c r="J358" s="15">
        <v>0</v>
      </c>
      <c r="K358" s="15">
        <v>0</v>
      </c>
      <c r="L358" s="15">
        <v>0</v>
      </c>
      <c r="M358" s="15">
        <v>0</v>
      </c>
    </row>
    <row r="359" spans="1:13" x14ac:dyDescent="0.2">
      <c r="A359" s="9">
        <v>357</v>
      </c>
      <c r="B359" s="10">
        <v>43822</v>
      </c>
      <c r="C359" s="11" t="s">
        <v>22</v>
      </c>
      <c r="D359" s="11">
        <v>0</v>
      </c>
      <c r="E359" s="11"/>
      <c r="F359" s="11" t="str">
        <f>TEXT('BD_MINEDU-FAD (2)'!$B359,"mmmm")</f>
        <v>Diciembre</v>
      </c>
      <c r="G359" s="11">
        <f t="shared" si="5"/>
        <v>187</v>
      </c>
      <c r="H359" s="11">
        <f>SUM(D359:D$367)</f>
        <v>0</v>
      </c>
      <c r="I359" s="25"/>
      <c r="J359" s="11">
        <v>0</v>
      </c>
      <c r="K359" s="11">
        <v>0</v>
      </c>
      <c r="L359" s="11">
        <v>0</v>
      </c>
      <c r="M359" s="11">
        <v>0</v>
      </c>
    </row>
    <row r="360" spans="1:13" x14ac:dyDescent="0.2">
      <c r="A360" s="13">
        <v>358</v>
      </c>
      <c r="B360" s="14">
        <v>43823</v>
      </c>
      <c r="C360" s="15" t="s">
        <v>23</v>
      </c>
      <c r="D360" s="15">
        <v>0</v>
      </c>
      <c r="E360" s="15"/>
      <c r="F360" s="15" t="str">
        <f>TEXT('BD_MINEDU-FAD (2)'!$B360,"mmmm")</f>
        <v>Diciembre</v>
      </c>
      <c r="G360" s="15">
        <f t="shared" si="5"/>
        <v>187</v>
      </c>
      <c r="H360" s="15">
        <f>SUM(D360:D$367)</f>
        <v>0</v>
      </c>
      <c r="I360" s="28"/>
      <c r="J360" s="15">
        <v>0</v>
      </c>
      <c r="K360" s="15">
        <v>0</v>
      </c>
      <c r="L360" s="15">
        <v>0</v>
      </c>
      <c r="M360" s="15">
        <v>0</v>
      </c>
    </row>
    <row r="361" spans="1:13" x14ac:dyDescent="0.2">
      <c r="A361" s="26">
        <v>359</v>
      </c>
      <c r="B361" s="24">
        <v>43824</v>
      </c>
      <c r="C361" s="23" t="s">
        <v>24</v>
      </c>
      <c r="D361" s="23">
        <v>0</v>
      </c>
      <c r="E361" s="23" t="s">
        <v>4</v>
      </c>
      <c r="F361" s="23" t="str">
        <f>TEXT('BD_MINEDU-FAD (2)'!$B361,"mmmm")</f>
        <v>Diciembre</v>
      </c>
      <c r="G361" s="23">
        <f t="shared" si="5"/>
        <v>187</v>
      </c>
      <c r="H361" s="23">
        <f>SUM(D361:D$367)</f>
        <v>0</v>
      </c>
      <c r="I361" s="27"/>
      <c r="J361" s="23">
        <v>0</v>
      </c>
      <c r="K361" s="23">
        <v>0</v>
      </c>
      <c r="L361" s="23">
        <v>0</v>
      </c>
      <c r="M361" s="23">
        <v>0</v>
      </c>
    </row>
    <row r="362" spans="1:13" x14ac:dyDescent="0.2">
      <c r="A362" s="13">
        <v>360</v>
      </c>
      <c r="B362" s="14">
        <v>43825</v>
      </c>
      <c r="C362" s="15" t="s">
        <v>25</v>
      </c>
      <c r="D362" s="15">
        <v>0</v>
      </c>
      <c r="E362" s="15"/>
      <c r="F362" s="15" t="str">
        <f>TEXT('BD_MINEDU-FAD (2)'!$B362,"mmmm")</f>
        <v>Diciembre</v>
      </c>
      <c r="G362" s="15">
        <f t="shared" si="5"/>
        <v>187</v>
      </c>
      <c r="H362" s="15">
        <f>SUM(D362:D$367)</f>
        <v>0</v>
      </c>
      <c r="I362" s="16"/>
      <c r="J362" s="15">
        <v>0</v>
      </c>
      <c r="K362" s="15">
        <v>0</v>
      </c>
      <c r="L362" s="15">
        <v>0</v>
      </c>
      <c r="M362" s="15">
        <v>0</v>
      </c>
    </row>
    <row r="363" spans="1:13" x14ac:dyDescent="0.2">
      <c r="A363" s="9">
        <v>361</v>
      </c>
      <c r="B363" s="10">
        <v>43826</v>
      </c>
      <c r="C363" s="11" t="s">
        <v>26</v>
      </c>
      <c r="D363" s="11">
        <v>0</v>
      </c>
      <c r="E363" s="11"/>
      <c r="F363" s="11" t="str">
        <f>TEXT('BD_MINEDU-FAD (2)'!$B363,"mmmm")</f>
        <v>Diciembre</v>
      </c>
      <c r="G363" s="11">
        <f t="shared" si="5"/>
        <v>187</v>
      </c>
      <c r="H363" s="11">
        <f>SUM(D363:D$367)</f>
        <v>0</v>
      </c>
      <c r="I363" s="12"/>
      <c r="J363" s="11">
        <v>0</v>
      </c>
      <c r="K363" s="11">
        <v>0</v>
      </c>
      <c r="L363" s="11">
        <v>0</v>
      </c>
      <c r="M363" s="11">
        <v>0</v>
      </c>
    </row>
    <row r="364" spans="1:13" x14ac:dyDescent="0.2">
      <c r="A364" s="13">
        <v>362</v>
      </c>
      <c r="B364" s="14">
        <v>43827</v>
      </c>
      <c r="C364" s="15" t="s">
        <v>27</v>
      </c>
      <c r="D364" s="15">
        <v>0</v>
      </c>
      <c r="E364" s="15"/>
      <c r="F364" s="15" t="str">
        <f>TEXT('BD_MINEDU-FAD (2)'!$B364,"mmmm")</f>
        <v>Diciembre</v>
      </c>
      <c r="G364" s="15">
        <f t="shared" si="5"/>
        <v>187</v>
      </c>
      <c r="H364" s="15">
        <f>SUM(D364:D$367)</f>
        <v>0</v>
      </c>
      <c r="I364" s="16"/>
      <c r="J364" s="15">
        <v>0</v>
      </c>
      <c r="K364" s="15">
        <v>0</v>
      </c>
      <c r="L364" s="15">
        <v>0</v>
      </c>
      <c r="M364" s="15">
        <v>0</v>
      </c>
    </row>
    <row r="365" spans="1:13" x14ac:dyDescent="0.2">
      <c r="A365" s="9">
        <v>363</v>
      </c>
      <c r="B365" s="10">
        <v>43828</v>
      </c>
      <c r="C365" s="11" t="s">
        <v>28</v>
      </c>
      <c r="D365" s="11">
        <v>0</v>
      </c>
      <c r="E365" s="11"/>
      <c r="F365" s="11" t="str">
        <f>TEXT('BD_MINEDU-FAD (2)'!$B365,"mmmm")</f>
        <v>Diciembre</v>
      </c>
      <c r="G365" s="11">
        <f t="shared" si="5"/>
        <v>187</v>
      </c>
      <c r="H365" s="11">
        <f>SUM(D365:D$367)</f>
        <v>0</v>
      </c>
      <c r="I365" s="12"/>
      <c r="J365" s="11">
        <v>0</v>
      </c>
      <c r="K365" s="11">
        <v>0</v>
      </c>
      <c r="L365" s="11">
        <v>0</v>
      </c>
      <c r="M365" s="11">
        <v>0</v>
      </c>
    </row>
    <row r="366" spans="1:13" x14ac:dyDescent="0.2">
      <c r="A366" s="13">
        <v>364</v>
      </c>
      <c r="B366" s="14">
        <v>43829</v>
      </c>
      <c r="C366" s="15" t="s">
        <v>22</v>
      </c>
      <c r="D366" s="15">
        <v>0</v>
      </c>
      <c r="E366" s="15"/>
      <c r="F366" s="15" t="str">
        <f>TEXT('BD_MINEDU-FAD (2)'!$B366,"mmmm")</f>
        <v>Diciembre</v>
      </c>
      <c r="G366" s="15">
        <f t="shared" si="5"/>
        <v>187</v>
      </c>
      <c r="H366" s="15">
        <f>SUM(D366:D$367)</f>
        <v>0</v>
      </c>
      <c r="I366" s="16"/>
      <c r="J366" s="15">
        <v>0</v>
      </c>
      <c r="K366" s="15">
        <v>0</v>
      </c>
      <c r="L366" s="15">
        <v>0</v>
      </c>
      <c r="M366" s="15">
        <v>0</v>
      </c>
    </row>
    <row r="367" spans="1:13" x14ac:dyDescent="0.2">
      <c r="A367" s="6">
        <v>365</v>
      </c>
      <c r="B367" s="7">
        <v>43830</v>
      </c>
      <c r="C367" s="4" t="s">
        <v>23</v>
      </c>
      <c r="D367" s="4">
        <v>0</v>
      </c>
      <c r="E367" s="4"/>
      <c r="F367" s="4" t="str">
        <f>TEXT('BD_MINEDU-FAD (2)'!$B367,"mmmm")</f>
        <v>Diciembre</v>
      </c>
      <c r="G367" s="4">
        <f t="shared" si="5"/>
        <v>187</v>
      </c>
      <c r="H367" s="4">
        <f>SUM(D367:D$367)</f>
        <v>0</v>
      </c>
      <c r="I367" s="5"/>
      <c r="J367" s="4">
        <v>0</v>
      </c>
      <c r="K367" s="4">
        <v>0</v>
      </c>
      <c r="L367" s="4">
        <v>0</v>
      </c>
      <c r="M367" s="4">
        <v>0</v>
      </c>
    </row>
    <row r="369" spans="14:16" x14ac:dyDescent="0.2">
      <c r="N369" s="2" t="s">
        <v>11</v>
      </c>
      <c r="O369" s="2">
        <v>15</v>
      </c>
      <c r="P369" s="2">
        <v>10</v>
      </c>
    </row>
    <row r="370" spans="14:16" x14ac:dyDescent="0.2">
      <c r="N370" s="2" t="s">
        <v>12</v>
      </c>
      <c r="O370" s="2">
        <v>15</v>
      </c>
      <c r="P370" s="2">
        <v>10</v>
      </c>
    </row>
    <row r="371" spans="14:16" x14ac:dyDescent="0.2">
      <c r="N371" s="2" t="s">
        <v>13</v>
      </c>
      <c r="O371" s="2">
        <v>15</v>
      </c>
      <c r="P371" s="2">
        <v>10</v>
      </c>
    </row>
    <row r="372" spans="14:16" x14ac:dyDescent="0.2">
      <c r="N372" s="2" t="s">
        <v>14</v>
      </c>
      <c r="O372" s="2">
        <v>15</v>
      </c>
      <c r="P372" s="2">
        <v>10</v>
      </c>
    </row>
    <row r="373" spans="14:16" x14ac:dyDescent="0.2">
      <c r="N373" s="2" t="s">
        <v>15</v>
      </c>
      <c r="O373" s="2">
        <v>15</v>
      </c>
      <c r="P373" s="2">
        <v>10</v>
      </c>
    </row>
    <row r="374" spans="14:16" x14ac:dyDescent="0.2">
      <c r="N374" s="2" t="s">
        <v>16</v>
      </c>
      <c r="O374" s="2">
        <v>15</v>
      </c>
      <c r="P374" s="2">
        <v>10</v>
      </c>
    </row>
    <row r="375" spans="14:16" x14ac:dyDescent="0.2">
      <c r="N375" s="2" t="s">
        <v>59</v>
      </c>
      <c r="O375" s="2">
        <v>15</v>
      </c>
      <c r="P375" s="2">
        <v>10</v>
      </c>
    </row>
    <row r="376" spans="14:16" x14ac:dyDescent="0.2">
      <c r="N376" s="2" t="s">
        <v>17</v>
      </c>
      <c r="O376" s="2">
        <v>15</v>
      </c>
      <c r="P376" s="2">
        <v>10</v>
      </c>
    </row>
    <row r="377" spans="14:16" x14ac:dyDescent="0.2">
      <c r="N377" s="2" t="s">
        <v>18</v>
      </c>
      <c r="O377" s="2">
        <v>15</v>
      </c>
      <c r="P377" s="2">
        <v>10</v>
      </c>
    </row>
    <row r="378" spans="14:16" x14ac:dyDescent="0.2">
      <c r="N378" s="2" t="s">
        <v>19</v>
      </c>
      <c r="O378" s="2">
        <v>15</v>
      </c>
      <c r="P378" s="2">
        <v>10</v>
      </c>
    </row>
  </sheetData>
  <autoFilter ref="A2:O367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&amp;CDias de Atención 2017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6"/>
  <sheetViews>
    <sheetView showGridLines="0" topLeftCell="B1" zoomScale="115" zoomScaleNormal="115" workbookViewId="0">
      <selection activeCell="D6" sqref="D6:D10"/>
    </sheetView>
  </sheetViews>
  <sheetFormatPr baseColWidth="10" defaultRowHeight="15.75" x14ac:dyDescent="0.25"/>
  <cols>
    <col min="1" max="1" width="11.42578125" style="50"/>
    <col min="2" max="2" width="16.28515625" style="71" customWidth="1"/>
    <col min="3" max="3" width="37.85546875" style="50" customWidth="1"/>
    <col min="4" max="4" width="32.28515625" style="50" customWidth="1"/>
    <col min="5" max="5" width="11.42578125" style="50"/>
    <col min="6" max="6" width="15.5703125" style="50" hidden="1" customWidth="1"/>
    <col min="7" max="7" width="7.42578125" style="50" customWidth="1"/>
    <col min="8" max="8" width="18.85546875" style="50" customWidth="1"/>
    <col min="9" max="9" width="11.5703125" style="50" customWidth="1"/>
    <col min="10" max="10" width="12.7109375" style="50" customWidth="1"/>
    <col min="11" max="16" width="9.42578125" style="50" customWidth="1"/>
    <col min="17" max="16384" width="11.42578125" style="50"/>
  </cols>
  <sheetData>
    <row r="2" spans="2:16" ht="35.25" customHeight="1" x14ac:dyDescent="0.25">
      <c r="B2" s="147" t="s">
        <v>69</v>
      </c>
      <c r="C2" s="149" t="s">
        <v>70</v>
      </c>
      <c r="D2" s="151" t="s">
        <v>71</v>
      </c>
      <c r="E2" s="152"/>
      <c r="F2" s="153"/>
      <c r="G2" s="49"/>
      <c r="H2" s="151" t="s">
        <v>72</v>
      </c>
      <c r="I2" s="152"/>
      <c r="J2" s="152"/>
      <c r="K2" s="152"/>
      <c r="L2" s="152"/>
      <c r="M2" s="152"/>
      <c r="N2" s="152"/>
      <c r="O2" s="152"/>
      <c r="P2" s="153"/>
    </row>
    <row r="3" spans="2:16" s="53" customFormat="1" ht="39" customHeight="1" x14ac:dyDescent="0.25">
      <c r="B3" s="148"/>
      <c r="C3" s="150"/>
      <c r="D3" s="49" t="s">
        <v>73</v>
      </c>
      <c r="E3" s="49" t="s">
        <v>74</v>
      </c>
      <c r="F3" s="49" t="s">
        <v>75</v>
      </c>
      <c r="G3" s="49"/>
      <c r="H3" s="51">
        <v>1</v>
      </c>
      <c r="I3" s="51">
        <v>2</v>
      </c>
      <c r="J3" s="51">
        <v>3</v>
      </c>
      <c r="K3" s="51">
        <v>4</v>
      </c>
      <c r="L3" s="52">
        <v>5</v>
      </c>
      <c r="M3" s="51">
        <v>6</v>
      </c>
      <c r="N3" s="51">
        <v>7</v>
      </c>
      <c r="O3" s="51">
        <v>8</v>
      </c>
      <c r="P3" s="51">
        <v>9</v>
      </c>
    </row>
    <row r="4" spans="2:16" ht="30" customHeight="1" x14ac:dyDescent="0.25">
      <c r="B4" s="54" t="s">
        <v>68</v>
      </c>
      <c r="C4" s="55" t="s">
        <v>76</v>
      </c>
      <c r="D4" s="56">
        <v>181</v>
      </c>
      <c r="E4" s="56">
        <f>ROUNDDOWN(D4/9,0)</f>
        <v>20</v>
      </c>
      <c r="F4" s="56">
        <f>D4-E4*8</f>
        <v>21</v>
      </c>
      <c r="G4" s="57"/>
      <c r="H4" s="56">
        <f t="shared" ref="H4:L7" si="0">$D4-$E4*G$3</f>
        <v>181</v>
      </c>
      <c r="I4" s="56">
        <f t="shared" si="0"/>
        <v>161</v>
      </c>
      <c r="J4" s="56">
        <f t="shared" si="0"/>
        <v>141</v>
      </c>
      <c r="K4" s="56">
        <f t="shared" si="0"/>
        <v>121</v>
      </c>
      <c r="L4" s="58">
        <f t="shared" si="0"/>
        <v>101</v>
      </c>
      <c r="M4" s="59">
        <f>L4-$E$4</f>
        <v>81</v>
      </c>
      <c r="N4" s="56">
        <f>M4-$E$4</f>
        <v>61</v>
      </c>
      <c r="O4" s="56">
        <f>N4-$E$4</f>
        <v>41</v>
      </c>
      <c r="P4" s="56">
        <f>O4-$E$4</f>
        <v>21</v>
      </c>
    </row>
    <row r="5" spans="2:16" ht="10.5" customHeight="1" x14ac:dyDescent="0.25">
      <c r="B5" s="60"/>
      <c r="C5" s="61"/>
      <c r="D5" s="56"/>
      <c r="E5" s="56"/>
      <c r="F5" s="56"/>
      <c r="G5" s="56"/>
      <c r="H5" s="56"/>
      <c r="I5" s="56"/>
      <c r="J5" s="56"/>
      <c r="K5" s="56"/>
      <c r="L5" s="58"/>
      <c r="M5" s="59"/>
      <c r="N5" s="56"/>
      <c r="O5" s="56"/>
      <c r="P5" s="56"/>
    </row>
    <row r="6" spans="2:16" ht="30" customHeight="1" x14ac:dyDescent="0.25">
      <c r="B6" s="154" t="s">
        <v>77</v>
      </c>
      <c r="C6" s="62" t="s">
        <v>78</v>
      </c>
      <c r="D6" s="56">
        <v>114</v>
      </c>
      <c r="E6" s="56">
        <f>ROUNDDOWN(D6/9,0)</f>
        <v>12</v>
      </c>
      <c r="F6" s="56">
        <f>D6-E6*8</f>
        <v>18</v>
      </c>
      <c r="G6" s="57"/>
      <c r="H6" s="56"/>
      <c r="I6" s="56"/>
      <c r="J6" s="56"/>
      <c r="K6" s="56"/>
      <c r="L6" s="58">
        <v>65</v>
      </c>
      <c r="M6" s="59">
        <f>L6-$E$6</f>
        <v>53</v>
      </c>
      <c r="N6" s="56">
        <f t="shared" ref="N6:P6" si="1">M6-$E$6</f>
        <v>41</v>
      </c>
      <c r="O6" s="56">
        <f t="shared" si="1"/>
        <v>29</v>
      </c>
      <c r="P6" s="56">
        <f t="shared" si="1"/>
        <v>17</v>
      </c>
    </row>
    <row r="7" spans="2:16" ht="30" customHeight="1" x14ac:dyDescent="0.25">
      <c r="B7" s="154"/>
      <c r="C7" s="62" t="s">
        <v>79</v>
      </c>
      <c r="D7" s="56">
        <v>130</v>
      </c>
      <c r="E7" s="56">
        <f>ROUNDDOWN(D7/9,0)</f>
        <v>14</v>
      </c>
      <c r="F7" s="56">
        <f>D7-E7*8</f>
        <v>18</v>
      </c>
      <c r="G7" s="57"/>
      <c r="H7" s="56"/>
      <c r="I7" s="56"/>
      <c r="J7" s="56"/>
      <c r="K7" s="56"/>
      <c r="L7" s="58">
        <f t="shared" si="0"/>
        <v>74</v>
      </c>
      <c r="M7" s="59">
        <f>L7-$E$7</f>
        <v>60</v>
      </c>
      <c r="N7" s="56">
        <f t="shared" ref="N7:P7" si="2">M7-$E$7</f>
        <v>46</v>
      </c>
      <c r="O7" s="56">
        <f t="shared" si="2"/>
        <v>32</v>
      </c>
      <c r="P7" s="56">
        <f t="shared" si="2"/>
        <v>18</v>
      </c>
    </row>
    <row r="8" spans="2:16" ht="30" customHeight="1" x14ac:dyDescent="0.25">
      <c r="B8" s="154"/>
      <c r="C8" s="62" t="s">
        <v>80</v>
      </c>
      <c r="D8" s="56"/>
      <c r="E8" s="56"/>
      <c r="F8" s="56"/>
      <c r="G8" s="56"/>
      <c r="H8" s="56"/>
      <c r="I8" s="56"/>
      <c r="J8" s="56"/>
      <c r="K8" s="56"/>
      <c r="L8" s="58"/>
      <c r="M8" s="59"/>
      <c r="N8" s="56"/>
      <c r="O8" s="56"/>
      <c r="P8" s="56"/>
    </row>
    <row r="9" spans="2:16" ht="30" customHeight="1" x14ac:dyDescent="0.25">
      <c r="B9" s="154"/>
      <c r="C9" s="63" t="s">
        <v>81</v>
      </c>
      <c r="D9" s="56">
        <v>269</v>
      </c>
      <c r="E9" s="56">
        <f>ROUNDDOWN(D9/9,0)</f>
        <v>29</v>
      </c>
      <c r="F9" s="56">
        <f>D9-E9*8</f>
        <v>37</v>
      </c>
      <c r="G9" s="57"/>
      <c r="H9" s="56"/>
      <c r="I9" s="56"/>
      <c r="J9" s="56"/>
      <c r="K9" s="56"/>
      <c r="L9" s="58">
        <f>$D9-$E9*K$3</f>
        <v>153</v>
      </c>
      <c r="M9" s="59">
        <f>L9-$E$9</f>
        <v>124</v>
      </c>
      <c r="N9" s="56">
        <f>M9-$E$9</f>
        <v>95</v>
      </c>
      <c r="O9" s="56">
        <f>N9-$E$9</f>
        <v>66</v>
      </c>
      <c r="P9" s="56">
        <f>O9-$E$9</f>
        <v>37</v>
      </c>
    </row>
    <row r="10" spans="2:16" ht="30" customHeight="1" x14ac:dyDescent="0.25">
      <c r="B10" s="154"/>
      <c r="C10" s="63" t="s">
        <v>82</v>
      </c>
      <c r="D10" s="56">
        <v>181</v>
      </c>
      <c r="E10" s="56">
        <f>ROUNDDOWN(D10/9,0)</f>
        <v>20</v>
      </c>
      <c r="F10" s="56">
        <f>D10-E10*8</f>
        <v>21</v>
      </c>
      <c r="G10" s="57"/>
      <c r="H10" s="56"/>
      <c r="I10" s="56"/>
      <c r="J10" s="56"/>
      <c r="K10" s="56"/>
      <c r="L10" s="58">
        <f>$D10-$E10*K$3</f>
        <v>101</v>
      </c>
      <c r="M10" s="59">
        <f>L10-$E$10</f>
        <v>81</v>
      </c>
      <c r="N10" s="56">
        <f>M10-$E$10</f>
        <v>61</v>
      </c>
      <c r="O10" s="56">
        <f>N10-$E$10</f>
        <v>41</v>
      </c>
      <c r="P10" s="56">
        <f>O10-$E$10</f>
        <v>21</v>
      </c>
    </row>
    <row r="11" spans="2:16" ht="32.25" customHeight="1" x14ac:dyDescent="0.25">
      <c r="B11" s="64"/>
      <c r="C11" s="65"/>
      <c r="D11" s="66"/>
      <c r="E11" s="66"/>
      <c r="F11" s="66"/>
      <c r="G11" s="67"/>
      <c r="H11" s="66"/>
      <c r="I11" s="66"/>
      <c r="J11" s="66"/>
      <c r="K11" s="66"/>
      <c r="L11" s="68">
        <v>43651</v>
      </c>
      <c r="M11" s="69">
        <v>43693</v>
      </c>
      <c r="N11" s="70">
        <v>43724</v>
      </c>
      <c r="O11" s="70">
        <v>43753</v>
      </c>
      <c r="P11" s="70">
        <v>43782</v>
      </c>
    </row>
    <row r="13" spans="2:16" x14ac:dyDescent="0.25">
      <c r="E13" s="72"/>
      <c r="H13" s="53"/>
      <c r="I13" s="73"/>
      <c r="J13" s="74"/>
    </row>
    <row r="14" spans="2:16" x14ac:dyDescent="0.25">
      <c r="I14" s="73"/>
      <c r="J14" s="74"/>
    </row>
    <row r="15" spans="2:16" x14ac:dyDescent="0.25">
      <c r="I15" s="73"/>
      <c r="J15" s="74"/>
    </row>
    <row r="16" spans="2:16" x14ac:dyDescent="0.25">
      <c r="I16" s="73"/>
      <c r="J16" s="74"/>
    </row>
  </sheetData>
  <mergeCells count="5">
    <mergeCell ref="B2:B3"/>
    <mergeCell ref="C2:C3"/>
    <mergeCell ref="D2:F2"/>
    <mergeCell ref="H2:P2"/>
    <mergeCell ref="B6:B10"/>
  </mergeCells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M16" sqref="M16"/>
    </sheetView>
  </sheetViews>
  <sheetFormatPr baseColWidth="10" defaultRowHeight="15" x14ac:dyDescent="0.25"/>
  <cols>
    <col min="1" max="1" width="17.5703125" bestFit="1" customWidth="1"/>
    <col min="2" max="2" width="17.42578125" bestFit="1" customWidth="1"/>
  </cols>
  <sheetData>
    <row r="3" spans="1:11" x14ac:dyDescent="0.25">
      <c r="A3" s="75" t="s">
        <v>86</v>
      </c>
      <c r="F3">
        <v>122</v>
      </c>
      <c r="H3" t="s">
        <v>89</v>
      </c>
    </row>
    <row r="4" spans="1:11" x14ac:dyDescent="0.25">
      <c r="A4" s="1" t="s">
        <v>127</v>
      </c>
      <c r="F4" s="77" t="s">
        <v>90</v>
      </c>
      <c r="G4" s="77" t="s">
        <v>91</v>
      </c>
      <c r="H4" s="77" t="s">
        <v>90</v>
      </c>
      <c r="I4" s="77" t="s">
        <v>91</v>
      </c>
    </row>
    <row r="5" spans="1:11" x14ac:dyDescent="0.25">
      <c r="A5" s="1" t="s">
        <v>128</v>
      </c>
      <c r="F5" s="77"/>
      <c r="G5" s="77"/>
      <c r="H5" s="77"/>
      <c r="I5" s="77"/>
    </row>
    <row r="6" spans="1:11" x14ac:dyDescent="0.25">
      <c r="A6" s="1" t="s">
        <v>118</v>
      </c>
      <c r="F6" s="77"/>
      <c r="G6" s="77"/>
      <c r="H6" s="77"/>
      <c r="I6" s="77"/>
    </row>
    <row r="7" spans="1:11" x14ac:dyDescent="0.25">
      <c r="A7" s="1" t="s">
        <v>119</v>
      </c>
      <c r="F7" s="77"/>
      <c r="G7" s="77"/>
      <c r="H7" s="77"/>
      <c r="I7" s="77"/>
    </row>
    <row r="8" spans="1:11" x14ac:dyDescent="0.25">
      <c r="A8" s="1" t="s">
        <v>120</v>
      </c>
      <c r="F8" s="77"/>
      <c r="G8" s="77"/>
      <c r="H8" s="77"/>
      <c r="I8" s="77"/>
    </row>
    <row r="9" spans="1:11" x14ac:dyDescent="0.25">
      <c r="A9" s="1" t="s">
        <v>121</v>
      </c>
      <c r="F9" s="77"/>
      <c r="G9" s="77"/>
      <c r="H9" s="77"/>
      <c r="I9" s="77"/>
    </row>
    <row r="10" spans="1:11" x14ac:dyDescent="0.25">
      <c r="A10" s="1" t="s">
        <v>122</v>
      </c>
      <c r="D10" t="s">
        <v>88</v>
      </c>
      <c r="E10" t="s">
        <v>87</v>
      </c>
      <c r="F10" s="77"/>
      <c r="G10" s="77"/>
      <c r="H10" s="77"/>
      <c r="I10" s="77"/>
    </row>
    <row r="11" spans="1:11" x14ac:dyDescent="0.25">
      <c r="A11" s="78" t="s">
        <v>123</v>
      </c>
      <c r="C11" s="80"/>
      <c r="D11" s="80"/>
      <c r="E11" s="80">
        <v>9</v>
      </c>
      <c r="F11" s="81">
        <v>14</v>
      </c>
      <c r="G11" s="81">
        <v>5</v>
      </c>
      <c r="H11" s="81">
        <v>0</v>
      </c>
      <c r="I11" s="80">
        <v>9</v>
      </c>
      <c r="J11" s="80">
        <f>F11+H11</f>
        <v>14</v>
      </c>
      <c r="K11" s="80">
        <f>G11+I11</f>
        <v>14</v>
      </c>
    </row>
    <row r="12" spans="1:11" x14ac:dyDescent="0.25">
      <c r="A12" s="78" t="s">
        <v>124</v>
      </c>
      <c r="C12" s="80"/>
      <c r="D12" s="80"/>
      <c r="E12" s="79">
        <v>21</v>
      </c>
      <c r="F12" s="81">
        <v>21</v>
      </c>
      <c r="G12" s="81">
        <v>0</v>
      </c>
      <c r="H12" s="81">
        <v>0</v>
      </c>
      <c r="I12" s="79">
        <v>21</v>
      </c>
      <c r="J12" s="80">
        <f t="shared" ref="J12:K15" si="0">F12+H12</f>
        <v>21</v>
      </c>
      <c r="K12" s="80">
        <f t="shared" si="0"/>
        <v>21</v>
      </c>
    </row>
    <row r="13" spans="1:11" x14ac:dyDescent="0.25">
      <c r="A13" s="78" t="s">
        <v>125</v>
      </c>
      <c r="C13" s="80">
        <v>13</v>
      </c>
      <c r="D13" s="80">
        <f>22-13</f>
        <v>9</v>
      </c>
      <c r="E13" s="79">
        <v>22</v>
      </c>
      <c r="F13" s="81">
        <v>9</v>
      </c>
      <c r="G13" s="81">
        <v>0</v>
      </c>
      <c r="H13" s="80">
        <v>13</v>
      </c>
      <c r="I13" s="79">
        <v>22</v>
      </c>
      <c r="J13" s="80">
        <f t="shared" si="0"/>
        <v>22</v>
      </c>
      <c r="K13" s="80">
        <f t="shared" si="0"/>
        <v>22</v>
      </c>
    </row>
    <row r="14" spans="1:11" x14ac:dyDescent="0.25">
      <c r="A14" s="78" t="s">
        <v>126</v>
      </c>
      <c r="C14" s="80">
        <v>20</v>
      </c>
      <c r="D14" s="80"/>
      <c r="E14" s="79">
        <v>20</v>
      </c>
      <c r="F14" s="81">
        <v>0</v>
      </c>
      <c r="G14" s="81">
        <v>0</v>
      </c>
      <c r="H14" s="80">
        <v>20</v>
      </c>
      <c r="I14" s="79">
        <v>20</v>
      </c>
      <c r="J14" s="80">
        <f t="shared" si="0"/>
        <v>20</v>
      </c>
      <c r="K14" s="80">
        <f t="shared" si="0"/>
        <v>20</v>
      </c>
    </row>
    <row r="15" spans="1:11" x14ac:dyDescent="0.25">
      <c r="A15" s="1" t="s">
        <v>108</v>
      </c>
      <c r="C15" s="80">
        <v>8</v>
      </c>
      <c r="D15" s="80"/>
      <c r="E15" s="79">
        <v>8</v>
      </c>
      <c r="F15" s="81">
        <v>0</v>
      </c>
      <c r="G15" s="81">
        <v>0</v>
      </c>
      <c r="H15" s="80">
        <v>8</v>
      </c>
      <c r="I15" s="79">
        <v>8</v>
      </c>
      <c r="J15" s="80">
        <f t="shared" si="0"/>
        <v>8</v>
      </c>
      <c r="K15" s="80">
        <f t="shared" si="0"/>
        <v>8</v>
      </c>
    </row>
    <row r="16" spans="1:11" x14ac:dyDescent="0.25">
      <c r="A16" s="1" t="s">
        <v>129</v>
      </c>
      <c r="C16" s="80">
        <f>SUM(C13:C15)</f>
        <v>41</v>
      </c>
      <c r="D16" s="80"/>
      <c r="E16" s="80">
        <f>SUM(E11:E15)</f>
        <v>80</v>
      </c>
      <c r="F16" s="82">
        <f>SUM(F11:F15)</f>
        <v>44</v>
      </c>
      <c r="G16" s="82">
        <f t="shared" ref="G16:I16" si="1">SUM(G11:G15)</f>
        <v>5</v>
      </c>
      <c r="H16" s="82">
        <f t="shared" si="1"/>
        <v>41</v>
      </c>
      <c r="I16" s="82">
        <f t="shared" si="1"/>
        <v>80</v>
      </c>
      <c r="J16" s="83">
        <f>SUM(J11:J15)</f>
        <v>85</v>
      </c>
      <c r="K16" s="83">
        <f>SUM(K11:K15)</f>
        <v>85</v>
      </c>
    </row>
    <row r="17" spans="1:2" x14ac:dyDescent="0.25">
      <c r="A17" s="78" t="s">
        <v>20</v>
      </c>
      <c r="B17">
        <f>SUM(B11:B15)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L45"/>
  <sheetViews>
    <sheetView showGridLines="0" tabSelected="1" topLeftCell="A13" workbookViewId="0">
      <selection activeCell="J23" sqref="J23:J29"/>
    </sheetView>
  </sheetViews>
  <sheetFormatPr baseColWidth="10" defaultRowHeight="15" x14ac:dyDescent="0.25"/>
  <cols>
    <col min="1" max="1" width="10.42578125" customWidth="1"/>
    <col min="2" max="2" width="4.5703125" customWidth="1"/>
    <col min="3" max="3" width="16.85546875" customWidth="1"/>
    <col min="4" max="4" width="9" customWidth="1"/>
    <col min="5" max="5" width="22.5703125" hidden="1" customWidth="1"/>
    <col min="6" max="6" width="20.5703125" hidden="1" customWidth="1"/>
    <col min="7" max="7" width="24.5703125" hidden="1" customWidth="1"/>
    <col min="8" max="8" width="5.5703125" customWidth="1"/>
    <col min="12" max="12" width="14.7109375" customWidth="1"/>
  </cols>
  <sheetData>
    <row r="2" spans="3:4" ht="21" x14ac:dyDescent="0.35">
      <c r="C2" s="84" t="s">
        <v>95</v>
      </c>
    </row>
    <row r="3" spans="3:4" x14ac:dyDescent="0.25">
      <c r="C3" s="75" t="s">
        <v>10</v>
      </c>
      <c r="D3" t="s">
        <v>109</v>
      </c>
    </row>
    <row r="4" spans="3:4" x14ac:dyDescent="0.25">
      <c r="C4" s="1" t="s">
        <v>118</v>
      </c>
      <c r="D4" s="76">
        <v>14</v>
      </c>
    </row>
    <row r="5" spans="3:4" x14ac:dyDescent="0.25">
      <c r="C5" s="1" t="s">
        <v>119</v>
      </c>
      <c r="D5" s="76">
        <v>21</v>
      </c>
    </row>
    <row r="6" spans="3:4" x14ac:dyDescent="0.25">
      <c r="C6" s="1" t="s">
        <v>120</v>
      </c>
      <c r="D6" s="76">
        <v>17</v>
      </c>
    </row>
    <row r="7" spans="3:4" x14ac:dyDescent="0.25">
      <c r="C7" s="1" t="s">
        <v>121</v>
      </c>
      <c r="D7" s="76">
        <v>22</v>
      </c>
    </row>
    <row r="8" spans="3:4" x14ac:dyDescent="0.25">
      <c r="C8" s="1" t="s">
        <v>122</v>
      </c>
      <c r="D8" s="76">
        <v>16</v>
      </c>
    </row>
    <row r="9" spans="3:4" x14ac:dyDescent="0.25">
      <c r="C9" s="1" t="s">
        <v>123</v>
      </c>
      <c r="D9" s="76">
        <v>18</v>
      </c>
    </row>
    <row r="10" spans="3:4" x14ac:dyDescent="0.25">
      <c r="C10" s="1" t="s">
        <v>129</v>
      </c>
      <c r="D10" s="76">
        <v>22</v>
      </c>
    </row>
    <row r="11" spans="3:4" x14ac:dyDescent="0.25">
      <c r="C11" s="1" t="s">
        <v>124</v>
      </c>
      <c r="D11" s="76">
        <v>16</v>
      </c>
    </row>
    <row r="12" spans="3:4" x14ac:dyDescent="0.25">
      <c r="C12" s="1" t="s">
        <v>125</v>
      </c>
      <c r="D12" s="76">
        <v>22</v>
      </c>
    </row>
    <row r="13" spans="3:4" x14ac:dyDescent="0.25">
      <c r="C13" s="1" t="s">
        <v>126</v>
      </c>
      <c r="D13" s="76">
        <v>5</v>
      </c>
    </row>
    <row r="14" spans="3:4" x14ac:dyDescent="0.25">
      <c r="C14" s="1" t="s">
        <v>20</v>
      </c>
      <c r="D14" s="76">
        <v>173</v>
      </c>
    </row>
    <row r="16" spans="3:4" ht="12.75" customHeight="1" x14ac:dyDescent="0.25"/>
    <row r="17" spans="3:12" ht="21" x14ac:dyDescent="0.35">
      <c r="C17" s="84" t="s">
        <v>114</v>
      </c>
      <c r="L17" t="s">
        <v>131</v>
      </c>
    </row>
    <row r="18" spans="3:12" x14ac:dyDescent="0.25">
      <c r="C18" s="124" t="s">
        <v>133</v>
      </c>
      <c r="D18" s="125"/>
      <c r="E18" s="125"/>
      <c r="F18" s="125"/>
      <c r="G18" s="125"/>
      <c r="H18" s="125"/>
      <c r="I18" s="125"/>
      <c r="J18" s="125"/>
      <c r="K18" s="125"/>
    </row>
    <row r="20" spans="3:12" ht="21" x14ac:dyDescent="0.35">
      <c r="C20" s="84" t="s">
        <v>115</v>
      </c>
    </row>
    <row r="22" spans="3:12" s="86" customFormat="1" ht="28.5" customHeight="1" x14ac:dyDescent="0.25">
      <c r="C22" s="85" t="s">
        <v>130</v>
      </c>
      <c r="D22" s="86" t="s">
        <v>112</v>
      </c>
      <c r="E22" s="86" t="s">
        <v>83</v>
      </c>
      <c r="F22" s="86" t="s">
        <v>84</v>
      </c>
      <c r="G22" s="86" t="s">
        <v>85</v>
      </c>
      <c r="I22" s="115" t="s">
        <v>110</v>
      </c>
      <c r="J22" s="115" t="s">
        <v>58</v>
      </c>
      <c r="K22" s="115" t="s">
        <v>111</v>
      </c>
    </row>
    <row r="23" spans="3:12" x14ac:dyDescent="0.25">
      <c r="C23" s="1" t="s">
        <v>61</v>
      </c>
      <c r="D23" s="76">
        <v>25</v>
      </c>
      <c r="E23" s="76">
        <v>35</v>
      </c>
      <c r="F23" s="76">
        <v>15</v>
      </c>
      <c r="G23" s="76">
        <v>21</v>
      </c>
      <c r="I23" s="112">
        <v>36</v>
      </c>
      <c r="J23" s="112">
        <v>15</v>
      </c>
      <c r="K23" s="112">
        <v>19</v>
      </c>
    </row>
    <row r="24" spans="3:12" x14ac:dyDescent="0.25">
      <c r="C24" s="1" t="s">
        <v>62</v>
      </c>
      <c r="D24" s="76">
        <v>25</v>
      </c>
      <c r="E24" s="76">
        <v>42</v>
      </c>
      <c r="F24" s="76">
        <v>18</v>
      </c>
      <c r="G24" s="76">
        <v>21</v>
      </c>
      <c r="I24" s="112">
        <v>36</v>
      </c>
      <c r="J24" s="112">
        <v>15</v>
      </c>
      <c r="K24" s="112">
        <v>19</v>
      </c>
    </row>
    <row r="25" spans="3:12" x14ac:dyDescent="0.25">
      <c r="C25" s="1" t="s">
        <v>63</v>
      </c>
      <c r="D25" s="76">
        <v>25</v>
      </c>
      <c r="E25" s="76">
        <v>35</v>
      </c>
      <c r="F25" s="76">
        <v>15</v>
      </c>
      <c r="G25" s="76">
        <v>14</v>
      </c>
      <c r="I25" s="112">
        <v>36</v>
      </c>
      <c r="J25" s="112">
        <v>15</v>
      </c>
      <c r="K25" s="112">
        <v>19</v>
      </c>
    </row>
    <row r="26" spans="3:12" x14ac:dyDescent="0.25">
      <c r="C26" s="1" t="s">
        <v>64</v>
      </c>
      <c r="D26" s="76">
        <v>25</v>
      </c>
      <c r="E26" s="76">
        <v>35</v>
      </c>
      <c r="F26" s="76">
        <v>15</v>
      </c>
      <c r="G26" s="76">
        <v>28</v>
      </c>
      <c r="I26" s="112">
        <v>36</v>
      </c>
      <c r="J26" s="112">
        <v>15</v>
      </c>
      <c r="K26" s="112">
        <v>19</v>
      </c>
    </row>
    <row r="27" spans="3:12" x14ac:dyDescent="0.25">
      <c r="C27" s="1" t="s">
        <v>65</v>
      </c>
      <c r="D27" s="76">
        <v>25</v>
      </c>
      <c r="E27" s="76">
        <v>35</v>
      </c>
      <c r="F27" s="76">
        <v>15</v>
      </c>
      <c r="G27" s="76">
        <v>14</v>
      </c>
      <c r="I27" s="112">
        <v>36</v>
      </c>
      <c r="J27" s="112">
        <v>15</v>
      </c>
      <c r="K27" s="112">
        <v>19</v>
      </c>
    </row>
    <row r="28" spans="3:12" x14ac:dyDescent="0.25">
      <c r="C28" s="1" t="s">
        <v>66</v>
      </c>
      <c r="D28" s="76">
        <v>25</v>
      </c>
      <c r="E28" s="76">
        <v>42</v>
      </c>
      <c r="F28" s="76">
        <v>18</v>
      </c>
      <c r="G28" s="76">
        <v>21</v>
      </c>
      <c r="I28" s="112">
        <v>36</v>
      </c>
      <c r="J28" s="112">
        <v>15</v>
      </c>
      <c r="K28" s="112">
        <v>19</v>
      </c>
    </row>
    <row r="29" spans="3:12" x14ac:dyDescent="0.25">
      <c r="C29" s="1" t="s">
        <v>67</v>
      </c>
      <c r="D29" s="76">
        <v>23</v>
      </c>
      <c r="E29" s="76">
        <v>31</v>
      </c>
      <c r="F29" s="76">
        <v>15</v>
      </c>
      <c r="G29" s="76">
        <v>17</v>
      </c>
      <c r="I29" s="114">
        <f>I30-SUM(I23:I28)</f>
        <v>39</v>
      </c>
      <c r="J29" s="114">
        <f>J30-SUM(J23:J28)</f>
        <v>21</v>
      </c>
      <c r="K29" s="114">
        <f>K30-SUM(K23:K28)</f>
        <v>22</v>
      </c>
    </row>
    <row r="30" spans="3:12" x14ac:dyDescent="0.25">
      <c r="C30" s="1" t="s">
        <v>20</v>
      </c>
      <c r="D30" s="76">
        <v>173</v>
      </c>
      <c r="E30" s="76">
        <v>255</v>
      </c>
      <c r="F30" s="76">
        <v>111</v>
      </c>
      <c r="G30" s="76">
        <v>136</v>
      </c>
      <c r="I30" s="113">
        <v>255</v>
      </c>
      <c r="J30" s="113">
        <v>111</v>
      </c>
      <c r="K30" s="113">
        <v>136</v>
      </c>
    </row>
    <row r="36" spans="3:11" ht="21" x14ac:dyDescent="0.35">
      <c r="C36" s="84" t="s">
        <v>116</v>
      </c>
    </row>
    <row r="38" spans="3:11" s="86" customFormat="1" ht="30" customHeight="1" x14ac:dyDescent="0.25">
      <c r="C38" s="85" t="s">
        <v>130</v>
      </c>
      <c r="D38" s="86" t="s">
        <v>112</v>
      </c>
      <c r="E38" s="86" t="s">
        <v>83</v>
      </c>
      <c r="F38" s="86" t="s">
        <v>84</v>
      </c>
      <c r="G38" s="86" t="s">
        <v>85</v>
      </c>
      <c r="I38" s="110" t="s">
        <v>110</v>
      </c>
      <c r="J38" s="110" t="s">
        <v>58</v>
      </c>
      <c r="K38" s="110" t="s">
        <v>111</v>
      </c>
    </row>
    <row r="39" spans="3:11" x14ac:dyDescent="0.25">
      <c r="C39" s="1" t="s">
        <v>97</v>
      </c>
      <c r="D39" s="76">
        <v>40</v>
      </c>
      <c r="E39" s="76">
        <v>56</v>
      </c>
      <c r="F39" s="76">
        <v>24</v>
      </c>
      <c r="G39" s="76">
        <v>28</v>
      </c>
      <c r="I39" s="77">
        <v>58</v>
      </c>
      <c r="J39" s="77">
        <v>25</v>
      </c>
      <c r="K39" s="77">
        <v>31</v>
      </c>
    </row>
    <row r="40" spans="3:11" x14ac:dyDescent="0.25">
      <c r="C40" s="1" t="s">
        <v>98</v>
      </c>
      <c r="D40" s="76">
        <v>40</v>
      </c>
      <c r="E40" s="76">
        <v>63</v>
      </c>
      <c r="F40" s="76">
        <v>27</v>
      </c>
      <c r="G40" s="76">
        <v>35</v>
      </c>
      <c r="I40" s="77">
        <v>58</v>
      </c>
      <c r="J40" s="77">
        <v>25</v>
      </c>
      <c r="K40" s="77">
        <v>31</v>
      </c>
    </row>
    <row r="41" spans="3:11" x14ac:dyDescent="0.25">
      <c r="C41" s="1" t="s">
        <v>99</v>
      </c>
      <c r="D41" s="76">
        <v>40</v>
      </c>
      <c r="E41" s="76">
        <v>56</v>
      </c>
      <c r="F41" s="76">
        <v>24</v>
      </c>
      <c r="G41" s="76">
        <v>35</v>
      </c>
      <c r="I41" s="77">
        <v>58</v>
      </c>
      <c r="J41" s="77">
        <v>25</v>
      </c>
      <c r="K41" s="77">
        <v>31</v>
      </c>
    </row>
    <row r="42" spans="3:11" x14ac:dyDescent="0.25">
      <c r="C42" s="1" t="s">
        <v>100</v>
      </c>
      <c r="D42" s="76">
        <v>40</v>
      </c>
      <c r="E42" s="76">
        <v>63</v>
      </c>
      <c r="F42" s="76">
        <v>27</v>
      </c>
      <c r="G42" s="76">
        <v>28</v>
      </c>
      <c r="I42" s="77">
        <v>58</v>
      </c>
      <c r="J42" s="77">
        <v>25</v>
      </c>
      <c r="K42" s="77">
        <v>31</v>
      </c>
    </row>
    <row r="43" spans="3:11" x14ac:dyDescent="0.25">
      <c r="C43" s="1" t="s">
        <v>101</v>
      </c>
      <c r="D43" s="76">
        <v>13</v>
      </c>
      <c r="E43" s="76">
        <v>17</v>
      </c>
      <c r="F43" s="76">
        <v>9</v>
      </c>
      <c r="G43" s="76">
        <v>10</v>
      </c>
      <c r="I43" s="77">
        <f>I44-SUM(I39:I42)</f>
        <v>23</v>
      </c>
      <c r="J43" s="77">
        <f>J44-SUM(J39:J42)</f>
        <v>11</v>
      </c>
      <c r="K43" s="77">
        <f>K44-SUM(K39:K42)</f>
        <v>12</v>
      </c>
    </row>
    <row r="44" spans="3:11" x14ac:dyDescent="0.25">
      <c r="C44" s="1" t="s">
        <v>20</v>
      </c>
      <c r="D44" s="76">
        <v>173</v>
      </c>
      <c r="E44" s="76">
        <v>255</v>
      </c>
      <c r="F44" s="76">
        <v>111</v>
      </c>
      <c r="G44" s="76">
        <v>136</v>
      </c>
      <c r="I44" s="109">
        <v>255</v>
      </c>
      <c r="J44" s="109">
        <v>111</v>
      </c>
      <c r="K44" s="109">
        <v>136</v>
      </c>
    </row>
    <row r="45" spans="3:11" ht="12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Q726"/>
  <sheetViews>
    <sheetView zoomScaleNormal="100" workbookViewId="0">
      <pane ySplit="6" topLeftCell="A336" activePane="bottomLeft" state="frozen"/>
      <selection activeCell="G47" sqref="G47"/>
      <selection pane="bottomLeft" activeCell="F366" sqref="F366"/>
    </sheetView>
  </sheetViews>
  <sheetFormatPr baseColWidth="10" defaultRowHeight="12.75" x14ac:dyDescent="0.2"/>
  <cols>
    <col min="1" max="1" width="28" style="2" customWidth="1"/>
    <col min="2" max="2" width="7.28515625" style="2" customWidth="1"/>
    <col min="3" max="3" width="10.7109375" style="2" bestFit="1" customWidth="1"/>
    <col min="4" max="4" width="10.42578125" style="2" customWidth="1"/>
    <col min="5" max="5" width="10.7109375" style="2" customWidth="1"/>
    <col min="6" max="6" width="36.85546875" style="2" bestFit="1" customWidth="1"/>
    <col min="7" max="7" width="11.42578125" style="2" customWidth="1"/>
    <col min="8" max="8" width="10" style="2" customWidth="1"/>
    <col min="9" max="10" width="17.140625" style="2" customWidth="1"/>
    <col min="11" max="13" width="12.140625" style="46" customWidth="1"/>
    <col min="14" max="14" width="11.42578125" style="46" customWidth="1"/>
    <col min="15" max="43" width="11.42578125" style="46"/>
    <col min="44" max="16384" width="11.42578125" style="2"/>
  </cols>
  <sheetData>
    <row r="1" spans="1:43" ht="17.25" x14ac:dyDescent="0.3">
      <c r="B1" s="155" t="s">
        <v>138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AQ1" s="2"/>
    </row>
    <row r="2" spans="1:43" s="46" customFormat="1" ht="18.75" hidden="1" customHeight="1" x14ac:dyDescent="0.2">
      <c r="D2" s="91"/>
      <c r="J2" s="46" t="s">
        <v>113</v>
      </c>
      <c r="K2" s="45">
        <f>+SUBTOTAL(9,K8:K372)</f>
        <v>255</v>
      </c>
      <c r="L2" s="45">
        <f t="shared" ref="L2:M2" si="0">+SUBTOTAL(9,L8:L372)</f>
        <v>111</v>
      </c>
      <c r="M2" s="45">
        <f t="shared" si="0"/>
        <v>136</v>
      </c>
      <c r="O2" s="46">
        <v>261</v>
      </c>
      <c r="P2" s="46">
        <v>113</v>
      </c>
      <c r="Q2" s="46">
        <v>140</v>
      </c>
    </row>
    <row r="3" spans="1:43" s="46" customFormat="1" ht="17.25" customHeight="1" x14ac:dyDescent="0.3">
      <c r="B3" s="99" t="s">
        <v>102</v>
      </c>
      <c r="C3" s="100"/>
      <c r="D3" s="101"/>
      <c r="E3" s="98">
        <f>+SUBTOTAL(9,E8:E372)</f>
        <v>173</v>
      </c>
      <c r="F3" s="100"/>
      <c r="G3" s="100"/>
      <c r="H3" s="100"/>
      <c r="I3" s="100"/>
      <c r="J3" s="100"/>
      <c r="K3" s="98">
        <f>+SUBTOTAL(9,K8:K379)</f>
        <v>255</v>
      </c>
      <c r="L3" s="98">
        <f>+SUBTOTAL(9,L8:L379)</f>
        <v>111</v>
      </c>
      <c r="M3" s="98">
        <f>+SUBTOTAL(9,M8:M379)</f>
        <v>136</v>
      </c>
    </row>
    <row r="4" spans="1:43" s="46" customFormat="1" ht="11.25" customHeight="1" x14ac:dyDescent="0.2">
      <c r="D4" s="91"/>
    </row>
    <row r="5" spans="1:43" s="46" customFormat="1" ht="27.75" customHeight="1" x14ac:dyDescent="0.2">
      <c r="K5" s="156" t="s">
        <v>106</v>
      </c>
      <c r="L5" s="157"/>
      <c r="M5" s="157"/>
    </row>
    <row r="6" spans="1:43" s="42" customFormat="1" ht="43.5" customHeight="1" x14ac:dyDescent="0.25">
      <c r="A6" s="97" t="s">
        <v>139</v>
      </c>
      <c r="B6" s="97" t="s">
        <v>9</v>
      </c>
      <c r="C6" s="97" t="s">
        <v>5</v>
      </c>
      <c r="D6" s="97" t="s">
        <v>96</v>
      </c>
      <c r="E6" s="97" t="s">
        <v>68</v>
      </c>
      <c r="F6" s="97" t="s">
        <v>8</v>
      </c>
      <c r="G6" s="97" t="s">
        <v>10</v>
      </c>
      <c r="H6" s="97" t="s">
        <v>48</v>
      </c>
      <c r="I6" s="97" t="s">
        <v>104</v>
      </c>
      <c r="J6" s="97" t="s">
        <v>105</v>
      </c>
      <c r="K6" s="92" t="s">
        <v>92</v>
      </c>
      <c r="L6" s="92" t="s">
        <v>93</v>
      </c>
      <c r="M6" s="92" t="s">
        <v>94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</row>
    <row r="7" spans="1:43" s="42" customFormat="1" ht="16.5" customHeight="1" x14ac:dyDescent="0.25">
      <c r="A7" s="97"/>
      <c r="B7" s="97"/>
      <c r="C7" s="97"/>
      <c r="D7" s="97"/>
      <c r="E7" s="97"/>
      <c r="F7" s="97"/>
      <c r="G7" s="97"/>
      <c r="H7" s="97"/>
      <c r="I7" s="97" t="s">
        <v>117</v>
      </c>
      <c r="J7" s="97" t="s">
        <v>103</v>
      </c>
      <c r="K7" s="92"/>
      <c r="L7" s="92"/>
      <c r="M7" s="92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</row>
    <row r="8" spans="1:43" x14ac:dyDescent="0.2">
      <c r="B8" s="94">
        <v>1</v>
      </c>
      <c r="C8" s="93">
        <v>44562</v>
      </c>
      <c r="D8" s="95" t="str">
        <f>TEXT(+C8,"dddd")</f>
        <v>sábado</v>
      </c>
      <c r="E8" s="94">
        <v>0</v>
      </c>
      <c r="F8" s="116" t="s">
        <v>32</v>
      </c>
      <c r="G8" s="96" t="str">
        <f>TEXT('CALENDARIO-DIAS'!$C8,"mmmm")</f>
        <v>Enero</v>
      </c>
      <c r="H8" s="96"/>
      <c r="I8" s="94">
        <v>0</v>
      </c>
      <c r="J8" s="94">
        <v>0</v>
      </c>
      <c r="K8" s="94">
        <v>0</v>
      </c>
      <c r="L8" s="94">
        <v>0</v>
      </c>
      <c r="M8" s="94">
        <v>0</v>
      </c>
    </row>
    <row r="9" spans="1:43" x14ac:dyDescent="0.2">
      <c r="B9" s="94">
        <v>2</v>
      </c>
      <c r="C9" s="93">
        <v>44563</v>
      </c>
      <c r="D9" s="95" t="str">
        <f t="shared" ref="D9:D72" si="1">TEXT(+C9,"dddd")</f>
        <v>domingo</v>
      </c>
      <c r="E9" s="94">
        <v>0</v>
      </c>
      <c r="F9" s="96"/>
      <c r="G9" s="96" t="str">
        <f>TEXT('CALENDARIO-DIAS'!$C9,"mmmm")</f>
        <v>Enero</v>
      </c>
      <c r="H9" s="96"/>
      <c r="I9" s="94">
        <v>0</v>
      </c>
      <c r="J9" s="94">
        <v>0</v>
      </c>
      <c r="K9" s="94">
        <v>0</v>
      </c>
      <c r="L9" s="94">
        <v>0</v>
      </c>
      <c r="M9" s="94">
        <v>0</v>
      </c>
    </row>
    <row r="10" spans="1:43" x14ac:dyDescent="0.2">
      <c r="B10" s="94">
        <v>3</v>
      </c>
      <c r="C10" s="93">
        <v>44564</v>
      </c>
      <c r="D10" s="95" t="str">
        <f t="shared" si="1"/>
        <v>lunes</v>
      </c>
      <c r="E10" s="94">
        <v>0</v>
      </c>
      <c r="F10" s="96"/>
      <c r="G10" s="96" t="str">
        <f>TEXT('CALENDARIO-DIAS'!$C10,"mmmm")</f>
        <v>Enero</v>
      </c>
      <c r="H10" s="96"/>
      <c r="I10" s="94">
        <v>0</v>
      </c>
      <c r="J10" s="94">
        <v>0</v>
      </c>
      <c r="K10" s="94">
        <v>0</v>
      </c>
      <c r="L10" s="94">
        <v>0</v>
      </c>
      <c r="M10" s="94">
        <v>0</v>
      </c>
    </row>
    <row r="11" spans="1:43" x14ac:dyDescent="0.2">
      <c r="B11" s="94">
        <v>4</v>
      </c>
      <c r="C11" s="93">
        <v>44565</v>
      </c>
      <c r="D11" s="95" t="str">
        <f t="shared" si="1"/>
        <v>martes</v>
      </c>
      <c r="E11" s="94">
        <v>0</v>
      </c>
      <c r="F11" s="96"/>
      <c r="G11" s="96" t="str">
        <f>TEXT('CALENDARIO-DIAS'!$C11,"mmmm")</f>
        <v>Enero</v>
      </c>
      <c r="H11" s="96"/>
      <c r="I11" s="94">
        <v>0</v>
      </c>
      <c r="J11" s="94">
        <v>0</v>
      </c>
      <c r="K11" s="94">
        <v>0</v>
      </c>
      <c r="L11" s="94">
        <v>0</v>
      </c>
      <c r="M11" s="94">
        <v>0</v>
      </c>
    </row>
    <row r="12" spans="1:43" x14ac:dyDescent="0.2">
      <c r="B12" s="94">
        <v>5</v>
      </c>
      <c r="C12" s="93">
        <v>44566</v>
      </c>
      <c r="D12" s="95" t="str">
        <f t="shared" si="1"/>
        <v>miércoles</v>
      </c>
      <c r="E12" s="94">
        <v>0</v>
      </c>
      <c r="F12" s="96"/>
      <c r="G12" s="96" t="str">
        <f>TEXT('CALENDARIO-DIAS'!$C12,"mmmm")</f>
        <v>Enero</v>
      </c>
      <c r="H12" s="96"/>
      <c r="I12" s="94">
        <v>0</v>
      </c>
      <c r="J12" s="94">
        <v>0</v>
      </c>
      <c r="K12" s="94">
        <v>0</v>
      </c>
      <c r="L12" s="94">
        <v>0</v>
      </c>
      <c r="M12" s="94">
        <v>0</v>
      </c>
    </row>
    <row r="13" spans="1:43" x14ac:dyDescent="0.2">
      <c r="B13" s="94">
        <v>6</v>
      </c>
      <c r="C13" s="93">
        <v>44567</v>
      </c>
      <c r="D13" s="95" t="str">
        <f t="shared" si="1"/>
        <v>jueves</v>
      </c>
      <c r="E13" s="94">
        <v>0</v>
      </c>
      <c r="F13" s="96"/>
      <c r="G13" s="96" t="str">
        <f>TEXT('CALENDARIO-DIAS'!$C13,"mmmm")</f>
        <v>Enero</v>
      </c>
      <c r="H13" s="96"/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1:43" x14ac:dyDescent="0.2">
      <c r="B14" s="94">
        <v>7</v>
      </c>
      <c r="C14" s="93">
        <v>44568</v>
      </c>
      <c r="D14" s="95" t="str">
        <f t="shared" si="1"/>
        <v>viernes</v>
      </c>
      <c r="E14" s="94">
        <v>0</v>
      </c>
      <c r="F14" s="96"/>
      <c r="G14" s="96" t="str">
        <f>TEXT('CALENDARIO-DIAS'!$C14,"mmmm")</f>
        <v>Enero</v>
      </c>
      <c r="H14" s="96"/>
      <c r="I14" s="94">
        <v>0</v>
      </c>
      <c r="J14" s="94">
        <v>0</v>
      </c>
      <c r="K14" s="94">
        <v>0</v>
      </c>
      <c r="L14" s="94">
        <v>0</v>
      </c>
      <c r="M14" s="94">
        <v>0</v>
      </c>
    </row>
    <row r="15" spans="1:43" x14ac:dyDescent="0.2">
      <c r="B15" s="94">
        <v>8</v>
      </c>
      <c r="C15" s="93">
        <v>44569</v>
      </c>
      <c r="D15" s="95" t="str">
        <f t="shared" si="1"/>
        <v>sábado</v>
      </c>
      <c r="E15" s="94">
        <v>0</v>
      </c>
      <c r="F15" s="96"/>
      <c r="G15" s="96" t="str">
        <f>TEXT('CALENDARIO-DIAS'!$C15,"mmmm")</f>
        <v>Enero</v>
      </c>
      <c r="H15" s="96"/>
      <c r="I15" s="94">
        <v>0</v>
      </c>
      <c r="J15" s="94">
        <v>0</v>
      </c>
      <c r="K15" s="94">
        <v>0</v>
      </c>
      <c r="L15" s="94">
        <v>0</v>
      </c>
      <c r="M15" s="94">
        <v>0</v>
      </c>
    </row>
    <row r="16" spans="1:43" x14ac:dyDescent="0.2">
      <c r="B16" s="94">
        <v>9</v>
      </c>
      <c r="C16" s="93">
        <v>44570</v>
      </c>
      <c r="D16" s="95" t="str">
        <f t="shared" si="1"/>
        <v>domingo</v>
      </c>
      <c r="E16" s="94">
        <v>0</v>
      </c>
      <c r="F16" s="96"/>
      <c r="G16" s="96" t="str">
        <f>TEXT('CALENDARIO-DIAS'!$C16,"mmmm")</f>
        <v>Enero</v>
      </c>
      <c r="H16" s="96"/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x14ac:dyDescent="0.2">
      <c r="B17" s="94">
        <v>10</v>
      </c>
      <c r="C17" s="93">
        <v>44571</v>
      </c>
      <c r="D17" s="95" t="str">
        <f t="shared" si="1"/>
        <v>lunes</v>
      </c>
      <c r="E17" s="94">
        <v>0</v>
      </c>
      <c r="F17" s="96"/>
      <c r="G17" s="96" t="str">
        <f>TEXT('CALENDARIO-DIAS'!$C17,"mmmm")</f>
        <v>Enero</v>
      </c>
      <c r="H17" s="96"/>
      <c r="I17" s="94">
        <v>0</v>
      </c>
      <c r="J17" s="94">
        <v>0</v>
      </c>
      <c r="K17" s="94">
        <v>0</v>
      </c>
      <c r="L17" s="94">
        <v>0</v>
      </c>
      <c r="M17" s="94">
        <v>0</v>
      </c>
    </row>
    <row r="18" spans="2:13" x14ac:dyDescent="0.2">
      <c r="B18" s="94">
        <v>11</v>
      </c>
      <c r="C18" s="93">
        <v>44572</v>
      </c>
      <c r="D18" s="95" t="str">
        <f t="shared" si="1"/>
        <v>martes</v>
      </c>
      <c r="E18" s="94">
        <v>0</v>
      </c>
      <c r="F18" s="96"/>
      <c r="G18" s="96" t="str">
        <f>TEXT('CALENDARIO-DIAS'!$C18,"mmmm")</f>
        <v>Enero</v>
      </c>
      <c r="H18" s="96"/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13" x14ac:dyDescent="0.2">
      <c r="B19" s="94">
        <v>12</v>
      </c>
      <c r="C19" s="93">
        <v>44573</v>
      </c>
      <c r="D19" s="95" t="str">
        <f t="shared" si="1"/>
        <v>miércoles</v>
      </c>
      <c r="E19" s="94">
        <v>0</v>
      </c>
      <c r="F19" s="96"/>
      <c r="G19" s="96" t="str">
        <f>TEXT('CALENDARIO-DIAS'!$C19,"mmmm")</f>
        <v>Enero</v>
      </c>
      <c r="H19" s="96"/>
      <c r="I19" s="94">
        <v>0</v>
      </c>
      <c r="J19" s="94">
        <v>0</v>
      </c>
      <c r="K19" s="94">
        <v>0</v>
      </c>
      <c r="L19" s="94">
        <v>0</v>
      </c>
      <c r="M19" s="94">
        <v>0</v>
      </c>
    </row>
    <row r="20" spans="2:13" x14ac:dyDescent="0.2">
      <c r="B20" s="94">
        <v>13</v>
      </c>
      <c r="C20" s="93">
        <v>44574</v>
      </c>
      <c r="D20" s="95" t="str">
        <f t="shared" si="1"/>
        <v>jueves</v>
      </c>
      <c r="E20" s="94">
        <v>0</v>
      </c>
      <c r="F20" s="96"/>
      <c r="G20" s="96" t="str">
        <f>TEXT('CALENDARIO-DIAS'!$C20,"mmmm")</f>
        <v>Enero</v>
      </c>
      <c r="H20" s="96"/>
      <c r="I20" s="94">
        <v>0</v>
      </c>
      <c r="J20" s="94">
        <v>0</v>
      </c>
      <c r="K20" s="94">
        <v>0</v>
      </c>
      <c r="L20" s="94">
        <v>0</v>
      </c>
      <c r="M20" s="94">
        <v>0</v>
      </c>
    </row>
    <row r="21" spans="2:13" x14ac:dyDescent="0.2">
      <c r="B21" s="94">
        <v>14</v>
      </c>
      <c r="C21" s="93">
        <v>44575</v>
      </c>
      <c r="D21" s="95" t="str">
        <f t="shared" si="1"/>
        <v>viernes</v>
      </c>
      <c r="E21" s="94">
        <v>0</v>
      </c>
      <c r="F21" s="96"/>
      <c r="G21" s="96" t="str">
        <f>TEXT('CALENDARIO-DIAS'!$C21,"mmmm")</f>
        <v>Enero</v>
      </c>
      <c r="H21" s="96"/>
      <c r="I21" s="94">
        <v>0</v>
      </c>
      <c r="J21" s="94">
        <v>0</v>
      </c>
      <c r="K21" s="94">
        <v>0</v>
      </c>
      <c r="L21" s="94">
        <v>0</v>
      </c>
      <c r="M21" s="94">
        <v>0</v>
      </c>
    </row>
    <row r="22" spans="2:13" x14ac:dyDescent="0.2">
      <c r="B22" s="94">
        <v>15</v>
      </c>
      <c r="C22" s="93">
        <v>44576</v>
      </c>
      <c r="D22" s="95" t="str">
        <f t="shared" si="1"/>
        <v>sábado</v>
      </c>
      <c r="E22" s="94">
        <v>0</v>
      </c>
      <c r="F22" s="96"/>
      <c r="G22" s="96" t="str">
        <f>TEXT('CALENDARIO-DIAS'!$C22,"mmmm")</f>
        <v>Enero</v>
      </c>
      <c r="H22" s="96"/>
      <c r="I22" s="94">
        <v>0</v>
      </c>
      <c r="J22" s="94">
        <v>0</v>
      </c>
      <c r="K22" s="94">
        <v>0</v>
      </c>
      <c r="L22" s="94">
        <v>0</v>
      </c>
      <c r="M22" s="94">
        <v>0</v>
      </c>
    </row>
    <row r="23" spans="2:13" x14ac:dyDescent="0.2">
      <c r="B23" s="94">
        <v>16</v>
      </c>
      <c r="C23" s="93">
        <v>44577</v>
      </c>
      <c r="D23" s="95" t="str">
        <f t="shared" si="1"/>
        <v>domingo</v>
      </c>
      <c r="E23" s="94">
        <v>0</v>
      </c>
      <c r="F23" s="96"/>
      <c r="G23" s="96" t="str">
        <f>TEXT('CALENDARIO-DIAS'!$C23,"mmmm")</f>
        <v>Enero</v>
      </c>
      <c r="H23" s="96"/>
      <c r="I23" s="94">
        <v>0</v>
      </c>
      <c r="J23" s="94">
        <v>0</v>
      </c>
      <c r="K23" s="94">
        <v>0</v>
      </c>
      <c r="L23" s="94">
        <v>0</v>
      </c>
      <c r="M23" s="94">
        <v>0</v>
      </c>
    </row>
    <row r="24" spans="2:13" x14ac:dyDescent="0.2">
      <c r="B24" s="94">
        <v>17</v>
      </c>
      <c r="C24" s="93">
        <v>44578</v>
      </c>
      <c r="D24" s="95" t="str">
        <f t="shared" si="1"/>
        <v>lunes</v>
      </c>
      <c r="E24" s="94">
        <v>0</v>
      </c>
      <c r="F24" s="96"/>
      <c r="G24" s="96" t="str">
        <f>TEXT('CALENDARIO-DIAS'!$C24,"mmmm")</f>
        <v>Enero</v>
      </c>
      <c r="H24" s="96"/>
      <c r="I24" s="94">
        <v>0</v>
      </c>
      <c r="J24" s="94">
        <v>0</v>
      </c>
      <c r="K24" s="94">
        <v>0</v>
      </c>
      <c r="L24" s="94">
        <v>0</v>
      </c>
      <c r="M24" s="94">
        <v>0</v>
      </c>
    </row>
    <row r="25" spans="2:13" x14ac:dyDescent="0.2">
      <c r="B25" s="94">
        <v>18</v>
      </c>
      <c r="C25" s="93">
        <v>44579</v>
      </c>
      <c r="D25" s="95" t="str">
        <f t="shared" si="1"/>
        <v>martes</v>
      </c>
      <c r="E25" s="94">
        <v>0</v>
      </c>
      <c r="F25" s="96"/>
      <c r="G25" s="96" t="str">
        <f>TEXT('CALENDARIO-DIAS'!$C25,"mmmm")</f>
        <v>Enero</v>
      </c>
      <c r="H25" s="96"/>
      <c r="I25" s="94">
        <v>0</v>
      </c>
      <c r="J25" s="94">
        <v>0</v>
      </c>
      <c r="K25" s="94">
        <v>0</v>
      </c>
      <c r="L25" s="94">
        <v>0</v>
      </c>
      <c r="M25" s="94">
        <v>0</v>
      </c>
    </row>
    <row r="26" spans="2:13" x14ac:dyDescent="0.2">
      <c r="B26" s="94">
        <v>19</v>
      </c>
      <c r="C26" s="93">
        <v>44580</v>
      </c>
      <c r="D26" s="95" t="str">
        <f t="shared" si="1"/>
        <v>miércoles</v>
      </c>
      <c r="E26" s="94">
        <v>0</v>
      </c>
      <c r="F26" s="96"/>
      <c r="G26" s="96" t="str">
        <f>TEXT('CALENDARIO-DIAS'!$C26,"mmmm")</f>
        <v>Enero</v>
      </c>
      <c r="H26" s="96"/>
      <c r="I26" s="94">
        <v>0</v>
      </c>
      <c r="J26" s="94">
        <v>0</v>
      </c>
      <c r="K26" s="94">
        <v>0</v>
      </c>
      <c r="L26" s="94">
        <v>0</v>
      </c>
      <c r="M26" s="94">
        <v>0</v>
      </c>
    </row>
    <row r="27" spans="2:13" x14ac:dyDescent="0.2">
      <c r="B27" s="94">
        <v>20</v>
      </c>
      <c r="C27" s="93">
        <v>44581</v>
      </c>
      <c r="D27" s="95" t="str">
        <f t="shared" si="1"/>
        <v>jueves</v>
      </c>
      <c r="E27" s="94">
        <v>0</v>
      </c>
      <c r="F27" s="96"/>
      <c r="G27" s="96" t="str">
        <f>TEXT('CALENDARIO-DIAS'!$C27,"mmmm")</f>
        <v>Enero</v>
      </c>
      <c r="H27" s="96"/>
      <c r="I27" s="94">
        <v>0</v>
      </c>
      <c r="J27" s="94">
        <v>0</v>
      </c>
      <c r="K27" s="94">
        <v>0</v>
      </c>
      <c r="L27" s="94">
        <v>0</v>
      </c>
      <c r="M27" s="94">
        <v>0</v>
      </c>
    </row>
    <row r="28" spans="2:13" x14ac:dyDescent="0.2">
      <c r="B28" s="94">
        <v>21</v>
      </c>
      <c r="C28" s="93">
        <v>44582</v>
      </c>
      <c r="D28" s="95" t="str">
        <f t="shared" si="1"/>
        <v>viernes</v>
      </c>
      <c r="E28" s="94">
        <v>0</v>
      </c>
      <c r="F28" s="96"/>
      <c r="G28" s="96" t="str">
        <f>TEXT('CALENDARIO-DIAS'!$C28,"mmmm")</f>
        <v>Enero</v>
      </c>
      <c r="H28" s="96"/>
      <c r="I28" s="94">
        <v>0</v>
      </c>
      <c r="J28" s="94">
        <v>0</v>
      </c>
      <c r="K28" s="94">
        <v>0</v>
      </c>
      <c r="L28" s="94">
        <v>0</v>
      </c>
      <c r="M28" s="94">
        <v>0</v>
      </c>
    </row>
    <row r="29" spans="2:13" x14ac:dyDescent="0.2">
      <c r="B29" s="94">
        <v>22</v>
      </c>
      <c r="C29" s="93">
        <v>44583</v>
      </c>
      <c r="D29" s="95" t="str">
        <f t="shared" si="1"/>
        <v>sábado</v>
      </c>
      <c r="E29" s="94">
        <v>0</v>
      </c>
      <c r="F29" s="96"/>
      <c r="G29" s="96" t="str">
        <f>TEXT('CALENDARIO-DIAS'!$C29,"mmmm")</f>
        <v>Enero</v>
      </c>
      <c r="H29" s="96"/>
      <c r="I29" s="94">
        <v>0</v>
      </c>
      <c r="J29" s="94">
        <v>0</v>
      </c>
      <c r="K29" s="94">
        <v>0</v>
      </c>
      <c r="L29" s="94">
        <v>0</v>
      </c>
      <c r="M29" s="94">
        <v>0</v>
      </c>
    </row>
    <row r="30" spans="2:13" x14ac:dyDescent="0.2">
      <c r="B30" s="94">
        <v>23</v>
      </c>
      <c r="C30" s="93">
        <v>44584</v>
      </c>
      <c r="D30" s="95" t="str">
        <f t="shared" si="1"/>
        <v>domingo</v>
      </c>
      <c r="E30" s="94">
        <v>0</v>
      </c>
      <c r="F30" s="96"/>
      <c r="G30" s="96" t="str">
        <f>TEXT('CALENDARIO-DIAS'!$C30,"mmmm")</f>
        <v>Enero</v>
      </c>
      <c r="H30" s="96"/>
      <c r="I30" s="94">
        <v>0</v>
      </c>
      <c r="J30" s="94">
        <v>0</v>
      </c>
      <c r="K30" s="94">
        <v>0</v>
      </c>
      <c r="L30" s="94">
        <v>0</v>
      </c>
      <c r="M30" s="94">
        <v>0</v>
      </c>
    </row>
    <row r="31" spans="2:13" x14ac:dyDescent="0.2">
      <c r="B31" s="94">
        <v>24</v>
      </c>
      <c r="C31" s="93">
        <v>44585</v>
      </c>
      <c r="D31" s="95" t="str">
        <f t="shared" si="1"/>
        <v>lunes</v>
      </c>
      <c r="E31" s="94">
        <v>0</v>
      </c>
      <c r="F31" s="96"/>
      <c r="G31" s="96" t="str">
        <f>TEXT('CALENDARIO-DIAS'!$C31,"mmmm")</f>
        <v>Enero</v>
      </c>
      <c r="H31" s="96"/>
      <c r="I31" s="94">
        <v>0</v>
      </c>
      <c r="J31" s="94">
        <v>0</v>
      </c>
      <c r="K31" s="94">
        <v>0</v>
      </c>
      <c r="L31" s="94">
        <v>0</v>
      </c>
      <c r="M31" s="94">
        <v>0</v>
      </c>
    </row>
    <row r="32" spans="2:13" x14ac:dyDescent="0.2">
      <c r="B32" s="94">
        <v>25</v>
      </c>
      <c r="C32" s="93">
        <v>44586</v>
      </c>
      <c r="D32" s="95" t="str">
        <f t="shared" si="1"/>
        <v>martes</v>
      </c>
      <c r="E32" s="94">
        <v>0</v>
      </c>
      <c r="F32" s="96"/>
      <c r="G32" s="96" t="str">
        <f>TEXT('CALENDARIO-DIAS'!$C32,"mmmm")</f>
        <v>Enero</v>
      </c>
      <c r="H32" s="96"/>
      <c r="I32" s="94">
        <v>0</v>
      </c>
      <c r="J32" s="94">
        <v>0</v>
      </c>
      <c r="K32" s="94">
        <v>0</v>
      </c>
      <c r="L32" s="94">
        <v>0</v>
      </c>
      <c r="M32" s="94">
        <v>0</v>
      </c>
    </row>
    <row r="33" spans="2:13" x14ac:dyDescent="0.2">
      <c r="B33" s="94">
        <v>26</v>
      </c>
      <c r="C33" s="93">
        <v>44587</v>
      </c>
      <c r="D33" s="95" t="str">
        <f t="shared" si="1"/>
        <v>miércoles</v>
      </c>
      <c r="E33" s="94">
        <v>0</v>
      </c>
      <c r="F33" s="96"/>
      <c r="G33" s="96" t="str">
        <f>TEXT('CALENDARIO-DIAS'!$C33,"mmmm")</f>
        <v>Enero</v>
      </c>
      <c r="H33" s="96"/>
      <c r="I33" s="94">
        <v>0</v>
      </c>
      <c r="J33" s="94">
        <v>0</v>
      </c>
      <c r="K33" s="94">
        <v>0</v>
      </c>
      <c r="L33" s="94">
        <v>0</v>
      </c>
      <c r="M33" s="94">
        <v>0</v>
      </c>
    </row>
    <row r="34" spans="2:13" x14ac:dyDescent="0.2">
      <c r="B34" s="94">
        <v>27</v>
      </c>
      <c r="C34" s="93">
        <v>44588</v>
      </c>
      <c r="D34" s="95" t="str">
        <f t="shared" si="1"/>
        <v>jueves</v>
      </c>
      <c r="E34" s="94">
        <v>0</v>
      </c>
      <c r="F34" s="96"/>
      <c r="G34" s="96" t="str">
        <f>TEXT('CALENDARIO-DIAS'!$C34,"mmmm")</f>
        <v>Enero</v>
      </c>
      <c r="H34" s="96"/>
      <c r="I34" s="94">
        <v>0</v>
      </c>
      <c r="J34" s="94">
        <v>0</v>
      </c>
      <c r="K34" s="94">
        <v>0</v>
      </c>
      <c r="L34" s="94">
        <v>0</v>
      </c>
      <c r="M34" s="94">
        <v>0</v>
      </c>
    </row>
    <row r="35" spans="2:13" x14ac:dyDescent="0.2">
      <c r="B35" s="94">
        <v>28</v>
      </c>
      <c r="C35" s="93">
        <v>44589</v>
      </c>
      <c r="D35" s="95" t="str">
        <f t="shared" si="1"/>
        <v>viernes</v>
      </c>
      <c r="E35" s="94">
        <v>0</v>
      </c>
      <c r="F35" s="96"/>
      <c r="G35" s="96" t="str">
        <f>TEXT('CALENDARIO-DIAS'!$C35,"mmmm")</f>
        <v>Enero</v>
      </c>
      <c r="H35" s="96"/>
      <c r="I35" s="94">
        <v>0</v>
      </c>
      <c r="J35" s="94">
        <v>0</v>
      </c>
      <c r="K35" s="94">
        <v>0</v>
      </c>
      <c r="L35" s="94">
        <v>0</v>
      </c>
      <c r="M35" s="94">
        <v>0</v>
      </c>
    </row>
    <row r="36" spans="2:13" x14ac:dyDescent="0.2">
      <c r="B36" s="94">
        <v>29</v>
      </c>
      <c r="C36" s="93">
        <v>44590</v>
      </c>
      <c r="D36" s="95" t="str">
        <f t="shared" si="1"/>
        <v>sábado</v>
      </c>
      <c r="E36" s="94">
        <v>0</v>
      </c>
      <c r="F36" s="96"/>
      <c r="G36" s="96" t="str">
        <f>TEXT('CALENDARIO-DIAS'!$C36,"mmmm")</f>
        <v>Enero</v>
      </c>
      <c r="H36" s="96"/>
      <c r="I36" s="94">
        <v>0</v>
      </c>
      <c r="J36" s="94">
        <v>0</v>
      </c>
      <c r="K36" s="94">
        <v>0</v>
      </c>
      <c r="L36" s="94">
        <v>0</v>
      </c>
      <c r="M36" s="94">
        <v>0</v>
      </c>
    </row>
    <row r="37" spans="2:13" x14ac:dyDescent="0.2">
      <c r="B37" s="94">
        <v>30</v>
      </c>
      <c r="C37" s="93">
        <v>44591</v>
      </c>
      <c r="D37" s="95" t="str">
        <f t="shared" si="1"/>
        <v>domingo</v>
      </c>
      <c r="E37" s="94">
        <v>0</v>
      </c>
      <c r="F37" s="96"/>
      <c r="G37" s="96" t="str">
        <f>TEXT('CALENDARIO-DIAS'!$C37,"mmmm")</f>
        <v>Enero</v>
      </c>
      <c r="H37" s="96"/>
      <c r="I37" s="94">
        <v>0</v>
      </c>
      <c r="J37" s="94">
        <v>0</v>
      </c>
      <c r="K37" s="94">
        <v>0</v>
      </c>
      <c r="L37" s="94">
        <v>0</v>
      </c>
      <c r="M37" s="94">
        <v>0</v>
      </c>
    </row>
    <row r="38" spans="2:13" x14ac:dyDescent="0.2">
      <c r="B38" s="94">
        <v>31</v>
      </c>
      <c r="C38" s="93">
        <v>44592</v>
      </c>
      <c r="D38" s="95" t="str">
        <f t="shared" si="1"/>
        <v>lunes</v>
      </c>
      <c r="E38" s="94">
        <v>0</v>
      </c>
      <c r="F38" s="96"/>
      <c r="G38" s="96" t="str">
        <f>TEXT('CALENDARIO-DIAS'!$C38,"mmmm")</f>
        <v>Enero</v>
      </c>
      <c r="H38" s="96"/>
      <c r="I38" s="94">
        <v>0</v>
      </c>
      <c r="J38" s="94">
        <v>0</v>
      </c>
      <c r="K38" s="94">
        <v>0</v>
      </c>
      <c r="L38" s="94">
        <v>0</v>
      </c>
      <c r="M38" s="94">
        <v>0</v>
      </c>
    </row>
    <row r="39" spans="2:13" x14ac:dyDescent="0.2">
      <c r="B39" s="94">
        <v>32</v>
      </c>
      <c r="C39" s="93">
        <v>44593</v>
      </c>
      <c r="D39" s="95" t="str">
        <f t="shared" si="1"/>
        <v>martes</v>
      </c>
      <c r="E39" s="94">
        <v>0</v>
      </c>
      <c r="F39" s="96"/>
      <c r="G39" s="96" t="str">
        <f>TEXT('CALENDARIO-DIAS'!$C39,"mmmm")</f>
        <v>Febrero</v>
      </c>
      <c r="H39" s="96"/>
      <c r="I39" s="94">
        <v>0</v>
      </c>
      <c r="J39" s="94">
        <v>0</v>
      </c>
      <c r="K39" s="94">
        <v>0</v>
      </c>
      <c r="L39" s="94">
        <v>0</v>
      </c>
      <c r="M39" s="94">
        <v>0</v>
      </c>
    </row>
    <row r="40" spans="2:13" x14ac:dyDescent="0.2">
      <c r="B40" s="94">
        <v>33</v>
      </c>
      <c r="C40" s="93">
        <v>44594</v>
      </c>
      <c r="D40" s="95" t="str">
        <f t="shared" si="1"/>
        <v>miércoles</v>
      </c>
      <c r="E40" s="94">
        <v>0</v>
      </c>
      <c r="F40" s="96"/>
      <c r="G40" s="96" t="str">
        <f>TEXT('CALENDARIO-DIAS'!$C40,"mmmm")</f>
        <v>Febrero</v>
      </c>
      <c r="H40" s="96"/>
      <c r="I40" s="94">
        <v>0</v>
      </c>
      <c r="J40" s="94">
        <v>0</v>
      </c>
      <c r="K40" s="94">
        <v>0</v>
      </c>
      <c r="L40" s="94">
        <v>0</v>
      </c>
      <c r="M40" s="94">
        <v>0</v>
      </c>
    </row>
    <row r="41" spans="2:13" x14ac:dyDescent="0.2">
      <c r="B41" s="94">
        <v>34</v>
      </c>
      <c r="C41" s="93">
        <v>44595</v>
      </c>
      <c r="D41" s="95" t="str">
        <f t="shared" si="1"/>
        <v>jueves</v>
      </c>
      <c r="E41" s="94">
        <v>0</v>
      </c>
      <c r="F41" s="96"/>
      <c r="G41" s="96" t="str">
        <f>TEXT('CALENDARIO-DIAS'!$C41,"mmmm")</f>
        <v>Febrero</v>
      </c>
      <c r="H41" s="96"/>
      <c r="I41" s="94">
        <v>0</v>
      </c>
      <c r="J41" s="94">
        <v>0</v>
      </c>
      <c r="K41" s="94">
        <v>0</v>
      </c>
      <c r="L41" s="94">
        <v>0</v>
      </c>
      <c r="M41" s="94">
        <v>0</v>
      </c>
    </row>
    <row r="42" spans="2:13" x14ac:dyDescent="0.2">
      <c r="B42" s="94">
        <v>35</v>
      </c>
      <c r="C42" s="93">
        <v>44596</v>
      </c>
      <c r="D42" s="95" t="str">
        <f t="shared" si="1"/>
        <v>viernes</v>
      </c>
      <c r="E42" s="94">
        <v>0</v>
      </c>
      <c r="F42" s="96"/>
      <c r="G42" s="96" t="str">
        <f>TEXT('CALENDARIO-DIAS'!$C42,"mmmm")</f>
        <v>Febrero</v>
      </c>
      <c r="H42" s="96"/>
      <c r="I42" s="94">
        <v>0</v>
      </c>
      <c r="J42" s="94">
        <v>0</v>
      </c>
      <c r="K42" s="94">
        <v>0</v>
      </c>
      <c r="L42" s="94">
        <v>0</v>
      </c>
      <c r="M42" s="94">
        <v>0</v>
      </c>
    </row>
    <row r="43" spans="2:13" x14ac:dyDescent="0.2">
      <c r="B43" s="94">
        <v>36</v>
      </c>
      <c r="C43" s="93">
        <v>44597</v>
      </c>
      <c r="D43" s="95" t="str">
        <f t="shared" si="1"/>
        <v>sábado</v>
      </c>
      <c r="E43" s="94">
        <v>0</v>
      </c>
      <c r="F43" s="96"/>
      <c r="G43" s="96" t="str">
        <f>TEXT('CALENDARIO-DIAS'!$C43,"mmmm")</f>
        <v>Febrero</v>
      </c>
      <c r="H43" s="96"/>
      <c r="I43" s="94">
        <v>0</v>
      </c>
      <c r="J43" s="94">
        <v>0</v>
      </c>
      <c r="K43" s="94">
        <v>0</v>
      </c>
      <c r="L43" s="94">
        <v>0</v>
      </c>
      <c r="M43" s="94">
        <v>0</v>
      </c>
    </row>
    <row r="44" spans="2:13" x14ac:dyDescent="0.2">
      <c r="B44" s="94">
        <v>37</v>
      </c>
      <c r="C44" s="93">
        <v>44598</v>
      </c>
      <c r="D44" s="95" t="str">
        <f t="shared" si="1"/>
        <v>domingo</v>
      </c>
      <c r="E44" s="94">
        <v>0</v>
      </c>
      <c r="F44" s="96"/>
      <c r="G44" s="96" t="str">
        <f>TEXT('CALENDARIO-DIAS'!$C44,"mmmm")</f>
        <v>Febrero</v>
      </c>
      <c r="H44" s="96"/>
      <c r="I44" s="94">
        <v>0</v>
      </c>
      <c r="J44" s="94">
        <v>0</v>
      </c>
      <c r="K44" s="94">
        <v>0</v>
      </c>
      <c r="L44" s="94">
        <v>0</v>
      </c>
      <c r="M44" s="94">
        <v>0</v>
      </c>
    </row>
    <row r="45" spans="2:13" x14ac:dyDescent="0.2">
      <c r="B45" s="94">
        <v>38</v>
      </c>
      <c r="C45" s="93">
        <v>44599</v>
      </c>
      <c r="D45" s="95" t="str">
        <f t="shared" si="1"/>
        <v>lunes</v>
      </c>
      <c r="E45" s="94">
        <v>0</v>
      </c>
      <c r="F45" s="96"/>
      <c r="G45" s="96" t="str">
        <f>TEXT('CALENDARIO-DIAS'!$C45,"mmmm")</f>
        <v>Febrero</v>
      </c>
      <c r="H45" s="96"/>
      <c r="I45" s="94">
        <v>0</v>
      </c>
      <c r="J45" s="94">
        <v>0</v>
      </c>
      <c r="K45" s="94">
        <v>0</v>
      </c>
      <c r="L45" s="94">
        <v>0</v>
      </c>
      <c r="M45" s="94">
        <v>0</v>
      </c>
    </row>
    <row r="46" spans="2:13" x14ac:dyDescent="0.2">
      <c r="B46" s="94">
        <v>39</v>
      </c>
      <c r="C46" s="93">
        <v>44600</v>
      </c>
      <c r="D46" s="95" t="str">
        <f t="shared" si="1"/>
        <v>martes</v>
      </c>
      <c r="E46" s="94">
        <v>0</v>
      </c>
      <c r="F46" s="96"/>
      <c r="G46" s="96" t="str">
        <f>TEXT('CALENDARIO-DIAS'!$C46,"mmmm")</f>
        <v>Febrero</v>
      </c>
      <c r="H46" s="96"/>
      <c r="I46" s="94">
        <v>0</v>
      </c>
      <c r="J46" s="94">
        <v>0</v>
      </c>
      <c r="K46" s="94">
        <v>0</v>
      </c>
      <c r="L46" s="94">
        <v>0</v>
      </c>
      <c r="M46" s="94">
        <v>0</v>
      </c>
    </row>
    <row r="47" spans="2:13" x14ac:dyDescent="0.2">
      <c r="B47" s="94">
        <v>40</v>
      </c>
      <c r="C47" s="93">
        <v>44601</v>
      </c>
      <c r="D47" s="95" t="str">
        <f t="shared" si="1"/>
        <v>miércoles</v>
      </c>
      <c r="E47" s="94">
        <v>0</v>
      </c>
      <c r="F47" s="96"/>
      <c r="G47" s="96" t="str">
        <f>TEXT('CALENDARIO-DIAS'!$C47,"mmmm")</f>
        <v>Febrero</v>
      </c>
      <c r="H47" s="96"/>
      <c r="I47" s="94">
        <v>0</v>
      </c>
      <c r="J47" s="94">
        <v>0</v>
      </c>
      <c r="K47" s="94">
        <v>0</v>
      </c>
      <c r="L47" s="94">
        <v>0</v>
      </c>
      <c r="M47" s="94">
        <v>0</v>
      </c>
    </row>
    <row r="48" spans="2:13" x14ac:dyDescent="0.2">
      <c r="B48" s="94">
        <v>41</v>
      </c>
      <c r="C48" s="93">
        <v>44602</v>
      </c>
      <c r="D48" s="95" t="str">
        <f t="shared" si="1"/>
        <v>jueves</v>
      </c>
      <c r="E48" s="94">
        <v>0</v>
      </c>
      <c r="F48" s="96"/>
      <c r="G48" s="96" t="str">
        <f>TEXT('CALENDARIO-DIAS'!$C48,"mmmm")</f>
        <v>Febrero</v>
      </c>
      <c r="H48" s="96"/>
      <c r="I48" s="94">
        <v>0</v>
      </c>
      <c r="J48" s="94">
        <v>0</v>
      </c>
      <c r="K48" s="94">
        <v>0</v>
      </c>
      <c r="L48" s="94">
        <v>0</v>
      </c>
      <c r="M48" s="94">
        <v>0</v>
      </c>
    </row>
    <row r="49" spans="2:13" x14ac:dyDescent="0.2">
      <c r="B49" s="94">
        <v>42</v>
      </c>
      <c r="C49" s="93">
        <v>44603</v>
      </c>
      <c r="D49" s="95" t="str">
        <f t="shared" si="1"/>
        <v>viernes</v>
      </c>
      <c r="E49" s="94">
        <v>0</v>
      </c>
      <c r="F49" s="96"/>
      <c r="G49" s="96" t="str">
        <f>TEXT('CALENDARIO-DIAS'!$C49,"mmmm")</f>
        <v>Febrero</v>
      </c>
      <c r="H49" s="96"/>
      <c r="I49" s="94">
        <v>0</v>
      </c>
      <c r="J49" s="94">
        <v>0</v>
      </c>
      <c r="K49" s="94">
        <v>0</v>
      </c>
      <c r="L49" s="94">
        <v>0</v>
      </c>
      <c r="M49" s="94">
        <v>0</v>
      </c>
    </row>
    <row r="50" spans="2:13" x14ac:dyDescent="0.2">
      <c r="B50" s="94">
        <v>43</v>
      </c>
      <c r="C50" s="93">
        <v>44604</v>
      </c>
      <c r="D50" s="95" t="str">
        <f t="shared" si="1"/>
        <v>sábado</v>
      </c>
      <c r="E50" s="94">
        <v>0</v>
      </c>
      <c r="F50" s="96"/>
      <c r="G50" s="96" t="str">
        <f>TEXT('CALENDARIO-DIAS'!$C50,"mmmm")</f>
        <v>Febrero</v>
      </c>
      <c r="H50" s="96"/>
      <c r="I50" s="94">
        <v>0</v>
      </c>
      <c r="J50" s="94">
        <v>0</v>
      </c>
      <c r="K50" s="94">
        <v>0</v>
      </c>
      <c r="L50" s="94">
        <v>0</v>
      </c>
      <c r="M50" s="94">
        <v>0</v>
      </c>
    </row>
    <row r="51" spans="2:13" x14ac:dyDescent="0.2">
      <c r="B51" s="94">
        <v>44</v>
      </c>
      <c r="C51" s="93">
        <v>44605</v>
      </c>
      <c r="D51" s="95" t="str">
        <f t="shared" si="1"/>
        <v>domingo</v>
      </c>
      <c r="E51" s="94">
        <v>0</v>
      </c>
      <c r="F51" s="96"/>
      <c r="G51" s="96" t="str">
        <f>TEXT('CALENDARIO-DIAS'!$C51,"mmmm")</f>
        <v>Febrero</v>
      </c>
      <c r="H51" s="96"/>
      <c r="I51" s="94">
        <v>0</v>
      </c>
      <c r="J51" s="94">
        <v>0</v>
      </c>
      <c r="K51" s="94">
        <v>0</v>
      </c>
      <c r="L51" s="94">
        <v>0</v>
      </c>
      <c r="M51" s="94">
        <v>0</v>
      </c>
    </row>
    <row r="52" spans="2:13" x14ac:dyDescent="0.2">
      <c r="B52" s="94">
        <v>45</v>
      </c>
      <c r="C52" s="93">
        <v>44606</v>
      </c>
      <c r="D52" s="95" t="str">
        <f t="shared" si="1"/>
        <v>lunes</v>
      </c>
      <c r="E52" s="94">
        <v>0</v>
      </c>
      <c r="F52" s="96"/>
      <c r="G52" s="96" t="str">
        <f>TEXT('CALENDARIO-DIAS'!$C52,"mmmm")</f>
        <v>Febrero</v>
      </c>
      <c r="H52" s="96"/>
      <c r="I52" s="94">
        <v>0</v>
      </c>
      <c r="J52" s="94">
        <v>0</v>
      </c>
      <c r="K52" s="94">
        <v>0</v>
      </c>
      <c r="L52" s="94">
        <v>0</v>
      </c>
      <c r="M52" s="94">
        <v>0</v>
      </c>
    </row>
    <row r="53" spans="2:13" x14ac:dyDescent="0.2">
      <c r="B53" s="94">
        <v>46</v>
      </c>
      <c r="C53" s="93">
        <v>44607</v>
      </c>
      <c r="D53" s="95" t="str">
        <f t="shared" si="1"/>
        <v>martes</v>
      </c>
      <c r="E53" s="94">
        <v>0</v>
      </c>
      <c r="F53" s="96"/>
      <c r="G53" s="96" t="str">
        <f>TEXT('CALENDARIO-DIAS'!$C53,"mmmm")</f>
        <v>Febrero</v>
      </c>
      <c r="H53" s="96"/>
      <c r="I53" s="94">
        <v>0</v>
      </c>
      <c r="J53" s="94">
        <v>0</v>
      </c>
      <c r="K53" s="94">
        <v>0</v>
      </c>
      <c r="L53" s="94">
        <v>0</v>
      </c>
      <c r="M53" s="94">
        <v>0</v>
      </c>
    </row>
    <row r="54" spans="2:13" x14ac:dyDescent="0.2">
      <c r="B54" s="94">
        <v>47</v>
      </c>
      <c r="C54" s="93">
        <v>44608</v>
      </c>
      <c r="D54" s="95" t="str">
        <f t="shared" si="1"/>
        <v>miércoles</v>
      </c>
      <c r="E54" s="94">
        <v>0</v>
      </c>
      <c r="F54" s="96"/>
      <c r="G54" s="96" t="str">
        <f>TEXT('CALENDARIO-DIAS'!$C54,"mmmm")</f>
        <v>Febrero</v>
      </c>
      <c r="H54" s="96"/>
      <c r="I54" s="94">
        <v>0</v>
      </c>
      <c r="J54" s="94">
        <v>0</v>
      </c>
      <c r="K54" s="94">
        <v>0</v>
      </c>
      <c r="L54" s="94">
        <v>0</v>
      </c>
      <c r="M54" s="94">
        <v>0</v>
      </c>
    </row>
    <row r="55" spans="2:13" x14ac:dyDescent="0.2">
      <c r="B55" s="94">
        <v>48</v>
      </c>
      <c r="C55" s="93">
        <v>44609</v>
      </c>
      <c r="D55" s="95" t="str">
        <f t="shared" si="1"/>
        <v>jueves</v>
      </c>
      <c r="E55" s="94">
        <v>0</v>
      </c>
      <c r="F55" s="96"/>
      <c r="G55" s="96" t="str">
        <f>TEXT('CALENDARIO-DIAS'!$C55,"mmmm")</f>
        <v>Febrero</v>
      </c>
      <c r="H55" s="96"/>
      <c r="I55" s="94">
        <v>0</v>
      </c>
      <c r="J55" s="94">
        <v>0</v>
      </c>
      <c r="K55" s="94">
        <v>0</v>
      </c>
      <c r="L55" s="94">
        <v>0</v>
      </c>
      <c r="M55" s="94">
        <v>0</v>
      </c>
    </row>
    <row r="56" spans="2:13" x14ac:dyDescent="0.2">
      <c r="B56" s="94">
        <v>49</v>
      </c>
      <c r="C56" s="93">
        <v>44610</v>
      </c>
      <c r="D56" s="95" t="str">
        <f t="shared" si="1"/>
        <v>viernes</v>
      </c>
      <c r="E56" s="94">
        <v>0</v>
      </c>
      <c r="F56" s="96"/>
      <c r="G56" s="96" t="str">
        <f>TEXT('CALENDARIO-DIAS'!$C56,"mmmm")</f>
        <v>Febrero</v>
      </c>
      <c r="H56" s="96"/>
      <c r="I56" s="94">
        <v>0</v>
      </c>
      <c r="J56" s="94">
        <v>0</v>
      </c>
      <c r="K56" s="94">
        <v>0</v>
      </c>
      <c r="L56" s="94">
        <v>0</v>
      </c>
      <c r="M56" s="94">
        <v>0</v>
      </c>
    </row>
    <row r="57" spans="2:13" x14ac:dyDescent="0.2">
      <c r="B57" s="94">
        <v>50</v>
      </c>
      <c r="C57" s="93">
        <v>44611</v>
      </c>
      <c r="D57" s="95" t="str">
        <f t="shared" si="1"/>
        <v>sábado</v>
      </c>
      <c r="E57" s="94">
        <v>0</v>
      </c>
      <c r="F57" s="96"/>
      <c r="G57" s="96" t="str">
        <f>TEXT('CALENDARIO-DIAS'!$C57,"mmmm")</f>
        <v>Febrero</v>
      </c>
      <c r="H57" s="96"/>
      <c r="I57" s="94">
        <v>0</v>
      </c>
      <c r="J57" s="94">
        <v>0</v>
      </c>
      <c r="K57" s="94">
        <v>0</v>
      </c>
      <c r="L57" s="94">
        <v>0</v>
      </c>
      <c r="M57" s="94">
        <v>0</v>
      </c>
    </row>
    <row r="58" spans="2:13" x14ac:dyDescent="0.2">
      <c r="B58" s="94">
        <v>51</v>
      </c>
      <c r="C58" s="93">
        <v>44612</v>
      </c>
      <c r="D58" s="95" t="str">
        <f t="shared" si="1"/>
        <v>domingo</v>
      </c>
      <c r="E58" s="94">
        <v>0</v>
      </c>
      <c r="F58" s="96"/>
      <c r="G58" s="96" t="str">
        <f>TEXT('CALENDARIO-DIAS'!$C58,"mmmm")</f>
        <v>Febrero</v>
      </c>
      <c r="H58" s="96"/>
      <c r="I58" s="94">
        <v>0</v>
      </c>
      <c r="J58" s="94">
        <v>0</v>
      </c>
      <c r="K58" s="94">
        <v>0</v>
      </c>
      <c r="L58" s="94">
        <v>0</v>
      </c>
      <c r="M58" s="94">
        <v>0</v>
      </c>
    </row>
    <row r="59" spans="2:13" x14ac:dyDescent="0.2">
      <c r="B59" s="94">
        <v>52</v>
      </c>
      <c r="C59" s="93">
        <v>44613</v>
      </c>
      <c r="D59" s="95" t="str">
        <f t="shared" si="1"/>
        <v>lunes</v>
      </c>
      <c r="E59" s="94">
        <v>0</v>
      </c>
      <c r="F59" s="96"/>
      <c r="G59" s="96" t="str">
        <f>TEXT('CALENDARIO-DIAS'!$C59,"mmmm")</f>
        <v>Febrero</v>
      </c>
      <c r="H59" s="96"/>
      <c r="I59" s="94">
        <v>0</v>
      </c>
      <c r="J59" s="94">
        <v>0</v>
      </c>
      <c r="K59" s="94">
        <v>0</v>
      </c>
      <c r="L59" s="94">
        <v>0</v>
      </c>
      <c r="M59" s="94">
        <v>0</v>
      </c>
    </row>
    <row r="60" spans="2:13" x14ac:dyDescent="0.2">
      <c r="B60" s="94">
        <v>53</v>
      </c>
      <c r="C60" s="93">
        <v>44614</v>
      </c>
      <c r="D60" s="95" t="str">
        <f t="shared" si="1"/>
        <v>martes</v>
      </c>
      <c r="E60" s="94">
        <v>0</v>
      </c>
      <c r="F60" s="96"/>
      <c r="G60" s="96" t="str">
        <f>TEXT('CALENDARIO-DIAS'!$C60,"mmmm")</f>
        <v>Febrero</v>
      </c>
      <c r="H60" s="96"/>
      <c r="I60" s="94">
        <v>0</v>
      </c>
      <c r="J60" s="94">
        <v>0</v>
      </c>
      <c r="K60" s="94">
        <v>0</v>
      </c>
      <c r="L60" s="94">
        <v>0</v>
      </c>
      <c r="M60" s="94">
        <v>0</v>
      </c>
    </row>
    <row r="61" spans="2:13" x14ac:dyDescent="0.2">
      <c r="B61" s="94">
        <v>54</v>
      </c>
      <c r="C61" s="93">
        <v>44615</v>
      </c>
      <c r="D61" s="95" t="str">
        <f t="shared" si="1"/>
        <v>miércoles</v>
      </c>
      <c r="E61" s="94">
        <v>0</v>
      </c>
      <c r="F61" s="96"/>
      <c r="G61" s="96" t="str">
        <f>TEXT('CALENDARIO-DIAS'!$C61,"mmmm")</f>
        <v>Febrero</v>
      </c>
      <c r="H61" s="96"/>
      <c r="I61" s="94">
        <v>0</v>
      </c>
      <c r="J61" s="94">
        <v>0</v>
      </c>
      <c r="K61" s="94">
        <v>0</v>
      </c>
      <c r="L61" s="94">
        <v>0</v>
      </c>
      <c r="M61" s="94">
        <v>0</v>
      </c>
    </row>
    <row r="62" spans="2:13" x14ac:dyDescent="0.2">
      <c r="B62" s="94">
        <v>55</v>
      </c>
      <c r="C62" s="93">
        <v>44616</v>
      </c>
      <c r="D62" s="95" t="str">
        <f t="shared" si="1"/>
        <v>jueves</v>
      </c>
      <c r="E62" s="94">
        <v>0</v>
      </c>
      <c r="F62" s="96"/>
      <c r="G62" s="96" t="str">
        <f>TEXT('CALENDARIO-DIAS'!$C62,"mmmm")</f>
        <v>Febrero</v>
      </c>
      <c r="H62" s="96"/>
      <c r="I62" s="94">
        <v>0</v>
      </c>
      <c r="J62" s="94">
        <v>0</v>
      </c>
      <c r="K62" s="94">
        <v>0</v>
      </c>
      <c r="L62" s="94">
        <v>0</v>
      </c>
      <c r="M62" s="94">
        <v>0</v>
      </c>
    </row>
    <row r="63" spans="2:13" x14ac:dyDescent="0.2">
      <c r="B63" s="94">
        <v>56</v>
      </c>
      <c r="C63" s="93">
        <v>44617</v>
      </c>
      <c r="D63" s="95" t="str">
        <f t="shared" si="1"/>
        <v>viernes</v>
      </c>
      <c r="E63" s="94">
        <v>0</v>
      </c>
      <c r="F63" s="96"/>
      <c r="G63" s="96" t="str">
        <f>TEXT('CALENDARIO-DIAS'!$C63,"mmmm")</f>
        <v>Febrero</v>
      </c>
      <c r="H63" s="96"/>
      <c r="I63" s="94">
        <v>0</v>
      </c>
      <c r="J63" s="94">
        <v>0</v>
      </c>
      <c r="K63" s="94">
        <v>0</v>
      </c>
      <c r="L63" s="94">
        <v>0</v>
      </c>
      <c r="M63" s="94">
        <v>0</v>
      </c>
    </row>
    <row r="64" spans="2:13" x14ac:dyDescent="0.2">
      <c r="B64" s="94">
        <v>57</v>
      </c>
      <c r="C64" s="93">
        <v>44618</v>
      </c>
      <c r="D64" s="95" t="str">
        <f t="shared" si="1"/>
        <v>sábado</v>
      </c>
      <c r="E64" s="94">
        <v>0</v>
      </c>
      <c r="F64" s="96"/>
      <c r="G64" s="96" t="str">
        <f>TEXT('CALENDARIO-DIAS'!$C64,"mmmm")</f>
        <v>Febrero</v>
      </c>
      <c r="H64" s="96"/>
      <c r="I64" s="94">
        <v>0</v>
      </c>
      <c r="J64" s="94">
        <v>0</v>
      </c>
      <c r="K64" s="94">
        <v>0</v>
      </c>
      <c r="L64" s="94">
        <v>0</v>
      </c>
      <c r="M64" s="94">
        <v>0</v>
      </c>
    </row>
    <row r="65" spans="1:13" x14ac:dyDescent="0.2">
      <c r="B65" s="94">
        <v>58</v>
      </c>
      <c r="C65" s="93">
        <v>44619</v>
      </c>
      <c r="D65" s="95" t="str">
        <f t="shared" si="1"/>
        <v>domingo</v>
      </c>
      <c r="E65" s="94">
        <v>0</v>
      </c>
      <c r="F65" s="96"/>
      <c r="G65" s="96" t="str">
        <f>TEXT('CALENDARIO-DIAS'!$C65,"mmmm")</f>
        <v>Febrero</v>
      </c>
      <c r="H65" s="96"/>
      <c r="I65" s="94">
        <v>0</v>
      </c>
      <c r="J65" s="94">
        <v>0</v>
      </c>
      <c r="K65" s="94">
        <v>0</v>
      </c>
      <c r="L65" s="94">
        <v>0</v>
      </c>
      <c r="M65" s="94">
        <v>0</v>
      </c>
    </row>
    <row r="66" spans="1:13" x14ac:dyDescent="0.2">
      <c r="B66" s="94">
        <v>59</v>
      </c>
      <c r="C66" s="93">
        <v>44620</v>
      </c>
      <c r="D66" s="95" t="str">
        <f t="shared" si="1"/>
        <v>lunes</v>
      </c>
      <c r="E66" s="94">
        <v>0</v>
      </c>
      <c r="F66" s="96"/>
      <c r="G66" s="96" t="str">
        <f>TEXT('CALENDARIO-DIAS'!$C66,"mmmm")</f>
        <v>Febrero</v>
      </c>
      <c r="H66" s="96"/>
      <c r="I66" s="94">
        <v>0</v>
      </c>
      <c r="J66" s="94">
        <v>0</v>
      </c>
      <c r="K66" s="94">
        <v>0</v>
      </c>
      <c r="L66" s="94">
        <v>0</v>
      </c>
      <c r="M66" s="94">
        <v>0</v>
      </c>
    </row>
    <row r="67" spans="1:13" x14ac:dyDescent="0.2">
      <c r="A67" s="45" t="s">
        <v>140</v>
      </c>
      <c r="B67" s="94">
        <v>60</v>
      </c>
      <c r="C67" s="93">
        <v>44621</v>
      </c>
      <c r="D67" s="95" t="str">
        <f t="shared" si="1"/>
        <v>martes</v>
      </c>
      <c r="E67" s="94">
        <v>0</v>
      </c>
      <c r="F67" s="96"/>
      <c r="G67" s="96" t="str">
        <f>TEXT('CALENDARIO-DIAS'!$C67,"mmmm")</f>
        <v>Marzo</v>
      </c>
      <c r="H67" s="96"/>
      <c r="I67" s="94">
        <v>0</v>
      </c>
      <c r="J67" s="94">
        <v>0</v>
      </c>
      <c r="K67" s="94">
        <v>0</v>
      </c>
      <c r="L67" s="94">
        <v>0</v>
      </c>
      <c r="M67" s="94">
        <v>0</v>
      </c>
    </row>
    <row r="68" spans="1:13" x14ac:dyDescent="0.2">
      <c r="A68" s="45" t="s">
        <v>140</v>
      </c>
      <c r="B68" s="94">
        <v>61</v>
      </c>
      <c r="C68" s="93">
        <v>44622</v>
      </c>
      <c r="D68" s="95" t="str">
        <f t="shared" si="1"/>
        <v>miércoles</v>
      </c>
      <c r="E68" s="94">
        <v>0</v>
      </c>
      <c r="F68" s="96"/>
      <c r="G68" s="96" t="str">
        <f>TEXT('CALENDARIO-DIAS'!$C68,"mmmm")</f>
        <v>Marzo</v>
      </c>
      <c r="H68" s="96"/>
      <c r="I68" s="94">
        <v>0</v>
      </c>
      <c r="J68" s="94">
        <v>0</v>
      </c>
      <c r="K68" s="94">
        <v>0</v>
      </c>
      <c r="L68" s="94">
        <v>0</v>
      </c>
      <c r="M68" s="94">
        <v>0</v>
      </c>
    </row>
    <row r="69" spans="1:13" x14ac:dyDescent="0.2">
      <c r="A69" s="45" t="s">
        <v>140</v>
      </c>
      <c r="B69" s="94">
        <v>62</v>
      </c>
      <c r="C69" s="93">
        <v>44623</v>
      </c>
      <c r="D69" s="95" t="str">
        <f t="shared" si="1"/>
        <v>jueves</v>
      </c>
      <c r="E69" s="94">
        <v>0</v>
      </c>
      <c r="F69" s="96"/>
      <c r="G69" s="96" t="str">
        <f>TEXT('CALENDARIO-DIAS'!$C69,"mmmm")</f>
        <v>Marzo</v>
      </c>
      <c r="H69" s="96"/>
      <c r="I69" s="94">
        <v>0</v>
      </c>
      <c r="J69" s="94">
        <v>0</v>
      </c>
      <c r="K69" s="94">
        <v>0</v>
      </c>
      <c r="L69" s="94">
        <v>0</v>
      </c>
      <c r="M69" s="94">
        <v>0</v>
      </c>
    </row>
    <row r="70" spans="1:13" x14ac:dyDescent="0.2">
      <c r="A70" s="45" t="s">
        <v>140</v>
      </c>
      <c r="B70" s="94">
        <v>63</v>
      </c>
      <c r="C70" s="93">
        <v>44624</v>
      </c>
      <c r="D70" s="95" t="str">
        <f t="shared" si="1"/>
        <v>viernes</v>
      </c>
      <c r="E70" s="94">
        <v>0</v>
      </c>
      <c r="F70" s="96"/>
      <c r="G70" s="96" t="str">
        <f>TEXT('CALENDARIO-DIAS'!$C70,"mmmm")</f>
        <v>Marzo</v>
      </c>
      <c r="H70" s="96"/>
      <c r="I70" s="94">
        <v>0</v>
      </c>
      <c r="J70" s="94">
        <v>0</v>
      </c>
      <c r="K70" s="94">
        <v>0</v>
      </c>
      <c r="L70" s="94">
        <v>0</v>
      </c>
      <c r="M70" s="94">
        <v>0</v>
      </c>
    </row>
    <row r="71" spans="1:13" x14ac:dyDescent="0.2">
      <c r="A71" s="45" t="s">
        <v>140</v>
      </c>
      <c r="B71" s="94">
        <v>64</v>
      </c>
      <c r="C71" s="93">
        <v>44625</v>
      </c>
      <c r="D71" s="95" t="str">
        <f t="shared" si="1"/>
        <v>sábado</v>
      </c>
      <c r="E71" s="94">
        <v>0</v>
      </c>
      <c r="F71" s="96"/>
      <c r="G71" s="96" t="str">
        <f>TEXT('CALENDARIO-DIAS'!$C71,"mmmm")</f>
        <v>Marzo</v>
      </c>
      <c r="H71" s="96"/>
      <c r="I71" s="94">
        <v>0</v>
      </c>
      <c r="J71" s="94">
        <v>0</v>
      </c>
      <c r="K71" s="94">
        <v>0</v>
      </c>
      <c r="L71" s="94">
        <v>0</v>
      </c>
      <c r="M71" s="94">
        <v>0</v>
      </c>
    </row>
    <row r="72" spans="1:13" x14ac:dyDescent="0.2">
      <c r="A72" s="45" t="s">
        <v>140</v>
      </c>
      <c r="B72" s="94">
        <v>65</v>
      </c>
      <c r="C72" s="93">
        <v>44626</v>
      </c>
      <c r="D72" s="95" t="str">
        <f t="shared" si="1"/>
        <v>domingo</v>
      </c>
      <c r="E72" s="94">
        <v>0</v>
      </c>
      <c r="F72" s="96"/>
      <c r="G72" s="96" t="str">
        <f>TEXT('CALENDARIO-DIAS'!$C72,"mmmm")</f>
        <v>Marzo</v>
      </c>
      <c r="H72" s="96"/>
      <c r="I72" s="94">
        <v>0</v>
      </c>
      <c r="J72" s="94">
        <v>0</v>
      </c>
      <c r="K72" s="94">
        <v>0</v>
      </c>
      <c r="L72" s="94">
        <v>0</v>
      </c>
      <c r="M72" s="94">
        <v>0</v>
      </c>
    </row>
    <row r="73" spans="1:13" x14ac:dyDescent="0.2">
      <c r="A73" s="45" t="s">
        <v>140</v>
      </c>
      <c r="B73" s="94">
        <v>66</v>
      </c>
      <c r="C73" s="93">
        <v>44627</v>
      </c>
      <c r="D73" s="95" t="str">
        <f t="shared" ref="D73:D136" si="2">TEXT(+C73,"dddd")</f>
        <v>lunes</v>
      </c>
      <c r="E73" s="94">
        <v>0</v>
      </c>
      <c r="F73" s="96"/>
      <c r="G73" s="96" t="str">
        <f>TEXT('CALENDARIO-DIAS'!$C73,"mmmm")</f>
        <v>Marzo</v>
      </c>
      <c r="H73" s="96"/>
      <c r="I73" s="94">
        <v>0</v>
      </c>
      <c r="J73" s="94">
        <v>0</v>
      </c>
      <c r="K73" s="94">
        <v>0</v>
      </c>
      <c r="L73" s="94">
        <v>0</v>
      </c>
      <c r="M73" s="94">
        <v>0</v>
      </c>
    </row>
    <row r="74" spans="1:13" x14ac:dyDescent="0.2">
      <c r="A74" s="45" t="s">
        <v>140</v>
      </c>
      <c r="B74" s="94">
        <v>67</v>
      </c>
      <c r="C74" s="93">
        <v>44628</v>
      </c>
      <c r="D74" s="95" t="str">
        <f t="shared" si="2"/>
        <v>martes</v>
      </c>
      <c r="E74" s="94">
        <v>0</v>
      </c>
      <c r="F74" s="96"/>
      <c r="G74" s="96" t="str">
        <f>TEXT('CALENDARIO-DIAS'!$C74,"mmmm")</f>
        <v>Marzo</v>
      </c>
      <c r="H74" s="96"/>
      <c r="I74" s="94">
        <v>0</v>
      </c>
      <c r="J74" s="94">
        <v>0</v>
      </c>
      <c r="K74" s="94">
        <v>0</v>
      </c>
      <c r="L74" s="94">
        <v>0</v>
      </c>
      <c r="M74" s="94">
        <v>0</v>
      </c>
    </row>
    <row r="75" spans="1:13" x14ac:dyDescent="0.2">
      <c r="A75" s="45" t="s">
        <v>140</v>
      </c>
      <c r="B75" s="94">
        <v>68</v>
      </c>
      <c r="C75" s="93">
        <v>44629</v>
      </c>
      <c r="D75" s="95" t="str">
        <f t="shared" si="2"/>
        <v>miércoles</v>
      </c>
      <c r="E75" s="94">
        <v>0</v>
      </c>
      <c r="F75" s="96"/>
      <c r="G75" s="96" t="str">
        <f>TEXT('CALENDARIO-DIAS'!$C75,"mmmm")</f>
        <v>Marzo</v>
      </c>
      <c r="H75" s="96"/>
      <c r="I75" s="94">
        <v>0</v>
      </c>
      <c r="J75" s="94">
        <v>0</v>
      </c>
      <c r="K75" s="94">
        <v>0</v>
      </c>
      <c r="L75" s="94">
        <v>0</v>
      </c>
      <c r="M75" s="94">
        <v>0</v>
      </c>
    </row>
    <row r="76" spans="1:13" x14ac:dyDescent="0.2">
      <c r="A76" s="45" t="s">
        <v>140</v>
      </c>
      <c r="B76" s="94">
        <v>69</v>
      </c>
      <c r="C76" s="93">
        <v>44630</v>
      </c>
      <c r="D76" s="95" t="str">
        <f t="shared" si="2"/>
        <v>jueves</v>
      </c>
      <c r="E76" s="94">
        <v>0</v>
      </c>
      <c r="F76" s="96"/>
      <c r="G76" s="96" t="str">
        <f>TEXT('CALENDARIO-DIAS'!$C76,"mmmm")</f>
        <v>Marzo</v>
      </c>
      <c r="H76" s="96"/>
      <c r="I76" s="94">
        <v>0</v>
      </c>
      <c r="J76" s="94">
        <v>0</v>
      </c>
      <c r="K76" s="94">
        <v>0</v>
      </c>
      <c r="L76" s="94">
        <v>0</v>
      </c>
      <c r="M76" s="94">
        <v>0</v>
      </c>
    </row>
    <row r="77" spans="1:13" x14ac:dyDescent="0.2">
      <c r="A77" s="45" t="s">
        <v>140</v>
      </c>
      <c r="B77" s="94">
        <v>70</v>
      </c>
      <c r="C77" s="93">
        <v>44631</v>
      </c>
      <c r="D77" s="95" t="str">
        <f t="shared" si="2"/>
        <v>viernes</v>
      </c>
      <c r="E77" s="94">
        <v>0</v>
      </c>
      <c r="F77" s="96"/>
      <c r="G77" s="96" t="str">
        <f>TEXT('CALENDARIO-DIAS'!$C77,"mmmm")</f>
        <v>Marzo</v>
      </c>
      <c r="H77" s="96"/>
      <c r="I77" s="94">
        <v>0</v>
      </c>
      <c r="J77" s="94">
        <v>0</v>
      </c>
      <c r="K77" s="94">
        <v>0</v>
      </c>
      <c r="L77" s="94">
        <v>0</v>
      </c>
      <c r="M77" s="94">
        <v>0</v>
      </c>
    </row>
    <row r="78" spans="1:13" x14ac:dyDescent="0.2">
      <c r="B78" s="94">
        <v>71</v>
      </c>
      <c r="C78" s="93">
        <v>44632</v>
      </c>
      <c r="D78" s="95" t="str">
        <f t="shared" si="2"/>
        <v>sábado</v>
      </c>
      <c r="E78" s="94">
        <v>0</v>
      </c>
      <c r="F78" s="96"/>
      <c r="G78" s="96" t="str">
        <f>TEXT('CALENDARIO-DIAS'!$C78,"mmmm")</f>
        <v>Marzo</v>
      </c>
      <c r="H78" s="96"/>
      <c r="I78" s="94">
        <v>0</v>
      </c>
      <c r="J78" s="94">
        <v>0</v>
      </c>
      <c r="K78" s="94">
        <v>0</v>
      </c>
      <c r="L78" s="94">
        <v>0</v>
      </c>
      <c r="M78" s="94">
        <v>0</v>
      </c>
    </row>
    <row r="79" spans="1:13" ht="13.5" thickBot="1" x14ac:dyDescent="0.25">
      <c r="B79" s="120">
        <v>72</v>
      </c>
      <c r="C79" s="131">
        <v>44633</v>
      </c>
      <c r="D79" s="121" t="str">
        <f t="shared" si="2"/>
        <v>domingo</v>
      </c>
      <c r="E79" s="120">
        <v>0</v>
      </c>
      <c r="F79" s="122"/>
      <c r="G79" s="122" t="str">
        <f>TEXT('CALENDARIO-DIAS'!$C79,"mmmm")</f>
        <v>Marzo</v>
      </c>
      <c r="H79" s="122"/>
      <c r="I79" s="120">
        <v>0</v>
      </c>
      <c r="J79" s="120">
        <v>0</v>
      </c>
      <c r="K79" s="120">
        <v>0</v>
      </c>
      <c r="L79" s="120">
        <v>0</v>
      </c>
      <c r="M79" s="120">
        <v>0</v>
      </c>
    </row>
    <row r="80" spans="1:13" x14ac:dyDescent="0.2">
      <c r="A80" s="146" t="s">
        <v>141</v>
      </c>
      <c r="B80" s="132">
        <v>73</v>
      </c>
      <c r="C80" s="133">
        <v>44634</v>
      </c>
      <c r="D80" s="134" t="str">
        <f t="shared" si="2"/>
        <v>lunes</v>
      </c>
      <c r="E80" s="132">
        <v>1</v>
      </c>
      <c r="F80" s="135" t="s">
        <v>0</v>
      </c>
      <c r="G80" s="135" t="str">
        <f>TEXT('CALENDARIO-DIAS'!$C80,"mmmm")</f>
        <v>Marzo</v>
      </c>
      <c r="H80" s="135" t="s">
        <v>47</v>
      </c>
      <c r="I80" s="135" t="s">
        <v>61</v>
      </c>
      <c r="J80" s="135" t="s">
        <v>97</v>
      </c>
      <c r="K80" s="132">
        <v>1</v>
      </c>
      <c r="L80" s="132">
        <v>1</v>
      </c>
      <c r="M80" s="132">
        <v>1</v>
      </c>
    </row>
    <row r="81" spans="1:43" x14ac:dyDescent="0.2">
      <c r="A81" s="146" t="s">
        <v>141</v>
      </c>
      <c r="B81" s="94">
        <v>74</v>
      </c>
      <c r="C81" s="93">
        <v>44635</v>
      </c>
      <c r="D81" s="95" t="str">
        <f t="shared" si="2"/>
        <v>martes</v>
      </c>
      <c r="E81" s="94">
        <v>1</v>
      </c>
      <c r="F81" s="96"/>
      <c r="G81" s="127" t="str">
        <f>TEXT('CALENDARIO-DIAS'!$C81,"mmmm")</f>
        <v>Marzo</v>
      </c>
      <c r="H81" s="96"/>
      <c r="I81" s="96" t="s">
        <v>61</v>
      </c>
      <c r="J81" s="96" t="s">
        <v>97</v>
      </c>
      <c r="K81" s="94">
        <v>1</v>
      </c>
      <c r="L81" s="94">
        <v>1</v>
      </c>
      <c r="M81" s="94">
        <v>1</v>
      </c>
    </row>
    <row r="82" spans="1:43" x14ac:dyDescent="0.2">
      <c r="A82" s="146" t="s">
        <v>141</v>
      </c>
      <c r="B82" s="94">
        <v>75</v>
      </c>
      <c r="C82" s="93">
        <v>44636</v>
      </c>
      <c r="D82" s="95" t="str">
        <f t="shared" si="2"/>
        <v>miércoles</v>
      </c>
      <c r="E82" s="94">
        <v>1</v>
      </c>
      <c r="F82" s="96"/>
      <c r="G82" s="96" t="str">
        <f>TEXT('CALENDARIO-DIAS'!$C82,"mmmm")</f>
        <v>Marzo</v>
      </c>
      <c r="H82" s="96"/>
      <c r="I82" s="96" t="s">
        <v>61</v>
      </c>
      <c r="J82" s="96" t="s">
        <v>97</v>
      </c>
      <c r="K82" s="94">
        <v>1</v>
      </c>
      <c r="L82" s="94">
        <v>1</v>
      </c>
      <c r="M82" s="94">
        <v>1</v>
      </c>
    </row>
    <row r="83" spans="1:43" s="90" customFormat="1" x14ac:dyDescent="0.2">
      <c r="A83" s="146" t="s">
        <v>141</v>
      </c>
      <c r="B83" s="94">
        <v>76</v>
      </c>
      <c r="C83" s="93">
        <v>44637</v>
      </c>
      <c r="D83" s="95" t="str">
        <f t="shared" si="2"/>
        <v>jueves</v>
      </c>
      <c r="E83" s="94">
        <v>1</v>
      </c>
      <c r="F83" s="96"/>
      <c r="G83" s="96" t="str">
        <f>TEXT('CALENDARIO-DIAS'!$C83,"mmmm")</f>
        <v>Marzo</v>
      </c>
      <c r="H83" s="96"/>
      <c r="I83" s="96" t="s">
        <v>61</v>
      </c>
      <c r="J83" s="96" t="s">
        <v>97</v>
      </c>
      <c r="K83" s="94">
        <v>1</v>
      </c>
      <c r="L83" s="94">
        <v>0</v>
      </c>
      <c r="M83" s="94">
        <v>1</v>
      </c>
      <c r="N83" s="46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</row>
    <row r="84" spans="1:43" x14ac:dyDescent="0.2">
      <c r="A84" s="146" t="s">
        <v>141</v>
      </c>
      <c r="B84" s="94">
        <v>77</v>
      </c>
      <c r="C84" s="93">
        <v>44638</v>
      </c>
      <c r="D84" s="95" t="str">
        <f t="shared" si="2"/>
        <v>viernes</v>
      </c>
      <c r="E84" s="94">
        <v>1</v>
      </c>
      <c r="F84" s="96"/>
      <c r="G84" s="96" t="str">
        <f>TEXT('CALENDARIO-DIAS'!$C84,"mmmm")</f>
        <v>Marzo</v>
      </c>
      <c r="H84" s="96"/>
      <c r="I84" s="96" t="s">
        <v>61</v>
      </c>
      <c r="J84" s="96" t="s">
        <v>97</v>
      </c>
      <c r="K84" s="94">
        <v>1</v>
      </c>
      <c r="L84" s="94">
        <v>0</v>
      </c>
      <c r="M84" s="94">
        <v>1</v>
      </c>
    </row>
    <row r="85" spans="1:43" x14ac:dyDescent="0.2">
      <c r="A85" s="146" t="s">
        <v>141</v>
      </c>
      <c r="B85" s="94">
        <v>78</v>
      </c>
      <c r="C85" s="93">
        <v>44639</v>
      </c>
      <c r="D85" s="95" t="str">
        <f t="shared" si="2"/>
        <v>sábado</v>
      </c>
      <c r="E85" s="94">
        <v>0</v>
      </c>
      <c r="F85" s="96"/>
      <c r="G85" s="96" t="str">
        <f>TEXT('CALENDARIO-DIAS'!$C85,"mmmm")</f>
        <v>Marzo</v>
      </c>
      <c r="H85" s="96"/>
      <c r="I85" s="96" t="s">
        <v>61</v>
      </c>
      <c r="J85" s="96" t="s">
        <v>97</v>
      </c>
      <c r="K85" s="94">
        <v>1</v>
      </c>
      <c r="L85" s="94">
        <v>0</v>
      </c>
      <c r="M85" s="94">
        <v>1</v>
      </c>
    </row>
    <row r="86" spans="1:43" x14ac:dyDescent="0.2">
      <c r="A86" s="146" t="s">
        <v>141</v>
      </c>
      <c r="B86" s="94">
        <v>79</v>
      </c>
      <c r="C86" s="93">
        <v>44640</v>
      </c>
      <c r="D86" s="95" t="str">
        <f t="shared" si="2"/>
        <v>domingo</v>
      </c>
      <c r="E86" s="94">
        <v>0</v>
      </c>
      <c r="F86" s="96"/>
      <c r="G86" s="96" t="str">
        <f>TEXT('CALENDARIO-DIAS'!$C86,"mmmm")</f>
        <v>Marzo</v>
      </c>
      <c r="H86" s="96"/>
      <c r="I86" s="96" t="s">
        <v>61</v>
      </c>
      <c r="J86" s="96" t="s">
        <v>97</v>
      </c>
      <c r="K86" s="94">
        <v>1</v>
      </c>
      <c r="L86" s="94">
        <v>0</v>
      </c>
      <c r="M86" s="94">
        <v>1</v>
      </c>
    </row>
    <row r="87" spans="1:43" x14ac:dyDescent="0.2">
      <c r="A87" s="146" t="s">
        <v>141</v>
      </c>
      <c r="B87" s="94">
        <v>80</v>
      </c>
      <c r="C87" s="93">
        <v>44641</v>
      </c>
      <c r="D87" s="95" t="str">
        <f t="shared" si="2"/>
        <v>lunes</v>
      </c>
      <c r="E87" s="94">
        <v>1</v>
      </c>
      <c r="F87" s="96"/>
      <c r="G87" s="96" t="str">
        <f>TEXT('CALENDARIO-DIAS'!$C87,"mmmm")</f>
        <v>Marzo</v>
      </c>
      <c r="H87" s="96"/>
      <c r="I87" s="96" t="s">
        <v>61</v>
      </c>
      <c r="J87" s="96" t="s">
        <v>97</v>
      </c>
      <c r="K87" s="94">
        <v>1</v>
      </c>
      <c r="L87" s="94">
        <v>1</v>
      </c>
      <c r="M87" s="94">
        <v>1</v>
      </c>
    </row>
    <row r="88" spans="1:43" x14ac:dyDescent="0.2">
      <c r="A88" s="146" t="s">
        <v>141</v>
      </c>
      <c r="B88" s="94">
        <v>81</v>
      </c>
      <c r="C88" s="93">
        <v>44642</v>
      </c>
      <c r="D88" s="95" t="str">
        <f t="shared" si="2"/>
        <v>martes</v>
      </c>
      <c r="E88" s="94">
        <v>1</v>
      </c>
      <c r="F88" s="96"/>
      <c r="G88" s="96" t="str">
        <f>TEXT('CALENDARIO-DIAS'!$C88,"mmmm")</f>
        <v>Marzo</v>
      </c>
      <c r="H88" s="96"/>
      <c r="I88" s="96" t="s">
        <v>61</v>
      </c>
      <c r="J88" s="96" t="s">
        <v>97</v>
      </c>
      <c r="K88" s="94">
        <v>1</v>
      </c>
      <c r="L88" s="94">
        <v>1</v>
      </c>
      <c r="M88" s="94">
        <v>1</v>
      </c>
    </row>
    <row r="89" spans="1:43" x14ac:dyDescent="0.2">
      <c r="A89" s="146" t="s">
        <v>141</v>
      </c>
      <c r="B89" s="94">
        <v>82</v>
      </c>
      <c r="C89" s="93">
        <v>44643</v>
      </c>
      <c r="D89" s="95" t="str">
        <f t="shared" si="2"/>
        <v>miércoles</v>
      </c>
      <c r="E89" s="94">
        <v>1</v>
      </c>
      <c r="F89" s="96"/>
      <c r="G89" s="96" t="str">
        <f>TEXT('CALENDARIO-DIAS'!$C89,"mmmm")</f>
        <v>Marzo</v>
      </c>
      <c r="H89" s="96"/>
      <c r="I89" s="96" t="s">
        <v>61</v>
      </c>
      <c r="J89" s="96" t="s">
        <v>97</v>
      </c>
      <c r="K89" s="94">
        <v>1</v>
      </c>
      <c r="L89" s="94">
        <v>1</v>
      </c>
      <c r="M89" s="94">
        <v>1</v>
      </c>
    </row>
    <row r="90" spans="1:43" x14ac:dyDescent="0.2">
      <c r="A90" s="146" t="s">
        <v>141</v>
      </c>
      <c r="B90" s="94">
        <v>83</v>
      </c>
      <c r="C90" s="93">
        <v>44644</v>
      </c>
      <c r="D90" s="95" t="str">
        <f t="shared" si="2"/>
        <v>jueves</v>
      </c>
      <c r="E90" s="94">
        <v>1</v>
      </c>
      <c r="F90" s="96"/>
      <c r="G90" s="96" t="str">
        <f>TEXT('CALENDARIO-DIAS'!$C90,"mmmm")</f>
        <v>Marzo</v>
      </c>
      <c r="H90" s="96"/>
      <c r="I90" s="96" t="s">
        <v>61</v>
      </c>
      <c r="J90" s="96" t="s">
        <v>97</v>
      </c>
      <c r="K90" s="94">
        <v>1</v>
      </c>
      <c r="L90" s="94">
        <v>0</v>
      </c>
      <c r="M90" s="94">
        <v>1</v>
      </c>
    </row>
    <row r="91" spans="1:43" x14ac:dyDescent="0.2">
      <c r="A91" s="146" t="s">
        <v>141</v>
      </c>
      <c r="B91" s="94">
        <v>84</v>
      </c>
      <c r="C91" s="93">
        <v>44645</v>
      </c>
      <c r="D91" s="95" t="str">
        <f t="shared" si="2"/>
        <v>viernes</v>
      </c>
      <c r="E91" s="94">
        <v>1</v>
      </c>
      <c r="F91" s="96"/>
      <c r="G91" s="96" t="str">
        <f>TEXT('CALENDARIO-DIAS'!$C91,"mmmm")</f>
        <v>Marzo</v>
      </c>
      <c r="H91" s="96"/>
      <c r="I91" s="96" t="s">
        <v>61</v>
      </c>
      <c r="J91" s="96" t="s">
        <v>97</v>
      </c>
      <c r="K91" s="94">
        <v>1</v>
      </c>
      <c r="L91" s="94">
        <v>0</v>
      </c>
      <c r="M91" s="94">
        <v>1</v>
      </c>
    </row>
    <row r="92" spans="1:43" x14ac:dyDescent="0.2">
      <c r="A92" s="146" t="s">
        <v>141</v>
      </c>
      <c r="B92" s="94">
        <v>85</v>
      </c>
      <c r="C92" s="93">
        <v>44646</v>
      </c>
      <c r="D92" s="95" t="str">
        <f t="shared" si="2"/>
        <v>sábado</v>
      </c>
      <c r="E92" s="94">
        <v>0</v>
      </c>
      <c r="F92" s="96"/>
      <c r="G92" s="96" t="str">
        <f>TEXT('CALENDARIO-DIAS'!$C92,"mmmm")</f>
        <v>Marzo</v>
      </c>
      <c r="H92" s="96"/>
      <c r="I92" s="96" t="s">
        <v>61</v>
      </c>
      <c r="J92" s="96" t="s">
        <v>97</v>
      </c>
      <c r="K92" s="94">
        <v>1</v>
      </c>
      <c r="L92" s="94">
        <v>0</v>
      </c>
      <c r="M92" s="94">
        <v>1</v>
      </c>
    </row>
    <row r="93" spans="1:43" x14ac:dyDescent="0.2">
      <c r="A93" s="146" t="s">
        <v>141</v>
      </c>
      <c r="B93" s="94">
        <v>86</v>
      </c>
      <c r="C93" s="93">
        <v>44647</v>
      </c>
      <c r="D93" s="95" t="str">
        <f t="shared" si="2"/>
        <v>domingo</v>
      </c>
      <c r="E93" s="94">
        <v>0</v>
      </c>
      <c r="F93" s="96"/>
      <c r="G93" s="96" t="str">
        <f>TEXT('CALENDARIO-DIAS'!$C93,"mmmm")</f>
        <v>Marzo</v>
      </c>
      <c r="H93" s="96"/>
      <c r="I93" s="96" t="s">
        <v>61</v>
      </c>
      <c r="J93" s="96" t="s">
        <v>97</v>
      </c>
      <c r="K93" s="94">
        <v>1</v>
      </c>
      <c r="L93" s="94">
        <v>0</v>
      </c>
      <c r="M93" s="94">
        <v>1</v>
      </c>
    </row>
    <row r="94" spans="1:43" x14ac:dyDescent="0.2">
      <c r="A94" s="146" t="s">
        <v>141</v>
      </c>
      <c r="B94" s="94">
        <v>87</v>
      </c>
      <c r="C94" s="93">
        <v>44648</v>
      </c>
      <c r="D94" s="95" t="str">
        <f t="shared" si="2"/>
        <v>lunes</v>
      </c>
      <c r="E94" s="94">
        <v>1</v>
      </c>
      <c r="F94" s="96"/>
      <c r="G94" s="96" t="str">
        <f>TEXT('CALENDARIO-DIAS'!$C94,"mmmm")</f>
        <v>Marzo</v>
      </c>
      <c r="H94" s="96"/>
      <c r="I94" s="96" t="s">
        <v>61</v>
      </c>
      <c r="J94" s="96" t="s">
        <v>97</v>
      </c>
      <c r="K94" s="94">
        <v>1</v>
      </c>
      <c r="L94" s="94">
        <v>1</v>
      </c>
      <c r="M94" s="94">
        <v>0</v>
      </c>
    </row>
    <row r="95" spans="1:43" x14ac:dyDescent="0.2">
      <c r="A95" s="146" t="s">
        <v>141</v>
      </c>
      <c r="B95" s="94">
        <v>88</v>
      </c>
      <c r="C95" s="93">
        <v>44649</v>
      </c>
      <c r="D95" s="95" t="str">
        <f t="shared" si="2"/>
        <v>martes</v>
      </c>
      <c r="E95" s="94">
        <v>1</v>
      </c>
      <c r="F95" s="96"/>
      <c r="G95" s="96" t="str">
        <f>TEXT('CALENDARIO-DIAS'!$C95,"mmmm")</f>
        <v>Marzo</v>
      </c>
      <c r="H95" s="96"/>
      <c r="I95" s="96" t="s">
        <v>61</v>
      </c>
      <c r="J95" s="96" t="s">
        <v>97</v>
      </c>
      <c r="K95" s="94">
        <v>1</v>
      </c>
      <c r="L95" s="94">
        <v>1</v>
      </c>
      <c r="M95" s="94">
        <v>0</v>
      </c>
    </row>
    <row r="96" spans="1:43" x14ac:dyDescent="0.2">
      <c r="A96" s="146" t="s">
        <v>141</v>
      </c>
      <c r="B96" s="94">
        <v>89</v>
      </c>
      <c r="C96" s="93">
        <v>44650</v>
      </c>
      <c r="D96" s="95" t="str">
        <f t="shared" si="2"/>
        <v>miércoles</v>
      </c>
      <c r="E96" s="94">
        <v>1</v>
      </c>
      <c r="F96" s="96"/>
      <c r="G96" s="96" t="str">
        <f>TEXT('CALENDARIO-DIAS'!$C96,"mmmm")</f>
        <v>Marzo</v>
      </c>
      <c r="H96" s="96"/>
      <c r="I96" s="96" t="s">
        <v>61</v>
      </c>
      <c r="J96" s="96" t="s">
        <v>97</v>
      </c>
      <c r="K96" s="94">
        <v>1</v>
      </c>
      <c r="L96" s="94">
        <v>1</v>
      </c>
      <c r="M96" s="94">
        <v>0</v>
      </c>
    </row>
    <row r="97" spans="1:13" x14ac:dyDescent="0.2">
      <c r="A97" s="146" t="s">
        <v>141</v>
      </c>
      <c r="B97" s="94">
        <v>90</v>
      </c>
      <c r="C97" s="93">
        <v>44651</v>
      </c>
      <c r="D97" s="95" t="str">
        <f t="shared" si="2"/>
        <v>jueves</v>
      </c>
      <c r="E97" s="94">
        <v>1</v>
      </c>
      <c r="F97" s="104"/>
      <c r="G97" s="96" t="str">
        <f>TEXT('CALENDARIO-DIAS'!$C97,"mmmm")</f>
        <v>Marzo</v>
      </c>
      <c r="H97" s="96"/>
      <c r="I97" s="96" t="s">
        <v>61</v>
      </c>
      <c r="J97" s="96" t="s">
        <v>97</v>
      </c>
      <c r="K97" s="94">
        <v>1</v>
      </c>
      <c r="L97" s="94">
        <v>0</v>
      </c>
      <c r="M97" s="94">
        <v>0</v>
      </c>
    </row>
    <row r="98" spans="1:13" x14ac:dyDescent="0.2">
      <c r="A98" s="146" t="s">
        <v>141</v>
      </c>
      <c r="B98" s="94">
        <v>91</v>
      </c>
      <c r="C98" s="93">
        <v>44652</v>
      </c>
      <c r="D98" s="95" t="str">
        <f t="shared" si="2"/>
        <v>viernes</v>
      </c>
      <c r="E98" s="94">
        <v>1</v>
      </c>
      <c r="F98" s="104"/>
      <c r="G98" s="96" t="str">
        <f>TEXT('CALENDARIO-DIAS'!$C98,"mmmm")</f>
        <v>Abril</v>
      </c>
      <c r="H98" s="96"/>
      <c r="I98" s="96" t="s">
        <v>61</v>
      </c>
      <c r="J98" s="96" t="s">
        <v>97</v>
      </c>
      <c r="K98" s="94">
        <v>1</v>
      </c>
      <c r="L98" s="94">
        <v>0</v>
      </c>
      <c r="M98" s="94">
        <v>0</v>
      </c>
    </row>
    <row r="99" spans="1:13" x14ac:dyDescent="0.2">
      <c r="A99" s="146" t="s">
        <v>141</v>
      </c>
      <c r="B99" s="94">
        <v>92</v>
      </c>
      <c r="C99" s="93">
        <v>44653</v>
      </c>
      <c r="D99" s="95" t="str">
        <f t="shared" si="2"/>
        <v>sábado</v>
      </c>
      <c r="E99" s="94">
        <v>0</v>
      </c>
      <c r="F99" s="104"/>
      <c r="G99" s="96" t="str">
        <f>TEXT('CALENDARIO-DIAS'!$C99,"mmmm")</f>
        <v>Abril</v>
      </c>
      <c r="H99" s="96"/>
      <c r="I99" s="96" t="s">
        <v>61</v>
      </c>
      <c r="J99" s="96" t="s">
        <v>97</v>
      </c>
      <c r="K99" s="94">
        <v>1</v>
      </c>
      <c r="L99" s="94">
        <v>0</v>
      </c>
      <c r="M99" s="94">
        <v>0</v>
      </c>
    </row>
    <row r="100" spans="1:13" x14ac:dyDescent="0.2">
      <c r="A100" s="146" t="s">
        <v>141</v>
      </c>
      <c r="B100" s="94">
        <v>93</v>
      </c>
      <c r="C100" s="93">
        <v>44654</v>
      </c>
      <c r="D100" s="95" t="str">
        <f t="shared" si="2"/>
        <v>domingo</v>
      </c>
      <c r="E100" s="94">
        <v>0</v>
      </c>
      <c r="F100" s="104"/>
      <c r="G100" s="96" t="str">
        <f>TEXT('CALENDARIO-DIAS'!$C100,"mmmm")</f>
        <v>Abril</v>
      </c>
      <c r="H100" s="96"/>
      <c r="I100" s="96" t="s">
        <v>61</v>
      </c>
      <c r="J100" s="96" t="s">
        <v>97</v>
      </c>
      <c r="K100" s="94">
        <v>1</v>
      </c>
      <c r="L100" s="94">
        <v>0</v>
      </c>
      <c r="M100" s="94">
        <v>0</v>
      </c>
    </row>
    <row r="101" spans="1:13" x14ac:dyDescent="0.2">
      <c r="A101" s="146" t="s">
        <v>141</v>
      </c>
      <c r="B101" s="94">
        <v>94</v>
      </c>
      <c r="C101" s="93">
        <v>44655</v>
      </c>
      <c r="D101" s="95" t="str">
        <f t="shared" si="2"/>
        <v>lunes</v>
      </c>
      <c r="E101" s="94">
        <v>1</v>
      </c>
      <c r="F101" s="96"/>
      <c r="G101" s="96" t="str">
        <f>TEXT('CALENDARIO-DIAS'!$C101,"mmmm")</f>
        <v>Abril</v>
      </c>
      <c r="H101" s="96"/>
      <c r="I101" s="96" t="s">
        <v>61</v>
      </c>
      <c r="J101" s="96" t="s">
        <v>97</v>
      </c>
      <c r="K101" s="94">
        <v>1</v>
      </c>
      <c r="L101" s="94">
        <v>1</v>
      </c>
      <c r="M101" s="94">
        <v>0</v>
      </c>
    </row>
    <row r="102" spans="1:13" x14ac:dyDescent="0.2">
      <c r="A102" s="146" t="s">
        <v>141</v>
      </c>
      <c r="B102" s="94">
        <v>95</v>
      </c>
      <c r="C102" s="93">
        <v>44656</v>
      </c>
      <c r="D102" s="95" t="str">
        <f t="shared" si="2"/>
        <v>martes</v>
      </c>
      <c r="E102" s="94">
        <v>1</v>
      </c>
      <c r="F102" s="96"/>
      <c r="G102" s="96" t="str">
        <f>TEXT('CALENDARIO-DIAS'!$C102,"mmmm")</f>
        <v>Abril</v>
      </c>
      <c r="H102" s="96"/>
      <c r="I102" s="96" t="s">
        <v>61</v>
      </c>
      <c r="J102" s="96" t="s">
        <v>97</v>
      </c>
      <c r="K102" s="94">
        <v>1</v>
      </c>
      <c r="L102" s="94">
        <v>1</v>
      </c>
      <c r="M102" s="94">
        <v>0</v>
      </c>
    </row>
    <row r="103" spans="1:13" x14ac:dyDescent="0.2">
      <c r="A103" s="146" t="s">
        <v>141</v>
      </c>
      <c r="B103" s="94">
        <v>96</v>
      </c>
      <c r="C103" s="93">
        <v>44657</v>
      </c>
      <c r="D103" s="95" t="str">
        <f t="shared" si="2"/>
        <v>miércoles</v>
      </c>
      <c r="E103" s="94">
        <v>1</v>
      </c>
      <c r="F103" s="96"/>
      <c r="G103" s="96" t="str">
        <f>TEXT('CALENDARIO-DIAS'!$C103,"mmmm")</f>
        <v>Abril</v>
      </c>
      <c r="H103" s="96"/>
      <c r="I103" s="96" t="s">
        <v>61</v>
      </c>
      <c r="J103" s="96" t="s">
        <v>97</v>
      </c>
      <c r="K103" s="94">
        <v>1</v>
      </c>
      <c r="L103" s="94">
        <v>1</v>
      </c>
      <c r="M103" s="94">
        <v>0</v>
      </c>
    </row>
    <row r="104" spans="1:13" x14ac:dyDescent="0.2">
      <c r="A104" s="146" t="s">
        <v>141</v>
      </c>
      <c r="B104" s="94">
        <v>97</v>
      </c>
      <c r="C104" s="93">
        <v>44658</v>
      </c>
      <c r="D104" s="95" t="str">
        <f t="shared" si="2"/>
        <v>jueves</v>
      </c>
      <c r="E104" s="94">
        <v>1</v>
      </c>
      <c r="F104" s="96"/>
      <c r="G104" s="96" t="str">
        <f>TEXT('CALENDARIO-DIAS'!$C104,"mmmm")</f>
        <v>Abril</v>
      </c>
      <c r="H104" s="96"/>
      <c r="I104" s="96" t="s">
        <v>61</v>
      </c>
      <c r="J104" s="96" t="s">
        <v>97</v>
      </c>
      <c r="K104" s="94">
        <v>1</v>
      </c>
      <c r="L104" s="94">
        <v>0</v>
      </c>
      <c r="M104" s="94">
        <v>0</v>
      </c>
    </row>
    <row r="105" spans="1:13" x14ac:dyDescent="0.2">
      <c r="A105" s="146" t="s">
        <v>141</v>
      </c>
      <c r="B105" s="94">
        <v>98</v>
      </c>
      <c r="C105" s="93">
        <v>44659</v>
      </c>
      <c r="D105" s="95" t="str">
        <f t="shared" si="2"/>
        <v>viernes</v>
      </c>
      <c r="E105" s="94">
        <v>1</v>
      </c>
      <c r="F105" s="96"/>
      <c r="G105" s="96" t="str">
        <f>TEXT('CALENDARIO-DIAS'!$C105,"mmmm")</f>
        <v>Abril</v>
      </c>
      <c r="H105" s="96"/>
      <c r="I105" s="96" t="s">
        <v>61</v>
      </c>
      <c r="J105" s="96" t="s">
        <v>97</v>
      </c>
      <c r="K105" s="94">
        <v>1</v>
      </c>
      <c r="L105" s="94">
        <v>0</v>
      </c>
      <c r="M105" s="94">
        <v>0</v>
      </c>
    </row>
    <row r="106" spans="1:13" x14ac:dyDescent="0.2">
      <c r="A106" s="146" t="s">
        <v>141</v>
      </c>
      <c r="B106" s="94">
        <v>99</v>
      </c>
      <c r="C106" s="93">
        <v>44660</v>
      </c>
      <c r="D106" s="95" t="str">
        <f t="shared" si="2"/>
        <v>sábado</v>
      </c>
      <c r="E106" s="94">
        <v>0</v>
      </c>
      <c r="F106" s="104"/>
      <c r="G106" s="96" t="str">
        <f>TEXT('CALENDARIO-DIAS'!$C106,"mmmm")</f>
        <v>Abril</v>
      </c>
      <c r="H106" s="96"/>
      <c r="I106" s="96" t="s">
        <v>61</v>
      </c>
      <c r="J106" s="96" t="s">
        <v>97</v>
      </c>
      <c r="K106" s="94">
        <v>1</v>
      </c>
      <c r="L106" s="94">
        <v>0</v>
      </c>
      <c r="M106" s="94">
        <v>0</v>
      </c>
    </row>
    <row r="107" spans="1:13" x14ac:dyDescent="0.2">
      <c r="A107" s="146" t="s">
        <v>141</v>
      </c>
      <c r="B107" s="94">
        <v>100</v>
      </c>
      <c r="C107" s="93">
        <v>44661</v>
      </c>
      <c r="D107" s="95" t="str">
        <f t="shared" si="2"/>
        <v>domingo</v>
      </c>
      <c r="E107" s="94">
        <v>0</v>
      </c>
      <c r="F107" s="104"/>
      <c r="G107" s="96" t="str">
        <f>TEXT('CALENDARIO-DIAS'!$C107,"mmmm")</f>
        <v>Abril</v>
      </c>
      <c r="H107" s="96"/>
      <c r="I107" s="96" t="s">
        <v>61</v>
      </c>
      <c r="J107" s="96" t="s">
        <v>97</v>
      </c>
      <c r="K107" s="94">
        <v>1</v>
      </c>
      <c r="L107" s="94">
        <v>0</v>
      </c>
      <c r="M107" s="94">
        <v>0</v>
      </c>
    </row>
    <row r="108" spans="1:13" x14ac:dyDescent="0.2">
      <c r="A108" s="146" t="s">
        <v>141</v>
      </c>
      <c r="B108" s="94">
        <v>101</v>
      </c>
      <c r="C108" s="93">
        <v>44662</v>
      </c>
      <c r="D108" s="95" t="str">
        <f t="shared" si="2"/>
        <v>lunes</v>
      </c>
      <c r="E108" s="94">
        <v>1</v>
      </c>
      <c r="F108" s="96"/>
      <c r="G108" s="96" t="str">
        <f>TEXT('CALENDARIO-DIAS'!$C108,"mmmm")</f>
        <v>Abril</v>
      </c>
      <c r="H108" s="96"/>
      <c r="I108" s="96" t="s">
        <v>61</v>
      </c>
      <c r="J108" s="96" t="s">
        <v>97</v>
      </c>
      <c r="K108" s="94">
        <v>1</v>
      </c>
      <c r="L108" s="94">
        <v>1</v>
      </c>
      <c r="M108" s="94">
        <v>1</v>
      </c>
    </row>
    <row r="109" spans="1:13" x14ac:dyDescent="0.2">
      <c r="A109" s="146" t="s">
        <v>141</v>
      </c>
      <c r="B109" s="94">
        <v>102</v>
      </c>
      <c r="C109" s="93">
        <v>44663</v>
      </c>
      <c r="D109" s="95" t="str">
        <f t="shared" si="2"/>
        <v>martes</v>
      </c>
      <c r="E109" s="94">
        <v>1</v>
      </c>
      <c r="F109" s="96"/>
      <c r="G109" s="96" t="str">
        <f>TEXT('CALENDARIO-DIAS'!$C109,"mmmm")</f>
        <v>Abril</v>
      </c>
      <c r="H109" s="96"/>
      <c r="I109" s="96" t="s">
        <v>61</v>
      </c>
      <c r="J109" s="96" t="s">
        <v>97</v>
      </c>
      <c r="K109" s="94">
        <v>1</v>
      </c>
      <c r="L109" s="94">
        <v>1</v>
      </c>
      <c r="M109" s="94">
        <v>1</v>
      </c>
    </row>
    <row r="110" spans="1:13" x14ac:dyDescent="0.2">
      <c r="A110" s="146" t="s">
        <v>141</v>
      </c>
      <c r="B110" s="94">
        <v>103</v>
      </c>
      <c r="C110" s="93">
        <v>44664</v>
      </c>
      <c r="D110" s="95" t="str">
        <f t="shared" si="2"/>
        <v>miércoles</v>
      </c>
      <c r="E110" s="94">
        <v>1</v>
      </c>
      <c r="F110" s="96"/>
      <c r="G110" s="96" t="str">
        <f>TEXT('CALENDARIO-DIAS'!$C110,"mmmm")</f>
        <v>Abril</v>
      </c>
      <c r="H110" s="96"/>
      <c r="I110" s="96" t="s">
        <v>61</v>
      </c>
      <c r="J110" s="96" t="s">
        <v>97</v>
      </c>
      <c r="K110" s="94">
        <v>1</v>
      </c>
      <c r="L110" s="94">
        <v>1</v>
      </c>
      <c r="M110" s="94">
        <v>1</v>
      </c>
    </row>
    <row r="111" spans="1:13" x14ac:dyDescent="0.2">
      <c r="A111" s="146" t="s">
        <v>141</v>
      </c>
      <c r="B111" s="94">
        <v>104</v>
      </c>
      <c r="C111" s="93">
        <v>44665</v>
      </c>
      <c r="D111" s="95" t="str">
        <f t="shared" si="2"/>
        <v>jueves</v>
      </c>
      <c r="E111" s="94">
        <v>1</v>
      </c>
      <c r="F111" s="136" t="s">
        <v>51</v>
      </c>
      <c r="G111" s="96" t="str">
        <f>TEXT('CALENDARIO-DIAS'!$C111,"mmmm")</f>
        <v>Abril</v>
      </c>
      <c r="H111" s="96"/>
      <c r="I111" s="96" t="s">
        <v>61</v>
      </c>
      <c r="J111" s="96" t="s">
        <v>97</v>
      </c>
      <c r="K111" s="94">
        <v>1</v>
      </c>
      <c r="L111" s="94">
        <v>0</v>
      </c>
      <c r="M111" s="94">
        <v>1</v>
      </c>
    </row>
    <row r="112" spans="1:13" x14ac:dyDescent="0.2">
      <c r="A112" s="146" t="s">
        <v>141</v>
      </c>
      <c r="B112" s="94">
        <v>105</v>
      </c>
      <c r="C112" s="93">
        <v>44666</v>
      </c>
      <c r="D112" s="95" t="str">
        <f t="shared" si="2"/>
        <v>viernes</v>
      </c>
      <c r="E112" s="94">
        <v>1</v>
      </c>
      <c r="F112" s="136" t="s">
        <v>52</v>
      </c>
      <c r="G112" s="96" t="str">
        <f>TEXT('CALENDARIO-DIAS'!$C112,"mmmm")</f>
        <v>Abril</v>
      </c>
      <c r="H112" s="96"/>
      <c r="I112" s="96" t="s">
        <v>61</v>
      </c>
      <c r="J112" s="96" t="s">
        <v>97</v>
      </c>
      <c r="K112" s="94">
        <v>1</v>
      </c>
      <c r="L112" s="94">
        <v>0</v>
      </c>
      <c r="M112" s="94">
        <v>1</v>
      </c>
    </row>
    <row r="113" spans="1:43" x14ac:dyDescent="0.2">
      <c r="A113" s="146" t="s">
        <v>141</v>
      </c>
      <c r="B113" s="94">
        <v>106</v>
      </c>
      <c r="C113" s="93">
        <v>44667</v>
      </c>
      <c r="D113" s="95" t="str">
        <f t="shared" si="2"/>
        <v>sábado</v>
      </c>
      <c r="E113" s="94">
        <v>0</v>
      </c>
      <c r="F113" s="96"/>
      <c r="G113" s="96" t="str">
        <f>TEXT('CALENDARIO-DIAS'!$C113,"mmmm")</f>
        <v>Abril</v>
      </c>
      <c r="H113" s="96"/>
      <c r="I113" s="96" t="s">
        <v>61</v>
      </c>
      <c r="J113" s="96" t="s">
        <v>97</v>
      </c>
      <c r="K113" s="94">
        <v>1</v>
      </c>
      <c r="L113" s="94">
        <v>0</v>
      </c>
      <c r="M113" s="94">
        <v>1</v>
      </c>
    </row>
    <row r="114" spans="1:43" x14ac:dyDescent="0.2">
      <c r="A114" s="146" t="s">
        <v>141</v>
      </c>
      <c r="B114" s="94">
        <v>107</v>
      </c>
      <c r="C114" s="93">
        <v>44668</v>
      </c>
      <c r="D114" s="95" t="str">
        <f t="shared" si="2"/>
        <v>domingo</v>
      </c>
      <c r="E114" s="94">
        <v>0</v>
      </c>
      <c r="F114" s="116" t="s">
        <v>50</v>
      </c>
      <c r="G114" s="96" t="str">
        <f>TEXT('CALENDARIO-DIAS'!$C114,"mmmm")</f>
        <v>Abril</v>
      </c>
      <c r="H114" s="96"/>
      <c r="I114" s="96" t="s">
        <v>61</v>
      </c>
      <c r="J114" s="96" t="s">
        <v>97</v>
      </c>
      <c r="K114" s="94">
        <v>1</v>
      </c>
      <c r="L114" s="94">
        <v>0</v>
      </c>
      <c r="M114" s="94">
        <v>1</v>
      </c>
    </row>
    <row r="115" spans="1:43" x14ac:dyDescent="0.2">
      <c r="A115" s="146" t="s">
        <v>141</v>
      </c>
      <c r="B115" s="106">
        <v>108</v>
      </c>
      <c r="C115" s="126">
        <v>44669</v>
      </c>
      <c r="D115" s="107" t="str">
        <f t="shared" si="2"/>
        <v>lunes</v>
      </c>
      <c r="E115" s="106">
        <v>1</v>
      </c>
      <c r="F115" s="108"/>
      <c r="G115" s="108" t="str">
        <f>TEXT('CALENDARIO-DIAS'!$C115,"mmmm")</f>
        <v>Abril</v>
      </c>
      <c r="H115" s="108" t="s">
        <v>41</v>
      </c>
      <c r="I115" s="108" t="s">
        <v>62</v>
      </c>
      <c r="J115" s="96" t="s">
        <v>97</v>
      </c>
      <c r="K115" s="94">
        <v>1</v>
      </c>
      <c r="L115" s="94">
        <v>1</v>
      </c>
      <c r="M115" s="94">
        <v>1</v>
      </c>
    </row>
    <row r="116" spans="1:43" x14ac:dyDescent="0.2">
      <c r="A116" s="146" t="s">
        <v>141</v>
      </c>
      <c r="B116" s="94">
        <v>109</v>
      </c>
      <c r="C116" s="93">
        <v>44670</v>
      </c>
      <c r="D116" s="95" t="str">
        <f t="shared" si="2"/>
        <v>martes</v>
      </c>
      <c r="E116" s="94">
        <v>1</v>
      </c>
      <c r="F116" s="96"/>
      <c r="G116" s="96" t="str">
        <f>TEXT('CALENDARIO-DIAS'!$C116,"mmmm")</f>
        <v>Abril</v>
      </c>
      <c r="H116" s="96"/>
      <c r="I116" s="96" t="s">
        <v>62</v>
      </c>
      <c r="J116" s="96" t="s">
        <v>97</v>
      </c>
      <c r="K116" s="94">
        <v>1</v>
      </c>
      <c r="L116" s="94">
        <v>1</v>
      </c>
      <c r="M116" s="94">
        <v>1</v>
      </c>
    </row>
    <row r="117" spans="1:43" x14ac:dyDescent="0.2">
      <c r="A117" s="146" t="s">
        <v>141</v>
      </c>
      <c r="B117" s="94">
        <v>110</v>
      </c>
      <c r="C117" s="93">
        <v>44671</v>
      </c>
      <c r="D117" s="95" t="str">
        <f t="shared" si="2"/>
        <v>miércoles</v>
      </c>
      <c r="E117" s="94">
        <v>1</v>
      </c>
      <c r="F117" s="96"/>
      <c r="G117" s="96" t="str">
        <f>TEXT('CALENDARIO-DIAS'!$C117,"mmmm")</f>
        <v>Abril</v>
      </c>
      <c r="H117" s="96"/>
      <c r="I117" s="96" t="s">
        <v>62</v>
      </c>
      <c r="J117" s="96" t="s">
        <v>97</v>
      </c>
      <c r="K117" s="106">
        <v>1</v>
      </c>
      <c r="L117" s="106">
        <v>1</v>
      </c>
      <c r="M117" s="106">
        <v>1</v>
      </c>
    </row>
    <row r="118" spans="1:43" s="103" customFormat="1" x14ac:dyDescent="0.2">
      <c r="A118" s="146" t="s">
        <v>141</v>
      </c>
      <c r="B118" s="94">
        <v>111</v>
      </c>
      <c r="C118" s="93">
        <v>44672</v>
      </c>
      <c r="D118" s="95" t="str">
        <f t="shared" si="2"/>
        <v>jueves</v>
      </c>
      <c r="E118" s="94">
        <v>1</v>
      </c>
      <c r="F118" s="96"/>
      <c r="G118" s="96" t="str">
        <f>TEXT('CALENDARIO-DIAS'!$C118,"mmmm")</f>
        <v>Abril</v>
      </c>
      <c r="H118" s="96"/>
      <c r="I118" s="96" t="s">
        <v>62</v>
      </c>
      <c r="J118" s="96" t="s">
        <v>97</v>
      </c>
      <c r="K118" s="94">
        <v>1</v>
      </c>
      <c r="L118" s="94">
        <v>0</v>
      </c>
      <c r="M118" s="94">
        <v>1</v>
      </c>
      <c r="N118" s="46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</row>
    <row r="119" spans="1:43" x14ac:dyDescent="0.2">
      <c r="A119" s="146" t="s">
        <v>141</v>
      </c>
      <c r="B119" s="94">
        <v>112</v>
      </c>
      <c r="C119" s="93">
        <v>44673</v>
      </c>
      <c r="D119" s="95" t="str">
        <f t="shared" si="2"/>
        <v>viernes</v>
      </c>
      <c r="E119" s="94">
        <v>1</v>
      </c>
      <c r="F119" s="96"/>
      <c r="G119" s="96" t="str">
        <f>TEXT('CALENDARIO-DIAS'!$C119,"mmmm")</f>
        <v>Abril</v>
      </c>
      <c r="H119" s="96"/>
      <c r="I119" s="96" t="s">
        <v>62</v>
      </c>
      <c r="J119" s="96" t="s">
        <v>97</v>
      </c>
      <c r="K119" s="94">
        <v>1</v>
      </c>
      <c r="L119" s="94">
        <v>0</v>
      </c>
      <c r="M119" s="94">
        <v>1</v>
      </c>
    </row>
    <row r="120" spans="1:43" x14ac:dyDescent="0.2">
      <c r="A120" s="146" t="s">
        <v>141</v>
      </c>
      <c r="B120" s="94">
        <v>113</v>
      </c>
      <c r="C120" s="93">
        <v>44674</v>
      </c>
      <c r="D120" s="95" t="str">
        <f t="shared" si="2"/>
        <v>sábado</v>
      </c>
      <c r="E120" s="94">
        <v>0</v>
      </c>
      <c r="F120" s="96"/>
      <c r="G120" s="96" t="str">
        <f>TEXT('CALENDARIO-DIAS'!$C120,"mmmm")</f>
        <v>Abril</v>
      </c>
      <c r="H120" s="96"/>
      <c r="I120" s="96" t="s">
        <v>62</v>
      </c>
      <c r="J120" s="96" t="s">
        <v>97</v>
      </c>
      <c r="K120" s="94">
        <v>1</v>
      </c>
      <c r="L120" s="94">
        <v>0</v>
      </c>
      <c r="M120" s="94">
        <v>1</v>
      </c>
    </row>
    <row r="121" spans="1:43" x14ac:dyDescent="0.2">
      <c r="A121" s="146" t="s">
        <v>141</v>
      </c>
      <c r="B121" s="94">
        <v>114</v>
      </c>
      <c r="C121" s="93">
        <v>44675</v>
      </c>
      <c r="D121" s="95" t="str">
        <f t="shared" si="2"/>
        <v>domingo</v>
      </c>
      <c r="E121" s="94">
        <v>0</v>
      </c>
      <c r="F121" s="96"/>
      <c r="G121" s="96" t="str">
        <f>TEXT('CALENDARIO-DIAS'!$C121,"mmmm")</f>
        <v>Abril</v>
      </c>
      <c r="H121" s="96"/>
      <c r="I121" s="96" t="s">
        <v>62</v>
      </c>
      <c r="J121" s="96" t="s">
        <v>97</v>
      </c>
      <c r="K121" s="94">
        <v>1</v>
      </c>
      <c r="L121" s="94">
        <v>0</v>
      </c>
      <c r="M121" s="94">
        <v>1</v>
      </c>
    </row>
    <row r="122" spans="1:43" x14ac:dyDescent="0.2">
      <c r="A122" s="146" t="s">
        <v>141</v>
      </c>
      <c r="B122" s="94">
        <v>115</v>
      </c>
      <c r="C122" s="93">
        <v>44676</v>
      </c>
      <c r="D122" s="95" t="str">
        <f t="shared" si="2"/>
        <v>lunes</v>
      </c>
      <c r="E122" s="94">
        <v>1</v>
      </c>
      <c r="F122" s="96"/>
      <c r="G122" s="96" t="str">
        <f>TEXT('CALENDARIO-DIAS'!$C122,"mmmm")</f>
        <v>Abril</v>
      </c>
      <c r="H122" s="96"/>
      <c r="I122" s="96" t="s">
        <v>62</v>
      </c>
      <c r="J122" s="96" t="s">
        <v>97</v>
      </c>
      <c r="K122" s="94">
        <v>1</v>
      </c>
      <c r="L122" s="94">
        <v>1</v>
      </c>
      <c r="M122" s="94">
        <v>0</v>
      </c>
    </row>
    <row r="123" spans="1:43" x14ac:dyDescent="0.2">
      <c r="A123" s="146" t="s">
        <v>141</v>
      </c>
      <c r="B123" s="94">
        <v>116</v>
      </c>
      <c r="C123" s="93">
        <v>44677</v>
      </c>
      <c r="D123" s="95" t="str">
        <f t="shared" si="2"/>
        <v>martes</v>
      </c>
      <c r="E123" s="94">
        <v>1</v>
      </c>
      <c r="F123" s="96"/>
      <c r="G123" s="96" t="str">
        <f>TEXT('CALENDARIO-DIAS'!$C123,"mmmm")</f>
        <v>Abril</v>
      </c>
      <c r="H123" s="96"/>
      <c r="I123" s="96" t="s">
        <v>62</v>
      </c>
      <c r="J123" s="96" t="s">
        <v>97</v>
      </c>
      <c r="K123" s="94">
        <v>1</v>
      </c>
      <c r="L123" s="94">
        <v>1</v>
      </c>
      <c r="M123" s="94">
        <v>0</v>
      </c>
    </row>
    <row r="124" spans="1:43" x14ac:dyDescent="0.2">
      <c r="A124" s="146" t="s">
        <v>141</v>
      </c>
      <c r="B124" s="94">
        <v>117</v>
      </c>
      <c r="C124" s="93">
        <v>44678</v>
      </c>
      <c r="D124" s="95" t="str">
        <f t="shared" si="2"/>
        <v>miércoles</v>
      </c>
      <c r="E124" s="94">
        <v>1</v>
      </c>
      <c r="F124" s="96"/>
      <c r="G124" s="96" t="str">
        <f>TEXT('CALENDARIO-DIAS'!$C124,"mmmm")</f>
        <v>Abril</v>
      </c>
      <c r="H124" s="96"/>
      <c r="I124" s="96" t="s">
        <v>62</v>
      </c>
      <c r="J124" s="96" t="s">
        <v>97</v>
      </c>
      <c r="K124" s="94">
        <v>1</v>
      </c>
      <c r="L124" s="94">
        <v>1</v>
      </c>
      <c r="M124" s="94">
        <v>0</v>
      </c>
    </row>
    <row r="125" spans="1:43" x14ac:dyDescent="0.2">
      <c r="A125" s="146" t="s">
        <v>141</v>
      </c>
      <c r="B125" s="94">
        <v>118</v>
      </c>
      <c r="C125" s="93">
        <v>44679</v>
      </c>
      <c r="D125" s="95" t="str">
        <f t="shared" si="2"/>
        <v>jueves</v>
      </c>
      <c r="E125" s="94">
        <v>1</v>
      </c>
      <c r="F125" s="96"/>
      <c r="G125" s="96" t="str">
        <f>TEXT('CALENDARIO-DIAS'!$C125,"mmmm")</f>
        <v>Abril</v>
      </c>
      <c r="H125" s="96"/>
      <c r="I125" s="96" t="s">
        <v>62</v>
      </c>
      <c r="J125" s="96" t="s">
        <v>97</v>
      </c>
      <c r="K125" s="94">
        <v>1</v>
      </c>
      <c r="L125" s="94">
        <v>0</v>
      </c>
      <c r="M125" s="94">
        <v>0</v>
      </c>
    </row>
    <row r="126" spans="1:43" x14ac:dyDescent="0.2">
      <c r="A126" s="146" t="s">
        <v>141</v>
      </c>
      <c r="B126" s="94">
        <v>119</v>
      </c>
      <c r="C126" s="93">
        <v>44680</v>
      </c>
      <c r="D126" s="95" t="str">
        <f t="shared" si="2"/>
        <v>viernes</v>
      </c>
      <c r="E126" s="94">
        <v>1</v>
      </c>
      <c r="F126" s="96"/>
      <c r="G126" s="96" t="str">
        <f>TEXT('CALENDARIO-DIAS'!$C126,"mmmm")</f>
        <v>Abril</v>
      </c>
      <c r="H126" s="96"/>
      <c r="I126" s="96" t="s">
        <v>62</v>
      </c>
      <c r="J126" s="96" t="s">
        <v>97</v>
      </c>
      <c r="K126" s="94">
        <v>1</v>
      </c>
      <c r="L126" s="94">
        <v>0</v>
      </c>
      <c r="M126" s="94">
        <v>0</v>
      </c>
    </row>
    <row r="127" spans="1:43" x14ac:dyDescent="0.2">
      <c r="A127" s="146" t="s">
        <v>141</v>
      </c>
      <c r="B127" s="94">
        <v>120</v>
      </c>
      <c r="C127" s="93">
        <v>44681</v>
      </c>
      <c r="D127" s="95" t="str">
        <f t="shared" si="2"/>
        <v>sábado</v>
      </c>
      <c r="E127" s="94">
        <v>0</v>
      </c>
      <c r="F127" s="128"/>
      <c r="G127" s="96" t="str">
        <f>TEXT('CALENDARIO-DIAS'!$C127,"mmmm")</f>
        <v>Abril</v>
      </c>
      <c r="H127" s="96"/>
      <c r="I127" s="96" t="s">
        <v>62</v>
      </c>
      <c r="J127" s="96" t="s">
        <v>97</v>
      </c>
      <c r="K127" s="94">
        <v>1</v>
      </c>
      <c r="L127" s="94">
        <v>0</v>
      </c>
      <c r="M127" s="94">
        <v>0</v>
      </c>
    </row>
    <row r="128" spans="1:43" x14ac:dyDescent="0.2">
      <c r="A128" s="146" t="s">
        <v>141</v>
      </c>
      <c r="B128" s="94">
        <v>121</v>
      </c>
      <c r="C128" s="93">
        <v>44682</v>
      </c>
      <c r="D128" s="95" t="str">
        <f t="shared" si="2"/>
        <v>domingo</v>
      </c>
      <c r="E128" s="94">
        <v>0</v>
      </c>
      <c r="F128" s="116" t="s">
        <v>33</v>
      </c>
      <c r="G128" s="96" t="str">
        <f>TEXT('CALENDARIO-DIAS'!$C128,"mmmm")</f>
        <v>Mayo</v>
      </c>
      <c r="H128" s="96"/>
      <c r="I128" s="96" t="s">
        <v>62</v>
      </c>
      <c r="J128" s="96" t="s">
        <v>97</v>
      </c>
      <c r="K128" s="94">
        <v>1</v>
      </c>
      <c r="L128" s="94">
        <v>0</v>
      </c>
      <c r="M128" s="94">
        <v>0</v>
      </c>
    </row>
    <row r="129" spans="1:13" x14ac:dyDescent="0.2">
      <c r="A129" s="146" t="s">
        <v>141</v>
      </c>
      <c r="B129" s="94">
        <v>122</v>
      </c>
      <c r="C129" s="93">
        <v>44683</v>
      </c>
      <c r="D129" s="95" t="str">
        <f t="shared" si="2"/>
        <v>lunes</v>
      </c>
      <c r="E129" s="94">
        <v>1</v>
      </c>
      <c r="F129" s="96"/>
      <c r="G129" s="96" t="str">
        <f>TEXT('CALENDARIO-DIAS'!$C129,"mmmm")</f>
        <v>Mayo</v>
      </c>
      <c r="H129" s="96"/>
      <c r="I129" s="96" t="s">
        <v>62</v>
      </c>
      <c r="J129" s="96" t="s">
        <v>97</v>
      </c>
      <c r="K129" s="94">
        <v>1</v>
      </c>
      <c r="L129" s="94">
        <v>1</v>
      </c>
      <c r="M129" s="94">
        <v>0</v>
      </c>
    </row>
    <row r="130" spans="1:13" x14ac:dyDescent="0.2">
      <c r="A130" s="146" t="s">
        <v>141</v>
      </c>
      <c r="B130" s="94">
        <v>123</v>
      </c>
      <c r="C130" s="93">
        <v>44684</v>
      </c>
      <c r="D130" s="95" t="str">
        <f t="shared" si="2"/>
        <v>martes</v>
      </c>
      <c r="E130" s="94">
        <v>1</v>
      </c>
      <c r="F130" s="96"/>
      <c r="G130" s="96" t="str">
        <f>TEXT('CALENDARIO-DIAS'!$C130,"mmmm")</f>
        <v>Mayo</v>
      </c>
      <c r="H130" s="96"/>
      <c r="I130" s="96" t="s">
        <v>62</v>
      </c>
      <c r="J130" s="96" t="s">
        <v>97</v>
      </c>
      <c r="K130" s="94">
        <v>1</v>
      </c>
      <c r="L130" s="94">
        <v>1</v>
      </c>
      <c r="M130" s="94">
        <v>0</v>
      </c>
    </row>
    <row r="131" spans="1:13" x14ac:dyDescent="0.2">
      <c r="A131" s="146" t="s">
        <v>141</v>
      </c>
      <c r="B131" s="94">
        <v>124</v>
      </c>
      <c r="C131" s="93">
        <v>44685</v>
      </c>
      <c r="D131" s="95" t="str">
        <f t="shared" si="2"/>
        <v>miércoles</v>
      </c>
      <c r="E131" s="94">
        <v>1</v>
      </c>
      <c r="F131" s="96"/>
      <c r="G131" s="96" t="str">
        <f>TEXT('CALENDARIO-DIAS'!$C131,"mmmm")</f>
        <v>Mayo</v>
      </c>
      <c r="H131" s="96"/>
      <c r="I131" s="96" t="s">
        <v>62</v>
      </c>
      <c r="J131" s="96" t="s">
        <v>97</v>
      </c>
      <c r="K131" s="94">
        <v>1</v>
      </c>
      <c r="L131" s="94">
        <v>1</v>
      </c>
      <c r="M131" s="94">
        <v>0</v>
      </c>
    </row>
    <row r="132" spans="1:13" x14ac:dyDescent="0.2">
      <c r="A132" s="146" t="s">
        <v>141</v>
      </c>
      <c r="B132" s="94">
        <v>125</v>
      </c>
      <c r="C132" s="93">
        <v>44686</v>
      </c>
      <c r="D132" s="95" t="str">
        <f t="shared" si="2"/>
        <v>jueves</v>
      </c>
      <c r="E132" s="94">
        <v>1</v>
      </c>
      <c r="F132" s="96"/>
      <c r="G132" s="96" t="str">
        <f>TEXT('CALENDARIO-DIAS'!$C132,"mmmm")</f>
        <v>Mayo</v>
      </c>
      <c r="H132" s="96"/>
      <c r="I132" s="96" t="s">
        <v>62</v>
      </c>
      <c r="J132" s="96" t="s">
        <v>97</v>
      </c>
      <c r="K132" s="94">
        <v>1</v>
      </c>
      <c r="L132" s="94">
        <v>0</v>
      </c>
      <c r="M132" s="94">
        <v>0</v>
      </c>
    </row>
    <row r="133" spans="1:13" x14ac:dyDescent="0.2">
      <c r="A133" s="146" t="s">
        <v>141</v>
      </c>
      <c r="B133" s="94">
        <v>126</v>
      </c>
      <c r="C133" s="93">
        <v>44687</v>
      </c>
      <c r="D133" s="95" t="str">
        <f t="shared" si="2"/>
        <v>viernes</v>
      </c>
      <c r="E133" s="94">
        <v>1</v>
      </c>
      <c r="F133" s="96"/>
      <c r="G133" s="96" t="str">
        <f>TEXT('CALENDARIO-DIAS'!$C133,"mmmm")</f>
        <v>Mayo</v>
      </c>
      <c r="H133" s="96"/>
      <c r="I133" s="96" t="s">
        <v>62</v>
      </c>
      <c r="J133" s="96" t="s">
        <v>97</v>
      </c>
      <c r="K133" s="94">
        <v>1</v>
      </c>
      <c r="L133" s="94">
        <v>0</v>
      </c>
      <c r="M133" s="94">
        <v>0</v>
      </c>
    </row>
    <row r="134" spans="1:13" x14ac:dyDescent="0.2">
      <c r="A134" s="146" t="s">
        <v>141</v>
      </c>
      <c r="B134" s="94">
        <v>127</v>
      </c>
      <c r="C134" s="93">
        <v>44688</v>
      </c>
      <c r="D134" s="95" t="str">
        <f t="shared" si="2"/>
        <v>sábado</v>
      </c>
      <c r="E134" s="94">
        <v>0</v>
      </c>
      <c r="F134" s="96"/>
      <c r="G134" s="96" t="str">
        <f>TEXT('CALENDARIO-DIAS'!$C134,"mmmm")</f>
        <v>Mayo</v>
      </c>
      <c r="H134" s="96"/>
      <c r="I134" s="96" t="s">
        <v>62</v>
      </c>
      <c r="J134" s="96" t="s">
        <v>97</v>
      </c>
      <c r="K134" s="94">
        <v>1</v>
      </c>
      <c r="L134" s="94">
        <v>0</v>
      </c>
      <c r="M134" s="94">
        <v>0</v>
      </c>
    </row>
    <row r="135" spans="1:13" x14ac:dyDescent="0.2">
      <c r="A135" s="146" t="s">
        <v>141</v>
      </c>
      <c r="B135" s="94">
        <v>128</v>
      </c>
      <c r="C135" s="93">
        <v>44689</v>
      </c>
      <c r="D135" s="95" t="str">
        <f t="shared" si="2"/>
        <v>domingo</v>
      </c>
      <c r="E135" s="94">
        <v>0</v>
      </c>
      <c r="F135" s="96"/>
      <c r="G135" s="96" t="str">
        <f>TEXT('CALENDARIO-DIAS'!$C135,"mmmm")</f>
        <v>Mayo</v>
      </c>
      <c r="H135" s="96"/>
      <c r="I135" s="96" t="s">
        <v>62</v>
      </c>
      <c r="J135" s="96" t="s">
        <v>97</v>
      </c>
      <c r="K135" s="94">
        <v>1</v>
      </c>
      <c r="L135" s="94">
        <v>0</v>
      </c>
      <c r="M135" s="94">
        <v>0</v>
      </c>
    </row>
    <row r="136" spans="1:13" x14ac:dyDescent="0.2">
      <c r="A136" s="146" t="s">
        <v>141</v>
      </c>
      <c r="B136" s="94">
        <v>129</v>
      </c>
      <c r="C136" s="93">
        <v>44690</v>
      </c>
      <c r="D136" s="95" t="str">
        <f t="shared" si="2"/>
        <v>lunes</v>
      </c>
      <c r="E136" s="94">
        <v>1</v>
      </c>
      <c r="F136" s="96"/>
      <c r="G136" s="96" t="str">
        <f>TEXT('CALENDARIO-DIAS'!$C136,"mmmm")</f>
        <v>Mayo</v>
      </c>
      <c r="H136" s="96"/>
      <c r="I136" s="96" t="s">
        <v>62</v>
      </c>
      <c r="J136" s="108" t="s">
        <v>98</v>
      </c>
      <c r="K136" s="94">
        <v>1</v>
      </c>
      <c r="L136" s="94">
        <v>1</v>
      </c>
      <c r="M136" s="94">
        <v>1</v>
      </c>
    </row>
    <row r="137" spans="1:13" x14ac:dyDescent="0.2">
      <c r="A137" s="146" t="s">
        <v>141</v>
      </c>
      <c r="B137" s="94">
        <v>130</v>
      </c>
      <c r="C137" s="93">
        <v>44691</v>
      </c>
      <c r="D137" s="95" t="str">
        <f t="shared" ref="D137:D200" si="3">TEXT(+C137,"dddd")</f>
        <v>martes</v>
      </c>
      <c r="E137" s="94">
        <v>1</v>
      </c>
      <c r="F137" s="96"/>
      <c r="G137" s="96" t="str">
        <f>TEXT('CALENDARIO-DIAS'!$C137,"mmmm")</f>
        <v>Mayo</v>
      </c>
      <c r="H137" s="96"/>
      <c r="I137" s="96" t="s">
        <v>62</v>
      </c>
      <c r="J137" s="96" t="s">
        <v>98</v>
      </c>
      <c r="K137" s="94">
        <v>1</v>
      </c>
      <c r="L137" s="94">
        <v>1</v>
      </c>
      <c r="M137" s="94">
        <v>1</v>
      </c>
    </row>
    <row r="138" spans="1:13" x14ac:dyDescent="0.2">
      <c r="A138" s="146" t="s">
        <v>141</v>
      </c>
      <c r="B138" s="94">
        <v>131</v>
      </c>
      <c r="C138" s="93">
        <v>44692</v>
      </c>
      <c r="D138" s="95" t="str">
        <f t="shared" si="3"/>
        <v>miércoles</v>
      </c>
      <c r="E138" s="94">
        <v>1</v>
      </c>
      <c r="F138" s="96"/>
      <c r="G138" s="96" t="str">
        <f>TEXT('CALENDARIO-DIAS'!$C138,"mmmm")</f>
        <v>Mayo</v>
      </c>
      <c r="H138" s="96"/>
      <c r="I138" s="96" t="s">
        <v>62</v>
      </c>
      <c r="J138" s="96" t="s">
        <v>98</v>
      </c>
      <c r="K138" s="94">
        <v>1</v>
      </c>
      <c r="L138" s="94">
        <v>1</v>
      </c>
      <c r="M138" s="94">
        <v>1</v>
      </c>
    </row>
    <row r="139" spans="1:13" x14ac:dyDescent="0.2">
      <c r="A139" s="146" t="s">
        <v>141</v>
      </c>
      <c r="B139" s="94">
        <v>132</v>
      </c>
      <c r="C139" s="93">
        <v>44693</v>
      </c>
      <c r="D139" s="95" t="str">
        <f t="shared" si="3"/>
        <v>jueves</v>
      </c>
      <c r="E139" s="94">
        <v>1</v>
      </c>
      <c r="F139" s="96"/>
      <c r="G139" s="96" t="str">
        <f>TEXT('CALENDARIO-DIAS'!$C139,"mmmm")</f>
        <v>Mayo</v>
      </c>
      <c r="H139" s="96"/>
      <c r="I139" s="96" t="s">
        <v>62</v>
      </c>
      <c r="J139" s="96" t="s">
        <v>98</v>
      </c>
      <c r="K139" s="94">
        <v>1</v>
      </c>
      <c r="L139" s="94">
        <v>0</v>
      </c>
      <c r="M139" s="94">
        <v>1</v>
      </c>
    </row>
    <row r="140" spans="1:13" x14ac:dyDescent="0.2">
      <c r="A140" s="146" t="s">
        <v>141</v>
      </c>
      <c r="B140" s="94">
        <v>133</v>
      </c>
      <c r="C140" s="93">
        <v>44694</v>
      </c>
      <c r="D140" s="95" t="str">
        <f t="shared" si="3"/>
        <v>viernes</v>
      </c>
      <c r="E140" s="94">
        <v>1</v>
      </c>
      <c r="F140" s="96"/>
      <c r="G140" s="96" t="str">
        <f>TEXT('CALENDARIO-DIAS'!$C140,"mmmm")</f>
        <v>Mayo</v>
      </c>
      <c r="H140" s="96"/>
      <c r="I140" s="96" t="s">
        <v>62</v>
      </c>
      <c r="J140" s="96" t="s">
        <v>98</v>
      </c>
      <c r="K140" s="94">
        <v>1</v>
      </c>
      <c r="L140" s="94">
        <v>0</v>
      </c>
      <c r="M140" s="94">
        <v>1</v>
      </c>
    </row>
    <row r="141" spans="1:13" x14ac:dyDescent="0.2">
      <c r="B141" s="94">
        <v>134</v>
      </c>
      <c r="C141" s="93">
        <v>44695</v>
      </c>
      <c r="D141" s="95" t="str">
        <f t="shared" si="3"/>
        <v>sábado</v>
      </c>
      <c r="E141" s="94">
        <v>0</v>
      </c>
      <c r="F141" s="96"/>
      <c r="G141" s="96" t="str">
        <f>TEXT('CALENDARIO-DIAS'!$C141,"mmmm")</f>
        <v>Mayo</v>
      </c>
      <c r="H141" s="96"/>
      <c r="I141" s="96" t="s">
        <v>62</v>
      </c>
      <c r="J141" s="96" t="s">
        <v>98</v>
      </c>
      <c r="K141" s="94">
        <v>1</v>
      </c>
      <c r="L141" s="94">
        <v>0</v>
      </c>
      <c r="M141" s="94">
        <v>1</v>
      </c>
    </row>
    <row r="142" spans="1:13" x14ac:dyDescent="0.2">
      <c r="B142" s="94">
        <v>135</v>
      </c>
      <c r="C142" s="93">
        <v>44696</v>
      </c>
      <c r="D142" s="95" t="str">
        <f t="shared" si="3"/>
        <v>domingo</v>
      </c>
      <c r="E142" s="94">
        <v>0</v>
      </c>
      <c r="F142" s="96"/>
      <c r="G142" s="96" t="str">
        <f>TEXT('CALENDARIO-DIAS'!$C142,"mmmm")</f>
        <v>Mayo</v>
      </c>
      <c r="H142" s="96"/>
      <c r="I142" s="96" t="s">
        <v>62</v>
      </c>
      <c r="J142" s="96" t="s">
        <v>98</v>
      </c>
      <c r="K142" s="94">
        <v>1</v>
      </c>
      <c r="L142" s="94">
        <v>0</v>
      </c>
      <c r="M142" s="94">
        <v>1</v>
      </c>
    </row>
    <row r="143" spans="1:13" x14ac:dyDescent="0.2">
      <c r="A143" s="45" t="s">
        <v>142</v>
      </c>
      <c r="B143" s="94">
        <v>136</v>
      </c>
      <c r="C143" s="93">
        <v>44697</v>
      </c>
      <c r="D143" s="95" t="str">
        <f t="shared" si="3"/>
        <v>lunes</v>
      </c>
      <c r="E143" s="94">
        <v>0</v>
      </c>
      <c r="F143" s="116" t="s">
        <v>134</v>
      </c>
      <c r="G143" s="96" t="str">
        <f>TEXT('CALENDARIO-DIAS'!$C143,"mmmm")</f>
        <v>Mayo</v>
      </c>
      <c r="H143" s="96"/>
      <c r="I143" s="96" t="s">
        <v>62</v>
      </c>
      <c r="J143" s="96" t="s">
        <v>98</v>
      </c>
      <c r="K143" s="94">
        <v>1</v>
      </c>
      <c r="L143" s="94">
        <v>1</v>
      </c>
      <c r="M143" s="94">
        <v>1</v>
      </c>
    </row>
    <row r="144" spans="1:13" x14ac:dyDescent="0.2">
      <c r="A144" s="45" t="s">
        <v>142</v>
      </c>
      <c r="B144" s="94">
        <v>137</v>
      </c>
      <c r="C144" s="93">
        <v>44698</v>
      </c>
      <c r="D144" s="95" t="str">
        <f t="shared" si="3"/>
        <v>martes</v>
      </c>
      <c r="E144" s="94">
        <v>0</v>
      </c>
      <c r="F144" s="116" t="s">
        <v>134</v>
      </c>
      <c r="G144" s="96" t="str">
        <f>TEXT('CALENDARIO-DIAS'!$C144,"mmmm")</f>
        <v>Mayo</v>
      </c>
      <c r="H144" s="96"/>
      <c r="I144" s="96" t="s">
        <v>62</v>
      </c>
      <c r="J144" s="96" t="s">
        <v>98</v>
      </c>
      <c r="K144" s="94">
        <v>1</v>
      </c>
      <c r="L144" s="94">
        <v>1</v>
      </c>
      <c r="M144" s="94">
        <v>1</v>
      </c>
    </row>
    <row r="145" spans="1:43" x14ac:dyDescent="0.2">
      <c r="A145" s="45" t="s">
        <v>142</v>
      </c>
      <c r="B145" s="94">
        <v>138</v>
      </c>
      <c r="C145" s="93">
        <v>44699</v>
      </c>
      <c r="D145" s="95" t="str">
        <f t="shared" si="3"/>
        <v>miércoles</v>
      </c>
      <c r="E145" s="94">
        <v>0</v>
      </c>
      <c r="F145" s="116" t="s">
        <v>134</v>
      </c>
      <c r="G145" s="96" t="str">
        <f>TEXT('CALENDARIO-DIAS'!$C145,"mmmm")</f>
        <v>Mayo</v>
      </c>
      <c r="H145" s="96"/>
      <c r="I145" s="96" t="s">
        <v>62</v>
      </c>
      <c r="J145" s="96" t="s">
        <v>98</v>
      </c>
      <c r="K145" s="94">
        <v>1</v>
      </c>
      <c r="L145" s="94">
        <v>1</v>
      </c>
      <c r="M145" s="94">
        <v>1</v>
      </c>
    </row>
    <row r="146" spans="1:43" x14ac:dyDescent="0.2">
      <c r="A146" s="45" t="s">
        <v>142</v>
      </c>
      <c r="B146" s="94">
        <v>139</v>
      </c>
      <c r="C146" s="93">
        <v>44700</v>
      </c>
      <c r="D146" s="95" t="str">
        <f t="shared" si="3"/>
        <v>jueves</v>
      </c>
      <c r="E146" s="94">
        <v>0</v>
      </c>
      <c r="F146" s="116" t="s">
        <v>134</v>
      </c>
      <c r="G146" s="96" t="str">
        <f>TEXT('CALENDARIO-DIAS'!$C146,"mmmm")</f>
        <v>Mayo</v>
      </c>
      <c r="H146" s="96"/>
      <c r="I146" s="96" t="s">
        <v>62</v>
      </c>
      <c r="J146" s="96" t="s">
        <v>98</v>
      </c>
      <c r="K146" s="94">
        <v>1</v>
      </c>
      <c r="L146" s="94">
        <v>0</v>
      </c>
      <c r="M146" s="94">
        <v>1</v>
      </c>
    </row>
    <row r="147" spans="1:43" x14ac:dyDescent="0.2">
      <c r="A147" s="45" t="s">
        <v>142</v>
      </c>
      <c r="B147" s="94">
        <v>140</v>
      </c>
      <c r="C147" s="93">
        <v>44701</v>
      </c>
      <c r="D147" s="95" t="str">
        <f t="shared" si="3"/>
        <v>viernes</v>
      </c>
      <c r="E147" s="94">
        <v>0</v>
      </c>
      <c r="F147" s="116" t="s">
        <v>134</v>
      </c>
      <c r="G147" s="96" t="str">
        <f>TEXT('CALENDARIO-DIAS'!$C147,"mmmm")</f>
        <v>Mayo</v>
      </c>
      <c r="H147" s="96"/>
      <c r="I147" s="96" t="s">
        <v>62</v>
      </c>
      <c r="J147" s="96" t="s">
        <v>98</v>
      </c>
      <c r="K147" s="94">
        <v>1</v>
      </c>
      <c r="L147" s="94">
        <v>0</v>
      </c>
      <c r="M147" s="94">
        <v>1</v>
      </c>
    </row>
    <row r="148" spans="1:43" x14ac:dyDescent="0.2">
      <c r="B148" s="94">
        <v>141</v>
      </c>
      <c r="C148" s="93">
        <v>44702</v>
      </c>
      <c r="D148" s="95" t="str">
        <f t="shared" si="3"/>
        <v>sábado</v>
      </c>
      <c r="E148" s="94">
        <v>0</v>
      </c>
      <c r="F148" s="96"/>
      <c r="G148" s="96" t="str">
        <f>TEXT('CALENDARIO-DIAS'!$C148,"mmmm")</f>
        <v>Mayo</v>
      </c>
      <c r="H148" s="96"/>
      <c r="I148" s="96" t="s">
        <v>62</v>
      </c>
      <c r="J148" s="96" t="s">
        <v>98</v>
      </c>
      <c r="K148" s="94">
        <v>1</v>
      </c>
      <c r="L148" s="94">
        <v>0</v>
      </c>
      <c r="M148" s="94">
        <v>1</v>
      </c>
    </row>
    <row r="149" spans="1:43" x14ac:dyDescent="0.2">
      <c r="B149" s="94">
        <v>142</v>
      </c>
      <c r="C149" s="93">
        <v>44703</v>
      </c>
      <c r="D149" s="95" t="str">
        <f t="shared" si="3"/>
        <v>domingo</v>
      </c>
      <c r="E149" s="94">
        <v>0</v>
      </c>
      <c r="F149" s="96"/>
      <c r="G149" s="96" t="str">
        <f>TEXT('CALENDARIO-DIAS'!$C149,"mmmm")</f>
        <v>Mayo</v>
      </c>
      <c r="H149" s="96"/>
      <c r="I149" s="96" t="s">
        <v>62</v>
      </c>
      <c r="J149" s="96" t="s">
        <v>98</v>
      </c>
      <c r="K149" s="94">
        <v>1</v>
      </c>
      <c r="L149" s="94">
        <v>0</v>
      </c>
      <c r="M149" s="94">
        <v>1</v>
      </c>
    </row>
    <row r="150" spans="1:43" x14ac:dyDescent="0.2">
      <c r="A150" s="146" t="s">
        <v>143</v>
      </c>
      <c r="B150" s="94">
        <v>143</v>
      </c>
      <c r="C150" s="93">
        <v>44704</v>
      </c>
      <c r="D150" s="95" t="str">
        <f t="shared" si="3"/>
        <v>lunes</v>
      </c>
      <c r="E150" s="94">
        <v>1</v>
      </c>
      <c r="F150" s="96"/>
      <c r="G150" s="96" t="str">
        <f>TEXT('CALENDARIO-DIAS'!$C150,"mmmm")</f>
        <v>Mayo</v>
      </c>
      <c r="H150" s="96"/>
      <c r="I150" s="96" t="s">
        <v>62</v>
      </c>
      <c r="J150" s="96" t="s">
        <v>98</v>
      </c>
      <c r="K150" s="94">
        <v>1</v>
      </c>
      <c r="L150" s="94">
        <v>1</v>
      </c>
      <c r="M150" s="94">
        <v>0</v>
      </c>
    </row>
    <row r="151" spans="1:43" x14ac:dyDescent="0.2">
      <c r="A151" s="146" t="s">
        <v>143</v>
      </c>
      <c r="B151" s="94">
        <v>144</v>
      </c>
      <c r="C151" s="93">
        <v>44705</v>
      </c>
      <c r="D151" s="95" t="str">
        <f t="shared" si="3"/>
        <v>martes</v>
      </c>
      <c r="E151" s="94">
        <v>1</v>
      </c>
      <c r="F151" s="96"/>
      <c r="G151" s="96" t="str">
        <f>TEXT('CALENDARIO-DIAS'!$C151,"mmmm")</f>
        <v>Mayo</v>
      </c>
      <c r="H151" s="96"/>
      <c r="I151" s="96" t="s">
        <v>62</v>
      </c>
      <c r="J151" s="96" t="s">
        <v>98</v>
      </c>
      <c r="K151" s="94">
        <v>1</v>
      </c>
      <c r="L151" s="94">
        <v>1</v>
      </c>
      <c r="M151" s="94">
        <v>0</v>
      </c>
    </row>
    <row r="152" spans="1:43" x14ac:dyDescent="0.2">
      <c r="A152" s="146" t="s">
        <v>143</v>
      </c>
      <c r="B152" s="94">
        <v>145</v>
      </c>
      <c r="C152" s="93">
        <v>44706</v>
      </c>
      <c r="D152" s="95" t="str">
        <f t="shared" si="3"/>
        <v>miércoles</v>
      </c>
      <c r="E152" s="94">
        <v>1</v>
      </c>
      <c r="F152" s="96"/>
      <c r="G152" s="96" t="str">
        <f>TEXT('CALENDARIO-DIAS'!$C152,"mmmm")</f>
        <v>Mayo</v>
      </c>
      <c r="H152" s="96"/>
      <c r="I152" s="96" t="s">
        <v>62</v>
      </c>
      <c r="J152" s="96" t="s">
        <v>98</v>
      </c>
      <c r="K152" s="106">
        <v>1</v>
      </c>
      <c r="L152" s="106">
        <v>1</v>
      </c>
      <c r="M152" s="94">
        <v>0</v>
      </c>
    </row>
    <row r="153" spans="1:43" s="103" customFormat="1" x14ac:dyDescent="0.2">
      <c r="A153" s="146" t="s">
        <v>143</v>
      </c>
      <c r="B153" s="94">
        <v>146</v>
      </c>
      <c r="C153" s="93">
        <v>44707</v>
      </c>
      <c r="D153" s="95" t="str">
        <f t="shared" si="3"/>
        <v>jueves</v>
      </c>
      <c r="E153" s="94">
        <v>1</v>
      </c>
      <c r="F153" s="96"/>
      <c r="G153" s="96" t="str">
        <f>TEXT('CALENDARIO-DIAS'!$C153,"mmmm")</f>
        <v>Mayo</v>
      </c>
      <c r="H153" s="96"/>
      <c r="I153" s="96" t="s">
        <v>62</v>
      </c>
      <c r="J153" s="96" t="s">
        <v>98</v>
      </c>
      <c r="K153" s="94">
        <v>1</v>
      </c>
      <c r="L153" s="94">
        <v>0</v>
      </c>
      <c r="M153" s="94">
        <v>0</v>
      </c>
      <c r="N153" s="46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</row>
    <row r="154" spans="1:43" x14ac:dyDescent="0.2">
      <c r="A154" s="146" t="s">
        <v>143</v>
      </c>
      <c r="B154" s="94">
        <v>147</v>
      </c>
      <c r="C154" s="93">
        <v>44708</v>
      </c>
      <c r="D154" s="95" t="str">
        <f t="shared" si="3"/>
        <v>viernes</v>
      </c>
      <c r="E154" s="94">
        <v>1</v>
      </c>
      <c r="F154" s="96"/>
      <c r="G154" s="96" t="str">
        <f>TEXT('CALENDARIO-DIAS'!$C154,"mmmm")</f>
        <v>Mayo</v>
      </c>
      <c r="H154" s="96"/>
      <c r="I154" s="96" t="s">
        <v>62</v>
      </c>
      <c r="J154" s="96" t="s">
        <v>98</v>
      </c>
      <c r="K154" s="94">
        <v>1</v>
      </c>
      <c r="L154" s="94">
        <v>0</v>
      </c>
      <c r="M154" s="94">
        <v>0</v>
      </c>
    </row>
    <row r="155" spans="1:43" x14ac:dyDescent="0.2">
      <c r="A155" s="146" t="s">
        <v>143</v>
      </c>
      <c r="B155" s="94">
        <v>148</v>
      </c>
      <c r="C155" s="93">
        <v>44709</v>
      </c>
      <c r="D155" s="95" t="str">
        <f t="shared" si="3"/>
        <v>sábado</v>
      </c>
      <c r="E155" s="94">
        <v>0</v>
      </c>
      <c r="F155" s="96"/>
      <c r="G155" s="96" t="str">
        <f>TEXT('CALENDARIO-DIAS'!$C155,"mmmm")</f>
        <v>Mayo</v>
      </c>
      <c r="H155" s="96"/>
      <c r="I155" s="96" t="s">
        <v>62</v>
      </c>
      <c r="J155" s="96" t="s">
        <v>98</v>
      </c>
      <c r="K155" s="94">
        <v>1</v>
      </c>
      <c r="L155" s="94">
        <v>0</v>
      </c>
      <c r="M155" s="94">
        <v>0</v>
      </c>
    </row>
    <row r="156" spans="1:43" x14ac:dyDescent="0.2">
      <c r="A156" s="146" t="s">
        <v>143</v>
      </c>
      <c r="B156" s="94">
        <v>149</v>
      </c>
      <c r="C156" s="93">
        <v>44710</v>
      </c>
      <c r="D156" s="95" t="str">
        <f t="shared" si="3"/>
        <v>domingo</v>
      </c>
      <c r="E156" s="94">
        <v>0</v>
      </c>
      <c r="F156" s="96"/>
      <c r="G156" s="96" t="str">
        <f>TEXT('CALENDARIO-DIAS'!$C156,"mmmm")</f>
        <v>Mayo</v>
      </c>
      <c r="H156" s="96"/>
      <c r="I156" s="96" t="s">
        <v>62</v>
      </c>
      <c r="J156" s="96" t="s">
        <v>98</v>
      </c>
      <c r="K156" s="94">
        <v>1</v>
      </c>
      <c r="L156" s="94">
        <v>0</v>
      </c>
      <c r="M156" s="94">
        <v>0</v>
      </c>
    </row>
    <row r="157" spans="1:43" x14ac:dyDescent="0.2">
      <c r="A157" s="146" t="s">
        <v>143</v>
      </c>
      <c r="B157" s="106">
        <v>150</v>
      </c>
      <c r="C157" s="126">
        <v>44711</v>
      </c>
      <c r="D157" s="107" t="str">
        <f t="shared" si="3"/>
        <v>lunes</v>
      </c>
      <c r="E157" s="106">
        <v>1</v>
      </c>
      <c r="F157" s="108"/>
      <c r="G157" s="108" t="str">
        <f>TEXT('CALENDARIO-DIAS'!$C157,"mmmm")</f>
        <v>Mayo</v>
      </c>
      <c r="H157" s="108" t="s">
        <v>42</v>
      </c>
      <c r="I157" s="108" t="s">
        <v>63</v>
      </c>
      <c r="J157" s="96" t="s">
        <v>98</v>
      </c>
      <c r="K157" s="94">
        <v>1</v>
      </c>
      <c r="L157" s="94">
        <v>1</v>
      </c>
      <c r="M157" s="94">
        <v>0</v>
      </c>
    </row>
    <row r="158" spans="1:43" x14ac:dyDescent="0.2">
      <c r="A158" s="146" t="s">
        <v>143</v>
      </c>
      <c r="B158" s="94">
        <v>151</v>
      </c>
      <c r="C158" s="93">
        <v>44712</v>
      </c>
      <c r="D158" s="95" t="str">
        <f t="shared" si="3"/>
        <v>martes</v>
      </c>
      <c r="E158" s="94">
        <v>1</v>
      </c>
      <c r="F158" s="96"/>
      <c r="G158" s="96" t="str">
        <f>TEXT('CALENDARIO-DIAS'!$C158,"mmmm")</f>
        <v>Mayo</v>
      </c>
      <c r="H158" s="96"/>
      <c r="I158" s="96" t="s">
        <v>63</v>
      </c>
      <c r="J158" s="96" t="s">
        <v>98</v>
      </c>
      <c r="K158" s="94">
        <v>1</v>
      </c>
      <c r="L158" s="94">
        <v>1</v>
      </c>
      <c r="M158" s="94">
        <v>0</v>
      </c>
    </row>
    <row r="159" spans="1:43" x14ac:dyDescent="0.2">
      <c r="A159" s="146" t="s">
        <v>143</v>
      </c>
      <c r="B159" s="94">
        <v>152</v>
      </c>
      <c r="C159" s="93">
        <v>44713</v>
      </c>
      <c r="D159" s="95" t="str">
        <f t="shared" si="3"/>
        <v>miércoles</v>
      </c>
      <c r="E159" s="94">
        <v>1</v>
      </c>
      <c r="F159" s="96"/>
      <c r="G159" s="96" t="str">
        <f>TEXT('CALENDARIO-DIAS'!$C159,"mmmm")</f>
        <v>Junio</v>
      </c>
      <c r="H159" s="96"/>
      <c r="I159" s="96" t="s">
        <v>63</v>
      </c>
      <c r="J159" s="96" t="s">
        <v>98</v>
      </c>
      <c r="K159" s="94">
        <v>1</v>
      </c>
      <c r="L159" s="94">
        <v>1</v>
      </c>
      <c r="M159" s="94">
        <v>0</v>
      </c>
    </row>
    <row r="160" spans="1:43" x14ac:dyDescent="0.2">
      <c r="A160" s="146" t="s">
        <v>143</v>
      </c>
      <c r="B160" s="94">
        <v>153</v>
      </c>
      <c r="C160" s="93">
        <v>44714</v>
      </c>
      <c r="D160" s="95" t="str">
        <f t="shared" si="3"/>
        <v>jueves</v>
      </c>
      <c r="E160" s="94">
        <v>1</v>
      </c>
      <c r="F160" s="96"/>
      <c r="G160" s="96" t="str">
        <f>TEXT('CALENDARIO-DIAS'!$C160,"mmmm")</f>
        <v>Junio</v>
      </c>
      <c r="H160" s="96"/>
      <c r="I160" s="96" t="s">
        <v>63</v>
      </c>
      <c r="J160" s="96" t="s">
        <v>98</v>
      </c>
      <c r="K160" s="94">
        <v>1</v>
      </c>
      <c r="L160" s="94">
        <v>0</v>
      </c>
      <c r="M160" s="94">
        <v>0</v>
      </c>
    </row>
    <row r="161" spans="1:43" x14ac:dyDescent="0.2">
      <c r="A161" s="146" t="s">
        <v>143</v>
      </c>
      <c r="B161" s="94">
        <v>154</v>
      </c>
      <c r="C161" s="93">
        <v>44715</v>
      </c>
      <c r="D161" s="95" t="str">
        <f t="shared" si="3"/>
        <v>viernes</v>
      </c>
      <c r="E161" s="94">
        <v>1</v>
      </c>
      <c r="F161" s="96"/>
      <c r="G161" s="96" t="str">
        <f>TEXT('CALENDARIO-DIAS'!$C161,"mmmm")</f>
        <v>Junio</v>
      </c>
      <c r="H161" s="96"/>
      <c r="I161" s="96" t="s">
        <v>63</v>
      </c>
      <c r="J161" s="96" t="s">
        <v>98</v>
      </c>
      <c r="K161" s="94">
        <v>1</v>
      </c>
      <c r="L161" s="94">
        <v>0</v>
      </c>
      <c r="M161" s="94">
        <v>0</v>
      </c>
    </row>
    <row r="162" spans="1:43" x14ac:dyDescent="0.2">
      <c r="A162" s="146" t="s">
        <v>143</v>
      </c>
      <c r="B162" s="94">
        <v>155</v>
      </c>
      <c r="C162" s="93">
        <v>44716</v>
      </c>
      <c r="D162" s="95" t="str">
        <f t="shared" si="3"/>
        <v>sábado</v>
      </c>
      <c r="E162" s="94">
        <v>0</v>
      </c>
      <c r="F162" s="96"/>
      <c r="G162" s="96" t="str">
        <f>TEXT('CALENDARIO-DIAS'!$C162,"mmmm")</f>
        <v>Junio</v>
      </c>
      <c r="H162" s="96"/>
      <c r="I162" s="96" t="s">
        <v>63</v>
      </c>
      <c r="J162" s="96" t="s">
        <v>98</v>
      </c>
      <c r="K162" s="94">
        <v>1</v>
      </c>
      <c r="L162" s="94">
        <v>0</v>
      </c>
      <c r="M162" s="94">
        <v>0</v>
      </c>
    </row>
    <row r="163" spans="1:43" x14ac:dyDescent="0.2">
      <c r="A163" s="146" t="s">
        <v>143</v>
      </c>
      <c r="B163" s="94">
        <v>156</v>
      </c>
      <c r="C163" s="93">
        <v>44717</v>
      </c>
      <c r="D163" s="95" t="str">
        <f t="shared" si="3"/>
        <v>domingo</v>
      </c>
      <c r="E163" s="94">
        <v>0</v>
      </c>
      <c r="F163" s="96"/>
      <c r="G163" s="96" t="str">
        <f>TEXT('CALENDARIO-DIAS'!$C163,"mmmm")</f>
        <v>Junio</v>
      </c>
      <c r="H163" s="96"/>
      <c r="I163" s="96" t="s">
        <v>63</v>
      </c>
      <c r="J163" s="96" t="s">
        <v>98</v>
      </c>
      <c r="K163" s="94">
        <v>1</v>
      </c>
      <c r="L163" s="94">
        <v>0</v>
      </c>
      <c r="M163" s="94">
        <v>0</v>
      </c>
    </row>
    <row r="164" spans="1:43" s="41" customFormat="1" x14ac:dyDescent="0.2">
      <c r="A164" s="146" t="s">
        <v>143</v>
      </c>
      <c r="B164" s="94">
        <v>157</v>
      </c>
      <c r="C164" s="93">
        <v>44718</v>
      </c>
      <c r="D164" s="95" t="str">
        <f t="shared" si="3"/>
        <v>lunes</v>
      </c>
      <c r="E164" s="94">
        <v>1</v>
      </c>
      <c r="F164" s="96"/>
      <c r="G164" s="96" t="str">
        <f>TEXT('CALENDARIO-DIAS'!$C164,"mmmm")</f>
        <v>Junio</v>
      </c>
      <c r="H164" s="96"/>
      <c r="I164" s="96" t="s">
        <v>63</v>
      </c>
      <c r="J164" s="96" t="s">
        <v>98</v>
      </c>
      <c r="K164" s="94">
        <v>1</v>
      </c>
      <c r="L164" s="94">
        <v>1</v>
      </c>
      <c r="M164" s="94">
        <v>1</v>
      </c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</row>
    <row r="165" spans="1:43" x14ac:dyDescent="0.2">
      <c r="A165" s="146" t="s">
        <v>143</v>
      </c>
      <c r="B165" s="94">
        <v>158</v>
      </c>
      <c r="C165" s="93">
        <v>44719</v>
      </c>
      <c r="D165" s="95" t="str">
        <f t="shared" si="3"/>
        <v>martes</v>
      </c>
      <c r="E165" s="94">
        <v>1</v>
      </c>
      <c r="F165" s="96"/>
      <c r="G165" s="96" t="str">
        <f>TEXT('CALENDARIO-DIAS'!$C165,"mmmm")</f>
        <v>Junio</v>
      </c>
      <c r="H165" s="96"/>
      <c r="I165" s="96" t="s">
        <v>63</v>
      </c>
      <c r="J165" s="96" t="s">
        <v>98</v>
      </c>
      <c r="K165" s="94">
        <v>1</v>
      </c>
      <c r="L165" s="94">
        <v>1</v>
      </c>
      <c r="M165" s="94">
        <v>1</v>
      </c>
    </row>
    <row r="166" spans="1:43" x14ac:dyDescent="0.2">
      <c r="A166" s="146" t="s">
        <v>143</v>
      </c>
      <c r="B166" s="94">
        <v>159</v>
      </c>
      <c r="C166" s="93">
        <v>44720</v>
      </c>
      <c r="D166" s="95" t="str">
        <f t="shared" si="3"/>
        <v>miércoles</v>
      </c>
      <c r="E166" s="94">
        <v>1</v>
      </c>
      <c r="F166" s="96"/>
      <c r="G166" s="96" t="str">
        <f>TEXT('CALENDARIO-DIAS'!$C166,"mmmm")</f>
        <v>Junio</v>
      </c>
      <c r="H166" s="96"/>
      <c r="I166" s="96" t="s">
        <v>63</v>
      </c>
      <c r="J166" s="96" t="s">
        <v>98</v>
      </c>
      <c r="K166" s="94">
        <v>1</v>
      </c>
      <c r="L166" s="94">
        <v>1</v>
      </c>
      <c r="M166" s="94">
        <v>1</v>
      </c>
    </row>
    <row r="167" spans="1:43" x14ac:dyDescent="0.2">
      <c r="A167" s="146" t="s">
        <v>143</v>
      </c>
      <c r="B167" s="94">
        <v>160</v>
      </c>
      <c r="C167" s="93">
        <v>44721</v>
      </c>
      <c r="D167" s="95" t="str">
        <f t="shared" si="3"/>
        <v>jueves</v>
      </c>
      <c r="E167" s="94">
        <v>1</v>
      </c>
      <c r="F167" s="96"/>
      <c r="G167" s="96" t="str">
        <f>TEXT('CALENDARIO-DIAS'!$C167,"mmmm")</f>
        <v>Junio</v>
      </c>
      <c r="H167" s="96"/>
      <c r="I167" s="96" t="s">
        <v>63</v>
      </c>
      <c r="J167" s="96" t="s">
        <v>98</v>
      </c>
      <c r="K167" s="94">
        <v>1</v>
      </c>
      <c r="L167" s="94">
        <v>0</v>
      </c>
      <c r="M167" s="94">
        <v>1</v>
      </c>
    </row>
    <row r="168" spans="1:43" x14ac:dyDescent="0.2">
      <c r="A168" s="146" t="s">
        <v>143</v>
      </c>
      <c r="B168" s="94">
        <v>161</v>
      </c>
      <c r="C168" s="93">
        <v>44722</v>
      </c>
      <c r="D168" s="95" t="str">
        <f t="shared" si="3"/>
        <v>viernes</v>
      </c>
      <c r="E168" s="94">
        <v>1</v>
      </c>
      <c r="F168" s="96"/>
      <c r="G168" s="96" t="str">
        <f>TEXT('CALENDARIO-DIAS'!$C168,"mmmm")</f>
        <v>Junio</v>
      </c>
      <c r="H168" s="96"/>
      <c r="I168" s="96" t="s">
        <v>63</v>
      </c>
      <c r="J168" s="96" t="s">
        <v>98</v>
      </c>
      <c r="K168" s="94">
        <v>1</v>
      </c>
      <c r="L168" s="94">
        <v>0</v>
      </c>
      <c r="M168" s="94">
        <v>1</v>
      </c>
    </row>
    <row r="169" spans="1:43" x14ac:dyDescent="0.2">
      <c r="A169" s="146" t="s">
        <v>143</v>
      </c>
      <c r="B169" s="94">
        <v>162</v>
      </c>
      <c r="C169" s="93">
        <v>44723</v>
      </c>
      <c r="D169" s="95" t="str">
        <f t="shared" si="3"/>
        <v>sábado</v>
      </c>
      <c r="E169" s="94">
        <v>0</v>
      </c>
      <c r="F169" s="96"/>
      <c r="G169" s="96" t="str">
        <f>TEXT('CALENDARIO-DIAS'!$C169,"mmmm")</f>
        <v>Junio</v>
      </c>
      <c r="H169" s="96"/>
      <c r="I169" s="96" t="s">
        <v>63</v>
      </c>
      <c r="J169" s="96" t="s">
        <v>98</v>
      </c>
      <c r="K169" s="94">
        <v>1</v>
      </c>
      <c r="L169" s="94">
        <v>0</v>
      </c>
      <c r="M169" s="94">
        <v>1</v>
      </c>
    </row>
    <row r="170" spans="1:43" x14ac:dyDescent="0.2">
      <c r="A170" s="146" t="s">
        <v>143</v>
      </c>
      <c r="B170" s="94">
        <v>163</v>
      </c>
      <c r="C170" s="93">
        <v>44724</v>
      </c>
      <c r="D170" s="95" t="str">
        <f t="shared" si="3"/>
        <v>domingo</v>
      </c>
      <c r="E170" s="94">
        <v>0</v>
      </c>
      <c r="F170" s="96"/>
      <c r="G170" s="96" t="str">
        <f>TEXT('CALENDARIO-DIAS'!$C170,"mmmm")</f>
        <v>Junio</v>
      </c>
      <c r="H170" s="96"/>
      <c r="I170" s="96" t="s">
        <v>63</v>
      </c>
      <c r="J170" s="96" t="s">
        <v>98</v>
      </c>
      <c r="K170" s="94">
        <v>1</v>
      </c>
      <c r="L170" s="94">
        <v>0</v>
      </c>
      <c r="M170" s="94">
        <v>1</v>
      </c>
    </row>
    <row r="171" spans="1:43" x14ac:dyDescent="0.2">
      <c r="A171" s="146" t="s">
        <v>143</v>
      </c>
      <c r="B171" s="94">
        <v>164</v>
      </c>
      <c r="C171" s="93">
        <v>44725</v>
      </c>
      <c r="D171" s="95" t="str">
        <f t="shared" si="3"/>
        <v>lunes</v>
      </c>
      <c r="E171" s="94">
        <v>1</v>
      </c>
      <c r="F171" s="96"/>
      <c r="G171" s="96" t="str">
        <f>TEXT('CALENDARIO-DIAS'!$C171,"mmmm")</f>
        <v>Junio</v>
      </c>
      <c r="H171" s="96"/>
      <c r="I171" s="96" t="s">
        <v>63</v>
      </c>
      <c r="J171" s="96" t="s">
        <v>98</v>
      </c>
      <c r="K171" s="94">
        <v>1</v>
      </c>
      <c r="L171" s="94">
        <v>1</v>
      </c>
      <c r="M171" s="94">
        <v>1</v>
      </c>
    </row>
    <row r="172" spans="1:43" x14ac:dyDescent="0.2">
      <c r="A172" s="146" t="s">
        <v>143</v>
      </c>
      <c r="B172" s="94">
        <v>165</v>
      </c>
      <c r="C172" s="93">
        <v>44726</v>
      </c>
      <c r="D172" s="95" t="str">
        <f t="shared" si="3"/>
        <v>martes</v>
      </c>
      <c r="E172" s="94">
        <v>1</v>
      </c>
      <c r="F172" s="96"/>
      <c r="G172" s="96" t="str">
        <f>TEXT('CALENDARIO-DIAS'!$C172,"mmmm")</f>
        <v>Junio</v>
      </c>
      <c r="H172" s="96"/>
      <c r="I172" s="96" t="s">
        <v>63</v>
      </c>
      <c r="J172" s="96" t="s">
        <v>98</v>
      </c>
      <c r="K172" s="94">
        <v>1</v>
      </c>
      <c r="L172" s="94">
        <v>1</v>
      </c>
      <c r="M172" s="94">
        <v>1</v>
      </c>
    </row>
    <row r="173" spans="1:43" x14ac:dyDescent="0.2">
      <c r="A173" s="146" t="s">
        <v>143</v>
      </c>
      <c r="B173" s="94">
        <v>166</v>
      </c>
      <c r="C173" s="93">
        <v>44727</v>
      </c>
      <c r="D173" s="95" t="str">
        <f t="shared" si="3"/>
        <v>miércoles</v>
      </c>
      <c r="E173" s="94">
        <v>1</v>
      </c>
      <c r="F173" s="96"/>
      <c r="G173" s="96" t="str">
        <f>TEXT('CALENDARIO-DIAS'!$C173,"mmmm")</f>
        <v>Junio</v>
      </c>
      <c r="H173" s="96"/>
      <c r="I173" s="96" t="s">
        <v>63</v>
      </c>
      <c r="J173" s="96" t="s">
        <v>98</v>
      </c>
      <c r="K173" s="94">
        <v>1</v>
      </c>
      <c r="L173" s="94">
        <v>1</v>
      </c>
      <c r="M173" s="94">
        <v>1</v>
      </c>
    </row>
    <row r="174" spans="1:43" x14ac:dyDescent="0.2">
      <c r="A174" s="146" t="s">
        <v>143</v>
      </c>
      <c r="B174" s="94">
        <v>167</v>
      </c>
      <c r="C174" s="93">
        <v>44728</v>
      </c>
      <c r="D174" s="95" t="str">
        <f t="shared" si="3"/>
        <v>jueves</v>
      </c>
      <c r="E174" s="94">
        <v>1</v>
      </c>
      <c r="F174" s="96"/>
      <c r="G174" s="96" t="str">
        <f>TEXT('CALENDARIO-DIAS'!$C174,"mmmm")</f>
        <v>Junio</v>
      </c>
      <c r="H174" s="96"/>
      <c r="I174" s="96" t="s">
        <v>63</v>
      </c>
      <c r="J174" s="96" t="s">
        <v>98</v>
      </c>
      <c r="K174" s="94">
        <v>1</v>
      </c>
      <c r="L174" s="94">
        <v>0</v>
      </c>
      <c r="M174" s="94">
        <v>1</v>
      </c>
    </row>
    <row r="175" spans="1:43" x14ac:dyDescent="0.2">
      <c r="A175" s="146" t="s">
        <v>143</v>
      </c>
      <c r="B175" s="94">
        <v>168</v>
      </c>
      <c r="C175" s="93">
        <v>44729</v>
      </c>
      <c r="D175" s="95" t="str">
        <f t="shared" si="3"/>
        <v>viernes</v>
      </c>
      <c r="E175" s="94">
        <v>1</v>
      </c>
      <c r="F175" s="96"/>
      <c r="G175" s="96" t="str">
        <f>TEXT('CALENDARIO-DIAS'!$C175,"mmmm")</f>
        <v>Junio</v>
      </c>
      <c r="H175" s="96"/>
      <c r="I175" s="96" t="s">
        <v>63</v>
      </c>
      <c r="J175" s="96" t="s">
        <v>98</v>
      </c>
      <c r="K175" s="94">
        <v>1</v>
      </c>
      <c r="L175" s="94">
        <v>0</v>
      </c>
      <c r="M175" s="94">
        <v>1</v>
      </c>
    </row>
    <row r="176" spans="1:43" x14ac:dyDescent="0.2">
      <c r="A176" s="146" t="s">
        <v>143</v>
      </c>
      <c r="B176" s="94">
        <v>169</v>
      </c>
      <c r="C176" s="93">
        <v>44730</v>
      </c>
      <c r="D176" s="95" t="str">
        <f t="shared" si="3"/>
        <v>sábado</v>
      </c>
      <c r="E176" s="94">
        <v>0</v>
      </c>
      <c r="F176" s="96"/>
      <c r="G176" s="96" t="str">
        <f>TEXT('CALENDARIO-DIAS'!$C176,"mmmm")</f>
        <v>Junio</v>
      </c>
      <c r="H176" s="96"/>
      <c r="I176" s="96" t="s">
        <v>63</v>
      </c>
      <c r="J176" s="96" t="s">
        <v>98</v>
      </c>
      <c r="K176" s="94">
        <v>1</v>
      </c>
      <c r="L176" s="94">
        <v>0</v>
      </c>
      <c r="M176" s="94">
        <v>1</v>
      </c>
    </row>
    <row r="177" spans="1:13" x14ac:dyDescent="0.2">
      <c r="A177" s="146" t="s">
        <v>143</v>
      </c>
      <c r="B177" s="94">
        <v>170</v>
      </c>
      <c r="C177" s="93">
        <v>44731</v>
      </c>
      <c r="D177" s="95" t="str">
        <f t="shared" si="3"/>
        <v>domingo</v>
      </c>
      <c r="E177" s="94">
        <v>0</v>
      </c>
      <c r="F177" s="96"/>
      <c r="G177" s="96" t="str">
        <f>TEXT('CALENDARIO-DIAS'!$C177,"mmmm")</f>
        <v>Junio</v>
      </c>
      <c r="H177" s="96"/>
      <c r="I177" s="96" t="s">
        <v>63</v>
      </c>
      <c r="J177" s="96" t="s">
        <v>98</v>
      </c>
      <c r="K177" s="94">
        <v>1</v>
      </c>
      <c r="L177" s="94">
        <v>0</v>
      </c>
      <c r="M177" s="94">
        <v>1</v>
      </c>
    </row>
    <row r="178" spans="1:13" x14ac:dyDescent="0.2">
      <c r="A178" s="146" t="s">
        <v>143</v>
      </c>
      <c r="B178" s="94">
        <v>171</v>
      </c>
      <c r="C178" s="93">
        <v>44732</v>
      </c>
      <c r="D178" s="95" t="str">
        <f t="shared" si="3"/>
        <v>lunes</v>
      </c>
      <c r="E178" s="94">
        <v>1</v>
      </c>
      <c r="F178" s="96"/>
      <c r="G178" s="96" t="str">
        <f>TEXT('CALENDARIO-DIAS'!$C178,"mmmm")</f>
        <v>Junio</v>
      </c>
      <c r="H178" s="96"/>
      <c r="I178" s="96" t="s">
        <v>63</v>
      </c>
      <c r="J178" s="96" t="s">
        <v>98</v>
      </c>
      <c r="K178" s="94">
        <v>1</v>
      </c>
      <c r="L178" s="94">
        <v>1</v>
      </c>
      <c r="M178" s="94">
        <v>0</v>
      </c>
    </row>
    <row r="179" spans="1:13" x14ac:dyDescent="0.2">
      <c r="A179" s="146" t="s">
        <v>143</v>
      </c>
      <c r="B179" s="94">
        <v>172</v>
      </c>
      <c r="C179" s="93">
        <v>44733</v>
      </c>
      <c r="D179" s="95" t="str">
        <f t="shared" si="3"/>
        <v>martes</v>
      </c>
      <c r="E179" s="94">
        <v>1</v>
      </c>
      <c r="F179" s="96"/>
      <c r="G179" s="96" t="str">
        <f>TEXT('CALENDARIO-DIAS'!$C179,"mmmm")</f>
        <v>Junio</v>
      </c>
      <c r="H179" s="96"/>
      <c r="I179" s="96" t="s">
        <v>63</v>
      </c>
      <c r="J179" s="96" t="s">
        <v>98</v>
      </c>
      <c r="K179" s="94">
        <v>1</v>
      </c>
      <c r="L179" s="94">
        <v>1</v>
      </c>
      <c r="M179" s="94">
        <v>0</v>
      </c>
    </row>
    <row r="180" spans="1:13" x14ac:dyDescent="0.2">
      <c r="A180" s="146" t="s">
        <v>143</v>
      </c>
      <c r="B180" s="94">
        <v>173</v>
      </c>
      <c r="C180" s="93">
        <v>44734</v>
      </c>
      <c r="D180" s="95" t="str">
        <f t="shared" si="3"/>
        <v>miércoles</v>
      </c>
      <c r="E180" s="94">
        <v>1</v>
      </c>
      <c r="F180" s="96"/>
      <c r="G180" s="96" t="str">
        <f>TEXT('CALENDARIO-DIAS'!$C180,"mmmm")</f>
        <v>Junio</v>
      </c>
      <c r="H180" s="96"/>
      <c r="I180" s="96" t="s">
        <v>63</v>
      </c>
      <c r="J180" s="96" t="s">
        <v>98</v>
      </c>
      <c r="K180" s="94">
        <v>1</v>
      </c>
      <c r="L180" s="94">
        <v>1</v>
      </c>
      <c r="M180" s="94">
        <v>0</v>
      </c>
    </row>
    <row r="181" spans="1:13" x14ac:dyDescent="0.2">
      <c r="A181" s="146" t="s">
        <v>143</v>
      </c>
      <c r="B181" s="94">
        <v>174</v>
      </c>
      <c r="C181" s="93">
        <v>44735</v>
      </c>
      <c r="D181" s="95" t="str">
        <f t="shared" si="3"/>
        <v>jueves</v>
      </c>
      <c r="E181" s="94">
        <v>1</v>
      </c>
      <c r="F181" s="96"/>
      <c r="G181" s="96" t="str">
        <f>TEXT('CALENDARIO-DIAS'!$C181,"mmmm")</f>
        <v>Junio</v>
      </c>
      <c r="H181" s="96"/>
      <c r="I181" s="96" t="s">
        <v>63</v>
      </c>
      <c r="J181" s="96" t="s">
        <v>98</v>
      </c>
      <c r="K181" s="94">
        <v>1</v>
      </c>
      <c r="L181" s="94">
        <v>0</v>
      </c>
      <c r="M181" s="94">
        <v>0</v>
      </c>
    </row>
    <row r="182" spans="1:13" x14ac:dyDescent="0.2">
      <c r="A182" s="146" t="s">
        <v>143</v>
      </c>
      <c r="B182" s="94">
        <v>175</v>
      </c>
      <c r="C182" s="93">
        <v>44736</v>
      </c>
      <c r="D182" s="95" t="str">
        <f t="shared" si="3"/>
        <v>viernes</v>
      </c>
      <c r="E182" s="94">
        <v>1</v>
      </c>
      <c r="F182" s="96"/>
      <c r="G182" s="96" t="str">
        <f>TEXT('CALENDARIO-DIAS'!$C182,"mmmm")</f>
        <v>Junio</v>
      </c>
      <c r="H182" s="96"/>
      <c r="I182" s="96" t="s">
        <v>63</v>
      </c>
      <c r="J182" s="96" t="s">
        <v>98</v>
      </c>
      <c r="K182" s="94">
        <v>1</v>
      </c>
      <c r="L182" s="94">
        <v>0</v>
      </c>
      <c r="M182" s="94">
        <v>0</v>
      </c>
    </row>
    <row r="183" spans="1:13" x14ac:dyDescent="0.2">
      <c r="A183" s="146" t="s">
        <v>143</v>
      </c>
      <c r="B183" s="94">
        <v>176</v>
      </c>
      <c r="C183" s="93">
        <v>44737</v>
      </c>
      <c r="D183" s="95" t="str">
        <f t="shared" si="3"/>
        <v>sábado</v>
      </c>
      <c r="E183" s="94">
        <v>0</v>
      </c>
      <c r="F183" s="96"/>
      <c r="G183" s="96" t="str">
        <f>TEXT('CALENDARIO-DIAS'!$C183,"mmmm")</f>
        <v>Junio</v>
      </c>
      <c r="H183" s="96"/>
      <c r="I183" s="96" t="s">
        <v>63</v>
      </c>
      <c r="J183" s="96" t="s">
        <v>98</v>
      </c>
      <c r="K183" s="94">
        <v>1</v>
      </c>
      <c r="L183" s="94">
        <v>0</v>
      </c>
      <c r="M183" s="94">
        <v>0</v>
      </c>
    </row>
    <row r="184" spans="1:13" x14ac:dyDescent="0.2">
      <c r="A184" s="146" t="s">
        <v>143</v>
      </c>
      <c r="B184" s="94">
        <v>177</v>
      </c>
      <c r="C184" s="93">
        <v>44738</v>
      </c>
      <c r="D184" s="95" t="str">
        <f t="shared" si="3"/>
        <v>domingo</v>
      </c>
      <c r="E184" s="94">
        <v>0</v>
      </c>
      <c r="F184" s="96"/>
      <c r="G184" s="96" t="str">
        <f>TEXT('CALENDARIO-DIAS'!$C184,"mmmm")</f>
        <v>Junio</v>
      </c>
      <c r="H184" s="96"/>
      <c r="I184" s="96" t="s">
        <v>63</v>
      </c>
      <c r="J184" s="96" t="s">
        <v>98</v>
      </c>
      <c r="K184" s="94">
        <v>1</v>
      </c>
      <c r="L184" s="94">
        <v>0</v>
      </c>
      <c r="M184" s="94">
        <v>0</v>
      </c>
    </row>
    <row r="185" spans="1:13" x14ac:dyDescent="0.2">
      <c r="A185" s="146" t="s">
        <v>143</v>
      </c>
      <c r="B185" s="94">
        <v>178</v>
      </c>
      <c r="C185" s="93">
        <v>44739</v>
      </c>
      <c r="D185" s="95" t="str">
        <f t="shared" si="3"/>
        <v>lunes</v>
      </c>
      <c r="E185" s="94">
        <v>1</v>
      </c>
      <c r="F185" s="96"/>
      <c r="G185" s="96" t="str">
        <f>TEXT('CALENDARIO-DIAS'!$C185,"mmmm")</f>
        <v>Junio</v>
      </c>
      <c r="H185" s="96"/>
      <c r="I185" s="96" t="s">
        <v>63</v>
      </c>
      <c r="J185" s="96" t="s">
        <v>98</v>
      </c>
      <c r="K185" s="94">
        <v>1</v>
      </c>
      <c r="L185" s="94">
        <v>1</v>
      </c>
      <c r="M185" s="94">
        <v>0</v>
      </c>
    </row>
    <row r="186" spans="1:13" x14ac:dyDescent="0.2">
      <c r="A186" s="146" t="s">
        <v>143</v>
      </c>
      <c r="B186" s="94">
        <v>179</v>
      </c>
      <c r="C186" s="93">
        <v>44740</v>
      </c>
      <c r="D186" s="95" t="str">
        <f t="shared" si="3"/>
        <v>martes</v>
      </c>
      <c r="E186" s="105">
        <v>1</v>
      </c>
      <c r="F186" s="128"/>
      <c r="G186" s="96" t="str">
        <f>TEXT('CALENDARIO-DIAS'!$C186,"mmmm")</f>
        <v>Junio</v>
      </c>
      <c r="H186" s="96"/>
      <c r="I186" s="96" t="s">
        <v>63</v>
      </c>
      <c r="J186" s="96" t="s">
        <v>98</v>
      </c>
      <c r="K186" s="94">
        <v>1</v>
      </c>
      <c r="L186" s="94">
        <v>1</v>
      </c>
      <c r="M186" s="94">
        <v>0</v>
      </c>
    </row>
    <row r="187" spans="1:13" x14ac:dyDescent="0.2">
      <c r="A187" s="146" t="s">
        <v>143</v>
      </c>
      <c r="B187" s="94">
        <v>180</v>
      </c>
      <c r="C187" s="93">
        <v>44741</v>
      </c>
      <c r="D187" s="95" t="str">
        <f t="shared" si="3"/>
        <v>miércoles</v>
      </c>
      <c r="E187" s="94">
        <v>1</v>
      </c>
      <c r="F187" s="116" t="s">
        <v>2</v>
      </c>
      <c r="G187" s="96" t="str">
        <f>TEXT('CALENDARIO-DIAS'!$C187,"mmmm")</f>
        <v>Junio</v>
      </c>
      <c r="H187" s="96"/>
      <c r="I187" s="96" t="s">
        <v>63</v>
      </c>
      <c r="J187" s="96" t="s">
        <v>98</v>
      </c>
      <c r="K187" s="94">
        <v>1</v>
      </c>
      <c r="L187" s="94">
        <v>1</v>
      </c>
      <c r="M187" s="94">
        <v>0</v>
      </c>
    </row>
    <row r="188" spans="1:13" x14ac:dyDescent="0.2">
      <c r="A188" s="146" t="s">
        <v>143</v>
      </c>
      <c r="B188" s="94">
        <v>181</v>
      </c>
      <c r="C188" s="93">
        <v>44742</v>
      </c>
      <c r="D188" s="95" t="str">
        <f t="shared" si="3"/>
        <v>jueves</v>
      </c>
      <c r="E188" s="94">
        <v>1</v>
      </c>
      <c r="F188" s="96"/>
      <c r="G188" s="96" t="str">
        <f>TEXT('CALENDARIO-DIAS'!$C188,"mmmm")</f>
        <v>Junio</v>
      </c>
      <c r="H188" s="96"/>
      <c r="I188" s="96" t="s">
        <v>63</v>
      </c>
      <c r="J188" s="96" t="s">
        <v>98</v>
      </c>
      <c r="K188" s="106">
        <v>1</v>
      </c>
      <c r="L188" s="94">
        <v>0</v>
      </c>
      <c r="M188" s="94">
        <v>0</v>
      </c>
    </row>
    <row r="189" spans="1:13" x14ac:dyDescent="0.2">
      <c r="A189" s="146" t="s">
        <v>143</v>
      </c>
      <c r="B189" s="94">
        <v>182</v>
      </c>
      <c r="C189" s="93">
        <v>44743</v>
      </c>
      <c r="D189" s="95" t="str">
        <f t="shared" si="3"/>
        <v>viernes</v>
      </c>
      <c r="E189" s="94">
        <v>1</v>
      </c>
      <c r="F189" s="96"/>
      <c r="G189" s="96" t="str">
        <f>TEXT('CALENDARIO-DIAS'!$C189,"mmmm")</f>
        <v>Julio</v>
      </c>
      <c r="H189" s="96"/>
      <c r="I189" s="96" t="s">
        <v>63</v>
      </c>
      <c r="J189" s="96" t="s">
        <v>98</v>
      </c>
      <c r="K189" s="94">
        <v>1</v>
      </c>
      <c r="L189" s="94">
        <v>0</v>
      </c>
      <c r="M189" s="94">
        <v>0</v>
      </c>
    </row>
    <row r="190" spans="1:13" x14ac:dyDescent="0.2">
      <c r="A190" s="146" t="s">
        <v>143</v>
      </c>
      <c r="B190" s="94">
        <v>183</v>
      </c>
      <c r="C190" s="93">
        <v>44744</v>
      </c>
      <c r="D190" s="95" t="str">
        <f t="shared" si="3"/>
        <v>sábado</v>
      </c>
      <c r="E190" s="94">
        <v>0</v>
      </c>
      <c r="F190" s="96"/>
      <c r="G190" s="96" t="str">
        <f>TEXT('CALENDARIO-DIAS'!$C190,"mmmm")</f>
        <v>Julio</v>
      </c>
      <c r="H190" s="96"/>
      <c r="I190" s="96" t="s">
        <v>63</v>
      </c>
      <c r="J190" s="96" t="s">
        <v>98</v>
      </c>
      <c r="K190" s="94">
        <v>1</v>
      </c>
      <c r="L190" s="94">
        <v>0</v>
      </c>
      <c r="M190" s="94">
        <v>0</v>
      </c>
    </row>
    <row r="191" spans="1:13" x14ac:dyDescent="0.2">
      <c r="A191" s="146" t="s">
        <v>143</v>
      </c>
      <c r="B191" s="94">
        <v>184</v>
      </c>
      <c r="C191" s="93">
        <v>44745</v>
      </c>
      <c r="D191" s="95" t="str">
        <f t="shared" si="3"/>
        <v>domingo</v>
      </c>
      <c r="E191" s="94">
        <v>0</v>
      </c>
      <c r="F191" s="96"/>
      <c r="G191" s="96" t="str">
        <f>TEXT('CALENDARIO-DIAS'!$C191,"mmmm")</f>
        <v>Julio</v>
      </c>
      <c r="H191" s="96"/>
      <c r="I191" s="96" t="s">
        <v>63</v>
      </c>
      <c r="J191" s="96" t="s">
        <v>98</v>
      </c>
      <c r="K191" s="94">
        <v>1</v>
      </c>
      <c r="L191" s="94">
        <v>0</v>
      </c>
      <c r="M191" s="94">
        <v>0</v>
      </c>
    </row>
    <row r="192" spans="1:13" x14ac:dyDescent="0.2">
      <c r="A192" s="146" t="s">
        <v>143</v>
      </c>
      <c r="B192" s="106">
        <v>185</v>
      </c>
      <c r="C192" s="126">
        <v>44746</v>
      </c>
      <c r="D192" s="107" t="str">
        <f t="shared" si="3"/>
        <v>lunes</v>
      </c>
      <c r="E192" s="106">
        <v>1</v>
      </c>
      <c r="F192" s="108"/>
      <c r="G192" s="108" t="str">
        <f>TEXT('CALENDARIO-DIAS'!$C192,"mmmm")</f>
        <v>Julio</v>
      </c>
      <c r="H192" s="108" t="s">
        <v>43</v>
      </c>
      <c r="I192" s="108" t="s">
        <v>64</v>
      </c>
      <c r="J192" s="96" t="s">
        <v>98</v>
      </c>
      <c r="K192" s="94">
        <v>1</v>
      </c>
      <c r="L192" s="94">
        <v>1</v>
      </c>
      <c r="M192" s="94">
        <v>1</v>
      </c>
    </row>
    <row r="193" spans="1:43" s="45" customFormat="1" x14ac:dyDescent="0.2">
      <c r="A193" s="146" t="s">
        <v>143</v>
      </c>
      <c r="B193" s="94">
        <v>186</v>
      </c>
      <c r="C193" s="93">
        <v>44747</v>
      </c>
      <c r="D193" s="95" t="str">
        <f t="shared" si="3"/>
        <v>martes</v>
      </c>
      <c r="E193" s="94">
        <v>1</v>
      </c>
      <c r="F193" s="129"/>
      <c r="G193" s="96" t="str">
        <f>TEXT('CALENDARIO-DIAS'!$C193,"mmmm")</f>
        <v>Julio</v>
      </c>
      <c r="H193" s="96"/>
      <c r="I193" s="96" t="s">
        <v>64</v>
      </c>
      <c r="J193" s="96" t="s">
        <v>98</v>
      </c>
      <c r="K193" s="94">
        <v>1</v>
      </c>
      <c r="L193" s="94">
        <v>1</v>
      </c>
      <c r="M193" s="94">
        <v>1</v>
      </c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</row>
    <row r="194" spans="1:43" x14ac:dyDescent="0.2">
      <c r="A194" s="146" t="s">
        <v>143</v>
      </c>
      <c r="B194" s="94">
        <v>187</v>
      </c>
      <c r="C194" s="93">
        <v>44748</v>
      </c>
      <c r="D194" s="95" t="str">
        <f t="shared" si="3"/>
        <v>miércoles</v>
      </c>
      <c r="E194" s="94">
        <v>1</v>
      </c>
      <c r="F194" s="96" t="s">
        <v>34</v>
      </c>
      <c r="G194" s="96" t="str">
        <f>TEXT('CALENDARIO-DIAS'!$C194,"mmmm")</f>
        <v>Julio</v>
      </c>
      <c r="H194" s="96"/>
      <c r="I194" s="96" t="s">
        <v>64</v>
      </c>
      <c r="J194" s="96" t="s">
        <v>98</v>
      </c>
      <c r="K194" s="94">
        <v>1</v>
      </c>
      <c r="L194" s="94">
        <v>1</v>
      </c>
      <c r="M194" s="94">
        <v>1</v>
      </c>
    </row>
    <row r="195" spans="1:43" x14ac:dyDescent="0.2">
      <c r="A195" s="146" t="s">
        <v>143</v>
      </c>
      <c r="B195" s="94">
        <v>188</v>
      </c>
      <c r="C195" s="93">
        <v>44749</v>
      </c>
      <c r="D195" s="95" t="str">
        <f t="shared" si="3"/>
        <v>jueves</v>
      </c>
      <c r="E195" s="94">
        <v>1</v>
      </c>
      <c r="F195" s="96"/>
      <c r="G195" s="96" t="str">
        <f>TEXT('CALENDARIO-DIAS'!$C195,"mmmm")</f>
        <v>Julio</v>
      </c>
      <c r="H195" s="96"/>
      <c r="I195" s="96" t="s">
        <v>64</v>
      </c>
      <c r="J195" s="96" t="s">
        <v>98</v>
      </c>
      <c r="K195" s="94">
        <v>1</v>
      </c>
      <c r="L195" s="94">
        <v>0</v>
      </c>
      <c r="M195" s="94">
        <v>1</v>
      </c>
    </row>
    <row r="196" spans="1:43" x14ac:dyDescent="0.2">
      <c r="A196" s="146" t="s">
        <v>143</v>
      </c>
      <c r="B196" s="94">
        <v>189</v>
      </c>
      <c r="C196" s="93">
        <v>44750</v>
      </c>
      <c r="D196" s="95" t="str">
        <f t="shared" si="3"/>
        <v>viernes</v>
      </c>
      <c r="E196" s="94">
        <v>1</v>
      </c>
      <c r="F196" s="96"/>
      <c r="G196" s="96" t="str">
        <f>TEXT('CALENDARIO-DIAS'!$C196,"mmmm")</f>
        <v>Julio</v>
      </c>
      <c r="H196" s="96"/>
      <c r="I196" s="96" t="s">
        <v>64</v>
      </c>
      <c r="J196" s="96" t="s">
        <v>98</v>
      </c>
      <c r="K196" s="94">
        <v>1</v>
      </c>
      <c r="L196" s="94">
        <v>0</v>
      </c>
      <c r="M196" s="94">
        <v>1</v>
      </c>
    </row>
    <row r="197" spans="1:43" x14ac:dyDescent="0.2">
      <c r="A197" s="146" t="s">
        <v>143</v>
      </c>
      <c r="B197" s="94">
        <v>190</v>
      </c>
      <c r="C197" s="93">
        <v>44751</v>
      </c>
      <c r="D197" s="95" t="str">
        <f t="shared" si="3"/>
        <v>sábado</v>
      </c>
      <c r="E197" s="94">
        <v>0</v>
      </c>
      <c r="F197" s="96"/>
      <c r="G197" s="96" t="str">
        <f>TEXT('CALENDARIO-DIAS'!$C197,"mmmm")</f>
        <v>Julio</v>
      </c>
      <c r="H197" s="96"/>
      <c r="I197" s="96" t="s">
        <v>64</v>
      </c>
      <c r="J197" s="96" t="s">
        <v>98</v>
      </c>
      <c r="K197" s="94">
        <v>1</v>
      </c>
      <c r="L197" s="94">
        <v>0</v>
      </c>
      <c r="M197" s="94">
        <v>1</v>
      </c>
    </row>
    <row r="198" spans="1:43" x14ac:dyDescent="0.2">
      <c r="A198" s="146" t="s">
        <v>143</v>
      </c>
      <c r="B198" s="94">
        <v>191</v>
      </c>
      <c r="C198" s="93">
        <v>44752</v>
      </c>
      <c r="D198" s="95" t="str">
        <f t="shared" si="3"/>
        <v>domingo</v>
      </c>
      <c r="E198" s="94">
        <v>0</v>
      </c>
      <c r="F198" s="96"/>
      <c r="G198" s="96" t="str">
        <f>TEXT('CALENDARIO-DIAS'!$C198,"mmmm")</f>
        <v>Julio</v>
      </c>
      <c r="H198" s="96"/>
      <c r="I198" s="96" t="s">
        <v>64</v>
      </c>
      <c r="J198" s="96" t="s">
        <v>98</v>
      </c>
      <c r="K198" s="94">
        <v>1</v>
      </c>
      <c r="L198" s="94">
        <v>0</v>
      </c>
      <c r="M198" s="94">
        <v>1</v>
      </c>
    </row>
    <row r="199" spans="1:43" x14ac:dyDescent="0.2">
      <c r="A199" s="146" t="s">
        <v>143</v>
      </c>
      <c r="B199" s="94">
        <v>192</v>
      </c>
      <c r="C199" s="93">
        <v>44753</v>
      </c>
      <c r="D199" s="95" t="str">
        <f t="shared" si="3"/>
        <v>lunes</v>
      </c>
      <c r="E199" s="94">
        <v>1</v>
      </c>
      <c r="F199" s="96"/>
      <c r="G199" s="96" t="str">
        <f>TEXT('CALENDARIO-DIAS'!$C199,"mmmm")</f>
        <v>Julio</v>
      </c>
      <c r="H199" s="96"/>
      <c r="I199" s="96" t="s">
        <v>64</v>
      </c>
      <c r="J199" s="108" t="s">
        <v>99</v>
      </c>
      <c r="K199" s="94">
        <v>1</v>
      </c>
      <c r="L199" s="94">
        <v>1</v>
      </c>
      <c r="M199" s="94">
        <v>1</v>
      </c>
    </row>
    <row r="200" spans="1:43" x14ac:dyDescent="0.2">
      <c r="A200" s="146" t="s">
        <v>143</v>
      </c>
      <c r="B200" s="94">
        <v>193</v>
      </c>
      <c r="C200" s="93">
        <v>44754</v>
      </c>
      <c r="D200" s="95" t="str">
        <f t="shared" si="3"/>
        <v>martes</v>
      </c>
      <c r="E200" s="94">
        <v>1</v>
      </c>
      <c r="F200" s="96"/>
      <c r="G200" s="96" t="str">
        <f>TEXT('CALENDARIO-DIAS'!$C200,"mmmm")</f>
        <v>Julio</v>
      </c>
      <c r="H200" s="96"/>
      <c r="I200" s="96" t="s">
        <v>64</v>
      </c>
      <c r="J200" s="96" t="s">
        <v>99</v>
      </c>
      <c r="K200" s="94">
        <v>1</v>
      </c>
      <c r="L200" s="94">
        <v>1</v>
      </c>
      <c r="M200" s="94">
        <v>1</v>
      </c>
    </row>
    <row r="201" spans="1:43" x14ac:dyDescent="0.2">
      <c r="A201" s="146" t="s">
        <v>143</v>
      </c>
      <c r="B201" s="94">
        <v>194</v>
      </c>
      <c r="C201" s="93">
        <v>44755</v>
      </c>
      <c r="D201" s="95" t="str">
        <f t="shared" ref="D201:D264" si="4">TEXT(+C201,"dddd")</f>
        <v>miércoles</v>
      </c>
      <c r="E201" s="94">
        <v>1</v>
      </c>
      <c r="F201" s="96"/>
      <c r="G201" s="96" t="str">
        <f>TEXT('CALENDARIO-DIAS'!$C201,"mmmm")</f>
        <v>Julio</v>
      </c>
      <c r="H201" s="96"/>
      <c r="I201" s="96" t="s">
        <v>64</v>
      </c>
      <c r="J201" s="96" t="s">
        <v>99</v>
      </c>
      <c r="K201" s="94">
        <v>1</v>
      </c>
      <c r="L201" s="94">
        <v>1</v>
      </c>
      <c r="M201" s="94">
        <v>1</v>
      </c>
    </row>
    <row r="202" spans="1:43" x14ac:dyDescent="0.2">
      <c r="A202" s="146" t="s">
        <v>143</v>
      </c>
      <c r="B202" s="94">
        <v>195</v>
      </c>
      <c r="C202" s="93">
        <v>44756</v>
      </c>
      <c r="D202" s="95" t="str">
        <f t="shared" si="4"/>
        <v>jueves</v>
      </c>
      <c r="E202" s="94">
        <v>1</v>
      </c>
      <c r="F202" s="96"/>
      <c r="G202" s="96" t="str">
        <f>TEXT('CALENDARIO-DIAS'!$C202,"mmmm")</f>
        <v>Julio</v>
      </c>
      <c r="H202" s="96"/>
      <c r="I202" s="96" t="s">
        <v>64</v>
      </c>
      <c r="J202" s="96" t="s">
        <v>99</v>
      </c>
      <c r="K202" s="94">
        <v>1</v>
      </c>
      <c r="L202" s="94">
        <v>0</v>
      </c>
      <c r="M202" s="94">
        <v>1</v>
      </c>
    </row>
    <row r="203" spans="1:43" x14ac:dyDescent="0.2">
      <c r="A203" s="146" t="s">
        <v>143</v>
      </c>
      <c r="B203" s="94">
        <v>196</v>
      </c>
      <c r="C203" s="93">
        <v>44757</v>
      </c>
      <c r="D203" s="95" t="str">
        <f t="shared" si="4"/>
        <v>viernes</v>
      </c>
      <c r="E203" s="94">
        <v>1</v>
      </c>
      <c r="F203" s="96"/>
      <c r="G203" s="96" t="str">
        <f>TEXT('CALENDARIO-DIAS'!$C203,"mmmm")</f>
        <v>Julio</v>
      </c>
      <c r="H203" s="96"/>
      <c r="I203" s="96" t="s">
        <v>64</v>
      </c>
      <c r="J203" s="96" t="s">
        <v>99</v>
      </c>
      <c r="K203" s="94">
        <v>1</v>
      </c>
      <c r="L203" s="94">
        <v>0</v>
      </c>
      <c r="M203" s="94">
        <v>1</v>
      </c>
    </row>
    <row r="204" spans="1:43" x14ac:dyDescent="0.2">
      <c r="A204" s="146" t="s">
        <v>143</v>
      </c>
      <c r="B204" s="94">
        <v>197</v>
      </c>
      <c r="C204" s="93">
        <v>44758</v>
      </c>
      <c r="D204" s="95" t="str">
        <f t="shared" si="4"/>
        <v>sábado</v>
      </c>
      <c r="E204" s="94">
        <v>0</v>
      </c>
      <c r="F204" s="96"/>
      <c r="G204" s="96" t="str">
        <f>TEXT('CALENDARIO-DIAS'!$C204,"mmmm")</f>
        <v>Julio</v>
      </c>
      <c r="H204" s="96"/>
      <c r="I204" s="96" t="s">
        <v>64</v>
      </c>
      <c r="J204" s="96" t="s">
        <v>99</v>
      </c>
      <c r="K204" s="94">
        <v>1</v>
      </c>
      <c r="L204" s="94">
        <v>0</v>
      </c>
      <c r="M204" s="94">
        <v>1</v>
      </c>
    </row>
    <row r="205" spans="1:43" x14ac:dyDescent="0.2">
      <c r="A205" s="146" t="s">
        <v>143</v>
      </c>
      <c r="B205" s="94">
        <v>198</v>
      </c>
      <c r="C205" s="93">
        <v>44759</v>
      </c>
      <c r="D205" s="95" t="str">
        <f t="shared" si="4"/>
        <v>domingo</v>
      </c>
      <c r="E205" s="94">
        <v>0</v>
      </c>
      <c r="F205" s="96"/>
      <c r="G205" s="96" t="str">
        <f>TEXT('CALENDARIO-DIAS'!$C205,"mmmm")</f>
        <v>Julio</v>
      </c>
      <c r="H205" s="96"/>
      <c r="I205" s="96" t="s">
        <v>64</v>
      </c>
      <c r="J205" s="96" t="s">
        <v>99</v>
      </c>
      <c r="K205" s="94">
        <v>1</v>
      </c>
      <c r="L205" s="94">
        <v>0</v>
      </c>
      <c r="M205" s="94">
        <v>1</v>
      </c>
    </row>
    <row r="206" spans="1:43" x14ac:dyDescent="0.2">
      <c r="A206" s="146" t="s">
        <v>143</v>
      </c>
      <c r="B206" s="94">
        <v>199</v>
      </c>
      <c r="C206" s="93">
        <v>44760</v>
      </c>
      <c r="D206" s="95" t="str">
        <f t="shared" si="4"/>
        <v>lunes</v>
      </c>
      <c r="E206" s="94">
        <v>1</v>
      </c>
      <c r="F206" s="96"/>
      <c r="G206" s="96" t="str">
        <f>TEXT('CALENDARIO-DIAS'!$C206,"mmmm")</f>
        <v>Julio</v>
      </c>
      <c r="H206" s="96"/>
      <c r="I206" s="96" t="s">
        <v>64</v>
      </c>
      <c r="J206" s="96" t="s">
        <v>99</v>
      </c>
      <c r="K206" s="94">
        <v>1</v>
      </c>
      <c r="L206" s="94">
        <v>1</v>
      </c>
      <c r="M206" s="94">
        <v>0</v>
      </c>
    </row>
    <row r="207" spans="1:43" x14ac:dyDescent="0.2">
      <c r="A207" s="146" t="s">
        <v>143</v>
      </c>
      <c r="B207" s="94">
        <v>200</v>
      </c>
      <c r="C207" s="93">
        <v>44761</v>
      </c>
      <c r="D207" s="95" t="str">
        <f t="shared" si="4"/>
        <v>martes</v>
      </c>
      <c r="E207" s="94">
        <v>1</v>
      </c>
      <c r="F207" s="96"/>
      <c r="G207" s="96" t="str">
        <f>TEXT('CALENDARIO-DIAS'!$C207,"mmmm")</f>
        <v>Julio</v>
      </c>
      <c r="H207" s="96"/>
      <c r="I207" s="96" t="s">
        <v>64</v>
      </c>
      <c r="J207" s="96" t="s">
        <v>99</v>
      </c>
      <c r="K207" s="94">
        <v>1</v>
      </c>
      <c r="L207" s="94">
        <v>1</v>
      </c>
      <c r="M207" s="94">
        <v>0</v>
      </c>
    </row>
    <row r="208" spans="1:43" x14ac:dyDescent="0.2">
      <c r="A208" s="146" t="s">
        <v>143</v>
      </c>
      <c r="B208" s="94">
        <v>201</v>
      </c>
      <c r="C208" s="93">
        <v>44762</v>
      </c>
      <c r="D208" s="95" t="str">
        <f t="shared" si="4"/>
        <v>miércoles</v>
      </c>
      <c r="E208" s="94">
        <v>1</v>
      </c>
      <c r="F208" s="96"/>
      <c r="G208" s="96" t="str">
        <f>TEXT('CALENDARIO-DIAS'!$C208,"mmmm")</f>
        <v>Julio</v>
      </c>
      <c r="H208" s="96"/>
      <c r="I208" s="96" t="s">
        <v>64</v>
      </c>
      <c r="J208" s="96" t="s">
        <v>99</v>
      </c>
      <c r="K208" s="94">
        <v>1</v>
      </c>
      <c r="L208" s="94">
        <v>1</v>
      </c>
      <c r="M208" s="94">
        <v>0</v>
      </c>
    </row>
    <row r="209" spans="1:13" x14ac:dyDescent="0.2">
      <c r="A209" s="146" t="s">
        <v>143</v>
      </c>
      <c r="B209" s="94">
        <v>202</v>
      </c>
      <c r="C209" s="93">
        <v>44763</v>
      </c>
      <c r="D209" s="95" t="str">
        <f t="shared" si="4"/>
        <v>jueves</v>
      </c>
      <c r="E209" s="94">
        <v>1</v>
      </c>
      <c r="F209" s="96"/>
      <c r="G209" s="96" t="str">
        <f>TEXT('CALENDARIO-DIAS'!$C209,"mmmm")</f>
        <v>Julio</v>
      </c>
      <c r="H209" s="96"/>
      <c r="I209" s="96" t="s">
        <v>64</v>
      </c>
      <c r="J209" s="96" t="s">
        <v>99</v>
      </c>
      <c r="K209" s="94">
        <v>1</v>
      </c>
      <c r="L209" s="94">
        <v>0</v>
      </c>
      <c r="M209" s="94">
        <v>0</v>
      </c>
    </row>
    <row r="210" spans="1:13" x14ac:dyDescent="0.2">
      <c r="A210" s="146" t="s">
        <v>143</v>
      </c>
      <c r="B210" s="94">
        <v>203</v>
      </c>
      <c r="C210" s="93">
        <v>44764</v>
      </c>
      <c r="D210" s="95" t="str">
        <f t="shared" si="4"/>
        <v>viernes</v>
      </c>
      <c r="E210" s="94">
        <v>1</v>
      </c>
      <c r="F210" s="96"/>
      <c r="G210" s="96" t="str">
        <f>TEXT('CALENDARIO-DIAS'!$C210,"mmmm")</f>
        <v>Julio</v>
      </c>
      <c r="H210" s="96"/>
      <c r="I210" s="96" t="s">
        <v>64</v>
      </c>
      <c r="J210" s="96" t="s">
        <v>99</v>
      </c>
      <c r="K210" s="94">
        <v>1</v>
      </c>
      <c r="L210" s="94">
        <v>0</v>
      </c>
      <c r="M210" s="94">
        <v>0</v>
      </c>
    </row>
    <row r="211" spans="1:13" x14ac:dyDescent="0.2">
      <c r="B211" s="94">
        <v>204</v>
      </c>
      <c r="C211" s="93">
        <v>44765</v>
      </c>
      <c r="D211" s="95" t="str">
        <f t="shared" si="4"/>
        <v>sábado</v>
      </c>
      <c r="E211" s="94">
        <v>0</v>
      </c>
      <c r="F211" s="96"/>
      <c r="G211" s="96" t="str">
        <f>TEXT('CALENDARIO-DIAS'!$C211,"mmmm")</f>
        <v>Julio</v>
      </c>
      <c r="H211" s="96"/>
      <c r="I211" s="96" t="s">
        <v>64</v>
      </c>
      <c r="J211" s="96" t="s">
        <v>99</v>
      </c>
      <c r="K211" s="94">
        <v>1</v>
      </c>
      <c r="L211" s="94">
        <v>0</v>
      </c>
      <c r="M211" s="94">
        <v>0</v>
      </c>
    </row>
    <row r="212" spans="1:13" x14ac:dyDescent="0.2">
      <c r="B212" s="94">
        <v>205</v>
      </c>
      <c r="C212" s="93">
        <v>44766</v>
      </c>
      <c r="D212" s="95" t="str">
        <f t="shared" si="4"/>
        <v>domingo</v>
      </c>
      <c r="E212" s="94">
        <v>0</v>
      </c>
      <c r="F212" s="96"/>
      <c r="G212" s="96" t="str">
        <f>TEXT('CALENDARIO-DIAS'!$C212,"mmmm")</f>
        <v>Julio</v>
      </c>
      <c r="H212" s="96"/>
      <c r="I212" s="96" t="s">
        <v>64</v>
      </c>
      <c r="J212" s="96" t="s">
        <v>99</v>
      </c>
      <c r="K212" s="94">
        <v>1</v>
      </c>
      <c r="L212" s="94">
        <v>0</v>
      </c>
      <c r="M212" s="94">
        <v>0</v>
      </c>
    </row>
    <row r="213" spans="1:13" x14ac:dyDescent="0.2">
      <c r="A213" s="45" t="s">
        <v>144</v>
      </c>
      <c r="B213" s="94">
        <v>206</v>
      </c>
      <c r="C213" s="93">
        <v>44767</v>
      </c>
      <c r="D213" s="95" t="str">
        <f t="shared" si="4"/>
        <v>lunes</v>
      </c>
      <c r="E213" s="94">
        <v>0</v>
      </c>
      <c r="F213" s="116" t="s">
        <v>134</v>
      </c>
      <c r="G213" s="96" t="str">
        <f>TEXT('CALENDARIO-DIAS'!$C213,"mmmm")</f>
        <v>Julio</v>
      </c>
      <c r="H213" s="96"/>
      <c r="I213" s="96" t="s">
        <v>64</v>
      </c>
      <c r="J213" s="96" t="s">
        <v>99</v>
      </c>
      <c r="K213" s="94">
        <v>0</v>
      </c>
      <c r="L213" s="94">
        <v>0</v>
      </c>
      <c r="M213" s="94">
        <v>0</v>
      </c>
    </row>
    <row r="214" spans="1:13" x14ac:dyDescent="0.2">
      <c r="A214" s="45" t="s">
        <v>144</v>
      </c>
      <c r="B214" s="94">
        <v>207</v>
      </c>
      <c r="C214" s="93">
        <v>44768</v>
      </c>
      <c r="D214" s="95" t="str">
        <f t="shared" si="4"/>
        <v>martes</v>
      </c>
      <c r="E214" s="94">
        <v>0</v>
      </c>
      <c r="F214" s="116" t="s">
        <v>134</v>
      </c>
      <c r="G214" s="96" t="str">
        <f>TEXT('CALENDARIO-DIAS'!$C214,"mmmm")</f>
        <v>Julio</v>
      </c>
      <c r="H214" s="96"/>
      <c r="I214" s="96" t="s">
        <v>64</v>
      </c>
      <c r="J214" s="96" t="s">
        <v>99</v>
      </c>
      <c r="K214" s="94">
        <v>0</v>
      </c>
      <c r="L214" s="94">
        <v>0</v>
      </c>
      <c r="M214" s="94">
        <v>0</v>
      </c>
    </row>
    <row r="215" spans="1:13" x14ac:dyDescent="0.2">
      <c r="A215" s="45" t="s">
        <v>144</v>
      </c>
      <c r="B215" s="94">
        <v>208</v>
      </c>
      <c r="C215" s="93">
        <v>44769</v>
      </c>
      <c r="D215" s="95" t="str">
        <f t="shared" si="4"/>
        <v>miércoles</v>
      </c>
      <c r="E215" s="94">
        <v>0</v>
      </c>
      <c r="F215" s="116" t="s">
        <v>134</v>
      </c>
      <c r="G215" s="96" t="str">
        <f>TEXT('CALENDARIO-DIAS'!$C215,"mmmm")</f>
        <v>Julio</v>
      </c>
      <c r="H215" s="96"/>
      <c r="I215" s="96" t="s">
        <v>64</v>
      </c>
      <c r="J215" s="96" t="s">
        <v>99</v>
      </c>
      <c r="K215" s="94">
        <v>0</v>
      </c>
      <c r="L215" s="94">
        <v>0</v>
      </c>
      <c r="M215" s="94">
        <v>0</v>
      </c>
    </row>
    <row r="216" spans="1:13" x14ac:dyDescent="0.2">
      <c r="A216" s="45" t="s">
        <v>144</v>
      </c>
      <c r="B216" s="94">
        <v>209</v>
      </c>
      <c r="C216" s="93">
        <v>44770</v>
      </c>
      <c r="D216" s="95" t="str">
        <f t="shared" si="4"/>
        <v>jueves</v>
      </c>
      <c r="E216" s="94">
        <v>0</v>
      </c>
      <c r="F216" s="116" t="s">
        <v>135</v>
      </c>
      <c r="G216" s="96" t="str">
        <f>TEXT('CALENDARIO-DIAS'!$C216,"mmmm")</f>
        <v>Julio</v>
      </c>
      <c r="H216" s="96"/>
      <c r="I216" s="96" t="s">
        <v>64</v>
      </c>
      <c r="J216" s="96" t="s">
        <v>99</v>
      </c>
      <c r="K216" s="94">
        <v>0</v>
      </c>
      <c r="L216" s="94">
        <v>0</v>
      </c>
      <c r="M216" s="94">
        <v>0</v>
      </c>
    </row>
    <row r="217" spans="1:13" x14ac:dyDescent="0.2">
      <c r="A217" s="45" t="s">
        <v>144</v>
      </c>
      <c r="B217" s="94">
        <v>210</v>
      </c>
      <c r="C217" s="93">
        <v>44771</v>
      </c>
      <c r="D217" s="95" t="str">
        <f t="shared" si="4"/>
        <v>viernes</v>
      </c>
      <c r="E217" s="94">
        <v>0</v>
      </c>
      <c r="F217" s="116" t="s">
        <v>135</v>
      </c>
      <c r="G217" s="96" t="str">
        <f>TEXT('CALENDARIO-DIAS'!$C217,"mmmm")</f>
        <v>Julio</v>
      </c>
      <c r="H217" s="96"/>
      <c r="I217" s="96" t="s">
        <v>64</v>
      </c>
      <c r="J217" s="96" t="s">
        <v>99</v>
      </c>
      <c r="K217" s="94">
        <v>0</v>
      </c>
      <c r="L217" s="94">
        <v>0</v>
      </c>
      <c r="M217" s="94">
        <v>0</v>
      </c>
    </row>
    <row r="218" spans="1:13" x14ac:dyDescent="0.2">
      <c r="A218" s="45" t="s">
        <v>144</v>
      </c>
      <c r="B218" s="94">
        <v>211</v>
      </c>
      <c r="C218" s="93">
        <v>44772</v>
      </c>
      <c r="D218" s="95" t="str">
        <f t="shared" si="4"/>
        <v>sábado</v>
      </c>
      <c r="E218" s="94">
        <v>0</v>
      </c>
      <c r="F218" s="116" t="s">
        <v>134</v>
      </c>
      <c r="G218" s="96" t="str">
        <f>TEXT('CALENDARIO-DIAS'!$C218,"mmmm")</f>
        <v>Julio</v>
      </c>
      <c r="H218" s="96"/>
      <c r="I218" s="96" t="s">
        <v>64</v>
      </c>
      <c r="J218" s="96" t="s">
        <v>99</v>
      </c>
      <c r="K218" s="94">
        <v>0</v>
      </c>
      <c r="L218" s="94">
        <v>0</v>
      </c>
      <c r="M218" s="94">
        <v>0</v>
      </c>
    </row>
    <row r="219" spans="1:13" x14ac:dyDescent="0.2">
      <c r="A219" s="45" t="s">
        <v>144</v>
      </c>
      <c r="B219" s="94">
        <v>212</v>
      </c>
      <c r="C219" s="93">
        <v>44773</v>
      </c>
      <c r="D219" s="95" t="str">
        <f t="shared" si="4"/>
        <v>domingo</v>
      </c>
      <c r="E219" s="94">
        <v>0</v>
      </c>
      <c r="F219" s="116" t="s">
        <v>134</v>
      </c>
      <c r="G219" s="96" t="str">
        <f>TEXT('CALENDARIO-DIAS'!$C219,"mmmm")</f>
        <v>Julio</v>
      </c>
      <c r="H219" s="96"/>
      <c r="I219" s="96" t="s">
        <v>64</v>
      </c>
      <c r="J219" s="96" t="s">
        <v>99</v>
      </c>
      <c r="K219" s="94">
        <v>0</v>
      </c>
      <c r="L219" s="94">
        <v>0</v>
      </c>
      <c r="M219" s="94">
        <v>0</v>
      </c>
    </row>
    <row r="220" spans="1:13" x14ac:dyDescent="0.2">
      <c r="A220" s="45" t="s">
        <v>144</v>
      </c>
      <c r="B220" s="94">
        <v>213</v>
      </c>
      <c r="C220" s="93">
        <v>44774</v>
      </c>
      <c r="D220" s="95" t="str">
        <f t="shared" si="4"/>
        <v>lunes</v>
      </c>
      <c r="E220" s="94">
        <v>0</v>
      </c>
      <c r="F220" s="116" t="s">
        <v>134</v>
      </c>
      <c r="G220" s="96" t="str">
        <f>TEXT('CALENDARIO-DIAS'!$C220,"mmmm")</f>
        <v>Agosto</v>
      </c>
      <c r="H220" s="96"/>
      <c r="I220" s="96" t="s">
        <v>64</v>
      </c>
      <c r="J220" s="96" t="s">
        <v>99</v>
      </c>
      <c r="K220" s="94">
        <v>0</v>
      </c>
      <c r="L220" s="94">
        <v>0</v>
      </c>
      <c r="M220" s="94">
        <v>0</v>
      </c>
    </row>
    <row r="221" spans="1:13" x14ac:dyDescent="0.2">
      <c r="A221" s="45" t="s">
        <v>144</v>
      </c>
      <c r="B221" s="94">
        <v>214</v>
      </c>
      <c r="C221" s="93">
        <v>44775</v>
      </c>
      <c r="D221" s="95" t="str">
        <f t="shared" si="4"/>
        <v>martes</v>
      </c>
      <c r="E221" s="94">
        <v>0</v>
      </c>
      <c r="F221" s="116" t="s">
        <v>134</v>
      </c>
      <c r="G221" s="96" t="str">
        <f>TEXT('CALENDARIO-DIAS'!$C221,"mmmm")</f>
        <v>Agosto</v>
      </c>
      <c r="H221" s="96"/>
      <c r="I221" s="96" t="s">
        <v>64</v>
      </c>
      <c r="J221" s="96" t="s">
        <v>99</v>
      </c>
      <c r="K221" s="94">
        <v>0</v>
      </c>
      <c r="L221" s="94">
        <v>0</v>
      </c>
      <c r="M221" s="94">
        <v>0</v>
      </c>
    </row>
    <row r="222" spans="1:13" x14ac:dyDescent="0.2">
      <c r="A222" s="45" t="s">
        <v>144</v>
      </c>
      <c r="B222" s="94">
        <v>215</v>
      </c>
      <c r="C222" s="93">
        <v>44776</v>
      </c>
      <c r="D222" s="95" t="str">
        <f t="shared" si="4"/>
        <v>miércoles</v>
      </c>
      <c r="E222" s="94">
        <v>0</v>
      </c>
      <c r="F222" s="116" t="s">
        <v>134</v>
      </c>
      <c r="G222" s="96" t="str">
        <f>TEXT('CALENDARIO-DIAS'!$C222,"mmmm")</f>
        <v>Agosto</v>
      </c>
      <c r="H222" s="96"/>
      <c r="I222" s="96" t="s">
        <v>64</v>
      </c>
      <c r="J222" s="96" t="s">
        <v>99</v>
      </c>
      <c r="K222" s="94">
        <v>0</v>
      </c>
      <c r="L222" s="94">
        <v>0</v>
      </c>
      <c r="M222" s="94">
        <v>0</v>
      </c>
    </row>
    <row r="223" spans="1:13" x14ac:dyDescent="0.2">
      <c r="A223" s="45" t="s">
        <v>144</v>
      </c>
      <c r="B223" s="94">
        <v>216</v>
      </c>
      <c r="C223" s="93">
        <v>44777</v>
      </c>
      <c r="D223" s="95" t="str">
        <f t="shared" si="4"/>
        <v>jueves</v>
      </c>
      <c r="E223" s="94">
        <v>0</v>
      </c>
      <c r="F223" s="116" t="s">
        <v>134</v>
      </c>
      <c r="G223" s="96" t="str">
        <f>TEXT('CALENDARIO-DIAS'!$C223,"mmmm")</f>
        <v>Agosto</v>
      </c>
      <c r="H223" s="96"/>
      <c r="I223" s="96" t="s">
        <v>64</v>
      </c>
      <c r="J223" s="96" t="s">
        <v>99</v>
      </c>
      <c r="K223" s="94">
        <v>0</v>
      </c>
      <c r="L223" s="94">
        <v>0</v>
      </c>
      <c r="M223" s="94">
        <v>0</v>
      </c>
    </row>
    <row r="224" spans="1:13" x14ac:dyDescent="0.2">
      <c r="A224" s="45" t="s">
        <v>144</v>
      </c>
      <c r="B224" s="94">
        <v>217</v>
      </c>
      <c r="C224" s="93">
        <v>44778</v>
      </c>
      <c r="D224" s="95" t="str">
        <f t="shared" si="4"/>
        <v>viernes</v>
      </c>
      <c r="E224" s="94">
        <v>0</v>
      </c>
      <c r="F224" s="116" t="s">
        <v>134</v>
      </c>
      <c r="G224" s="96" t="str">
        <f>TEXT('CALENDARIO-DIAS'!$C224,"mmmm")</f>
        <v>Agosto</v>
      </c>
      <c r="H224" s="96"/>
      <c r="I224" s="96" t="s">
        <v>64</v>
      </c>
      <c r="J224" s="96" t="s">
        <v>99</v>
      </c>
      <c r="K224" s="94">
        <v>0</v>
      </c>
      <c r="L224" s="94">
        <v>0</v>
      </c>
      <c r="M224" s="94">
        <v>0</v>
      </c>
    </row>
    <row r="225" spans="1:43" x14ac:dyDescent="0.2">
      <c r="B225" s="94">
        <v>218</v>
      </c>
      <c r="C225" s="93">
        <v>44779</v>
      </c>
      <c r="D225" s="95" t="str">
        <f t="shared" si="4"/>
        <v>sábado</v>
      </c>
      <c r="E225" s="94">
        <v>0</v>
      </c>
      <c r="F225" s="96"/>
      <c r="G225" s="96" t="str">
        <f>TEXT('CALENDARIO-DIAS'!$C225,"mmmm")</f>
        <v>Agosto</v>
      </c>
      <c r="H225" s="96"/>
      <c r="I225" s="96" t="s">
        <v>64</v>
      </c>
      <c r="J225" s="96" t="s">
        <v>99</v>
      </c>
      <c r="K225" s="94">
        <v>0</v>
      </c>
      <c r="L225" s="94">
        <v>0</v>
      </c>
      <c r="M225" s="94">
        <v>0</v>
      </c>
    </row>
    <row r="226" spans="1:43" x14ac:dyDescent="0.2">
      <c r="B226" s="94">
        <v>219</v>
      </c>
      <c r="C226" s="93">
        <v>44780</v>
      </c>
      <c r="D226" s="95" t="str">
        <f t="shared" si="4"/>
        <v>domingo</v>
      </c>
      <c r="E226" s="94">
        <v>0</v>
      </c>
      <c r="F226" s="96"/>
      <c r="G226" s="96" t="str">
        <f>TEXT('CALENDARIO-DIAS'!$C226,"mmmm")</f>
        <v>Agosto</v>
      </c>
      <c r="H226" s="96"/>
      <c r="I226" s="96" t="s">
        <v>64</v>
      </c>
      <c r="J226" s="96" t="s">
        <v>99</v>
      </c>
      <c r="K226" s="94">
        <v>0</v>
      </c>
      <c r="L226" s="94">
        <v>0</v>
      </c>
      <c r="M226" s="94">
        <v>0</v>
      </c>
    </row>
    <row r="227" spans="1:43" x14ac:dyDescent="0.2">
      <c r="A227" s="146" t="s">
        <v>145</v>
      </c>
      <c r="B227" s="94">
        <v>220</v>
      </c>
      <c r="C227" s="93">
        <v>44781</v>
      </c>
      <c r="D227" s="95" t="str">
        <f t="shared" si="4"/>
        <v>lunes</v>
      </c>
      <c r="E227" s="94">
        <v>1</v>
      </c>
      <c r="F227" s="96"/>
      <c r="G227" s="96" t="str">
        <f>TEXT('CALENDARIO-DIAS'!$C227,"mmmm")</f>
        <v>Agosto</v>
      </c>
      <c r="H227" s="96"/>
      <c r="I227" s="96" t="s">
        <v>64</v>
      </c>
      <c r="J227" s="96" t="s">
        <v>99</v>
      </c>
      <c r="K227" s="94">
        <v>1</v>
      </c>
      <c r="L227" s="94">
        <v>1</v>
      </c>
      <c r="M227" s="94">
        <v>1</v>
      </c>
    </row>
    <row r="228" spans="1:43" x14ac:dyDescent="0.2">
      <c r="A228" s="146" t="s">
        <v>145</v>
      </c>
      <c r="B228" s="94">
        <v>221</v>
      </c>
      <c r="C228" s="93">
        <v>44782</v>
      </c>
      <c r="D228" s="95" t="str">
        <f t="shared" si="4"/>
        <v>martes</v>
      </c>
      <c r="E228" s="94">
        <v>1</v>
      </c>
      <c r="F228" s="96"/>
      <c r="G228" s="96" t="str">
        <f>TEXT('CALENDARIO-DIAS'!$C228,"mmmm")</f>
        <v>Agosto</v>
      </c>
      <c r="H228" s="96"/>
      <c r="I228" s="96" t="s">
        <v>64</v>
      </c>
      <c r="J228" s="96" t="s">
        <v>99</v>
      </c>
      <c r="K228" s="94">
        <v>1</v>
      </c>
      <c r="L228" s="94">
        <v>1</v>
      </c>
      <c r="M228" s="94">
        <v>1</v>
      </c>
    </row>
    <row r="229" spans="1:43" x14ac:dyDescent="0.2">
      <c r="A229" s="146" t="s">
        <v>145</v>
      </c>
      <c r="B229" s="94">
        <v>222</v>
      </c>
      <c r="C229" s="93">
        <v>44783</v>
      </c>
      <c r="D229" s="95" t="str">
        <f t="shared" si="4"/>
        <v>miércoles</v>
      </c>
      <c r="E229" s="94">
        <v>1</v>
      </c>
      <c r="F229" s="96"/>
      <c r="G229" s="96" t="str">
        <f>TEXT('CALENDARIO-DIAS'!$C229,"mmmm")</f>
        <v>Agosto</v>
      </c>
      <c r="H229" s="96"/>
      <c r="I229" s="96" t="s">
        <v>64</v>
      </c>
      <c r="J229" s="96" t="s">
        <v>99</v>
      </c>
      <c r="K229" s="94">
        <v>1</v>
      </c>
      <c r="L229" s="94">
        <v>1</v>
      </c>
      <c r="M229" s="94">
        <v>1</v>
      </c>
    </row>
    <row r="230" spans="1:43" x14ac:dyDescent="0.2">
      <c r="A230" s="146" t="s">
        <v>145</v>
      </c>
      <c r="B230" s="94">
        <v>223</v>
      </c>
      <c r="C230" s="93">
        <v>44784</v>
      </c>
      <c r="D230" s="95" t="str">
        <f t="shared" si="4"/>
        <v>jueves</v>
      </c>
      <c r="E230" s="94">
        <v>1</v>
      </c>
      <c r="F230" s="96"/>
      <c r="G230" s="96" t="str">
        <f>TEXT('CALENDARIO-DIAS'!$C230,"mmmm")</f>
        <v>Agosto</v>
      </c>
      <c r="H230" s="96"/>
      <c r="I230" s="96" t="s">
        <v>64</v>
      </c>
      <c r="J230" s="96" t="s">
        <v>99</v>
      </c>
      <c r="K230" s="94">
        <v>1</v>
      </c>
      <c r="L230" s="94">
        <v>0</v>
      </c>
      <c r="M230" s="94">
        <v>1</v>
      </c>
    </row>
    <row r="231" spans="1:43" x14ac:dyDescent="0.2">
      <c r="A231" s="146" t="s">
        <v>145</v>
      </c>
      <c r="B231" s="94">
        <v>224</v>
      </c>
      <c r="C231" s="93">
        <v>44785</v>
      </c>
      <c r="D231" s="95" t="str">
        <f t="shared" si="4"/>
        <v>viernes</v>
      </c>
      <c r="E231" s="94">
        <v>1</v>
      </c>
      <c r="F231" s="96"/>
      <c r="G231" s="96" t="str">
        <f>TEXT('CALENDARIO-DIAS'!$C231,"mmmm")</f>
        <v>Agosto</v>
      </c>
      <c r="H231" s="96"/>
      <c r="I231" s="96" t="s">
        <v>64</v>
      </c>
      <c r="J231" s="96" t="s">
        <v>99</v>
      </c>
      <c r="K231" s="94">
        <v>1</v>
      </c>
      <c r="L231" s="94">
        <v>0</v>
      </c>
      <c r="M231" s="94">
        <v>1</v>
      </c>
    </row>
    <row r="232" spans="1:43" x14ac:dyDescent="0.2">
      <c r="A232" s="146" t="s">
        <v>145</v>
      </c>
      <c r="B232" s="94">
        <v>225</v>
      </c>
      <c r="C232" s="93">
        <v>44786</v>
      </c>
      <c r="D232" s="95" t="str">
        <f t="shared" si="4"/>
        <v>sábado</v>
      </c>
      <c r="E232" s="94">
        <v>0</v>
      </c>
      <c r="F232" s="96"/>
      <c r="G232" s="96" t="str">
        <f>TEXT('CALENDARIO-DIAS'!$C232,"mmmm")</f>
        <v>Agosto</v>
      </c>
      <c r="H232" s="96"/>
      <c r="I232" s="96" t="s">
        <v>64</v>
      </c>
      <c r="J232" s="96" t="s">
        <v>99</v>
      </c>
      <c r="K232" s="94">
        <v>1</v>
      </c>
      <c r="L232" s="94">
        <v>0</v>
      </c>
      <c r="M232" s="94">
        <v>1</v>
      </c>
    </row>
    <row r="233" spans="1:43" x14ac:dyDescent="0.2">
      <c r="A233" s="146" t="s">
        <v>145</v>
      </c>
      <c r="B233" s="94">
        <v>226</v>
      </c>
      <c r="C233" s="93">
        <v>44787</v>
      </c>
      <c r="D233" s="95" t="str">
        <f t="shared" si="4"/>
        <v>domingo</v>
      </c>
      <c r="E233" s="94">
        <v>0</v>
      </c>
      <c r="F233" s="96"/>
      <c r="G233" s="96" t="str">
        <f>TEXT('CALENDARIO-DIAS'!$C233,"mmmm")</f>
        <v>Agosto</v>
      </c>
      <c r="H233" s="96"/>
      <c r="I233" s="96" t="s">
        <v>64</v>
      </c>
      <c r="J233" s="96" t="s">
        <v>99</v>
      </c>
      <c r="K233" s="94">
        <v>1</v>
      </c>
      <c r="L233" s="94">
        <v>0</v>
      </c>
      <c r="M233" s="94">
        <v>1</v>
      </c>
    </row>
    <row r="234" spans="1:43" x14ac:dyDescent="0.2">
      <c r="A234" s="146" t="s">
        <v>145</v>
      </c>
      <c r="B234" s="94">
        <v>227</v>
      </c>
      <c r="C234" s="93">
        <v>44788</v>
      </c>
      <c r="D234" s="95" t="str">
        <f t="shared" si="4"/>
        <v>lunes</v>
      </c>
      <c r="E234" s="94">
        <v>1</v>
      </c>
      <c r="F234" s="96"/>
      <c r="G234" s="96" t="str">
        <f>TEXT('CALENDARIO-DIAS'!$C234,"mmmm")</f>
        <v>Agosto</v>
      </c>
      <c r="H234" s="96"/>
      <c r="I234" s="96" t="s">
        <v>64</v>
      </c>
      <c r="J234" s="96" t="s">
        <v>99</v>
      </c>
      <c r="K234" s="94">
        <v>1</v>
      </c>
      <c r="L234" s="94">
        <v>1</v>
      </c>
      <c r="M234" s="94">
        <v>1</v>
      </c>
    </row>
    <row r="235" spans="1:43" x14ac:dyDescent="0.2">
      <c r="A235" s="146" t="s">
        <v>145</v>
      </c>
      <c r="B235" s="94">
        <v>228</v>
      </c>
      <c r="C235" s="93">
        <v>44789</v>
      </c>
      <c r="D235" s="95" t="str">
        <f t="shared" si="4"/>
        <v>martes</v>
      </c>
      <c r="E235" s="94">
        <v>1</v>
      </c>
      <c r="F235" s="96"/>
      <c r="G235" s="96" t="str">
        <f>TEXT('CALENDARIO-DIAS'!$C235,"mmmm")</f>
        <v>Agosto</v>
      </c>
      <c r="H235" s="96"/>
      <c r="I235" s="96" t="s">
        <v>64</v>
      </c>
      <c r="J235" s="96" t="s">
        <v>99</v>
      </c>
      <c r="K235" s="94">
        <v>1</v>
      </c>
      <c r="L235" s="94">
        <v>1</v>
      </c>
      <c r="M235" s="94">
        <v>1</v>
      </c>
    </row>
    <row r="236" spans="1:43" x14ac:dyDescent="0.2">
      <c r="A236" s="146" t="s">
        <v>145</v>
      </c>
      <c r="B236" s="94">
        <v>229</v>
      </c>
      <c r="C236" s="93">
        <v>44790</v>
      </c>
      <c r="D236" s="95" t="str">
        <f t="shared" si="4"/>
        <v>miércoles</v>
      </c>
      <c r="E236" s="94">
        <v>1</v>
      </c>
      <c r="F236" s="96"/>
      <c r="G236" s="96" t="str">
        <f>TEXT('CALENDARIO-DIAS'!$C236,"mmmm")</f>
        <v>Agosto</v>
      </c>
      <c r="H236" s="96"/>
      <c r="I236" s="96" t="s">
        <v>64</v>
      </c>
      <c r="J236" s="96" t="s">
        <v>99</v>
      </c>
      <c r="K236" s="94">
        <v>1</v>
      </c>
      <c r="L236" s="94">
        <v>1</v>
      </c>
      <c r="M236" s="94">
        <v>1</v>
      </c>
    </row>
    <row r="237" spans="1:43" x14ac:dyDescent="0.2">
      <c r="A237" s="146" t="s">
        <v>145</v>
      </c>
      <c r="B237" s="94">
        <v>230</v>
      </c>
      <c r="C237" s="93">
        <v>44791</v>
      </c>
      <c r="D237" s="95" t="str">
        <f t="shared" si="4"/>
        <v>jueves</v>
      </c>
      <c r="E237" s="94">
        <v>1</v>
      </c>
      <c r="F237" s="96"/>
      <c r="G237" s="96" t="str">
        <f>TEXT('CALENDARIO-DIAS'!$C237,"mmmm")</f>
        <v>Agosto</v>
      </c>
      <c r="H237" s="96"/>
      <c r="I237" s="96" t="s">
        <v>64</v>
      </c>
      <c r="J237" s="96" t="s">
        <v>99</v>
      </c>
      <c r="K237" s="106">
        <v>1</v>
      </c>
      <c r="L237" s="94">
        <v>0</v>
      </c>
      <c r="M237" s="106">
        <v>1</v>
      </c>
    </row>
    <row r="238" spans="1:43" x14ac:dyDescent="0.2">
      <c r="A238" s="146" t="s">
        <v>145</v>
      </c>
      <c r="B238" s="94">
        <v>231</v>
      </c>
      <c r="C238" s="93">
        <v>44792</v>
      </c>
      <c r="D238" s="95" t="str">
        <f t="shared" si="4"/>
        <v>viernes</v>
      </c>
      <c r="E238" s="94">
        <v>1</v>
      </c>
      <c r="F238" s="96"/>
      <c r="G238" s="96" t="str">
        <f>TEXT('CALENDARIO-DIAS'!$C238,"mmmm")</f>
        <v>Agosto</v>
      </c>
      <c r="H238" s="96"/>
      <c r="I238" s="96" t="s">
        <v>64</v>
      </c>
      <c r="J238" s="96" t="s">
        <v>99</v>
      </c>
      <c r="K238" s="94">
        <v>1</v>
      </c>
      <c r="L238" s="94">
        <v>0</v>
      </c>
      <c r="M238" s="94">
        <v>1</v>
      </c>
    </row>
    <row r="239" spans="1:43" s="103" customFormat="1" x14ac:dyDescent="0.2">
      <c r="A239" s="146" t="s">
        <v>145</v>
      </c>
      <c r="B239" s="94">
        <v>232</v>
      </c>
      <c r="C239" s="93">
        <v>44793</v>
      </c>
      <c r="D239" s="95" t="str">
        <f t="shared" si="4"/>
        <v>sábado</v>
      </c>
      <c r="E239" s="94">
        <v>0</v>
      </c>
      <c r="F239" s="96"/>
      <c r="G239" s="96" t="str">
        <f>TEXT('CALENDARIO-DIAS'!$C239,"mmmm")</f>
        <v>Agosto</v>
      </c>
      <c r="H239" s="96"/>
      <c r="I239" s="96" t="s">
        <v>64</v>
      </c>
      <c r="J239" s="96" t="s">
        <v>99</v>
      </c>
      <c r="K239" s="94">
        <v>1</v>
      </c>
      <c r="L239" s="94">
        <v>0</v>
      </c>
      <c r="M239" s="94">
        <v>1</v>
      </c>
      <c r="N239" s="46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</row>
    <row r="240" spans="1:43" x14ac:dyDescent="0.2">
      <c r="A240" s="146" t="s">
        <v>145</v>
      </c>
      <c r="B240" s="94">
        <v>233</v>
      </c>
      <c r="C240" s="93">
        <v>44794</v>
      </c>
      <c r="D240" s="95" t="str">
        <f t="shared" si="4"/>
        <v>domingo</v>
      </c>
      <c r="E240" s="94">
        <v>0</v>
      </c>
      <c r="F240" s="96"/>
      <c r="G240" s="96" t="str">
        <f>TEXT('CALENDARIO-DIAS'!$C240,"mmmm")</f>
        <v>Agosto</v>
      </c>
      <c r="H240" s="96"/>
      <c r="I240" s="96" t="s">
        <v>64</v>
      </c>
      <c r="J240" s="96" t="s">
        <v>99</v>
      </c>
      <c r="K240" s="94">
        <v>1</v>
      </c>
      <c r="L240" s="94">
        <v>0</v>
      </c>
      <c r="M240" s="94">
        <v>1</v>
      </c>
    </row>
    <row r="241" spans="1:43" x14ac:dyDescent="0.2">
      <c r="A241" s="146" t="s">
        <v>145</v>
      </c>
      <c r="B241" s="106">
        <v>234</v>
      </c>
      <c r="C241" s="126">
        <v>44795</v>
      </c>
      <c r="D241" s="107" t="str">
        <f t="shared" si="4"/>
        <v>lunes</v>
      </c>
      <c r="E241" s="106">
        <v>1</v>
      </c>
      <c r="F241" s="108"/>
      <c r="G241" s="108" t="str">
        <f>TEXT('CALENDARIO-DIAS'!$C241,"mmmm")</f>
        <v>Agosto</v>
      </c>
      <c r="H241" s="108" t="s">
        <v>44</v>
      </c>
      <c r="I241" s="108" t="s">
        <v>65</v>
      </c>
      <c r="J241" s="96" t="s">
        <v>99</v>
      </c>
      <c r="K241" s="94">
        <v>1</v>
      </c>
      <c r="L241" s="94">
        <v>1</v>
      </c>
      <c r="M241" s="94">
        <v>0</v>
      </c>
    </row>
    <row r="242" spans="1:43" x14ac:dyDescent="0.2">
      <c r="A242" s="146" t="s">
        <v>145</v>
      </c>
      <c r="B242" s="94">
        <v>235</v>
      </c>
      <c r="C242" s="93">
        <v>44796</v>
      </c>
      <c r="D242" s="95" t="str">
        <f t="shared" si="4"/>
        <v>martes</v>
      </c>
      <c r="E242" s="94">
        <v>1</v>
      </c>
      <c r="F242" s="96"/>
      <c r="G242" s="96" t="str">
        <f>TEXT('CALENDARIO-DIAS'!$C242,"mmmm")</f>
        <v>Agosto</v>
      </c>
      <c r="H242" s="96"/>
      <c r="I242" s="96" t="s">
        <v>65</v>
      </c>
      <c r="J242" s="96" t="s">
        <v>99</v>
      </c>
      <c r="K242" s="94">
        <v>1</v>
      </c>
      <c r="L242" s="94">
        <v>1</v>
      </c>
      <c r="M242" s="94">
        <v>0</v>
      </c>
    </row>
    <row r="243" spans="1:43" x14ac:dyDescent="0.2">
      <c r="A243" s="146" t="s">
        <v>145</v>
      </c>
      <c r="B243" s="94">
        <v>236</v>
      </c>
      <c r="C243" s="93">
        <v>44797</v>
      </c>
      <c r="D243" s="95" t="str">
        <f t="shared" si="4"/>
        <v>miércoles</v>
      </c>
      <c r="E243" s="94">
        <v>1</v>
      </c>
      <c r="F243" s="96"/>
      <c r="G243" s="96" t="str">
        <f>TEXT('CALENDARIO-DIAS'!$C243,"mmmm")</f>
        <v>Agosto</v>
      </c>
      <c r="H243" s="96"/>
      <c r="I243" s="96" t="s">
        <v>65</v>
      </c>
      <c r="J243" s="96" t="s">
        <v>99</v>
      </c>
      <c r="K243" s="94">
        <v>1</v>
      </c>
      <c r="L243" s="94">
        <v>1</v>
      </c>
      <c r="M243" s="94">
        <v>0</v>
      </c>
    </row>
    <row r="244" spans="1:43" x14ac:dyDescent="0.2">
      <c r="A244" s="146" t="s">
        <v>145</v>
      </c>
      <c r="B244" s="94">
        <v>237</v>
      </c>
      <c r="C244" s="93">
        <v>44798</v>
      </c>
      <c r="D244" s="95" t="str">
        <f t="shared" si="4"/>
        <v>jueves</v>
      </c>
      <c r="E244" s="94">
        <v>1</v>
      </c>
      <c r="F244" s="96"/>
      <c r="G244" s="96" t="str">
        <f>TEXT('CALENDARIO-DIAS'!$C244,"mmmm")</f>
        <v>Agosto</v>
      </c>
      <c r="H244" s="96"/>
      <c r="I244" s="96" t="s">
        <v>65</v>
      </c>
      <c r="J244" s="96" t="s">
        <v>99</v>
      </c>
      <c r="K244" s="94">
        <v>1</v>
      </c>
      <c r="L244" s="94">
        <v>0</v>
      </c>
      <c r="M244" s="94">
        <v>0</v>
      </c>
    </row>
    <row r="245" spans="1:43" x14ac:dyDescent="0.2">
      <c r="A245" s="146" t="s">
        <v>145</v>
      </c>
      <c r="B245" s="94">
        <v>238</v>
      </c>
      <c r="C245" s="93">
        <v>44799</v>
      </c>
      <c r="D245" s="95" t="str">
        <f t="shared" si="4"/>
        <v>viernes</v>
      </c>
      <c r="E245" s="94">
        <v>1</v>
      </c>
      <c r="F245" s="96"/>
      <c r="G245" s="96" t="str">
        <f>TEXT('CALENDARIO-DIAS'!$C245,"mmmm")</f>
        <v>Agosto</v>
      </c>
      <c r="H245" s="96"/>
      <c r="I245" s="96" t="s">
        <v>65</v>
      </c>
      <c r="J245" s="96" t="s">
        <v>99</v>
      </c>
      <c r="K245" s="94">
        <v>1</v>
      </c>
      <c r="L245" s="94">
        <v>0</v>
      </c>
      <c r="M245" s="94">
        <v>0</v>
      </c>
    </row>
    <row r="246" spans="1:43" x14ac:dyDescent="0.2">
      <c r="A246" s="146" t="s">
        <v>145</v>
      </c>
      <c r="B246" s="94">
        <v>239</v>
      </c>
      <c r="C246" s="93">
        <v>44800</v>
      </c>
      <c r="D246" s="95" t="str">
        <f t="shared" si="4"/>
        <v>sábado</v>
      </c>
      <c r="E246" s="94">
        <v>0</v>
      </c>
      <c r="F246" s="96"/>
      <c r="G246" s="96" t="str">
        <f>TEXT('CALENDARIO-DIAS'!$C246,"mmmm")</f>
        <v>Agosto</v>
      </c>
      <c r="H246" s="96"/>
      <c r="I246" s="96" t="s">
        <v>65</v>
      </c>
      <c r="J246" s="96" t="s">
        <v>99</v>
      </c>
      <c r="K246" s="94">
        <v>1</v>
      </c>
      <c r="L246" s="94">
        <v>0</v>
      </c>
      <c r="M246" s="94">
        <v>0</v>
      </c>
    </row>
    <row r="247" spans="1:43" x14ac:dyDescent="0.2">
      <c r="A247" s="146" t="s">
        <v>145</v>
      </c>
      <c r="B247" s="94">
        <v>240</v>
      </c>
      <c r="C247" s="93">
        <v>44801</v>
      </c>
      <c r="D247" s="95" t="str">
        <f t="shared" si="4"/>
        <v>domingo</v>
      </c>
      <c r="E247" s="94">
        <v>0</v>
      </c>
      <c r="F247" s="128"/>
      <c r="G247" s="96" t="str">
        <f>TEXT('CALENDARIO-DIAS'!$C247,"mmmm")</f>
        <v>Agosto</v>
      </c>
      <c r="H247" s="96"/>
      <c r="I247" s="96" t="s">
        <v>65</v>
      </c>
      <c r="J247" s="96" t="s">
        <v>99</v>
      </c>
      <c r="K247" s="94">
        <v>1</v>
      </c>
      <c r="L247" s="94">
        <v>0</v>
      </c>
      <c r="M247" s="94">
        <v>0</v>
      </c>
    </row>
    <row r="248" spans="1:43" x14ac:dyDescent="0.2">
      <c r="A248" s="146" t="s">
        <v>145</v>
      </c>
      <c r="B248" s="94">
        <v>241</v>
      </c>
      <c r="C248" s="93">
        <v>44802</v>
      </c>
      <c r="D248" s="95" t="str">
        <f t="shared" si="4"/>
        <v>lunes</v>
      </c>
      <c r="E248" s="105">
        <v>1</v>
      </c>
      <c r="F248" s="128"/>
      <c r="G248" s="96" t="str">
        <f>TEXT('CALENDARIO-DIAS'!$C248,"mmmm")</f>
        <v>Agosto</v>
      </c>
      <c r="H248" s="96"/>
      <c r="I248" s="96" t="s">
        <v>65</v>
      </c>
      <c r="J248" s="96" t="s">
        <v>99</v>
      </c>
      <c r="K248" s="94">
        <v>1</v>
      </c>
      <c r="L248" s="94">
        <v>0</v>
      </c>
      <c r="M248" s="94">
        <v>0</v>
      </c>
    </row>
    <row r="249" spans="1:43" s="43" customFormat="1" x14ac:dyDescent="0.2">
      <c r="A249" s="146" t="s">
        <v>145</v>
      </c>
      <c r="B249" s="94">
        <v>242</v>
      </c>
      <c r="C249" s="93">
        <v>44803</v>
      </c>
      <c r="D249" s="95" t="str">
        <f t="shared" si="4"/>
        <v>martes</v>
      </c>
      <c r="E249" s="94">
        <v>1</v>
      </c>
      <c r="F249" s="116" t="s">
        <v>36</v>
      </c>
      <c r="G249" s="96" t="str">
        <f>TEXT('CALENDARIO-DIAS'!$C249,"mmmm")</f>
        <v>Agosto</v>
      </c>
      <c r="H249" s="96"/>
      <c r="I249" s="96" t="s">
        <v>65</v>
      </c>
      <c r="J249" s="96" t="s">
        <v>99</v>
      </c>
      <c r="K249" s="94">
        <v>1</v>
      </c>
      <c r="L249" s="94">
        <v>1</v>
      </c>
      <c r="M249" s="94">
        <v>0</v>
      </c>
      <c r="N249" s="46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</row>
    <row r="250" spans="1:43" x14ac:dyDescent="0.2">
      <c r="A250" s="146" t="s">
        <v>145</v>
      </c>
      <c r="B250" s="94">
        <v>243</v>
      </c>
      <c r="C250" s="93">
        <v>44804</v>
      </c>
      <c r="D250" s="95" t="str">
        <f t="shared" si="4"/>
        <v>miércoles</v>
      </c>
      <c r="E250" s="94">
        <v>1</v>
      </c>
      <c r="F250" s="96"/>
      <c r="G250" s="96" t="str">
        <f>TEXT('CALENDARIO-DIAS'!$C250,"mmmm")</f>
        <v>Agosto</v>
      </c>
      <c r="H250" s="96"/>
      <c r="I250" s="96" t="s">
        <v>65</v>
      </c>
      <c r="J250" s="96" t="s">
        <v>99</v>
      </c>
      <c r="K250" s="94">
        <v>1</v>
      </c>
      <c r="L250" s="94">
        <v>1</v>
      </c>
      <c r="M250" s="94">
        <v>0</v>
      </c>
    </row>
    <row r="251" spans="1:43" x14ac:dyDescent="0.2">
      <c r="A251" s="146" t="s">
        <v>145</v>
      </c>
      <c r="B251" s="94">
        <v>244</v>
      </c>
      <c r="C251" s="93">
        <v>44805</v>
      </c>
      <c r="D251" s="95" t="str">
        <f t="shared" si="4"/>
        <v>jueves</v>
      </c>
      <c r="E251" s="94">
        <v>1</v>
      </c>
      <c r="F251" s="96"/>
      <c r="G251" s="96" t="str">
        <f>TEXT('CALENDARIO-DIAS'!$C251,"mmmm")</f>
        <v>Setiembre</v>
      </c>
      <c r="H251" s="96"/>
      <c r="I251" s="96" t="s">
        <v>65</v>
      </c>
      <c r="J251" s="96" t="s">
        <v>99</v>
      </c>
      <c r="K251" s="94">
        <v>1</v>
      </c>
      <c r="L251" s="94">
        <v>1</v>
      </c>
      <c r="M251" s="94">
        <v>0</v>
      </c>
    </row>
    <row r="252" spans="1:43" x14ac:dyDescent="0.2">
      <c r="A252" s="146" t="s">
        <v>145</v>
      </c>
      <c r="B252" s="94">
        <v>245</v>
      </c>
      <c r="C252" s="93">
        <v>44806</v>
      </c>
      <c r="D252" s="95" t="str">
        <f t="shared" si="4"/>
        <v>viernes</v>
      </c>
      <c r="E252" s="94">
        <v>1</v>
      </c>
      <c r="F252" s="96"/>
      <c r="G252" s="96" t="str">
        <f>TEXT('CALENDARIO-DIAS'!$C252,"mmmm")</f>
        <v>Setiembre</v>
      </c>
      <c r="H252" s="96"/>
      <c r="I252" s="96" t="s">
        <v>65</v>
      </c>
      <c r="J252" s="96" t="s">
        <v>99</v>
      </c>
      <c r="K252" s="94">
        <v>1</v>
      </c>
      <c r="L252" s="94">
        <v>0</v>
      </c>
      <c r="M252" s="94">
        <v>0</v>
      </c>
    </row>
    <row r="253" spans="1:43" x14ac:dyDescent="0.2">
      <c r="A253" s="146" t="s">
        <v>145</v>
      </c>
      <c r="B253" s="94">
        <v>246</v>
      </c>
      <c r="C253" s="93">
        <v>44807</v>
      </c>
      <c r="D253" s="95" t="str">
        <f t="shared" si="4"/>
        <v>sábado</v>
      </c>
      <c r="E253" s="94">
        <v>0</v>
      </c>
      <c r="F253" s="96"/>
      <c r="G253" s="96" t="str">
        <f>TEXT('CALENDARIO-DIAS'!$C253,"mmmm")</f>
        <v>Setiembre</v>
      </c>
      <c r="H253" s="96"/>
      <c r="I253" s="96" t="s">
        <v>65</v>
      </c>
      <c r="J253" s="96" t="s">
        <v>99</v>
      </c>
      <c r="K253" s="94">
        <v>1</v>
      </c>
      <c r="L253" s="94">
        <v>0</v>
      </c>
      <c r="M253" s="94">
        <v>0</v>
      </c>
    </row>
    <row r="254" spans="1:43" x14ac:dyDescent="0.2">
      <c r="A254" s="146" t="s">
        <v>145</v>
      </c>
      <c r="B254" s="94">
        <v>247</v>
      </c>
      <c r="C254" s="93">
        <v>44808</v>
      </c>
      <c r="D254" s="95" t="str">
        <f t="shared" si="4"/>
        <v>domingo</v>
      </c>
      <c r="E254" s="94">
        <v>0</v>
      </c>
      <c r="F254" s="96"/>
      <c r="G254" s="96" t="str">
        <f>TEXT('CALENDARIO-DIAS'!$C254,"mmmm")</f>
        <v>Setiembre</v>
      </c>
      <c r="H254" s="96"/>
      <c r="I254" s="96" t="s">
        <v>65</v>
      </c>
      <c r="J254" s="96" t="s">
        <v>99</v>
      </c>
      <c r="K254" s="94">
        <v>1</v>
      </c>
      <c r="L254" s="94">
        <v>0</v>
      </c>
      <c r="M254" s="94">
        <v>0</v>
      </c>
    </row>
    <row r="255" spans="1:43" x14ac:dyDescent="0.2">
      <c r="A255" s="146" t="s">
        <v>145</v>
      </c>
      <c r="B255" s="94">
        <v>248</v>
      </c>
      <c r="C255" s="93">
        <v>44809</v>
      </c>
      <c r="D255" s="95" t="str">
        <f t="shared" si="4"/>
        <v>lunes</v>
      </c>
      <c r="E255" s="94">
        <v>1</v>
      </c>
      <c r="F255" s="96"/>
      <c r="G255" s="96" t="str">
        <f>TEXT('CALENDARIO-DIAS'!$C255,"mmmm")</f>
        <v>Setiembre</v>
      </c>
      <c r="H255" s="96"/>
      <c r="I255" s="96" t="s">
        <v>65</v>
      </c>
      <c r="J255" s="96" t="s">
        <v>99</v>
      </c>
      <c r="K255" s="94">
        <v>1</v>
      </c>
      <c r="L255" s="94">
        <v>1</v>
      </c>
      <c r="M255" s="94">
        <v>1</v>
      </c>
    </row>
    <row r="256" spans="1:43" x14ac:dyDescent="0.2">
      <c r="A256" s="146" t="s">
        <v>145</v>
      </c>
      <c r="B256" s="94">
        <v>249</v>
      </c>
      <c r="C256" s="93">
        <v>44810</v>
      </c>
      <c r="D256" s="95" t="str">
        <f t="shared" si="4"/>
        <v>martes</v>
      </c>
      <c r="E256" s="94">
        <v>1</v>
      </c>
      <c r="F256" s="96"/>
      <c r="G256" s="96" t="str">
        <f>TEXT('CALENDARIO-DIAS'!$C256,"mmmm")</f>
        <v>Setiembre</v>
      </c>
      <c r="H256" s="96"/>
      <c r="I256" s="96" t="s">
        <v>65</v>
      </c>
      <c r="J256" s="96" t="s">
        <v>99</v>
      </c>
      <c r="K256" s="94">
        <v>1</v>
      </c>
      <c r="L256" s="94">
        <v>1</v>
      </c>
      <c r="M256" s="94">
        <v>1</v>
      </c>
    </row>
    <row r="257" spans="1:13" x14ac:dyDescent="0.2">
      <c r="A257" s="146" t="s">
        <v>145</v>
      </c>
      <c r="B257" s="94">
        <v>250</v>
      </c>
      <c r="C257" s="93">
        <v>44811</v>
      </c>
      <c r="D257" s="95" t="str">
        <f t="shared" si="4"/>
        <v>miércoles</v>
      </c>
      <c r="E257" s="94">
        <v>1</v>
      </c>
      <c r="F257" s="96"/>
      <c r="G257" s="96" t="str">
        <f>TEXT('CALENDARIO-DIAS'!$C257,"mmmm")</f>
        <v>Setiembre</v>
      </c>
      <c r="H257" s="96"/>
      <c r="I257" s="96" t="s">
        <v>65</v>
      </c>
      <c r="J257" s="96" t="s">
        <v>99</v>
      </c>
      <c r="K257" s="94">
        <v>1</v>
      </c>
      <c r="L257" s="94">
        <v>1</v>
      </c>
      <c r="M257" s="94">
        <v>1</v>
      </c>
    </row>
    <row r="258" spans="1:13" x14ac:dyDescent="0.2">
      <c r="A258" s="146" t="s">
        <v>145</v>
      </c>
      <c r="B258" s="94">
        <v>251</v>
      </c>
      <c r="C258" s="93">
        <v>44812</v>
      </c>
      <c r="D258" s="95" t="str">
        <f t="shared" si="4"/>
        <v>jueves</v>
      </c>
      <c r="E258" s="94">
        <v>1</v>
      </c>
      <c r="F258" s="96"/>
      <c r="G258" s="96" t="str">
        <f>TEXT('CALENDARIO-DIAS'!$C258,"mmmm")</f>
        <v>Setiembre</v>
      </c>
      <c r="H258" s="96"/>
      <c r="I258" s="96" t="s">
        <v>65</v>
      </c>
      <c r="J258" s="96" t="s">
        <v>99</v>
      </c>
      <c r="K258" s="94">
        <v>1</v>
      </c>
      <c r="L258" s="94">
        <v>0</v>
      </c>
      <c r="M258" s="94">
        <v>1</v>
      </c>
    </row>
    <row r="259" spans="1:13" x14ac:dyDescent="0.2">
      <c r="A259" s="146" t="s">
        <v>145</v>
      </c>
      <c r="B259" s="94">
        <v>252</v>
      </c>
      <c r="C259" s="93">
        <v>44813</v>
      </c>
      <c r="D259" s="95" t="str">
        <f t="shared" si="4"/>
        <v>viernes</v>
      </c>
      <c r="E259" s="94">
        <v>1</v>
      </c>
      <c r="F259" s="96"/>
      <c r="G259" s="96" t="str">
        <f>TEXT('CALENDARIO-DIAS'!$C259,"mmmm")</f>
        <v>Setiembre</v>
      </c>
      <c r="H259" s="96"/>
      <c r="I259" s="96" t="s">
        <v>65</v>
      </c>
      <c r="J259" s="96" t="s">
        <v>99</v>
      </c>
      <c r="K259" s="94">
        <v>1</v>
      </c>
      <c r="L259" s="94">
        <v>0</v>
      </c>
      <c r="M259" s="94">
        <v>1</v>
      </c>
    </row>
    <row r="260" spans="1:13" x14ac:dyDescent="0.2">
      <c r="A260" s="146" t="s">
        <v>145</v>
      </c>
      <c r="B260" s="94">
        <v>253</v>
      </c>
      <c r="C260" s="93">
        <v>44814</v>
      </c>
      <c r="D260" s="95" t="str">
        <f t="shared" si="4"/>
        <v>sábado</v>
      </c>
      <c r="E260" s="94">
        <v>0</v>
      </c>
      <c r="F260" s="96"/>
      <c r="G260" s="96" t="str">
        <f>TEXT('CALENDARIO-DIAS'!$C260,"mmmm")</f>
        <v>Setiembre</v>
      </c>
      <c r="H260" s="96"/>
      <c r="I260" s="96" t="s">
        <v>65</v>
      </c>
      <c r="J260" s="96" t="s">
        <v>99</v>
      </c>
      <c r="K260" s="94">
        <v>1</v>
      </c>
      <c r="L260" s="94">
        <v>0</v>
      </c>
      <c r="M260" s="94">
        <v>1</v>
      </c>
    </row>
    <row r="261" spans="1:13" x14ac:dyDescent="0.2">
      <c r="A261" s="146" t="s">
        <v>145</v>
      </c>
      <c r="B261" s="94">
        <v>254</v>
      </c>
      <c r="C261" s="93">
        <v>44815</v>
      </c>
      <c r="D261" s="95" t="str">
        <f t="shared" si="4"/>
        <v>domingo</v>
      </c>
      <c r="E261" s="94">
        <v>0</v>
      </c>
      <c r="F261" s="96"/>
      <c r="G261" s="96" t="str">
        <f>TEXT('CALENDARIO-DIAS'!$C261,"mmmm")</f>
        <v>Setiembre</v>
      </c>
      <c r="H261" s="96"/>
      <c r="I261" s="96" t="s">
        <v>65</v>
      </c>
      <c r="J261" s="96" t="s">
        <v>99</v>
      </c>
      <c r="K261" s="94">
        <v>1</v>
      </c>
      <c r="L261" s="94">
        <v>0</v>
      </c>
      <c r="M261" s="94">
        <v>1</v>
      </c>
    </row>
    <row r="262" spans="1:13" x14ac:dyDescent="0.2">
      <c r="A262" s="146" t="s">
        <v>145</v>
      </c>
      <c r="B262" s="94">
        <v>255</v>
      </c>
      <c r="C262" s="93">
        <v>44816</v>
      </c>
      <c r="D262" s="95" t="str">
        <f t="shared" si="4"/>
        <v>lunes</v>
      </c>
      <c r="E262" s="94">
        <v>1</v>
      </c>
      <c r="F262" s="96"/>
      <c r="G262" s="96" t="str">
        <f>TEXT('CALENDARIO-DIAS'!$C262,"mmmm")</f>
        <v>Setiembre</v>
      </c>
      <c r="H262" s="96"/>
      <c r="I262" s="96" t="s">
        <v>65</v>
      </c>
      <c r="J262" s="96" t="s">
        <v>99</v>
      </c>
      <c r="K262" s="94">
        <v>1</v>
      </c>
      <c r="L262" s="94">
        <v>1</v>
      </c>
      <c r="M262" s="94">
        <v>1</v>
      </c>
    </row>
    <row r="263" spans="1:13" x14ac:dyDescent="0.2">
      <c r="A263" s="146" t="s">
        <v>145</v>
      </c>
      <c r="B263" s="94">
        <v>256</v>
      </c>
      <c r="C263" s="93">
        <v>44817</v>
      </c>
      <c r="D263" s="95" t="str">
        <f t="shared" si="4"/>
        <v>martes</v>
      </c>
      <c r="E263" s="94">
        <v>1</v>
      </c>
      <c r="F263" s="96"/>
      <c r="G263" s="96" t="str">
        <f>TEXT('CALENDARIO-DIAS'!$C263,"mmmm")</f>
        <v>Setiembre</v>
      </c>
      <c r="H263" s="96"/>
      <c r="I263" s="96" t="s">
        <v>65</v>
      </c>
      <c r="J263" s="96" t="s">
        <v>99</v>
      </c>
      <c r="K263" s="94">
        <v>1</v>
      </c>
      <c r="L263" s="94">
        <v>1</v>
      </c>
      <c r="M263" s="94">
        <v>1</v>
      </c>
    </row>
    <row r="264" spans="1:13" x14ac:dyDescent="0.2">
      <c r="A264" s="146" t="s">
        <v>145</v>
      </c>
      <c r="B264" s="94">
        <v>257</v>
      </c>
      <c r="C264" s="93">
        <v>44818</v>
      </c>
      <c r="D264" s="95" t="str">
        <f t="shared" si="4"/>
        <v>miércoles</v>
      </c>
      <c r="E264" s="94">
        <v>1</v>
      </c>
      <c r="F264" s="96"/>
      <c r="G264" s="96" t="str">
        <f>TEXT('CALENDARIO-DIAS'!$C264,"mmmm")</f>
        <v>Setiembre</v>
      </c>
      <c r="H264" s="96"/>
      <c r="I264" s="96" t="s">
        <v>65</v>
      </c>
      <c r="J264" s="96" t="s">
        <v>99</v>
      </c>
      <c r="K264" s="94">
        <v>1</v>
      </c>
      <c r="L264" s="94">
        <v>1</v>
      </c>
      <c r="M264" s="94">
        <v>1</v>
      </c>
    </row>
    <row r="265" spans="1:13" x14ac:dyDescent="0.2">
      <c r="A265" s="146" t="s">
        <v>145</v>
      </c>
      <c r="B265" s="94">
        <v>258</v>
      </c>
      <c r="C265" s="93">
        <v>44819</v>
      </c>
      <c r="D265" s="95" t="str">
        <f t="shared" ref="D265:D328" si="5">TEXT(+C265,"dddd")</f>
        <v>jueves</v>
      </c>
      <c r="E265" s="94">
        <v>1</v>
      </c>
      <c r="F265" s="96"/>
      <c r="G265" s="96" t="str">
        <f>TEXT('CALENDARIO-DIAS'!$C265,"mmmm")</f>
        <v>Setiembre</v>
      </c>
      <c r="H265" s="96"/>
      <c r="I265" s="96" t="s">
        <v>65</v>
      </c>
      <c r="J265" s="96" t="s">
        <v>99</v>
      </c>
      <c r="K265" s="94">
        <v>1</v>
      </c>
      <c r="L265" s="94">
        <v>0</v>
      </c>
      <c r="M265" s="94">
        <v>1</v>
      </c>
    </row>
    <row r="266" spans="1:13" x14ac:dyDescent="0.2">
      <c r="A266" s="146" t="s">
        <v>145</v>
      </c>
      <c r="B266" s="94">
        <v>259</v>
      </c>
      <c r="C266" s="93">
        <v>44820</v>
      </c>
      <c r="D266" s="95" t="str">
        <f t="shared" si="5"/>
        <v>viernes</v>
      </c>
      <c r="E266" s="94">
        <v>1</v>
      </c>
      <c r="F266" s="96"/>
      <c r="G266" s="96" t="str">
        <f>TEXT('CALENDARIO-DIAS'!$C266,"mmmm")</f>
        <v>Setiembre</v>
      </c>
      <c r="H266" s="96"/>
      <c r="I266" s="96" t="s">
        <v>65</v>
      </c>
      <c r="J266" s="96" t="s">
        <v>99</v>
      </c>
      <c r="K266" s="94">
        <v>1</v>
      </c>
      <c r="L266" s="94">
        <v>0</v>
      </c>
      <c r="M266" s="94">
        <v>1</v>
      </c>
    </row>
    <row r="267" spans="1:13" x14ac:dyDescent="0.2">
      <c r="A267" s="146" t="s">
        <v>145</v>
      </c>
      <c r="B267" s="94">
        <v>260</v>
      </c>
      <c r="C267" s="93">
        <v>44821</v>
      </c>
      <c r="D267" s="95" t="str">
        <f t="shared" si="5"/>
        <v>sábado</v>
      </c>
      <c r="E267" s="94">
        <v>0</v>
      </c>
      <c r="F267" s="96"/>
      <c r="G267" s="96" t="str">
        <f>TEXT('CALENDARIO-DIAS'!$C267,"mmmm")</f>
        <v>Setiembre</v>
      </c>
      <c r="H267" s="96"/>
      <c r="I267" s="96" t="s">
        <v>65</v>
      </c>
      <c r="J267" s="96" t="s">
        <v>99</v>
      </c>
      <c r="K267" s="94">
        <v>1</v>
      </c>
      <c r="L267" s="94">
        <v>0</v>
      </c>
      <c r="M267" s="94">
        <v>1</v>
      </c>
    </row>
    <row r="268" spans="1:13" x14ac:dyDescent="0.2">
      <c r="A268" s="146" t="s">
        <v>145</v>
      </c>
      <c r="B268" s="94">
        <v>261</v>
      </c>
      <c r="C268" s="93">
        <v>44822</v>
      </c>
      <c r="D268" s="95" t="str">
        <f t="shared" si="5"/>
        <v>domingo</v>
      </c>
      <c r="E268" s="94">
        <v>0</v>
      </c>
      <c r="F268" s="96"/>
      <c r="G268" s="96" t="str">
        <f>TEXT('CALENDARIO-DIAS'!$C268,"mmmm")</f>
        <v>Setiembre</v>
      </c>
      <c r="H268" s="96"/>
      <c r="I268" s="96" t="s">
        <v>65</v>
      </c>
      <c r="J268" s="96" t="s">
        <v>99</v>
      </c>
      <c r="K268" s="94">
        <v>1</v>
      </c>
      <c r="L268" s="94">
        <v>0</v>
      </c>
      <c r="M268" s="94">
        <v>1</v>
      </c>
    </row>
    <row r="269" spans="1:13" x14ac:dyDescent="0.2">
      <c r="A269" s="146" t="s">
        <v>145</v>
      </c>
      <c r="B269" s="94">
        <v>262</v>
      </c>
      <c r="C269" s="93">
        <v>44823</v>
      </c>
      <c r="D269" s="95" t="str">
        <f t="shared" si="5"/>
        <v>lunes</v>
      </c>
      <c r="E269" s="94">
        <v>1</v>
      </c>
      <c r="F269" s="96"/>
      <c r="G269" s="96" t="str">
        <f>TEXT('CALENDARIO-DIAS'!$C269,"mmmm")</f>
        <v>Setiembre</v>
      </c>
      <c r="H269" s="96"/>
      <c r="I269" s="96" t="s">
        <v>65</v>
      </c>
      <c r="J269" s="108" t="s">
        <v>100</v>
      </c>
      <c r="K269" s="94">
        <v>1</v>
      </c>
      <c r="L269" s="94">
        <v>1</v>
      </c>
      <c r="M269" s="94">
        <v>0</v>
      </c>
    </row>
    <row r="270" spans="1:13" x14ac:dyDescent="0.2">
      <c r="A270" s="146" t="s">
        <v>145</v>
      </c>
      <c r="B270" s="94">
        <v>263</v>
      </c>
      <c r="C270" s="93">
        <v>44824</v>
      </c>
      <c r="D270" s="95" t="str">
        <f t="shared" si="5"/>
        <v>martes</v>
      </c>
      <c r="E270" s="94">
        <v>1</v>
      </c>
      <c r="F270" s="96"/>
      <c r="G270" s="96" t="str">
        <f>TEXT('CALENDARIO-DIAS'!$C270,"mmmm")</f>
        <v>Setiembre</v>
      </c>
      <c r="H270" s="104"/>
      <c r="I270" s="96" t="s">
        <v>65</v>
      </c>
      <c r="J270" s="96" t="s">
        <v>100</v>
      </c>
      <c r="K270" s="94">
        <v>1</v>
      </c>
      <c r="L270" s="94">
        <v>1</v>
      </c>
      <c r="M270" s="94">
        <v>0</v>
      </c>
    </row>
    <row r="271" spans="1:13" x14ac:dyDescent="0.2">
      <c r="A271" s="146" t="s">
        <v>145</v>
      </c>
      <c r="B271" s="94">
        <v>264</v>
      </c>
      <c r="C271" s="93">
        <v>44825</v>
      </c>
      <c r="D271" s="95" t="str">
        <f t="shared" si="5"/>
        <v>miércoles</v>
      </c>
      <c r="E271" s="94">
        <v>1</v>
      </c>
      <c r="F271" s="96"/>
      <c r="G271" s="96" t="str">
        <f>TEXT('CALENDARIO-DIAS'!$C271,"mmmm")</f>
        <v>Setiembre</v>
      </c>
      <c r="H271" s="96"/>
      <c r="I271" s="96" t="s">
        <v>65</v>
      </c>
      <c r="J271" s="96" t="s">
        <v>100</v>
      </c>
      <c r="K271" s="94">
        <v>1</v>
      </c>
      <c r="L271" s="94">
        <v>1</v>
      </c>
      <c r="M271" s="94">
        <v>0</v>
      </c>
    </row>
    <row r="272" spans="1:13" x14ac:dyDescent="0.2">
      <c r="A272" s="146" t="s">
        <v>145</v>
      </c>
      <c r="B272" s="94">
        <v>265</v>
      </c>
      <c r="C272" s="93">
        <v>44826</v>
      </c>
      <c r="D272" s="95" t="str">
        <f t="shared" si="5"/>
        <v>jueves</v>
      </c>
      <c r="E272" s="94">
        <v>1</v>
      </c>
      <c r="F272" s="96"/>
      <c r="G272" s="96" t="str">
        <f>TEXT('CALENDARIO-DIAS'!$C272,"mmmm")</f>
        <v>Setiembre</v>
      </c>
      <c r="H272" s="96"/>
      <c r="I272" s="96" t="s">
        <v>65</v>
      </c>
      <c r="J272" s="96" t="s">
        <v>100</v>
      </c>
      <c r="K272" s="94">
        <v>1</v>
      </c>
      <c r="L272" s="94">
        <v>0</v>
      </c>
      <c r="M272" s="94">
        <v>0</v>
      </c>
    </row>
    <row r="273" spans="1:43" x14ac:dyDescent="0.2">
      <c r="A273" s="146" t="s">
        <v>145</v>
      </c>
      <c r="B273" s="94">
        <v>266</v>
      </c>
      <c r="C273" s="93">
        <v>44827</v>
      </c>
      <c r="D273" s="95" t="str">
        <f t="shared" si="5"/>
        <v>viernes</v>
      </c>
      <c r="E273" s="94">
        <v>1</v>
      </c>
      <c r="F273" s="96"/>
      <c r="G273" s="96" t="str">
        <f>TEXT('CALENDARIO-DIAS'!$C273,"mmmm")</f>
        <v>Setiembre</v>
      </c>
      <c r="H273" s="96"/>
      <c r="I273" s="96" t="s">
        <v>65</v>
      </c>
      <c r="J273" s="96" t="s">
        <v>100</v>
      </c>
      <c r="K273" s="106">
        <v>1</v>
      </c>
      <c r="L273" s="94">
        <v>0</v>
      </c>
      <c r="M273" s="94">
        <v>0</v>
      </c>
    </row>
    <row r="274" spans="1:43" s="103" customFormat="1" x14ac:dyDescent="0.2">
      <c r="A274" s="146" t="s">
        <v>145</v>
      </c>
      <c r="B274" s="94">
        <v>267</v>
      </c>
      <c r="C274" s="93">
        <v>44828</v>
      </c>
      <c r="D274" s="95" t="str">
        <f t="shared" si="5"/>
        <v>sábado</v>
      </c>
      <c r="E274" s="94">
        <v>0</v>
      </c>
      <c r="F274" s="96"/>
      <c r="G274" s="96" t="str">
        <f>TEXT('CALENDARIO-DIAS'!$C274,"mmmm")</f>
        <v>Setiembre</v>
      </c>
      <c r="H274" s="96"/>
      <c r="I274" s="96" t="s">
        <v>65</v>
      </c>
      <c r="J274" s="96" t="s">
        <v>100</v>
      </c>
      <c r="K274" s="94">
        <v>1</v>
      </c>
      <c r="L274" s="94">
        <v>0</v>
      </c>
      <c r="M274" s="94">
        <v>0</v>
      </c>
      <c r="N274" s="46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</row>
    <row r="275" spans="1:43" x14ac:dyDescent="0.2">
      <c r="A275" s="146" t="s">
        <v>145</v>
      </c>
      <c r="B275" s="94">
        <v>268</v>
      </c>
      <c r="C275" s="93">
        <v>44829</v>
      </c>
      <c r="D275" s="95" t="str">
        <f t="shared" si="5"/>
        <v>domingo</v>
      </c>
      <c r="E275" s="94">
        <v>0</v>
      </c>
      <c r="F275" s="96"/>
      <c r="G275" s="96" t="str">
        <f>TEXT('CALENDARIO-DIAS'!$C275,"mmmm")</f>
        <v>Setiembre</v>
      </c>
      <c r="H275" s="96"/>
      <c r="I275" s="96" t="s">
        <v>65</v>
      </c>
      <c r="J275" s="96" t="s">
        <v>100</v>
      </c>
      <c r="K275" s="94">
        <v>1</v>
      </c>
      <c r="L275" s="94">
        <v>0</v>
      </c>
      <c r="M275" s="94">
        <v>0</v>
      </c>
    </row>
    <row r="276" spans="1:43" x14ac:dyDescent="0.2">
      <c r="A276" s="146" t="s">
        <v>145</v>
      </c>
      <c r="B276" s="106">
        <v>269</v>
      </c>
      <c r="C276" s="126">
        <v>44830</v>
      </c>
      <c r="D276" s="107" t="str">
        <f t="shared" si="5"/>
        <v>lunes</v>
      </c>
      <c r="E276" s="106">
        <v>1</v>
      </c>
      <c r="F276" s="108"/>
      <c r="G276" s="108" t="str">
        <f>TEXT('CALENDARIO-DIAS'!$C276,"mmmm")</f>
        <v>Setiembre</v>
      </c>
      <c r="H276" s="108" t="s">
        <v>45</v>
      </c>
      <c r="I276" s="108" t="s">
        <v>66</v>
      </c>
      <c r="J276" s="96" t="s">
        <v>100</v>
      </c>
      <c r="K276" s="94">
        <v>1</v>
      </c>
      <c r="L276" s="94">
        <v>1</v>
      </c>
      <c r="M276" s="94">
        <v>0</v>
      </c>
    </row>
    <row r="277" spans="1:43" x14ac:dyDescent="0.2">
      <c r="A277" s="146" t="s">
        <v>145</v>
      </c>
      <c r="B277" s="94">
        <v>270</v>
      </c>
      <c r="C277" s="93">
        <v>44831</v>
      </c>
      <c r="D277" s="95" t="str">
        <f t="shared" si="5"/>
        <v>martes</v>
      </c>
      <c r="E277" s="94">
        <v>1</v>
      </c>
      <c r="F277" s="96"/>
      <c r="G277" s="96" t="str">
        <f>TEXT('CALENDARIO-DIAS'!$C277,"mmmm")</f>
        <v>Setiembre</v>
      </c>
      <c r="H277" s="96"/>
      <c r="I277" s="96" t="s">
        <v>66</v>
      </c>
      <c r="J277" s="96" t="s">
        <v>100</v>
      </c>
      <c r="K277" s="94">
        <v>1</v>
      </c>
      <c r="L277" s="94">
        <v>1</v>
      </c>
      <c r="M277" s="94">
        <v>0</v>
      </c>
    </row>
    <row r="278" spans="1:43" x14ac:dyDescent="0.2">
      <c r="A278" s="146" t="s">
        <v>145</v>
      </c>
      <c r="B278" s="94">
        <v>271</v>
      </c>
      <c r="C278" s="93">
        <v>44832</v>
      </c>
      <c r="D278" s="95" t="str">
        <f t="shared" si="5"/>
        <v>miércoles</v>
      </c>
      <c r="E278" s="94">
        <v>1</v>
      </c>
      <c r="F278" s="96"/>
      <c r="G278" s="96" t="str">
        <f>TEXT('CALENDARIO-DIAS'!$C278,"mmmm")</f>
        <v>Setiembre</v>
      </c>
      <c r="H278" s="96"/>
      <c r="I278" s="96" t="s">
        <v>66</v>
      </c>
      <c r="J278" s="96" t="s">
        <v>100</v>
      </c>
      <c r="K278" s="94">
        <v>1</v>
      </c>
      <c r="L278" s="94">
        <v>1</v>
      </c>
      <c r="M278" s="94">
        <v>0</v>
      </c>
    </row>
    <row r="279" spans="1:43" x14ac:dyDescent="0.2">
      <c r="A279" s="146" t="s">
        <v>145</v>
      </c>
      <c r="B279" s="94">
        <v>272</v>
      </c>
      <c r="C279" s="93">
        <v>44833</v>
      </c>
      <c r="D279" s="95" t="str">
        <f t="shared" si="5"/>
        <v>jueves</v>
      </c>
      <c r="E279" s="94">
        <v>1</v>
      </c>
      <c r="F279" s="96"/>
      <c r="G279" s="96" t="str">
        <f>TEXT('CALENDARIO-DIAS'!$C279,"mmmm")</f>
        <v>Setiembre</v>
      </c>
      <c r="H279" s="96"/>
      <c r="I279" s="96" t="s">
        <v>66</v>
      </c>
      <c r="J279" s="96" t="s">
        <v>100</v>
      </c>
      <c r="K279" s="94">
        <v>1</v>
      </c>
      <c r="L279" s="94">
        <v>0</v>
      </c>
      <c r="M279" s="94">
        <v>0</v>
      </c>
    </row>
    <row r="280" spans="1:43" x14ac:dyDescent="0.2">
      <c r="A280" s="146" t="s">
        <v>145</v>
      </c>
      <c r="B280" s="94">
        <v>273</v>
      </c>
      <c r="C280" s="93">
        <v>44834</v>
      </c>
      <c r="D280" s="95" t="str">
        <f t="shared" si="5"/>
        <v>viernes</v>
      </c>
      <c r="E280" s="94">
        <v>1</v>
      </c>
      <c r="F280" s="96"/>
      <c r="G280" s="96" t="str">
        <f>TEXT('CALENDARIO-DIAS'!$C280,"mmmm")</f>
        <v>Setiembre</v>
      </c>
      <c r="H280" s="96"/>
      <c r="I280" s="96" t="s">
        <v>66</v>
      </c>
      <c r="J280" s="96" t="s">
        <v>100</v>
      </c>
      <c r="K280" s="94">
        <v>1</v>
      </c>
      <c r="L280" s="94">
        <v>0</v>
      </c>
      <c r="M280" s="94">
        <v>0</v>
      </c>
    </row>
    <row r="281" spans="1:43" x14ac:dyDescent="0.2">
      <c r="A281" s="146" t="s">
        <v>145</v>
      </c>
      <c r="B281" s="94">
        <v>274</v>
      </c>
      <c r="C281" s="93">
        <v>44835</v>
      </c>
      <c r="D281" s="95" t="str">
        <f t="shared" si="5"/>
        <v>sábado</v>
      </c>
      <c r="E281" s="94">
        <v>0</v>
      </c>
      <c r="F281" s="96"/>
      <c r="G281" s="96" t="str">
        <f>TEXT('CALENDARIO-DIAS'!$C281,"mmmm")</f>
        <v>Octubre</v>
      </c>
      <c r="H281" s="96"/>
      <c r="I281" s="96" t="s">
        <v>66</v>
      </c>
      <c r="J281" s="96" t="s">
        <v>100</v>
      </c>
      <c r="K281" s="94">
        <v>1</v>
      </c>
      <c r="L281" s="94">
        <v>0</v>
      </c>
      <c r="M281" s="94">
        <v>0</v>
      </c>
    </row>
    <row r="282" spans="1:43" x14ac:dyDescent="0.2">
      <c r="A282" s="146" t="s">
        <v>145</v>
      </c>
      <c r="B282" s="94">
        <v>275</v>
      </c>
      <c r="C282" s="93">
        <v>44836</v>
      </c>
      <c r="D282" s="95" t="str">
        <f t="shared" si="5"/>
        <v>domingo</v>
      </c>
      <c r="E282" s="94">
        <v>0</v>
      </c>
      <c r="F282" s="96"/>
      <c r="G282" s="96" t="str">
        <f>TEXT('CALENDARIO-DIAS'!$C282,"mmmm")</f>
        <v>Octubre</v>
      </c>
      <c r="H282" s="96"/>
      <c r="I282" s="96" t="s">
        <v>66</v>
      </c>
      <c r="J282" s="96" t="s">
        <v>100</v>
      </c>
      <c r="K282" s="94">
        <v>1</v>
      </c>
      <c r="L282" s="94">
        <v>0</v>
      </c>
      <c r="M282" s="94">
        <v>0</v>
      </c>
    </row>
    <row r="283" spans="1:43" x14ac:dyDescent="0.2">
      <c r="A283" s="146" t="s">
        <v>145</v>
      </c>
      <c r="B283" s="94">
        <v>276</v>
      </c>
      <c r="C283" s="93">
        <v>44837</v>
      </c>
      <c r="D283" s="95" t="str">
        <f t="shared" si="5"/>
        <v>lunes</v>
      </c>
      <c r="E283" s="94">
        <v>1</v>
      </c>
      <c r="F283" s="96"/>
      <c r="G283" s="96" t="str">
        <f>TEXT('CALENDARIO-DIAS'!$C283,"mmmm")</f>
        <v>Octubre</v>
      </c>
      <c r="H283" s="96"/>
      <c r="I283" s="96" t="s">
        <v>66</v>
      </c>
      <c r="J283" s="96" t="s">
        <v>100</v>
      </c>
      <c r="K283" s="94">
        <v>1</v>
      </c>
      <c r="L283" s="94">
        <v>1</v>
      </c>
      <c r="M283" s="94">
        <v>1</v>
      </c>
    </row>
    <row r="284" spans="1:43" x14ac:dyDescent="0.2">
      <c r="A284" s="146" t="s">
        <v>145</v>
      </c>
      <c r="B284" s="94">
        <v>277</v>
      </c>
      <c r="C284" s="93">
        <v>44838</v>
      </c>
      <c r="D284" s="95" t="str">
        <f t="shared" si="5"/>
        <v>martes</v>
      </c>
      <c r="E284" s="94">
        <v>1</v>
      </c>
      <c r="F284" s="96"/>
      <c r="G284" s="96" t="str">
        <f>TEXT('CALENDARIO-DIAS'!$C284,"mmmm")</f>
        <v>Octubre</v>
      </c>
      <c r="H284" s="96"/>
      <c r="I284" s="96" t="s">
        <v>66</v>
      </c>
      <c r="J284" s="96" t="s">
        <v>100</v>
      </c>
      <c r="K284" s="94">
        <v>1</v>
      </c>
      <c r="L284" s="94">
        <v>1</v>
      </c>
      <c r="M284" s="94">
        <v>1</v>
      </c>
    </row>
    <row r="285" spans="1:43" x14ac:dyDescent="0.2">
      <c r="A285" s="146" t="s">
        <v>145</v>
      </c>
      <c r="B285" s="94">
        <v>278</v>
      </c>
      <c r="C285" s="93">
        <v>44839</v>
      </c>
      <c r="D285" s="95" t="str">
        <f t="shared" si="5"/>
        <v>miércoles</v>
      </c>
      <c r="E285" s="94">
        <v>1</v>
      </c>
      <c r="F285" s="96"/>
      <c r="G285" s="96" t="str">
        <f>TEXT('CALENDARIO-DIAS'!$C285,"mmmm")</f>
        <v>Octubre</v>
      </c>
      <c r="H285" s="96"/>
      <c r="I285" s="96" t="s">
        <v>66</v>
      </c>
      <c r="J285" s="96" t="s">
        <v>100</v>
      </c>
      <c r="K285" s="94">
        <v>1</v>
      </c>
      <c r="L285" s="94">
        <v>1</v>
      </c>
      <c r="M285" s="94">
        <v>1</v>
      </c>
    </row>
    <row r="286" spans="1:43" x14ac:dyDescent="0.2">
      <c r="A286" s="146" t="s">
        <v>145</v>
      </c>
      <c r="B286" s="94">
        <v>279</v>
      </c>
      <c r="C286" s="93">
        <v>44840</v>
      </c>
      <c r="D286" s="95" t="str">
        <f t="shared" si="5"/>
        <v>jueves</v>
      </c>
      <c r="E286" s="94">
        <v>1</v>
      </c>
      <c r="F286" s="96"/>
      <c r="G286" s="96" t="str">
        <f>TEXT('CALENDARIO-DIAS'!$C286,"mmmm")</f>
        <v>Octubre</v>
      </c>
      <c r="H286" s="96"/>
      <c r="I286" s="96" t="s">
        <v>66</v>
      </c>
      <c r="J286" s="96" t="s">
        <v>100</v>
      </c>
      <c r="K286" s="94">
        <v>1</v>
      </c>
      <c r="L286" s="94">
        <v>0</v>
      </c>
      <c r="M286" s="94">
        <v>1</v>
      </c>
    </row>
    <row r="287" spans="1:43" x14ac:dyDescent="0.2">
      <c r="A287" s="146" t="s">
        <v>145</v>
      </c>
      <c r="B287" s="94">
        <v>280</v>
      </c>
      <c r="C287" s="93">
        <v>44841</v>
      </c>
      <c r="D287" s="95" t="str">
        <f t="shared" si="5"/>
        <v>viernes</v>
      </c>
      <c r="E287" s="105">
        <v>1</v>
      </c>
      <c r="F287" s="128"/>
      <c r="G287" s="96" t="str">
        <f>TEXT('CALENDARIO-DIAS'!$C287,"mmmm")</f>
        <v>Octubre</v>
      </c>
      <c r="H287" s="96"/>
      <c r="I287" s="96" t="s">
        <v>66</v>
      </c>
      <c r="J287" s="96" t="s">
        <v>100</v>
      </c>
      <c r="K287" s="94">
        <v>1</v>
      </c>
      <c r="L287" s="94">
        <v>0</v>
      </c>
      <c r="M287" s="94">
        <v>1</v>
      </c>
    </row>
    <row r="288" spans="1:43" x14ac:dyDescent="0.2">
      <c r="B288" s="94">
        <v>281</v>
      </c>
      <c r="C288" s="93">
        <v>44842</v>
      </c>
      <c r="D288" s="95" t="str">
        <f t="shared" si="5"/>
        <v>sábado</v>
      </c>
      <c r="E288" s="94">
        <v>0</v>
      </c>
      <c r="F288" s="116" t="s">
        <v>107</v>
      </c>
      <c r="G288" s="96" t="str">
        <f>TEXT('CALENDARIO-DIAS'!$C288,"mmmm")</f>
        <v>Octubre</v>
      </c>
      <c r="H288" s="96"/>
      <c r="I288" s="96" t="s">
        <v>66</v>
      </c>
      <c r="J288" s="96" t="s">
        <v>100</v>
      </c>
      <c r="K288" s="94">
        <v>1</v>
      </c>
      <c r="L288" s="94">
        <v>0</v>
      </c>
      <c r="M288" s="94">
        <v>1</v>
      </c>
    </row>
    <row r="289" spans="1:13" x14ac:dyDescent="0.2">
      <c r="B289" s="94">
        <v>282</v>
      </c>
      <c r="C289" s="93">
        <v>44843</v>
      </c>
      <c r="D289" s="95" t="str">
        <f t="shared" si="5"/>
        <v>domingo</v>
      </c>
      <c r="E289" s="94">
        <v>0</v>
      </c>
      <c r="F289" s="96"/>
      <c r="G289" s="96" t="str">
        <f>TEXT('CALENDARIO-DIAS'!$C289,"mmmm")</f>
        <v>Octubre</v>
      </c>
      <c r="H289" s="96"/>
      <c r="I289" s="96" t="s">
        <v>66</v>
      </c>
      <c r="J289" s="96" t="s">
        <v>100</v>
      </c>
      <c r="K289" s="94">
        <v>1</v>
      </c>
      <c r="L289" s="94">
        <v>0</v>
      </c>
      <c r="M289" s="94">
        <v>1</v>
      </c>
    </row>
    <row r="290" spans="1:13" x14ac:dyDescent="0.2">
      <c r="A290" s="45" t="s">
        <v>146</v>
      </c>
      <c r="B290" s="94">
        <v>283</v>
      </c>
      <c r="C290" s="93">
        <v>44844</v>
      </c>
      <c r="D290" s="95" t="str">
        <f t="shared" si="5"/>
        <v>lunes</v>
      </c>
      <c r="E290" s="94">
        <v>0</v>
      </c>
      <c r="F290" s="116" t="s">
        <v>134</v>
      </c>
      <c r="G290" s="96" t="str">
        <f>TEXT('CALENDARIO-DIAS'!$C290,"mmmm")</f>
        <v>Octubre</v>
      </c>
      <c r="H290" s="96"/>
      <c r="I290" s="96" t="s">
        <v>66</v>
      </c>
      <c r="J290" s="96" t="s">
        <v>100</v>
      </c>
      <c r="K290" s="94">
        <v>1</v>
      </c>
      <c r="L290" s="94">
        <v>1</v>
      </c>
      <c r="M290" s="94">
        <v>1</v>
      </c>
    </row>
    <row r="291" spans="1:13" x14ac:dyDescent="0.2">
      <c r="A291" s="45" t="s">
        <v>146</v>
      </c>
      <c r="B291" s="94">
        <v>284</v>
      </c>
      <c r="C291" s="93">
        <v>44845</v>
      </c>
      <c r="D291" s="95" t="str">
        <f t="shared" si="5"/>
        <v>martes</v>
      </c>
      <c r="E291" s="94">
        <v>0</v>
      </c>
      <c r="F291" s="116" t="s">
        <v>134</v>
      </c>
      <c r="G291" s="96" t="str">
        <f>TEXT('CALENDARIO-DIAS'!$C291,"mmmm")</f>
        <v>Octubre</v>
      </c>
      <c r="H291" s="96"/>
      <c r="I291" s="96" t="s">
        <v>66</v>
      </c>
      <c r="J291" s="96" t="s">
        <v>100</v>
      </c>
      <c r="K291" s="94">
        <v>1</v>
      </c>
      <c r="L291" s="94">
        <v>1</v>
      </c>
      <c r="M291" s="94">
        <v>1</v>
      </c>
    </row>
    <row r="292" spans="1:13" x14ac:dyDescent="0.2">
      <c r="A292" s="45" t="s">
        <v>146</v>
      </c>
      <c r="B292" s="94">
        <v>285</v>
      </c>
      <c r="C292" s="93">
        <v>44846</v>
      </c>
      <c r="D292" s="95" t="str">
        <f t="shared" si="5"/>
        <v>miércoles</v>
      </c>
      <c r="E292" s="94">
        <v>0</v>
      </c>
      <c r="F292" s="116" t="s">
        <v>134</v>
      </c>
      <c r="G292" s="96" t="str">
        <f>TEXT('CALENDARIO-DIAS'!$C292,"mmmm")</f>
        <v>Octubre</v>
      </c>
      <c r="H292" s="96"/>
      <c r="I292" s="96" t="s">
        <v>66</v>
      </c>
      <c r="J292" s="96" t="s">
        <v>100</v>
      </c>
      <c r="K292" s="94">
        <v>1</v>
      </c>
      <c r="L292" s="94">
        <v>1</v>
      </c>
      <c r="M292" s="94">
        <v>1</v>
      </c>
    </row>
    <row r="293" spans="1:13" x14ac:dyDescent="0.2">
      <c r="A293" s="45" t="s">
        <v>146</v>
      </c>
      <c r="B293" s="94">
        <v>286</v>
      </c>
      <c r="C293" s="93">
        <v>44847</v>
      </c>
      <c r="D293" s="95" t="str">
        <f t="shared" si="5"/>
        <v>jueves</v>
      </c>
      <c r="E293" s="94">
        <v>0</v>
      </c>
      <c r="F293" s="116" t="s">
        <v>134</v>
      </c>
      <c r="G293" s="96" t="str">
        <f>TEXT('CALENDARIO-DIAS'!$C293,"mmmm")</f>
        <v>Octubre</v>
      </c>
      <c r="H293" s="96"/>
      <c r="I293" s="96" t="s">
        <v>66</v>
      </c>
      <c r="J293" s="96" t="s">
        <v>100</v>
      </c>
      <c r="K293" s="94">
        <v>1</v>
      </c>
      <c r="L293" s="94">
        <v>0</v>
      </c>
      <c r="M293" s="94">
        <v>1</v>
      </c>
    </row>
    <row r="294" spans="1:13" x14ac:dyDescent="0.2">
      <c r="A294" s="45" t="s">
        <v>146</v>
      </c>
      <c r="B294" s="94">
        <v>287</v>
      </c>
      <c r="C294" s="93">
        <v>44848</v>
      </c>
      <c r="D294" s="95" t="str">
        <f t="shared" si="5"/>
        <v>viernes</v>
      </c>
      <c r="E294" s="94">
        <v>0</v>
      </c>
      <c r="F294" s="116" t="s">
        <v>134</v>
      </c>
      <c r="G294" s="96" t="str">
        <f>TEXT('CALENDARIO-DIAS'!$C294,"mmmm")</f>
        <v>Octubre</v>
      </c>
      <c r="H294" s="96"/>
      <c r="I294" s="96" t="s">
        <v>66</v>
      </c>
      <c r="J294" s="96" t="s">
        <v>100</v>
      </c>
      <c r="K294" s="94">
        <v>1</v>
      </c>
      <c r="L294" s="94">
        <v>0</v>
      </c>
      <c r="M294" s="94">
        <v>1</v>
      </c>
    </row>
    <row r="295" spans="1:13" x14ac:dyDescent="0.2">
      <c r="B295" s="94">
        <v>288</v>
      </c>
      <c r="C295" s="93">
        <v>44849</v>
      </c>
      <c r="D295" s="95" t="str">
        <f t="shared" si="5"/>
        <v>sábado</v>
      </c>
      <c r="E295" s="94">
        <v>0</v>
      </c>
      <c r="F295" s="96"/>
      <c r="G295" s="96" t="str">
        <f>TEXT('CALENDARIO-DIAS'!$C295,"mmmm")</f>
        <v>Octubre</v>
      </c>
      <c r="H295" s="96"/>
      <c r="I295" s="96" t="s">
        <v>66</v>
      </c>
      <c r="J295" s="96" t="s">
        <v>100</v>
      </c>
      <c r="K295" s="94">
        <v>1</v>
      </c>
      <c r="L295" s="94">
        <v>0</v>
      </c>
      <c r="M295" s="94">
        <v>1</v>
      </c>
    </row>
    <row r="296" spans="1:13" x14ac:dyDescent="0.2">
      <c r="B296" s="94">
        <v>289</v>
      </c>
      <c r="C296" s="93">
        <v>44850</v>
      </c>
      <c r="D296" s="95" t="str">
        <f t="shared" si="5"/>
        <v>domingo</v>
      </c>
      <c r="E296" s="94">
        <v>0</v>
      </c>
      <c r="F296" s="96"/>
      <c r="G296" s="96" t="str">
        <f>TEXT('CALENDARIO-DIAS'!$C296,"mmmm")</f>
        <v>Octubre</v>
      </c>
      <c r="H296" s="96"/>
      <c r="I296" s="96" t="s">
        <v>66</v>
      </c>
      <c r="J296" s="96" t="s">
        <v>100</v>
      </c>
      <c r="K296" s="94">
        <v>1</v>
      </c>
      <c r="L296" s="94">
        <v>0</v>
      </c>
      <c r="M296" s="94">
        <v>1</v>
      </c>
    </row>
    <row r="297" spans="1:13" x14ac:dyDescent="0.2">
      <c r="A297" s="146" t="s">
        <v>147</v>
      </c>
      <c r="B297" s="94">
        <v>290</v>
      </c>
      <c r="C297" s="93">
        <v>44851</v>
      </c>
      <c r="D297" s="95" t="str">
        <f t="shared" si="5"/>
        <v>lunes</v>
      </c>
      <c r="E297" s="94">
        <v>1</v>
      </c>
      <c r="F297" s="96"/>
      <c r="G297" s="96" t="str">
        <f>TEXT('CALENDARIO-DIAS'!$C297,"mmmm")</f>
        <v>Octubre</v>
      </c>
      <c r="H297" s="96"/>
      <c r="I297" s="96" t="s">
        <v>66</v>
      </c>
      <c r="J297" s="96" t="s">
        <v>100</v>
      </c>
      <c r="K297" s="94">
        <v>1</v>
      </c>
      <c r="L297" s="94">
        <v>1</v>
      </c>
      <c r="M297" s="94">
        <v>0</v>
      </c>
    </row>
    <row r="298" spans="1:13" x14ac:dyDescent="0.2">
      <c r="A298" s="146" t="s">
        <v>147</v>
      </c>
      <c r="B298" s="94">
        <v>291</v>
      </c>
      <c r="C298" s="93">
        <v>44852</v>
      </c>
      <c r="D298" s="95" t="str">
        <f t="shared" si="5"/>
        <v>martes</v>
      </c>
      <c r="E298" s="94">
        <v>1</v>
      </c>
      <c r="F298" s="96"/>
      <c r="G298" s="96" t="str">
        <f>TEXT('CALENDARIO-DIAS'!$C298,"mmmm")</f>
        <v>Octubre</v>
      </c>
      <c r="H298" s="96"/>
      <c r="I298" s="96" t="s">
        <v>66</v>
      </c>
      <c r="J298" s="96" t="s">
        <v>100</v>
      </c>
      <c r="K298" s="94">
        <v>1</v>
      </c>
      <c r="L298" s="94">
        <v>1</v>
      </c>
      <c r="M298" s="94">
        <v>0</v>
      </c>
    </row>
    <row r="299" spans="1:13" x14ac:dyDescent="0.2">
      <c r="A299" s="146" t="s">
        <v>147</v>
      </c>
      <c r="B299" s="94">
        <v>292</v>
      </c>
      <c r="C299" s="93">
        <v>44853</v>
      </c>
      <c r="D299" s="95" t="str">
        <f t="shared" si="5"/>
        <v>miércoles</v>
      </c>
      <c r="E299" s="94">
        <v>1</v>
      </c>
      <c r="F299" s="96"/>
      <c r="G299" s="96" t="str">
        <f>TEXT('CALENDARIO-DIAS'!$C299,"mmmm")</f>
        <v>Octubre</v>
      </c>
      <c r="H299" s="96"/>
      <c r="I299" s="96" t="s">
        <v>66</v>
      </c>
      <c r="J299" s="96" t="s">
        <v>100</v>
      </c>
      <c r="K299" s="94">
        <v>1</v>
      </c>
      <c r="L299" s="94">
        <v>1</v>
      </c>
      <c r="M299" s="94">
        <v>0</v>
      </c>
    </row>
    <row r="300" spans="1:13" x14ac:dyDescent="0.2">
      <c r="A300" s="146" t="s">
        <v>147</v>
      </c>
      <c r="B300" s="94">
        <v>293</v>
      </c>
      <c r="C300" s="93">
        <v>44854</v>
      </c>
      <c r="D300" s="95" t="str">
        <f t="shared" si="5"/>
        <v>jueves</v>
      </c>
      <c r="E300" s="94">
        <v>1</v>
      </c>
      <c r="F300" s="96"/>
      <c r="G300" s="96" t="str">
        <f>TEXT('CALENDARIO-DIAS'!$C300,"mmmm")</f>
        <v>Octubre</v>
      </c>
      <c r="H300" s="96"/>
      <c r="I300" s="96" t="s">
        <v>66</v>
      </c>
      <c r="J300" s="96" t="s">
        <v>100</v>
      </c>
      <c r="K300" s="94">
        <v>1</v>
      </c>
      <c r="L300" s="94">
        <v>0</v>
      </c>
      <c r="M300" s="94">
        <v>0</v>
      </c>
    </row>
    <row r="301" spans="1:13" x14ac:dyDescent="0.2">
      <c r="A301" s="146" t="s">
        <v>147</v>
      </c>
      <c r="B301" s="94">
        <v>294</v>
      </c>
      <c r="C301" s="93">
        <v>44855</v>
      </c>
      <c r="D301" s="95" t="str">
        <f t="shared" si="5"/>
        <v>viernes</v>
      </c>
      <c r="E301" s="94">
        <v>1</v>
      </c>
      <c r="F301" s="96"/>
      <c r="G301" s="96" t="str">
        <f>TEXT('CALENDARIO-DIAS'!$C301,"mmmm")</f>
        <v>Octubre</v>
      </c>
      <c r="H301" s="96"/>
      <c r="I301" s="96" t="s">
        <v>66</v>
      </c>
      <c r="J301" s="96" t="s">
        <v>100</v>
      </c>
      <c r="K301" s="94">
        <v>1</v>
      </c>
      <c r="L301" s="94">
        <v>0</v>
      </c>
      <c r="M301" s="94">
        <v>0</v>
      </c>
    </row>
    <row r="302" spans="1:13" x14ac:dyDescent="0.2">
      <c r="A302" s="146" t="s">
        <v>147</v>
      </c>
      <c r="B302" s="94">
        <v>295</v>
      </c>
      <c r="C302" s="93">
        <v>44856</v>
      </c>
      <c r="D302" s="95" t="str">
        <f t="shared" si="5"/>
        <v>sábado</v>
      </c>
      <c r="E302" s="94">
        <v>0</v>
      </c>
      <c r="F302" s="96"/>
      <c r="G302" s="96" t="str">
        <f>TEXT('CALENDARIO-DIAS'!$C302,"mmmm")</f>
        <v>Octubre</v>
      </c>
      <c r="H302" s="96"/>
      <c r="I302" s="96" t="s">
        <v>66</v>
      </c>
      <c r="J302" s="96" t="s">
        <v>100</v>
      </c>
      <c r="K302" s="94">
        <v>1</v>
      </c>
      <c r="L302" s="94">
        <v>0</v>
      </c>
      <c r="M302" s="94">
        <v>0</v>
      </c>
    </row>
    <row r="303" spans="1:13" x14ac:dyDescent="0.2">
      <c r="A303" s="146" t="s">
        <v>147</v>
      </c>
      <c r="B303" s="94">
        <v>296</v>
      </c>
      <c r="C303" s="93">
        <v>44857</v>
      </c>
      <c r="D303" s="95" t="str">
        <f t="shared" si="5"/>
        <v>domingo</v>
      </c>
      <c r="E303" s="94">
        <v>0</v>
      </c>
      <c r="F303" s="96"/>
      <c r="G303" s="96" t="str">
        <f>TEXT('CALENDARIO-DIAS'!$C303,"mmmm")</f>
        <v>Octubre</v>
      </c>
      <c r="H303" s="96"/>
      <c r="I303" s="96" t="s">
        <v>66</v>
      </c>
      <c r="J303" s="96" t="s">
        <v>100</v>
      </c>
      <c r="K303" s="94">
        <v>1</v>
      </c>
      <c r="L303" s="94">
        <v>0</v>
      </c>
      <c r="M303" s="94">
        <v>0</v>
      </c>
    </row>
    <row r="304" spans="1:13" x14ac:dyDescent="0.2">
      <c r="A304" s="146" t="s">
        <v>147</v>
      </c>
      <c r="B304" s="94">
        <v>297</v>
      </c>
      <c r="C304" s="93">
        <v>44858</v>
      </c>
      <c r="D304" s="95" t="str">
        <f t="shared" si="5"/>
        <v>lunes</v>
      </c>
      <c r="E304" s="94">
        <v>1</v>
      </c>
      <c r="F304" s="96"/>
      <c r="G304" s="96" t="str">
        <f>TEXT('CALENDARIO-DIAS'!$C304,"mmmm")</f>
        <v>Octubre</v>
      </c>
      <c r="H304" s="96"/>
      <c r="I304" s="96" t="s">
        <v>66</v>
      </c>
      <c r="J304" s="96" t="s">
        <v>100</v>
      </c>
      <c r="K304" s="94">
        <v>1</v>
      </c>
      <c r="L304" s="94">
        <v>1</v>
      </c>
      <c r="M304" s="94">
        <v>0</v>
      </c>
    </row>
    <row r="305" spans="1:14" x14ac:dyDescent="0.2">
      <c r="A305" s="146" t="s">
        <v>147</v>
      </c>
      <c r="B305" s="94">
        <v>298</v>
      </c>
      <c r="C305" s="93">
        <v>44859</v>
      </c>
      <c r="D305" s="95" t="str">
        <f t="shared" si="5"/>
        <v>martes</v>
      </c>
      <c r="E305" s="94">
        <v>1</v>
      </c>
      <c r="F305" s="96"/>
      <c r="G305" s="96" t="str">
        <f>TEXT('CALENDARIO-DIAS'!$C305,"mmmm")</f>
        <v>Octubre</v>
      </c>
      <c r="H305" s="104"/>
      <c r="I305" s="96" t="s">
        <v>66</v>
      </c>
      <c r="J305" s="96" t="s">
        <v>100</v>
      </c>
      <c r="K305" s="94">
        <v>1</v>
      </c>
      <c r="L305" s="94">
        <v>1</v>
      </c>
      <c r="M305" s="94">
        <v>0</v>
      </c>
    </row>
    <row r="306" spans="1:14" x14ac:dyDescent="0.2">
      <c r="A306" s="146" t="s">
        <v>147</v>
      </c>
      <c r="B306" s="94">
        <v>299</v>
      </c>
      <c r="C306" s="93">
        <v>44860</v>
      </c>
      <c r="D306" s="95" t="str">
        <f t="shared" si="5"/>
        <v>miércoles</v>
      </c>
      <c r="E306" s="94">
        <v>1</v>
      </c>
      <c r="F306" s="96"/>
      <c r="G306" s="96" t="str">
        <f>TEXT('CALENDARIO-DIAS'!$C306,"mmmm")</f>
        <v>Octubre</v>
      </c>
      <c r="H306" s="96"/>
      <c r="I306" s="96" t="s">
        <v>66</v>
      </c>
      <c r="J306" s="96" t="s">
        <v>100</v>
      </c>
      <c r="K306" s="94">
        <v>1</v>
      </c>
      <c r="L306" s="94">
        <v>1</v>
      </c>
      <c r="M306" s="94">
        <v>0</v>
      </c>
    </row>
    <row r="307" spans="1:14" s="102" customFormat="1" x14ac:dyDescent="0.2">
      <c r="A307" s="146" t="s">
        <v>147</v>
      </c>
      <c r="B307" s="94">
        <v>300</v>
      </c>
      <c r="C307" s="93">
        <v>44861</v>
      </c>
      <c r="D307" s="95" t="str">
        <f t="shared" si="5"/>
        <v>jueves</v>
      </c>
      <c r="E307" s="94">
        <v>1</v>
      </c>
      <c r="F307" s="96"/>
      <c r="G307" s="96" t="str">
        <f>TEXT('CALENDARIO-DIAS'!$C307,"mmmm")</f>
        <v>Octubre</v>
      </c>
      <c r="H307" s="96"/>
      <c r="I307" s="96" t="s">
        <v>66</v>
      </c>
      <c r="J307" s="96" t="s">
        <v>100</v>
      </c>
      <c r="K307" s="94">
        <v>1</v>
      </c>
      <c r="L307" s="94">
        <v>0</v>
      </c>
      <c r="M307" s="94">
        <v>0</v>
      </c>
      <c r="N307" s="46"/>
    </row>
    <row r="308" spans="1:14" x14ac:dyDescent="0.2">
      <c r="A308" s="146" t="s">
        <v>147</v>
      </c>
      <c r="B308" s="94">
        <v>301</v>
      </c>
      <c r="C308" s="93">
        <v>44862</v>
      </c>
      <c r="D308" s="95" t="str">
        <f t="shared" si="5"/>
        <v>viernes</v>
      </c>
      <c r="E308" s="94">
        <v>1</v>
      </c>
      <c r="F308" s="96"/>
      <c r="G308" s="96" t="str">
        <f>TEXT('CALENDARIO-DIAS'!$C308,"mmmm")</f>
        <v>Octubre</v>
      </c>
      <c r="H308" s="96"/>
      <c r="I308" s="96" t="s">
        <v>66</v>
      </c>
      <c r="J308" s="96" t="s">
        <v>100</v>
      </c>
      <c r="K308" s="94">
        <v>1</v>
      </c>
      <c r="L308" s="94">
        <v>0</v>
      </c>
      <c r="M308" s="94">
        <v>0</v>
      </c>
    </row>
    <row r="309" spans="1:14" x14ac:dyDescent="0.2">
      <c r="A309" s="146" t="s">
        <v>147</v>
      </c>
      <c r="B309" s="94">
        <v>302</v>
      </c>
      <c r="C309" s="93">
        <v>44863</v>
      </c>
      <c r="D309" s="95" t="str">
        <f t="shared" si="5"/>
        <v>sábado</v>
      </c>
      <c r="E309" s="94">
        <v>0</v>
      </c>
      <c r="F309" s="96"/>
      <c r="G309" s="96" t="str">
        <f>TEXT('CALENDARIO-DIAS'!$C309,"mmmm")</f>
        <v>Octubre</v>
      </c>
      <c r="H309" s="96"/>
      <c r="I309" s="96" t="s">
        <v>66</v>
      </c>
      <c r="J309" s="96" t="s">
        <v>100</v>
      </c>
      <c r="K309" s="94">
        <v>1</v>
      </c>
      <c r="L309" s="94">
        <v>0</v>
      </c>
      <c r="M309" s="94">
        <v>0</v>
      </c>
    </row>
    <row r="310" spans="1:14" x14ac:dyDescent="0.2">
      <c r="A310" s="146" t="s">
        <v>147</v>
      </c>
      <c r="B310" s="94">
        <v>303</v>
      </c>
      <c r="C310" s="93">
        <v>44864</v>
      </c>
      <c r="D310" s="95" t="str">
        <f t="shared" si="5"/>
        <v>domingo</v>
      </c>
      <c r="E310" s="94">
        <v>0</v>
      </c>
      <c r="F310" s="96"/>
      <c r="G310" s="96" t="str">
        <f>TEXT('CALENDARIO-DIAS'!$C310,"mmmm")</f>
        <v>Octubre</v>
      </c>
      <c r="H310" s="96"/>
      <c r="I310" s="96" t="s">
        <v>66</v>
      </c>
      <c r="J310" s="96" t="s">
        <v>100</v>
      </c>
      <c r="K310" s="94">
        <v>1</v>
      </c>
      <c r="L310" s="94">
        <v>0</v>
      </c>
      <c r="M310" s="94">
        <v>0</v>
      </c>
    </row>
    <row r="311" spans="1:14" x14ac:dyDescent="0.2">
      <c r="A311" s="146" t="s">
        <v>147</v>
      </c>
      <c r="B311" s="94">
        <v>304</v>
      </c>
      <c r="C311" s="93">
        <v>44865</v>
      </c>
      <c r="D311" s="95" t="str">
        <f t="shared" si="5"/>
        <v>lunes</v>
      </c>
      <c r="E311" s="105">
        <v>1</v>
      </c>
      <c r="F311" s="128"/>
      <c r="G311" s="96" t="str">
        <f>TEXT('CALENDARIO-DIAS'!$C311,"mmmm")</f>
        <v>Octubre</v>
      </c>
      <c r="H311" s="96"/>
      <c r="I311" s="96" t="s">
        <v>66</v>
      </c>
      <c r="J311" s="96" t="s">
        <v>100</v>
      </c>
      <c r="K311" s="94">
        <v>1</v>
      </c>
      <c r="L311" s="94">
        <v>0</v>
      </c>
      <c r="M311" s="94">
        <v>1</v>
      </c>
    </row>
    <row r="312" spans="1:14" x14ac:dyDescent="0.2">
      <c r="A312" s="146" t="s">
        <v>147</v>
      </c>
      <c r="B312" s="94">
        <v>305</v>
      </c>
      <c r="C312" s="93">
        <v>44866</v>
      </c>
      <c r="D312" s="95" t="str">
        <f t="shared" si="5"/>
        <v>martes</v>
      </c>
      <c r="E312" s="94">
        <v>1</v>
      </c>
      <c r="F312" s="116" t="s">
        <v>38</v>
      </c>
      <c r="G312" s="96" t="str">
        <f>TEXT('CALENDARIO-DIAS'!$C312,"mmmm")</f>
        <v>Noviembre</v>
      </c>
      <c r="H312" s="96"/>
      <c r="I312" s="96" t="s">
        <v>66</v>
      </c>
      <c r="J312" s="96" t="s">
        <v>100</v>
      </c>
      <c r="K312" s="106">
        <v>1</v>
      </c>
      <c r="L312" s="106">
        <v>1</v>
      </c>
      <c r="M312" s="106">
        <v>1</v>
      </c>
    </row>
    <row r="313" spans="1:14" s="102" customFormat="1" x14ac:dyDescent="0.2">
      <c r="A313" s="146" t="s">
        <v>147</v>
      </c>
      <c r="B313" s="94">
        <v>306</v>
      </c>
      <c r="C313" s="93">
        <v>44867</v>
      </c>
      <c r="D313" s="95" t="str">
        <f t="shared" si="5"/>
        <v>miércoles</v>
      </c>
      <c r="E313" s="94">
        <v>1</v>
      </c>
      <c r="F313" s="96"/>
      <c r="G313" s="96" t="str">
        <f>TEXT('CALENDARIO-DIAS'!$C313,"mmmm")</f>
        <v>Noviembre</v>
      </c>
      <c r="H313" s="96"/>
      <c r="I313" s="96" t="s">
        <v>66</v>
      </c>
      <c r="J313" s="96" t="s">
        <v>100</v>
      </c>
      <c r="K313" s="94">
        <v>1</v>
      </c>
      <c r="L313" s="94">
        <v>1</v>
      </c>
      <c r="M313" s="94">
        <v>1</v>
      </c>
      <c r="N313" s="46"/>
    </row>
    <row r="314" spans="1:14" x14ac:dyDescent="0.2">
      <c r="A314" s="146" t="s">
        <v>147</v>
      </c>
      <c r="B314" s="94">
        <v>307</v>
      </c>
      <c r="C314" s="93">
        <v>44868</v>
      </c>
      <c r="D314" s="95" t="str">
        <f t="shared" si="5"/>
        <v>jueves</v>
      </c>
      <c r="E314" s="94">
        <v>1</v>
      </c>
      <c r="F314" s="96"/>
      <c r="G314" s="96" t="str">
        <f>TEXT('CALENDARIO-DIAS'!$C314,"mmmm")</f>
        <v>Noviembre</v>
      </c>
      <c r="H314" s="96"/>
      <c r="I314" s="96" t="s">
        <v>66</v>
      </c>
      <c r="J314" s="96" t="s">
        <v>100</v>
      </c>
      <c r="K314" s="94">
        <v>1</v>
      </c>
      <c r="L314" s="94">
        <v>1</v>
      </c>
      <c r="M314" s="94">
        <v>1</v>
      </c>
    </row>
    <row r="315" spans="1:14" x14ac:dyDescent="0.2">
      <c r="A315" s="146" t="s">
        <v>147</v>
      </c>
      <c r="B315" s="94">
        <v>308</v>
      </c>
      <c r="C315" s="93">
        <v>44869</v>
      </c>
      <c r="D315" s="95" t="str">
        <f t="shared" si="5"/>
        <v>viernes</v>
      </c>
      <c r="E315" s="94">
        <v>1</v>
      </c>
      <c r="F315" s="96"/>
      <c r="G315" s="96" t="str">
        <f>TEXT('CALENDARIO-DIAS'!$C315,"mmmm")</f>
        <v>Noviembre</v>
      </c>
      <c r="H315" s="96"/>
      <c r="I315" s="96" t="s">
        <v>66</v>
      </c>
      <c r="J315" s="96" t="s">
        <v>100</v>
      </c>
      <c r="K315" s="94">
        <v>1</v>
      </c>
      <c r="L315" s="94">
        <v>0</v>
      </c>
      <c r="M315" s="94">
        <v>1</v>
      </c>
    </row>
    <row r="316" spans="1:14" x14ac:dyDescent="0.2">
      <c r="A316" s="146" t="s">
        <v>147</v>
      </c>
      <c r="B316" s="94">
        <v>309</v>
      </c>
      <c r="C316" s="93">
        <v>44870</v>
      </c>
      <c r="D316" s="95" t="str">
        <f t="shared" si="5"/>
        <v>sábado</v>
      </c>
      <c r="E316" s="94">
        <v>0</v>
      </c>
      <c r="F316" s="96"/>
      <c r="G316" s="96" t="str">
        <f>TEXT('CALENDARIO-DIAS'!$C316,"mmmm")</f>
        <v>Noviembre</v>
      </c>
      <c r="H316" s="96"/>
      <c r="I316" s="96" t="s">
        <v>66</v>
      </c>
      <c r="J316" s="96" t="s">
        <v>100</v>
      </c>
      <c r="K316" s="94">
        <v>1</v>
      </c>
      <c r="L316" s="94">
        <v>0</v>
      </c>
      <c r="M316" s="94">
        <v>1</v>
      </c>
    </row>
    <row r="317" spans="1:14" x14ac:dyDescent="0.2">
      <c r="A317" s="146" t="s">
        <v>147</v>
      </c>
      <c r="B317" s="94">
        <v>310</v>
      </c>
      <c r="C317" s="93">
        <v>44871</v>
      </c>
      <c r="D317" s="95" t="str">
        <f t="shared" si="5"/>
        <v>domingo</v>
      </c>
      <c r="E317" s="94">
        <v>0</v>
      </c>
      <c r="F317" s="96"/>
      <c r="G317" s="96" t="str">
        <f>TEXT('CALENDARIO-DIAS'!$C317,"mmmm")</f>
        <v>Noviembre</v>
      </c>
      <c r="H317" s="96"/>
      <c r="I317" s="96" t="s">
        <v>66</v>
      </c>
      <c r="J317" s="96" t="s">
        <v>100</v>
      </c>
      <c r="K317" s="94">
        <v>1</v>
      </c>
      <c r="L317" s="94">
        <v>0</v>
      </c>
      <c r="M317" s="94">
        <v>1</v>
      </c>
    </row>
    <row r="318" spans="1:14" x14ac:dyDescent="0.2">
      <c r="A318" s="146" t="s">
        <v>147</v>
      </c>
      <c r="B318" s="106">
        <v>311</v>
      </c>
      <c r="C318" s="126">
        <v>44872</v>
      </c>
      <c r="D318" s="107" t="str">
        <f t="shared" si="5"/>
        <v>lunes</v>
      </c>
      <c r="E318" s="106">
        <v>1</v>
      </c>
      <c r="F318" s="108"/>
      <c r="G318" s="108" t="str">
        <f>TEXT('CALENDARIO-DIAS'!$C318,"mmmm")</f>
        <v>Noviembre</v>
      </c>
      <c r="H318" s="108" t="s">
        <v>46</v>
      </c>
      <c r="I318" s="108" t="s">
        <v>67</v>
      </c>
      <c r="J318" s="96" t="s">
        <v>100</v>
      </c>
      <c r="K318" s="94">
        <v>1</v>
      </c>
      <c r="L318" s="94">
        <v>1</v>
      </c>
      <c r="M318" s="94">
        <v>1</v>
      </c>
    </row>
    <row r="319" spans="1:14" x14ac:dyDescent="0.2">
      <c r="A319" s="146" t="s">
        <v>147</v>
      </c>
      <c r="B319" s="94">
        <v>312</v>
      </c>
      <c r="C319" s="93">
        <v>44873</v>
      </c>
      <c r="D319" s="95" t="str">
        <f t="shared" si="5"/>
        <v>martes</v>
      </c>
      <c r="E319" s="94">
        <v>1</v>
      </c>
      <c r="F319" s="96"/>
      <c r="G319" s="96" t="str">
        <f>TEXT('CALENDARIO-DIAS'!$C319,"mmmm")</f>
        <v>Noviembre</v>
      </c>
      <c r="H319" s="96"/>
      <c r="I319" s="96" t="s">
        <v>67</v>
      </c>
      <c r="J319" s="96" t="s">
        <v>100</v>
      </c>
      <c r="K319" s="94">
        <v>1</v>
      </c>
      <c r="L319" s="94">
        <v>1</v>
      </c>
      <c r="M319" s="94">
        <v>1</v>
      </c>
    </row>
    <row r="320" spans="1:14" x14ac:dyDescent="0.2">
      <c r="A320" s="146" t="s">
        <v>147</v>
      </c>
      <c r="B320" s="94">
        <v>313</v>
      </c>
      <c r="C320" s="93">
        <v>44874</v>
      </c>
      <c r="D320" s="95" t="str">
        <f t="shared" si="5"/>
        <v>miércoles</v>
      </c>
      <c r="E320" s="94">
        <v>1</v>
      </c>
      <c r="F320" s="96"/>
      <c r="G320" s="96" t="str">
        <f>TEXT('CALENDARIO-DIAS'!$C320,"mmmm")</f>
        <v>Noviembre</v>
      </c>
      <c r="H320" s="96"/>
      <c r="I320" s="96" t="s">
        <v>67</v>
      </c>
      <c r="J320" s="96" t="s">
        <v>100</v>
      </c>
      <c r="K320" s="94">
        <v>1</v>
      </c>
      <c r="L320" s="94">
        <v>1</v>
      </c>
      <c r="M320" s="94">
        <v>1</v>
      </c>
    </row>
    <row r="321" spans="1:13" x14ac:dyDescent="0.2">
      <c r="A321" s="146" t="s">
        <v>147</v>
      </c>
      <c r="B321" s="94">
        <v>314</v>
      </c>
      <c r="C321" s="93">
        <v>44875</v>
      </c>
      <c r="D321" s="95" t="str">
        <f t="shared" si="5"/>
        <v>jueves</v>
      </c>
      <c r="E321" s="94">
        <v>1</v>
      </c>
      <c r="F321" s="96"/>
      <c r="G321" s="96" t="str">
        <f>TEXT('CALENDARIO-DIAS'!$C321,"mmmm")</f>
        <v>Noviembre</v>
      </c>
      <c r="H321" s="96"/>
      <c r="I321" s="96" t="s">
        <v>67</v>
      </c>
      <c r="J321" s="96" t="s">
        <v>100</v>
      </c>
      <c r="K321" s="94">
        <v>1</v>
      </c>
      <c r="L321" s="94">
        <v>0</v>
      </c>
      <c r="M321" s="94">
        <v>1</v>
      </c>
    </row>
    <row r="322" spans="1:13" x14ac:dyDescent="0.2">
      <c r="A322" s="146" t="s">
        <v>147</v>
      </c>
      <c r="B322" s="94">
        <v>315</v>
      </c>
      <c r="C322" s="93">
        <v>44876</v>
      </c>
      <c r="D322" s="95" t="str">
        <f t="shared" si="5"/>
        <v>viernes</v>
      </c>
      <c r="E322" s="94">
        <v>1</v>
      </c>
      <c r="F322" s="96"/>
      <c r="G322" s="96" t="str">
        <f>TEXT('CALENDARIO-DIAS'!$C322,"mmmm")</f>
        <v>Noviembre</v>
      </c>
      <c r="H322" s="96"/>
      <c r="I322" s="96" t="s">
        <v>67</v>
      </c>
      <c r="J322" s="96" t="s">
        <v>100</v>
      </c>
      <c r="K322" s="94">
        <v>1</v>
      </c>
      <c r="L322" s="94">
        <v>0</v>
      </c>
      <c r="M322" s="94">
        <v>1</v>
      </c>
    </row>
    <row r="323" spans="1:13" x14ac:dyDescent="0.2">
      <c r="A323" s="146" t="s">
        <v>147</v>
      </c>
      <c r="B323" s="94">
        <v>316</v>
      </c>
      <c r="C323" s="93">
        <v>44877</v>
      </c>
      <c r="D323" s="95" t="str">
        <f t="shared" si="5"/>
        <v>sábado</v>
      </c>
      <c r="E323" s="94">
        <v>0</v>
      </c>
      <c r="F323" s="96"/>
      <c r="G323" s="96" t="str">
        <f>TEXT('CALENDARIO-DIAS'!$C323,"mmmm")</f>
        <v>Noviembre</v>
      </c>
      <c r="H323" s="96"/>
      <c r="I323" s="96" t="s">
        <v>67</v>
      </c>
      <c r="J323" s="96" t="s">
        <v>100</v>
      </c>
      <c r="K323" s="94">
        <v>1</v>
      </c>
      <c r="L323" s="94">
        <v>0</v>
      </c>
      <c r="M323" s="94">
        <v>1</v>
      </c>
    </row>
    <row r="324" spans="1:13" x14ac:dyDescent="0.2">
      <c r="A324" s="146" t="s">
        <v>147</v>
      </c>
      <c r="B324" s="94">
        <v>317</v>
      </c>
      <c r="C324" s="93">
        <v>44878</v>
      </c>
      <c r="D324" s="95" t="str">
        <f t="shared" si="5"/>
        <v>domingo</v>
      </c>
      <c r="E324" s="94">
        <v>0</v>
      </c>
      <c r="F324" s="96"/>
      <c r="G324" s="96" t="str">
        <f>TEXT('CALENDARIO-DIAS'!$C324,"mmmm")</f>
        <v>Noviembre</v>
      </c>
      <c r="H324" s="96"/>
      <c r="I324" s="96" t="s">
        <v>67</v>
      </c>
      <c r="J324" s="96" t="s">
        <v>100</v>
      </c>
      <c r="K324" s="94">
        <v>1</v>
      </c>
      <c r="L324" s="94">
        <v>0</v>
      </c>
      <c r="M324" s="94">
        <v>1</v>
      </c>
    </row>
    <row r="325" spans="1:13" x14ac:dyDescent="0.2">
      <c r="A325" s="146" t="s">
        <v>147</v>
      </c>
      <c r="B325" s="94">
        <v>318</v>
      </c>
      <c r="C325" s="93">
        <v>44879</v>
      </c>
      <c r="D325" s="95" t="str">
        <f t="shared" si="5"/>
        <v>lunes</v>
      </c>
      <c r="E325" s="94">
        <v>1</v>
      </c>
      <c r="F325" s="96"/>
      <c r="G325" s="96" t="str">
        <f>TEXT('CALENDARIO-DIAS'!$C325,"mmmm")</f>
        <v>Noviembre</v>
      </c>
      <c r="H325" s="96"/>
      <c r="I325" s="96" t="s">
        <v>67</v>
      </c>
      <c r="J325" s="96" t="s">
        <v>100</v>
      </c>
      <c r="K325" s="94">
        <v>1</v>
      </c>
      <c r="L325" s="94">
        <v>1</v>
      </c>
      <c r="M325" s="94">
        <v>0</v>
      </c>
    </row>
    <row r="326" spans="1:13" x14ac:dyDescent="0.2">
      <c r="A326" s="146" t="s">
        <v>147</v>
      </c>
      <c r="B326" s="94">
        <v>319</v>
      </c>
      <c r="C326" s="93">
        <v>44880</v>
      </c>
      <c r="D326" s="95" t="str">
        <f t="shared" si="5"/>
        <v>martes</v>
      </c>
      <c r="E326" s="94">
        <v>1</v>
      </c>
      <c r="F326" s="96"/>
      <c r="G326" s="96" t="str">
        <f>TEXT('CALENDARIO-DIAS'!$C326,"mmmm")</f>
        <v>Noviembre</v>
      </c>
      <c r="H326" s="96"/>
      <c r="I326" s="96" t="s">
        <v>67</v>
      </c>
      <c r="J326" s="96" t="s">
        <v>100</v>
      </c>
      <c r="K326" s="94">
        <v>1</v>
      </c>
      <c r="L326" s="94">
        <v>1</v>
      </c>
      <c r="M326" s="94">
        <v>0</v>
      </c>
    </row>
    <row r="327" spans="1:13" x14ac:dyDescent="0.2">
      <c r="A327" s="146" t="s">
        <v>147</v>
      </c>
      <c r="B327" s="94">
        <v>320</v>
      </c>
      <c r="C327" s="93">
        <v>44881</v>
      </c>
      <c r="D327" s="95" t="str">
        <f t="shared" si="5"/>
        <v>miércoles</v>
      </c>
      <c r="E327" s="94">
        <v>1</v>
      </c>
      <c r="F327" s="96"/>
      <c r="G327" s="96" t="str">
        <f>TEXT('CALENDARIO-DIAS'!$C327,"mmmm")</f>
        <v>Noviembre</v>
      </c>
      <c r="H327" s="96"/>
      <c r="I327" s="96" t="s">
        <v>67</v>
      </c>
      <c r="J327" s="96" t="s">
        <v>100</v>
      </c>
      <c r="K327" s="94">
        <v>1</v>
      </c>
      <c r="L327" s="94">
        <v>1</v>
      </c>
      <c r="M327" s="94">
        <v>0</v>
      </c>
    </row>
    <row r="328" spans="1:13" x14ac:dyDescent="0.2">
      <c r="A328" s="146" t="s">
        <v>147</v>
      </c>
      <c r="B328" s="94">
        <v>321</v>
      </c>
      <c r="C328" s="93">
        <v>44882</v>
      </c>
      <c r="D328" s="95" t="str">
        <f t="shared" si="5"/>
        <v>jueves</v>
      </c>
      <c r="E328" s="94">
        <v>1</v>
      </c>
      <c r="F328" s="96"/>
      <c r="G328" s="96" t="str">
        <f>TEXT('CALENDARIO-DIAS'!$C328,"mmmm")</f>
        <v>Noviembre</v>
      </c>
      <c r="H328" s="96"/>
      <c r="I328" s="96" t="s">
        <v>67</v>
      </c>
      <c r="J328" s="96" t="s">
        <v>100</v>
      </c>
      <c r="K328" s="94">
        <v>1</v>
      </c>
      <c r="L328" s="94">
        <v>0</v>
      </c>
      <c r="M328" s="94">
        <v>0</v>
      </c>
    </row>
    <row r="329" spans="1:13" x14ac:dyDescent="0.2">
      <c r="A329" s="146" t="s">
        <v>147</v>
      </c>
      <c r="B329" s="94">
        <v>322</v>
      </c>
      <c r="C329" s="93">
        <v>44883</v>
      </c>
      <c r="D329" s="95" t="str">
        <f t="shared" ref="D329:D372" si="6">TEXT(+C329,"dddd")</f>
        <v>viernes</v>
      </c>
      <c r="E329" s="94">
        <v>1</v>
      </c>
      <c r="F329" s="96"/>
      <c r="G329" s="96" t="str">
        <f>TEXT('CALENDARIO-DIAS'!$C329,"mmmm")</f>
        <v>Noviembre</v>
      </c>
      <c r="H329" s="96"/>
      <c r="I329" s="96" t="s">
        <v>67</v>
      </c>
      <c r="J329" s="96" t="s">
        <v>100</v>
      </c>
      <c r="K329" s="94">
        <v>1</v>
      </c>
      <c r="L329" s="94">
        <v>0</v>
      </c>
      <c r="M329" s="94">
        <v>0</v>
      </c>
    </row>
    <row r="330" spans="1:13" x14ac:dyDescent="0.2">
      <c r="A330" s="146" t="s">
        <v>147</v>
      </c>
      <c r="B330" s="94">
        <v>323</v>
      </c>
      <c r="C330" s="93">
        <v>44884</v>
      </c>
      <c r="D330" s="95" t="str">
        <f t="shared" si="6"/>
        <v>sábado</v>
      </c>
      <c r="E330" s="94">
        <v>0</v>
      </c>
      <c r="F330" s="96"/>
      <c r="G330" s="96" t="str">
        <f>TEXT('CALENDARIO-DIAS'!$C330,"mmmm")</f>
        <v>Noviembre</v>
      </c>
      <c r="H330" s="96"/>
      <c r="I330" s="96" t="s">
        <v>67</v>
      </c>
      <c r="J330" s="96" t="s">
        <v>100</v>
      </c>
      <c r="K330" s="94">
        <v>1</v>
      </c>
      <c r="L330" s="94">
        <v>0</v>
      </c>
      <c r="M330" s="94">
        <v>0</v>
      </c>
    </row>
    <row r="331" spans="1:13" x14ac:dyDescent="0.2">
      <c r="A331" s="146" t="s">
        <v>147</v>
      </c>
      <c r="B331" s="94">
        <v>324</v>
      </c>
      <c r="C331" s="93">
        <v>44885</v>
      </c>
      <c r="D331" s="95" t="str">
        <f t="shared" si="6"/>
        <v>domingo</v>
      </c>
      <c r="E331" s="94">
        <v>0</v>
      </c>
      <c r="F331" s="96"/>
      <c r="G331" s="96" t="str">
        <f>TEXT('CALENDARIO-DIAS'!$C331,"mmmm")</f>
        <v>Noviembre</v>
      </c>
      <c r="H331" s="96"/>
      <c r="I331" s="96" t="s">
        <v>67</v>
      </c>
      <c r="J331" s="96" t="s">
        <v>100</v>
      </c>
      <c r="K331" s="94">
        <v>1</v>
      </c>
      <c r="L331" s="94">
        <v>0</v>
      </c>
      <c r="M331" s="94">
        <v>0</v>
      </c>
    </row>
    <row r="332" spans="1:13" x14ac:dyDescent="0.2">
      <c r="A332" s="146" t="s">
        <v>147</v>
      </c>
      <c r="B332" s="94">
        <v>325</v>
      </c>
      <c r="C332" s="93">
        <v>44886</v>
      </c>
      <c r="D332" s="95" t="str">
        <f t="shared" si="6"/>
        <v>lunes</v>
      </c>
      <c r="E332" s="94">
        <v>1</v>
      </c>
      <c r="F332" s="96"/>
      <c r="G332" s="96" t="str">
        <f>TEXT('CALENDARIO-DIAS'!$C332,"mmmm")</f>
        <v>Noviembre</v>
      </c>
      <c r="H332" s="96"/>
      <c r="I332" s="96" t="s">
        <v>67</v>
      </c>
      <c r="J332" s="108" t="s">
        <v>101</v>
      </c>
      <c r="K332" s="94">
        <v>1</v>
      </c>
      <c r="L332" s="94">
        <v>1</v>
      </c>
      <c r="M332" s="94">
        <v>0</v>
      </c>
    </row>
    <row r="333" spans="1:13" x14ac:dyDescent="0.2">
      <c r="A333" s="146" t="s">
        <v>147</v>
      </c>
      <c r="B333" s="94">
        <v>326</v>
      </c>
      <c r="C333" s="93">
        <v>44887</v>
      </c>
      <c r="D333" s="95" t="str">
        <f t="shared" si="6"/>
        <v>martes</v>
      </c>
      <c r="E333" s="94">
        <v>1</v>
      </c>
      <c r="F333" s="96"/>
      <c r="G333" s="96" t="str">
        <f>TEXT('CALENDARIO-DIAS'!$C333,"mmmm")</f>
        <v>Noviembre</v>
      </c>
      <c r="H333" s="96"/>
      <c r="I333" s="96" t="s">
        <v>67</v>
      </c>
      <c r="J333" s="96" t="s">
        <v>101</v>
      </c>
      <c r="K333" s="94">
        <v>1</v>
      </c>
      <c r="L333" s="94">
        <v>1</v>
      </c>
      <c r="M333" s="94">
        <v>0</v>
      </c>
    </row>
    <row r="334" spans="1:13" x14ac:dyDescent="0.2">
      <c r="A334" s="146" t="s">
        <v>147</v>
      </c>
      <c r="B334" s="94">
        <v>327</v>
      </c>
      <c r="C334" s="93">
        <v>44888</v>
      </c>
      <c r="D334" s="95" t="str">
        <f t="shared" si="6"/>
        <v>miércoles</v>
      </c>
      <c r="E334" s="94">
        <v>1</v>
      </c>
      <c r="F334" s="96"/>
      <c r="G334" s="96" t="str">
        <f>TEXT('CALENDARIO-DIAS'!$C334,"mmmm")</f>
        <v>Noviembre</v>
      </c>
      <c r="H334" s="96"/>
      <c r="I334" s="96" t="s">
        <v>67</v>
      </c>
      <c r="J334" s="96" t="s">
        <v>101</v>
      </c>
      <c r="K334" s="94">
        <v>1</v>
      </c>
      <c r="L334" s="94">
        <v>1</v>
      </c>
      <c r="M334" s="94">
        <v>0</v>
      </c>
    </row>
    <row r="335" spans="1:13" x14ac:dyDescent="0.2">
      <c r="A335" s="146" t="s">
        <v>147</v>
      </c>
      <c r="B335" s="94">
        <v>328</v>
      </c>
      <c r="C335" s="93">
        <v>44889</v>
      </c>
      <c r="D335" s="95" t="str">
        <f t="shared" si="6"/>
        <v>jueves</v>
      </c>
      <c r="E335" s="94">
        <v>1</v>
      </c>
      <c r="F335" s="96"/>
      <c r="G335" s="96" t="str">
        <f>TEXT('CALENDARIO-DIAS'!$C335,"mmmm")</f>
        <v>Noviembre</v>
      </c>
      <c r="H335" s="96"/>
      <c r="I335" s="96" t="s">
        <v>67</v>
      </c>
      <c r="J335" s="96" t="s">
        <v>101</v>
      </c>
      <c r="K335" s="94">
        <v>1</v>
      </c>
      <c r="L335" s="94">
        <v>0</v>
      </c>
      <c r="M335" s="94">
        <v>0</v>
      </c>
    </row>
    <row r="336" spans="1:13" x14ac:dyDescent="0.2">
      <c r="A336" s="146" t="s">
        <v>147</v>
      </c>
      <c r="B336" s="94">
        <v>329</v>
      </c>
      <c r="C336" s="93">
        <v>44890</v>
      </c>
      <c r="D336" s="95" t="str">
        <f t="shared" si="6"/>
        <v>viernes</v>
      </c>
      <c r="E336" s="94">
        <v>1</v>
      </c>
      <c r="F336" s="96"/>
      <c r="G336" s="96" t="str">
        <f>TEXT('CALENDARIO-DIAS'!$C336,"mmmm")</f>
        <v>Noviembre</v>
      </c>
      <c r="H336" s="96"/>
      <c r="I336" s="96" t="s">
        <v>67</v>
      </c>
      <c r="J336" s="96" t="s">
        <v>101</v>
      </c>
      <c r="K336" s="94">
        <v>1</v>
      </c>
      <c r="L336" s="94">
        <v>0</v>
      </c>
      <c r="M336" s="94">
        <v>0</v>
      </c>
    </row>
    <row r="337" spans="1:14" x14ac:dyDescent="0.2">
      <c r="A337" s="146" t="s">
        <v>147</v>
      </c>
      <c r="B337" s="94">
        <v>330</v>
      </c>
      <c r="C337" s="93">
        <v>44891</v>
      </c>
      <c r="D337" s="95" t="str">
        <f t="shared" si="6"/>
        <v>sábado</v>
      </c>
      <c r="E337" s="94">
        <v>0</v>
      </c>
      <c r="F337" s="96"/>
      <c r="G337" s="96" t="str">
        <f>TEXT('CALENDARIO-DIAS'!$C337,"mmmm")</f>
        <v>Noviembre</v>
      </c>
      <c r="H337" s="96"/>
      <c r="I337" s="96" t="s">
        <v>67</v>
      </c>
      <c r="J337" s="96" t="s">
        <v>101</v>
      </c>
      <c r="K337" s="94">
        <v>1</v>
      </c>
      <c r="L337" s="94">
        <v>0</v>
      </c>
      <c r="M337" s="94">
        <v>0</v>
      </c>
    </row>
    <row r="338" spans="1:14" x14ac:dyDescent="0.2">
      <c r="A338" s="146" t="s">
        <v>147</v>
      </c>
      <c r="B338" s="94">
        <v>331</v>
      </c>
      <c r="C338" s="93">
        <v>44892</v>
      </c>
      <c r="D338" s="95" t="str">
        <f t="shared" si="6"/>
        <v>domingo</v>
      </c>
      <c r="E338" s="94">
        <v>0</v>
      </c>
      <c r="F338" s="96"/>
      <c r="G338" s="96" t="str">
        <f>TEXT('CALENDARIO-DIAS'!$C338,"mmmm")</f>
        <v>Noviembre</v>
      </c>
      <c r="H338" s="96"/>
      <c r="I338" s="96" t="s">
        <v>67</v>
      </c>
      <c r="J338" s="96" t="s">
        <v>101</v>
      </c>
      <c r="K338" s="94">
        <v>1</v>
      </c>
      <c r="L338" s="94">
        <v>0</v>
      </c>
      <c r="M338" s="94">
        <v>0</v>
      </c>
    </row>
    <row r="339" spans="1:14" x14ac:dyDescent="0.2">
      <c r="A339" s="146" t="s">
        <v>147</v>
      </c>
      <c r="B339" s="94">
        <v>332</v>
      </c>
      <c r="C339" s="93">
        <v>44893</v>
      </c>
      <c r="D339" s="95" t="str">
        <f t="shared" si="6"/>
        <v>lunes</v>
      </c>
      <c r="E339" s="94">
        <v>1</v>
      </c>
      <c r="F339" s="96"/>
      <c r="G339" s="96" t="str">
        <f>TEXT('CALENDARIO-DIAS'!$C339,"mmmm")</f>
        <v>Noviembre</v>
      </c>
      <c r="H339" s="96"/>
      <c r="I339" s="96" t="s">
        <v>67</v>
      </c>
      <c r="J339" s="96" t="s">
        <v>101</v>
      </c>
      <c r="K339" s="94">
        <v>1</v>
      </c>
      <c r="L339" s="94">
        <v>1</v>
      </c>
      <c r="M339" s="94">
        <v>1</v>
      </c>
    </row>
    <row r="340" spans="1:14" s="46" customFormat="1" x14ac:dyDescent="0.2">
      <c r="A340" s="146" t="s">
        <v>147</v>
      </c>
      <c r="B340" s="94">
        <v>333</v>
      </c>
      <c r="C340" s="93">
        <v>44894</v>
      </c>
      <c r="D340" s="95" t="str">
        <f t="shared" si="6"/>
        <v>martes</v>
      </c>
      <c r="E340" s="94">
        <v>1</v>
      </c>
      <c r="F340" s="96"/>
      <c r="G340" s="96" t="str">
        <f>TEXT('CALENDARIO-DIAS'!$C340,"mmmm")</f>
        <v>Noviembre</v>
      </c>
      <c r="H340" s="96"/>
      <c r="I340" s="96" t="s">
        <v>67</v>
      </c>
      <c r="J340" s="96" t="s">
        <v>101</v>
      </c>
      <c r="K340" s="94">
        <v>1</v>
      </c>
      <c r="L340" s="94">
        <v>1</v>
      </c>
      <c r="M340" s="94">
        <v>1</v>
      </c>
    </row>
    <row r="341" spans="1:14" x14ac:dyDescent="0.2">
      <c r="A341" s="146" t="s">
        <v>147</v>
      </c>
      <c r="B341" s="94">
        <v>334</v>
      </c>
      <c r="C341" s="93">
        <v>44895</v>
      </c>
      <c r="D341" s="95" t="str">
        <f t="shared" si="6"/>
        <v>miércoles</v>
      </c>
      <c r="E341" s="94">
        <v>1</v>
      </c>
      <c r="F341" s="96"/>
      <c r="G341" s="96" t="str">
        <f>TEXT('CALENDARIO-DIAS'!$C341,"mmmm")</f>
        <v>Noviembre</v>
      </c>
      <c r="H341" s="96"/>
      <c r="I341" s="96" t="s">
        <v>67</v>
      </c>
      <c r="J341" s="96" t="s">
        <v>101</v>
      </c>
      <c r="K341" s="94">
        <v>1</v>
      </c>
      <c r="L341" s="94">
        <v>1</v>
      </c>
      <c r="M341" s="94">
        <v>1</v>
      </c>
    </row>
    <row r="342" spans="1:14" x14ac:dyDescent="0.2">
      <c r="A342" s="146" t="s">
        <v>147</v>
      </c>
      <c r="B342" s="94">
        <v>335</v>
      </c>
      <c r="C342" s="93">
        <v>44896</v>
      </c>
      <c r="D342" s="95" t="str">
        <f t="shared" si="6"/>
        <v>jueves</v>
      </c>
      <c r="E342" s="94">
        <v>1</v>
      </c>
      <c r="F342" s="96"/>
      <c r="G342" s="96" t="str">
        <f>TEXT('CALENDARIO-DIAS'!$C342,"mmmm")</f>
        <v>Diciembre</v>
      </c>
      <c r="H342" s="96"/>
      <c r="I342" s="96" t="s">
        <v>67</v>
      </c>
      <c r="J342" s="96" t="s">
        <v>101</v>
      </c>
      <c r="K342" s="94">
        <v>1</v>
      </c>
      <c r="L342" s="94">
        <v>0</v>
      </c>
      <c r="M342" s="94">
        <v>1</v>
      </c>
    </row>
    <row r="343" spans="1:14" x14ac:dyDescent="0.2">
      <c r="A343" s="146" t="s">
        <v>147</v>
      </c>
      <c r="B343" s="94">
        <v>336</v>
      </c>
      <c r="C343" s="93">
        <v>44897</v>
      </c>
      <c r="D343" s="95" t="str">
        <f t="shared" si="6"/>
        <v>viernes</v>
      </c>
      <c r="E343" s="94">
        <v>1</v>
      </c>
      <c r="F343" s="96"/>
      <c r="G343" s="96" t="str">
        <f>TEXT('CALENDARIO-DIAS'!$C343,"mmmm")</f>
        <v>Diciembre</v>
      </c>
      <c r="H343" s="96"/>
      <c r="I343" s="96" t="s">
        <v>67</v>
      </c>
      <c r="J343" s="96" t="s">
        <v>101</v>
      </c>
      <c r="K343" s="94">
        <v>1</v>
      </c>
      <c r="L343" s="94">
        <v>0</v>
      </c>
      <c r="M343" s="94">
        <v>1</v>
      </c>
    </row>
    <row r="344" spans="1:14" x14ac:dyDescent="0.2">
      <c r="A344" s="146" t="s">
        <v>147</v>
      </c>
      <c r="B344" s="94">
        <v>337</v>
      </c>
      <c r="C344" s="93">
        <v>44898</v>
      </c>
      <c r="D344" s="95" t="str">
        <f t="shared" si="6"/>
        <v>sábado</v>
      </c>
      <c r="E344" s="94">
        <v>0</v>
      </c>
      <c r="F344" s="96"/>
      <c r="G344" s="96" t="str">
        <f>TEXT('CALENDARIO-DIAS'!$C344,"mmmm")</f>
        <v>Diciembre</v>
      </c>
      <c r="H344" s="96"/>
      <c r="I344" s="96" t="s">
        <v>67</v>
      </c>
      <c r="J344" s="96" t="s">
        <v>101</v>
      </c>
      <c r="K344" s="94">
        <v>1</v>
      </c>
      <c r="L344" s="94">
        <v>0</v>
      </c>
      <c r="M344" s="94">
        <v>1</v>
      </c>
    </row>
    <row r="345" spans="1:14" x14ac:dyDescent="0.2">
      <c r="A345" s="146" t="s">
        <v>147</v>
      </c>
      <c r="B345" s="94">
        <v>338</v>
      </c>
      <c r="C345" s="93">
        <v>44899</v>
      </c>
      <c r="D345" s="95" t="str">
        <f t="shared" si="6"/>
        <v>domingo</v>
      </c>
      <c r="E345" s="94">
        <v>0</v>
      </c>
      <c r="F345" s="96"/>
      <c r="G345" s="96" t="str">
        <f>TEXT('CALENDARIO-DIAS'!$C345,"mmmm")</f>
        <v>Diciembre</v>
      </c>
      <c r="H345" s="96"/>
      <c r="I345" s="96" t="s">
        <v>67</v>
      </c>
      <c r="J345" s="96" t="s">
        <v>101</v>
      </c>
      <c r="K345" s="94">
        <v>1</v>
      </c>
      <c r="L345" s="94">
        <v>0</v>
      </c>
      <c r="M345" s="94">
        <v>1</v>
      </c>
    </row>
    <row r="346" spans="1:14" x14ac:dyDescent="0.2">
      <c r="A346" s="146" t="s">
        <v>147</v>
      </c>
      <c r="B346" s="94">
        <v>339</v>
      </c>
      <c r="C346" s="93">
        <v>44900</v>
      </c>
      <c r="D346" s="95" t="str">
        <f t="shared" si="6"/>
        <v>lunes</v>
      </c>
      <c r="E346" s="94">
        <v>1</v>
      </c>
      <c r="F346" s="96"/>
      <c r="G346" s="96" t="str">
        <f>TEXT('CALENDARIO-DIAS'!$C346,"mmmm")</f>
        <v>Diciembre</v>
      </c>
      <c r="H346" s="96"/>
      <c r="I346" s="96" t="s">
        <v>67</v>
      </c>
      <c r="J346" s="96" t="s">
        <v>101</v>
      </c>
      <c r="K346" s="94">
        <v>1</v>
      </c>
      <c r="L346" s="94">
        <v>1</v>
      </c>
      <c r="M346" s="94">
        <v>1</v>
      </c>
    </row>
    <row r="347" spans="1:14" x14ac:dyDescent="0.2">
      <c r="A347" s="146" t="s">
        <v>147</v>
      </c>
      <c r="B347" s="94">
        <v>340</v>
      </c>
      <c r="C347" s="93">
        <v>44901</v>
      </c>
      <c r="D347" s="95" t="str">
        <f t="shared" si="6"/>
        <v>martes</v>
      </c>
      <c r="E347" s="94">
        <v>1</v>
      </c>
      <c r="F347" s="96"/>
      <c r="G347" s="96" t="str">
        <f>TEXT('CALENDARIO-DIAS'!$C347,"mmmm")</f>
        <v>Diciembre</v>
      </c>
      <c r="H347" s="96"/>
      <c r="I347" s="96" t="s">
        <v>67</v>
      </c>
      <c r="J347" s="96" t="s">
        <v>101</v>
      </c>
      <c r="K347" s="106">
        <v>1</v>
      </c>
      <c r="L347" s="106">
        <v>1</v>
      </c>
      <c r="M347" s="106">
        <v>1</v>
      </c>
    </row>
    <row r="348" spans="1:14" s="123" customFormat="1" ht="13.5" thickBot="1" x14ac:dyDescent="0.25">
      <c r="A348" s="146" t="s">
        <v>147</v>
      </c>
      <c r="B348" s="140">
        <v>341</v>
      </c>
      <c r="C348" s="141">
        <v>44902</v>
      </c>
      <c r="D348" s="142" t="str">
        <f t="shared" si="6"/>
        <v>miércoles</v>
      </c>
      <c r="E348" s="143">
        <v>1</v>
      </c>
      <c r="F348" s="144" t="s">
        <v>136</v>
      </c>
      <c r="G348" s="145" t="str">
        <f>TEXT('CALENDARIO-DIAS'!$C348,"mmmm")</f>
        <v>Diciembre</v>
      </c>
      <c r="H348" s="145"/>
      <c r="I348" s="145" t="s">
        <v>67</v>
      </c>
      <c r="J348" s="145" t="s">
        <v>101</v>
      </c>
      <c r="K348" s="139">
        <v>1</v>
      </c>
      <c r="L348" s="139">
        <v>1</v>
      </c>
      <c r="M348" s="139">
        <v>1</v>
      </c>
    </row>
    <row r="349" spans="1:14" x14ac:dyDescent="0.2">
      <c r="A349" s="146" t="s">
        <v>147</v>
      </c>
      <c r="B349" s="117">
        <v>342</v>
      </c>
      <c r="C349" s="130">
        <v>44903</v>
      </c>
      <c r="D349" s="118" t="str">
        <f t="shared" si="6"/>
        <v>jueves</v>
      </c>
      <c r="E349" s="117" t="s">
        <v>132</v>
      </c>
      <c r="F349" s="138" t="s">
        <v>39</v>
      </c>
      <c r="G349" s="119" t="str">
        <f>TEXT('CALENDARIO-DIAS'!$C349,"mmmm")</f>
        <v>Diciembre</v>
      </c>
      <c r="H349" s="119"/>
      <c r="I349" s="119" t="s">
        <v>67</v>
      </c>
      <c r="J349" s="119" t="s">
        <v>101</v>
      </c>
      <c r="K349" s="117" t="s">
        <v>132</v>
      </c>
      <c r="L349" s="117">
        <v>0</v>
      </c>
      <c r="M349" s="117" t="s">
        <v>132</v>
      </c>
      <c r="N349" s="111"/>
    </row>
    <row r="350" spans="1:14" x14ac:dyDescent="0.2">
      <c r="A350" s="146" t="s">
        <v>147</v>
      </c>
      <c r="B350" s="94">
        <v>343</v>
      </c>
      <c r="C350" s="93">
        <v>44904</v>
      </c>
      <c r="D350" s="95" t="str">
        <f t="shared" si="6"/>
        <v>viernes</v>
      </c>
      <c r="E350" s="94" t="s">
        <v>132</v>
      </c>
      <c r="F350" s="96"/>
      <c r="G350" s="96" t="str">
        <f>TEXT('CALENDARIO-DIAS'!$C350,"mmmm")</f>
        <v>Diciembre</v>
      </c>
      <c r="H350" s="96"/>
      <c r="I350" s="96" t="s">
        <v>67</v>
      </c>
      <c r="J350" s="96" t="s">
        <v>101</v>
      </c>
      <c r="K350" s="94" t="s">
        <v>132</v>
      </c>
      <c r="L350" s="94">
        <v>0</v>
      </c>
      <c r="M350" s="94" t="s">
        <v>132</v>
      </c>
      <c r="N350" s="111"/>
    </row>
    <row r="351" spans="1:14" x14ac:dyDescent="0.2">
      <c r="A351" s="146" t="s">
        <v>147</v>
      </c>
      <c r="B351" s="94">
        <v>344</v>
      </c>
      <c r="C351" s="93">
        <v>44905</v>
      </c>
      <c r="D351" s="95" t="str">
        <f t="shared" si="6"/>
        <v>sábado</v>
      </c>
      <c r="E351" s="94">
        <v>0</v>
      </c>
      <c r="F351" s="96"/>
      <c r="G351" s="96" t="str">
        <f>TEXT('CALENDARIO-DIAS'!$C351,"mmmm")</f>
        <v>Diciembre</v>
      </c>
      <c r="H351" s="96"/>
      <c r="I351" s="96" t="s">
        <v>67</v>
      </c>
      <c r="J351" s="96" t="s">
        <v>101</v>
      </c>
      <c r="K351" s="94" t="s">
        <v>132</v>
      </c>
      <c r="L351" s="94">
        <v>0</v>
      </c>
      <c r="M351" s="94" t="s">
        <v>132</v>
      </c>
      <c r="N351" s="111"/>
    </row>
    <row r="352" spans="1:14" s="44" customFormat="1" x14ac:dyDescent="0.2">
      <c r="A352" s="146" t="s">
        <v>147</v>
      </c>
      <c r="B352" s="94">
        <v>345</v>
      </c>
      <c r="C352" s="93">
        <v>44906</v>
      </c>
      <c r="D352" s="95" t="str">
        <f t="shared" si="6"/>
        <v>domingo</v>
      </c>
      <c r="E352" s="94">
        <v>0</v>
      </c>
      <c r="F352" s="96"/>
      <c r="G352" s="96" t="str">
        <f>TEXT('CALENDARIO-DIAS'!$C352,"mmmm")</f>
        <v>Diciembre</v>
      </c>
      <c r="H352" s="96"/>
      <c r="I352" s="96" t="s">
        <v>67</v>
      </c>
      <c r="J352" s="96" t="s">
        <v>101</v>
      </c>
      <c r="K352" s="94" t="s">
        <v>132</v>
      </c>
      <c r="L352" s="94">
        <v>0</v>
      </c>
      <c r="M352" s="94" t="s">
        <v>132</v>
      </c>
      <c r="N352" s="111"/>
    </row>
    <row r="353" spans="1:17" x14ac:dyDescent="0.2">
      <c r="A353" s="146" t="s">
        <v>147</v>
      </c>
      <c r="B353" s="94">
        <v>346</v>
      </c>
      <c r="C353" s="93">
        <v>44907</v>
      </c>
      <c r="D353" s="95" t="str">
        <f t="shared" si="6"/>
        <v>lunes</v>
      </c>
      <c r="E353" s="94" t="s">
        <v>132</v>
      </c>
      <c r="F353" s="96"/>
      <c r="G353" s="96" t="str">
        <f>TEXT('CALENDARIO-DIAS'!$C353,"mmmm")</f>
        <v>Diciembre</v>
      </c>
      <c r="H353" s="96"/>
      <c r="I353" s="96" t="s">
        <v>67</v>
      </c>
      <c r="J353" s="96" t="s">
        <v>101</v>
      </c>
      <c r="K353" s="94" t="s">
        <v>132</v>
      </c>
      <c r="L353" s="94" t="s">
        <v>132</v>
      </c>
      <c r="M353" s="94">
        <v>0</v>
      </c>
      <c r="N353" s="111"/>
    </row>
    <row r="354" spans="1:17" x14ac:dyDescent="0.2">
      <c r="A354" s="146" t="s">
        <v>147</v>
      </c>
      <c r="B354" s="94">
        <v>347</v>
      </c>
      <c r="C354" s="93">
        <v>44908</v>
      </c>
      <c r="D354" s="95" t="str">
        <f t="shared" si="6"/>
        <v>martes</v>
      </c>
      <c r="E354" s="94" t="s">
        <v>132</v>
      </c>
      <c r="F354" s="128"/>
      <c r="G354" s="96" t="str">
        <f>TEXT('CALENDARIO-DIAS'!$C354,"mmmm")</f>
        <v>Diciembre</v>
      </c>
      <c r="H354" s="96"/>
      <c r="I354" s="96" t="s">
        <v>67</v>
      </c>
      <c r="J354" s="96" t="s">
        <v>101</v>
      </c>
      <c r="K354" s="94" t="s">
        <v>132</v>
      </c>
      <c r="L354" s="94" t="s">
        <v>132</v>
      </c>
      <c r="M354" s="94">
        <v>0</v>
      </c>
      <c r="N354" s="111"/>
    </row>
    <row r="355" spans="1:17" x14ac:dyDescent="0.2">
      <c r="A355" s="146" t="s">
        <v>147</v>
      </c>
      <c r="B355" s="94">
        <v>348</v>
      </c>
      <c r="C355" s="93">
        <v>44909</v>
      </c>
      <c r="D355" s="95" t="str">
        <f t="shared" si="6"/>
        <v>miércoles</v>
      </c>
      <c r="E355" s="94" t="s">
        <v>132</v>
      </c>
      <c r="F355" s="96"/>
      <c r="G355" s="96" t="str">
        <f>TEXT('CALENDARIO-DIAS'!$C355,"mmmm")</f>
        <v>Diciembre</v>
      </c>
      <c r="H355" s="96"/>
      <c r="I355" s="96" t="s">
        <v>67</v>
      </c>
      <c r="J355" s="96" t="s">
        <v>101</v>
      </c>
      <c r="K355" s="94">
        <v>0</v>
      </c>
      <c r="L355" s="94">
        <v>0</v>
      </c>
      <c r="M355" s="94">
        <v>0</v>
      </c>
      <c r="N355" s="111"/>
    </row>
    <row r="356" spans="1:17" x14ac:dyDescent="0.2">
      <c r="A356" s="146" t="s">
        <v>147</v>
      </c>
      <c r="B356" s="94">
        <v>349</v>
      </c>
      <c r="C356" s="93">
        <v>44910</v>
      </c>
      <c r="D356" s="95" t="str">
        <f t="shared" si="6"/>
        <v>jueves</v>
      </c>
      <c r="E356" s="94" t="s">
        <v>132</v>
      </c>
      <c r="F356" s="96"/>
      <c r="G356" s="96" t="str">
        <f>TEXT('CALENDARIO-DIAS'!$C356,"mmmm")</f>
        <v>Diciembre</v>
      </c>
      <c r="H356" s="96"/>
      <c r="I356" s="96" t="s">
        <v>67</v>
      </c>
      <c r="J356" s="96" t="s">
        <v>101</v>
      </c>
      <c r="K356" s="94">
        <v>0</v>
      </c>
      <c r="L356" s="94">
        <v>0</v>
      </c>
      <c r="M356" s="94">
        <v>0</v>
      </c>
      <c r="N356" s="111"/>
    </row>
    <row r="357" spans="1:17" ht="13.5" thickBot="1" x14ac:dyDescent="0.25">
      <c r="A357" s="146" t="s">
        <v>147</v>
      </c>
      <c r="B357" s="120">
        <v>350</v>
      </c>
      <c r="C357" s="131">
        <v>44911</v>
      </c>
      <c r="D357" s="121" t="str">
        <f t="shared" si="6"/>
        <v>viernes</v>
      </c>
      <c r="E357" s="120" t="s">
        <v>132</v>
      </c>
      <c r="F357" s="122" t="s">
        <v>137</v>
      </c>
      <c r="G357" s="122" t="str">
        <f>TEXT('CALENDARIO-DIAS'!$C357,"mmmm")</f>
        <v>Diciembre</v>
      </c>
      <c r="H357" s="122"/>
      <c r="I357" s="122" t="s">
        <v>67</v>
      </c>
      <c r="J357" s="122" t="s">
        <v>101</v>
      </c>
      <c r="K357" s="120">
        <v>0</v>
      </c>
      <c r="L357" s="120">
        <v>0</v>
      </c>
      <c r="M357" s="120">
        <v>0</v>
      </c>
      <c r="N357" s="111"/>
    </row>
    <row r="358" spans="1:17" x14ac:dyDescent="0.2">
      <c r="B358" s="117">
        <v>351</v>
      </c>
      <c r="C358" s="130">
        <v>44912</v>
      </c>
      <c r="D358" s="118" t="str">
        <f t="shared" si="6"/>
        <v>sábado</v>
      </c>
      <c r="E358" s="117">
        <v>0</v>
      </c>
      <c r="F358" s="119"/>
      <c r="G358" s="119" t="str">
        <f>TEXT('CALENDARIO-DIAS'!$C358,"mmmm")</f>
        <v>Diciembre</v>
      </c>
      <c r="H358" s="137"/>
      <c r="I358" s="94">
        <v>0</v>
      </c>
      <c r="J358" s="94">
        <v>0</v>
      </c>
      <c r="K358" s="94">
        <v>0</v>
      </c>
      <c r="L358" s="94">
        <v>0</v>
      </c>
      <c r="M358" s="94">
        <v>0</v>
      </c>
      <c r="N358" s="111"/>
    </row>
    <row r="359" spans="1:17" x14ac:dyDescent="0.2">
      <c r="B359" s="94">
        <v>352</v>
      </c>
      <c r="C359" s="93">
        <v>44913</v>
      </c>
      <c r="D359" s="95" t="str">
        <f t="shared" si="6"/>
        <v>domingo</v>
      </c>
      <c r="E359" s="94">
        <v>0</v>
      </c>
      <c r="F359" s="96"/>
      <c r="G359" s="96" t="str">
        <f>TEXT('CALENDARIO-DIAS'!$C359,"mmmm")</f>
        <v>Diciembre</v>
      </c>
      <c r="H359" s="96"/>
      <c r="I359" s="94">
        <v>0</v>
      </c>
      <c r="J359" s="94">
        <v>0</v>
      </c>
      <c r="K359" s="94">
        <v>0</v>
      </c>
      <c r="L359" s="94">
        <v>0</v>
      </c>
      <c r="M359" s="94">
        <v>0</v>
      </c>
      <c r="N359" s="111"/>
    </row>
    <row r="360" spans="1:17" x14ac:dyDescent="0.2">
      <c r="A360" s="45" t="s">
        <v>148</v>
      </c>
      <c r="B360" s="94">
        <v>353</v>
      </c>
      <c r="C360" s="93">
        <v>44914</v>
      </c>
      <c r="D360" s="95" t="str">
        <f t="shared" si="6"/>
        <v>lunes</v>
      </c>
      <c r="E360" s="94">
        <v>0</v>
      </c>
      <c r="F360" s="96"/>
      <c r="G360" s="96" t="str">
        <f>TEXT('CALENDARIO-DIAS'!$C360,"mmmm")</f>
        <v>Diciembre</v>
      </c>
      <c r="H360" s="96"/>
      <c r="I360" s="94">
        <v>0</v>
      </c>
      <c r="J360" s="94">
        <v>0</v>
      </c>
      <c r="K360" s="94">
        <v>0</v>
      </c>
      <c r="L360" s="94">
        <v>0</v>
      </c>
      <c r="M360" s="94">
        <v>0</v>
      </c>
      <c r="N360" s="111"/>
    </row>
    <row r="361" spans="1:17" x14ac:dyDescent="0.2">
      <c r="A361" s="45" t="s">
        <v>148</v>
      </c>
      <c r="B361" s="94">
        <v>354</v>
      </c>
      <c r="C361" s="93">
        <v>44915</v>
      </c>
      <c r="D361" s="95" t="str">
        <f t="shared" si="6"/>
        <v>martes</v>
      </c>
      <c r="E361" s="94">
        <v>0</v>
      </c>
      <c r="F361" s="96"/>
      <c r="G361" s="96" t="str">
        <f>TEXT('CALENDARIO-DIAS'!$C361,"mmmm")</f>
        <v>Diciembre</v>
      </c>
      <c r="H361" s="96"/>
      <c r="I361" s="94">
        <v>0</v>
      </c>
      <c r="J361" s="94">
        <v>0</v>
      </c>
      <c r="K361" s="94">
        <v>0</v>
      </c>
      <c r="L361" s="94">
        <v>0</v>
      </c>
      <c r="M361" s="94">
        <v>0</v>
      </c>
      <c r="N361" s="111"/>
    </row>
    <row r="362" spans="1:17" x14ac:dyDescent="0.2">
      <c r="A362" s="45" t="s">
        <v>148</v>
      </c>
      <c r="B362" s="94">
        <v>355</v>
      </c>
      <c r="C362" s="93">
        <v>44916</v>
      </c>
      <c r="D362" s="95" t="str">
        <f t="shared" si="6"/>
        <v>miércoles</v>
      </c>
      <c r="E362" s="94">
        <v>0</v>
      </c>
      <c r="F362" s="96"/>
      <c r="G362" s="96" t="str">
        <f>TEXT('CALENDARIO-DIAS'!$C362,"mmmm")</f>
        <v>Diciembre</v>
      </c>
      <c r="H362" s="96"/>
      <c r="I362" s="94">
        <v>0</v>
      </c>
      <c r="J362" s="94">
        <v>0</v>
      </c>
      <c r="K362" s="94">
        <v>0</v>
      </c>
      <c r="L362" s="94">
        <v>0</v>
      </c>
      <c r="M362" s="94">
        <v>0</v>
      </c>
      <c r="N362" s="111"/>
    </row>
    <row r="363" spans="1:17" x14ac:dyDescent="0.2">
      <c r="A363" s="45" t="s">
        <v>148</v>
      </c>
      <c r="B363" s="94">
        <v>356</v>
      </c>
      <c r="C363" s="93">
        <v>44917</v>
      </c>
      <c r="D363" s="95" t="str">
        <f t="shared" si="6"/>
        <v>jueves</v>
      </c>
      <c r="E363" s="94">
        <v>0</v>
      </c>
      <c r="F363" s="96"/>
      <c r="G363" s="96" t="str">
        <f>TEXT('CALENDARIO-DIAS'!$C363,"mmmm")</f>
        <v>Diciembre</v>
      </c>
      <c r="H363" s="96"/>
      <c r="I363" s="94">
        <v>0</v>
      </c>
      <c r="J363" s="94">
        <v>0</v>
      </c>
      <c r="K363" s="94">
        <v>0</v>
      </c>
      <c r="L363" s="94">
        <v>0</v>
      </c>
      <c r="M363" s="94">
        <v>0</v>
      </c>
    </row>
    <row r="364" spans="1:17" x14ac:dyDescent="0.2">
      <c r="A364" s="45" t="s">
        <v>148</v>
      </c>
      <c r="B364" s="94">
        <v>357</v>
      </c>
      <c r="C364" s="93">
        <v>44918</v>
      </c>
      <c r="D364" s="95" t="str">
        <f t="shared" si="6"/>
        <v>viernes</v>
      </c>
      <c r="E364" s="94">
        <v>0</v>
      </c>
      <c r="F364" s="96"/>
      <c r="G364" s="96" t="str">
        <f>TEXT('CALENDARIO-DIAS'!$C364,"mmmm")</f>
        <v>Diciembre</v>
      </c>
      <c r="H364" s="96"/>
      <c r="I364" s="94">
        <v>0</v>
      </c>
      <c r="J364" s="94">
        <v>0</v>
      </c>
      <c r="K364" s="94">
        <v>0</v>
      </c>
      <c r="L364" s="94">
        <v>0</v>
      </c>
      <c r="M364" s="94">
        <v>0</v>
      </c>
    </row>
    <row r="365" spans="1:17" x14ac:dyDescent="0.2">
      <c r="A365" s="45" t="s">
        <v>148</v>
      </c>
      <c r="B365" s="94">
        <v>358</v>
      </c>
      <c r="C365" s="93">
        <v>44919</v>
      </c>
      <c r="D365" s="95" t="str">
        <f t="shared" si="6"/>
        <v>sábado</v>
      </c>
      <c r="E365" s="105">
        <v>0</v>
      </c>
      <c r="F365" s="128"/>
      <c r="G365" s="96" t="str">
        <f>TEXT('CALENDARIO-DIAS'!$C365,"mmmm")</f>
        <v>Diciembre</v>
      </c>
      <c r="H365" s="96"/>
      <c r="I365" s="94">
        <v>0</v>
      </c>
      <c r="J365" s="94">
        <v>0</v>
      </c>
      <c r="K365" s="94">
        <v>0</v>
      </c>
      <c r="L365" s="94">
        <v>0</v>
      </c>
      <c r="M365" s="94">
        <v>0</v>
      </c>
    </row>
    <row r="366" spans="1:17" x14ac:dyDescent="0.2">
      <c r="A366" s="45" t="s">
        <v>148</v>
      </c>
      <c r="B366" s="94">
        <v>359</v>
      </c>
      <c r="C366" s="93">
        <v>44920</v>
      </c>
      <c r="D366" s="95" t="str">
        <f t="shared" si="6"/>
        <v>domingo</v>
      </c>
      <c r="E366" s="94">
        <v>0</v>
      </c>
      <c r="F366" s="116" t="s">
        <v>4</v>
      </c>
      <c r="G366" s="96" t="str">
        <f>TEXT('CALENDARIO-DIAS'!$C366,"mmmm")</f>
        <v>Diciembre</v>
      </c>
      <c r="H366" s="96"/>
      <c r="I366" s="94">
        <v>0</v>
      </c>
      <c r="J366" s="94">
        <v>0</v>
      </c>
      <c r="K366" s="94">
        <v>0</v>
      </c>
      <c r="L366" s="94">
        <v>0</v>
      </c>
      <c r="M366" s="94">
        <v>0</v>
      </c>
      <c r="P366" s="87"/>
      <c r="Q366" s="87"/>
    </row>
    <row r="367" spans="1:17" x14ac:dyDescent="0.2">
      <c r="A367" s="45" t="s">
        <v>148</v>
      </c>
      <c r="B367" s="94">
        <v>360</v>
      </c>
      <c r="C367" s="93">
        <v>44921</v>
      </c>
      <c r="D367" s="95" t="str">
        <f t="shared" si="6"/>
        <v>lunes</v>
      </c>
      <c r="E367" s="94">
        <v>0</v>
      </c>
      <c r="F367" s="96"/>
      <c r="G367" s="96" t="str">
        <f>TEXT('CALENDARIO-DIAS'!$C367,"mmmm")</f>
        <v>Diciembre</v>
      </c>
      <c r="H367" s="96"/>
      <c r="I367" s="94">
        <v>0</v>
      </c>
      <c r="J367" s="94">
        <v>0</v>
      </c>
      <c r="K367" s="94">
        <v>0</v>
      </c>
      <c r="L367" s="94">
        <v>0</v>
      </c>
      <c r="M367" s="94">
        <v>0</v>
      </c>
      <c r="Q367" s="88"/>
    </row>
    <row r="368" spans="1:17" x14ac:dyDescent="0.2">
      <c r="A368" s="45" t="s">
        <v>148</v>
      </c>
      <c r="B368" s="94">
        <v>361</v>
      </c>
      <c r="C368" s="93">
        <v>44922</v>
      </c>
      <c r="D368" s="95" t="str">
        <f t="shared" si="6"/>
        <v>martes</v>
      </c>
      <c r="E368" s="94">
        <v>0</v>
      </c>
      <c r="F368" s="96"/>
      <c r="G368" s="96" t="str">
        <f>TEXT('CALENDARIO-DIAS'!$C368,"mmmm")</f>
        <v>Diciembre</v>
      </c>
      <c r="H368" s="96"/>
      <c r="I368" s="94">
        <v>0</v>
      </c>
      <c r="J368" s="94">
        <v>0</v>
      </c>
      <c r="K368" s="94">
        <v>0</v>
      </c>
      <c r="L368" s="94">
        <v>0</v>
      </c>
      <c r="M368" s="94">
        <v>0</v>
      </c>
    </row>
    <row r="369" spans="1:17" x14ac:dyDescent="0.2">
      <c r="A369" s="45" t="s">
        <v>148</v>
      </c>
      <c r="B369" s="94">
        <v>362</v>
      </c>
      <c r="C369" s="93">
        <v>44923</v>
      </c>
      <c r="D369" s="95" t="str">
        <f t="shared" si="6"/>
        <v>miércoles</v>
      </c>
      <c r="E369" s="94">
        <v>0</v>
      </c>
      <c r="F369" s="96"/>
      <c r="G369" s="96" t="str">
        <f>TEXT('CALENDARIO-DIAS'!$C369,"mmmm")</f>
        <v>Diciembre</v>
      </c>
      <c r="H369" s="96"/>
      <c r="I369" s="94">
        <v>0</v>
      </c>
      <c r="J369" s="94">
        <v>0</v>
      </c>
      <c r="K369" s="94">
        <v>0</v>
      </c>
      <c r="L369" s="94">
        <v>0</v>
      </c>
      <c r="M369" s="94">
        <v>0</v>
      </c>
    </row>
    <row r="370" spans="1:17" x14ac:dyDescent="0.2">
      <c r="A370" s="45" t="s">
        <v>148</v>
      </c>
      <c r="B370" s="94">
        <v>363</v>
      </c>
      <c r="C370" s="93">
        <v>44924</v>
      </c>
      <c r="D370" s="95" t="str">
        <f t="shared" si="6"/>
        <v>jueves</v>
      </c>
      <c r="E370" s="94">
        <v>0</v>
      </c>
      <c r="F370" s="96"/>
      <c r="G370" s="96" t="str">
        <f>TEXT('CALENDARIO-DIAS'!$C370,"mmmm")</f>
        <v>Diciembre</v>
      </c>
      <c r="H370" s="96"/>
      <c r="I370" s="94">
        <v>0</v>
      </c>
      <c r="J370" s="94">
        <v>0</v>
      </c>
      <c r="K370" s="94">
        <v>0</v>
      </c>
      <c r="L370" s="94">
        <v>0</v>
      </c>
      <c r="M370" s="94">
        <v>0</v>
      </c>
      <c r="Q370" s="88"/>
    </row>
    <row r="371" spans="1:17" x14ac:dyDescent="0.2">
      <c r="A371" s="45" t="s">
        <v>148</v>
      </c>
      <c r="B371" s="94">
        <v>364</v>
      </c>
      <c r="C371" s="93">
        <v>44925</v>
      </c>
      <c r="D371" s="95" t="str">
        <f t="shared" si="6"/>
        <v>viernes</v>
      </c>
      <c r="E371" s="94">
        <v>0</v>
      </c>
      <c r="F371" s="96"/>
      <c r="G371" s="96" t="str">
        <f>TEXT('CALENDARIO-DIAS'!$C371,"mmmm")</f>
        <v>Diciembre</v>
      </c>
      <c r="H371" s="96"/>
      <c r="I371" s="94">
        <v>0</v>
      </c>
      <c r="J371" s="94">
        <v>0</v>
      </c>
      <c r="K371" s="94">
        <v>0</v>
      </c>
      <c r="L371" s="94">
        <v>0</v>
      </c>
      <c r="M371" s="94">
        <v>0</v>
      </c>
    </row>
    <row r="372" spans="1:17" x14ac:dyDescent="0.2">
      <c r="B372" s="94">
        <v>365</v>
      </c>
      <c r="C372" s="93">
        <v>44926</v>
      </c>
      <c r="D372" s="95" t="str">
        <f t="shared" si="6"/>
        <v>sábado</v>
      </c>
      <c r="E372" s="94">
        <v>0</v>
      </c>
      <c r="F372" s="128"/>
      <c r="G372" s="96" t="str">
        <f>TEXT('CALENDARIO-DIAS'!$C372,"mmmm")</f>
        <v>Diciembre</v>
      </c>
      <c r="H372" s="96"/>
      <c r="I372" s="94">
        <v>0</v>
      </c>
      <c r="J372" s="94">
        <v>0</v>
      </c>
      <c r="K372" s="94">
        <v>0</v>
      </c>
      <c r="L372" s="94">
        <v>0</v>
      </c>
      <c r="M372" s="94">
        <v>0</v>
      </c>
    </row>
    <row r="373" spans="1:17" s="44" customFormat="1" x14ac:dyDescent="0.2"/>
    <row r="374" spans="1:17" s="44" customFormat="1" x14ac:dyDescent="0.2"/>
    <row r="375" spans="1:17" s="44" customFormat="1" x14ac:dyDescent="0.2"/>
    <row r="376" spans="1:17" s="44" customFormat="1" x14ac:dyDescent="0.2"/>
    <row r="377" spans="1:17" s="44" customFormat="1" x14ac:dyDescent="0.2"/>
    <row r="378" spans="1:17" s="44" customFormat="1" x14ac:dyDescent="0.2"/>
    <row r="379" spans="1:17" s="44" customFormat="1" x14ac:dyDescent="0.2"/>
    <row r="380" spans="1:17" s="44" customFormat="1" x14ac:dyDescent="0.2"/>
    <row r="381" spans="1:17" s="44" customFormat="1" x14ac:dyDescent="0.2"/>
    <row r="382" spans="1:17" s="44" customFormat="1" x14ac:dyDescent="0.2"/>
    <row r="383" spans="1:17" s="44" customFormat="1" x14ac:dyDescent="0.2"/>
    <row r="384" spans="1:17" s="44" customFormat="1" x14ac:dyDescent="0.2"/>
    <row r="385" s="44" customFormat="1" x14ac:dyDescent="0.2"/>
    <row r="386" s="44" customFormat="1" x14ac:dyDescent="0.2"/>
    <row r="387" s="44" customFormat="1" x14ac:dyDescent="0.2"/>
    <row r="388" s="44" customFormat="1" x14ac:dyDescent="0.2"/>
    <row r="389" s="44" customFormat="1" x14ac:dyDescent="0.2"/>
    <row r="390" s="44" customFormat="1" x14ac:dyDescent="0.2"/>
    <row r="391" s="44" customFormat="1" x14ac:dyDescent="0.2"/>
    <row r="392" s="44" customFormat="1" x14ac:dyDescent="0.2"/>
    <row r="393" s="44" customFormat="1" x14ac:dyDescent="0.2"/>
    <row r="394" s="44" customFormat="1" x14ac:dyDescent="0.2"/>
    <row r="395" s="44" customFormat="1" x14ac:dyDescent="0.2"/>
    <row r="396" s="44" customFormat="1" x14ac:dyDescent="0.2"/>
    <row r="397" s="44" customFormat="1" x14ac:dyDescent="0.2"/>
    <row r="398" s="44" customFormat="1" x14ac:dyDescent="0.2"/>
    <row r="399" s="44" customFormat="1" x14ac:dyDescent="0.2"/>
    <row r="400" s="44" customFormat="1" x14ac:dyDescent="0.2"/>
    <row r="401" s="44" customFormat="1" x14ac:dyDescent="0.2"/>
    <row r="402" s="44" customFormat="1" x14ac:dyDescent="0.2"/>
    <row r="403" s="44" customFormat="1" x14ac:dyDescent="0.2"/>
    <row r="404" s="44" customFormat="1" x14ac:dyDescent="0.2"/>
    <row r="405" s="44" customFormat="1" x14ac:dyDescent="0.2"/>
    <row r="406" s="44" customFormat="1" x14ac:dyDescent="0.2"/>
    <row r="407" s="44" customFormat="1" x14ac:dyDescent="0.2"/>
    <row r="408" s="44" customFormat="1" x14ac:dyDescent="0.2"/>
    <row r="409" s="44" customFormat="1" x14ac:dyDescent="0.2"/>
    <row r="410" s="44" customFormat="1" x14ac:dyDescent="0.2"/>
    <row r="411" s="44" customFormat="1" x14ac:dyDescent="0.2"/>
    <row r="412" s="44" customFormat="1" x14ac:dyDescent="0.2"/>
    <row r="413" s="44" customFormat="1" x14ac:dyDescent="0.2"/>
    <row r="414" s="44" customFormat="1" x14ac:dyDescent="0.2"/>
    <row r="415" s="44" customFormat="1" x14ac:dyDescent="0.2"/>
    <row r="416" s="44" customFormat="1" x14ac:dyDescent="0.2"/>
    <row r="417" s="44" customFormat="1" x14ac:dyDescent="0.2"/>
    <row r="418" s="44" customFormat="1" x14ac:dyDescent="0.2"/>
    <row r="419" s="44" customFormat="1" x14ac:dyDescent="0.2"/>
    <row r="420" s="44" customFormat="1" x14ac:dyDescent="0.2"/>
    <row r="421" s="44" customFormat="1" x14ac:dyDescent="0.2"/>
    <row r="422" s="44" customFormat="1" x14ac:dyDescent="0.2"/>
    <row r="423" s="44" customFormat="1" x14ac:dyDescent="0.2"/>
    <row r="424" s="44" customFormat="1" x14ac:dyDescent="0.2"/>
    <row r="425" s="44" customFormat="1" x14ac:dyDescent="0.2"/>
    <row r="426" s="44" customFormat="1" x14ac:dyDescent="0.2"/>
    <row r="427" s="44" customFormat="1" x14ac:dyDescent="0.2"/>
    <row r="428" s="44" customFormat="1" x14ac:dyDescent="0.2"/>
    <row r="429" s="44" customFormat="1" x14ac:dyDescent="0.2"/>
    <row r="430" s="44" customFormat="1" x14ac:dyDescent="0.2"/>
    <row r="431" s="44" customFormat="1" x14ac:dyDescent="0.2"/>
    <row r="432" s="44" customFormat="1" x14ac:dyDescent="0.2"/>
    <row r="433" s="44" customFormat="1" x14ac:dyDescent="0.2"/>
    <row r="434" s="44" customFormat="1" x14ac:dyDescent="0.2"/>
    <row r="435" s="44" customFormat="1" x14ac:dyDescent="0.2"/>
    <row r="436" s="44" customFormat="1" x14ac:dyDescent="0.2"/>
    <row r="437" s="44" customFormat="1" x14ac:dyDescent="0.2"/>
    <row r="438" s="44" customFormat="1" x14ac:dyDescent="0.2"/>
    <row r="439" s="44" customFormat="1" x14ac:dyDescent="0.2"/>
    <row r="440" s="44" customFormat="1" x14ac:dyDescent="0.2"/>
    <row r="441" s="44" customFormat="1" x14ac:dyDescent="0.2"/>
    <row r="442" s="44" customFormat="1" x14ac:dyDescent="0.2"/>
    <row r="443" s="44" customFormat="1" x14ac:dyDescent="0.2"/>
    <row r="444" s="44" customFormat="1" x14ac:dyDescent="0.2"/>
    <row r="445" s="44" customFormat="1" x14ac:dyDescent="0.2"/>
    <row r="446" s="44" customFormat="1" x14ac:dyDescent="0.2"/>
    <row r="447" s="44" customFormat="1" x14ac:dyDescent="0.2"/>
    <row r="448" s="44" customFormat="1" x14ac:dyDescent="0.2"/>
    <row r="449" s="44" customFormat="1" x14ac:dyDescent="0.2"/>
    <row r="450" s="44" customFormat="1" x14ac:dyDescent="0.2"/>
    <row r="451" s="44" customFormat="1" x14ac:dyDescent="0.2"/>
    <row r="452" s="44" customFormat="1" x14ac:dyDescent="0.2"/>
    <row r="453" s="44" customFormat="1" x14ac:dyDescent="0.2"/>
    <row r="454" s="44" customFormat="1" x14ac:dyDescent="0.2"/>
    <row r="455" s="44" customFormat="1" x14ac:dyDescent="0.2"/>
    <row r="456" s="44" customFormat="1" x14ac:dyDescent="0.2"/>
    <row r="457" s="44" customFormat="1" x14ac:dyDescent="0.2"/>
    <row r="458" s="44" customFormat="1" x14ac:dyDescent="0.2"/>
    <row r="459" s="44" customFormat="1" x14ac:dyDescent="0.2"/>
    <row r="460" s="44" customFormat="1" x14ac:dyDescent="0.2"/>
    <row r="461" s="44" customFormat="1" x14ac:dyDescent="0.2"/>
    <row r="462" s="44" customFormat="1" x14ac:dyDescent="0.2"/>
    <row r="463" s="44" customFormat="1" x14ac:dyDescent="0.2"/>
    <row r="464" s="44" customFormat="1" x14ac:dyDescent="0.2"/>
    <row r="465" s="44" customFormat="1" x14ac:dyDescent="0.2"/>
    <row r="466" s="44" customFormat="1" x14ac:dyDescent="0.2"/>
    <row r="467" s="44" customFormat="1" x14ac:dyDescent="0.2"/>
    <row r="468" s="44" customFormat="1" x14ac:dyDescent="0.2"/>
    <row r="469" s="44" customFormat="1" x14ac:dyDescent="0.2"/>
    <row r="470" s="44" customFormat="1" x14ac:dyDescent="0.2"/>
    <row r="471" s="44" customFormat="1" x14ac:dyDescent="0.2"/>
    <row r="472" s="44" customFormat="1" x14ac:dyDescent="0.2"/>
    <row r="473" s="44" customFormat="1" x14ac:dyDescent="0.2"/>
    <row r="474" s="44" customFormat="1" x14ac:dyDescent="0.2"/>
    <row r="475" s="44" customFormat="1" x14ac:dyDescent="0.2"/>
    <row r="476" s="44" customFormat="1" x14ac:dyDescent="0.2"/>
    <row r="477" s="44" customFormat="1" x14ac:dyDescent="0.2"/>
    <row r="478" s="44" customFormat="1" x14ac:dyDescent="0.2"/>
    <row r="479" s="44" customFormat="1" x14ac:dyDescent="0.2"/>
    <row r="480" s="44" customFormat="1" x14ac:dyDescent="0.2"/>
    <row r="481" s="44" customFormat="1" x14ac:dyDescent="0.2"/>
    <row r="482" s="44" customFormat="1" x14ac:dyDescent="0.2"/>
    <row r="483" s="44" customFormat="1" x14ac:dyDescent="0.2"/>
    <row r="484" s="44" customFormat="1" x14ac:dyDescent="0.2"/>
    <row r="485" s="44" customFormat="1" x14ac:dyDescent="0.2"/>
    <row r="486" s="44" customFormat="1" x14ac:dyDescent="0.2"/>
    <row r="487" s="44" customFormat="1" x14ac:dyDescent="0.2"/>
    <row r="488" s="44" customFormat="1" x14ac:dyDescent="0.2"/>
    <row r="489" s="44" customFormat="1" x14ac:dyDescent="0.2"/>
    <row r="490" s="44" customFormat="1" x14ac:dyDescent="0.2"/>
    <row r="491" s="44" customFormat="1" x14ac:dyDescent="0.2"/>
    <row r="492" s="44" customFormat="1" x14ac:dyDescent="0.2"/>
    <row r="493" s="44" customFormat="1" x14ac:dyDescent="0.2"/>
    <row r="494" s="44" customFormat="1" x14ac:dyDescent="0.2"/>
    <row r="495" s="44" customFormat="1" x14ac:dyDescent="0.2"/>
    <row r="496" s="44" customFormat="1" x14ac:dyDescent="0.2"/>
    <row r="497" s="44" customFormat="1" x14ac:dyDescent="0.2"/>
    <row r="498" s="44" customFormat="1" x14ac:dyDescent="0.2"/>
    <row r="499" s="44" customFormat="1" x14ac:dyDescent="0.2"/>
    <row r="500" s="44" customFormat="1" x14ac:dyDescent="0.2"/>
    <row r="501" s="44" customFormat="1" x14ac:dyDescent="0.2"/>
    <row r="502" s="44" customFormat="1" x14ac:dyDescent="0.2"/>
    <row r="503" s="44" customFormat="1" x14ac:dyDescent="0.2"/>
    <row r="504" s="44" customFormat="1" x14ac:dyDescent="0.2"/>
    <row r="505" s="44" customFormat="1" x14ac:dyDescent="0.2"/>
    <row r="506" s="44" customFormat="1" x14ac:dyDescent="0.2"/>
    <row r="507" s="44" customFormat="1" x14ac:dyDescent="0.2"/>
    <row r="508" s="44" customFormat="1" x14ac:dyDescent="0.2"/>
    <row r="509" s="44" customFormat="1" x14ac:dyDescent="0.2"/>
    <row r="510" s="44" customFormat="1" x14ac:dyDescent="0.2"/>
    <row r="511" s="44" customFormat="1" x14ac:dyDescent="0.2"/>
    <row r="512" s="44" customFormat="1" x14ac:dyDescent="0.2"/>
    <row r="513" s="44" customFormat="1" x14ac:dyDescent="0.2"/>
    <row r="514" s="44" customFormat="1" x14ac:dyDescent="0.2"/>
    <row r="515" s="44" customFormat="1" x14ac:dyDescent="0.2"/>
    <row r="516" s="44" customFormat="1" x14ac:dyDescent="0.2"/>
    <row r="517" s="44" customFormat="1" x14ac:dyDescent="0.2"/>
    <row r="518" s="44" customFormat="1" x14ac:dyDescent="0.2"/>
    <row r="519" s="44" customFormat="1" x14ac:dyDescent="0.2"/>
    <row r="520" s="44" customFormat="1" x14ac:dyDescent="0.2"/>
    <row r="521" s="44" customFormat="1" x14ac:dyDescent="0.2"/>
    <row r="522" s="44" customFormat="1" x14ac:dyDescent="0.2"/>
    <row r="523" s="44" customFormat="1" x14ac:dyDescent="0.2"/>
    <row r="524" s="44" customFormat="1" x14ac:dyDescent="0.2"/>
    <row r="525" s="44" customFormat="1" x14ac:dyDescent="0.2"/>
    <row r="526" s="44" customFormat="1" x14ac:dyDescent="0.2"/>
    <row r="527" s="44" customFormat="1" x14ac:dyDescent="0.2"/>
    <row r="528" s="44" customFormat="1" x14ac:dyDescent="0.2"/>
    <row r="529" s="44" customFormat="1" x14ac:dyDescent="0.2"/>
    <row r="530" s="44" customFormat="1" x14ac:dyDescent="0.2"/>
    <row r="531" s="44" customFormat="1" x14ac:dyDescent="0.2"/>
    <row r="532" s="44" customFormat="1" x14ac:dyDescent="0.2"/>
    <row r="533" s="44" customFormat="1" x14ac:dyDescent="0.2"/>
    <row r="534" s="44" customFormat="1" x14ac:dyDescent="0.2"/>
    <row r="535" s="44" customFormat="1" x14ac:dyDescent="0.2"/>
    <row r="536" s="44" customFormat="1" x14ac:dyDescent="0.2"/>
    <row r="537" s="44" customFormat="1" x14ac:dyDescent="0.2"/>
    <row r="538" s="44" customFormat="1" x14ac:dyDescent="0.2"/>
    <row r="539" s="44" customFormat="1" x14ac:dyDescent="0.2"/>
    <row r="540" s="44" customFormat="1" x14ac:dyDescent="0.2"/>
    <row r="541" s="44" customFormat="1" x14ac:dyDescent="0.2"/>
    <row r="542" s="44" customFormat="1" x14ac:dyDescent="0.2"/>
    <row r="543" s="44" customFormat="1" x14ac:dyDescent="0.2"/>
    <row r="544" s="44" customFormat="1" x14ac:dyDescent="0.2"/>
    <row r="545" s="44" customFormat="1" x14ac:dyDescent="0.2"/>
    <row r="546" s="44" customFormat="1" x14ac:dyDescent="0.2"/>
    <row r="547" s="44" customFormat="1" x14ac:dyDescent="0.2"/>
    <row r="548" s="44" customFormat="1" x14ac:dyDescent="0.2"/>
    <row r="549" s="44" customFormat="1" x14ac:dyDescent="0.2"/>
    <row r="550" s="44" customFormat="1" x14ac:dyDescent="0.2"/>
    <row r="551" s="44" customFormat="1" x14ac:dyDescent="0.2"/>
    <row r="552" s="44" customFormat="1" x14ac:dyDescent="0.2"/>
    <row r="553" s="44" customFormat="1" x14ac:dyDescent="0.2"/>
    <row r="554" s="44" customFormat="1" x14ac:dyDescent="0.2"/>
    <row r="555" s="44" customFormat="1" x14ac:dyDescent="0.2"/>
    <row r="556" s="44" customFormat="1" x14ac:dyDescent="0.2"/>
    <row r="557" s="44" customFormat="1" x14ac:dyDescent="0.2"/>
    <row r="558" s="44" customFormat="1" x14ac:dyDescent="0.2"/>
    <row r="559" s="44" customFormat="1" x14ac:dyDescent="0.2"/>
    <row r="560" s="44" customFormat="1" x14ac:dyDescent="0.2"/>
    <row r="561" s="44" customFormat="1" x14ac:dyDescent="0.2"/>
    <row r="562" s="44" customFormat="1" x14ac:dyDescent="0.2"/>
    <row r="563" s="44" customFormat="1" x14ac:dyDescent="0.2"/>
    <row r="564" s="44" customFormat="1" x14ac:dyDescent="0.2"/>
    <row r="565" s="44" customFormat="1" x14ac:dyDescent="0.2"/>
    <row r="566" s="44" customFormat="1" x14ac:dyDescent="0.2"/>
    <row r="567" s="44" customFormat="1" x14ac:dyDescent="0.2"/>
    <row r="568" s="44" customFormat="1" x14ac:dyDescent="0.2"/>
    <row r="569" s="44" customFormat="1" x14ac:dyDescent="0.2"/>
    <row r="570" s="44" customFormat="1" x14ac:dyDescent="0.2"/>
    <row r="571" s="44" customFormat="1" x14ac:dyDescent="0.2"/>
    <row r="572" s="44" customFormat="1" x14ac:dyDescent="0.2"/>
    <row r="573" s="44" customFormat="1" x14ac:dyDescent="0.2"/>
    <row r="574" s="44" customFormat="1" x14ac:dyDescent="0.2"/>
    <row r="575" s="44" customFormat="1" x14ac:dyDescent="0.2"/>
    <row r="576" s="44" customFormat="1" x14ac:dyDescent="0.2"/>
    <row r="577" s="44" customFormat="1" x14ac:dyDescent="0.2"/>
    <row r="578" s="44" customFormat="1" x14ac:dyDescent="0.2"/>
    <row r="579" s="44" customFormat="1" x14ac:dyDescent="0.2"/>
    <row r="580" s="44" customFormat="1" x14ac:dyDescent="0.2"/>
    <row r="581" s="44" customFormat="1" x14ac:dyDescent="0.2"/>
    <row r="582" s="44" customFormat="1" x14ac:dyDescent="0.2"/>
    <row r="583" s="44" customFormat="1" x14ac:dyDescent="0.2"/>
    <row r="584" s="44" customFormat="1" x14ac:dyDescent="0.2"/>
    <row r="585" s="44" customFormat="1" x14ac:dyDescent="0.2"/>
    <row r="586" s="44" customFormat="1" x14ac:dyDescent="0.2"/>
    <row r="587" s="44" customFormat="1" x14ac:dyDescent="0.2"/>
    <row r="588" s="44" customFormat="1" x14ac:dyDescent="0.2"/>
    <row r="589" s="44" customFormat="1" x14ac:dyDescent="0.2"/>
    <row r="590" s="44" customFormat="1" x14ac:dyDescent="0.2"/>
    <row r="591" s="44" customFormat="1" x14ac:dyDescent="0.2"/>
    <row r="592" s="44" customFormat="1" x14ac:dyDescent="0.2"/>
    <row r="593" s="44" customFormat="1" x14ac:dyDescent="0.2"/>
    <row r="594" s="44" customFormat="1" x14ac:dyDescent="0.2"/>
    <row r="595" s="44" customFormat="1" x14ac:dyDescent="0.2"/>
    <row r="596" s="44" customFormat="1" x14ac:dyDescent="0.2"/>
    <row r="597" s="44" customFormat="1" x14ac:dyDescent="0.2"/>
    <row r="598" s="44" customFormat="1" x14ac:dyDescent="0.2"/>
    <row r="599" s="44" customFormat="1" x14ac:dyDescent="0.2"/>
    <row r="600" s="44" customFormat="1" x14ac:dyDescent="0.2"/>
    <row r="601" s="44" customFormat="1" x14ac:dyDescent="0.2"/>
    <row r="602" s="44" customFormat="1" x14ac:dyDescent="0.2"/>
    <row r="603" s="44" customFormat="1" x14ac:dyDescent="0.2"/>
    <row r="604" s="44" customFormat="1" x14ac:dyDescent="0.2"/>
    <row r="605" s="44" customFormat="1" x14ac:dyDescent="0.2"/>
    <row r="606" s="44" customFormat="1" x14ac:dyDescent="0.2"/>
    <row r="607" s="44" customFormat="1" x14ac:dyDescent="0.2"/>
    <row r="608" s="44" customFormat="1" x14ac:dyDescent="0.2"/>
    <row r="609" s="44" customFormat="1" x14ac:dyDescent="0.2"/>
    <row r="610" s="44" customFormat="1" x14ac:dyDescent="0.2"/>
    <row r="611" s="44" customFormat="1" x14ac:dyDescent="0.2"/>
    <row r="612" s="44" customFormat="1" x14ac:dyDescent="0.2"/>
    <row r="613" s="44" customFormat="1" x14ac:dyDescent="0.2"/>
    <row r="614" s="44" customFormat="1" x14ac:dyDescent="0.2"/>
    <row r="615" s="44" customFormat="1" x14ac:dyDescent="0.2"/>
    <row r="616" s="44" customFormat="1" x14ac:dyDescent="0.2"/>
    <row r="617" s="44" customFormat="1" x14ac:dyDescent="0.2"/>
    <row r="618" s="44" customFormat="1" x14ac:dyDescent="0.2"/>
    <row r="619" s="44" customFormat="1" x14ac:dyDescent="0.2"/>
    <row r="620" s="44" customFormat="1" x14ac:dyDescent="0.2"/>
    <row r="621" s="44" customFormat="1" x14ac:dyDescent="0.2"/>
    <row r="622" s="44" customFormat="1" x14ac:dyDescent="0.2"/>
    <row r="623" s="44" customFormat="1" x14ac:dyDescent="0.2"/>
    <row r="624" s="44" customFormat="1" x14ac:dyDescent="0.2"/>
    <row r="625" s="44" customFormat="1" x14ac:dyDescent="0.2"/>
    <row r="626" s="44" customFormat="1" x14ac:dyDescent="0.2"/>
    <row r="627" s="44" customFormat="1" x14ac:dyDescent="0.2"/>
    <row r="628" s="44" customFormat="1" x14ac:dyDescent="0.2"/>
    <row r="629" s="44" customFormat="1" x14ac:dyDescent="0.2"/>
    <row r="630" s="44" customFormat="1" x14ac:dyDescent="0.2"/>
    <row r="631" s="44" customFormat="1" x14ac:dyDescent="0.2"/>
    <row r="632" s="44" customFormat="1" x14ac:dyDescent="0.2"/>
    <row r="633" s="44" customFormat="1" x14ac:dyDescent="0.2"/>
    <row r="634" s="44" customFormat="1" x14ac:dyDescent="0.2"/>
    <row r="635" s="44" customFormat="1" x14ac:dyDescent="0.2"/>
    <row r="636" s="44" customFormat="1" x14ac:dyDescent="0.2"/>
    <row r="637" s="44" customFormat="1" x14ac:dyDescent="0.2"/>
    <row r="638" s="44" customFormat="1" x14ac:dyDescent="0.2"/>
    <row r="639" s="44" customFormat="1" x14ac:dyDescent="0.2"/>
    <row r="640" s="44" customFormat="1" x14ac:dyDescent="0.2"/>
    <row r="641" s="44" customFormat="1" x14ac:dyDescent="0.2"/>
    <row r="642" s="44" customFormat="1" x14ac:dyDescent="0.2"/>
    <row r="643" s="44" customFormat="1" x14ac:dyDescent="0.2"/>
    <row r="644" s="44" customFormat="1" x14ac:dyDescent="0.2"/>
    <row r="645" s="44" customFormat="1" x14ac:dyDescent="0.2"/>
    <row r="646" s="44" customFormat="1" x14ac:dyDescent="0.2"/>
    <row r="647" s="44" customFormat="1" x14ac:dyDescent="0.2"/>
    <row r="648" s="44" customFormat="1" x14ac:dyDescent="0.2"/>
    <row r="649" s="44" customFormat="1" x14ac:dyDescent="0.2"/>
    <row r="650" s="44" customFormat="1" x14ac:dyDescent="0.2"/>
    <row r="651" s="44" customFormat="1" x14ac:dyDescent="0.2"/>
    <row r="652" s="44" customFormat="1" x14ac:dyDescent="0.2"/>
    <row r="653" s="44" customFormat="1" x14ac:dyDescent="0.2"/>
    <row r="654" s="44" customFormat="1" x14ac:dyDescent="0.2"/>
    <row r="655" s="44" customFormat="1" x14ac:dyDescent="0.2"/>
    <row r="656" s="44" customFormat="1" x14ac:dyDescent="0.2"/>
    <row r="657" s="44" customFormat="1" x14ac:dyDescent="0.2"/>
    <row r="658" s="44" customFormat="1" x14ac:dyDescent="0.2"/>
    <row r="659" s="44" customFormat="1" x14ac:dyDescent="0.2"/>
    <row r="660" s="44" customFormat="1" x14ac:dyDescent="0.2"/>
    <row r="661" s="44" customFormat="1" x14ac:dyDescent="0.2"/>
    <row r="662" s="44" customFormat="1" x14ac:dyDescent="0.2"/>
    <row r="663" s="44" customFormat="1" x14ac:dyDescent="0.2"/>
    <row r="664" s="44" customFormat="1" x14ac:dyDescent="0.2"/>
    <row r="665" s="44" customFormat="1" x14ac:dyDescent="0.2"/>
    <row r="666" s="44" customFormat="1" x14ac:dyDescent="0.2"/>
    <row r="667" s="44" customFormat="1" x14ac:dyDescent="0.2"/>
    <row r="668" s="44" customFormat="1" x14ac:dyDescent="0.2"/>
    <row r="669" s="44" customFormat="1" x14ac:dyDescent="0.2"/>
    <row r="670" s="44" customFormat="1" x14ac:dyDescent="0.2"/>
    <row r="671" s="44" customFormat="1" x14ac:dyDescent="0.2"/>
    <row r="672" s="44" customFormat="1" x14ac:dyDescent="0.2"/>
    <row r="673" s="44" customFormat="1" x14ac:dyDescent="0.2"/>
    <row r="674" s="44" customFormat="1" x14ac:dyDescent="0.2"/>
    <row r="675" s="44" customFormat="1" x14ac:dyDescent="0.2"/>
    <row r="676" s="44" customFormat="1" x14ac:dyDescent="0.2"/>
    <row r="677" s="44" customFormat="1" x14ac:dyDescent="0.2"/>
    <row r="678" s="44" customFormat="1" x14ac:dyDescent="0.2"/>
    <row r="679" s="44" customFormat="1" x14ac:dyDescent="0.2"/>
    <row r="680" s="44" customFormat="1" x14ac:dyDescent="0.2"/>
    <row r="681" s="44" customFormat="1" x14ac:dyDescent="0.2"/>
    <row r="682" s="44" customFormat="1" x14ac:dyDescent="0.2"/>
    <row r="683" s="44" customFormat="1" x14ac:dyDescent="0.2"/>
    <row r="684" s="44" customFormat="1" x14ac:dyDescent="0.2"/>
    <row r="685" s="44" customFormat="1" x14ac:dyDescent="0.2"/>
    <row r="686" s="44" customFormat="1" x14ac:dyDescent="0.2"/>
    <row r="687" s="44" customFormat="1" x14ac:dyDescent="0.2"/>
    <row r="688" s="44" customFormat="1" x14ac:dyDescent="0.2"/>
    <row r="689" s="44" customFormat="1" x14ac:dyDescent="0.2"/>
    <row r="690" s="44" customFormat="1" x14ac:dyDescent="0.2"/>
    <row r="691" s="44" customFormat="1" x14ac:dyDescent="0.2"/>
    <row r="692" s="44" customFormat="1" x14ac:dyDescent="0.2"/>
    <row r="693" s="44" customFormat="1" x14ac:dyDescent="0.2"/>
    <row r="694" s="44" customFormat="1" x14ac:dyDescent="0.2"/>
    <row r="695" s="44" customFormat="1" x14ac:dyDescent="0.2"/>
    <row r="696" s="44" customFormat="1" x14ac:dyDescent="0.2"/>
    <row r="697" s="44" customFormat="1" x14ac:dyDescent="0.2"/>
    <row r="698" s="44" customFormat="1" x14ac:dyDescent="0.2"/>
    <row r="699" s="44" customFormat="1" x14ac:dyDescent="0.2"/>
    <row r="700" s="44" customFormat="1" x14ac:dyDescent="0.2"/>
    <row r="701" s="44" customFormat="1" x14ac:dyDescent="0.2"/>
    <row r="702" s="44" customFormat="1" x14ac:dyDescent="0.2"/>
    <row r="703" s="44" customFormat="1" x14ac:dyDescent="0.2"/>
    <row r="704" s="44" customFormat="1" x14ac:dyDescent="0.2"/>
    <row r="705" s="44" customFormat="1" x14ac:dyDescent="0.2"/>
    <row r="706" s="44" customFormat="1" x14ac:dyDescent="0.2"/>
    <row r="707" s="44" customFormat="1" x14ac:dyDescent="0.2"/>
    <row r="708" s="44" customFormat="1" x14ac:dyDescent="0.2"/>
    <row r="709" s="44" customFormat="1" x14ac:dyDescent="0.2"/>
    <row r="710" s="44" customFormat="1" x14ac:dyDescent="0.2"/>
    <row r="711" s="44" customFormat="1" x14ac:dyDescent="0.2"/>
    <row r="712" s="44" customFormat="1" x14ac:dyDescent="0.2"/>
    <row r="713" s="44" customFormat="1" x14ac:dyDescent="0.2"/>
    <row r="714" s="44" customFormat="1" x14ac:dyDescent="0.2"/>
    <row r="715" s="44" customFormat="1" x14ac:dyDescent="0.2"/>
    <row r="716" s="44" customFormat="1" x14ac:dyDescent="0.2"/>
    <row r="717" s="44" customFormat="1" x14ac:dyDescent="0.2"/>
    <row r="718" s="44" customFormat="1" x14ac:dyDescent="0.2"/>
    <row r="719" s="44" customFormat="1" x14ac:dyDescent="0.2"/>
    <row r="720" s="44" customFormat="1" x14ac:dyDescent="0.2"/>
    <row r="721" spans="8:13" s="44" customFormat="1" x14ac:dyDescent="0.2"/>
    <row r="722" spans="8:13" s="44" customFormat="1" x14ac:dyDescent="0.2"/>
    <row r="723" spans="8:13" s="44" customFormat="1" x14ac:dyDescent="0.2"/>
    <row r="724" spans="8:13" s="44" customFormat="1" x14ac:dyDescent="0.2"/>
    <row r="725" spans="8:13" s="44" customFormat="1" x14ac:dyDescent="0.2"/>
    <row r="726" spans="8:13" x14ac:dyDescent="0.2">
      <c r="H726" s="44"/>
      <c r="I726" s="44"/>
      <c r="J726" s="44"/>
      <c r="K726" s="44"/>
      <c r="L726" s="44"/>
      <c r="M726" s="44"/>
    </row>
  </sheetData>
  <autoFilter ref="B6:M372"/>
  <mergeCells count="2">
    <mergeCell ref="B1:M1"/>
    <mergeCell ref="K5:M5"/>
  </mergeCells>
  <conditionalFormatting sqref="E3:E4">
    <cfRule type="cellIs" dxfId="31" priority="144" operator="equal">
      <formula>1</formula>
    </cfRule>
  </conditionalFormatting>
  <conditionalFormatting sqref="E373:E1048576 E81 E229:E231 E360:E361 E8:E76 E364:E370 E83:E104 E110:E114 E159:E182 E185:E187 E194:E212 E225:E226 E234:E236 E353:E357 E116 E242:E272 E277:E311 E319:E346 E118:E151 E153:E156 E189:E191 E238:E240 E274:E275 E313:E317 E348:E350">
    <cfRule type="cellIs" dxfId="30" priority="170" operator="equal">
      <formula>1</formula>
    </cfRule>
  </conditionalFormatting>
  <conditionalFormatting sqref="E371">
    <cfRule type="cellIs" dxfId="29" priority="166" operator="equal">
      <formula>1</formula>
    </cfRule>
  </conditionalFormatting>
  <conditionalFormatting sqref="E77:E78 E80">
    <cfRule type="cellIs" dxfId="28" priority="155" operator="equal">
      <formula>1</formula>
    </cfRule>
  </conditionalFormatting>
  <conditionalFormatting sqref="E82">
    <cfRule type="cellIs" dxfId="27" priority="152" operator="equal">
      <formula>1</formula>
    </cfRule>
  </conditionalFormatting>
  <conditionalFormatting sqref="E105">
    <cfRule type="cellIs" dxfId="26" priority="148" operator="equal">
      <formula>1</formula>
    </cfRule>
  </conditionalFormatting>
  <conditionalFormatting sqref="E362:E363">
    <cfRule type="cellIs" dxfId="25" priority="41" operator="equal">
      <formula>1</formula>
    </cfRule>
  </conditionalFormatting>
  <conditionalFormatting sqref="K8:M187 K359:M372 M227:M272 K188 M189:M220 K189:L272 L358:L364 K273 K274:M357">
    <cfRule type="cellIs" dxfId="24" priority="36" operator="equal">
      <formula>1</formula>
    </cfRule>
  </conditionalFormatting>
  <conditionalFormatting sqref="E2">
    <cfRule type="cellIs" dxfId="23" priority="35" operator="equal">
      <formula>1</formula>
    </cfRule>
  </conditionalFormatting>
  <conditionalFormatting sqref="E358:E359 E351:E352 E232:E233 E183:E184 E106:E107 E79">
    <cfRule type="cellIs" dxfId="22" priority="33" operator="equal">
      <formula>1</formula>
    </cfRule>
  </conditionalFormatting>
  <conditionalFormatting sqref="E227:E228 E213 E193 E158 E108:E109">
    <cfRule type="cellIs" dxfId="21" priority="32" operator="equal">
      <formula>1</formula>
    </cfRule>
  </conditionalFormatting>
  <conditionalFormatting sqref="E214:E224">
    <cfRule type="cellIs" dxfId="20" priority="31" operator="equal">
      <formula>1</formula>
    </cfRule>
  </conditionalFormatting>
  <conditionalFormatting sqref="E115">
    <cfRule type="cellIs" dxfId="19" priority="21" operator="equal">
      <formula>1</formula>
    </cfRule>
  </conditionalFormatting>
  <conditionalFormatting sqref="E157">
    <cfRule type="cellIs" dxfId="18" priority="19" operator="equal">
      <formula>1</formula>
    </cfRule>
  </conditionalFormatting>
  <conditionalFormatting sqref="E192">
    <cfRule type="cellIs" dxfId="17" priority="18" operator="equal">
      <formula>1</formula>
    </cfRule>
  </conditionalFormatting>
  <conditionalFormatting sqref="E241">
    <cfRule type="cellIs" dxfId="16" priority="17" operator="equal">
      <formula>1</formula>
    </cfRule>
  </conditionalFormatting>
  <conditionalFormatting sqref="E276">
    <cfRule type="cellIs" dxfId="15" priority="16" operator="equal">
      <formula>1</formula>
    </cfRule>
  </conditionalFormatting>
  <conditionalFormatting sqref="E318">
    <cfRule type="cellIs" dxfId="14" priority="15" operator="equal">
      <formula>1</formula>
    </cfRule>
  </conditionalFormatting>
  <conditionalFormatting sqref="E117">
    <cfRule type="cellIs" dxfId="13" priority="14" operator="equal">
      <formula>1</formula>
    </cfRule>
  </conditionalFormatting>
  <conditionalFormatting sqref="E152">
    <cfRule type="cellIs" dxfId="12" priority="13" operator="equal">
      <formula>1</formula>
    </cfRule>
  </conditionalFormatting>
  <conditionalFormatting sqref="E188">
    <cfRule type="cellIs" dxfId="11" priority="12" operator="equal">
      <formula>1</formula>
    </cfRule>
  </conditionalFormatting>
  <conditionalFormatting sqref="E237">
    <cfRule type="cellIs" dxfId="10" priority="11" operator="equal">
      <formula>1</formula>
    </cfRule>
  </conditionalFormatting>
  <conditionalFormatting sqref="E273">
    <cfRule type="cellIs" dxfId="9" priority="10" operator="equal">
      <formula>1</formula>
    </cfRule>
  </conditionalFormatting>
  <conditionalFormatting sqref="E312">
    <cfRule type="cellIs" dxfId="8" priority="9" operator="equal">
      <formula>1</formula>
    </cfRule>
  </conditionalFormatting>
  <conditionalFormatting sqref="E347">
    <cfRule type="cellIs" dxfId="7" priority="8" operator="equal">
      <formula>1</formula>
    </cfRule>
  </conditionalFormatting>
  <conditionalFormatting sqref="L188:M188">
    <cfRule type="cellIs" dxfId="6" priority="7" operator="equal">
      <formula>1</formula>
    </cfRule>
  </conditionalFormatting>
  <conditionalFormatting sqref="M221:M226">
    <cfRule type="cellIs" dxfId="5" priority="6" operator="equal">
      <formula>1</formula>
    </cfRule>
  </conditionalFormatting>
  <conditionalFormatting sqref="K358">
    <cfRule type="cellIs" dxfId="4" priority="5" operator="equal">
      <formula>1</formula>
    </cfRule>
  </conditionalFormatting>
  <conditionalFormatting sqref="L358">
    <cfRule type="cellIs" dxfId="3" priority="4" operator="equal">
      <formula>1</formula>
    </cfRule>
  </conditionalFormatting>
  <conditionalFormatting sqref="M358">
    <cfRule type="cellIs" dxfId="2" priority="3" operator="equal">
      <formula>1</formula>
    </cfRule>
  </conditionalFormatting>
  <conditionalFormatting sqref="E372">
    <cfRule type="cellIs" dxfId="1" priority="2" operator="equal">
      <formula>1</formula>
    </cfRule>
  </conditionalFormatting>
  <conditionalFormatting sqref="L273:M273">
    <cfRule type="cellIs" dxfId="0" priority="1" operator="equal">
      <formula>1</formula>
    </cfRule>
  </conditionalFormatting>
  <printOptions horizontalCentered="1"/>
  <pageMargins left="0.78740157480314965" right="0.59055118110236227" top="0.59055118110236227" bottom="0.55118110236220474" header="0" footer="0.31496062992125984"/>
  <pageSetup paperSize="9" scale="55" fitToHeight="0" orientation="portrait" r:id="rId1"/>
  <headerFoot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workbookViewId="0">
      <pane ySplit="1" topLeftCell="A310" activePane="bottomLeft" state="frozen"/>
      <selection activeCell="D347" sqref="D347"/>
      <selection pane="bottomLeft" activeCell="D347" sqref="D347"/>
    </sheetView>
  </sheetViews>
  <sheetFormatPr baseColWidth="10" defaultRowHeight="12.75" x14ac:dyDescent="0.2"/>
  <cols>
    <col min="1" max="1" width="8.85546875" style="2" bestFit="1" customWidth="1"/>
    <col min="2" max="2" width="10.7109375" style="2" bestFit="1" customWidth="1"/>
    <col min="3" max="3" width="10" style="2" customWidth="1"/>
    <col min="4" max="4" width="12.5703125" style="2" customWidth="1"/>
    <col min="5" max="5" width="27.85546875" style="2" customWidth="1"/>
    <col min="6" max="6" width="11.42578125" style="2"/>
    <col min="7" max="7" width="15.28515625" style="2" customWidth="1"/>
    <col min="8" max="8" width="14.28515625" style="2" customWidth="1"/>
    <col min="9" max="16384" width="11.42578125" style="2"/>
  </cols>
  <sheetData>
    <row r="1" spans="1:9" x14ac:dyDescent="0.2">
      <c r="A1" s="19" t="s">
        <v>9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10</v>
      </c>
      <c r="G1" s="20" t="s">
        <v>21</v>
      </c>
      <c r="H1" s="20" t="s">
        <v>29</v>
      </c>
      <c r="I1" s="8" t="s">
        <v>48</v>
      </c>
    </row>
    <row r="2" spans="1:9" x14ac:dyDescent="0.2">
      <c r="A2" s="26">
        <v>1</v>
      </c>
      <c r="B2" s="24">
        <v>43466</v>
      </c>
      <c r="C2" s="23" t="s">
        <v>23</v>
      </c>
      <c r="D2" s="23">
        <v>0</v>
      </c>
      <c r="E2" s="23" t="s">
        <v>32</v>
      </c>
      <c r="F2" s="23" t="str">
        <f>TEXT('BD-REGULAR'!$B2,"mmmm")</f>
        <v>Enero</v>
      </c>
      <c r="G2" s="23">
        <v>0</v>
      </c>
      <c r="H2" s="23">
        <v>0</v>
      </c>
      <c r="I2" s="27"/>
    </row>
    <row r="3" spans="1:9" x14ac:dyDescent="0.2">
      <c r="A3" s="13">
        <v>2</v>
      </c>
      <c r="B3" s="14">
        <v>43467</v>
      </c>
      <c r="C3" s="15" t="s">
        <v>24</v>
      </c>
      <c r="D3" s="15">
        <v>0</v>
      </c>
      <c r="E3" s="15"/>
      <c r="F3" s="15" t="str">
        <f>TEXT('BD-REGULAR'!$B3,"mmmm")</f>
        <v>Enero</v>
      </c>
      <c r="G3" s="15">
        <f>D3+G2</f>
        <v>0</v>
      </c>
      <c r="H3" s="15">
        <v>0</v>
      </c>
      <c r="I3" s="16"/>
    </row>
    <row r="4" spans="1:9" x14ac:dyDescent="0.2">
      <c r="A4" s="9">
        <v>3</v>
      </c>
      <c r="B4" s="10">
        <v>43468</v>
      </c>
      <c r="C4" s="11" t="s">
        <v>25</v>
      </c>
      <c r="D4" s="11">
        <v>0</v>
      </c>
      <c r="E4" s="11"/>
      <c r="F4" s="11" t="str">
        <f>TEXT('BD-REGULAR'!$B4,"mmmm")</f>
        <v>Enero</v>
      </c>
      <c r="G4" s="11">
        <f t="shared" ref="G4:G67" si="0">D4+G3</f>
        <v>0</v>
      </c>
      <c r="H4" s="11">
        <v>0</v>
      </c>
      <c r="I4" s="12"/>
    </row>
    <row r="5" spans="1:9" x14ac:dyDescent="0.2">
      <c r="A5" s="13">
        <v>4</v>
      </c>
      <c r="B5" s="14">
        <v>43469</v>
      </c>
      <c r="C5" s="15" t="s">
        <v>26</v>
      </c>
      <c r="D5" s="15">
        <v>0</v>
      </c>
      <c r="E5" s="15"/>
      <c r="F5" s="15" t="str">
        <f>TEXT('BD-REGULAR'!$B5,"mmmm")</f>
        <v>Enero</v>
      </c>
      <c r="G5" s="15">
        <f t="shared" si="0"/>
        <v>0</v>
      </c>
      <c r="H5" s="15">
        <v>0</v>
      </c>
      <c r="I5" s="16"/>
    </row>
    <row r="6" spans="1:9" x14ac:dyDescent="0.2">
      <c r="A6" s="9">
        <v>5</v>
      </c>
      <c r="B6" s="10">
        <v>43470</v>
      </c>
      <c r="C6" s="11" t="s">
        <v>27</v>
      </c>
      <c r="D6" s="11">
        <v>0</v>
      </c>
      <c r="E6" s="11"/>
      <c r="F6" s="11" t="str">
        <f>TEXT('BD-REGULAR'!$B6,"mmmm")</f>
        <v>Enero</v>
      </c>
      <c r="G6" s="11">
        <f t="shared" si="0"/>
        <v>0</v>
      </c>
      <c r="H6" s="11">
        <v>0</v>
      </c>
      <c r="I6" s="12"/>
    </row>
    <row r="7" spans="1:9" x14ac:dyDescent="0.2">
      <c r="A7" s="13">
        <v>6</v>
      </c>
      <c r="B7" s="14">
        <v>43471</v>
      </c>
      <c r="C7" s="15" t="s">
        <v>28</v>
      </c>
      <c r="D7" s="15">
        <v>0</v>
      </c>
      <c r="E7" s="15"/>
      <c r="F7" s="15" t="str">
        <f>TEXT('BD-REGULAR'!$B7,"mmmm")</f>
        <v>Enero</v>
      </c>
      <c r="G7" s="15">
        <f t="shared" si="0"/>
        <v>0</v>
      </c>
      <c r="H7" s="15">
        <v>0</v>
      </c>
      <c r="I7" s="16"/>
    </row>
    <row r="8" spans="1:9" x14ac:dyDescent="0.2">
      <c r="A8" s="9">
        <v>7</v>
      </c>
      <c r="B8" s="10">
        <v>43472</v>
      </c>
      <c r="C8" s="11" t="s">
        <v>22</v>
      </c>
      <c r="D8" s="11">
        <v>0</v>
      </c>
      <c r="E8" s="11"/>
      <c r="F8" s="11" t="str">
        <f>TEXT('BD-REGULAR'!$B8,"mmmm")</f>
        <v>Enero</v>
      </c>
      <c r="G8" s="11">
        <f t="shared" si="0"/>
        <v>0</v>
      </c>
      <c r="H8" s="11">
        <v>0</v>
      </c>
      <c r="I8" s="12"/>
    </row>
    <row r="9" spans="1:9" x14ac:dyDescent="0.2">
      <c r="A9" s="13">
        <v>8</v>
      </c>
      <c r="B9" s="14">
        <v>43473</v>
      </c>
      <c r="C9" s="15" t="s">
        <v>23</v>
      </c>
      <c r="D9" s="15">
        <v>0</v>
      </c>
      <c r="E9" s="15"/>
      <c r="F9" s="15" t="str">
        <f>TEXT('BD-REGULAR'!$B9,"mmmm")</f>
        <v>Enero</v>
      </c>
      <c r="G9" s="15">
        <f t="shared" si="0"/>
        <v>0</v>
      </c>
      <c r="H9" s="15">
        <v>0</v>
      </c>
      <c r="I9" s="16"/>
    </row>
    <row r="10" spans="1:9" x14ac:dyDescent="0.2">
      <c r="A10" s="9">
        <v>9</v>
      </c>
      <c r="B10" s="10">
        <v>43474</v>
      </c>
      <c r="C10" s="11" t="s">
        <v>24</v>
      </c>
      <c r="D10" s="11">
        <v>0</v>
      </c>
      <c r="E10" s="11"/>
      <c r="F10" s="11" t="str">
        <f>TEXT('BD-REGULAR'!$B10,"mmmm")</f>
        <v>Enero</v>
      </c>
      <c r="G10" s="11">
        <f t="shared" si="0"/>
        <v>0</v>
      </c>
      <c r="H10" s="11">
        <v>0</v>
      </c>
      <c r="I10" s="12"/>
    </row>
    <row r="11" spans="1:9" x14ac:dyDescent="0.2">
      <c r="A11" s="13">
        <v>10</v>
      </c>
      <c r="B11" s="14">
        <v>43475</v>
      </c>
      <c r="C11" s="15" t="s">
        <v>25</v>
      </c>
      <c r="D11" s="15">
        <v>0</v>
      </c>
      <c r="E11" s="15"/>
      <c r="F11" s="15" t="str">
        <f>TEXT('BD-REGULAR'!$B11,"mmmm")</f>
        <v>Enero</v>
      </c>
      <c r="G11" s="15">
        <f t="shared" si="0"/>
        <v>0</v>
      </c>
      <c r="H11" s="15">
        <v>0</v>
      </c>
      <c r="I11" s="16"/>
    </row>
    <row r="12" spans="1:9" x14ac:dyDescent="0.2">
      <c r="A12" s="9">
        <v>11</v>
      </c>
      <c r="B12" s="10">
        <v>43476</v>
      </c>
      <c r="C12" s="11" t="s">
        <v>26</v>
      </c>
      <c r="D12" s="11">
        <v>0</v>
      </c>
      <c r="E12" s="11"/>
      <c r="F12" s="11" t="str">
        <f>TEXT('BD-REGULAR'!$B12,"mmmm")</f>
        <v>Enero</v>
      </c>
      <c r="G12" s="11">
        <f t="shared" si="0"/>
        <v>0</v>
      </c>
      <c r="H12" s="11">
        <v>0</v>
      </c>
      <c r="I12" s="12"/>
    </row>
    <row r="13" spans="1:9" x14ac:dyDescent="0.2">
      <c r="A13" s="13">
        <v>12</v>
      </c>
      <c r="B13" s="14">
        <v>43477</v>
      </c>
      <c r="C13" s="15" t="s">
        <v>27</v>
      </c>
      <c r="D13" s="15">
        <v>0</v>
      </c>
      <c r="E13" s="15"/>
      <c r="F13" s="15" t="str">
        <f>TEXT('BD-REGULAR'!$B13,"mmmm")</f>
        <v>Enero</v>
      </c>
      <c r="G13" s="15">
        <f t="shared" si="0"/>
        <v>0</v>
      </c>
      <c r="H13" s="15">
        <v>0</v>
      </c>
      <c r="I13" s="16"/>
    </row>
    <row r="14" spans="1:9" x14ac:dyDescent="0.2">
      <c r="A14" s="9">
        <v>13</v>
      </c>
      <c r="B14" s="10">
        <v>43478</v>
      </c>
      <c r="C14" s="11" t="s">
        <v>28</v>
      </c>
      <c r="D14" s="11">
        <v>0</v>
      </c>
      <c r="E14" s="11"/>
      <c r="F14" s="11" t="str">
        <f>TEXT('BD-REGULAR'!$B14,"mmmm")</f>
        <v>Enero</v>
      </c>
      <c r="G14" s="11">
        <f t="shared" si="0"/>
        <v>0</v>
      </c>
      <c r="H14" s="11">
        <v>0</v>
      </c>
      <c r="I14" s="12"/>
    </row>
    <row r="15" spans="1:9" x14ac:dyDescent="0.2">
      <c r="A15" s="13">
        <v>14</v>
      </c>
      <c r="B15" s="14">
        <v>43479</v>
      </c>
      <c r="C15" s="15" t="s">
        <v>22</v>
      </c>
      <c r="D15" s="15">
        <v>0</v>
      </c>
      <c r="E15" s="15"/>
      <c r="F15" s="15" t="str">
        <f>TEXT('BD-REGULAR'!$B15,"mmmm")</f>
        <v>Enero</v>
      </c>
      <c r="G15" s="15">
        <f t="shared" si="0"/>
        <v>0</v>
      </c>
      <c r="H15" s="15">
        <v>0</v>
      </c>
      <c r="I15" s="16"/>
    </row>
    <row r="16" spans="1:9" x14ac:dyDescent="0.2">
      <c r="A16" s="9">
        <v>15</v>
      </c>
      <c r="B16" s="10">
        <v>43480</v>
      </c>
      <c r="C16" s="11" t="s">
        <v>23</v>
      </c>
      <c r="D16" s="11">
        <v>0</v>
      </c>
      <c r="E16" s="11"/>
      <c r="F16" s="11" t="str">
        <f>TEXT('BD-REGULAR'!$B16,"mmmm")</f>
        <v>Enero</v>
      </c>
      <c r="G16" s="11">
        <f t="shared" si="0"/>
        <v>0</v>
      </c>
      <c r="H16" s="11">
        <v>0</v>
      </c>
      <c r="I16" s="12"/>
    </row>
    <row r="17" spans="1:9" x14ac:dyDescent="0.2">
      <c r="A17" s="13">
        <v>16</v>
      </c>
      <c r="B17" s="14">
        <v>43481</v>
      </c>
      <c r="C17" s="15" t="s">
        <v>24</v>
      </c>
      <c r="D17" s="15">
        <v>0</v>
      </c>
      <c r="E17" s="15"/>
      <c r="F17" s="15" t="str">
        <f>TEXT('BD-REGULAR'!$B17,"mmmm")</f>
        <v>Enero</v>
      </c>
      <c r="G17" s="15">
        <f t="shared" si="0"/>
        <v>0</v>
      </c>
      <c r="H17" s="15">
        <v>0</v>
      </c>
      <c r="I17" s="16"/>
    </row>
    <row r="18" spans="1:9" x14ac:dyDescent="0.2">
      <c r="A18" s="9">
        <v>17</v>
      </c>
      <c r="B18" s="10">
        <v>43482</v>
      </c>
      <c r="C18" s="11" t="s">
        <v>25</v>
      </c>
      <c r="D18" s="11">
        <v>0</v>
      </c>
      <c r="E18" s="11"/>
      <c r="F18" s="11" t="str">
        <f>TEXT('BD-REGULAR'!$B18,"mmmm")</f>
        <v>Enero</v>
      </c>
      <c r="G18" s="11">
        <f t="shared" si="0"/>
        <v>0</v>
      </c>
      <c r="H18" s="11">
        <v>0</v>
      </c>
      <c r="I18" s="12"/>
    </row>
    <row r="19" spans="1:9" x14ac:dyDescent="0.2">
      <c r="A19" s="13">
        <v>18</v>
      </c>
      <c r="B19" s="14">
        <v>43483</v>
      </c>
      <c r="C19" s="15" t="s">
        <v>26</v>
      </c>
      <c r="D19" s="15">
        <v>0</v>
      </c>
      <c r="E19" s="15"/>
      <c r="F19" s="15" t="str">
        <f>TEXT('BD-REGULAR'!$B19,"mmmm")</f>
        <v>Enero</v>
      </c>
      <c r="G19" s="15">
        <f t="shared" si="0"/>
        <v>0</v>
      </c>
      <c r="H19" s="15">
        <v>0</v>
      </c>
      <c r="I19" s="16"/>
    </row>
    <row r="20" spans="1:9" x14ac:dyDescent="0.2">
      <c r="A20" s="9">
        <v>19</v>
      </c>
      <c r="B20" s="10">
        <v>43484</v>
      </c>
      <c r="C20" s="11" t="s">
        <v>27</v>
      </c>
      <c r="D20" s="11">
        <v>0</v>
      </c>
      <c r="E20" s="11"/>
      <c r="F20" s="11" t="str">
        <f>TEXT('BD-REGULAR'!$B20,"mmmm")</f>
        <v>Enero</v>
      </c>
      <c r="G20" s="11">
        <f t="shared" si="0"/>
        <v>0</v>
      </c>
      <c r="H20" s="11">
        <v>0</v>
      </c>
      <c r="I20" s="12"/>
    </row>
    <row r="21" spans="1:9" x14ac:dyDescent="0.2">
      <c r="A21" s="13">
        <v>20</v>
      </c>
      <c r="B21" s="14">
        <v>43485</v>
      </c>
      <c r="C21" s="15" t="s">
        <v>28</v>
      </c>
      <c r="D21" s="15">
        <v>0</v>
      </c>
      <c r="E21" s="15"/>
      <c r="F21" s="15" t="str">
        <f>TEXT('BD-REGULAR'!$B21,"mmmm")</f>
        <v>Enero</v>
      </c>
      <c r="G21" s="15">
        <f t="shared" si="0"/>
        <v>0</v>
      </c>
      <c r="H21" s="15">
        <v>0</v>
      </c>
      <c r="I21" s="16"/>
    </row>
    <row r="22" spans="1:9" x14ac:dyDescent="0.2">
      <c r="A22" s="9">
        <v>21</v>
      </c>
      <c r="B22" s="10">
        <v>43486</v>
      </c>
      <c r="C22" s="11" t="s">
        <v>22</v>
      </c>
      <c r="D22" s="11">
        <v>0</v>
      </c>
      <c r="E22" s="11"/>
      <c r="F22" s="11" t="str">
        <f>TEXT('BD-REGULAR'!$B22,"mmmm")</f>
        <v>Enero</v>
      </c>
      <c r="G22" s="11">
        <f t="shared" si="0"/>
        <v>0</v>
      </c>
      <c r="H22" s="11">
        <v>0</v>
      </c>
      <c r="I22" s="12"/>
    </row>
    <row r="23" spans="1:9" x14ac:dyDescent="0.2">
      <c r="A23" s="13">
        <v>22</v>
      </c>
      <c r="B23" s="14">
        <v>43487</v>
      </c>
      <c r="C23" s="15" t="s">
        <v>23</v>
      </c>
      <c r="D23" s="15">
        <v>0</v>
      </c>
      <c r="E23" s="15"/>
      <c r="F23" s="15" t="str">
        <f>TEXT('BD-REGULAR'!$B23,"mmmm")</f>
        <v>Enero</v>
      </c>
      <c r="G23" s="15">
        <f t="shared" si="0"/>
        <v>0</v>
      </c>
      <c r="H23" s="15">
        <v>0</v>
      </c>
      <c r="I23" s="16"/>
    </row>
    <row r="24" spans="1:9" x14ac:dyDescent="0.2">
      <c r="A24" s="9">
        <v>23</v>
      </c>
      <c r="B24" s="10">
        <v>43488</v>
      </c>
      <c r="C24" s="11" t="s">
        <v>24</v>
      </c>
      <c r="D24" s="11">
        <v>0</v>
      </c>
      <c r="E24" s="11"/>
      <c r="F24" s="11" t="str">
        <f>TEXT('BD-REGULAR'!$B24,"mmmm")</f>
        <v>Enero</v>
      </c>
      <c r="G24" s="11">
        <f t="shared" si="0"/>
        <v>0</v>
      </c>
      <c r="H24" s="11">
        <v>0</v>
      </c>
      <c r="I24" s="12"/>
    </row>
    <row r="25" spans="1:9" x14ac:dyDescent="0.2">
      <c r="A25" s="13">
        <v>24</v>
      </c>
      <c r="B25" s="14">
        <v>43489</v>
      </c>
      <c r="C25" s="15" t="s">
        <v>25</v>
      </c>
      <c r="D25" s="15">
        <v>0</v>
      </c>
      <c r="E25" s="15"/>
      <c r="F25" s="15" t="str">
        <f>TEXT('BD-REGULAR'!$B25,"mmmm")</f>
        <v>Enero</v>
      </c>
      <c r="G25" s="15">
        <f t="shared" si="0"/>
        <v>0</v>
      </c>
      <c r="H25" s="15">
        <v>0</v>
      </c>
      <c r="I25" s="16"/>
    </row>
    <row r="26" spans="1:9" x14ac:dyDescent="0.2">
      <c r="A26" s="9">
        <v>25</v>
      </c>
      <c r="B26" s="10">
        <v>43490</v>
      </c>
      <c r="C26" s="11" t="s">
        <v>26</v>
      </c>
      <c r="D26" s="11">
        <v>0</v>
      </c>
      <c r="E26" s="11"/>
      <c r="F26" s="11" t="str">
        <f>TEXT('BD-REGULAR'!$B26,"mmmm")</f>
        <v>Enero</v>
      </c>
      <c r="G26" s="11">
        <f t="shared" si="0"/>
        <v>0</v>
      </c>
      <c r="H26" s="11">
        <v>0</v>
      </c>
      <c r="I26" s="12"/>
    </row>
    <row r="27" spans="1:9" x14ac:dyDescent="0.2">
      <c r="A27" s="13">
        <v>26</v>
      </c>
      <c r="B27" s="14">
        <v>43491</v>
      </c>
      <c r="C27" s="15" t="s">
        <v>27</v>
      </c>
      <c r="D27" s="15">
        <v>0</v>
      </c>
      <c r="E27" s="15"/>
      <c r="F27" s="15" t="str">
        <f>TEXT('BD-REGULAR'!$B27,"mmmm")</f>
        <v>Enero</v>
      </c>
      <c r="G27" s="15">
        <f t="shared" si="0"/>
        <v>0</v>
      </c>
      <c r="H27" s="15">
        <v>0</v>
      </c>
      <c r="I27" s="16"/>
    </row>
    <row r="28" spans="1:9" x14ac:dyDescent="0.2">
      <c r="A28" s="9">
        <v>27</v>
      </c>
      <c r="B28" s="10">
        <v>43492</v>
      </c>
      <c r="C28" s="11" t="s">
        <v>28</v>
      </c>
      <c r="D28" s="11">
        <v>0</v>
      </c>
      <c r="E28" s="11"/>
      <c r="F28" s="11" t="str">
        <f>TEXT('BD-REGULAR'!$B28,"mmmm")</f>
        <v>Enero</v>
      </c>
      <c r="G28" s="11">
        <f t="shared" si="0"/>
        <v>0</v>
      </c>
      <c r="H28" s="11">
        <v>0</v>
      </c>
      <c r="I28" s="12"/>
    </row>
    <row r="29" spans="1:9" x14ac:dyDescent="0.2">
      <c r="A29" s="13">
        <v>28</v>
      </c>
      <c r="B29" s="14">
        <v>43493</v>
      </c>
      <c r="C29" s="15" t="s">
        <v>22</v>
      </c>
      <c r="D29" s="15">
        <v>0</v>
      </c>
      <c r="E29" s="15"/>
      <c r="F29" s="15" t="str">
        <f>TEXT('BD-REGULAR'!$B29,"mmmm")</f>
        <v>Enero</v>
      </c>
      <c r="G29" s="15">
        <f t="shared" si="0"/>
        <v>0</v>
      </c>
      <c r="H29" s="15">
        <v>0</v>
      </c>
      <c r="I29" s="16"/>
    </row>
    <row r="30" spans="1:9" x14ac:dyDescent="0.2">
      <c r="A30" s="9">
        <v>29</v>
      </c>
      <c r="B30" s="10">
        <v>43494</v>
      </c>
      <c r="C30" s="11" t="s">
        <v>23</v>
      </c>
      <c r="D30" s="11">
        <v>0</v>
      </c>
      <c r="E30" s="11"/>
      <c r="F30" s="11" t="str">
        <f>TEXT('BD-REGULAR'!$B30,"mmmm")</f>
        <v>Enero</v>
      </c>
      <c r="G30" s="11">
        <f t="shared" si="0"/>
        <v>0</v>
      </c>
      <c r="H30" s="11">
        <v>0</v>
      </c>
      <c r="I30" s="12"/>
    </row>
    <row r="31" spans="1:9" x14ac:dyDescent="0.2">
      <c r="A31" s="13">
        <v>30</v>
      </c>
      <c r="B31" s="14">
        <v>43495</v>
      </c>
      <c r="C31" s="15" t="s">
        <v>24</v>
      </c>
      <c r="D31" s="15">
        <v>0</v>
      </c>
      <c r="E31" s="15"/>
      <c r="F31" s="15" t="str">
        <f>TEXT('BD-REGULAR'!$B31,"mmmm")</f>
        <v>Enero</v>
      </c>
      <c r="G31" s="15">
        <f t="shared" si="0"/>
        <v>0</v>
      </c>
      <c r="H31" s="15">
        <v>0</v>
      </c>
      <c r="I31" s="16"/>
    </row>
    <row r="32" spans="1:9" x14ac:dyDescent="0.2">
      <c r="A32" s="9">
        <v>31</v>
      </c>
      <c r="B32" s="10">
        <v>43496</v>
      </c>
      <c r="C32" s="11" t="s">
        <v>25</v>
      </c>
      <c r="D32" s="11">
        <v>0</v>
      </c>
      <c r="E32" s="11"/>
      <c r="F32" s="11" t="str">
        <f>TEXT('BD-REGULAR'!$B32,"mmmm")</f>
        <v>Enero</v>
      </c>
      <c r="G32" s="11">
        <f t="shared" si="0"/>
        <v>0</v>
      </c>
      <c r="H32" s="11">
        <v>0</v>
      </c>
      <c r="I32" s="12"/>
    </row>
    <row r="33" spans="1:9" x14ac:dyDescent="0.2">
      <c r="A33" s="13">
        <v>32</v>
      </c>
      <c r="B33" s="14">
        <v>43497</v>
      </c>
      <c r="C33" s="15" t="s">
        <v>26</v>
      </c>
      <c r="D33" s="15">
        <v>0</v>
      </c>
      <c r="E33" s="15"/>
      <c r="F33" s="15" t="str">
        <f>TEXT('BD-REGULAR'!$B33,"mmmm")</f>
        <v>Febrero</v>
      </c>
      <c r="G33" s="15">
        <f t="shared" si="0"/>
        <v>0</v>
      </c>
      <c r="H33" s="15">
        <v>0</v>
      </c>
      <c r="I33" s="16"/>
    </row>
    <row r="34" spans="1:9" x14ac:dyDescent="0.2">
      <c r="A34" s="9">
        <v>33</v>
      </c>
      <c r="B34" s="10">
        <v>43498</v>
      </c>
      <c r="C34" s="11" t="s">
        <v>27</v>
      </c>
      <c r="D34" s="11">
        <v>0</v>
      </c>
      <c r="E34" s="11"/>
      <c r="F34" s="11" t="str">
        <f>TEXT('BD-REGULAR'!$B34,"mmmm")</f>
        <v>Febrero</v>
      </c>
      <c r="G34" s="11">
        <f t="shared" si="0"/>
        <v>0</v>
      </c>
      <c r="H34" s="11">
        <v>0</v>
      </c>
      <c r="I34" s="12"/>
    </row>
    <row r="35" spans="1:9" x14ac:dyDescent="0.2">
      <c r="A35" s="13">
        <v>34</v>
      </c>
      <c r="B35" s="14">
        <v>43499</v>
      </c>
      <c r="C35" s="15" t="s">
        <v>28</v>
      </c>
      <c r="D35" s="15">
        <v>0</v>
      </c>
      <c r="E35" s="15"/>
      <c r="F35" s="15" t="str">
        <f>TEXT('BD-REGULAR'!$B35,"mmmm")</f>
        <v>Febrero</v>
      </c>
      <c r="G35" s="15">
        <f t="shared" si="0"/>
        <v>0</v>
      </c>
      <c r="H35" s="15">
        <v>0</v>
      </c>
      <c r="I35" s="16"/>
    </row>
    <row r="36" spans="1:9" x14ac:dyDescent="0.2">
      <c r="A36" s="9">
        <v>35</v>
      </c>
      <c r="B36" s="10">
        <v>43500</v>
      </c>
      <c r="C36" s="11" t="s">
        <v>22</v>
      </c>
      <c r="D36" s="11">
        <v>0</v>
      </c>
      <c r="E36" s="11"/>
      <c r="F36" s="11" t="str">
        <f>TEXT('BD-REGULAR'!$B36,"mmmm")</f>
        <v>Febrero</v>
      </c>
      <c r="G36" s="11">
        <f t="shared" si="0"/>
        <v>0</v>
      </c>
      <c r="H36" s="11">
        <v>0</v>
      </c>
      <c r="I36" s="12"/>
    </row>
    <row r="37" spans="1:9" x14ac:dyDescent="0.2">
      <c r="A37" s="13">
        <v>36</v>
      </c>
      <c r="B37" s="14">
        <v>43501</v>
      </c>
      <c r="C37" s="15" t="s">
        <v>23</v>
      </c>
      <c r="D37" s="15">
        <v>0</v>
      </c>
      <c r="E37" s="15"/>
      <c r="F37" s="15" t="str">
        <f>TEXT('BD-REGULAR'!$B37,"mmmm")</f>
        <v>Febrero</v>
      </c>
      <c r="G37" s="15">
        <f t="shared" si="0"/>
        <v>0</v>
      </c>
      <c r="H37" s="15">
        <v>0</v>
      </c>
      <c r="I37" s="16"/>
    </row>
    <row r="38" spans="1:9" x14ac:dyDescent="0.2">
      <c r="A38" s="9">
        <v>37</v>
      </c>
      <c r="B38" s="10">
        <v>43502</v>
      </c>
      <c r="C38" s="11" t="s">
        <v>24</v>
      </c>
      <c r="D38" s="11">
        <v>0</v>
      </c>
      <c r="E38" s="11"/>
      <c r="F38" s="11" t="str">
        <f>TEXT('BD-REGULAR'!$B38,"mmmm")</f>
        <v>Febrero</v>
      </c>
      <c r="G38" s="11">
        <f t="shared" si="0"/>
        <v>0</v>
      </c>
      <c r="H38" s="11">
        <v>0</v>
      </c>
      <c r="I38" s="12"/>
    </row>
    <row r="39" spans="1:9" x14ac:dyDescent="0.2">
      <c r="A39" s="13">
        <v>38</v>
      </c>
      <c r="B39" s="14">
        <v>43503</v>
      </c>
      <c r="C39" s="15" t="s">
        <v>25</v>
      </c>
      <c r="D39" s="15">
        <v>0</v>
      </c>
      <c r="E39" s="15"/>
      <c r="F39" s="15" t="str">
        <f>TEXT('BD-REGULAR'!$B39,"mmmm")</f>
        <v>Febrero</v>
      </c>
      <c r="G39" s="15">
        <f t="shared" si="0"/>
        <v>0</v>
      </c>
      <c r="H39" s="15">
        <v>0</v>
      </c>
      <c r="I39" s="16"/>
    </row>
    <row r="40" spans="1:9" x14ac:dyDescent="0.2">
      <c r="A40" s="9">
        <v>39</v>
      </c>
      <c r="B40" s="10">
        <v>43504</v>
      </c>
      <c r="C40" s="11" t="s">
        <v>26</v>
      </c>
      <c r="D40" s="11">
        <v>0</v>
      </c>
      <c r="E40" s="11"/>
      <c r="F40" s="11" t="str">
        <f>TEXT('BD-REGULAR'!$B40,"mmmm")</f>
        <v>Febrero</v>
      </c>
      <c r="G40" s="11">
        <f t="shared" si="0"/>
        <v>0</v>
      </c>
      <c r="H40" s="11">
        <v>0</v>
      </c>
      <c r="I40" s="12"/>
    </row>
    <row r="41" spans="1:9" x14ac:dyDescent="0.2">
      <c r="A41" s="13">
        <v>40</v>
      </c>
      <c r="B41" s="14">
        <v>43505</v>
      </c>
      <c r="C41" s="15" t="s">
        <v>27</v>
      </c>
      <c r="D41" s="15">
        <v>0</v>
      </c>
      <c r="E41" s="15"/>
      <c r="F41" s="15" t="str">
        <f>TEXT('BD-REGULAR'!$B41,"mmmm")</f>
        <v>Febrero</v>
      </c>
      <c r="G41" s="15">
        <f t="shared" si="0"/>
        <v>0</v>
      </c>
      <c r="H41" s="15">
        <v>0</v>
      </c>
      <c r="I41" s="16"/>
    </row>
    <row r="42" spans="1:9" x14ac:dyDescent="0.2">
      <c r="A42" s="9">
        <v>41</v>
      </c>
      <c r="B42" s="10">
        <v>43506</v>
      </c>
      <c r="C42" s="11" t="s">
        <v>28</v>
      </c>
      <c r="D42" s="11">
        <v>0</v>
      </c>
      <c r="E42" s="11"/>
      <c r="F42" s="11" t="str">
        <f>TEXT('BD-REGULAR'!$B42,"mmmm")</f>
        <v>Febrero</v>
      </c>
      <c r="G42" s="11">
        <f t="shared" si="0"/>
        <v>0</v>
      </c>
      <c r="H42" s="11">
        <v>0</v>
      </c>
      <c r="I42" s="12"/>
    </row>
    <row r="43" spans="1:9" x14ac:dyDescent="0.2">
      <c r="A43" s="13">
        <v>42</v>
      </c>
      <c r="B43" s="14">
        <v>43507</v>
      </c>
      <c r="C43" s="15" t="s">
        <v>22</v>
      </c>
      <c r="D43" s="15">
        <v>0</v>
      </c>
      <c r="E43" s="15"/>
      <c r="F43" s="15" t="str">
        <f>TEXT('BD-REGULAR'!$B43,"mmmm")</f>
        <v>Febrero</v>
      </c>
      <c r="G43" s="15">
        <f t="shared" si="0"/>
        <v>0</v>
      </c>
      <c r="H43" s="15">
        <v>0</v>
      </c>
      <c r="I43" s="16"/>
    </row>
    <row r="44" spans="1:9" x14ac:dyDescent="0.2">
      <c r="A44" s="9">
        <v>43</v>
      </c>
      <c r="B44" s="10">
        <v>43508</v>
      </c>
      <c r="C44" s="11" t="s">
        <v>23</v>
      </c>
      <c r="D44" s="11">
        <v>0</v>
      </c>
      <c r="E44" s="11"/>
      <c r="F44" s="11" t="str">
        <f>TEXT('BD-REGULAR'!$B44,"mmmm")</f>
        <v>Febrero</v>
      </c>
      <c r="G44" s="11">
        <f t="shared" si="0"/>
        <v>0</v>
      </c>
      <c r="H44" s="11">
        <v>0</v>
      </c>
      <c r="I44" s="12"/>
    </row>
    <row r="45" spans="1:9" x14ac:dyDescent="0.2">
      <c r="A45" s="13">
        <v>44</v>
      </c>
      <c r="B45" s="14">
        <v>43509</v>
      </c>
      <c r="C45" s="15" t="s">
        <v>24</v>
      </c>
      <c r="D45" s="15">
        <v>0</v>
      </c>
      <c r="E45" s="15"/>
      <c r="F45" s="15" t="str">
        <f>TEXT('BD-REGULAR'!$B45,"mmmm")</f>
        <v>Febrero</v>
      </c>
      <c r="G45" s="15">
        <f t="shared" si="0"/>
        <v>0</v>
      </c>
      <c r="H45" s="15">
        <v>0</v>
      </c>
      <c r="I45" s="16"/>
    </row>
    <row r="46" spans="1:9" x14ac:dyDescent="0.2">
      <c r="A46" s="9">
        <v>45</v>
      </c>
      <c r="B46" s="10">
        <v>43510</v>
      </c>
      <c r="C46" s="11" t="s">
        <v>25</v>
      </c>
      <c r="D46" s="11">
        <v>0</v>
      </c>
      <c r="E46" s="11"/>
      <c r="F46" s="11" t="str">
        <f>TEXT('BD-REGULAR'!$B46,"mmmm")</f>
        <v>Febrero</v>
      </c>
      <c r="G46" s="11">
        <f t="shared" si="0"/>
        <v>0</v>
      </c>
      <c r="H46" s="11">
        <v>0</v>
      </c>
      <c r="I46" s="12"/>
    </row>
    <row r="47" spans="1:9" x14ac:dyDescent="0.2">
      <c r="A47" s="13">
        <v>46</v>
      </c>
      <c r="B47" s="14">
        <v>43511</v>
      </c>
      <c r="C47" s="15" t="s">
        <v>26</v>
      </c>
      <c r="D47" s="15">
        <v>0</v>
      </c>
      <c r="E47" s="15"/>
      <c r="F47" s="15" t="str">
        <f>TEXT('BD-REGULAR'!$B47,"mmmm")</f>
        <v>Febrero</v>
      </c>
      <c r="G47" s="15">
        <f t="shared" si="0"/>
        <v>0</v>
      </c>
      <c r="H47" s="15">
        <v>0</v>
      </c>
      <c r="I47" s="16"/>
    </row>
    <row r="48" spans="1:9" x14ac:dyDescent="0.2">
      <c r="A48" s="9">
        <v>47</v>
      </c>
      <c r="B48" s="10">
        <v>43512</v>
      </c>
      <c r="C48" s="11" t="s">
        <v>27</v>
      </c>
      <c r="D48" s="11">
        <v>0</v>
      </c>
      <c r="E48" s="11"/>
      <c r="F48" s="11" t="str">
        <f>TEXT('BD-REGULAR'!$B48,"mmmm")</f>
        <v>Febrero</v>
      </c>
      <c r="G48" s="11">
        <f t="shared" si="0"/>
        <v>0</v>
      </c>
      <c r="H48" s="11">
        <v>0</v>
      </c>
      <c r="I48" s="12"/>
    </row>
    <row r="49" spans="1:9" x14ac:dyDescent="0.2">
      <c r="A49" s="13">
        <v>48</v>
      </c>
      <c r="B49" s="14">
        <v>43513</v>
      </c>
      <c r="C49" s="15" t="s">
        <v>28</v>
      </c>
      <c r="D49" s="15">
        <v>0</v>
      </c>
      <c r="E49" s="15"/>
      <c r="F49" s="15" t="str">
        <f>TEXT('BD-REGULAR'!$B49,"mmmm")</f>
        <v>Febrero</v>
      </c>
      <c r="G49" s="15">
        <f t="shared" si="0"/>
        <v>0</v>
      </c>
      <c r="H49" s="15">
        <v>0</v>
      </c>
      <c r="I49" s="16"/>
    </row>
    <row r="50" spans="1:9" x14ac:dyDescent="0.2">
      <c r="A50" s="9">
        <v>49</v>
      </c>
      <c r="B50" s="10">
        <v>43514</v>
      </c>
      <c r="C50" s="11" t="s">
        <v>22</v>
      </c>
      <c r="D50" s="11">
        <v>0</v>
      </c>
      <c r="E50" s="11"/>
      <c r="F50" s="11" t="str">
        <f>TEXT('BD-REGULAR'!$B50,"mmmm")</f>
        <v>Febrero</v>
      </c>
      <c r="G50" s="11">
        <f t="shared" si="0"/>
        <v>0</v>
      </c>
      <c r="H50" s="11">
        <v>0</v>
      </c>
      <c r="I50" s="12"/>
    </row>
    <row r="51" spans="1:9" x14ac:dyDescent="0.2">
      <c r="A51" s="13">
        <v>50</v>
      </c>
      <c r="B51" s="14">
        <v>43515</v>
      </c>
      <c r="C51" s="15" t="s">
        <v>23</v>
      </c>
      <c r="D51" s="15">
        <v>0</v>
      </c>
      <c r="E51" s="15"/>
      <c r="F51" s="15" t="str">
        <f>TEXT('BD-REGULAR'!$B51,"mmmm")</f>
        <v>Febrero</v>
      </c>
      <c r="G51" s="15">
        <f t="shared" si="0"/>
        <v>0</v>
      </c>
      <c r="H51" s="15">
        <v>0</v>
      </c>
      <c r="I51" s="16"/>
    </row>
    <row r="52" spans="1:9" x14ac:dyDescent="0.2">
      <c r="A52" s="9">
        <v>51</v>
      </c>
      <c r="B52" s="10">
        <v>43516</v>
      </c>
      <c r="C52" s="11" t="s">
        <v>24</v>
      </c>
      <c r="D52" s="11">
        <v>0</v>
      </c>
      <c r="E52" s="11"/>
      <c r="F52" s="11" t="str">
        <f>TEXT('BD-REGULAR'!$B52,"mmmm")</f>
        <v>Febrero</v>
      </c>
      <c r="G52" s="11">
        <f t="shared" si="0"/>
        <v>0</v>
      </c>
      <c r="H52" s="11">
        <v>0</v>
      </c>
      <c r="I52" s="12"/>
    </row>
    <row r="53" spans="1:9" x14ac:dyDescent="0.2">
      <c r="A53" s="13">
        <v>52</v>
      </c>
      <c r="B53" s="14">
        <v>43517</v>
      </c>
      <c r="C53" s="15" t="s">
        <v>25</v>
      </c>
      <c r="D53" s="15">
        <v>0</v>
      </c>
      <c r="E53" s="15"/>
      <c r="F53" s="15" t="str">
        <f>TEXT('BD-REGULAR'!$B53,"mmmm")</f>
        <v>Febrero</v>
      </c>
      <c r="G53" s="15">
        <f t="shared" si="0"/>
        <v>0</v>
      </c>
      <c r="H53" s="15">
        <v>0</v>
      </c>
      <c r="I53" s="16"/>
    </row>
    <row r="54" spans="1:9" x14ac:dyDescent="0.2">
      <c r="A54" s="9">
        <v>53</v>
      </c>
      <c r="B54" s="10">
        <v>43518</v>
      </c>
      <c r="C54" s="11" t="s">
        <v>26</v>
      </c>
      <c r="D54" s="11">
        <v>0</v>
      </c>
      <c r="E54" s="11"/>
      <c r="F54" s="11" t="str">
        <f>TEXT('BD-REGULAR'!$B54,"mmmm")</f>
        <v>Febrero</v>
      </c>
      <c r="G54" s="11">
        <f t="shared" si="0"/>
        <v>0</v>
      </c>
      <c r="H54" s="11">
        <v>0</v>
      </c>
      <c r="I54" s="12"/>
    </row>
    <row r="55" spans="1:9" x14ac:dyDescent="0.2">
      <c r="A55" s="13">
        <v>54</v>
      </c>
      <c r="B55" s="14">
        <v>43519</v>
      </c>
      <c r="C55" s="15" t="s">
        <v>27</v>
      </c>
      <c r="D55" s="15">
        <v>0</v>
      </c>
      <c r="E55" s="15"/>
      <c r="F55" s="15" t="str">
        <f>TEXT('BD-REGULAR'!$B55,"mmmm")</f>
        <v>Febrero</v>
      </c>
      <c r="G55" s="15">
        <f t="shared" si="0"/>
        <v>0</v>
      </c>
      <c r="H55" s="15">
        <v>0</v>
      </c>
      <c r="I55" s="16"/>
    </row>
    <row r="56" spans="1:9" x14ac:dyDescent="0.2">
      <c r="A56" s="9">
        <v>55</v>
      </c>
      <c r="B56" s="10">
        <v>43520</v>
      </c>
      <c r="C56" s="11" t="s">
        <v>28</v>
      </c>
      <c r="D56" s="11">
        <v>0</v>
      </c>
      <c r="E56" s="11"/>
      <c r="F56" s="11" t="str">
        <f>TEXT('BD-REGULAR'!$B56,"mmmm")</f>
        <v>Febrero</v>
      </c>
      <c r="G56" s="11">
        <f t="shared" si="0"/>
        <v>0</v>
      </c>
      <c r="H56" s="11">
        <v>0</v>
      </c>
      <c r="I56" s="12"/>
    </row>
    <row r="57" spans="1:9" x14ac:dyDescent="0.2">
      <c r="A57" s="13">
        <v>56</v>
      </c>
      <c r="B57" s="14">
        <v>43521</v>
      </c>
      <c r="C57" s="15" t="s">
        <v>22</v>
      </c>
      <c r="D57" s="15">
        <v>0</v>
      </c>
      <c r="E57" s="15"/>
      <c r="F57" s="15" t="str">
        <f>TEXT('BD-REGULAR'!$B57,"mmmm")</f>
        <v>Febrero</v>
      </c>
      <c r="G57" s="15">
        <f t="shared" si="0"/>
        <v>0</v>
      </c>
      <c r="H57" s="15">
        <v>0</v>
      </c>
      <c r="I57" s="16"/>
    </row>
    <row r="58" spans="1:9" x14ac:dyDescent="0.2">
      <c r="A58" s="9">
        <v>57</v>
      </c>
      <c r="B58" s="10">
        <v>43522</v>
      </c>
      <c r="C58" s="11" t="s">
        <v>23</v>
      </c>
      <c r="D58" s="11">
        <v>0</v>
      </c>
      <c r="E58" s="11"/>
      <c r="F58" s="11" t="str">
        <f>TEXT('BD-REGULAR'!$B58,"mmmm")</f>
        <v>Febrero</v>
      </c>
      <c r="G58" s="11">
        <f t="shared" si="0"/>
        <v>0</v>
      </c>
      <c r="H58" s="11">
        <v>0</v>
      </c>
      <c r="I58" s="12"/>
    </row>
    <row r="59" spans="1:9" x14ac:dyDescent="0.2">
      <c r="A59" s="13">
        <v>58</v>
      </c>
      <c r="B59" s="14">
        <v>43523</v>
      </c>
      <c r="C59" s="15" t="s">
        <v>24</v>
      </c>
      <c r="D59" s="15">
        <v>0</v>
      </c>
      <c r="E59" s="15"/>
      <c r="F59" s="15" t="str">
        <f>TEXT('BD-REGULAR'!$B59,"mmmm")</f>
        <v>Febrero</v>
      </c>
      <c r="G59" s="15">
        <f t="shared" si="0"/>
        <v>0</v>
      </c>
      <c r="H59" s="15">
        <v>0</v>
      </c>
      <c r="I59" s="16"/>
    </row>
    <row r="60" spans="1:9" x14ac:dyDescent="0.2">
      <c r="A60" s="9">
        <v>59</v>
      </c>
      <c r="B60" s="10">
        <v>43524</v>
      </c>
      <c r="C60" s="11" t="s">
        <v>25</v>
      </c>
      <c r="D60" s="11">
        <v>0</v>
      </c>
      <c r="E60" s="11"/>
      <c r="F60" s="11" t="str">
        <f>TEXT('BD-REGULAR'!$B60,"mmmm")</f>
        <v>Febrero</v>
      </c>
      <c r="G60" s="11">
        <f t="shared" si="0"/>
        <v>0</v>
      </c>
      <c r="H60" s="11">
        <v>0</v>
      </c>
      <c r="I60" s="12"/>
    </row>
    <row r="61" spans="1:9" x14ac:dyDescent="0.2">
      <c r="A61" s="13">
        <v>60</v>
      </c>
      <c r="B61" s="14">
        <v>43525</v>
      </c>
      <c r="C61" s="15" t="s">
        <v>26</v>
      </c>
      <c r="D61" s="15">
        <v>0</v>
      </c>
      <c r="E61" s="15"/>
      <c r="F61" s="15" t="str">
        <f>TEXT('BD-REGULAR'!$B61,"mmmm")</f>
        <v>Marzo</v>
      </c>
      <c r="G61" s="15">
        <f t="shared" si="0"/>
        <v>0</v>
      </c>
      <c r="H61" s="15">
        <v>0</v>
      </c>
      <c r="I61" s="16"/>
    </row>
    <row r="62" spans="1:9" x14ac:dyDescent="0.2">
      <c r="A62" s="9">
        <v>61</v>
      </c>
      <c r="B62" s="10">
        <v>43526</v>
      </c>
      <c r="C62" s="11" t="s">
        <v>27</v>
      </c>
      <c r="D62" s="11">
        <v>0</v>
      </c>
      <c r="E62" s="11"/>
      <c r="F62" s="11" t="str">
        <f>TEXT('BD-REGULAR'!$B62,"mmmm")</f>
        <v>Marzo</v>
      </c>
      <c r="G62" s="11">
        <f t="shared" si="0"/>
        <v>0</v>
      </c>
      <c r="H62" s="11">
        <v>0</v>
      </c>
      <c r="I62" s="12"/>
    </row>
    <row r="63" spans="1:9" x14ac:dyDescent="0.2">
      <c r="A63" s="13">
        <v>62</v>
      </c>
      <c r="B63" s="14">
        <v>43527</v>
      </c>
      <c r="C63" s="15" t="s">
        <v>28</v>
      </c>
      <c r="D63" s="15">
        <v>0</v>
      </c>
      <c r="E63" s="15"/>
      <c r="F63" s="15" t="str">
        <f>TEXT('BD-REGULAR'!$B63,"mmmm")</f>
        <v>Marzo</v>
      </c>
      <c r="G63" s="15">
        <f t="shared" si="0"/>
        <v>0</v>
      </c>
      <c r="H63" s="15">
        <v>0</v>
      </c>
      <c r="I63" s="16"/>
    </row>
    <row r="64" spans="1:9" x14ac:dyDescent="0.2">
      <c r="A64" s="9">
        <v>63</v>
      </c>
      <c r="B64" s="10">
        <v>43528</v>
      </c>
      <c r="C64" s="11" t="s">
        <v>22</v>
      </c>
      <c r="D64" s="11">
        <v>0</v>
      </c>
      <c r="E64" s="11"/>
      <c r="F64" s="11" t="str">
        <f>TEXT('BD-REGULAR'!$B64,"mmmm")</f>
        <v>Marzo</v>
      </c>
      <c r="G64" s="11">
        <f t="shared" si="0"/>
        <v>0</v>
      </c>
      <c r="H64" s="11">
        <v>0</v>
      </c>
      <c r="I64" s="12"/>
    </row>
    <row r="65" spans="1:9" x14ac:dyDescent="0.2">
      <c r="A65" s="13">
        <v>64</v>
      </c>
      <c r="B65" s="14">
        <v>43529</v>
      </c>
      <c r="C65" s="15" t="s">
        <v>23</v>
      </c>
      <c r="D65" s="15">
        <v>0</v>
      </c>
      <c r="E65" s="15"/>
      <c r="F65" s="15" t="str">
        <f>TEXT('BD-REGULAR'!$B65,"mmmm")</f>
        <v>Marzo</v>
      </c>
      <c r="G65" s="15">
        <f t="shared" si="0"/>
        <v>0</v>
      </c>
      <c r="H65" s="15">
        <v>0</v>
      </c>
      <c r="I65" s="16"/>
    </row>
    <row r="66" spans="1:9" x14ac:dyDescent="0.2">
      <c r="A66" s="9">
        <v>65</v>
      </c>
      <c r="B66" s="10">
        <v>43530</v>
      </c>
      <c r="C66" s="11" t="s">
        <v>24</v>
      </c>
      <c r="D66" s="11">
        <v>0</v>
      </c>
      <c r="E66" s="11"/>
      <c r="F66" s="11" t="str">
        <f>TEXT('BD-REGULAR'!$B66,"mmmm")</f>
        <v>Marzo</v>
      </c>
      <c r="G66" s="11">
        <f t="shared" si="0"/>
        <v>0</v>
      </c>
      <c r="H66" s="11">
        <v>0</v>
      </c>
      <c r="I66" s="12"/>
    </row>
    <row r="67" spans="1:9" x14ac:dyDescent="0.2">
      <c r="A67" s="13">
        <v>66</v>
      </c>
      <c r="B67" s="14">
        <v>43531</v>
      </c>
      <c r="C67" s="15" t="s">
        <v>25</v>
      </c>
      <c r="D67" s="15">
        <v>0</v>
      </c>
      <c r="E67" s="15"/>
      <c r="F67" s="15" t="str">
        <f>TEXT('BD-REGULAR'!$B67,"mmmm")</f>
        <v>Marzo</v>
      </c>
      <c r="G67" s="15">
        <f t="shared" si="0"/>
        <v>0</v>
      </c>
      <c r="H67" s="15">
        <v>0</v>
      </c>
      <c r="I67" s="16"/>
    </row>
    <row r="68" spans="1:9" x14ac:dyDescent="0.2">
      <c r="A68" s="9">
        <v>67</v>
      </c>
      <c r="B68" s="10">
        <v>43532</v>
      </c>
      <c r="C68" s="11" t="s">
        <v>26</v>
      </c>
      <c r="D68" s="11">
        <v>0</v>
      </c>
      <c r="E68" s="11"/>
      <c r="F68" s="11" t="str">
        <f>TEXT('BD-REGULAR'!$B68,"mmmm")</f>
        <v>Marzo</v>
      </c>
      <c r="G68" s="11">
        <f t="shared" ref="G68:G131" si="1">D68+G67</f>
        <v>0</v>
      </c>
      <c r="H68" s="11">
        <v>0</v>
      </c>
      <c r="I68" s="12"/>
    </row>
    <row r="69" spans="1:9" x14ac:dyDescent="0.2">
      <c r="A69" s="13">
        <v>68</v>
      </c>
      <c r="B69" s="14">
        <v>43533</v>
      </c>
      <c r="C69" s="15" t="s">
        <v>27</v>
      </c>
      <c r="D69" s="15">
        <v>0</v>
      </c>
      <c r="E69" s="15"/>
      <c r="F69" s="15" t="str">
        <f>TEXT('BD-REGULAR'!$B69,"mmmm")</f>
        <v>Marzo</v>
      </c>
      <c r="G69" s="15">
        <f t="shared" si="1"/>
        <v>0</v>
      </c>
      <c r="H69" s="15">
        <v>0</v>
      </c>
      <c r="I69" s="16"/>
    </row>
    <row r="70" spans="1:9" x14ac:dyDescent="0.2">
      <c r="A70" s="9">
        <v>69</v>
      </c>
      <c r="B70" s="10">
        <v>43534</v>
      </c>
      <c r="C70" s="11" t="s">
        <v>28</v>
      </c>
      <c r="D70" s="11">
        <v>0</v>
      </c>
      <c r="E70" s="11"/>
      <c r="F70" s="11" t="str">
        <f>TEXT('BD-REGULAR'!$B70,"mmmm")</f>
        <v>Marzo</v>
      </c>
      <c r="G70" s="11">
        <f t="shared" si="1"/>
        <v>0</v>
      </c>
      <c r="H70" s="11">
        <v>0</v>
      </c>
      <c r="I70" s="12"/>
    </row>
    <row r="71" spans="1:9" x14ac:dyDescent="0.2">
      <c r="A71" s="30">
        <v>70</v>
      </c>
      <c r="B71" s="21">
        <v>43535</v>
      </c>
      <c r="C71" s="22" t="s">
        <v>22</v>
      </c>
      <c r="D71" s="22">
        <v>1</v>
      </c>
      <c r="E71" s="22" t="s">
        <v>0</v>
      </c>
      <c r="F71" s="22" t="str">
        <f>TEXT('BD-REGULAR'!$B71,"mmmm")</f>
        <v>Marzo</v>
      </c>
      <c r="G71" s="22">
        <f t="shared" si="1"/>
        <v>1</v>
      </c>
      <c r="H71" s="22">
        <f>SUM(D71:D$366)</f>
        <v>181</v>
      </c>
      <c r="I71" s="31" t="s">
        <v>47</v>
      </c>
    </row>
    <row r="72" spans="1:9" x14ac:dyDescent="0.2">
      <c r="A72" s="9">
        <v>71</v>
      </c>
      <c r="B72" s="10">
        <v>43536</v>
      </c>
      <c r="C72" s="11" t="s">
        <v>23</v>
      </c>
      <c r="D72" s="11">
        <v>1</v>
      </c>
      <c r="E72" s="11"/>
      <c r="F72" s="11" t="str">
        <f>TEXT('BD-REGULAR'!$B72,"mmmm")</f>
        <v>Marzo</v>
      </c>
      <c r="G72" s="11">
        <f t="shared" si="1"/>
        <v>2</v>
      </c>
      <c r="H72" s="11">
        <f>SUM(D72:D$366)</f>
        <v>180</v>
      </c>
      <c r="I72" s="12"/>
    </row>
    <row r="73" spans="1:9" x14ac:dyDescent="0.2">
      <c r="A73" s="13">
        <v>72</v>
      </c>
      <c r="B73" s="14">
        <v>43537</v>
      </c>
      <c r="C73" s="15" t="s">
        <v>24</v>
      </c>
      <c r="D73" s="15">
        <v>1</v>
      </c>
      <c r="E73" s="15"/>
      <c r="F73" s="15" t="str">
        <f>TEXT('BD-REGULAR'!$B73,"mmmm")</f>
        <v>Marzo</v>
      </c>
      <c r="G73" s="15">
        <f t="shared" si="1"/>
        <v>3</v>
      </c>
      <c r="H73" s="15">
        <f>SUM(D73:D$366)</f>
        <v>179</v>
      </c>
      <c r="I73" s="16"/>
    </row>
    <row r="74" spans="1:9" x14ac:dyDescent="0.2">
      <c r="A74" s="9">
        <v>73</v>
      </c>
      <c r="B74" s="10">
        <v>43538</v>
      </c>
      <c r="C74" s="11" t="s">
        <v>25</v>
      </c>
      <c r="D74" s="11">
        <v>1</v>
      </c>
      <c r="E74" s="11"/>
      <c r="F74" s="11" t="str">
        <f>TEXT('BD-REGULAR'!$B74,"mmmm")</f>
        <v>Marzo</v>
      </c>
      <c r="G74" s="11">
        <f>D74+G73</f>
        <v>4</v>
      </c>
      <c r="H74" s="11">
        <f>SUM(D74:D$366)</f>
        <v>178</v>
      </c>
      <c r="I74" s="12"/>
    </row>
    <row r="75" spans="1:9" x14ac:dyDescent="0.2">
      <c r="A75" s="13">
        <v>74</v>
      </c>
      <c r="B75" s="14">
        <v>43539</v>
      </c>
      <c r="C75" s="15" t="s">
        <v>26</v>
      </c>
      <c r="D75" s="15">
        <v>1</v>
      </c>
      <c r="E75" s="15"/>
      <c r="F75" s="15" t="str">
        <f>TEXT('BD-REGULAR'!$B75,"mmmm")</f>
        <v>Marzo</v>
      </c>
      <c r="G75" s="15">
        <f t="shared" si="1"/>
        <v>5</v>
      </c>
      <c r="H75" s="15">
        <f>SUM(D75:D$366)</f>
        <v>177</v>
      </c>
      <c r="I75" s="16"/>
    </row>
    <row r="76" spans="1:9" x14ac:dyDescent="0.2">
      <c r="A76" s="9">
        <v>75</v>
      </c>
      <c r="B76" s="10">
        <v>43540</v>
      </c>
      <c r="C76" s="11" t="s">
        <v>27</v>
      </c>
      <c r="D76" s="11">
        <v>0</v>
      </c>
      <c r="E76" s="11"/>
      <c r="F76" s="11" t="str">
        <f>TEXT('BD-REGULAR'!$B76,"mmmm")</f>
        <v>Marzo</v>
      </c>
      <c r="G76" s="11">
        <f>D76+G75</f>
        <v>5</v>
      </c>
      <c r="H76" s="11">
        <f>SUM(D76:D$366)</f>
        <v>176</v>
      </c>
      <c r="I76" s="12"/>
    </row>
    <row r="77" spans="1:9" x14ac:dyDescent="0.2">
      <c r="A77" s="13">
        <v>76</v>
      </c>
      <c r="B77" s="14">
        <v>43541</v>
      </c>
      <c r="C77" s="15" t="s">
        <v>28</v>
      </c>
      <c r="D77" s="15">
        <v>0</v>
      </c>
      <c r="E77" s="15"/>
      <c r="F77" s="15" t="str">
        <f>TEXT('BD-REGULAR'!$B77,"mmmm")</f>
        <v>Marzo</v>
      </c>
      <c r="G77" s="15">
        <f t="shared" si="1"/>
        <v>5</v>
      </c>
      <c r="H77" s="15">
        <f>SUM(D77:D$366)</f>
        <v>176</v>
      </c>
      <c r="I77" s="16"/>
    </row>
    <row r="78" spans="1:9" x14ac:dyDescent="0.2">
      <c r="A78" s="9">
        <v>77</v>
      </c>
      <c r="B78" s="10">
        <v>43542</v>
      </c>
      <c r="C78" s="11" t="s">
        <v>22</v>
      </c>
      <c r="D78" s="11">
        <v>1</v>
      </c>
      <c r="E78" s="11"/>
      <c r="F78" s="11" t="str">
        <f>TEXT('BD-REGULAR'!$B78,"mmmm")</f>
        <v>Marzo</v>
      </c>
      <c r="G78" s="11">
        <f t="shared" si="1"/>
        <v>6</v>
      </c>
      <c r="H78" s="11">
        <f>SUM(D78:D$366)</f>
        <v>176</v>
      </c>
      <c r="I78" s="12"/>
    </row>
    <row r="79" spans="1:9" x14ac:dyDescent="0.2">
      <c r="A79" s="13">
        <v>78</v>
      </c>
      <c r="B79" s="14">
        <v>43543</v>
      </c>
      <c r="C79" s="15" t="s">
        <v>23</v>
      </c>
      <c r="D79" s="15">
        <v>1</v>
      </c>
      <c r="E79" s="15"/>
      <c r="F79" s="15" t="str">
        <f>TEXT('BD-REGULAR'!$B79,"mmmm")</f>
        <v>Marzo</v>
      </c>
      <c r="G79" s="15">
        <f t="shared" si="1"/>
        <v>7</v>
      </c>
      <c r="H79" s="15">
        <f>SUM(D79:D$366)</f>
        <v>175</v>
      </c>
      <c r="I79" s="16"/>
    </row>
    <row r="80" spans="1:9" x14ac:dyDescent="0.2">
      <c r="A80" s="9">
        <v>79</v>
      </c>
      <c r="B80" s="10">
        <v>43544</v>
      </c>
      <c r="C80" s="11" t="s">
        <v>24</v>
      </c>
      <c r="D80" s="11">
        <v>1</v>
      </c>
      <c r="E80" s="11"/>
      <c r="F80" s="11" t="str">
        <f>TEXT('BD-REGULAR'!$B80,"mmmm")</f>
        <v>Marzo</v>
      </c>
      <c r="G80" s="11">
        <f t="shared" si="1"/>
        <v>8</v>
      </c>
      <c r="H80" s="11">
        <f>SUM(D80:D$366)</f>
        <v>174</v>
      </c>
      <c r="I80" s="12"/>
    </row>
    <row r="81" spans="1:9" x14ac:dyDescent="0.2">
      <c r="A81" s="13">
        <v>80</v>
      </c>
      <c r="B81" s="14">
        <v>43545</v>
      </c>
      <c r="C81" s="15" t="s">
        <v>25</v>
      </c>
      <c r="D81" s="15">
        <v>1</v>
      </c>
      <c r="E81" s="15"/>
      <c r="F81" s="15" t="str">
        <f>TEXT('BD-REGULAR'!$B81,"mmmm")</f>
        <v>Marzo</v>
      </c>
      <c r="G81" s="15">
        <f t="shared" si="1"/>
        <v>9</v>
      </c>
      <c r="H81" s="15">
        <f>SUM(D81:D$366)</f>
        <v>173</v>
      </c>
      <c r="I81" s="16"/>
    </row>
    <row r="82" spans="1:9" x14ac:dyDescent="0.2">
      <c r="A82" s="9">
        <v>81</v>
      </c>
      <c r="B82" s="10">
        <v>43546</v>
      </c>
      <c r="C82" s="11" t="s">
        <v>26</v>
      </c>
      <c r="D82" s="11">
        <v>1</v>
      </c>
      <c r="E82" s="11"/>
      <c r="F82" s="11" t="str">
        <f>TEXT('BD-REGULAR'!$B82,"mmmm")</f>
        <v>Marzo</v>
      </c>
      <c r="G82" s="11">
        <f t="shared" si="1"/>
        <v>10</v>
      </c>
      <c r="H82" s="11">
        <f>SUM(D82:D$366)</f>
        <v>172</v>
      </c>
      <c r="I82" s="12"/>
    </row>
    <row r="83" spans="1:9" x14ac:dyDescent="0.2">
      <c r="A83" s="13">
        <v>82</v>
      </c>
      <c r="B83" s="14">
        <v>43547</v>
      </c>
      <c r="C83" s="15" t="s">
        <v>27</v>
      </c>
      <c r="D83" s="15">
        <v>0</v>
      </c>
      <c r="E83" s="15"/>
      <c r="F83" s="15" t="str">
        <f>TEXT('BD-REGULAR'!$B83,"mmmm")</f>
        <v>Marzo</v>
      </c>
      <c r="G83" s="15">
        <f t="shared" si="1"/>
        <v>10</v>
      </c>
      <c r="H83" s="15">
        <f>SUM(D83:D$366)</f>
        <v>171</v>
      </c>
      <c r="I83" s="16"/>
    </row>
    <row r="84" spans="1:9" x14ac:dyDescent="0.2">
      <c r="A84" s="9">
        <v>83</v>
      </c>
      <c r="B84" s="10">
        <v>43548</v>
      </c>
      <c r="C84" s="11" t="s">
        <v>28</v>
      </c>
      <c r="D84" s="11">
        <v>0</v>
      </c>
      <c r="E84" s="11"/>
      <c r="F84" s="11" t="str">
        <f>TEXT('BD-REGULAR'!$B84,"mmmm")</f>
        <v>Marzo</v>
      </c>
      <c r="G84" s="11">
        <f t="shared" si="1"/>
        <v>10</v>
      </c>
      <c r="H84" s="11">
        <f>SUM(D84:D$366)</f>
        <v>171</v>
      </c>
      <c r="I84" s="12"/>
    </row>
    <row r="85" spans="1:9" x14ac:dyDescent="0.2">
      <c r="A85" s="13">
        <v>84</v>
      </c>
      <c r="B85" s="14">
        <v>43549</v>
      </c>
      <c r="C85" s="15" t="s">
        <v>22</v>
      </c>
      <c r="D85" s="15">
        <v>1</v>
      </c>
      <c r="E85" s="15"/>
      <c r="F85" s="15" t="str">
        <f>TEXT('BD-REGULAR'!$B85,"mmmm")</f>
        <v>Marzo</v>
      </c>
      <c r="G85" s="15">
        <f t="shared" si="1"/>
        <v>11</v>
      </c>
      <c r="H85" s="15">
        <f>SUM(D85:D$366)</f>
        <v>171</v>
      </c>
      <c r="I85" s="16"/>
    </row>
    <row r="86" spans="1:9" x14ac:dyDescent="0.2">
      <c r="A86" s="9">
        <v>85</v>
      </c>
      <c r="B86" s="10">
        <v>43550</v>
      </c>
      <c r="C86" s="11" t="s">
        <v>23</v>
      </c>
      <c r="D86" s="11">
        <v>1</v>
      </c>
      <c r="E86" s="11"/>
      <c r="F86" s="11" t="str">
        <f>TEXT('BD-REGULAR'!$B86,"mmmm")</f>
        <v>Marzo</v>
      </c>
      <c r="G86" s="11">
        <f t="shared" si="1"/>
        <v>12</v>
      </c>
      <c r="H86" s="11">
        <f>SUM(D86:D$366)</f>
        <v>170</v>
      </c>
      <c r="I86" s="12"/>
    </row>
    <row r="87" spans="1:9" x14ac:dyDescent="0.2">
      <c r="A87" s="13">
        <v>86</v>
      </c>
      <c r="B87" s="14">
        <v>43551</v>
      </c>
      <c r="C87" s="15" t="s">
        <v>24</v>
      </c>
      <c r="D87" s="15">
        <v>1</v>
      </c>
      <c r="E87" s="15"/>
      <c r="F87" s="15" t="str">
        <f>TEXT('BD-REGULAR'!$B87,"mmmm")</f>
        <v>Marzo</v>
      </c>
      <c r="G87" s="15">
        <f t="shared" si="1"/>
        <v>13</v>
      </c>
      <c r="H87" s="15">
        <f>SUM(D87:D$366)</f>
        <v>169</v>
      </c>
      <c r="I87" s="16"/>
    </row>
    <row r="88" spans="1:9" x14ac:dyDescent="0.2">
      <c r="A88" s="9">
        <v>87</v>
      </c>
      <c r="B88" s="10">
        <v>43552</v>
      </c>
      <c r="C88" s="11" t="s">
        <v>25</v>
      </c>
      <c r="D88" s="11">
        <v>1</v>
      </c>
      <c r="E88" s="11"/>
      <c r="F88" s="11" t="str">
        <f>TEXT('BD-REGULAR'!$B88,"mmmm")</f>
        <v>Marzo</v>
      </c>
      <c r="G88" s="11">
        <f t="shared" si="1"/>
        <v>14</v>
      </c>
      <c r="H88" s="11">
        <f>SUM(D88:D$366)</f>
        <v>168</v>
      </c>
      <c r="I88" s="12"/>
    </row>
    <row r="89" spans="1:9" x14ac:dyDescent="0.2">
      <c r="A89" s="13">
        <v>88</v>
      </c>
      <c r="B89" s="14">
        <v>43553</v>
      </c>
      <c r="C89" s="15" t="s">
        <v>26</v>
      </c>
      <c r="D89" s="15">
        <v>1</v>
      </c>
      <c r="E89" s="15"/>
      <c r="F89" s="15" t="str">
        <f>TEXT('BD-REGULAR'!$B89,"mmmm")</f>
        <v>Marzo</v>
      </c>
      <c r="G89" s="15">
        <f t="shared" si="1"/>
        <v>15</v>
      </c>
      <c r="H89" s="15">
        <f>SUM(D89:D$366)</f>
        <v>167</v>
      </c>
      <c r="I89" s="16"/>
    </row>
    <row r="90" spans="1:9" x14ac:dyDescent="0.2">
      <c r="A90" s="9">
        <v>89</v>
      </c>
      <c r="B90" s="10">
        <v>43554</v>
      </c>
      <c r="C90" s="11" t="s">
        <v>27</v>
      </c>
      <c r="D90" s="11">
        <v>0</v>
      </c>
      <c r="E90" s="11"/>
      <c r="F90" s="11" t="str">
        <f>TEXT('BD-REGULAR'!$B90,"mmmm")</f>
        <v>Marzo</v>
      </c>
      <c r="G90" s="11">
        <f t="shared" si="1"/>
        <v>15</v>
      </c>
      <c r="H90" s="11">
        <f>SUM(D90:D$366)</f>
        <v>166</v>
      </c>
      <c r="I90" s="12"/>
    </row>
    <row r="91" spans="1:9" x14ac:dyDescent="0.2">
      <c r="A91" s="13">
        <v>90</v>
      </c>
      <c r="B91" s="14">
        <v>43555</v>
      </c>
      <c r="C91" s="15" t="s">
        <v>28</v>
      </c>
      <c r="D91" s="15">
        <v>0</v>
      </c>
      <c r="E91" s="15"/>
      <c r="F91" s="15" t="str">
        <f>TEXT('BD-REGULAR'!$B91,"mmmm")</f>
        <v>Marzo</v>
      </c>
      <c r="G91" s="15">
        <f t="shared" si="1"/>
        <v>15</v>
      </c>
      <c r="H91" s="15">
        <f>SUM(D91:D$366)</f>
        <v>166</v>
      </c>
      <c r="I91" s="16"/>
    </row>
    <row r="92" spans="1:9" x14ac:dyDescent="0.2">
      <c r="A92" s="9">
        <v>91</v>
      </c>
      <c r="B92" s="10">
        <v>43556</v>
      </c>
      <c r="C92" s="11" t="s">
        <v>22</v>
      </c>
      <c r="D92" s="11">
        <v>1</v>
      </c>
      <c r="E92" s="11"/>
      <c r="F92" s="11" t="str">
        <f>TEXT('BD-REGULAR'!$B92,"mmmm")</f>
        <v>Abril</v>
      </c>
      <c r="G92" s="11">
        <f t="shared" si="1"/>
        <v>16</v>
      </c>
      <c r="H92" s="11">
        <f>SUM(D92:D$366)</f>
        <v>166</v>
      </c>
      <c r="I92" s="12"/>
    </row>
    <row r="93" spans="1:9" x14ac:dyDescent="0.2">
      <c r="A93" s="13">
        <v>92</v>
      </c>
      <c r="B93" s="14">
        <v>43557</v>
      </c>
      <c r="C93" s="15" t="s">
        <v>23</v>
      </c>
      <c r="D93" s="15">
        <v>1</v>
      </c>
      <c r="E93" s="15"/>
      <c r="F93" s="15" t="str">
        <f>TEXT('BD-REGULAR'!$B93,"mmmm")</f>
        <v>Abril</v>
      </c>
      <c r="G93" s="15">
        <f t="shared" si="1"/>
        <v>17</v>
      </c>
      <c r="H93" s="15">
        <f>SUM(D93:D$366)</f>
        <v>165</v>
      </c>
      <c r="I93" s="16"/>
    </row>
    <row r="94" spans="1:9" x14ac:dyDescent="0.2">
      <c r="A94" s="9">
        <v>93</v>
      </c>
      <c r="B94" s="10">
        <v>43558</v>
      </c>
      <c r="C94" s="11" t="s">
        <v>24</v>
      </c>
      <c r="D94" s="11">
        <v>1</v>
      </c>
      <c r="E94" s="11"/>
      <c r="F94" s="11" t="str">
        <f>TEXT('BD-REGULAR'!$B94,"mmmm")</f>
        <v>Abril</v>
      </c>
      <c r="G94" s="11">
        <f t="shared" si="1"/>
        <v>18</v>
      </c>
      <c r="H94" s="11">
        <f>SUM(D94:D$366)</f>
        <v>164</v>
      </c>
      <c r="I94" s="12"/>
    </row>
    <row r="95" spans="1:9" x14ac:dyDescent="0.2">
      <c r="A95" s="13">
        <v>94</v>
      </c>
      <c r="B95" s="14">
        <v>43559</v>
      </c>
      <c r="C95" s="15" t="s">
        <v>25</v>
      </c>
      <c r="D95" s="15">
        <v>1</v>
      </c>
      <c r="E95" s="15"/>
      <c r="F95" s="15" t="str">
        <f>TEXT('BD-REGULAR'!$B95,"mmmm")</f>
        <v>Abril</v>
      </c>
      <c r="G95" s="15">
        <f t="shared" si="1"/>
        <v>19</v>
      </c>
      <c r="H95" s="15">
        <f>SUM(D95:D$366)</f>
        <v>163</v>
      </c>
      <c r="I95" s="16"/>
    </row>
    <row r="96" spans="1:9" x14ac:dyDescent="0.2">
      <c r="A96" s="9">
        <v>95</v>
      </c>
      <c r="B96" s="10">
        <v>43560</v>
      </c>
      <c r="C96" s="11" t="s">
        <v>26</v>
      </c>
      <c r="D96" s="11">
        <v>1</v>
      </c>
      <c r="E96" s="11"/>
      <c r="F96" s="11" t="str">
        <f>TEXT('BD-REGULAR'!$B96,"mmmm")</f>
        <v>Abril</v>
      </c>
      <c r="G96" s="11">
        <f t="shared" si="1"/>
        <v>20</v>
      </c>
      <c r="H96" s="11">
        <f>SUM(D96:D$366)</f>
        <v>162</v>
      </c>
      <c r="I96" s="12"/>
    </row>
    <row r="97" spans="1:9" x14ac:dyDescent="0.2">
      <c r="A97" s="13">
        <v>96</v>
      </c>
      <c r="B97" s="14">
        <v>43561</v>
      </c>
      <c r="C97" s="15" t="s">
        <v>27</v>
      </c>
      <c r="D97" s="15">
        <v>0</v>
      </c>
      <c r="E97" s="15"/>
      <c r="F97" s="15" t="str">
        <f>TEXT('BD-REGULAR'!$B97,"mmmm")</f>
        <v>Abril</v>
      </c>
      <c r="G97" s="15">
        <f t="shared" si="1"/>
        <v>20</v>
      </c>
      <c r="H97" s="15">
        <f>SUM(D97:D$366)</f>
        <v>161</v>
      </c>
      <c r="I97" s="16"/>
    </row>
    <row r="98" spans="1:9" x14ac:dyDescent="0.2">
      <c r="A98" s="9">
        <v>97</v>
      </c>
      <c r="B98" s="10">
        <v>43562</v>
      </c>
      <c r="C98" s="11" t="s">
        <v>28</v>
      </c>
      <c r="D98" s="11">
        <v>0</v>
      </c>
      <c r="E98" s="11"/>
      <c r="F98" s="11" t="str">
        <f>TEXT('BD-REGULAR'!$B98,"mmmm")</f>
        <v>Abril</v>
      </c>
      <c r="G98" s="11">
        <f t="shared" si="1"/>
        <v>20</v>
      </c>
      <c r="H98" s="11">
        <f>SUM(D98:D$366)</f>
        <v>161</v>
      </c>
      <c r="I98" s="12"/>
    </row>
    <row r="99" spans="1:9" x14ac:dyDescent="0.2">
      <c r="A99" s="13">
        <v>98</v>
      </c>
      <c r="B99" s="14">
        <v>43563</v>
      </c>
      <c r="C99" s="15" t="s">
        <v>22</v>
      </c>
      <c r="D99" s="15">
        <v>1</v>
      </c>
      <c r="E99" s="15"/>
      <c r="F99" s="15" t="str">
        <f>TEXT('BD-REGULAR'!$B99,"mmmm")</f>
        <v>Abril</v>
      </c>
      <c r="G99" s="15">
        <f t="shared" si="1"/>
        <v>21</v>
      </c>
      <c r="H99" s="15">
        <f>SUM(D99:D$366)</f>
        <v>161</v>
      </c>
      <c r="I99" s="16" t="s">
        <v>41</v>
      </c>
    </row>
    <row r="100" spans="1:9" x14ac:dyDescent="0.2">
      <c r="A100" s="9">
        <v>99</v>
      </c>
      <c r="B100" s="10">
        <v>43564</v>
      </c>
      <c r="C100" s="11" t="s">
        <v>23</v>
      </c>
      <c r="D100" s="11">
        <v>1</v>
      </c>
      <c r="E100" s="11"/>
      <c r="F100" s="11" t="str">
        <f>TEXT('BD-REGULAR'!$B100,"mmmm")</f>
        <v>Abril</v>
      </c>
      <c r="G100" s="11">
        <f t="shared" si="1"/>
        <v>22</v>
      </c>
      <c r="H100" s="11">
        <f>SUM(D100:D$366)</f>
        <v>160</v>
      </c>
      <c r="I100" s="12"/>
    </row>
    <row r="101" spans="1:9" x14ac:dyDescent="0.2">
      <c r="A101" s="13">
        <v>100</v>
      </c>
      <c r="B101" s="14">
        <v>43565</v>
      </c>
      <c r="C101" s="15" t="s">
        <v>24</v>
      </c>
      <c r="D101" s="15">
        <v>1</v>
      </c>
      <c r="E101" s="15"/>
      <c r="F101" s="15" t="str">
        <f>TEXT('BD-REGULAR'!$B101,"mmmm")</f>
        <v>Abril</v>
      </c>
      <c r="G101" s="15">
        <f t="shared" si="1"/>
        <v>23</v>
      </c>
      <c r="H101" s="15">
        <f>SUM(D101:D$366)</f>
        <v>159</v>
      </c>
      <c r="I101" s="16"/>
    </row>
    <row r="102" spans="1:9" x14ac:dyDescent="0.2">
      <c r="A102" s="9">
        <v>101</v>
      </c>
      <c r="B102" s="10">
        <v>43566</v>
      </c>
      <c r="C102" s="11" t="s">
        <v>25</v>
      </c>
      <c r="D102" s="11">
        <v>1</v>
      </c>
      <c r="E102" s="11"/>
      <c r="F102" s="11" t="str">
        <f>TEXT('BD-REGULAR'!$B102,"mmmm")</f>
        <v>Abril</v>
      </c>
      <c r="G102" s="11">
        <f t="shared" si="1"/>
        <v>24</v>
      </c>
      <c r="H102" s="11">
        <f>SUM(D102:D$366)</f>
        <v>158</v>
      </c>
      <c r="I102" s="12"/>
    </row>
    <row r="103" spans="1:9" x14ac:dyDescent="0.2">
      <c r="A103" s="13">
        <v>102</v>
      </c>
      <c r="B103" s="14">
        <v>43567</v>
      </c>
      <c r="C103" s="15" t="s">
        <v>26</v>
      </c>
      <c r="D103" s="15">
        <v>1</v>
      </c>
      <c r="E103" s="15"/>
      <c r="F103" s="15" t="str">
        <f>TEXT('BD-REGULAR'!$B103,"mmmm")</f>
        <v>Abril</v>
      </c>
      <c r="G103" s="15">
        <f t="shared" si="1"/>
        <v>25</v>
      </c>
      <c r="H103" s="15">
        <f>SUM(D103:D$366)</f>
        <v>157</v>
      </c>
      <c r="I103" s="16"/>
    </row>
    <row r="104" spans="1:9" x14ac:dyDescent="0.2">
      <c r="A104" s="9">
        <v>103</v>
      </c>
      <c r="B104" s="10">
        <v>43568</v>
      </c>
      <c r="C104" s="11" t="s">
        <v>27</v>
      </c>
      <c r="D104" s="11">
        <v>0</v>
      </c>
      <c r="E104" s="11"/>
      <c r="F104" s="11" t="str">
        <f>TEXT('BD-REGULAR'!$B104,"mmmm")</f>
        <v>Abril</v>
      </c>
      <c r="G104" s="11">
        <f t="shared" si="1"/>
        <v>25</v>
      </c>
      <c r="H104" s="11">
        <f>SUM(D104:D$366)</f>
        <v>156</v>
      </c>
      <c r="I104" s="12"/>
    </row>
    <row r="105" spans="1:9" x14ac:dyDescent="0.2">
      <c r="A105" s="13">
        <v>104</v>
      </c>
      <c r="B105" s="14">
        <v>43569</v>
      </c>
      <c r="C105" s="15" t="s">
        <v>28</v>
      </c>
      <c r="D105" s="15">
        <v>0</v>
      </c>
      <c r="E105" s="15"/>
      <c r="F105" s="15" t="str">
        <f>TEXT('BD-REGULAR'!$B105,"mmmm")</f>
        <v>Abril</v>
      </c>
      <c r="G105" s="15">
        <f t="shared" si="1"/>
        <v>25</v>
      </c>
      <c r="H105" s="15">
        <f>SUM(D105:D$366)</f>
        <v>156</v>
      </c>
      <c r="I105" s="16"/>
    </row>
    <row r="106" spans="1:9" x14ac:dyDescent="0.2">
      <c r="A106" s="9">
        <v>105</v>
      </c>
      <c r="B106" s="10">
        <v>43570</v>
      </c>
      <c r="C106" s="11" t="s">
        <v>22</v>
      </c>
      <c r="D106" s="11">
        <v>1</v>
      </c>
      <c r="E106" s="11"/>
      <c r="F106" s="11" t="str">
        <f>TEXT('BD-REGULAR'!$B106,"mmmm")</f>
        <v>Abril</v>
      </c>
      <c r="G106" s="11">
        <f t="shared" si="1"/>
        <v>26</v>
      </c>
      <c r="H106" s="11">
        <f>SUM(D106:D$366)</f>
        <v>156</v>
      </c>
      <c r="I106" s="12"/>
    </row>
    <row r="107" spans="1:9" x14ac:dyDescent="0.2">
      <c r="A107" s="13">
        <v>106</v>
      </c>
      <c r="B107" s="14">
        <v>43571</v>
      </c>
      <c r="C107" s="15" t="s">
        <v>23</v>
      </c>
      <c r="D107" s="15">
        <v>1</v>
      </c>
      <c r="E107" s="15"/>
      <c r="F107" s="15" t="str">
        <f>TEXT('BD-REGULAR'!$B107,"mmmm")</f>
        <v>Abril</v>
      </c>
      <c r="G107" s="15">
        <f t="shared" si="1"/>
        <v>27</v>
      </c>
      <c r="H107" s="15">
        <f>SUM(D107:D$366)</f>
        <v>155</v>
      </c>
      <c r="I107" s="16"/>
    </row>
    <row r="108" spans="1:9" x14ac:dyDescent="0.2">
      <c r="A108" s="9">
        <v>107</v>
      </c>
      <c r="B108" s="10">
        <v>43572</v>
      </c>
      <c r="C108" s="11" t="s">
        <v>24</v>
      </c>
      <c r="D108" s="11">
        <v>1</v>
      </c>
      <c r="E108" s="11"/>
      <c r="F108" s="11" t="str">
        <f>TEXT('BD-REGULAR'!$B108,"mmmm")</f>
        <v>Abril</v>
      </c>
      <c r="G108" s="11">
        <f t="shared" si="1"/>
        <v>28</v>
      </c>
      <c r="H108" s="11">
        <f>SUM(D108:D$366)</f>
        <v>154</v>
      </c>
      <c r="I108" s="12"/>
    </row>
    <row r="109" spans="1:9" x14ac:dyDescent="0.2">
      <c r="A109" s="30">
        <v>108</v>
      </c>
      <c r="B109" s="21">
        <v>43573</v>
      </c>
      <c r="C109" s="22" t="s">
        <v>25</v>
      </c>
      <c r="D109" s="22">
        <v>0</v>
      </c>
      <c r="E109" s="22" t="s">
        <v>51</v>
      </c>
      <c r="F109" s="22" t="str">
        <f>TEXT('BD-REGULAR'!$B109,"mmmm")</f>
        <v>Abril</v>
      </c>
      <c r="G109" s="22">
        <f t="shared" si="1"/>
        <v>28</v>
      </c>
      <c r="H109" s="22">
        <f>SUM(D109:D$366)</f>
        <v>153</v>
      </c>
      <c r="I109" s="31"/>
    </row>
    <row r="110" spans="1:9" x14ac:dyDescent="0.2">
      <c r="A110" s="26">
        <v>109</v>
      </c>
      <c r="B110" s="24">
        <v>43574</v>
      </c>
      <c r="C110" s="23" t="s">
        <v>26</v>
      </c>
      <c r="D110" s="23">
        <v>0</v>
      </c>
      <c r="E110" s="22" t="s">
        <v>52</v>
      </c>
      <c r="F110" s="23" t="str">
        <f>TEXT('BD-REGULAR'!$B110,"mmmm")</f>
        <v>Abril</v>
      </c>
      <c r="G110" s="23">
        <f t="shared" si="1"/>
        <v>28</v>
      </c>
      <c r="H110" s="23">
        <f>SUM(D110:D$366)</f>
        <v>153</v>
      </c>
      <c r="I110" s="27"/>
    </row>
    <row r="111" spans="1:9" x14ac:dyDescent="0.2">
      <c r="A111" s="13">
        <v>110</v>
      </c>
      <c r="B111" s="14">
        <v>43575</v>
      </c>
      <c r="C111" s="15" t="s">
        <v>27</v>
      </c>
      <c r="D111" s="15">
        <v>0</v>
      </c>
      <c r="E111" s="15"/>
      <c r="F111" s="15" t="str">
        <f>TEXT('BD-REGULAR'!$B111,"mmmm")</f>
        <v>Abril</v>
      </c>
      <c r="G111" s="15">
        <f t="shared" si="1"/>
        <v>28</v>
      </c>
      <c r="H111" s="15">
        <f>SUM(D111:D$366)</f>
        <v>153</v>
      </c>
      <c r="I111" s="16"/>
    </row>
    <row r="112" spans="1:9" x14ac:dyDescent="0.2">
      <c r="A112" s="26">
        <v>111</v>
      </c>
      <c r="B112" s="24">
        <v>43576</v>
      </c>
      <c r="C112" s="23" t="s">
        <v>28</v>
      </c>
      <c r="D112" s="23">
        <v>0</v>
      </c>
      <c r="E112" s="23" t="s">
        <v>50</v>
      </c>
      <c r="F112" s="23" t="str">
        <f>TEXT('BD-REGULAR'!$B112,"mmmm")</f>
        <v>Abril</v>
      </c>
      <c r="G112" s="23">
        <f t="shared" si="1"/>
        <v>28</v>
      </c>
      <c r="H112" s="23">
        <f>SUM(D112:D$366)</f>
        <v>153</v>
      </c>
      <c r="I112" s="27"/>
    </row>
    <row r="113" spans="1:9" x14ac:dyDescent="0.2">
      <c r="A113" s="13">
        <v>112</v>
      </c>
      <c r="B113" s="14">
        <v>43577</v>
      </c>
      <c r="C113" s="15" t="s">
        <v>22</v>
      </c>
      <c r="D113" s="15">
        <v>1</v>
      </c>
      <c r="E113" s="15"/>
      <c r="F113" s="15" t="str">
        <f>TEXT('BD-REGULAR'!$B113,"mmmm")</f>
        <v>Abril</v>
      </c>
      <c r="G113" s="15">
        <f t="shared" si="1"/>
        <v>29</v>
      </c>
      <c r="H113" s="15">
        <f>SUM(D113:D$366)</f>
        <v>153</v>
      </c>
      <c r="I113" s="16"/>
    </row>
    <row r="114" spans="1:9" x14ac:dyDescent="0.2">
      <c r="A114" s="9">
        <v>113</v>
      </c>
      <c r="B114" s="10">
        <v>43578</v>
      </c>
      <c r="C114" s="11" t="s">
        <v>23</v>
      </c>
      <c r="D114" s="11">
        <v>1</v>
      </c>
      <c r="E114" s="11"/>
      <c r="F114" s="11" t="str">
        <f>TEXT('BD-REGULAR'!$B114,"mmmm")</f>
        <v>Abril</v>
      </c>
      <c r="G114" s="11">
        <f t="shared" si="1"/>
        <v>30</v>
      </c>
      <c r="H114" s="11">
        <f>SUM(D114:D$366)</f>
        <v>152</v>
      </c>
      <c r="I114" s="12"/>
    </row>
    <row r="115" spans="1:9" x14ac:dyDescent="0.2">
      <c r="A115" s="13">
        <v>114</v>
      </c>
      <c r="B115" s="14">
        <v>43579</v>
      </c>
      <c r="C115" s="15" t="s">
        <v>24</v>
      </c>
      <c r="D115" s="15">
        <v>1</v>
      </c>
      <c r="E115" s="15"/>
      <c r="F115" s="15" t="str">
        <f>TEXT('BD-REGULAR'!$B115,"mmmm")</f>
        <v>Abril</v>
      </c>
      <c r="G115" s="15">
        <f t="shared" si="1"/>
        <v>31</v>
      </c>
      <c r="H115" s="15">
        <f>SUM(D115:D$366)</f>
        <v>151</v>
      </c>
      <c r="I115" s="16"/>
    </row>
    <row r="116" spans="1:9" x14ac:dyDescent="0.2">
      <c r="A116" s="9">
        <v>115</v>
      </c>
      <c r="B116" s="10">
        <v>43580</v>
      </c>
      <c r="C116" s="11" t="s">
        <v>25</v>
      </c>
      <c r="D116" s="11">
        <v>1</v>
      </c>
      <c r="E116" s="11"/>
      <c r="F116" s="11" t="str">
        <f>TEXT('BD-REGULAR'!$B116,"mmmm")</f>
        <v>Abril</v>
      </c>
      <c r="G116" s="11">
        <f t="shared" si="1"/>
        <v>32</v>
      </c>
      <c r="H116" s="11">
        <f>SUM(D116:D$366)</f>
        <v>150</v>
      </c>
      <c r="I116" s="12"/>
    </row>
    <row r="117" spans="1:9" x14ac:dyDescent="0.2">
      <c r="A117" s="13">
        <v>116</v>
      </c>
      <c r="B117" s="14">
        <v>43581</v>
      </c>
      <c r="C117" s="15" t="s">
        <v>26</v>
      </c>
      <c r="D117" s="15">
        <v>1</v>
      </c>
      <c r="E117" s="15"/>
      <c r="F117" s="15" t="str">
        <f>TEXT('BD-REGULAR'!$B117,"mmmm")</f>
        <v>Abril</v>
      </c>
      <c r="G117" s="15">
        <f t="shared" si="1"/>
        <v>33</v>
      </c>
      <c r="H117" s="15">
        <f>SUM(D117:D$366)</f>
        <v>149</v>
      </c>
      <c r="I117" s="16"/>
    </row>
    <row r="118" spans="1:9" x14ac:dyDescent="0.2">
      <c r="A118" s="9">
        <v>117</v>
      </c>
      <c r="B118" s="10">
        <v>43582</v>
      </c>
      <c r="C118" s="11" t="s">
        <v>27</v>
      </c>
      <c r="D118" s="11">
        <v>0</v>
      </c>
      <c r="E118" s="11"/>
      <c r="F118" s="11" t="str">
        <f>TEXT('BD-REGULAR'!$B118,"mmmm")</f>
        <v>Abril</v>
      </c>
      <c r="G118" s="11">
        <f t="shared" si="1"/>
        <v>33</v>
      </c>
      <c r="H118" s="11">
        <f>SUM(D118:D$366)</f>
        <v>148</v>
      </c>
      <c r="I118" s="12"/>
    </row>
    <row r="119" spans="1:9" x14ac:dyDescent="0.2">
      <c r="A119" s="13">
        <v>118</v>
      </c>
      <c r="B119" s="14">
        <v>43583</v>
      </c>
      <c r="C119" s="15" t="s">
        <v>28</v>
      </c>
      <c r="D119" s="15">
        <v>0</v>
      </c>
      <c r="E119" s="15"/>
      <c r="F119" s="15" t="str">
        <f>TEXT('BD-REGULAR'!$B119,"mmmm")</f>
        <v>Abril</v>
      </c>
      <c r="G119" s="15">
        <f t="shared" si="1"/>
        <v>33</v>
      </c>
      <c r="H119" s="15">
        <f>SUM(D119:D$366)</f>
        <v>148</v>
      </c>
      <c r="I119" s="16"/>
    </row>
    <row r="120" spans="1:9" x14ac:dyDescent="0.2">
      <c r="A120" s="9">
        <v>119</v>
      </c>
      <c r="B120" s="10">
        <v>43584</v>
      </c>
      <c r="C120" s="11" t="s">
        <v>22</v>
      </c>
      <c r="D120" s="11">
        <v>1</v>
      </c>
      <c r="E120" s="11"/>
      <c r="F120" s="11" t="str">
        <f>TEXT('BD-REGULAR'!$B120,"mmmm")</f>
        <v>Abril</v>
      </c>
      <c r="G120" s="11">
        <f t="shared" si="1"/>
        <v>34</v>
      </c>
      <c r="H120" s="11">
        <f>SUM(D120:D$366)</f>
        <v>148</v>
      </c>
      <c r="I120" s="12"/>
    </row>
    <row r="121" spans="1:9" x14ac:dyDescent="0.2">
      <c r="A121" s="13">
        <v>120</v>
      </c>
      <c r="B121" s="14">
        <v>43585</v>
      </c>
      <c r="C121" s="15" t="s">
        <v>23</v>
      </c>
      <c r="D121" s="15">
        <v>1</v>
      </c>
      <c r="E121" s="15"/>
      <c r="F121" s="15" t="str">
        <f>TEXT('BD-REGULAR'!$B121,"mmmm")</f>
        <v>Abril</v>
      </c>
      <c r="G121" s="15">
        <f t="shared" si="1"/>
        <v>35</v>
      </c>
      <c r="H121" s="15">
        <f>SUM(D121:D$366)</f>
        <v>147</v>
      </c>
      <c r="I121" s="16"/>
    </row>
    <row r="122" spans="1:9" x14ac:dyDescent="0.2">
      <c r="A122" s="26">
        <v>121</v>
      </c>
      <c r="B122" s="24">
        <v>43586</v>
      </c>
      <c r="C122" s="23" t="s">
        <v>24</v>
      </c>
      <c r="D122" s="23">
        <v>0</v>
      </c>
      <c r="E122" s="23" t="s">
        <v>33</v>
      </c>
      <c r="F122" s="23" t="str">
        <f>TEXT('BD-REGULAR'!$B122,"mmmm")</f>
        <v>Mayo</v>
      </c>
      <c r="G122" s="23">
        <f t="shared" si="1"/>
        <v>35</v>
      </c>
      <c r="H122" s="23">
        <f>SUM(D122:D$366)</f>
        <v>146</v>
      </c>
      <c r="I122" s="27"/>
    </row>
    <row r="123" spans="1:9" x14ac:dyDescent="0.2">
      <c r="A123" s="13">
        <v>122</v>
      </c>
      <c r="B123" s="14">
        <v>43587</v>
      </c>
      <c r="C123" s="15" t="s">
        <v>25</v>
      </c>
      <c r="D123" s="15">
        <v>1</v>
      </c>
      <c r="E123" s="15"/>
      <c r="F123" s="15" t="str">
        <f>TEXT('BD-REGULAR'!$B123,"mmmm")</f>
        <v>Mayo</v>
      </c>
      <c r="G123" s="15">
        <f t="shared" si="1"/>
        <v>36</v>
      </c>
      <c r="H123" s="15">
        <f>SUM(D123:D$366)</f>
        <v>146</v>
      </c>
      <c r="I123" s="16"/>
    </row>
    <row r="124" spans="1:9" x14ac:dyDescent="0.2">
      <c r="A124" s="9">
        <v>123</v>
      </c>
      <c r="B124" s="10">
        <v>43588</v>
      </c>
      <c r="C124" s="11" t="s">
        <v>26</v>
      </c>
      <c r="D124" s="11">
        <v>1</v>
      </c>
      <c r="E124" s="11"/>
      <c r="F124" s="11" t="str">
        <f>TEXT('BD-REGULAR'!$B124,"mmmm")</f>
        <v>Mayo</v>
      </c>
      <c r="G124" s="11">
        <f t="shared" si="1"/>
        <v>37</v>
      </c>
      <c r="H124" s="11">
        <f>SUM(D124:D$366)</f>
        <v>145</v>
      </c>
      <c r="I124" s="12"/>
    </row>
    <row r="125" spans="1:9" x14ac:dyDescent="0.2">
      <c r="A125" s="13">
        <v>124</v>
      </c>
      <c r="B125" s="14">
        <v>43589</v>
      </c>
      <c r="C125" s="15" t="s">
        <v>27</v>
      </c>
      <c r="D125" s="15">
        <v>0</v>
      </c>
      <c r="E125" s="15"/>
      <c r="F125" s="15" t="str">
        <f>TEXT('BD-REGULAR'!$B125,"mmmm")</f>
        <v>Mayo</v>
      </c>
      <c r="G125" s="15">
        <f t="shared" si="1"/>
        <v>37</v>
      </c>
      <c r="H125" s="15">
        <f>SUM(D125:D$366)</f>
        <v>144</v>
      </c>
      <c r="I125" s="16"/>
    </row>
    <row r="126" spans="1:9" x14ac:dyDescent="0.2">
      <c r="A126" s="9">
        <v>125</v>
      </c>
      <c r="B126" s="10">
        <v>43590</v>
      </c>
      <c r="C126" s="11" t="s">
        <v>28</v>
      </c>
      <c r="D126" s="11">
        <v>0</v>
      </c>
      <c r="E126" s="11"/>
      <c r="F126" s="11" t="str">
        <f>TEXT('BD-REGULAR'!$B126,"mmmm")</f>
        <v>Mayo</v>
      </c>
      <c r="G126" s="11">
        <f t="shared" si="1"/>
        <v>37</v>
      </c>
      <c r="H126" s="11">
        <f>SUM(D126:D$366)</f>
        <v>144</v>
      </c>
      <c r="I126" s="12"/>
    </row>
    <row r="127" spans="1:9" x14ac:dyDescent="0.2">
      <c r="A127" s="13">
        <v>126</v>
      </c>
      <c r="B127" s="14">
        <v>43591</v>
      </c>
      <c r="C127" s="15" t="s">
        <v>22</v>
      </c>
      <c r="D127" s="15">
        <v>1</v>
      </c>
      <c r="E127" s="15"/>
      <c r="F127" s="15" t="str">
        <f>TEXT('BD-REGULAR'!$B127,"mmmm")</f>
        <v>Mayo</v>
      </c>
      <c r="G127" s="15">
        <f t="shared" si="1"/>
        <v>38</v>
      </c>
      <c r="H127" s="15">
        <f>SUM(D127:D$366)</f>
        <v>144</v>
      </c>
      <c r="I127" s="16"/>
    </row>
    <row r="128" spans="1:9" x14ac:dyDescent="0.2">
      <c r="A128" s="9">
        <v>127</v>
      </c>
      <c r="B128" s="10">
        <v>43592</v>
      </c>
      <c r="C128" s="11" t="s">
        <v>23</v>
      </c>
      <c r="D128" s="11">
        <v>1</v>
      </c>
      <c r="E128" s="11"/>
      <c r="F128" s="11" t="str">
        <f>TEXT('BD-REGULAR'!$B128,"mmmm")</f>
        <v>Mayo</v>
      </c>
      <c r="G128" s="11">
        <f t="shared" si="1"/>
        <v>39</v>
      </c>
      <c r="H128" s="11">
        <f>SUM(D128:D$366)</f>
        <v>143</v>
      </c>
      <c r="I128" s="12"/>
    </row>
    <row r="129" spans="1:9" x14ac:dyDescent="0.2">
      <c r="A129" s="13">
        <v>128</v>
      </c>
      <c r="B129" s="14">
        <v>43593</v>
      </c>
      <c r="C129" s="15" t="s">
        <v>24</v>
      </c>
      <c r="D129" s="15">
        <v>1</v>
      </c>
      <c r="E129" s="15"/>
      <c r="F129" s="15" t="str">
        <f>TEXT('BD-REGULAR'!$B129,"mmmm")</f>
        <v>Mayo</v>
      </c>
      <c r="G129" s="15">
        <f t="shared" si="1"/>
        <v>40</v>
      </c>
      <c r="H129" s="15">
        <f>SUM(D129:D$366)</f>
        <v>142</v>
      </c>
      <c r="I129" s="16"/>
    </row>
    <row r="130" spans="1:9" x14ac:dyDescent="0.2">
      <c r="A130" s="9">
        <v>129</v>
      </c>
      <c r="B130" s="10">
        <v>43594</v>
      </c>
      <c r="C130" s="11" t="s">
        <v>25</v>
      </c>
      <c r="D130" s="11">
        <v>1</v>
      </c>
      <c r="E130" s="11"/>
      <c r="F130" s="11" t="str">
        <f>TEXT('BD-REGULAR'!$B130,"mmmm")</f>
        <v>Mayo</v>
      </c>
      <c r="G130" s="11">
        <f t="shared" si="1"/>
        <v>41</v>
      </c>
      <c r="H130" s="11">
        <f>SUM(D130:D$366)</f>
        <v>141</v>
      </c>
      <c r="I130" s="12" t="s">
        <v>42</v>
      </c>
    </row>
    <row r="131" spans="1:9" x14ac:dyDescent="0.2">
      <c r="A131" s="13">
        <v>130</v>
      </c>
      <c r="B131" s="14">
        <v>43595</v>
      </c>
      <c r="C131" s="15" t="s">
        <v>26</v>
      </c>
      <c r="D131" s="15">
        <v>1</v>
      </c>
      <c r="E131" s="15"/>
      <c r="F131" s="15" t="str">
        <f>TEXT('BD-REGULAR'!$B131,"mmmm")</f>
        <v>Mayo</v>
      </c>
      <c r="G131" s="15">
        <f t="shared" si="1"/>
        <v>42</v>
      </c>
      <c r="H131" s="15">
        <f>SUM(D131:D$366)</f>
        <v>140</v>
      </c>
      <c r="I131" s="16"/>
    </row>
    <row r="132" spans="1:9" x14ac:dyDescent="0.2">
      <c r="A132" s="9">
        <v>131</v>
      </c>
      <c r="B132" s="10">
        <v>43596</v>
      </c>
      <c r="C132" s="11" t="s">
        <v>27</v>
      </c>
      <c r="D132" s="11">
        <v>0</v>
      </c>
      <c r="E132" s="11"/>
      <c r="F132" s="11" t="str">
        <f>TEXT('BD-REGULAR'!$B132,"mmmm")</f>
        <v>Mayo</v>
      </c>
      <c r="G132" s="11">
        <f t="shared" ref="G132:G195" si="2">D132+G131</f>
        <v>42</v>
      </c>
      <c r="H132" s="11">
        <f>SUM(D132:D$366)</f>
        <v>139</v>
      </c>
      <c r="I132" s="12"/>
    </row>
    <row r="133" spans="1:9" x14ac:dyDescent="0.2">
      <c r="A133" s="13">
        <v>132</v>
      </c>
      <c r="B133" s="14">
        <v>43597</v>
      </c>
      <c r="C133" s="15" t="s">
        <v>28</v>
      </c>
      <c r="D133" s="15">
        <v>0</v>
      </c>
      <c r="E133" s="15"/>
      <c r="F133" s="15" t="str">
        <f>TEXT('BD-REGULAR'!$B133,"mmmm")</f>
        <v>Mayo</v>
      </c>
      <c r="G133" s="15">
        <f t="shared" si="2"/>
        <v>42</v>
      </c>
      <c r="H133" s="15">
        <f>SUM(D133:D$366)</f>
        <v>139</v>
      </c>
      <c r="I133" s="16"/>
    </row>
    <row r="134" spans="1:9" x14ac:dyDescent="0.2">
      <c r="A134" s="9">
        <v>133</v>
      </c>
      <c r="B134" s="10">
        <v>43598</v>
      </c>
      <c r="C134" s="11" t="s">
        <v>22</v>
      </c>
      <c r="D134" s="11">
        <v>1</v>
      </c>
      <c r="E134" s="11"/>
      <c r="F134" s="11" t="str">
        <f>TEXT('BD-REGULAR'!$B134,"mmmm")</f>
        <v>Mayo</v>
      </c>
      <c r="G134" s="11">
        <f t="shared" si="2"/>
        <v>43</v>
      </c>
      <c r="H134" s="11">
        <f>SUM(D134:D$366)</f>
        <v>139</v>
      </c>
      <c r="I134" s="12"/>
    </row>
    <row r="135" spans="1:9" x14ac:dyDescent="0.2">
      <c r="A135" s="13">
        <v>134</v>
      </c>
      <c r="B135" s="14">
        <v>43599</v>
      </c>
      <c r="C135" s="15" t="s">
        <v>23</v>
      </c>
      <c r="D135" s="15">
        <v>1</v>
      </c>
      <c r="E135" s="15"/>
      <c r="F135" s="15" t="str">
        <f>TEXT('BD-REGULAR'!$B135,"mmmm")</f>
        <v>Mayo</v>
      </c>
      <c r="G135" s="15">
        <f t="shared" si="2"/>
        <v>44</v>
      </c>
      <c r="H135" s="15">
        <f>SUM(D135:D$366)</f>
        <v>138</v>
      </c>
      <c r="I135" s="16"/>
    </row>
    <row r="136" spans="1:9" x14ac:dyDescent="0.2">
      <c r="A136" s="9">
        <v>135</v>
      </c>
      <c r="B136" s="10">
        <v>43600</v>
      </c>
      <c r="C136" s="11" t="s">
        <v>24</v>
      </c>
      <c r="D136" s="11">
        <v>1</v>
      </c>
      <c r="E136" s="11"/>
      <c r="F136" s="11" t="str">
        <f>TEXT('BD-REGULAR'!$B136,"mmmm")</f>
        <v>Mayo</v>
      </c>
      <c r="G136" s="11">
        <f t="shared" si="2"/>
        <v>45</v>
      </c>
      <c r="H136" s="11">
        <f>SUM(D136:D$366)</f>
        <v>137</v>
      </c>
      <c r="I136" s="12"/>
    </row>
    <row r="137" spans="1:9" x14ac:dyDescent="0.2">
      <c r="A137" s="13">
        <v>136</v>
      </c>
      <c r="B137" s="14">
        <v>43601</v>
      </c>
      <c r="C137" s="15" t="s">
        <v>25</v>
      </c>
      <c r="D137" s="15">
        <v>1</v>
      </c>
      <c r="E137" s="15"/>
      <c r="F137" s="15" t="str">
        <f>TEXT('BD-REGULAR'!$B137,"mmmm")</f>
        <v>Mayo</v>
      </c>
      <c r="G137" s="15">
        <f t="shared" si="2"/>
        <v>46</v>
      </c>
      <c r="H137" s="15">
        <f>SUM(D137:D$366)</f>
        <v>136</v>
      </c>
      <c r="I137" s="16"/>
    </row>
    <row r="138" spans="1:9" x14ac:dyDescent="0.2">
      <c r="A138" s="9">
        <v>137</v>
      </c>
      <c r="B138" s="10">
        <v>43602</v>
      </c>
      <c r="C138" s="11" t="s">
        <v>26</v>
      </c>
      <c r="D138" s="11">
        <v>1</v>
      </c>
      <c r="E138" s="11"/>
      <c r="F138" s="11" t="str">
        <f>TEXT('BD-REGULAR'!$B138,"mmmm")</f>
        <v>Mayo</v>
      </c>
      <c r="G138" s="11">
        <f t="shared" si="2"/>
        <v>47</v>
      </c>
      <c r="H138" s="11">
        <f>SUM(D138:D$366)</f>
        <v>135</v>
      </c>
      <c r="I138" s="12"/>
    </row>
    <row r="139" spans="1:9" x14ac:dyDescent="0.2">
      <c r="A139" s="13">
        <v>138</v>
      </c>
      <c r="B139" s="14">
        <v>43603</v>
      </c>
      <c r="C139" s="15" t="s">
        <v>27</v>
      </c>
      <c r="D139" s="15">
        <v>0</v>
      </c>
      <c r="E139" s="15"/>
      <c r="F139" s="15" t="str">
        <f>TEXT('BD-REGULAR'!$B139,"mmmm")</f>
        <v>Mayo</v>
      </c>
      <c r="G139" s="15">
        <f t="shared" si="2"/>
        <v>47</v>
      </c>
      <c r="H139" s="15">
        <f>SUM(D139:D$366)</f>
        <v>134</v>
      </c>
      <c r="I139" s="16"/>
    </row>
    <row r="140" spans="1:9" x14ac:dyDescent="0.2">
      <c r="A140" s="9">
        <v>139</v>
      </c>
      <c r="B140" s="10">
        <v>43604</v>
      </c>
      <c r="C140" s="11" t="s">
        <v>28</v>
      </c>
      <c r="D140" s="11">
        <v>0</v>
      </c>
      <c r="E140" s="11"/>
      <c r="F140" s="11" t="str">
        <f>TEXT('BD-REGULAR'!$B140,"mmmm")</f>
        <v>Mayo</v>
      </c>
      <c r="G140" s="11">
        <f t="shared" si="2"/>
        <v>47</v>
      </c>
      <c r="H140" s="11">
        <f>SUM(D140:D$366)</f>
        <v>134</v>
      </c>
      <c r="I140" s="12"/>
    </row>
    <row r="141" spans="1:9" x14ac:dyDescent="0.2">
      <c r="A141" s="13">
        <v>140</v>
      </c>
      <c r="B141" s="14">
        <v>43605</v>
      </c>
      <c r="C141" s="15" t="s">
        <v>22</v>
      </c>
      <c r="D141" s="15">
        <v>1</v>
      </c>
      <c r="E141" s="15"/>
      <c r="F141" s="15" t="str">
        <f>TEXT('BD-REGULAR'!$B141,"mmmm")</f>
        <v>Mayo</v>
      </c>
      <c r="G141" s="15">
        <f t="shared" si="2"/>
        <v>48</v>
      </c>
      <c r="H141" s="15">
        <f>SUM(D141:D$366)</f>
        <v>134</v>
      </c>
      <c r="I141" s="16"/>
    </row>
    <row r="142" spans="1:9" x14ac:dyDescent="0.2">
      <c r="A142" s="9">
        <v>141</v>
      </c>
      <c r="B142" s="10">
        <v>43606</v>
      </c>
      <c r="C142" s="11" t="s">
        <v>23</v>
      </c>
      <c r="D142" s="11">
        <v>1</v>
      </c>
      <c r="E142" s="11"/>
      <c r="F142" s="11" t="str">
        <f>TEXT('BD-REGULAR'!$B142,"mmmm")</f>
        <v>Mayo</v>
      </c>
      <c r="G142" s="11">
        <f t="shared" si="2"/>
        <v>49</v>
      </c>
      <c r="H142" s="11">
        <f>SUM(D142:D$366)</f>
        <v>133</v>
      </c>
      <c r="I142" s="12"/>
    </row>
    <row r="143" spans="1:9" x14ac:dyDescent="0.2">
      <c r="A143" s="13">
        <v>142</v>
      </c>
      <c r="B143" s="14">
        <v>43607</v>
      </c>
      <c r="C143" s="15" t="s">
        <v>24</v>
      </c>
      <c r="D143" s="15">
        <v>1</v>
      </c>
      <c r="E143" s="15"/>
      <c r="F143" s="15" t="str">
        <f>TEXT('BD-REGULAR'!$B143,"mmmm")</f>
        <v>Mayo</v>
      </c>
      <c r="G143" s="15">
        <f t="shared" si="2"/>
        <v>50</v>
      </c>
      <c r="H143" s="15">
        <f>SUM(D143:D$366)</f>
        <v>132</v>
      </c>
      <c r="I143" s="16"/>
    </row>
    <row r="144" spans="1:9" x14ac:dyDescent="0.2">
      <c r="A144" s="9">
        <v>143</v>
      </c>
      <c r="B144" s="10">
        <v>43608</v>
      </c>
      <c r="C144" s="11" t="s">
        <v>25</v>
      </c>
      <c r="D144" s="11">
        <v>1</v>
      </c>
      <c r="E144" s="11"/>
      <c r="F144" s="11" t="str">
        <f>TEXT('BD-REGULAR'!$B144,"mmmm")</f>
        <v>Mayo</v>
      </c>
      <c r="G144" s="11">
        <f t="shared" si="2"/>
        <v>51</v>
      </c>
      <c r="H144" s="11">
        <f>SUM(D144:D$366)</f>
        <v>131</v>
      </c>
      <c r="I144" s="12"/>
    </row>
    <row r="145" spans="1:15" x14ac:dyDescent="0.2">
      <c r="A145" s="13">
        <v>144</v>
      </c>
      <c r="B145" s="14">
        <v>43609</v>
      </c>
      <c r="C145" s="15" t="s">
        <v>26</v>
      </c>
      <c r="D145" s="15">
        <v>1</v>
      </c>
      <c r="E145" s="15"/>
      <c r="F145" s="15" t="str">
        <f>TEXT('BD-REGULAR'!$B145,"mmmm")</f>
        <v>Mayo</v>
      </c>
      <c r="G145" s="15">
        <f t="shared" si="2"/>
        <v>52</v>
      </c>
      <c r="H145" s="15">
        <f>SUM(D145:D$366)</f>
        <v>130</v>
      </c>
      <c r="I145" s="16"/>
    </row>
    <row r="146" spans="1:15" x14ac:dyDescent="0.2">
      <c r="A146" s="9">
        <v>145</v>
      </c>
      <c r="B146" s="10">
        <v>43610</v>
      </c>
      <c r="C146" s="11" t="s">
        <v>27</v>
      </c>
      <c r="D146" s="11">
        <v>0</v>
      </c>
      <c r="E146" s="11"/>
      <c r="F146" s="11" t="str">
        <f>TEXT('BD-REGULAR'!$B146,"mmmm")</f>
        <v>Mayo</v>
      </c>
      <c r="G146" s="11">
        <f t="shared" si="2"/>
        <v>52</v>
      </c>
      <c r="H146" s="11">
        <f>SUM(D146:D$366)</f>
        <v>129</v>
      </c>
      <c r="I146" s="12"/>
    </row>
    <row r="147" spans="1:15" x14ac:dyDescent="0.2">
      <c r="A147" s="13">
        <v>146</v>
      </c>
      <c r="B147" s="14">
        <v>43611</v>
      </c>
      <c r="C147" s="15" t="s">
        <v>28</v>
      </c>
      <c r="D147" s="15">
        <v>0</v>
      </c>
      <c r="E147" s="15"/>
      <c r="F147" s="15" t="str">
        <f>TEXT('BD-REGULAR'!$B147,"mmmm")</f>
        <v>Mayo</v>
      </c>
      <c r="G147" s="15">
        <f t="shared" si="2"/>
        <v>52</v>
      </c>
      <c r="H147" s="15">
        <f>SUM(D147:D$366)</f>
        <v>129</v>
      </c>
      <c r="I147" s="16"/>
    </row>
    <row r="148" spans="1:15" x14ac:dyDescent="0.2">
      <c r="A148" s="9">
        <v>147</v>
      </c>
      <c r="B148" s="10">
        <v>43612</v>
      </c>
      <c r="C148" s="11" t="s">
        <v>22</v>
      </c>
      <c r="D148" s="11">
        <v>1</v>
      </c>
      <c r="E148" s="11"/>
      <c r="F148" s="11" t="str">
        <f>TEXT('BD-REGULAR'!$B148,"mmmm")</f>
        <v>Mayo</v>
      </c>
      <c r="G148" s="11">
        <f t="shared" si="2"/>
        <v>53</v>
      </c>
      <c r="H148" s="11">
        <f>SUM(D148:D$366)</f>
        <v>129</v>
      </c>
      <c r="I148" s="12"/>
      <c r="M148" s="3"/>
      <c r="N148" s="3"/>
      <c r="O148" s="3"/>
    </row>
    <row r="149" spans="1:15" x14ac:dyDescent="0.2">
      <c r="A149" s="13">
        <v>148</v>
      </c>
      <c r="B149" s="14">
        <v>43613</v>
      </c>
      <c r="C149" s="15" t="s">
        <v>23</v>
      </c>
      <c r="D149" s="15">
        <v>1</v>
      </c>
      <c r="E149" s="15"/>
      <c r="F149" s="15" t="str">
        <f>TEXT('BD-REGULAR'!$B149,"mmmm")</f>
        <v>Mayo</v>
      </c>
      <c r="G149" s="15">
        <f t="shared" si="2"/>
        <v>54</v>
      </c>
      <c r="H149" s="15">
        <f>SUM(D149:D$366)</f>
        <v>128</v>
      </c>
      <c r="I149" s="16"/>
    </row>
    <row r="150" spans="1:15" x14ac:dyDescent="0.2">
      <c r="A150" s="9">
        <v>149</v>
      </c>
      <c r="B150" s="10">
        <v>43614</v>
      </c>
      <c r="C150" s="11" t="s">
        <v>24</v>
      </c>
      <c r="D150" s="11">
        <v>1</v>
      </c>
      <c r="E150" s="11"/>
      <c r="F150" s="11" t="str">
        <f>TEXT('BD-REGULAR'!$B150,"mmmm")</f>
        <v>Mayo</v>
      </c>
      <c r="G150" s="11">
        <f t="shared" si="2"/>
        <v>55</v>
      </c>
      <c r="H150" s="11">
        <f>SUM(D150:D$366)</f>
        <v>127</v>
      </c>
      <c r="I150" s="12"/>
    </row>
    <row r="151" spans="1:15" x14ac:dyDescent="0.2">
      <c r="A151" s="13">
        <v>150</v>
      </c>
      <c r="B151" s="14">
        <v>43615</v>
      </c>
      <c r="C151" s="15" t="s">
        <v>25</v>
      </c>
      <c r="D151" s="15">
        <v>1</v>
      </c>
      <c r="E151" s="15"/>
      <c r="F151" s="15" t="str">
        <f>TEXT('BD-REGULAR'!$B151,"mmmm")</f>
        <v>Mayo</v>
      </c>
      <c r="G151" s="15">
        <f t="shared" si="2"/>
        <v>56</v>
      </c>
      <c r="H151" s="15">
        <f>SUM(D151:D$366)</f>
        <v>126</v>
      </c>
      <c r="I151" s="16"/>
    </row>
    <row r="152" spans="1:15" x14ac:dyDescent="0.2">
      <c r="A152" s="9">
        <v>151</v>
      </c>
      <c r="B152" s="10">
        <v>43616</v>
      </c>
      <c r="C152" s="11" t="s">
        <v>26</v>
      </c>
      <c r="D152" s="11">
        <v>1</v>
      </c>
      <c r="E152" s="11"/>
      <c r="F152" s="11" t="str">
        <f>TEXT('BD-REGULAR'!$B152,"mmmm")</f>
        <v>Mayo</v>
      </c>
      <c r="G152" s="11">
        <f t="shared" si="2"/>
        <v>57</v>
      </c>
      <c r="H152" s="11">
        <f>SUM(D152:D$366)</f>
        <v>125</v>
      </c>
      <c r="I152" s="12"/>
    </row>
    <row r="153" spans="1:15" x14ac:dyDescent="0.2">
      <c r="A153" s="13">
        <v>152</v>
      </c>
      <c r="B153" s="14">
        <v>43617</v>
      </c>
      <c r="C153" s="15" t="s">
        <v>27</v>
      </c>
      <c r="D153" s="15">
        <v>0</v>
      </c>
      <c r="E153" s="15"/>
      <c r="F153" s="15" t="str">
        <f>TEXT('BD-REGULAR'!$B153,"mmmm")</f>
        <v>Junio</v>
      </c>
      <c r="G153" s="15">
        <f t="shared" si="2"/>
        <v>57</v>
      </c>
      <c r="H153" s="15">
        <f>SUM(D153:D$366)</f>
        <v>124</v>
      </c>
      <c r="I153" s="16"/>
    </row>
    <row r="154" spans="1:15" x14ac:dyDescent="0.2">
      <c r="A154" s="9">
        <v>153</v>
      </c>
      <c r="B154" s="10">
        <v>43618</v>
      </c>
      <c r="C154" s="11" t="s">
        <v>28</v>
      </c>
      <c r="D154" s="11">
        <v>0</v>
      </c>
      <c r="E154" s="11"/>
      <c r="F154" s="11" t="str">
        <f>TEXT('BD-REGULAR'!$B154,"mmmm")</f>
        <v>Junio</v>
      </c>
      <c r="G154" s="11">
        <f t="shared" si="2"/>
        <v>57</v>
      </c>
      <c r="H154" s="11">
        <f>SUM(D154:D$366)</f>
        <v>124</v>
      </c>
      <c r="I154" s="12"/>
    </row>
    <row r="155" spans="1:15" x14ac:dyDescent="0.2">
      <c r="A155" s="13">
        <v>154</v>
      </c>
      <c r="B155" s="14">
        <v>43619</v>
      </c>
      <c r="C155" s="15" t="s">
        <v>22</v>
      </c>
      <c r="D155" s="15">
        <v>1</v>
      </c>
      <c r="E155" s="15"/>
      <c r="F155" s="15" t="str">
        <f>TEXT('BD-REGULAR'!$B155,"mmmm")</f>
        <v>Junio</v>
      </c>
      <c r="G155" s="15">
        <f t="shared" si="2"/>
        <v>58</v>
      </c>
      <c r="H155" s="15">
        <f>SUM(D155:D$366)</f>
        <v>124</v>
      </c>
      <c r="I155" s="16"/>
    </row>
    <row r="156" spans="1:15" x14ac:dyDescent="0.2">
      <c r="A156" s="9">
        <v>155</v>
      </c>
      <c r="B156" s="10">
        <v>43620</v>
      </c>
      <c r="C156" s="11" t="s">
        <v>23</v>
      </c>
      <c r="D156" s="11">
        <v>1</v>
      </c>
      <c r="E156" s="11"/>
      <c r="F156" s="11" t="str">
        <f>TEXT('BD-REGULAR'!$B156,"mmmm")</f>
        <v>Junio</v>
      </c>
      <c r="G156" s="11">
        <f t="shared" si="2"/>
        <v>59</v>
      </c>
      <c r="H156" s="11">
        <f>SUM(D156:D$366)</f>
        <v>123</v>
      </c>
      <c r="I156" s="12"/>
    </row>
    <row r="157" spans="1:15" x14ac:dyDescent="0.2">
      <c r="A157" s="13">
        <v>156</v>
      </c>
      <c r="B157" s="14">
        <v>43621</v>
      </c>
      <c r="C157" s="15" t="s">
        <v>24</v>
      </c>
      <c r="D157" s="15">
        <v>1</v>
      </c>
      <c r="E157" s="15"/>
      <c r="F157" s="15" t="str">
        <f>TEXT('BD-REGULAR'!$B157,"mmmm")</f>
        <v>Junio</v>
      </c>
      <c r="G157" s="15">
        <f t="shared" si="2"/>
        <v>60</v>
      </c>
      <c r="H157" s="15">
        <f>SUM(D157:D$366)</f>
        <v>122</v>
      </c>
      <c r="I157" s="16"/>
    </row>
    <row r="158" spans="1:15" x14ac:dyDescent="0.2">
      <c r="A158" s="9">
        <v>157</v>
      </c>
      <c r="B158" s="10">
        <v>43622</v>
      </c>
      <c r="C158" s="11" t="s">
        <v>25</v>
      </c>
      <c r="D158" s="11">
        <v>1</v>
      </c>
      <c r="E158" s="11"/>
      <c r="F158" s="11" t="str">
        <f>TEXT('BD-REGULAR'!$B158,"mmmm")</f>
        <v>Junio</v>
      </c>
      <c r="G158" s="11">
        <f t="shared" si="2"/>
        <v>61</v>
      </c>
      <c r="H158" s="11">
        <f>SUM(D158:D$366)</f>
        <v>121</v>
      </c>
      <c r="I158" s="12" t="s">
        <v>43</v>
      </c>
    </row>
    <row r="159" spans="1:15" x14ac:dyDescent="0.2">
      <c r="A159" s="13">
        <v>158</v>
      </c>
      <c r="B159" s="14">
        <v>43623</v>
      </c>
      <c r="C159" s="15" t="s">
        <v>26</v>
      </c>
      <c r="D159" s="15">
        <v>1</v>
      </c>
      <c r="E159" s="15"/>
      <c r="F159" s="15" t="str">
        <f>TEXT('BD-REGULAR'!$B159,"mmmm")</f>
        <v>Junio</v>
      </c>
      <c r="G159" s="15">
        <f t="shared" si="2"/>
        <v>62</v>
      </c>
      <c r="H159" s="15">
        <f>SUM(D159:D$366)</f>
        <v>120</v>
      </c>
      <c r="I159" s="16"/>
    </row>
    <row r="160" spans="1:15" x14ac:dyDescent="0.2">
      <c r="A160" s="9">
        <v>159</v>
      </c>
      <c r="B160" s="10">
        <v>43624</v>
      </c>
      <c r="C160" s="11" t="s">
        <v>27</v>
      </c>
      <c r="D160" s="11">
        <v>0</v>
      </c>
      <c r="E160" s="11"/>
      <c r="F160" s="11" t="str">
        <f>TEXT('BD-REGULAR'!$B160,"mmmm")</f>
        <v>Junio</v>
      </c>
      <c r="G160" s="11">
        <f t="shared" si="2"/>
        <v>62</v>
      </c>
      <c r="H160" s="11">
        <f>SUM(D160:D$366)</f>
        <v>119</v>
      </c>
      <c r="I160" s="12"/>
    </row>
    <row r="161" spans="1:9" x14ac:dyDescent="0.2">
      <c r="A161" s="13">
        <v>160</v>
      </c>
      <c r="B161" s="14">
        <v>43625</v>
      </c>
      <c r="C161" s="15" t="s">
        <v>28</v>
      </c>
      <c r="D161" s="15">
        <v>0</v>
      </c>
      <c r="E161" s="15"/>
      <c r="F161" s="15" t="str">
        <f>TEXT('BD-REGULAR'!$B161,"mmmm")</f>
        <v>Junio</v>
      </c>
      <c r="G161" s="15">
        <f t="shared" si="2"/>
        <v>62</v>
      </c>
      <c r="H161" s="15">
        <f>SUM(D161:D$366)</f>
        <v>119</v>
      </c>
      <c r="I161" s="16"/>
    </row>
    <row r="162" spans="1:9" x14ac:dyDescent="0.2">
      <c r="A162" s="9">
        <v>161</v>
      </c>
      <c r="B162" s="10">
        <v>43626</v>
      </c>
      <c r="C162" s="11" t="s">
        <v>22</v>
      </c>
      <c r="D162" s="11">
        <v>1</v>
      </c>
      <c r="E162" s="11"/>
      <c r="F162" s="11" t="str">
        <f>TEXT('BD-REGULAR'!$B162,"mmmm")</f>
        <v>Junio</v>
      </c>
      <c r="G162" s="11">
        <f t="shared" si="2"/>
        <v>63</v>
      </c>
      <c r="H162" s="11">
        <f>SUM(D162:D$366)</f>
        <v>119</v>
      </c>
      <c r="I162" s="12"/>
    </row>
    <row r="163" spans="1:9" x14ac:dyDescent="0.2">
      <c r="A163" s="13">
        <v>162</v>
      </c>
      <c r="B163" s="14">
        <v>43627</v>
      </c>
      <c r="C163" s="15" t="s">
        <v>23</v>
      </c>
      <c r="D163" s="15">
        <v>1</v>
      </c>
      <c r="E163" s="15"/>
      <c r="F163" s="15" t="str">
        <f>TEXT('BD-REGULAR'!$B163,"mmmm")</f>
        <v>Junio</v>
      </c>
      <c r="G163" s="15">
        <f t="shared" si="2"/>
        <v>64</v>
      </c>
      <c r="H163" s="15">
        <f>SUM(D163:D$366)</f>
        <v>118</v>
      </c>
      <c r="I163" s="16"/>
    </row>
    <row r="164" spans="1:9" x14ac:dyDescent="0.2">
      <c r="A164" s="9">
        <v>163</v>
      </c>
      <c r="B164" s="10">
        <v>43628</v>
      </c>
      <c r="C164" s="11" t="s">
        <v>24</v>
      </c>
      <c r="D164" s="11">
        <v>1</v>
      </c>
      <c r="E164" s="11"/>
      <c r="F164" s="11" t="str">
        <f>TEXT('BD-REGULAR'!$B164,"mmmm")</f>
        <v>Junio</v>
      </c>
      <c r="G164" s="11">
        <f t="shared" si="2"/>
        <v>65</v>
      </c>
      <c r="H164" s="11">
        <f>SUM(D164:D$366)</f>
        <v>117</v>
      </c>
      <c r="I164" s="12"/>
    </row>
    <row r="165" spans="1:9" x14ac:dyDescent="0.2">
      <c r="A165" s="13">
        <v>164</v>
      </c>
      <c r="B165" s="14">
        <v>43629</v>
      </c>
      <c r="C165" s="15" t="s">
        <v>25</v>
      </c>
      <c r="D165" s="15">
        <v>1</v>
      </c>
      <c r="E165" s="15"/>
      <c r="F165" s="15" t="str">
        <f>TEXT('BD-REGULAR'!$B165,"mmmm")</f>
        <v>Junio</v>
      </c>
      <c r="G165" s="15">
        <f t="shared" si="2"/>
        <v>66</v>
      </c>
      <c r="H165" s="15">
        <f>SUM(D165:D$366)</f>
        <v>116</v>
      </c>
      <c r="I165" s="16"/>
    </row>
    <row r="166" spans="1:9" x14ac:dyDescent="0.2">
      <c r="A166" s="9">
        <v>165</v>
      </c>
      <c r="B166" s="10">
        <v>43630</v>
      </c>
      <c r="C166" s="11" t="s">
        <v>26</v>
      </c>
      <c r="D166" s="11">
        <v>1</v>
      </c>
      <c r="E166" s="11"/>
      <c r="F166" s="11" t="str">
        <f>TEXT('BD-REGULAR'!$B166,"mmmm")</f>
        <v>Junio</v>
      </c>
      <c r="G166" s="11">
        <f t="shared" si="2"/>
        <v>67</v>
      </c>
      <c r="H166" s="11">
        <f>SUM(D166:D$366)</f>
        <v>115</v>
      </c>
      <c r="I166" s="12"/>
    </row>
    <row r="167" spans="1:9" x14ac:dyDescent="0.2">
      <c r="A167" s="13">
        <v>166</v>
      </c>
      <c r="B167" s="14">
        <v>43631</v>
      </c>
      <c r="C167" s="15" t="s">
        <v>27</v>
      </c>
      <c r="D167" s="15">
        <v>0</v>
      </c>
      <c r="E167" s="15"/>
      <c r="F167" s="15" t="str">
        <f>TEXT('BD-REGULAR'!$B167,"mmmm")</f>
        <v>Junio</v>
      </c>
      <c r="G167" s="15">
        <f t="shared" si="2"/>
        <v>67</v>
      </c>
      <c r="H167" s="15">
        <f>SUM(D167:D$366)</f>
        <v>114</v>
      </c>
      <c r="I167" s="16"/>
    </row>
    <row r="168" spans="1:9" x14ac:dyDescent="0.2">
      <c r="A168" s="9">
        <v>167</v>
      </c>
      <c r="B168" s="10">
        <v>43632</v>
      </c>
      <c r="C168" s="11" t="s">
        <v>28</v>
      </c>
      <c r="D168" s="11">
        <v>0</v>
      </c>
      <c r="E168" s="11"/>
      <c r="F168" s="11" t="str">
        <f>TEXT('BD-REGULAR'!$B168,"mmmm")</f>
        <v>Junio</v>
      </c>
      <c r="G168" s="11">
        <f t="shared" si="2"/>
        <v>67</v>
      </c>
      <c r="H168" s="11">
        <f>SUM(D168:D$366)</f>
        <v>114</v>
      </c>
      <c r="I168" s="12"/>
    </row>
    <row r="169" spans="1:9" x14ac:dyDescent="0.2">
      <c r="A169" s="13">
        <v>168</v>
      </c>
      <c r="B169" s="14">
        <v>43633</v>
      </c>
      <c r="C169" s="15" t="s">
        <v>22</v>
      </c>
      <c r="D169" s="15">
        <v>1</v>
      </c>
      <c r="E169" s="15"/>
      <c r="F169" s="15" t="str">
        <f>TEXT('BD-REGULAR'!$B169,"mmmm")</f>
        <v>Junio</v>
      </c>
      <c r="G169" s="15">
        <f t="shared" si="2"/>
        <v>68</v>
      </c>
      <c r="H169" s="15">
        <f>SUM(D169:D$366)</f>
        <v>114</v>
      </c>
      <c r="I169" s="16"/>
    </row>
    <row r="170" spans="1:9" x14ac:dyDescent="0.2">
      <c r="A170" s="9">
        <v>169</v>
      </c>
      <c r="B170" s="10">
        <v>43634</v>
      </c>
      <c r="C170" s="11" t="s">
        <v>23</v>
      </c>
      <c r="D170" s="11">
        <v>1</v>
      </c>
      <c r="E170" s="11"/>
      <c r="F170" s="11" t="str">
        <f>TEXT('BD-REGULAR'!$B170,"mmmm")</f>
        <v>Junio</v>
      </c>
      <c r="G170" s="11">
        <f t="shared" si="2"/>
        <v>69</v>
      </c>
      <c r="H170" s="11">
        <f>SUM(D170:D$366)</f>
        <v>113</v>
      </c>
      <c r="I170" s="12"/>
    </row>
    <row r="171" spans="1:9" x14ac:dyDescent="0.2">
      <c r="A171" s="13">
        <v>170</v>
      </c>
      <c r="B171" s="14">
        <v>43635</v>
      </c>
      <c r="C171" s="15" t="s">
        <v>24</v>
      </c>
      <c r="D171" s="15">
        <v>1</v>
      </c>
      <c r="E171" s="15"/>
      <c r="F171" s="15" t="str">
        <f>TEXT('BD-REGULAR'!$B171,"mmmm")</f>
        <v>Junio</v>
      </c>
      <c r="G171" s="15">
        <f t="shared" si="2"/>
        <v>70</v>
      </c>
      <c r="H171" s="15">
        <f>SUM(D171:D$366)</f>
        <v>112</v>
      </c>
      <c r="I171" s="16"/>
    </row>
    <row r="172" spans="1:9" x14ac:dyDescent="0.2">
      <c r="A172" s="9">
        <v>171</v>
      </c>
      <c r="B172" s="10">
        <v>43636</v>
      </c>
      <c r="C172" s="11" t="s">
        <v>25</v>
      </c>
      <c r="D172" s="11">
        <v>1</v>
      </c>
      <c r="E172" s="11"/>
      <c r="F172" s="11" t="str">
        <f>TEXT('BD-REGULAR'!$B172,"mmmm")</f>
        <v>Junio</v>
      </c>
      <c r="G172" s="11">
        <f t="shared" si="2"/>
        <v>71</v>
      </c>
      <c r="H172" s="11">
        <f>SUM(D172:D$366)</f>
        <v>111</v>
      </c>
      <c r="I172" s="12"/>
    </row>
    <row r="173" spans="1:9" x14ac:dyDescent="0.2">
      <c r="A173" s="13">
        <v>172</v>
      </c>
      <c r="B173" s="14">
        <v>43637</v>
      </c>
      <c r="C173" s="15" t="s">
        <v>26</v>
      </c>
      <c r="D173" s="15">
        <v>1</v>
      </c>
      <c r="E173" s="15"/>
      <c r="F173" s="15" t="str">
        <f>TEXT('BD-REGULAR'!$B173,"mmmm")</f>
        <v>Junio</v>
      </c>
      <c r="G173" s="15">
        <f t="shared" si="2"/>
        <v>72</v>
      </c>
      <c r="H173" s="15">
        <f>SUM(D173:D$366)</f>
        <v>110</v>
      </c>
      <c r="I173" s="16"/>
    </row>
    <row r="174" spans="1:9" x14ac:dyDescent="0.2">
      <c r="A174" s="9">
        <v>173</v>
      </c>
      <c r="B174" s="10">
        <v>43638</v>
      </c>
      <c r="C174" s="11" t="s">
        <v>27</v>
      </c>
      <c r="D174" s="11">
        <v>0</v>
      </c>
      <c r="E174" s="11"/>
      <c r="F174" s="11" t="str">
        <f>TEXT('BD-REGULAR'!$B174,"mmmm")</f>
        <v>Junio</v>
      </c>
      <c r="G174" s="11">
        <f t="shared" si="2"/>
        <v>72</v>
      </c>
      <c r="H174" s="11">
        <f>SUM(D174:D$366)</f>
        <v>109</v>
      </c>
      <c r="I174" s="12"/>
    </row>
    <row r="175" spans="1:9" x14ac:dyDescent="0.2">
      <c r="A175" s="13">
        <v>174</v>
      </c>
      <c r="B175" s="14">
        <v>43639</v>
      </c>
      <c r="C175" s="15" t="s">
        <v>28</v>
      </c>
      <c r="D175" s="15">
        <v>0</v>
      </c>
      <c r="E175" s="15"/>
      <c r="F175" s="15" t="str">
        <f>TEXT('BD-REGULAR'!$B175,"mmmm")</f>
        <v>Junio</v>
      </c>
      <c r="G175" s="15">
        <f t="shared" si="2"/>
        <v>72</v>
      </c>
      <c r="H175" s="15">
        <f>SUM(D175:D$366)</f>
        <v>109</v>
      </c>
      <c r="I175" s="16"/>
    </row>
    <row r="176" spans="1:9" x14ac:dyDescent="0.2">
      <c r="A176" s="26">
        <v>175</v>
      </c>
      <c r="B176" s="24">
        <v>43640</v>
      </c>
      <c r="C176" s="23" t="s">
        <v>22</v>
      </c>
      <c r="D176" s="23">
        <v>0</v>
      </c>
      <c r="E176" s="23" t="s">
        <v>1</v>
      </c>
      <c r="F176" s="23" t="str">
        <f>TEXT('BD-REGULAR'!$B176,"mmmm")</f>
        <v>Junio</v>
      </c>
      <c r="G176" s="23">
        <f t="shared" si="2"/>
        <v>72</v>
      </c>
      <c r="H176" s="23">
        <f>SUM(D176:D$366)</f>
        <v>109</v>
      </c>
      <c r="I176" s="27"/>
    </row>
    <row r="177" spans="1:9" x14ac:dyDescent="0.2">
      <c r="A177" s="13">
        <v>176</v>
      </c>
      <c r="B177" s="14">
        <v>43641</v>
      </c>
      <c r="C177" s="15" t="s">
        <v>23</v>
      </c>
      <c r="D177" s="15">
        <v>1</v>
      </c>
      <c r="E177" s="15"/>
      <c r="F177" s="15" t="str">
        <f>TEXT('BD-REGULAR'!$B177,"mmmm")</f>
        <v>Junio</v>
      </c>
      <c r="G177" s="15">
        <f t="shared" si="2"/>
        <v>73</v>
      </c>
      <c r="H177" s="15">
        <f>SUM(D177:D$366)</f>
        <v>109</v>
      </c>
      <c r="I177" s="16"/>
    </row>
    <row r="178" spans="1:9" x14ac:dyDescent="0.2">
      <c r="A178" s="9">
        <v>177</v>
      </c>
      <c r="B178" s="10">
        <v>43642</v>
      </c>
      <c r="C178" s="11" t="s">
        <v>24</v>
      </c>
      <c r="D178" s="11">
        <v>1</v>
      </c>
      <c r="E178" s="11"/>
      <c r="F178" s="11" t="str">
        <f>TEXT('BD-REGULAR'!$B178,"mmmm")</f>
        <v>Junio</v>
      </c>
      <c r="G178" s="11">
        <f t="shared" si="2"/>
        <v>74</v>
      </c>
      <c r="H178" s="11">
        <f>SUM(D178:D$366)</f>
        <v>108</v>
      </c>
      <c r="I178" s="12"/>
    </row>
    <row r="179" spans="1:9" x14ac:dyDescent="0.2">
      <c r="A179" s="13">
        <v>178</v>
      </c>
      <c r="B179" s="14">
        <v>43643</v>
      </c>
      <c r="C179" s="15" t="s">
        <v>25</v>
      </c>
      <c r="D179" s="15">
        <v>1</v>
      </c>
      <c r="E179" s="15"/>
      <c r="F179" s="15" t="str">
        <f>TEXT('BD-REGULAR'!$B179,"mmmm")</f>
        <v>Junio</v>
      </c>
      <c r="G179" s="15">
        <f t="shared" si="2"/>
        <v>75</v>
      </c>
      <c r="H179" s="15">
        <f>SUM(D179:D$366)</f>
        <v>107</v>
      </c>
      <c r="I179" s="16"/>
    </row>
    <row r="180" spans="1:9" x14ac:dyDescent="0.2">
      <c r="A180" s="9">
        <v>179</v>
      </c>
      <c r="B180" s="10">
        <v>43644</v>
      </c>
      <c r="C180" s="11" t="s">
        <v>26</v>
      </c>
      <c r="D180" s="11">
        <v>1</v>
      </c>
      <c r="E180" s="11"/>
      <c r="F180" s="11" t="str">
        <f>TEXT('BD-REGULAR'!$B180,"mmmm")</f>
        <v>Junio</v>
      </c>
      <c r="G180" s="11">
        <f t="shared" si="2"/>
        <v>76</v>
      </c>
      <c r="H180" s="11">
        <f>SUM(D180:D$366)</f>
        <v>106</v>
      </c>
      <c r="I180" s="12"/>
    </row>
    <row r="181" spans="1:9" x14ac:dyDescent="0.2">
      <c r="A181" s="30">
        <v>180</v>
      </c>
      <c r="B181" s="21">
        <v>43645</v>
      </c>
      <c r="C181" s="22" t="s">
        <v>27</v>
      </c>
      <c r="D181" s="22">
        <v>0</v>
      </c>
      <c r="E181" s="22" t="s">
        <v>2</v>
      </c>
      <c r="F181" s="22" t="str">
        <f>TEXT('BD-REGULAR'!$B181,"mmmm")</f>
        <v>Junio</v>
      </c>
      <c r="G181" s="22">
        <f t="shared" si="2"/>
        <v>76</v>
      </c>
      <c r="H181" s="22">
        <f>SUM(D181:D$366)</f>
        <v>105</v>
      </c>
      <c r="I181" s="31"/>
    </row>
    <row r="182" spans="1:9" x14ac:dyDescent="0.2">
      <c r="A182" s="9">
        <v>181</v>
      </c>
      <c r="B182" s="10">
        <v>43646</v>
      </c>
      <c r="C182" s="11" t="s">
        <v>28</v>
      </c>
      <c r="D182" s="11">
        <v>0</v>
      </c>
      <c r="E182" s="11"/>
      <c r="F182" s="11" t="str">
        <f>TEXT('BD-REGULAR'!$B182,"mmmm")</f>
        <v>Junio</v>
      </c>
      <c r="G182" s="11">
        <f t="shared" si="2"/>
        <v>76</v>
      </c>
      <c r="H182" s="11">
        <f>SUM(D182:D$366)</f>
        <v>105</v>
      </c>
      <c r="I182" s="12"/>
    </row>
    <row r="183" spans="1:9" x14ac:dyDescent="0.2">
      <c r="A183" s="13">
        <v>182</v>
      </c>
      <c r="B183" s="14">
        <v>43647</v>
      </c>
      <c r="C183" s="15" t="s">
        <v>22</v>
      </c>
      <c r="D183" s="15">
        <v>1</v>
      </c>
      <c r="E183" s="15"/>
      <c r="F183" s="15" t="str">
        <f>TEXT('BD-REGULAR'!$B183,"mmmm")</f>
        <v>Julio</v>
      </c>
      <c r="G183" s="15">
        <f t="shared" si="2"/>
        <v>77</v>
      </c>
      <c r="H183" s="15">
        <f>SUM(D183:D$366)</f>
        <v>105</v>
      </c>
      <c r="I183" s="16"/>
    </row>
    <row r="184" spans="1:9" x14ac:dyDescent="0.2">
      <c r="A184" s="9">
        <v>183</v>
      </c>
      <c r="B184" s="10">
        <v>43648</v>
      </c>
      <c r="C184" s="11" t="s">
        <v>23</v>
      </c>
      <c r="D184" s="11">
        <v>1</v>
      </c>
      <c r="E184" s="11"/>
      <c r="F184" s="11" t="str">
        <f>TEXT('BD-REGULAR'!$B184,"mmmm")</f>
        <v>Julio</v>
      </c>
      <c r="G184" s="11">
        <f t="shared" si="2"/>
        <v>78</v>
      </c>
      <c r="H184" s="11">
        <f>SUM(D184:D$366)</f>
        <v>104</v>
      </c>
      <c r="I184" s="12"/>
    </row>
    <row r="185" spans="1:9" x14ac:dyDescent="0.2">
      <c r="A185" s="13">
        <v>184</v>
      </c>
      <c r="B185" s="14">
        <v>43649</v>
      </c>
      <c r="C185" s="15" t="s">
        <v>24</v>
      </c>
      <c r="D185" s="15">
        <v>1</v>
      </c>
      <c r="E185" s="15"/>
      <c r="F185" s="15" t="str">
        <f>TEXT('BD-REGULAR'!$B185,"mmmm")</f>
        <v>Julio</v>
      </c>
      <c r="G185" s="15">
        <f t="shared" si="2"/>
        <v>79</v>
      </c>
      <c r="H185" s="15">
        <f>SUM(D185:D$366)</f>
        <v>103</v>
      </c>
      <c r="I185" s="16"/>
    </row>
    <row r="186" spans="1:9" x14ac:dyDescent="0.2">
      <c r="A186" s="9">
        <v>185</v>
      </c>
      <c r="B186" s="10">
        <v>43650</v>
      </c>
      <c r="C186" s="11" t="s">
        <v>25</v>
      </c>
      <c r="D186" s="11">
        <v>1</v>
      </c>
      <c r="E186" s="11"/>
      <c r="F186" s="11" t="str">
        <f>TEXT('BD-REGULAR'!$B186,"mmmm")</f>
        <v>Julio</v>
      </c>
      <c r="G186" s="11">
        <f t="shared" si="2"/>
        <v>80</v>
      </c>
      <c r="H186" s="11">
        <f>SUM(D186:D$366)</f>
        <v>102</v>
      </c>
      <c r="I186" s="12"/>
    </row>
    <row r="187" spans="1:9" x14ac:dyDescent="0.2">
      <c r="A187" s="13">
        <v>186</v>
      </c>
      <c r="B187" s="14">
        <v>43651</v>
      </c>
      <c r="C187" s="15" t="s">
        <v>26</v>
      </c>
      <c r="D187" s="15">
        <v>1</v>
      </c>
      <c r="E187" s="15"/>
      <c r="F187" s="15" t="str">
        <f>TEXT('BD-REGULAR'!$B187,"mmmm")</f>
        <v>Julio</v>
      </c>
      <c r="G187" s="15">
        <f t="shared" si="2"/>
        <v>81</v>
      </c>
      <c r="H187" s="15">
        <f>SUM(D187:D$366)</f>
        <v>101</v>
      </c>
      <c r="I187" s="16" t="s">
        <v>44</v>
      </c>
    </row>
    <row r="188" spans="1:9" x14ac:dyDescent="0.2">
      <c r="A188" s="26">
        <v>187</v>
      </c>
      <c r="B188" s="24">
        <v>43652</v>
      </c>
      <c r="C188" s="23" t="s">
        <v>27</v>
      </c>
      <c r="D188" s="23">
        <v>0</v>
      </c>
      <c r="E188" s="23" t="s">
        <v>34</v>
      </c>
      <c r="F188" s="23" t="str">
        <f>TEXT('BD-REGULAR'!$B188,"mmmm")</f>
        <v>Julio</v>
      </c>
      <c r="G188" s="23">
        <f t="shared" si="2"/>
        <v>81</v>
      </c>
      <c r="H188" s="23">
        <f>SUM(D188:D$366)</f>
        <v>100</v>
      </c>
      <c r="I188" s="27"/>
    </row>
    <row r="189" spans="1:9" x14ac:dyDescent="0.2">
      <c r="A189" s="13">
        <v>188</v>
      </c>
      <c r="B189" s="14">
        <v>43653</v>
      </c>
      <c r="C189" s="15" t="s">
        <v>28</v>
      </c>
      <c r="D189" s="15">
        <v>0</v>
      </c>
      <c r="E189" s="15"/>
      <c r="F189" s="15" t="str">
        <f>TEXT('BD-REGULAR'!$B189,"mmmm")</f>
        <v>Julio</v>
      </c>
      <c r="G189" s="15">
        <f t="shared" si="2"/>
        <v>81</v>
      </c>
      <c r="H189" s="15">
        <f>SUM(D189:D$366)</f>
        <v>100</v>
      </c>
      <c r="I189" s="16"/>
    </row>
    <row r="190" spans="1:9" x14ac:dyDescent="0.2">
      <c r="A190" s="9">
        <v>189</v>
      </c>
      <c r="B190" s="10">
        <v>43654</v>
      </c>
      <c r="C190" s="11" t="s">
        <v>22</v>
      </c>
      <c r="D190" s="11">
        <v>1</v>
      </c>
      <c r="E190" s="11"/>
      <c r="F190" s="11" t="str">
        <f>TEXT('BD-REGULAR'!$B190,"mmmm")</f>
        <v>Julio</v>
      </c>
      <c r="G190" s="11">
        <f t="shared" si="2"/>
        <v>82</v>
      </c>
      <c r="H190" s="11">
        <f>SUM(D190:D$366)</f>
        <v>100</v>
      </c>
      <c r="I190" s="12"/>
    </row>
    <row r="191" spans="1:9" x14ac:dyDescent="0.2">
      <c r="A191" s="13">
        <v>190</v>
      </c>
      <c r="B191" s="14">
        <v>43655</v>
      </c>
      <c r="C191" s="15" t="s">
        <v>23</v>
      </c>
      <c r="D191" s="15">
        <v>1</v>
      </c>
      <c r="E191" s="15"/>
      <c r="F191" s="15" t="str">
        <f>TEXT('BD-REGULAR'!$B191,"mmmm")</f>
        <v>Julio</v>
      </c>
      <c r="G191" s="15">
        <f t="shared" si="2"/>
        <v>83</v>
      </c>
      <c r="H191" s="15">
        <f>SUM(D191:D$366)</f>
        <v>99</v>
      </c>
      <c r="I191" s="16"/>
    </row>
    <row r="192" spans="1:9" x14ac:dyDescent="0.2">
      <c r="A192" s="9">
        <v>191</v>
      </c>
      <c r="B192" s="10">
        <v>43656</v>
      </c>
      <c r="C192" s="11" t="s">
        <v>24</v>
      </c>
      <c r="D192" s="11">
        <v>1</v>
      </c>
      <c r="E192" s="11"/>
      <c r="F192" s="11" t="str">
        <f>TEXT('BD-REGULAR'!$B192,"mmmm")</f>
        <v>Julio</v>
      </c>
      <c r="G192" s="11">
        <f t="shared" si="2"/>
        <v>84</v>
      </c>
      <c r="H192" s="11">
        <f>SUM(D192:D$366)</f>
        <v>98</v>
      </c>
      <c r="I192" s="12"/>
    </row>
    <row r="193" spans="1:9" x14ac:dyDescent="0.2">
      <c r="A193" s="13">
        <v>192</v>
      </c>
      <c r="B193" s="14">
        <v>43657</v>
      </c>
      <c r="C193" s="15" t="s">
        <v>25</v>
      </c>
      <c r="D193" s="15">
        <v>1</v>
      </c>
      <c r="E193" s="15"/>
      <c r="F193" s="15" t="str">
        <f>TEXT('BD-REGULAR'!$B193,"mmmm")</f>
        <v>Julio</v>
      </c>
      <c r="G193" s="15">
        <f t="shared" si="2"/>
        <v>85</v>
      </c>
      <c r="H193" s="15">
        <f>SUM(D193:D$366)</f>
        <v>97</v>
      </c>
      <c r="I193" s="16"/>
    </row>
    <row r="194" spans="1:9" x14ac:dyDescent="0.2">
      <c r="A194" s="9">
        <v>193</v>
      </c>
      <c r="B194" s="10">
        <v>43658</v>
      </c>
      <c r="C194" s="11" t="s">
        <v>26</v>
      </c>
      <c r="D194" s="11">
        <v>1</v>
      </c>
      <c r="E194" s="11"/>
      <c r="F194" s="11" t="str">
        <f>TEXT('BD-REGULAR'!$B194,"mmmm")</f>
        <v>Julio</v>
      </c>
      <c r="G194" s="11">
        <f t="shared" si="2"/>
        <v>86</v>
      </c>
      <c r="H194" s="11">
        <f>SUM(D194:D$366)</f>
        <v>96</v>
      </c>
      <c r="I194" s="12"/>
    </row>
    <row r="195" spans="1:9" x14ac:dyDescent="0.2">
      <c r="A195" s="13">
        <v>194</v>
      </c>
      <c r="B195" s="14">
        <v>43659</v>
      </c>
      <c r="C195" s="15" t="s">
        <v>27</v>
      </c>
      <c r="D195" s="15">
        <v>0</v>
      </c>
      <c r="E195" s="15"/>
      <c r="F195" s="15" t="str">
        <f>TEXT('BD-REGULAR'!$B195,"mmmm")</f>
        <v>Julio</v>
      </c>
      <c r="G195" s="15">
        <f t="shared" si="2"/>
        <v>86</v>
      </c>
      <c r="H195" s="15">
        <f>SUM(D195:D$366)</f>
        <v>95</v>
      </c>
      <c r="I195" s="16"/>
    </row>
    <row r="196" spans="1:9" x14ac:dyDescent="0.2">
      <c r="A196" s="9">
        <v>195</v>
      </c>
      <c r="B196" s="10">
        <v>43660</v>
      </c>
      <c r="C196" s="11" t="s">
        <v>28</v>
      </c>
      <c r="D196" s="11">
        <v>0</v>
      </c>
      <c r="E196" s="11"/>
      <c r="F196" s="11" t="str">
        <f>TEXT('BD-REGULAR'!$B196,"mmmm")</f>
        <v>Julio</v>
      </c>
      <c r="G196" s="11">
        <f t="shared" ref="G196:G259" si="3">D196+G195</f>
        <v>86</v>
      </c>
      <c r="H196" s="11">
        <f>SUM(D196:D$366)</f>
        <v>95</v>
      </c>
      <c r="I196" s="12"/>
    </row>
    <row r="197" spans="1:9" x14ac:dyDescent="0.2">
      <c r="A197" s="13">
        <v>196</v>
      </c>
      <c r="B197" s="14">
        <v>43661</v>
      </c>
      <c r="C197" s="15" t="s">
        <v>22</v>
      </c>
      <c r="D197" s="15">
        <v>1</v>
      </c>
      <c r="E197" s="15"/>
      <c r="F197" s="15" t="str">
        <f>TEXT('BD-REGULAR'!$B197,"mmmm")</f>
        <v>Julio</v>
      </c>
      <c r="G197" s="15">
        <f t="shared" si="3"/>
        <v>87</v>
      </c>
      <c r="H197" s="15">
        <f>SUM(D197:D$366)</f>
        <v>95</v>
      </c>
      <c r="I197" s="16"/>
    </row>
    <row r="198" spans="1:9" x14ac:dyDescent="0.2">
      <c r="A198" s="9">
        <v>197</v>
      </c>
      <c r="B198" s="10">
        <v>43662</v>
      </c>
      <c r="C198" s="11" t="s">
        <v>23</v>
      </c>
      <c r="D198" s="11">
        <v>1</v>
      </c>
      <c r="E198" s="11"/>
      <c r="F198" s="11" t="str">
        <f>TEXT('BD-REGULAR'!$B198,"mmmm")</f>
        <v>Julio</v>
      </c>
      <c r="G198" s="11">
        <f t="shared" si="3"/>
        <v>88</v>
      </c>
      <c r="H198" s="11">
        <f>SUM(D198:D$366)</f>
        <v>94</v>
      </c>
      <c r="I198" s="12"/>
    </row>
    <row r="199" spans="1:9" x14ac:dyDescent="0.2">
      <c r="A199" s="13">
        <v>198</v>
      </c>
      <c r="B199" s="14">
        <v>43663</v>
      </c>
      <c r="C199" s="15" t="s">
        <v>24</v>
      </c>
      <c r="D199" s="15">
        <v>1</v>
      </c>
      <c r="E199" s="15"/>
      <c r="F199" s="15" t="str">
        <f>TEXT('BD-REGULAR'!$B199,"mmmm")</f>
        <v>Julio</v>
      </c>
      <c r="G199" s="15">
        <f t="shared" si="3"/>
        <v>89</v>
      </c>
      <c r="H199" s="15">
        <f>SUM(D199:D$366)</f>
        <v>93</v>
      </c>
      <c r="I199" s="16"/>
    </row>
    <row r="200" spans="1:9" x14ac:dyDescent="0.2">
      <c r="A200" s="9">
        <v>199</v>
      </c>
      <c r="B200" s="10">
        <v>43664</v>
      </c>
      <c r="C200" s="11" t="s">
        <v>25</v>
      </c>
      <c r="D200" s="11">
        <v>1</v>
      </c>
      <c r="E200" s="11"/>
      <c r="F200" s="11" t="str">
        <f>TEXT('BD-REGULAR'!$B200,"mmmm")</f>
        <v>Julio</v>
      </c>
      <c r="G200" s="11">
        <f t="shared" si="3"/>
        <v>90</v>
      </c>
      <c r="H200" s="11">
        <f>SUM(D200:D$366)</f>
        <v>92</v>
      </c>
      <c r="I200" s="12"/>
    </row>
    <row r="201" spans="1:9" x14ac:dyDescent="0.2">
      <c r="A201" s="13">
        <v>200</v>
      </c>
      <c r="B201" s="14">
        <v>43665</v>
      </c>
      <c r="C201" s="15" t="s">
        <v>26</v>
      </c>
      <c r="D201" s="15">
        <v>1</v>
      </c>
      <c r="E201" s="15"/>
      <c r="F201" s="15" t="str">
        <f>TEXT('BD-REGULAR'!$B201,"mmmm")</f>
        <v>Julio</v>
      </c>
      <c r="G201" s="15">
        <f t="shared" si="3"/>
        <v>91</v>
      </c>
      <c r="H201" s="15">
        <f>SUM(D201:D$366)</f>
        <v>91</v>
      </c>
      <c r="I201" s="16"/>
    </row>
    <row r="202" spans="1:9" x14ac:dyDescent="0.2">
      <c r="A202" s="9">
        <v>201</v>
      </c>
      <c r="B202" s="10">
        <v>43666</v>
      </c>
      <c r="C202" s="11" t="s">
        <v>27</v>
      </c>
      <c r="D202" s="11">
        <v>0</v>
      </c>
      <c r="E202" s="11"/>
      <c r="F202" s="11" t="str">
        <f>TEXT('BD-REGULAR'!$B202,"mmmm")</f>
        <v>Julio</v>
      </c>
      <c r="G202" s="11">
        <f t="shared" si="3"/>
        <v>91</v>
      </c>
      <c r="H202" s="11">
        <f>SUM(D202:D$366)</f>
        <v>90</v>
      </c>
      <c r="I202" s="12"/>
    </row>
    <row r="203" spans="1:9" x14ac:dyDescent="0.2">
      <c r="A203" s="13">
        <v>202</v>
      </c>
      <c r="B203" s="14">
        <v>43667</v>
      </c>
      <c r="C203" s="15" t="s">
        <v>28</v>
      </c>
      <c r="D203" s="15">
        <v>0</v>
      </c>
      <c r="E203" s="15"/>
      <c r="F203" s="15" t="str">
        <f>TEXT('BD-REGULAR'!$B203,"mmmm")</f>
        <v>Julio</v>
      </c>
      <c r="G203" s="15">
        <f t="shared" si="3"/>
        <v>91</v>
      </c>
      <c r="H203" s="15">
        <f>SUM(D203:D$366)</f>
        <v>90</v>
      </c>
      <c r="I203" s="16"/>
    </row>
    <row r="204" spans="1:9" x14ac:dyDescent="0.2">
      <c r="A204" s="9">
        <v>203</v>
      </c>
      <c r="B204" s="10">
        <v>43668</v>
      </c>
      <c r="C204" s="11" t="s">
        <v>22</v>
      </c>
      <c r="D204" s="11">
        <v>1</v>
      </c>
      <c r="E204" s="11"/>
      <c r="F204" s="11" t="str">
        <f>TEXT('BD-REGULAR'!$B204,"mmmm")</f>
        <v>Julio</v>
      </c>
      <c r="G204" s="11">
        <f t="shared" si="3"/>
        <v>92</v>
      </c>
      <c r="H204" s="11">
        <f>SUM(D204:D$366)</f>
        <v>90</v>
      </c>
      <c r="I204" s="12"/>
    </row>
    <row r="205" spans="1:9" x14ac:dyDescent="0.2">
      <c r="A205" s="13">
        <v>204</v>
      </c>
      <c r="B205" s="14">
        <v>43669</v>
      </c>
      <c r="C205" s="15" t="s">
        <v>23</v>
      </c>
      <c r="D205" s="15">
        <v>1</v>
      </c>
      <c r="E205" s="15"/>
      <c r="F205" s="15" t="str">
        <f>TEXT('BD-REGULAR'!$B205,"mmmm")</f>
        <v>Julio</v>
      </c>
      <c r="G205" s="15">
        <f t="shared" si="3"/>
        <v>93</v>
      </c>
      <c r="H205" s="15">
        <f>SUM(D205:D$366)</f>
        <v>89</v>
      </c>
      <c r="I205" s="16"/>
    </row>
    <row r="206" spans="1:9" x14ac:dyDescent="0.2">
      <c r="A206" s="9">
        <v>205</v>
      </c>
      <c r="B206" s="10">
        <v>43670</v>
      </c>
      <c r="C206" s="11" t="s">
        <v>24</v>
      </c>
      <c r="D206" s="11">
        <v>1</v>
      </c>
      <c r="E206" s="11"/>
      <c r="F206" s="11" t="str">
        <f>TEXT('BD-REGULAR'!$B206,"mmmm")</f>
        <v>Julio</v>
      </c>
      <c r="G206" s="11">
        <f t="shared" si="3"/>
        <v>94</v>
      </c>
      <c r="H206" s="11">
        <f>SUM(D206:D$366)</f>
        <v>88</v>
      </c>
      <c r="I206" s="12"/>
    </row>
    <row r="207" spans="1:9" x14ac:dyDescent="0.2">
      <c r="A207" s="13">
        <v>206</v>
      </c>
      <c r="B207" s="14">
        <v>43671</v>
      </c>
      <c r="C207" s="15" t="s">
        <v>25</v>
      </c>
      <c r="D207" s="15">
        <v>1</v>
      </c>
      <c r="E207" s="15"/>
      <c r="F207" s="15" t="str">
        <f>TEXT('BD-REGULAR'!$B207,"mmmm")</f>
        <v>Julio</v>
      </c>
      <c r="G207" s="15">
        <f t="shared" si="3"/>
        <v>95</v>
      </c>
      <c r="H207" s="15">
        <f>SUM(D207:D$366)</f>
        <v>87</v>
      </c>
      <c r="I207" s="16"/>
    </row>
    <row r="208" spans="1:9" x14ac:dyDescent="0.2">
      <c r="A208" s="9">
        <v>207</v>
      </c>
      <c r="B208" s="10">
        <v>43672</v>
      </c>
      <c r="C208" s="11" t="s">
        <v>26</v>
      </c>
      <c r="D208" s="11">
        <v>1</v>
      </c>
      <c r="E208" s="11"/>
      <c r="F208" s="11" t="str">
        <f>TEXT('BD-REGULAR'!$B208,"mmmm")</f>
        <v>Julio</v>
      </c>
      <c r="G208" s="11">
        <f t="shared" si="3"/>
        <v>96</v>
      </c>
      <c r="H208" s="11">
        <f>SUM(D208:D$366)</f>
        <v>86</v>
      </c>
      <c r="I208" s="12"/>
    </row>
    <row r="209" spans="1:9" x14ac:dyDescent="0.2">
      <c r="A209" s="13">
        <v>208</v>
      </c>
      <c r="B209" s="14">
        <v>43673</v>
      </c>
      <c r="C209" s="15" t="s">
        <v>27</v>
      </c>
      <c r="D209" s="15">
        <v>0</v>
      </c>
      <c r="E209" s="15"/>
      <c r="F209" s="15" t="str">
        <f>TEXT('BD-REGULAR'!$B209,"mmmm")</f>
        <v>Julio</v>
      </c>
      <c r="G209" s="15">
        <f t="shared" si="3"/>
        <v>96</v>
      </c>
      <c r="H209" s="15">
        <f>SUM(D209:D$366)</f>
        <v>85</v>
      </c>
      <c r="I209" s="16"/>
    </row>
    <row r="210" spans="1:9" x14ac:dyDescent="0.2">
      <c r="A210" s="26">
        <v>209</v>
      </c>
      <c r="B210" s="24">
        <v>43674</v>
      </c>
      <c r="C210" s="23" t="s">
        <v>28</v>
      </c>
      <c r="D210" s="23">
        <v>0</v>
      </c>
      <c r="E210" s="23" t="s">
        <v>35</v>
      </c>
      <c r="F210" s="23" t="str">
        <f>TEXT('BD-REGULAR'!$B210,"mmmm")</f>
        <v>Julio</v>
      </c>
      <c r="G210" s="23">
        <f t="shared" si="3"/>
        <v>96</v>
      </c>
      <c r="H210" s="23">
        <f>SUM(D210:D$366)</f>
        <v>85</v>
      </c>
      <c r="I210" s="27"/>
    </row>
    <row r="211" spans="1:9" x14ac:dyDescent="0.2">
      <c r="A211" s="30">
        <v>210</v>
      </c>
      <c r="B211" s="21">
        <v>43675</v>
      </c>
      <c r="C211" s="22" t="s">
        <v>22</v>
      </c>
      <c r="D211" s="22">
        <v>0</v>
      </c>
      <c r="E211" s="23" t="s">
        <v>40</v>
      </c>
      <c r="F211" s="22" t="str">
        <f>TEXT('BD-REGULAR'!$B211,"mmmm")</f>
        <v>Julio</v>
      </c>
      <c r="G211" s="22">
        <f t="shared" si="3"/>
        <v>96</v>
      </c>
      <c r="H211" s="22">
        <f>SUM(D211:D$366)</f>
        <v>85</v>
      </c>
      <c r="I211" s="31"/>
    </row>
    <row r="212" spans="1:9" x14ac:dyDescent="0.2">
      <c r="A212" s="26">
        <v>211</v>
      </c>
      <c r="B212" s="24">
        <v>43676</v>
      </c>
      <c r="C212" s="23" t="s">
        <v>23</v>
      </c>
      <c r="D212" s="23">
        <v>0</v>
      </c>
      <c r="E212" s="23" t="s">
        <v>3</v>
      </c>
      <c r="F212" s="23" t="str">
        <f>TEXT('BD-REGULAR'!$B212,"mmmm")</f>
        <v>Julio</v>
      </c>
      <c r="G212" s="23">
        <f t="shared" si="3"/>
        <v>96</v>
      </c>
      <c r="H212" s="23">
        <f>SUM(D212:D$366)</f>
        <v>85</v>
      </c>
      <c r="I212" s="27"/>
    </row>
    <row r="213" spans="1:9" x14ac:dyDescent="0.2">
      <c r="A213" s="30">
        <v>212</v>
      </c>
      <c r="B213" s="21">
        <v>43677</v>
      </c>
      <c r="C213" s="22" t="s">
        <v>24</v>
      </c>
      <c r="D213" s="22">
        <v>0</v>
      </c>
      <c r="E213" s="23" t="s">
        <v>3</v>
      </c>
      <c r="F213" s="22" t="str">
        <f>TEXT('BD-REGULAR'!$B213,"mmmm")</f>
        <v>Julio</v>
      </c>
      <c r="G213" s="22">
        <f t="shared" si="3"/>
        <v>96</v>
      </c>
      <c r="H213" s="22">
        <f>SUM(D213:D$366)</f>
        <v>85</v>
      </c>
      <c r="I213" s="31"/>
    </row>
    <row r="214" spans="1:9" x14ac:dyDescent="0.2">
      <c r="A214" s="26">
        <v>213</v>
      </c>
      <c r="B214" s="24">
        <v>43678</v>
      </c>
      <c r="C214" s="23" t="s">
        <v>25</v>
      </c>
      <c r="D214" s="23">
        <v>0</v>
      </c>
      <c r="E214" s="23" t="s">
        <v>3</v>
      </c>
      <c r="F214" s="23" t="str">
        <f>TEXT('BD-REGULAR'!$B214,"mmmm")</f>
        <v>Agosto</v>
      </c>
      <c r="G214" s="23">
        <f t="shared" si="3"/>
        <v>96</v>
      </c>
      <c r="H214" s="23">
        <f>SUM(D214:D$366)</f>
        <v>85</v>
      </c>
      <c r="I214" s="27"/>
    </row>
    <row r="215" spans="1:9" x14ac:dyDescent="0.2">
      <c r="A215" s="30">
        <v>214</v>
      </c>
      <c r="B215" s="21">
        <v>43679</v>
      </c>
      <c r="C215" s="22" t="s">
        <v>26</v>
      </c>
      <c r="D215" s="22">
        <v>0</v>
      </c>
      <c r="E215" s="23" t="s">
        <v>3</v>
      </c>
      <c r="F215" s="22" t="str">
        <f>TEXT('BD-REGULAR'!$B215,"mmmm")</f>
        <v>Agosto</v>
      </c>
      <c r="G215" s="22">
        <f t="shared" si="3"/>
        <v>96</v>
      </c>
      <c r="H215" s="22">
        <f>SUM(D215:D$366)</f>
        <v>85</v>
      </c>
      <c r="I215" s="31"/>
    </row>
    <row r="216" spans="1:9" x14ac:dyDescent="0.2">
      <c r="A216" s="26">
        <v>215</v>
      </c>
      <c r="B216" s="24">
        <v>43680</v>
      </c>
      <c r="C216" s="23" t="s">
        <v>27</v>
      </c>
      <c r="D216" s="23">
        <v>0</v>
      </c>
      <c r="E216" s="23" t="s">
        <v>3</v>
      </c>
      <c r="F216" s="23" t="str">
        <f>TEXT('BD-REGULAR'!$B216,"mmmm")</f>
        <v>Agosto</v>
      </c>
      <c r="G216" s="23">
        <f t="shared" si="3"/>
        <v>96</v>
      </c>
      <c r="H216" s="23">
        <f>SUM(D216:D$366)</f>
        <v>85</v>
      </c>
      <c r="I216" s="27"/>
    </row>
    <row r="217" spans="1:9" x14ac:dyDescent="0.2">
      <c r="A217" s="30">
        <v>216</v>
      </c>
      <c r="B217" s="21">
        <v>43681</v>
      </c>
      <c r="C217" s="22" t="s">
        <v>28</v>
      </c>
      <c r="D217" s="22">
        <v>0</v>
      </c>
      <c r="E217" s="23" t="s">
        <v>3</v>
      </c>
      <c r="F217" s="22" t="str">
        <f>TEXT('BD-REGULAR'!$B217,"mmmm")</f>
        <v>Agosto</v>
      </c>
      <c r="G217" s="22">
        <f t="shared" si="3"/>
        <v>96</v>
      </c>
      <c r="H217" s="22">
        <f>SUM(D217:D$366)</f>
        <v>85</v>
      </c>
      <c r="I217" s="31"/>
    </row>
    <row r="218" spans="1:9" x14ac:dyDescent="0.2">
      <c r="A218" s="26">
        <v>217</v>
      </c>
      <c r="B218" s="24">
        <v>43682</v>
      </c>
      <c r="C218" s="23" t="s">
        <v>22</v>
      </c>
      <c r="D218" s="23">
        <v>0</v>
      </c>
      <c r="E218" s="23" t="s">
        <v>3</v>
      </c>
      <c r="F218" s="23" t="str">
        <f>TEXT('BD-REGULAR'!$B218,"mmmm")</f>
        <v>Agosto</v>
      </c>
      <c r="G218" s="23">
        <f t="shared" si="3"/>
        <v>96</v>
      </c>
      <c r="H218" s="23">
        <f>SUM(D218:D$366)</f>
        <v>85</v>
      </c>
      <c r="I218" s="27"/>
    </row>
    <row r="219" spans="1:9" x14ac:dyDescent="0.2">
      <c r="A219" s="30">
        <v>218</v>
      </c>
      <c r="B219" s="21">
        <v>43683</v>
      </c>
      <c r="C219" s="22" t="s">
        <v>23</v>
      </c>
      <c r="D219" s="22">
        <v>0</v>
      </c>
      <c r="E219" s="23" t="s">
        <v>3</v>
      </c>
      <c r="F219" s="22" t="str">
        <f>TEXT('BD-REGULAR'!$B219,"mmmm")</f>
        <v>Agosto</v>
      </c>
      <c r="G219" s="22">
        <f t="shared" si="3"/>
        <v>96</v>
      </c>
      <c r="H219" s="22">
        <f>SUM(D219:D$366)</f>
        <v>85</v>
      </c>
      <c r="I219" s="31"/>
    </row>
    <row r="220" spans="1:9" x14ac:dyDescent="0.2">
      <c r="A220" s="26">
        <v>219</v>
      </c>
      <c r="B220" s="24">
        <v>43684</v>
      </c>
      <c r="C220" s="23" t="s">
        <v>24</v>
      </c>
      <c r="D220" s="23">
        <v>0</v>
      </c>
      <c r="E220" s="23" t="s">
        <v>3</v>
      </c>
      <c r="F220" s="23" t="str">
        <f>TEXT('BD-REGULAR'!$B220,"mmmm")</f>
        <v>Agosto</v>
      </c>
      <c r="G220" s="23">
        <f t="shared" si="3"/>
        <v>96</v>
      </c>
      <c r="H220" s="23">
        <f>SUM(D220:D$366)</f>
        <v>85</v>
      </c>
      <c r="I220" s="27"/>
    </row>
    <row r="221" spans="1:9" x14ac:dyDescent="0.2">
      <c r="A221" s="30">
        <v>220</v>
      </c>
      <c r="B221" s="21">
        <v>43685</v>
      </c>
      <c r="C221" s="22" t="s">
        <v>25</v>
      </c>
      <c r="D221" s="22">
        <v>0</v>
      </c>
      <c r="E221" s="23" t="s">
        <v>3</v>
      </c>
      <c r="F221" s="22" t="str">
        <f>TEXT('BD-REGULAR'!$B221,"mmmm")</f>
        <v>Agosto</v>
      </c>
      <c r="G221" s="22">
        <f t="shared" si="3"/>
        <v>96</v>
      </c>
      <c r="H221" s="22">
        <f>SUM(D221:D$366)</f>
        <v>85</v>
      </c>
      <c r="I221" s="31"/>
    </row>
    <row r="222" spans="1:9" x14ac:dyDescent="0.2">
      <c r="A222" s="26">
        <v>221</v>
      </c>
      <c r="B222" s="24">
        <v>43686</v>
      </c>
      <c r="C222" s="23" t="s">
        <v>26</v>
      </c>
      <c r="D222" s="23">
        <v>0</v>
      </c>
      <c r="E222" s="23" t="s">
        <v>3</v>
      </c>
      <c r="F222" s="23" t="str">
        <f>TEXT('BD-REGULAR'!$B222,"mmmm")</f>
        <v>Agosto</v>
      </c>
      <c r="G222" s="23">
        <f t="shared" si="3"/>
        <v>96</v>
      </c>
      <c r="H222" s="23">
        <f>SUM(D222:D$366)</f>
        <v>85</v>
      </c>
      <c r="I222" s="27"/>
    </row>
    <row r="223" spans="1:9" x14ac:dyDescent="0.2">
      <c r="A223" s="13">
        <v>222</v>
      </c>
      <c r="B223" s="14">
        <v>43687</v>
      </c>
      <c r="C223" s="15" t="s">
        <v>27</v>
      </c>
      <c r="D223" s="15">
        <v>0</v>
      </c>
      <c r="E223" s="15"/>
      <c r="F223" s="15" t="str">
        <f>TEXT('BD-REGULAR'!$B223,"mmmm")</f>
        <v>Agosto</v>
      </c>
      <c r="G223" s="15">
        <f t="shared" si="3"/>
        <v>96</v>
      </c>
      <c r="H223" s="15">
        <f>SUM(D223:D$366)</f>
        <v>85</v>
      </c>
      <c r="I223" s="16"/>
    </row>
    <row r="224" spans="1:9" x14ac:dyDescent="0.2">
      <c r="A224" s="9">
        <v>223</v>
      </c>
      <c r="B224" s="10">
        <v>43688</v>
      </c>
      <c r="C224" s="11" t="s">
        <v>28</v>
      </c>
      <c r="D224" s="11">
        <v>0</v>
      </c>
      <c r="E224" s="11"/>
      <c r="F224" s="11" t="str">
        <f>TEXT('BD-REGULAR'!$B224,"mmmm")</f>
        <v>Agosto</v>
      </c>
      <c r="G224" s="11">
        <f t="shared" si="3"/>
        <v>96</v>
      </c>
      <c r="H224" s="11">
        <f>SUM(D224:D$366)</f>
        <v>85</v>
      </c>
      <c r="I224" s="12"/>
    </row>
    <row r="225" spans="1:9" x14ac:dyDescent="0.2">
      <c r="A225" s="13">
        <v>224</v>
      </c>
      <c r="B225" s="14">
        <v>43689</v>
      </c>
      <c r="C225" s="15" t="s">
        <v>22</v>
      </c>
      <c r="D225" s="15">
        <v>1</v>
      </c>
      <c r="E225" s="15"/>
      <c r="F225" s="15" t="str">
        <f>TEXT('BD-REGULAR'!$B225,"mmmm")</f>
        <v>Agosto</v>
      </c>
      <c r="G225" s="15">
        <f t="shared" si="3"/>
        <v>97</v>
      </c>
      <c r="H225" s="15">
        <f>SUM(D225:D$366)</f>
        <v>85</v>
      </c>
      <c r="I225" s="16"/>
    </row>
    <row r="226" spans="1:9" x14ac:dyDescent="0.2">
      <c r="A226" s="9">
        <v>225</v>
      </c>
      <c r="B226" s="10">
        <v>43690</v>
      </c>
      <c r="C226" s="11" t="s">
        <v>23</v>
      </c>
      <c r="D226" s="11">
        <v>1</v>
      </c>
      <c r="E226" s="11"/>
      <c r="F226" s="11" t="str">
        <f>TEXT('BD-REGULAR'!$B226,"mmmm")</f>
        <v>Agosto</v>
      </c>
      <c r="G226" s="11">
        <f t="shared" si="3"/>
        <v>98</v>
      </c>
      <c r="H226" s="11">
        <f>SUM(D226:D$366)</f>
        <v>84</v>
      </c>
      <c r="I226" s="12"/>
    </row>
    <row r="227" spans="1:9" x14ac:dyDescent="0.2">
      <c r="A227" s="13">
        <v>226</v>
      </c>
      <c r="B227" s="14">
        <v>43691</v>
      </c>
      <c r="C227" s="15" t="s">
        <v>24</v>
      </c>
      <c r="D227" s="15">
        <v>1</v>
      </c>
      <c r="E227" s="15"/>
      <c r="F227" s="15" t="str">
        <f>TEXT('BD-REGULAR'!$B227,"mmmm")</f>
        <v>Agosto</v>
      </c>
      <c r="G227" s="15">
        <f t="shared" si="3"/>
        <v>99</v>
      </c>
      <c r="H227" s="15">
        <f>SUM(D227:D$366)</f>
        <v>83</v>
      </c>
      <c r="I227" s="16"/>
    </row>
    <row r="228" spans="1:9" x14ac:dyDescent="0.2">
      <c r="A228" s="9">
        <v>227</v>
      </c>
      <c r="B228" s="10">
        <v>43692</v>
      </c>
      <c r="C228" s="11" t="s">
        <v>25</v>
      </c>
      <c r="D228" s="11">
        <v>1</v>
      </c>
      <c r="E228" s="11"/>
      <c r="F228" s="11" t="str">
        <f>TEXT('BD-REGULAR'!$B228,"mmmm")</f>
        <v>Agosto</v>
      </c>
      <c r="G228" s="11">
        <f t="shared" si="3"/>
        <v>100</v>
      </c>
      <c r="H228" s="11">
        <f>SUM(D228:D$366)</f>
        <v>82</v>
      </c>
      <c r="I228" s="12"/>
    </row>
    <row r="229" spans="1:9" x14ac:dyDescent="0.2">
      <c r="A229" s="13">
        <v>228</v>
      </c>
      <c r="B229" s="14">
        <v>43693</v>
      </c>
      <c r="C229" s="15" t="s">
        <v>26</v>
      </c>
      <c r="D229" s="15">
        <v>1</v>
      </c>
      <c r="E229" s="15"/>
      <c r="F229" s="15" t="str">
        <f>TEXT('BD-REGULAR'!$B229,"mmmm")</f>
        <v>Agosto</v>
      </c>
      <c r="G229" s="15">
        <f t="shared" si="3"/>
        <v>101</v>
      </c>
      <c r="H229" s="15">
        <f>SUM(D229:D$366)</f>
        <v>81</v>
      </c>
      <c r="I229" s="16" t="s">
        <v>45</v>
      </c>
    </row>
    <row r="230" spans="1:9" x14ac:dyDescent="0.2">
      <c r="A230" s="9">
        <v>229</v>
      </c>
      <c r="B230" s="10">
        <v>43694</v>
      </c>
      <c r="C230" s="11" t="s">
        <v>27</v>
      </c>
      <c r="D230" s="11">
        <v>0</v>
      </c>
      <c r="E230" s="11"/>
      <c r="F230" s="11" t="str">
        <f>TEXT('BD-REGULAR'!$B230,"mmmm")</f>
        <v>Agosto</v>
      </c>
      <c r="G230" s="11">
        <f t="shared" si="3"/>
        <v>101</v>
      </c>
      <c r="H230" s="11">
        <f>SUM(D230:D$366)</f>
        <v>80</v>
      </c>
      <c r="I230" s="12"/>
    </row>
    <row r="231" spans="1:9" x14ac:dyDescent="0.2">
      <c r="A231" s="13">
        <v>230</v>
      </c>
      <c r="B231" s="14">
        <v>43695</v>
      </c>
      <c r="C231" s="15" t="s">
        <v>28</v>
      </c>
      <c r="D231" s="15">
        <v>0</v>
      </c>
      <c r="E231" s="15"/>
      <c r="F231" s="15" t="str">
        <f>TEXT('BD-REGULAR'!$B231,"mmmm")</f>
        <v>Agosto</v>
      </c>
      <c r="G231" s="15">
        <f t="shared" si="3"/>
        <v>101</v>
      </c>
      <c r="H231" s="15">
        <f>SUM(D231:D$366)</f>
        <v>80</v>
      </c>
      <c r="I231" s="16"/>
    </row>
    <row r="232" spans="1:9" x14ac:dyDescent="0.2">
      <c r="A232" s="9">
        <v>231</v>
      </c>
      <c r="B232" s="10">
        <v>43696</v>
      </c>
      <c r="C232" s="11" t="s">
        <v>22</v>
      </c>
      <c r="D232" s="11">
        <v>1</v>
      </c>
      <c r="E232" s="11"/>
      <c r="F232" s="11" t="str">
        <f>TEXT('BD-REGULAR'!$B232,"mmmm")</f>
        <v>Agosto</v>
      </c>
      <c r="G232" s="11">
        <f t="shared" si="3"/>
        <v>102</v>
      </c>
      <c r="H232" s="11">
        <f>SUM(D232:D$366)</f>
        <v>80</v>
      </c>
      <c r="I232" s="12"/>
    </row>
    <row r="233" spans="1:9" x14ac:dyDescent="0.2">
      <c r="A233" s="17">
        <v>232</v>
      </c>
      <c r="B233" s="14">
        <v>43697</v>
      </c>
      <c r="C233" s="15" t="s">
        <v>23</v>
      </c>
      <c r="D233" s="15">
        <v>1</v>
      </c>
      <c r="E233" s="18"/>
      <c r="F233" s="18" t="str">
        <f>TEXT('BD-REGULAR'!$B233,"mmmm")</f>
        <v>Agosto</v>
      </c>
      <c r="G233" s="18">
        <f t="shared" si="3"/>
        <v>103</v>
      </c>
      <c r="H233" s="18">
        <f>SUM(D233:D$366)</f>
        <v>79</v>
      </c>
      <c r="I233" s="16"/>
    </row>
    <row r="234" spans="1:9" x14ac:dyDescent="0.2">
      <c r="A234" s="9">
        <v>233</v>
      </c>
      <c r="B234" s="10">
        <v>43698</v>
      </c>
      <c r="C234" s="11" t="s">
        <v>24</v>
      </c>
      <c r="D234" s="11">
        <v>1</v>
      </c>
      <c r="E234" s="11"/>
      <c r="F234" s="11" t="str">
        <f>TEXT('BD-REGULAR'!$B234,"mmmm")</f>
        <v>Agosto</v>
      </c>
      <c r="G234" s="11">
        <f t="shared" si="3"/>
        <v>104</v>
      </c>
      <c r="H234" s="11">
        <f>SUM(D234:D$366)</f>
        <v>78</v>
      </c>
      <c r="I234" s="12"/>
    </row>
    <row r="235" spans="1:9" x14ac:dyDescent="0.2">
      <c r="A235" s="13">
        <v>234</v>
      </c>
      <c r="B235" s="14">
        <v>43699</v>
      </c>
      <c r="C235" s="15" t="s">
        <v>25</v>
      </c>
      <c r="D235" s="15">
        <v>1</v>
      </c>
      <c r="E235" s="15"/>
      <c r="F235" s="15" t="str">
        <f>TEXT('BD-REGULAR'!$B235,"mmmm")</f>
        <v>Agosto</v>
      </c>
      <c r="G235" s="15">
        <f t="shared" si="3"/>
        <v>105</v>
      </c>
      <c r="H235" s="15">
        <f>SUM(D235:D$366)</f>
        <v>77</v>
      </c>
      <c r="I235" s="16"/>
    </row>
    <row r="236" spans="1:9" x14ac:dyDescent="0.2">
      <c r="A236" s="9">
        <v>235</v>
      </c>
      <c r="B236" s="10">
        <v>43700</v>
      </c>
      <c r="C236" s="11" t="s">
        <v>26</v>
      </c>
      <c r="D236" s="11">
        <v>1</v>
      </c>
      <c r="E236" s="11"/>
      <c r="F236" s="11" t="str">
        <f>TEXT('BD-REGULAR'!$B236,"mmmm")</f>
        <v>Agosto</v>
      </c>
      <c r="G236" s="11">
        <f t="shared" si="3"/>
        <v>106</v>
      </c>
      <c r="H236" s="11">
        <f>SUM(D236:D$366)</f>
        <v>76</v>
      </c>
      <c r="I236" s="12"/>
    </row>
    <row r="237" spans="1:9" x14ac:dyDescent="0.2">
      <c r="A237" s="13">
        <v>236</v>
      </c>
      <c r="B237" s="14">
        <v>43701</v>
      </c>
      <c r="C237" s="15" t="s">
        <v>27</v>
      </c>
      <c r="D237" s="15">
        <v>0</v>
      </c>
      <c r="E237" s="15"/>
      <c r="F237" s="15" t="str">
        <f>TEXT('BD-REGULAR'!$B237,"mmmm")</f>
        <v>Agosto</v>
      </c>
      <c r="G237" s="15">
        <f t="shared" si="3"/>
        <v>106</v>
      </c>
      <c r="H237" s="15">
        <f>SUM(D237:D$366)</f>
        <v>75</v>
      </c>
      <c r="I237" s="16"/>
    </row>
    <row r="238" spans="1:9" x14ac:dyDescent="0.2">
      <c r="A238" s="9">
        <v>237</v>
      </c>
      <c r="B238" s="10">
        <v>43702</v>
      </c>
      <c r="C238" s="11" t="s">
        <v>28</v>
      </c>
      <c r="D238" s="11">
        <v>0</v>
      </c>
      <c r="E238" s="11"/>
      <c r="F238" s="11" t="str">
        <f>TEXT('BD-REGULAR'!$B238,"mmmm")</f>
        <v>Agosto</v>
      </c>
      <c r="G238" s="11">
        <f t="shared" si="3"/>
        <v>106</v>
      </c>
      <c r="H238" s="11">
        <f>SUM(D238:D$366)</f>
        <v>75</v>
      </c>
      <c r="I238" s="12"/>
    </row>
    <row r="239" spans="1:9" x14ac:dyDescent="0.2">
      <c r="A239" s="13">
        <v>238</v>
      </c>
      <c r="B239" s="14">
        <v>43703</v>
      </c>
      <c r="C239" s="15" t="s">
        <v>22</v>
      </c>
      <c r="D239" s="15">
        <v>1</v>
      </c>
      <c r="E239" s="15"/>
      <c r="F239" s="15" t="str">
        <f>TEXT('BD-REGULAR'!$B239,"mmmm")</f>
        <v>Agosto</v>
      </c>
      <c r="G239" s="15">
        <f t="shared" si="3"/>
        <v>107</v>
      </c>
      <c r="H239" s="15">
        <f>SUM(D239:D$366)</f>
        <v>75</v>
      </c>
      <c r="I239" s="16"/>
    </row>
    <row r="240" spans="1:9" x14ac:dyDescent="0.2">
      <c r="A240" s="9">
        <v>239</v>
      </c>
      <c r="B240" s="10">
        <v>43704</v>
      </c>
      <c r="C240" s="11" t="s">
        <v>23</v>
      </c>
      <c r="D240" s="11">
        <v>1</v>
      </c>
      <c r="E240" s="11"/>
      <c r="F240" s="11" t="str">
        <f>TEXT('BD-REGULAR'!$B240,"mmmm")</f>
        <v>Agosto</v>
      </c>
      <c r="G240" s="11">
        <f t="shared" si="3"/>
        <v>108</v>
      </c>
      <c r="H240" s="11">
        <f>SUM(D240:D$366)</f>
        <v>74</v>
      </c>
      <c r="I240" s="12"/>
    </row>
    <row r="241" spans="1:9" x14ac:dyDescent="0.2">
      <c r="A241" s="13">
        <v>240</v>
      </c>
      <c r="B241" s="14">
        <v>43705</v>
      </c>
      <c r="C241" s="15" t="s">
        <v>24</v>
      </c>
      <c r="D241" s="15">
        <v>1</v>
      </c>
      <c r="E241" s="15"/>
      <c r="F241" s="15" t="str">
        <f>TEXT('BD-REGULAR'!$B241,"mmmm")</f>
        <v>Agosto</v>
      </c>
      <c r="G241" s="15">
        <f t="shared" si="3"/>
        <v>109</v>
      </c>
      <c r="H241" s="15">
        <f>SUM(D241:D$366)</f>
        <v>73</v>
      </c>
      <c r="I241" s="16"/>
    </row>
    <row r="242" spans="1:9" x14ac:dyDescent="0.2">
      <c r="A242" s="9">
        <v>241</v>
      </c>
      <c r="B242" s="10">
        <v>43706</v>
      </c>
      <c r="C242" s="11" t="s">
        <v>25</v>
      </c>
      <c r="D242" s="11">
        <v>1</v>
      </c>
      <c r="E242" s="11"/>
      <c r="F242" s="11" t="str">
        <f>TEXT('BD-REGULAR'!$B242,"mmmm")</f>
        <v>Agosto</v>
      </c>
      <c r="G242" s="11">
        <f t="shared" si="3"/>
        <v>110</v>
      </c>
      <c r="H242" s="11">
        <f>SUM(D242:D$366)</f>
        <v>72</v>
      </c>
      <c r="I242" s="12"/>
    </row>
    <row r="243" spans="1:9" x14ac:dyDescent="0.2">
      <c r="A243" s="30">
        <v>242</v>
      </c>
      <c r="B243" s="21">
        <v>43707</v>
      </c>
      <c r="C243" s="22" t="s">
        <v>26</v>
      </c>
      <c r="D243" s="22">
        <v>0</v>
      </c>
      <c r="E243" s="22" t="s">
        <v>36</v>
      </c>
      <c r="F243" s="22" t="str">
        <f>TEXT('BD-REGULAR'!$B243,"mmmm")</f>
        <v>Agosto</v>
      </c>
      <c r="G243" s="22">
        <f t="shared" si="3"/>
        <v>110</v>
      </c>
      <c r="H243" s="22">
        <f>SUM(D243:D$366)</f>
        <v>71</v>
      </c>
      <c r="I243" s="31"/>
    </row>
    <row r="244" spans="1:9" x14ac:dyDescent="0.2">
      <c r="A244" s="9">
        <v>243</v>
      </c>
      <c r="B244" s="10">
        <v>43708</v>
      </c>
      <c r="C244" s="11" t="s">
        <v>27</v>
      </c>
      <c r="D244" s="11">
        <v>0</v>
      </c>
      <c r="E244" s="11"/>
      <c r="F244" s="11" t="str">
        <f>TEXT('BD-REGULAR'!$B244,"mmmm")</f>
        <v>Agosto</v>
      </c>
      <c r="G244" s="11">
        <f t="shared" si="3"/>
        <v>110</v>
      </c>
      <c r="H244" s="11">
        <f>SUM(D244:D$366)</f>
        <v>71</v>
      </c>
      <c r="I244" s="12"/>
    </row>
    <row r="245" spans="1:9" x14ac:dyDescent="0.2">
      <c r="A245" s="13">
        <v>244</v>
      </c>
      <c r="B245" s="14">
        <v>43709</v>
      </c>
      <c r="C245" s="15" t="s">
        <v>28</v>
      </c>
      <c r="D245" s="15">
        <v>0</v>
      </c>
      <c r="E245" s="15"/>
      <c r="F245" s="15" t="str">
        <f>TEXT('BD-REGULAR'!$B245,"mmmm")</f>
        <v>Setiembre</v>
      </c>
      <c r="G245" s="15">
        <f t="shared" si="3"/>
        <v>110</v>
      </c>
      <c r="H245" s="15">
        <f>SUM(D245:D$366)</f>
        <v>71</v>
      </c>
      <c r="I245" s="16"/>
    </row>
    <row r="246" spans="1:9" x14ac:dyDescent="0.2">
      <c r="A246" s="9">
        <v>245</v>
      </c>
      <c r="B246" s="10">
        <v>43710</v>
      </c>
      <c r="C246" s="11" t="s">
        <v>22</v>
      </c>
      <c r="D246" s="11">
        <v>1</v>
      </c>
      <c r="E246" s="11"/>
      <c r="F246" s="11" t="str">
        <f>TEXT('BD-REGULAR'!$B246,"mmmm")</f>
        <v>Setiembre</v>
      </c>
      <c r="G246" s="11">
        <f t="shared" si="3"/>
        <v>111</v>
      </c>
      <c r="H246" s="11">
        <f>SUM(D246:D$366)</f>
        <v>71</v>
      </c>
      <c r="I246" s="12"/>
    </row>
    <row r="247" spans="1:9" x14ac:dyDescent="0.2">
      <c r="A247" s="13">
        <v>246</v>
      </c>
      <c r="B247" s="14">
        <v>43711</v>
      </c>
      <c r="C247" s="15" t="s">
        <v>23</v>
      </c>
      <c r="D247" s="15">
        <v>1</v>
      </c>
      <c r="E247" s="15"/>
      <c r="F247" s="15" t="str">
        <f>TEXT('BD-REGULAR'!$B247,"mmmm")</f>
        <v>Setiembre</v>
      </c>
      <c r="G247" s="15">
        <f t="shared" si="3"/>
        <v>112</v>
      </c>
      <c r="H247" s="15">
        <f>SUM(D247:D$366)</f>
        <v>70</v>
      </c>
      <c r="I247" s="16"/>
    </row>
    <row r="248" spans="1:9" x14ac:dyDescent="0.2">
      <c r="A248" s="9">
        <v>247</v>
      </c>
      <c r="B248" s="10">
        <v>43712</v>
      </c>
      <c r="C248" s="11" t="s">
        <v>24</v>
      </c>
      <c r="D248" s="11">
        <v>1</v>
      </c>
      <c r="E248" s="11"/>
      <c r="F248" s="11" t="str">
        <f>TEXT('BD-REGULAR'!$B248,"mmmm")</f>
        <v>Setiembre</v>
      </c>
      <c r="G248" s="11">
        <f t="shared" si="3"/>
        <v>113</v>
      </c>
      <c r="H248" s="11">
        <f>SUM(D248:D$366)</f>
        <v>69</v>
      </c>
      <c r="I248" s="12"/>
    </row>
    <row r="249" spans="1:9" x14ac:dyDescent="0.2">
      <c r="A249" s="13">
        <v>248</v>
      </c>
      <c r="B249" s="14">
        <v>43713</v>
      </c>
      <c r="C249" s="15" t="s">
        <v>25</v>
      </c>
      <c r="D249" s="15">
        <v>1</v>
      </c>
      <c r="E249" s="15"/>
      <c r="F249" s="15" t="str">
        <f>TEXT('BD-REGULAR'!$B249,"mmmm")</f>
        <v>Setiembre</v>
      </c>
      <c r="G249" s="15">
        <f t="shared" si="3"/>
        <v>114</v>
      </c>
      <c r="H249" s="15">
        <f>SUM(D249:D$366)</f>
        <v>68</v>
      </c>
      <c r="I249" s="16"/>
    </row>
    <row r="250" spans="1:9" x14ac:dyDescent="0.2">
      <c r="A250" s="9">
        <v>249</v>
      </c>
      <c r="B250" s="10">
        <v>43714</v>
      </c>
      <c r="C250" s="11" t="s">
        <v>26</v>
      </c>
      <c r="D250" s="11">
        <v>1</v>
      </c>
      <c r="E250" s="11"/>
      <c r="F250" s="11" t="str">
        <f>TEXT('BD-REGULAR'!$B250,"mmmm")</f>
        <v>Setiembre</v>
      </c>
      <c r="G250" s="11">
        <f t="shared" si="3"/>
        <v>115</v>
      </c>
      <c r="H250" s="11">
        <f>SUM(D250:D$366)</f>
        <v>67</v>
      </c>
      <c r="I250" s="12"/>
    </row>
    <row r="251" spans="1:9" x14ac:dyDescent="0.2">
      <c r="A251" s="13">
        <v>250</v>
      </c>
      <c r="B251" s="14">
        <v>43715</v>
      </c>
      <c r="C251" s="15" t="s">
        <v>27</v>
      </c>
      <c r="D251" s="15">
        <v>0</v>
      </c>
      <c r="E251" s="15"/>
      <c r="F251" s="15" t="str">
        <f>TEXT('BD-REGULAR'!$B251,"mmmm")</f>
        <v>Setiembre</v>
      </c>
      <c r="G251" s="15">
        <f t="shared" si="3"/>
        <v>115</v>
      </c>
      <c r="H251" s="15">
        <f>SUM(D251:D$366)</f>
        <v>66</v>
      </c>
      <c r="I251" s="16"/>
    </row>
    <row r="252" spans="1:9" x14ac:dyDescent="0.2">
      <c r="A252" s="9">
        <v>251</v>
      </c>
      <c r="B252" s="10">
        <v>43716</v>
      </c>
      <c r="C252" s="11" t="s">
        <v>28</v>
      </c>
      <c r="D252" s="11">
        <v>0</v>
      </c>
      <c r="E252" s="11"/>
      <c r="F252" s="11" t="str">
        <f>TEXT('BD-REGULAR'!$B252,"mmmm")</f>
        <v>Setiembre</v>
      </c>
      <c r="G252" s="11">
        <f t="shared" si="3"/>
        <v>115</v>
      </c>
      <c r="H252" s="11">
        <f>SUM(D252:D$366)</f>
        <v>66</v>
      </c>
      <c r="I252" s="12"/>
    </row>
    <row r="253" spans="1:9" x14ac:dyDescent="0.2">
      <c r="A253" s="13">
        <v>252</v>
      </c>
      <c r="B253" s="14">
        <v>43717</v>
      </c>
      <c r="C253" s="15" t="s">
        <v>22</v>
      </c>
      <c r="D253" s="15">
        <v>1</v>
      </c>
      <c r="E253" s="15"/>
      <c r="F253" s="15" t="str">
        <f>TEXT('BD-REGULAR'!$B253,"mmmm")</f>
        <v>Setiembre</v>
      </c>
      <c r="G253" s="15">
        <f t="shared" si="3"/>
        <v>116</v>
      </c>
      <c r="H253" s="15">
        <f>SUM(D253:D$366)</f>
        <v>66</v>
      </c>
      <c r="I253" s="16"/>
    </row>
    <row r="254" spans="1:9" x14ac:dyDescent="0.2">
      <c r="A254" s="9">
        <v>253</v>
      </c>
      <c r="B254" s="10">
        <v>43718</v>
      </c>
      <c r="C254" s="11" t="s">
        <v>23</v>
      </c>
      <c r="D254" s="11">
        <v>1</v>
      </c>
      <c r="E254" s="11"/>
      <c r="F254" s="11" t="str">
        <f>TEXT('BD-REGULAR'!$B254,"mmmm")</f>
        <v>Setiembre</v>
      </c>
      <c r="G254" s="11">
        <f t="shared" si="3"/>
        <v>117</v>
      </c>
      <c r="H254" s="11">
        <f>SUM(D254:D$366)</f>
        <v>65</v>
      </c>
      <c r="I254" s="12"/>
    </row>
    <row r="255" spans="1:9" x14ac:dyDescent="0.2">
      <c r="A255" s="13">
        <v>254</v>
      </c>
      <c r="B255" s="14">
        <v>43719</v>
      </c>
      <c r="C255" s="15" t="s">
        <v>24</v>
      </c>
      <c r="D255" s="15">
        <v>1</v>
      </c>
      <c r="E255" s="15"/>
      <c r="F255" s="15" t="str">
        <f>TEXT('BD-REGULAR'!$B255,"mmmm")</f>
        <v>Setiembre</v>
      </c>
      <c r="G255" s="15">
        <f t="shared" si="3"/>
        <v>118</v>
      </c>
      <c r="H255" s="15">
        <f>SUM(D255:D$366)</f>
        <v>64</v>
      </c>
      <c r="I255" s="16"/>
    </row>
    <row r="256" spans="1:9" x14ac:dyDescent="0.2">
      <c r="A256" s="9">
        <v>255</v>
      </c>
      <c r="B256" s="10">
        <v>43720</v>
      </c>
      <c r="C256" s="11" t="s">
        <v>25</v>
      </c>
      <c r="D256" s="11">
        <v>1</v>
      </c>
      <c r="E256" s="11"/>
      <c r="F256" s="11" t="str">
        <f>TEXT('BD-REGULAR'!$B256,"mmmm")</f>
        <v>Setiembre</v>
      </c>
      <c r="G256" s="11">
        <f t="shared" si="3"/>
        <v>119</v>
      </c>
      <c r="H256" s="11">
        <f>SUM(D256:D$366)</f>
        <v>63</v>
      </c>
      <c r="I256" s="12"/>
    </row>
    <row r="257" spans="1:9" x14ac:dyDescent="0.2">
      <c r="A257" s="13">
        <v>256</v>
      </c>
      <c r="B257" s="14">
        <v>43721</v>
      </c>
      <c r="C257" s="15" t="s">
        <v>26</v>
      </c>
      <c r="D257" s="15">
        <v>1</v>
      </c>
      <c r="E257" s="15"/>
      <c r="F257" s="15" t="str">
        <f>TEXT('BD-REGULAR'!$B257,"mmmm")</f>
        <v>Setiembre</v>
      </c>
      <c r="G257" s="15">
        <f t="shared" si="3"/>
        <v>120</v>
      </c>
      <c r="H257" s="15">
        <f>SUM(D257:D$366)</f>
        <v>62</v>
      </c>
      <c r="I257" s="16"/>
    </row>
    <row r="258" spans="1:9" x14ac:dyDescent="0.2">
      <c r="A258" s="9">
        <v>257</v>
      </c>
      <c r="B258" s="10">
        <v>43722</v>
      </c>
      <c r="C258" s="11" t="s">
        <v>27</v>
      </c>
      <c r="D258" s="11">
        <v>0</v>
      </c>
      <c r="E258" s="11"/>
      <c r="F258" s="11" t="str">
        <f>TEXT('BD-REGULAR'!$B258,"mmmm")</f>
        <v>Setiembre</v>
      </c>
      <c r="G258" s="11">
        <f t="shared" si="3"/>
        <v>120</v>
      </c>
      <c r="H258" s="11">
        <f>SUM(D258:D$366)</f>
        <v>61</v>
      </c>
      <c r="I258" s="12"/>
    </row>
    <row r="259" spans="1:9" x14ac:dyDescent="0.2">
      <c r="A259" s="13">
        <v>258</v>
      </c>
      <c r="B259" s="14">
        <v>43723</v>
      </c>
      <c r="C259" s="15" t="s">
        <v>28</v>
      </c>
      <c r="D259" s="15">
        <v>0</v>
      </c>
      <c r="E259" s="15"/>
      <c r="F259" s="15" t="str">
        <f>TEXT('BD-REGULAR'!$B259,"mmmm")</f>
        <v>Setiembre</v>
      </c>
      <c r="G259" s="15">
        <f t="shared" si="3"/>
        <v>120</v>
      </c>
      <c r="H259" s="15">
        <f>SUM(D259:D$366)</f>
        <v>61</v>
      </c>
      <c r="I259" s="16"/>
    </row>
    <row r="260" spans="1:9" x14ac:dyDescent="0.2">
      <c r="A260" s="9">
        <v>259</v>
      </c>
      <c r="B260" s="10">
        <v>43724</v>
      </c>
      <c r="C260" s="11" t="s">
        <v>22</v>
      </c>
      <c r="D260" s="11">
        <v>1</v>
      </c>
      <c r="E260" s="11"/>
      <c r="F260" s="11" t="str">
        <f>TEXT('BD-REGULAR'!$B260,"mmmm")</f>
        <v>Setiembre</v>
      </c>
      <c r="G260" s="11">
        <f t="shared" ref="G260:G323" si="4">D260+G259</f>
        <v>121</v>
      </c>
      <c r="H260" s="11">
        <f>SUM(D260:D$366)</f>
        <v>61</v>
      </c>
      <c r="I260" s="12" t="s">
        <v>46</v>
      </c>
    </row>
    <row r="261" spans="1:9" x14ac:dyDescent="0.2">
      <c r="A261" s="13">
        <v>260</v>
      </c>
      <c r="B261" s="14">
        <v>43725</v>
      </c>
      <c r="C261" s="15" t="s">
        <v>23</v>
      </c>
      <c r="D261" s="15">
        <v>1</v>
      </c>
      <c r="E261" s="15"/>
      <c r="F261" s="15" t="str">
        <f>TEXT('BD-REGULAR'!$B261,"mmmm")</f>
        <v>Setiembre</v>
      </c>
      <c r="G261" s="15">
        <f t="shared" si="4"/>
        <v>122</v>
      </c>
      <c r="H261" s="15">
        <f>SUM(D261:D$366)</f>
        <v>60</v>
      </c>
      <c r="I261" s="16"/>
    </row>
    <row r="262" spans="1:9" x14ac:dyDescent="0.2">
      <c r="A262" s="9">
        <v>261</v>
      </c>
      <c r="B262" s="10">
        <v>43726</v>
      </c>
      <c r="C262" s="11" t="s">
        <v>24</v>
      </c>
      <c r="D262" s="11">
        <v>1</v>
      </c>
      <c r="E262" s="11"/>
      <c r="F262" s="11" t="str">
        <f>TEXT('BD-REGULAR'!$B262,"mmmm")</f>
        <v>Setiembre</v>
      </c>
      <c r="G262" s="11">
        <f t="shared" si="4"/>
        <v>123</v>
      </c>
      <c r="H262" s="11">
        <f>SUM(D262:D$366)</f>
        <v>59</v>
      </c>
      <c r="I262" s="12"/>
    </row>
    <row r="263" spans="1:9" x14ac:dyDescent="0.2">
      <c r="A263" s="13">
        <v>262</v>
      </c>
      <c r="B263" s="14">
        <v>43727</v>
      </c>
      <c r="C263" s="15" t="s">
        <v>25</v>
      </c>
      <c r="D263" s="15">
        <v>1</v>
      </c>
      <c r="E263" s="15"/>
      <c r="F263" s="15" t="str">
        <f>TEXT('BD-REGULAR'!$B263,"mmmm")</f>
        <v>Setiembre</v>
      </c>
      <c r="G263" s="15">
        <f t="shared" si="4"/>
        <v>124</v>
      </c>
      <c r="H263" s="15">
        <f>SUM(D263:D$366)</f>
        <v>58</v>
      </c>
      <c r="I263" s="16"/>
    </row>
    <row r="264" spans="1:9" x14ac:dyDescent="0.2">
      <c r="A264" s="9">
        <v>263</v>
      </c>
      <c r="B264" s="10">
        <v>43728</v>
      </c>
      <c r="C264" s="11" t="s">
        <v>26</v>
      </c>
      <c r="D264" s="11">
        <v>1</v>
      </c>
      <c r="E264" s="11"/>
      <c r="F264" s="11" t="str">
        <f>TEXT('BD-REGULAR'!$B264,"mmmm")</f>
        <v>Setiembre</v>
      </c>
      <c r="G264" s="11">
        <f t="shared" si="4"/>
        <v>125</v>
      </c>
      <c r="H264" s="11">
        <f>SUM(D264:D$366)</f>
        <v>57</v>
      </c>
      <c r="I264" s="12"/>
    </row>
    <row r="265" spans="1:9" x14ac:dyDescent="0.2">
      <c r="A265" s="13">
        <v>264</v>
      </c>
      <c r="B265" s="14">
        <v>43729</v>
      </c>
      <c r="C265" s="15" t="s">
        <v>27</v>
      </c>
      <c r="D265" s="15">
        <v>0</v>
      </c>
      <c r="E265" s="15"/>
      <c r="F265" s="15" t="str">
        <f>TEXT('BD-REGULAR'!$B265,"mmmm")</f>
        <v>Setiembre</v>
      </c>
      <c r="G265" s="15">
        <f t="shared" si="4"/>
        <v>125</v>
      </c>
      <c r="H265" s="15">
        <f>SUM(D265:D$366)</f>
        <v>56</v>
      </c>
      <c r="I265" s="16"/>
    </row>
    <row r="266" spans="1:9" x14ac:dyDescent="0.2">
      <c r="A266" s="9">
        <v>265</v>
      </c>
      <c r="B266" s="10">
        <v>43730</v>
      </c>
      <c r="C266" s="11" t="s">
        <v>28</v>
      </c>
      <c r="D266" s="11">
        <v>0</v>
      </c>
      <c r="E266" s="11"/>
      <c r="F266" s="11" t="str">
        <f>TEXT('BD-REGULAR'!$B266,"mmmm")</f>
        <v>Setiembre</v>
      </c>
      <c r="G266" s="11">
        <f t="shared" si="4"/>
        <v>125</v>
      </c>
      <c r="H266" s="11">
        <f>SUM(D266:D$366)</f>
        <v>56</v>
      </c>
      <c r="I266" s="12"/>
    </row>
    <row r="267" spans="1:9" x14ac:dyDescent="0.2">
      <c r="A267" s="13">
        <v>266</v>
      </c>
      <c r="B267" s="14">
        <v>43731</v>
      </c>
      <c r="C267" s="15" t="s">
        <v>22</v>
      </c>
      <c r="D267" s="15">
        <v>1</v>
      </c>
      <c r="E267" s="15"/>
      <c r="F267" s="15" t="str">
        <f>TEXT('BD-REGULAR'!$B267,"mmmm")</f>
        <v>Setiembre</v>
      </c>
      <c r="G267" s="15">
        <f t="shared" si="4"/>
        <v>126</v>
      </c>
      <c r="H267" s="15">
        <f>SUM(D267:D$366)</f>
        <v>56</v>
      </c>
      <c r="I267" s="16"/>
    </row>
    <row r="268" spans="1:9" x14ac:dyDescent="0.2">
      <c r="A268" s="9">
        <v>267</v>
      </c>
      <c r="B268" s="10">
        <v>43732</v>
      </c>
      <c r="C268" s="11" t="s">
        <v>23</v>
      </c>
      <c r="D268" s="11">
        <v>1</v>
      </c>
      <c r="E268" s="11"/>
      <c r="F268" s="11" t="str">
        <f>TEXT('BD-REGULAR'!$B268,"mmmm")</f>
        <v>Setiembre</v>
      </c>
      <c r="G268" s="11">
        <f t="shared" si="4"/>
        <v>127</v>
      </c>
      <c r="H268" s="11">
        <f>SUM(D268:D$366)</f>
        <v>55</v>
      </c>
      <c r="I268" s="12"/>
    </row>
    <row r="269" spans="1:9" x14ac:dyDescent="0.2">
      <c r="A269" s="13">
        <v>268</v>
      </c>
      <c r="B269" s="14">
        <v>43733</v>
      </c>
      <c r="C269" s="15" t="s">
        <v>24</v>
      </c>
      <c r="D269" s="15">
        <v>1</v>
      </c>
      <c r="E269" s="15"/>
      <c r="F269" s="15" t="str">
        <f>TEXT('BD-REGULAR'!$B269,"mmmm")</f>
        <v>Setiembre</v>
      </c>
      <c r="G269" s="15">
        <f t="shared" si="4"/>
        <v>128</v>
      </c>
      <c r="H269" s="15">
        <f>SUM(D269:D$366)</f>
        <v>54</v>
      </c>
      <c r="I269" s="16"/>
    </row>
    <row r="270" spans="1:9" x14ac:dyDescent="0.2">
      <c r="A270" s="9">
        <v>269</v>
      </c>
      <c r="B270" s="10">
        <v>43734</v>
      </c>
      <c r="C270" s="11" t="s">
        <v>25</v>
      </c>
      <c r="D270" s="11">
        <v>1</v>
      </c>
      <c r="E270" s="11"/>
      <c r="F270" s="11" t="str">
        <f>TEXT('BD-REGULAR'!$B270,"mmmm")</f>
        <v>Setiembre</v>
      </c>
      <c r="G270" s="11">
        <f t="shared" si="4"/>
        <v>129</v>
      </c>
      <c r="H270" s="11">
        <f>SUM(D270:D$366)</f>
        <v>53</v>
      </c>
      <c r="I270" s="12"/>
    </row>
    <row r="271" spans="1:9" x14ac:dyDescent="0.2">
      <c r="A271" s="13">
        <v>270</v>
      </c>
      <c r="B271" s="14">
        <v>43735</v>
      </c>
      <c r="C271" s="15" t="s">
        <v>26</v>
      </c>
      <c r="D271" s="15">
        <v>1</v>
      </c>
      <c r="E271" s="15"/>
      <c r="F271" s="15" t="str">
        <f>TEXT('BD-REGULAR'!$B271,"mmmm")</f>
        <v>Setiembre</v>
      </c>
      <c r="G271" s="15">
        <f t="shared" si="4"/>
        <v>130</v>
      </c>
      <c r="H271" s="15">
        <f>SUM(D271:D$366)</f>
        <v>52</v>
      </c>
      <c r="I271" s="16"/>
    </row>
    <row r="272" spans="1:9" x14ac:dyDescent="0.2">
      <c r="A272" s="9">
        <v>271</v>
      </c>
      <c r="B272" s="10">
        <v>43736</v>
      </c>
      <c r="C272" s="11" t="s">
        <v>27</v>
      </c>
      <c r="D272" s="11">
        <v>0</v>
      </c>
      <c r="E272" s="11"/>
      <c r="F272" s="11" t="str">
        <f>TEXT('BD-REGULAR'!$B272,"mmmm")</f>
        <v>Setiembre</v>
      </c>
      <c r="G272" s="11">
        <f t="shared" si="4"/>
        <v>130</v>
      </c>
      <c r="H272" s="11">
        <f>SUM(D272:D$366)</f>
        <v>51</v>
      </c>
      <c r="I272" s="12"/>
    </row>
    <row r="273" spans="1:9" x14ac:dyDescent="0.2">
      <c r="A273" s="13">
        <v>272</v>
      </c>
      <c r="B273" s="14">
        <v>43737</v>
      </c>
      <c r="C273" s="15" t="s">
        <v>28</v>
      </c>
      <c r="D273" s="15">
        <v>0</v>
      </c>
      <c r="E273" s="15"/>
      <c r="F273" s="15" t="str">
        <f>TEXT('BD-REGULAR'!$B273,"mmmm")</f>
        <v>Setiembre</v>
      </c>
      <c r="G273" s="15">
        <f t="shared" si="4"/>
        <v>130</v>
      </c>
      <c r="H273" s="15">
        <f>SUM(D273:D$366)</f>
        <v>51</v>
      </c>
      <c r="I273" s="16"/>
    </row>
    <row r="274" spans="1:9" x14ac:dyDescent="0.2">
      <c r="A274" s="9">
        <v>273</v>
      </c>
      <c r="B274" s="10">
        <v>43738</v>
      </c>
      <c r="C274" s="11" t="s">
        <v>22</v>
      </c>
      <c r="D274" s="11">
        <v>1</v>
      </c>
      <c r="E274" s="11"/>
      <c r="F274" s="11" t="str">
        <f>TEXT('BD-REGULAR'!$B274,"mmmm")</f>
        <v>Setiembre</v>
      </c>
      <c r="G274" s="11">
        <f t="shared" si="4"/>
        <v>131</v>
      </c>
      <c r="H274" s="11">
        <f>SUM(D274:D$366)</f>
        <v>51</v>
      </c>
      <c r="I274" s="12"/>
    </row>
    <row r="275" spans="1:9" x14ac:dyDescent="0.2">
      <c r="A275" s="13">
        <v>274</v>
      </c>
      <c r="B275" s="14">
        <v>43739</v>
      </c>
      <c r="C275" s="15" t="s">
        <v>23</v>
      </c>
      <c r="D275" s="15">
        <v>1</v>
      </c>
      <c r="E275" s="15"/>
      <c r="F275" s="15" t="str">
        <f>TEXT('BD-REGULAR'!$B275,"mmmm")</f>
        <v>Octubre</v>
      </c>
      <c r="G275" s="15">
        <f t="shared" si="4"/>
        <v>132</v>
      </c>
      <c r="H275" s="15">
        <f>SUM(D275:D$366)</f>
        <v>50</v>
      </c>
      <c r="I275" s="16"/>
    </row>
    <row r="276" spans="1:9" x14ac:dyDescent="0.2">
      <c r="A276" s="9">
        <v>275</v>
      </c>
      <c r="B276" s="10">
        <v>43740</v>
      </c>
      <c r="C276" s="11" t="s">
        <v>24</v>
      </c>
      <c r="D276" s="11">
        <v>1</v>
      </c>
      <c r="E276" s="11"/>
      <c r="F276" s="11" t="str">
        <f>TEXT('BD-REGULAR'!$B276,"mmmm")</f>
        <v>Octubre</v>
      </c>
      <c r="G276" s="11">
        <f t="shared" si="4"/>
        <v>133</v>
      </c>
      <c r="H276" s="11">
        <f>SUM(D276:D$366)</f>
        <v>49</v>
      </c>
      <c r="I276" s="12"/>
    </row>
    <row r="277" spans="1:9" x14ac:dyDescent="0.2">
      <c r="A277" s="13">
        <v>276</v>
      </c>
      <c r="B277" s="14">
        <v>43741</v>
      </c>
      <c r="C277" s="15" t="s">
        <v>25</v>
      </c>
      <c r="D277" s="15">
        <v>1</v>
      </c>
      <c r="E277" s="15"/>
      <c r="F277" s="15" t="str">
        <f>TEXT('BD-REGULAR'!$B277,"mmmm")</f>
        <v>Octubre</v>
      </c>
      <c r="G277" s="15">
        <f t="shared" si="4"/>
        <v>134</v>
      </c>
      <c r="H277" s="15">
        <f>SUM(D277:D$366)</f>
        <v>48</v>
      </c>
      <c r="I277" s="16"/>
    </row>
    <row r="278" spans="1:9" x14ac:dyDescent="0.2">
      <c r="A278" s="9">
        <v>277</v>
      </c>
      <c r="B278" s="10">
        <v>43742</v>
      </c>
      <c r="C278" s="11" t="s">
        <v>26</v>
      </c>
      <c r="D278" s="11">
        <v>1</v>
      </c>
      <c r="E278" s="11"/>
      <c r="F278" s="11" t="str">
        <f>TEXT('BD-REGULAR'!$B278,"mmmm")</f>
        <v>Octubre</v>
      </c>
      <c r="G278" s="11">
        <f t="shared" si="4"/>
        <v>135</v>
      </c>
      <c r="H278" s="11">
        <f>SUM(D278:D$366)</f>
        <v>47</v>
      </c>
      <c r="I278" s="12"/>
    </row>
    <row r="279" spans="1:9" x14ac:dyDescent="0.2">
      <c r="A279" s="13">
        <v>278</v>
      </c>
      <c r="B279" s="14">
        <v>43743</v>
      </c>
      <c r="C279" s="15" t="s">
        <v>27</v>
      </c>
      <c r="D279" s="15">
        <v>0</v>
      </c>
      <c r="E279" s="15"/>
      <c r="F279" s="15" t="str">
        <f>TEXT('BD-REGULAR'!$B279,"mmmm")</f>
        <v>Octubre</v>
      </c>
      <c r="G279" s="15">
        <f t="shared" si="4"/>
        <v>135</v>
      </c>
      <c r="H279" s="15">
        <f>SUM(D279:D$366)</f>
        <v>46</v>
      </c>
      <c r="I279" s="16"/>
    </row>
    <row r="280" spans="1:9" x14ac:dyDescent="0.2">
      <c r="A280" s="9">
        <v>279</v>
      </c>
      <c r="B280" s="10">
        <v>43744</v>
      </c>
      <c r="C280" s="11" t="s">
        <v>28</v>
      </c>
      <c r="D280" s="11">
        <v>0</v>
      </c>
      <c r="E280" s="11"/>
      <c r="F280" s="11" t="str">
        <f>TEXT('BD-REGULAR'!$B280,"mmmm")</f>
        <v>Octubre</v>
      </c>
      <c r="G280" s="11">
        <f t="shared" si="4"/>
        <v>135</v>
      </c>
      <c r="H280" s="11">
        <f>SUM(D280:D$366)</f>
        <v>46</v>
      </c>
      <c r="I280" s="12"/>
    </row>
    <row r="281" spans="1:9" x14ac:dyDescent="0.2">
      <c r="A281" s="13">
        <v>280</v>
      </c>
      <c r="B281" s="14">
        <v>43745</v>
      </c>
      <c r="C281" s="15" t="s">
        <v>22</v>
      </c>
      <c r="D281" s="15">
        <v>1</v>
      </c>
      <c r="E281" s="15"/>
      <c r="F281" s="15" t="str">
        <f>TEXT('BD-REGULAR'!$B281,"mmmm")</f>
        <v>Octubre</v>
      </c>
      <c r="G281" s="15">
        <f t="shared" si="4"/>
        <v>136</v>
      </c>
      <c r="H281" s="15">
        <f>SUM(D281:D$366)</f>
        <v>46</v>
      </c>
      <c r="I281" s="16"/>
    </row>
    <row r="282" spans="1:9" x14ac:dyDescent="0.2">
      <c r="A282" s="26">
        <v>281</v>
      </c>
      <c r="B282" s="24">
        <v>43746</v>
      </c>
      <c r="C282" s="23" t="s">
        <v>23</v>
      </c>
      <c r="D282" s="23">
        <v>0</v>
      </c>
      <c r="E282" s="23" t="s">
        <v>37</v>
      </c>
      <c r="F282" s="23" t="str">
        <f>TEXT('BD-REGULAR'!$B282,"mmmm")</f>
        <v>Octubre</v>
      </c>
      <c r="G282" s="23">
        <f t="shared" si="4"/>
        <v>136</v>
      </c>
      <c r="H282" s="23">
        <f>SUM(D282:D$366)</f>
        <v>45</v>
      </c>
      <c r="I282" s="27"/>
    </row>
    <row r="283" spans="1:9" x14ac:dyDescent="0.2">
      <c r="A283" s="13">
        <v>282</v>
      </c>
      <c r="B283" s="14">
        <v>43747</v>
      </c>
      <c r="C283" s="15" t="s">
        <v>24</v>
      </c>
      <c r="D283" s="15">
        <v>1</v>
      </c>
      <c r="E283" s="15"/>
      <c r="F283" s="15" t="str">
        <f>TEXT('BD-REGULAR'!$B283,"mmmm")</f>
        <v>Octubre</v>
      </c>
      <c r="G283" s="15">
        <f t="shared" si="4"/>
        <v>137</v>
      </c>
      <c r="H283" s="15">
        <f>SUM(D283:D$366)</f>
        <v>45</v>
      </c>
      <c r="I283" s="16"/>
    </row>
    <row r="284" spans="1:9" x14ac:dyDescent="0.2">
      <c r="A284" s="9">
        <v>283</v>
      </c>
      <c r="B284" s="10">
        <v>43748</v>
      </c>
      <c r="C284" s="11" t="s">
        <v>25</v>
      </c>
      <c r="D284" s="11">
        <v>1</v>
      </c>
      <c r="E284" s="11"/>
      <c r="F284" s="11" t="str">
        <f>TEXT('BD-REGULAR'!$B284,"mmmm")</f>
        <v>Octubre</v>
      </c>
      <c r="G284" s="11">
        <f t="shared" si="4"/>
        <v>138</v>
      </c>
      <c r="H284" s="11">
        <f>SUM(D284:D$366)</f>
        <v>44</v>
      </c>
      <c r="I284" s="12"/>
    </row>
    <row r="285" spans="1:9" x14ac:dyDescent="0.2">
      <c r="A285" s="13">
        <v>284</v>
      </c>
      <c r="B285" s="14">
        <v>43749</v>
      </c>
      <c r="C285" s="15" t="s">
        <v>26</v>
      </c>
      <c r="D285" s="15">
        <v>1</v>
      </c>
      <c r="E285" s="15"/>
      <c r="F285" s="15" t="str">
        <f>TEXT('BD-REGULAR'!$B285,"mmmm")</f>
        <v>Octubre</v>
      </c>
      <c r="G285" s="15">
        <f t="shared" si="4"/>
        <v>139</v>
      </c>
      <c r="H285" s="15">
        <f>SUM(D285:D$366)</f>
        <v>43</v>
      </c>
      <c r="I285" s="16"/>
    </row>
    <row r="286" spans="1:9" x14ac:dyDescent="0.2">
      <c r="A286" s="9">
        <v>285</v>
      </c>
      <c r="B286" s="10">
        <v>43750</v>
      </c>
      <c r="C286" s="11" t="s">
        <v>27</v>
      </c>
      <c r="D286" s="11">
        <v>0</v>
      </c>
      <c r="E286" s="11"/>
      <c r="F286" s="11" t="str">
        <f>TEXT('BD-REGULAR'!$B286,"mmmm")</f>
        <v>Octubre</v>
      </c>
      <c r="G286" s="11">
        <f t="shared" si="4"/>
        <v>139</v>
      </c>
      <c r="H286" s="11">
        <f>SUM(D286:D$366)</f>
        <v>42</v>
      </c>
      <c r="I286" s="12"/>
    </row>
    <row r="287" spans="1:9" x14ac:dyDescent="0.2">
      <c r="A287" s="13">
        <v>286</v>
      </c>
      <c r="B287" s="14">
        <v>43751</v>
      </c>
      <c r="C287" s="15" t="s">
        <v>28</v>
      </c>
      <c r="D287" s="15">
        <v>0</v>
      </c>
      <c r="E287" s="15"/>
      <c r="F287" s="15" t="str">
        <f>TEXT('BD-REGULAR'!$B287,"mmmm")</f>
        <v>Octubre</v>
      </c>
      <c r="G287" s="15">
        <f t="shared" si="4"/>
        <v>139</v>
      </c>
      <c r="H287" s="15">
        <f>SUM(D287:D$366)</f>
        <v>42</v>
      </c>
      <c r="I287" s="16"/>
    </row>
    <row r="288" spans="1:9" x14ac:dyDescent="0.2">
      <c r="A288" s="9">
        <v>287</v>
      </c>
      <c r="B288" s="10">
        <v>43752</v>
      </c>
      <c r="C288" s="11" t="s">
        <v>22</v>
      </c>
      <c r="D288" s="11">
        <v>1</v>
      </c>
      <c r="E288" s="11"/>
      <c r="F288" s="11" t="str">
        <f>TEXT('BD-REGULAR'!$B288,"mmmm")</f>
        <v>Octubre</v>
      </c>
      <c r="G288" s="11">
        <f t="shared" si="4"/>
        <v>140</v>
      </c>
      <c r="H288" s="11">
        <f>SUM(D288:D$366)</f>
        <v>42</v>
      </c>
      <c r="I288" s="12"/>
    </row>
    <row r="289" spans="1:9" x14ac:dyDescent="0.2">
      <c r="A289" s="13">
        <v>288</v>
      </c>
      <c r="B289" s="14">
        <v>43753</v>
      </c>
      <c r="C289" s="15" t="s">
        <v>23</v>
      </c>
      <c r="D289" s="15">
        <v>1</v>
      </c>
      <c r="E289" s="15"/>
      <c r="F289" s="15" t="str">
        <f>TEXT('BD-REGULAR'!$B289,"mmmm")</f>
        <v>Octubre</v>
      </c>
      <c r="G289" s="15">
        <f t="shared" si="4"/>
        <v>141</v>
      </c>
      <c r="H289" s="15">
        <f>SUM(D289:D$366)</f>
        <v>41</v>
      </c>
      <c r="I289" s="16" t="s">
        <v>30</v>
      </c>
    </row>
    <row r="290" spans="1:9" x14ac:dyDescent="0.2">
      <c r="A290" s="9">
        <v>289</v>
      </c>
      <c r="B290" s="10">
        <v>43754</v>
      </c>
      <c r="C290" s="11" t="s">
        <v>24</v>
      </c>
      <c r="D290" s="11">
        <v>1</v>
      </c>
      <c r="E290" s="11"/>
      <c r="F290" s="11" t="str">
        <f>TEXT('BD-REGULAR'!$B290,"mmmm")</f>
        <v>Octubre</v>
      </c>
      <c r="G290" s="11">
        <f t="shared" si="4"/>
        <v>142</v>
      </c>
      <c r="H290" s="11">
        <f>SUM(D290:D$366)</f>
        <v>40</v>
      </c>
      <c r="I290" s="12"/>
    </row>
    <row r="291" spans="1:9" x14ac:dyDescent="0.2">
      <c r="A291" s="13">
        <v>290</v>
      </c>
      <c r="B291" s="14">
        <v>43755</v>
      </c>
      <c r="C291" s="15" t="s">
        <v>25</v>
      </c>
      <c r="D291" s="15">
        <v>1</v>
      </c>
      <c r="E291" s="15"/>
      <c r="F291" s="15" t="str">
        <f>TEXT('BD-REGULAR'!$B291,"mmmm")</f>
        <v>Octubre</v>
      </c>
      <c r="G291" s="15">
        <f t="shared" si="4"/>
        <v>143</v>
      </c>
      <c r="H291" s="15">
        <f>SUM(D291:D$366)</f>
        <v>39</v>
      </c>
      <c r="I291" s="16"/>
    </row>
    <row r="292" spans="1:9" x14ac:dyDescent="0.2">
      <c r="A292" s="9">
        <v>291</v>
      </c>
      <c r="B292" s="10">
        <v>43756</v>
      </c>
      <c r="C292" s="11" t="s">
        <v>26</v>
      </c>
      <c r="D292" s="11">
        <v>1</v>
      </c>
      <c r="E292" s="11"/>
      <c r="F292" s="11" t="str">
        <f>TEXT('BD-REGULAR'!$B292,"mmmm")</f>
        <v>Octubre</v>
      </c>
      <c r="G292" s="11">
        <f t="shared" si="4"/>
        <v>144</v>
      </c>
      <c r="H292" s="11">
        <f>SUM(D292:D$366)</f>
        <v>38</v>
      </c>
      <c r="I292" s="12"/>
    </row>
    <row r="293" spans="1:9" x14ac:dyDescent="0.2">
      <c r="A293" s="13">
        <v>292</v>
      </c>
      <c r="B293" s="14">
        <v>43757</v>
      </c>
      <c r="C293" s="15" t="s">
        <v>27</v>
      </c>
      <c r="D293" s="15">
        <v>0</v>
      </c>
      <c r="E293" s="15"/>
      <c r="F293" s="15" t="str">
        <f>TEXT('BD-REGULAR'!$B293,"mmmm")</f>
        <v>Octubre</v>
      </c>
      <c r="G293" s="15">
        <f t="shared" si="4"/>
        <v>144</v>
      </c>
      <c r="H293" s="15">
        <f>SUM(D293:D$366)</f>
        <v>37</v>
      </c>
      <c r="I293" s="16"/>
    </row>
    <row r="294" spans="1:9" x14ac:dyDescent="0.2">
      <c r="A294" s="9">
        <v>293</v>
      </c>
      <c r="B294" s="10">
        <v>43758</v>
      </c>
      <c r="C294" s="11" t="s">
        <v>28</v>
      </c>
      <c r="D294" s="11">
        <v>0</v>
      </c>
      <c r="E294" s="11"/>
      <c r="F294" s="11" t="str">
        <f>TEXT('BD-REGULAR'!$B294,"mmmm")</f>
        <v>Octubre</v>
      </c>
      <c r="G294" s="11">
        <f t="shared" si="4"/>
        <v>144</v>
      </c>
      <c r="H294" s="11">
        <f>SUM(D294:D$366)</f>
        <v>37</v>
      </c>
      <c r="I294" s="12"/>
    </row>
    <row r="295" spans="1:9" x14ac:dyDescent="0.2">
      <c r="A295" s="13">
        <v>294</v>
      </c>
      <c r="B295" s="14">
        <v>43759</v>
      </c>
      <c r="C295" s="15" t="s">
        <v>22</v>
      </c>
      <c r="D295" s="15">
        <v>1</v>
      </c>
      <c r="E295" s="15"/>
      <c r="F295" s="15" t="str">
        <f>TEXT('BD-REGULAR'!$B295,"mmmm")</f>
        <v>Octubre</v>
      </c>
      <c r="G295" s="15">
        <f t="shared" si="4"/>
        <v>145</v>
      </c>
      <c r="H295" s="15">
        <f>SUM(D295:D$366)</f>
        <v>37</v>
      </c>
      <c r="I295" s="16"/>
    </row>
    <row r="296" spans="1:9" x14ac:dyDescent="0.2">
      <c r="A296" s="9">
        <v>295</v>
      </c>
      <c r="B296" s="10">
        <v>43760</v>
      </c>
      <c r="C296" s="11" t="s">
        <v>23</v>
      </c>
      <c r="D296" s="11">
        <v>1</v>
      </c>
      <c r="E296" s="11"/>
      <c r="F296" s="11" t="str">
        <f>TEXT('BD-REGULAR'!$B296,"mmmm")</f>
        <v>Octubre</v>
      </c>
      <c r="G296" s="11">
        <f t="shared" si="4"/>
        <v>146</v>
      </c>
      <c r="H296" s="11">
        <f>SUM(D296:D$366)</f>
        <v>36</v>
      </c>
      <c r="I296" s="12"/>
    </row>
    <row r="297" spans="1:9" x14ac:dyDescent="0.2">
      <c r="A297" s="13">
        <v>296</v>
      </c>
      <c r="B297" s="14">
        <v>43761</v>
      </c>
      <c r="C297" s="15" t="s">
        <v>24</v>
      </c>
      <c r="D297" s="15">
        <v>1</v>
      </c>
      <c r="E297" s="15"/>
      <c r="F297" s="15" t="str">
        <f>TEXT('BD-REGULAR'!$B297,"mmmm")</f>
        <v>Octubre</v>
      </c>
      <c r="G297" s="15">
        <f t="shared" si="4"/>
        <v>147</v>
      </c>
      <c r="H297" s="15">
        <f>SUM(D297:D$366)</f>
        <v>35</v>
      </c>
      <c r="I297" s="16"/>
    </row>
    <row r="298" spans="1:9" x14ac:dyDescent="0.2">
      <c r="A298" s="9">
        <v>297</v>
      </c>
      <c r="B298" s="10">
        <v>43762</v>
      </c>
      <c r="C298" s="11" t="s">
        <v>25</v>
      </c>
      <c r="D298" s="11">
        <v>1</v>
      </c>
      <c r="E298" s="11"/>
      <c r="F298" s="11" t="str">
        <f>TEXT('BD-REGULAR'!$B298,"mmmm")</f>
        <v>Octubre</v>
      </c>
      <c r="G298" s="11">
        <f t="shared" si="4"/>
        <v>148</v>
      </c>
      <c r="H298" s="11">
        <f>SUM(D298:D$366)</f>
        <v>34</v>
      </c>
      <c r="I298" s="12"/>
    </row>
    <row r="299" spans="1:9" x14ac:dyDescent="0.2">
      <c r="A299" s="13">
        <v>298</v>
      </c>
      <c r="B299" s="14">
        <v>43763</v>
      </c>
      <c r="C299" s="15" t="s">
        <v>26</v>
      </c>
      <c r="D299" s="15">
        <v>1</v>
      </c>
      <c r="E299" s="15"/>
      <c r="F299" s="15" t="str">
        <f>TEXT('BD-REGULAR'!$B299,"mmmm")</f>
        <v>Octubre</v>
      </c>
      <c r="G299" s="15">
        <f t="shared" si="4"/>
        <v>149</v>
      </c>
      <c r="H299" s="15">
        <f>SUM(D299:D$366)</f>
        <v>33</v>
      </c>
      <c r="I299" s="16"/>
    </row>
    <row r="300" spans="1:9" x14ac:dyDescent="0.2">
      <c r="A300" s="9">
        <v>299</v>
      </c>
      <c r="B300" s="10">
        <v>43764</v>
      </c>
      <c r="C300" s="11" t="s">
        <v>27</v>
      </c>
      <c r="D300" s="11">
        <v>0</v>
      </c>
      <c r="E300" s="11"/>
      <c r="F300" s="11" t="str">
        <f>TEXT('BD-REGULAR'!$B300,"mmmm")</f>
        <v>Octubre</v>
      </c>
      <c r="G300" s="11">
        <f t="shared" si="4"/>
        <v>149</v>
      </c>
      <c r="H300" s="11">
        <f>SUM(D300:D$366)</f>
        <v>32</v>
      </c>
      <c r="I300" s="12"/>
    </row>
    <row r="301" spans="1:9" x14ac:dyDescent="0.2">
      <c r="A301" s="13">
        <v>300</v>
      </c>
      <c r="B301" s="14">
        <v>43765</v>
      </c>
      <c r="C301" s="15" t="s">
        <v>28</v>
      </c>
      <c r="D301" s="15">
        <v>0</v>
      </c>
      <c r="E301" s="15"/>
      <c r="F301" s="15" t="str">
        <f>TEXT('BD-REGULAR'!$B301,"mmmm")</f>
        <v>Octubre</v>
      </c>
      <c r="G301" s="15">
        <f t="shared" si="4"/>
        <v>149</v>
      </c>
      <c r="H301" s="15">
        <f>SUM(D301:D$366)</f>
        <v>32</v>
      </c>
      <c r="I301" s="16"/>
    </row>
    <row r="302" spans="1:9" x14ac:dyDescent="0.2">
      <c r="A302" s="9">
        <v>301</v>
      </c>
      <c r="B302" s="10">
        <v>43766</v>
      </c>
      <c r="C302" s="11" t="s">
        <v>22</v>
      </c>
      <c r="D302" s="11">
        <v>1</v>
      </c>
      <c r="E302" s="11"/>
      <c r="F302" s="11" t="str">
        <f>TEXT('BD-REGULAR'!$B302,"mmmm")</f>
        <v>Octubre</v>
      </c>
      <c r="G302" s="11">
        <f t="shared" si="4"/>
        <v>150</v>
      </c>
      <c r="H302" s="11">
        <f>SUM(D302:D$366)</f>
        <v>32</v>
      </c>
      <c r="I302" s="12"/>
    </row>
    <row r="303" spans="1:9" x14ac:dyDescent="0.2">
      <c r="A303" s="13">
        <v>302</v>
      </c>
      <c r="B303" s="14">
        <v>43767</v>
      </c>
      <c r="C303" s="15" t="s">
        <v>23</v>
      </c>
      <c r="D303" s="15">
        <v>1</v>
      </c>
      <c r="E303" s="15"/>
      <c r="F303" s="15" t="str">
        <f>TEXT('BD-REGULAR'!$B303,"mmmm")</f>
        <v>Octubre</v>
      </c>
      <c r="G303" s="15">
        <f t="shared" si="4"/>
        <v>151</v>
      </c>
      <c r="H303" s="15">
        <f>SUM(D303:D$366)</f>
        <v>31</v>
      </c>
      <c r="I303" s="16"/>
    </row>
    <row r="304" spans="1:9" x14ac:dyDescent="0.2">
      <c r="A304" s="9">
        <v>303</v>
      </c>
      <c r="B304" s="10">
        <v>43768</v>
      </c>
      <c r="C304" s="11" t="s">
        <v>24</v>
      </c>
      <c r="D304" s="11">
        <v>1</v>
      </c>
      <c r="E304" s="11"/>
      <c r="F304" s="11" t="str">
        <f>TEXT('BD-REGULAR'!$B304,"mmmm")</f>
        <v>Octubre</v>
      </c>
      <c r="G304" s="11">
        <f t="shared" si="4"/>
        <v>152</v>
      </c>
      <c r="H304" s="11">
        <f>SUM(D304:D$366)</f>
        <v>30</v>
      </c>
      <c r="I304" s="12"/>
    </row>
    <row r="305" spans="1:9" x14ac:dyDescent="0.2">
      <c r="A305" s="13">
        <v>304</v>
      </c>
      <c r="B305" s="14">
        <v>43769</v>
      </c>
      <c r="C305" s="15" t="s">
        <v>25</v>
      </c>
      <c r="D305" s="15">
        <v>1</v>
      </c>
      <c r="E305" s="15"/>
      <c r="F305" s="15" t="str">
        <f>TEXT('BD-REGULAR'!$B305,"mmmm")</f>
        <v>Octubre</v>
      </c>
      <c r="G305" s="15">
        <f t="shared" si="4"/>
        <v>153</v>
      </c>
      <c r="H305" s="15">
        <f>SUM(D305:D$366)</f>
        <v>29</v>
      </c>
      <c r="I305" s="16"/>
    </row>
    <row r="306" spans="1:9" x14ac:dyDescent="0.2">
      <c r="A306" s="26">
        <v>305</v>
      </c>
      <c r="B306" s="24">
        <v>43770</v>
      </c>
      <c r="C306" s="23" t="s">
        <v>26</v>
      </c>
      <c r="D306" s="23">
        <v>0</v>
      </c>
      <c r="E306" s="23" t="s">
        <v>38</v>
      </c>
      <c r="F306" s="23" t="str">
        <f>TEXT('BD-REGULAR'!$B306,"mmmm")</f>
        <v>Noviembre</v>
      </c>
      <c r="G306" s="23">
        <f t="shared" si="4"/>
        <v>153</v>
      </c>
      <c r="H306" s="23">
        <f>SUM(D306:D$366)</f>
        <v>28</v>
      </c>
      <c r="I306" s="27"/>
    </row>
    <row r="307" spans="1:9" x14ac:dyDescent="0.2">
      <c r="A307" s="13">
        <v>306</v>
      </c>
      <c r="B307" s="14">
        <v>43771</v>
      </c>
      <c r="C307" s="15" t="s">
        <v>27</v>
      </c>
      <c r="D307" s="15">
        <v>0</v>
      </c>
      <c r="E307" s="15"/>
      <c r="F307" s="15" t="str">
        <f>TEXT('BD-REGULAR'!$B307,"mmmm")</f>
        <v>Noviembre</v>
      </c>
      <c r="G307" s="15">
        <f t="shared" si="4"/>
        <v>153</v>
      </c>
      <c r="H307" s="15">
        <f>SUM(D307:D$366)</f>
        <v>28</v>
      </c>
      <c r="I307" s="16"/>
    </row>
    <row r="308" spans="1:9" x14ac:dyDescent="0.2">
      <c r="A308" s="9">
        <v>307</v>
      </c>
      <c r="B308" s="10">
        <v>43772</v>
      </c>
      <c r="C308" s="11" t="s">
        <v>28</v>
      </c>
      <c r="D308" s="11">
        <v>0</v>
      </c>
      <c r="E308" s="11"/>
      <c r="F308" s="11" t="str">
        <f>TEXT('BD-REGULAR'!$B308,"mmmm")</f>
        <v>Noviembre</v>
      </c>
      <c r="G308" s="11">
        <f t="shared" si="4"/>
        <v>153</v>
      </c>
      <c r="H308" s="11">
        <f>SUM(D308:D$366)</f>
        <v>28</v>
      </c>
      <c r="I308" s="12"/>
    </row>
    <row r="309" spans="1:9" x14ac:dyDescent="0.2">
      <c r="A309" s="13">
        <v>308</v>
      </c>
      <c r="B309" s="14">
        <v>43773</v>
      </c>
      <c r="C309" s="15" t="s">
        <v>22</v>
      </c>
      <c r="D309" s="15">
        <v>1</v>
      </c>
      <c r="E309" s="15"/>
      <c r="F309" s="15" t="str">
        <f>TEXT('BD-REGULAR'!$B309,"mmmm")</f>
        <v>Noviembre</v>
      </c>
      <c r="G309" s="15">
        <f t="shared" si="4"/>
        <v>154</v>
      </c>
      <c r="H309" s="15">
        <f>SUM(D309:D$366)</f>
        <v>28</v>
      </c>
      <c r="I309" s="16"/>
    </row>
    <row r="310" spans="1:9" x14ac:dyDescent="0.2">
      <c r="A310" s="9">
        <v>309</v>
      </c>
      <c r="B310" s="10">
        <v>43774</v>
      </c>
      <c r="C310" s="11" t="s">
        <v>23</v>
      </c>
      <c r="D310" s="11">
        <v>1</v>
      </c>
      <c r="E310" s="11"/>
      <c r="F310" s="11" t="str">
        <f>TEXT('BD-REGULAR'!$B310,"mmmm")</f>
        <v>Noviembre</v>
      </c>
      <c r="G310" s="11">
        <f t="shared" si="4"/>
        <v>155</v>
      </c>
      <c r="H310" s="11">
        <f>SUM(D310:D$366)</f>
        <v>27</v>
      </c>
      <c r="I310" s="12"/>
    </row>
    <row r="311" spans="1:9" x14ac:dyDescent="0.2">
      <c r="A311" s="13">
        <v>310</v>
      </c>
      <c r="B311" s="14">
        <v>43775</v>
      </c>
      <c r="C311" s="15" t="s">
        <v>24</v>
      </c>
      <c r="D311" s="15">
        <v>1</v>
      </c>
      <c r="E311" s="15"/>
      <c r="F311" s="15" t="str">
        <f>TEXT('BD-REGULAR'!$B311,"mmmm")</f>
        <v>Noviembre</v>
      </c>
      <c r="G311" s="15">
        <f t="shared" si="4"/>
        <v>156</v>
      </c>
      <c r="H311" s="15">
        <f>SUM(D311:D$366)</f>
        <v>26</v>
      </c>
      <c r="I311" s="16"/>
    </row>
    <row r="312" spans="1:9" x14ac:dyDescent="0.2">
      <c r="A312" s="9">
        <v>311</v>
      </c>
      <c r="B312" s="10">
        <v>43776</v>
      </c>
      <c r="C312" s="11" t="s">
        <v>25</v>
      </c>
      <c r="D312" s="11">
        <v>1</v>
      </c>
      <c r="E312" s="11"/>
      <c r="F312" s="11" t="str">
        <f>TEXT('BD-REGULAR'!$B312,"mmmm")</f>
        <v>Noviembre</v>
      </c>
      <c r="G312" s="11">
        <f t="shared" si="4"/>
        <v>157</v>
      </c>
      <c r="H312" s="11">
        <f>SUM(D312:D$366)</f>
        <v>25</v>
      </c>
      <c r="I312" s="12"/>
    </row>
    <row r="313" spans="1:9" x14ac:dyDescent="0.2">
      <c r="A313" s="13">
        <v>312</v>
      </c>
      <c r="B313" s="14">
        <v>43777</v>
      </c>
      <c r="C313" s="15" t="s">
        <v>26</v>
      </c>
      <c r="D313" s="15">
        <v>1</v>
      </c>
      <c r="E313" s="15"/>
      <c r="F313" s="15" t="str">
        <f>TEXT('BD-REGULAR'!$B313,"mmmm")</f>
        <v>Noviembre</v>
      </c>
      <c r="G313" s="15">
        <f t="shared" si="4"/>
        <v>158</v>
      </c>
      <c r="H313" s="15">
        <f>SUM(D313:D$366)</f>
        <v>24</v>
      </c>
      <c r="I313" s="16"/>
    </row>
    <row r="314" spans="1:9" x14ac:dyDescent="0.2">
      <c r="A314" s="9">
        <v>313</v>
      </c>
      <c r="B314" s="10">
        <v>43778</v>
      </c>
      <c r="C314" s="11" t="s">
        <v>27</v>
      </c>
      <c r="D314" s="11">
        <v>0</v>
      </c>
      <c r="E314" s="11"/>
      <c r="F314" s="11" t="str">
        <f>TEXT('BD-REGULAR'!$B314,"mmmm")</f>
        <v>Noviembre</v>
      </c>
      <c r="G314" s="11">
        <f t="shared" si="4"/>
        <v>158</v>
      </c>
      <c r="H314" s="11">
        <f>SUM(D314:D$366)</f>
        <v>23</v>
      </c>
      <c r="I314" s="12"/>
    </row>
    <row r="315" spans="1:9" x14ac:dyDescent="0.2">
      <c r="A315" s="13">
        <v>314</v>
      </c>
      <c r="B315" s="14">
        <v>43779</v>
      </c>
      <c r="C315" s="15" t="s">
        <v>28</v>
      </c>
      <c r="D315" s="15">
        <v>0</v>
      </c>
      <c r="E315" s="15"/>
      <c r="F315" s="15" t="str">
        <f>TEXT('BD-REGULAR'!$B315,"mmmm")</f>
        <v>Noviembre</v>
      </c>
      <c r="G315" s="15">
        <f t="shared" si="4"/>
        <v>158</v>
      </c>
      <c r="H315" s="15">
        <f>SUM(D315:D$366)</f>
        <v>23</v>
      </c>
      <c r="I315" s="16"/>
    </row>
    <row r="316" spans="1:9" x14ac:dyDescent="0.2">
      <c r="A316" s="9">
        <v>315</v>
      </c>
      <c r="B316" s="10">
        <v>43780</v>
      </c>
      <c r="C316" s="11" t="s">
        <v>22</v>
      </c>
      <c r="D316" s="11">
        <v>1</v>
      </c>
      <c r="E316" s="11"/>
      <c r="F316" s="11" t="str">
        <f>TEXT('BD-REGULAR'!$B316,"mmmm")</f>
        <v>Noviembre</v>
      </c>
      <c r="G316" s="11">
        <f t="shared" si="4"/>
        <v>159</v>
      </c>
      <c r="H316" s="11">
        <f>SUM(D316:D$366)</f>
        <v>23</v>
      </c>
      <c r="I316" s="12"/>
    </row>
    <row r="317" spans="1:9" x14ac:dyDescent="0.2">
      <c r="A317" s="13">
        <v>316</v>
      </c>
      <c r="B317" s="14">
        <v>43781</v>
      </c>
      <c r="C317" s="15" t="s">
        <v>23</v>
      </c>
      <c r="D317" s="15">
        <v>1</v>
      </c>
      <c r="E317" s="15"/>
      <c r="F317" s="15" t="str">
        <f>TEXT('BD-REGULAR'!$B317,"mmmm")</f>
        <v>Noviembre</v>
      </c>
      <c r="G317" s="15">
        <f t="shared" si="4"/>
        <v>160</v>
      </c>
      <c r="H317" s="15">
        <f>SUM(D317:D$366)</f>
        <v>22</v>
      </c>
      <c r="I317" s="16"/>
    </row>
    <row r="318" spans="1:9" x14ac:dyDescent="0.2">
      <c r="A318" s="9">
        <v>317</v>
      </c>
      <c r="B318" s="10">
        <v>43782</v>
      </c>
      <c r="C318" s="11" t="s">
        <v>24</v>
      </c>
      <c r="D318" s="11">
        <v>1</v>
      </c>
      <c r="E318" s="11"/>
      <c r="F318" s="11" t="str">
        <f>TEXT('BD-REGULAR'!$B318,"mmmm")</f>
        <v>Noviembre</v>
      </c>
      <c r="G318" s="11">
        <f t="shared" si="4"/>
        <v>161</v>
      </c>
      <c r="H318" s="11">
        <f>SUM(D318:D$366)</f>
        <v>21</v>
      </c>
      <c r="I318" s="12" t="s">
        <v>31</v>
      </c>
    </row>
    <row r="319" spans="1:9" x14ac:dyDescent="0.2">
      <c r="A319" s="13">
        <v>318</v>
      </c>
      <c r="B319" s="14">
        <v>43783</v>
      </c>
      <c r="C319" s="15" t="s">
        <v>25</v>
      </c>
      <c r="D319" s="15">
        <v>1</v>
      </c>
      <c r="E319" s="15"/>
      <c r="F319" s="15" t="str">
        <f>TEXT('BD-REGULAR'!$B319,"mmmm")</f>
        <v>Noviembre</v>
      </c>
      <c r="G319" s="15">
        <f t="shared" si="4"/>
        <v>162</v>
      </c>
      <c r="H319" s="15">
        <f>SUM(D319:D$366)</f>
        <v>20</v>
      </c>
      <c r="I319" s="16"/>
    </row>
    <row r="320" spans="1:9" x14ac:dyDescent="0.2">
      <c r="A320" s="9">
        <v>319</v>
      </c>
      <c r="B320" s="10">
        <v>43784</v>
      </c>
      <c r="C320" s="11" t="s">
        <v>26</v>
      </c>
      <c r="D320" s="11">
        <v>1</v>
      </c>
      <c r="E320" s="11"/>
      <c r="F320" s="11" t="str">
        <f>TEXT('BD-REGULAR'!$B320,"mmmm")</f>
        <v>Noviembre</v>
      </c>
      <c r="G320" s="11">
        <f t="shared" si="4"/>
        <v>163</v>
      </c>
      <c r="H320" s="11">
        <f>SUM(D320:D$366)</f>
        <v>19</v>
      </c>
      <c r="I320" s="12"/>
    </row>
    <row r="321" spans="1:9" x14ac:dyDescent="0.2">
      <c r="A321" s="13">
        <v>320</v>
      </c>
      <c r="B321" s="14">
        <v>43785</v>
      </c>
      <c r="C321" s="15" t="s">
        <v>27</v>
      </c>
      <c r="D321" s="15">
        <v>0</v>
      </c>
      <c r="E321" s="15"/>
      <c r="F321" s="15" t="str">
        <f>TEXT('BD-REGULAR'!$B321,"mmmm")</f>
        <v>Noviembre</v>
      </c>
      <c r="G321" s="15">
        <f t="shared" si="4"/>
        <v>163</v>
      </c>
      <c r="H321" s="15">
        <f>SUM(D321:D$366)</f>
        <v>18</v>
      </c>
      <c r="I321" s="16"/>
    </row>
    <row r="322" spans="1:9" x14ac:dyDescent="0.2">
      <c r="A322" s="9">
        <v>321</v>
      </c>
      <c r="B322" s="10">
        <v>43786</v>
      </c>
      <c r="C322" s="11" t="s">
        <v>28</v>
      </c>
      <c r="D322" s="11">
        <v>0</v>
      </c>
      <c r="E322" s="11"/>
      <c r="F322" s="11" t="str">
        <f>TEXT('BD-REGULAR'!$B322,"mmmm")</f>
        <v>Noviembre</v>
      </c>
      <c r="G322" s="11">
        <f t="shared" si="4"/>
        <v>163</v>
      </c>
      <c r="H322" s="11">
        <f>SUM(D322:D$366)</f>
        <v>18</v>
      </c>
      <c r="I322" s="12"/>
    </row>
    <row r="323" spans="1:9" x14ac:dyDescent="0.2">
      <c r="A323" s="13">
        <v>322</v>
      </c>
      <c r="B323" s="14">
        <v>43787</v>
      </c>
      <c r="C323" s="15" t="s">
        <v>22</v>
      </c>
      <c r="D323" s="15">
        <v>1</v>
      </c>
      <c r="E323" s="15"/>
      <c r="F323" s="15" t="str">
        <f>TEXT('BD-REGULAR'!$B323,"mmmm")</f>
        <v>Noviembre</v>
      </c>
      <c r="G323" s="15">
        <f t="shared" si="4"/>
        <v>164</v>
      </c>
      <c r="H323" s="15">
        <f>SUM(D323:D$366)</f>
        <v>18</v>
      </c>
      <c r="I323" s="16"/>
    </row>
    <row r="324" spans="1:9" x14ac:dyDescent="0.2">
      <c r="A324" s="9">
        <v>323</v>
      </c>
      <c r="B324" s="10">
        <v>43788</v>
      </c>
      <c r="C324" s="11" t="s">
        <v>23</v>
      </c>
      <c r="D324" s="11">
        <v>1</v>
      </c>
      <c r="E324" s="11"/>
      <c r="F324" s="11" t="str">
        <f>TEXT('BD-REGULAR'!$B324,"mmmm")</f>
        <v>Noviembre</v>
      </c>
      <c r="G324" s="11">
        <f t="shared" ref="G324:G366" si="5">D324+G323</f>
        <v>165</v>
      </c>
      <c r="H324" s="11">
        <f>SUM(D324:D$366)</f>
        <v>17</v>
      </c>
      <c r="I324" s="12"/>
    </row>
    <row r="325" spans="1:9" x14ac:dyDescent="0.2">
      <c r="A325" s="13">
        <v>324</v>
      </c>
      <c r="B325" s="14">
        <v>43789</v>
      </c>
      <c r="C325" s="15" t="s">
        <v>24</v>
      </c>
      <c r="D325" s="15">
        <v>1</v>
      </c>
      <c r="E325" s="15"/>
      <c r="F325" s="15" t="str">
        <f>TEXT('BD-REGULAR'!$B325,"mmmm")</f>
        <v>Noviembre</v>
      </c>
      <c r="G325" s="15">
        <f t="shared" si="5"/>
        <v>166</v>
      </c>
      <c r="H325" s="15">
        <f>SUM(D325:D$366)</f>
        <v>16</v>
      </c>
      <c r="I325" s="16"/>
    </row>
    <row r="326" spans="1:9" x14ac:dyDescent="0.2">
      <c r="A326" s="9">
        <v>325</v>
      </c>
      <c r="B326" s="10">
        <v>43790</v>
      </c>
      <c r="C326" s="11" t="s">
        <v>25</v>
      </c>
      <c r="D326" s="11">
        <v>1</v>
      </c>
      <c r="E326" s="11"/>
      <c r="F326" s="11" t="str">
        <f>TEXT('BD-REGULAR'!$B326,"mmmm")</f>
        <v>Noviembre</v>
      </c>
      <c r="G326" s="11">
        <f t="shared" si="5"/>
        <v>167</v>
      </c>
      <c r="H326" s="11">
        <f>SUM(D326:D$366)</f>
        <v>15</v>
      </c>
      <c r="I326" s="12"/>
    </row>
    <row r="327" spans="1:9" x14ac:dyDescent="0.2">
      <c r="A327" s="13">
        <v>326</v>
      </c>
      <c r="B327" s="14">
        <v>43791</v>
      </c>
      <c r="C327" s="15" t="s">
        <v>26</v>
      </c>
      <c r="D327" s="15">
        <v>1</v>
      </c>
      <c r="E327" s="15"/>
      <c r="F327" s="15" t="str">
        <f>TEXT('BD-REGULAR'!$B327,"mmmm")</f>
        <v>Noviembre</v>
      </c>
      <c r="G327" s="15">
        <f t="shared" si="5"/>
        <v>168</v>
      </c>
      <c r="H327" s="15">
        <f>SUM(D327:D$366)</f>
        <v>14</v>
      </c>
      <c r="I327" s="16"/>
    </row>
    <row r="328" spans="1:9" x14ac:dyDescent="0.2">
      <c r="A328" s="9">
        <v>327</v>
      </c>
      <c r="B328" s="10">
        <v>43792</v>
      </c>
      <c r="C328" s="11" t="s">
        <v>27</v>
      </c>
      <c r="D328" s="11">
        <v>0</v>
      </c>
      <c r="E328" s="11"/>
      <c r="F328" s="11" t="str">
        <f>TEXT('BD-REGULAR'!$B328,"mmmm")</f>
        <v>Noviembre</v>
      </c>
      <c r="G328" s="11">
        <f t="shared" si="5"/>
        <v>168</v>
      </c>
      <c r="H328" s="11">
        <f>SUM(D328:D$366)</f>
        <v>13</v>
      </c>
      <c r="I328" s="12"/>
    </row>
    <row r="329" spans="1:9" x14ac:dyDescent="0.2">
      <c r="A329" s="13">
        <v>328</v>
      </c>
      <c r="B329" s="14">
        <v>43793</v>
      </c>
      <c r="C329" s="15" t="s">
        <v>28</v>
      </c>
      <c r="D329" s="15">
        <v>0</v>
      </c>
      <c r="E329" s="15"/>
      <c r="F329" s="15" t="str">
        <f>TEXT('BD-REGULAR'!$B329,"mmmm")</f>
        <v>Noviembre</v>
      </c>
      <c r="G329" s="15">
        <f t="shared" si="5"/>
        <v>168</v>
      </c>
      <c r="H329" s="15">
        <f>SUM(D329:D$366)</f>
        <v>13</v>
      </c>
      <c r="I329" s="16"/>
    </row>
    <row r="330" spans="1:9" x14ac:dyDescent="0.2">
      <c r="A330" s="9">
        <v>329</v>
      </c>
      <c r="B330" s="10">
        <v>43794</v>
      </c>
      <c r="C330" s="11" t="s">
        <v>22</v>
      </c>
      <c r="D330" s="11">
        <v>1</v>
      </c>
      <c r="E330" s="11"/>
      <c r="F330" s="11" t="str">
        <f>TEXT('BD-REGULAR'!$B330,"mmmm")</f>
        <v>Noviembre</v>
      </c>
      <c r="G330" s="11">
        <f t="shared" si="5"/>
        <v>169</v>
      </c>
      <c r="H330" s="11">
        <f>SUM(D330:D$366)</f>
        <v>13</v>
      </c>
      <c r="I330" s="12"/>
    </row>
    <row r="331" spans="1:9" x14ac:dyDescent="0.2">
      <c r="A331" s="13">
        <v>330</v>
      </c>
      <c r="B331" s="14">
        <v>43795</v>
      </c>
      <c r="C331" s="15" t="s">
        <v>23</v>
      </c>
      <c r="D331" s="15">
        <v>1</v>
      </c>
      <c r="E331" s="15"/>
      <c r="F331" s="15" t="str">
        <f>TEXT('BD-REGULAR'!$B331,"mmmm")</f>
        <v>Noviembre</v>
      </c>
      <c r="G331" s="15">
        <f t="shared" si="5"/>
        <v>170</v>
      </c>
      <c r="H331" s="15">
        <f>SUM(D331:D$366)</f>
        <v>12</v>
      </c>
      <c r="I331" s="16"/>
    </row>
    <row r="332" spans="1:9" x14ac:dyDescent="0.2">
      <c r="A332" s="9">
        <v>331</v>
      </c>
      <c r="B332" s="10">
        <v>43796</v>
      </c>
      <c r="C332" s="11" t="s">
        <v>24</v>
      </c>
      <c r="D332" s="11">
        <v>1</v>
      </c>
      <c r="E332" s="11"/>
      <c r="F332" s="11" t="str">
        <f>TEXT('BD-REGULAR'!$B332,"mmmm")</f>
        <v>Noviembre</v>
      </c>
      <c r="G332" s="11">
        <f t="shared" si="5"/>
        <v>171</v>
      </c>
      <c r="H332" s="11">
        <f>SUM(D332:D$366)</f>
        <v>11</v>
      </c>
      <c r="I332" s="12"/>
    </row>
    <row r="333" spans="1:9" x14ac:dyDescent="0.2">
      <c r="A333" s="13">
        <v>332</v>
      </c>
      <c r="B333" s="14">
        <v>43797</v>
      </c>
      <c r="C333" s="15" t="s">
        <v>25</v>
      </c>
      <c r="D333" s="15">
        <v>1</v>
      </c>
      <c r="E333" s="15"/>
      <c r="F333" s="15" t="str">
        <f>TEXT('BD-REGULAR'!$B333,"mmmm")</f>
        <v>Noviembre</v>
      </c>
      <c r="G333" s="15">
        <f t="shared" si="5"/>
        <v>172</v>
      </c>
      <c r="H333" s="15">
        <f>SUM(D333:D$366)</f>
        <v>10</v>
      </c>
      <c r="I333" s="16"/>
    </row>
    <row r="334" spans="1:9" x14ac:dyDescent="0.2">
      <c r="A334" s="9">
        <v>333</v>
      </c>
      <c r="B334" s="10">
        <v>43798</v>
      </c>
      <c r="C334" s="11" t="s">
        <v>26</v>
      </c>
      <c r="D334" s="11">
        <v>1</v>
      </c>
      <c r="E334" s="11"/>
      <c r="F334" s="11" t="str">
        <f>TEXT('BD-REGULAR'!$B334,"mmmm")</f>
        <v>Noviembre</v>
      </c>
      <c r="G334" s="11">
        <f t="shared" si="5"/>
        <v>173</v>
      </c>
      <c r="H334" s="11">
        <f>SUM(D334:D$366)</f>
        <v>9</v>
      </c>
      <c r="I334" s="12"/>
    </row>
    <row r="335" spans="1:9" x14ac:dyDescent="0.2">
      <c r="A335" s="13">
        <v>334</v>
      </c>
      <c r="B335" s="14">
        <v>43799</v>
      </c>
      <c r="C335" s="15" t="s">
        <v>27</v>
      </c>
      <c r="D335" s="15">
        <v>0</v>
      </c>
      <c r="E335" s="15"/>
      <c r="F335" s="15" t="str">
        <f>TEXT('BD-REGULAR'!$B335,"mmmm")</f>
        <v>Noviembre</v>
      </c>
      <c r="G335" s="15">
        <f t="shared" si="5"/>
        <v>173</v>
      </c>
      <c r="H335" s="15">
        <f>SUM(D335:D$366)</f>
        <v>8</v>
      </c>
      <c r="I335" s="16"/>
    </row>
    <row r="336" spans="1:9" x14ac:dyDescent="0.2">
      <c r="A336" s="9">
        <v>335</v>
      </c>
      <c r="B336" s="10">
        <v>43800</v>
      </c>
      <c r="C336" s="11" t="s">
        <v>28</v>
      </c>
      <c r="D336" s="11">
        <v>0</v>
      </c>
      <c r="E336" s="11"/>
      <c r="F336" s="11" t="str">
        <f>TEXT('BD-REGULAR'!$B336,"mmmm")</f>
        <v>Diciembre</v>
      </c>
      <c r="G336" s="11">
        <f t="shared" si="5"/>
        <v>173</v>
      </c>
      <c r="H336" s="11">
        <f>SUM(D336:D$366)</f>
        <v>8</v>
      </c>
      <c r="I336" s="12"/>
    </row>
    <row r="337" spans="1:9" x14ac:dyDescent="0.2">
      <c r="A337" s="13">
        <v>336</v>
      </c>
      <c r="B337" s="14">
        <v>43801</v>
      </c>
      <c r="C337" s="15" t="s">
        <v>22</v>
      </c>
      <c r="D337" s="15">
        <v>1</v>
      </c>
      <c r="E337" s="15"/>
      <c r="F337" s="15" t="str">
        <f>TEXT('BD-REGULAR'!$B337,"mmmm")</f>
        <v>Diciembre</v>
      </c>
      <c r="G337" s="15">
        <f t="shared" si="5"/>
        <v>174</v>
      </c>
      <c r="H337" s="15">
        <f>SUM(D337:D$366)</f>
        <v>8</v>
      </c>
      <c r="I337" s="16"/>
    </row>
    <row r="338" spans="1:9" x14ac:dyDescent="0.2">
      <c r="A338" s="9">
        <v>337</v>
      </c>
      <c r="B338" s="10">
        <v>43802</v>
      </c>
      <c r="C338" s="11" t="s">
        <v>23</v>
      </c>
      <c r="D338" s="11">
        <v>1</v>
      </c>
      <c r="E338" s="11"/>
      <c r="F338" s="11" t="str">
        <f>TEXT('BD-REGULAR'!$B338,"mmmm")</f>
        <v>Diciembre</v>
      </c>
      <c r="G338" s="11">
        <f t="shared" si="5"/>
        <v>175</v>
      </c>
      <c r="H338" s="11">
        <f>SUM(D338:D$366)</f>
        <v>7</v>
      </c>
      <c r="I338" s="12"/>
    </row>
    <row r="339" spans="1:9" x14ac:dyDescent="0.2">
      <c r="A339" s="13">
        <v>338</v>
      </c>
      <c r="B339" s="14">
        <v>43803</v>
      </c>
      <c r="C339" s="15" t="s">
        <v>24</v>
      </c>
      <c r="D339" s="15">
        <v>1</v>
      </c>
      <c r="E339" s="15"/>
      <c r="F339" s="15" t="str">
        <f>TEXT('BD-REGULAR'!$B339,"mmmm")</f>
        <v>Diciembre</v>
      </c>
      <c r="G339" s="15">
        <f t="shared" si="5"/>
        <v>176</v>
      </c>
      <c r="H339" s="15">
        <f>SUM(D339:D$366)</f>
        <v>6</v>
      </c>
      <c r="I339" s="16"/>
    </row>
    <row r="340" spans="1:9" x14ac:dyDescent="0.2">
      <c r="A340" s="9">
        <v>339</v>
      </c>
      <c r="B340" s="10">
        <v>43804</v>
      </c>
      <c r="C340" s="11" t="s">
        <v>25</v>
      </c>
      <c r="D340" s="11">
        <v>1</v>
      </c>
      <c r="E340" s="11"/>
      <c r="F340" s="11" t="str">
        <f>TEXT('BD-REGULAR'!$B340,"mmmm")</f>
        <v>Diciembre</v>
      </c>
      <c r="G340" s="11">
        <f t="shared" si="5"/>
        <v>177</v>
      </c>
      <c r="H340" s="11">
        <f>SUM(D340:D$366)</f>
        <v>5</v>
      </c>
      <c r="I340" s="12"/>
    </row>
    <row r="341" spans="1:9" x14ac:dyDescent="0.2">
      <c r="A341" s="13">
        <v>340</v>
      </c>
      <c r="B341" s="14">
        <v>43805</v>
      </c>
      <c r="C341" s="15" t="s">
        <v>26</v>
      </c>
      <c r="D341" s="15">
        <v>1</v>
      </c>
      <c r="E341" s="15"/>
      <c r="F341" s="15" t="str">
        <f>TEXT('BD-REGULAR'!$B341,"mmmm")</f>
        <v>Diciembre</v>
      </c>
      <c r="G341" s="15">
        <f t="shared" si="5"/>
        <v>178</v>
      </c>
      <c r="H341" s="15">
        <f>SUM(D341:D$366)</f>
        <v>4</v>
      </c>
      <c r="I341" s="16"/>
    </row>
    <row r="342" spans="1:9" x14ac:dyDescent="0.2">
      <c r="A342" s="9">
        <v>341</v>
      </c>
      <c r="B342" s="10">
        <v>43806</v>
      </c>
      <c r="C342" s="11" t="s">
        <v>27</v>
      </c>
      <c r="D342" s="11">
        <v>0</v>
      </c>
      <c r="E342" s="11"/>
      <c r="F342" s="11" t="str">
        <f>TEXT('BD-REGULAR'!$B342,"mmmm")</f>
        <v>Diciembre</v>
      </c>
      <c r="G342" s="11">
        <f t="shared" si="5"/>
        <v>178</v>
      </c>
      <c r="H342" s="11">
        <f>SUM(D342:D$366)</f>
        <v>3</v>
      </c>
      <c r="I342" s="12"/>
    </row>
    <row r="343" spans="1:9" x14ac:dyDescent="0.2">
      <c r="A343" s="30">
        <v>342</v>
      </c>
      <c r="B343" s="21">
        <v>43807</v>
      </c>
      <c r="C343" s="22" t="s">
        <v>28</v>
      </c>
      <c r="D343" s="22">
        <v>0</v>
      </c>
      <c r="E343" s="22" t="s">
        <v>39</v>
      </c>
      <c r="F343" s="22" t="str">
        <f>TEXT('BD-REGULAR'!$B343,"mmmm")</f>
        <v>Diciembre</v>
      </c>
      <c r="G343" s="22">
        <f t="shared" si="5"/>
        <v>178</v>
      </c>
      <c r="H343" s="22">
        <f>SUM(D343:D$366)</f>
        <v>3</v>
      </c>
      <c r="I343" s="31"/>
    </row>
    <row r="344" spans="1:9" x14ac:dyDescent="0.2">
      <c r="A344" s="9">
        <v>343</v>
      </c>
      <c r="B344" s="10">
        <v>43808</v>
      </c>
      <c r="C344" s="11" t="s">
        <v>22</v>
      </c>
      <c r="D344" s="11">
        <v>1</v>
      </c>
      <c r="E344" s="11"/>
      <c r="F344" s="11" t="str">
        <f>TEXT('BD-REGULAR'!$B344,"mmmm")</f>
        <v>Diciembre</v>
      </c>
      <c r="G344" s="11">
        <f t="shared" si="5"/>
        <v>179</v>
      </c>
      <c r="H344" s="11">
        <f>SUM(D344:D$366)</f>
        <v>3</v>
      </c>
      <c r="I344" s="12"/>
    </row>
    <row r="345" spans="1:9" x14ac:dyDescent="0.2">
      <c r="A345" s="13">
        <v>344</v>
      </c>
      <c r="B345" s="14">
        <v>43809</v>
      </c>
      <c r="C345" s="15" t="s">
        <v>23</v>
      </c>
      <c r="D345" s="15">
        <v>1</v>
      </c>
      <c r="E345" s="15"/>
      <c r="F345" s="15" t="str">
        <f>TEXT('BD-REGULAR'!$B345,"mmmm")</f>
        <v>Diciembre</v>
      </c>
      <c r="G345" s="15">
        <f t="shared" si="5"/>
        <v>180</v>
      </c>
      <c r="H345" s="15">
        <f>SUM(D345:D$366)</f>
        <v>2</v>
      </c>
      <c r="I345" s="16"/>
    </row>
    <row r="346" spans="1:9" x14ac:dyDescent="0.2">
      <c r="A346" s="26">
        <v>345</v>
      </c>
      <c r="B346" s="24">
        <v>43810</v>
      </c>
      <c r="C346" s="23" t="s">
        <v>24</v>
      </c>
      <c r="D346" s="23">
        <v>1</v>
      </c>
      <c r="E346" s="22" t="s">
        <v>49</v>
      </c>
      <c r="F346" s="23" t="str">
        <f>TEXT('BD-REGULAR'!$B346,"mmmm")</f>
        <v>Diciembre</v>
      </c>
      <c r="G346" s="23">
        <f t="shared" si="5"/>
        <v>181</v>
      </c>
      <c r="H346" s="23">
        <f>SUM(D346:D$366)</f>
        <v>1</v>
      </c>
      <c r="I346" s="27"/>
    </row>
    <row r="347" spans="1:9" x14ac:dyDescent="0.2">
      <c r="A347" s="13">
        <v>346</v>
      </c>
      <c r="B347" s="14">
        <v>43811</v>
      </c>
      <c r="C347" s="15" t="s">
        <v>25</v>
      </c>
      <c r="D347" s="15">
        <v>0</v>
      </c>
      <c r="E347" s="15"/>
      <c r="F347" s="15" t="str">
        <f>TEXT('BD-REGULAR'!$B347,"mmmm")</f>
        <v>Diciembre</v>
      </c>
      <c r="G347" s="15">
        <f t="shared" si="5"/>
        <v>181</v>
      </c>
      <c r="H347" s="15">
        <f>SUM(D347:D$366)</f>
        <v>0</v>
      </c>
      <c r="I347" s="16"/>
    </row>
    <row r="348" spans="1:9" x14ac:dyDescent="0.2">
      <c r="A348" s="9">
        <v>347</v>
      </c>
      <c r="B348" s="10">
        <v>43812</v>
      </c>
      <c r="C348" s="11" t="s">
        <v>26</v>
      </c>
      <c r="D348" s="11">
        <v>0</v>
      </c>
      <c r="E348" s="11"/>
      <c r="F348" s="11" t="str">
        <f>TEXT('BD-REGULAR'!$B348,"mmmm")</f>
        <v>Diciembre</v>
      </c>
      <c r="G348" s="11">
        <f t="shared" si="5"/>
        <v>181</v>
      </c>
      <c r="H348" s="11">
        <f>SUM(D348:D$366)</f>
        <v>0</v>
      </c>
      <c r="I348" s="12"/>
    </row>
    <row r="349" spans="1:9" x14ac:dyDescent="0.2">
      <c r="A349" s="13">
        <v>348</v>
      </c>
      <c r="B349" s="14">
        <v>43813</v>
      </c>
      <c r="C349" s="15" t="s">
        <v>27</v>
      </c>
      <c r="D349" s="15">
        <v>0</v>
      </c>
      <c r="E349" s="15"/>
      <c r="F349" s="15" t="str">
        <f>TEXT('BD-REGULAR'!$B349,"mmmm")</f>
        <v>Diciembre</v>
      </c>
      <c r="G349" s="15">
        <f t="shared" si="5"/>
        <v>181</v>
      </c>
      <c r="H349" s="15">
        <f>SUM(D349:D$366)</f>
        <v>0</v>
      </c>
      <c r="I349" s="16"/>
    </row>
    <row r="350" spans="1:9" x14ac:dyDescent="0.2">
      <c r="A350" s="9">
        <v>349</v>
      </c>
      <c r="B350" s="10">
        <v>43814</v>
      </c>
      <c r="C350" s="11" t="s">
        <v>28</v>
      </c>
      <c r="D350" s="11">
        <v>0</v>
      </c>
      <c r="E350" s="11"/>
      <c r="F350" s="11" t="str">
        <f>TEXT('BD-REGULAR'!$B350,"mmmm")</f>
        <v>Diciembre</v>
      </c>
      <c r="G350" s="11">
        <f t="shared" si="5"/>
        <v>181</v>
      </c>
      <c r="H350" s="11">
        <f>SUM(D350:D$366)</f>
        <v>0</v>
      </c>
      <c r="I350" s="12"/>
    </row>
    <row r="351" spans="1:9" x14ac:dyDescent="0.2">
      <c r="A351" s="13">
        <v>350</v>
      </c>
      <c r="B351" s="14">
        <v>43815</v>
      </c>
      <c r="C351" s="15" t="s">
        <v>22</v>
      </c>
      <c r="D351" s="15">
        <v>0</v>
      </c>
      <c r="E351" s="15"/>
      <c r="F351" s="15" t="str">
        <f>TEXT('BD-REGULAR'!$B351,"mmmm")</f>
        <v>Diciembre</v>
      </c>
      <c r="G351" s="15">
        <f t="shared" si="5"/>
        <v>181</v>
      </c>
      <c r="H351" s="15">
        <f>SUM(D351:D$366)</f>
        <v>0</v>
      </c>
      <c r="I351" s="16"/>
    </row>
    <row r="352" spans="1:9" x14ac:dyDescent="0.2">
      <c r="A352" s="9">
        <v>351</v>
      </c>
      <c r="B352" s="10">
        <v>43816</v>
      </c>
      <c r="C352" s="11" t="s">
        <v>23</v>
      </c>
      <c r="D352" s="11">
        <v>0</v>
      </c>
      <c r="E352" s="11"/>
      <c r="F352" s="11" t="str">
        <f>TEXT('BD-REGULAR'!$B352,"mmmm")</f>
        <v>Diciembre</v>
      </c>
      <c r="G352" s="11">
        <f t="shared" si="5"/>
        <v>181</v>
      </c>
      <c r="H352" s="11">
        <f>SUM(D352:D$366)</f>
        <v>0</v>
      </c>
      <c r="I352" s="25"/>
    </row>
    <row r="353" spans="1:9" x14ac:dyDescent="0.2">
      <c r="A353" s="13">
        <v>352</v>
      </c>
      <c r="B353" s="14">
        <v>43817</v>
      </c>
      <c r="C353" s="15" t="s">
        <v>24</v>
      </c>
      <c r="D353" s="15">
        <v>0</v>
      </c>
      <c r="E353" s="15"/>
      <c r="F353" s="15" t="str">
        <f>TEXT('BD-REGULAR'!$B353,"mmmm")</f>
        <v>Diciembre</v>
      </c>
      <c r="G353" s="15">
        <f t="shared" si="5"/>
        <v>181</v>
      </c>
      <c r="H353" s="15">
        <f>SUM(D353:D$366)</f>
        <v>0</v>
      </c>
      <c r="I353" s="28"/>
    </row>
    <row r="354" spans="1:9" x14ac:dyDescent="0.2">
      <c r="A354" s="9">
        <v>353</v>
      </c>
      <c r="B354" s="10">
        <v>43818</v>
      </c>
      <c r="C354" s="11" t="s">
        <v>25</v>
      </c>
      <c r="D354" s="11">
        <v>0</v>
      </c>
      <c r="E354" s="11"/>
      <c r="F354" s="11" t="str">
        <f>TEXT('BD-REGULAR'!$B354,"mmmm")</f>
        <v>Diciembre</v>
      </c>
      <c r="G354" s="11">
        <f t="shared" si="5"/>
        <v>181</v>
      </c>
      <c r="H354" s="11">
        <f>SUM(D354:D$366)</f>
        <v>0</v>
      </c>
      <c r="I354" s="25"/>
    </row>
    <row r="355" spans="1:9" x14ac:dyDescent="0.2">
      <c r="A355" s="13">
        <v>354</v>
      </c>
      <c r="B355" s="14">
        <v>43819</v>
      </c>
      <c r="C355" s="15" t="s">
        <v>26</v>
      </c>
      <c r="D355" s="15">
        <v>0</v>
      </c>
      <c r="E355" s="29"/>
      <c r="F355" s="15" t="str">
        <f>TEXT('BD-REGULAR'!$B355,"mmmm")</f>
        <v>Diciembre</v>
      </c>
      <c r="G355" s="15">
        <f t="shared" si="5"/>
        <v>181</v>
      </c>
      <c r="H355" s="15">
        <f>SUM(D355:D$366)</f>
        <v>0</v>
      </c>
      <c r="I355" s="28"/>
    </row>
    <row r="356" spans="1:9" x14ac:dyDescent="0.2">
      <c r="A356" s="9">
        <v>355</v>
      </c>
      <c r="B356" s="10">
        <v>43820</v>
      </c>
      <c r="C356" s="11" t="s">
        <v>27</v>
      </c>
      <c r="D356" s="11">
        <v>0</v>
      </c>
      <c r="E356" s="11"/>
      <c r="F356" s="11" t="str">
        <f>TEXT('BD-REGULAR'!$B356,"mmmm")</f>
        <v>Diciembre</v>
      </c>
      <c r="G356" s="11">
        <f t="shared" si="5"/>
        <v>181</v>
      </c>
      <c r="H356" s="11">
        <f>SUM(D356:D$366)</f>
        <v>0</v>
      </c>
      <c r="I356" s="25"/>
    </row>
    <row r="357" spans="1:9" x14ac:dyDescent="0.2">
      <c r="A357" s="13">
        <v>356</v>
      </c>
      <c r="B357" s="14">
        <v>43821</v>
      </c>
      <c r="C357" s="15" t="s">
        <v>28</v>
      </c>
      <c r="D357" s="15">
        <v>0</v>
      </c>
      <c r="E357" s="15"/>
      <c r="F357" s="15" t="str">
        <f>TEXT('BD-REGULAR'!$B357,"mmmm")</f>
        <v>Diciembre</v>
      </c>
      <c r="G357" s="15">
        <f t="shared" si="5"/>
        <v>181</v>
      </c>
      <c r="H357" s="15">
        <f>SUM(D357:D$366)</f>
        <v>0</v>
      </c>
      <c r="I357" s="28"/>
    </row>
    <row r="358" spans="1:9" x14ac:dyDescent="0.2">
      <c r="A358" s="9">
        <v>357</v>
      </c>
      <c r="B358" s="10">
        <v>43822</v>
      </c>
      <c r="C358" s="11" t="s">
        <v>22</v>
      </c>
      <c r="D358" s="11">
        <v>0</v>
      </c>
      <c r="E358" s="11"/>
      <c r="F358" s="11" t="str">
        <f>TEXT('BD-REGULAR'!$B358,"mmmm")</f>
        <v>Diciembre</v>
      </c>
      <c r="G358" s="11">
        <f t="shared" si="5"/>
        <v>181</v>
      </c>
      <c r="H358" s="11">
        <f>SUM(D358:D$366)</f>
        <v>0</v>
      </c>
      <c r="I358" s="25"/>
    </row>
    <row r="359" spans="1:9" x14ac:dyDescent="0.2">
      <c r="A359" s="13">
        <v>358</v>
      </c>
      <c r="B359" s="14">
        <v>43823</v>
      </c>
      <c r="C359" s="15" t="s">
        <v>23</v>
      </c>
      <c r="D359" s="15">
        <v>0</v>
      </c>
      <c r="E359" s="15"/>
      <c r="F359" s="15" t="str">
        <f>TEXT('BD-REGULAR'!$B359,"mmmm")</f>
        <v>Diciembre</v>
      </c>
      <c r="G359" s="15">
        <f t="shared" si="5"/>
        <v>181</v>
      </c>
      <c r="H359" s="15">
        <f>SUM(D359:D$366)</f>
        <v>0</v>
      </c>
      <c r="I359" s="28"/>
    </row>
    <row r="360" spans="1:9" x14ac:dyDescent="0.2">
      <c r="A360" s="26">
        <v>359</v>
      </c>
      <c r="B360" s="24">
        <v>43824</v>
      </c>
      <c r="C360" s="23" t="s">
        <v>24</v>
      </c>
      <c r="D360" s="23">
        <v>0</v>
      </c>
      <c r="E360" s="23" t="s">
        <v>4</v>
      </c>
      <c r="F360" s="23" t="str">
        <f>TEXT('BD-REGULAR'!$B360,"mmmm")</f>
        <v>Diciembre</v>
      </c>
      <c r="G360" s="23">
        <f t="shared" si="5"/>
        <v>181</v>
      </c>
      <c r="H360" s="23">
        <f>SUM(D360:D$366)</f>
        <v>0</v>
      </c>
      <c r="I360" s="27"/>
    </row>
    <row r="361" spans="1:9" x14ac:dyDescent="0.2">
      <c r="A361" s="13">
        <v>360</v>
      </c>
      <c r="B361" s="14">
        <v>43825</v>
      </c>
      <c r="C361" s="15" t="s">
        <v>25</v>
      </c>
      <c r="D361" s="15">
        <v>0</v>
      </c>
      <c r="E361" s="15"/>
      <c r="F361" s="15" t="str">
        <f>TEXT('BD-REGULAR'!$B361,"mmmm")</f>
        <v>Diciembre</v>
      </c>
      <c r="G361" s="15">
        <f t="shared" si="5"/>
        <v>181</v>
      </c>
      <c r="H361" s="15">
        <f>SUM(D361:D$366)</f>
        <v>0</v>
      </c>
      <c r="I361" s="16"/>
    </row>
    <row r="362" spans="1:9" x14ac:dyDescent="0.2">
      <c r="A362" s="9">
        <v>361</v>
      </c>
      <c r="B362" s="10">
        <v>43826</v>
      </c>
      <c r="C362" s="11" t="s">
        <v>26</v>
      </c>
      <c r="D362" s="11">
        <v>0</v>
      </c>
      <c r="E362" s="11"/>
      <c r="F362" s="11" t="str">
        <f>TEXT('BD-REGULAR'!$B362,"mmmm")</f>
        <v>Diciembre</v>
      </c>
      <c r="G362" s="11">
        <f t="shared" si="5"/>
        <v>181</v>
      </c>
      <c r="H362" s="11">
        <f>SUM(D362:D$366)</f>
        <v>0</v>
      </c>
      <c r="I362" s="12"/>
    </row>
    <row r="363" spans="1:9" x14ac:dyDescent="0.2">
      <c r="A363" s="13">
        <v>362</v>
      </c>
      <c r="B363" s="14">
        <v>43827</v>
      </c>
      <c r="C363" s="15" t="s">
        <v>27</v>
      </c>
      <c r="D363" s="15">
        <v>0</v>
      </c>
      <c r="E363" s="15"/>
      <c r="F363" s="15" t="str">
        <f>TEXT('BD-REGULAR'!$B363,"mmmm")</f>
        <v>Diciembre</v>
      </c>
      <c r="G363" s="15">
        <f t="shared" si="5"/>
        <v>181</v>
      </c>
      <c r="H363" s="15">
        <f>SUM(D363:D$366)</f>
        <v>0</v>
      </c>
      <c r="I363" s="16"/>
    </row>
    <row r="364" spans="1:9" x14ac:dyDescent="0.2">
      <c r="A364" s="9">
        <v>363</v>
      </c>
      <c r="B364" s="10">
        <v>43828</v>
      </c>
      <c r="C364" s="11" t="s">
        <v>28</v>
      </c>
      <c r="D364" s="11">
        <v>0</v>
      </c>
      <c r="E364" s="11"/>
      <c r="F364" s="11" t="str">
        <f>TEXT('BD-REGULAR'!$B364,"mmmm")</f>
        <v>Diciembre</v>
      </c>
      <c r="G364" s="11">
        <f t="shared" si="5"/>
        <v>181</v>
      </c>
      <c r="H364" s="11">
        <f>SUM(D364:D$366)</f>
        <v>0</v>
      </c>
      <c r="I364" s="12"/>
    </row>
    <row r="365" spans="1:9" x14ac:dyDescent="0.2">
      <c r="A365" s="13">
        <v>364</v>
      </c>
      <c r="B365" s="14">
        <v>43829</v>
      </c>
      <c r="C365" s="15" t="s">
        <v>22</v>
      </c>
      <c r="D365" s="15">
        <v>0</v>
      </c>
      <c r="E365" s="15"/>
      <c r="F365" s="15" t="str">
        <f>TEXT('BD-REGULAR'!$B365,"mmmm")</f>
        <v>Diciembre</v>
      </c>
      <c r="G365" s="15">
        <f t="shared" si="5"/>
        <v>181</v>
      </c>
      <c r="H365" s="15">
        <f>SUM(D365:D$366)</f>
        <v>0</v>
      </c>
      <c r="I365" s="16"/>
    </row>
    <row r="366" spans="1:9" x14ac:dyDescent="0.2">
      <c r="A366" s="6">
        <v>365</v>
      </c>
      <c r="B366" s="7">
        <v>43830</v>
      </c>
      <c r="C366" s="4" t="s">
        <v>23</v>
      </c>
      <c r="D366" s="4">
        <v>0</v>
      </c>
      <c r="E366" s="4"/>
      <c r="F366" s="4" t="str">
        <f>TEXT('BD-REGULAR'!$B366,"mmmm")</f>
        <v>Diciembre</v>
      </c>
      <c r="G366" s="4">
        <f t="shared" si="5"/>
        <v>181</v>
      </c>
      <c r="H366" s="4">
        <f>SUM(D366:D$366)</f>
        <v>0</v>
      </c>
      <c r="I366" s="5"/>
    </row>
  </sheetData>
  <autoFilter ref="A1:I366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&amp;CDias de Atención 2017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BD_MINEDU-FAD (2)</vt:lpstr>
      <vt:lpstr>ENTREGAS-FAD</vt:lpstr>
      <vt:lpstr>Hoja1</vt:lpstr>
      <vt:lpstr>Resumen-Din </vt:lpstr>
      <vt:lpstr>CALENDARIO-DIAS</vt:lpstr>
      <vt:lpstr>BD-REGULAR</vt:lpstr>
      <vt:lpstr>'CALENDARIO-DIAS'!Área_de_impresión</vt:lpstr>
      <vt:lpstr>'BD_MINEDU-FAD (2)'!Títulos_a_imprimir</vt:lpstr>
      <vt:lpstr>'BD-REGULAR'!Títulos_a_imprimir</vt:lpstr>
      <vt:lpstr>'CALENDARIO-DIAS'!Títulos_a_imprimir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SANCA BALBIN</dc:creator>
  <cp:lastModifiedBy>USUARIOQW</cp:lastModifiedBy>
  <cp:lastPrinted>2019-12-10T23:56:04Z</cp:lastPrinted>
  <dcterms:created xsi:type="dcterms:W3CDTF">2016-12-07T17:01:10Z</dcterms:created>
  <dcterms:modified xsi:type="dcterms:W3CDTF">2022-01-11T02:41:41Z</dcterms:modified>
</cp:coreProperties>
</file>